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updateLinks="never" codeName="ThisWorkbook"/>
  <mc:AlternateContent xmlns:mc="http://schemas.openxmlformats.org/markup-compatibility/2006">
    <mc:Choice Requires="x15">
      <x15ac:absPath xmlns:x15ac="http://schemas.microsoft.com/office/spreadsheetml/2010/11/ac" url="C:\オオシマ\R8予定\"/>
    </mc:Choice>
  </mc:AlternateContent>
  <xr:revisionPtr revIDLastSave="0" documentId="13_ncr:1_{B9587DF8-D0EB-4B6A-9966-7EB15B476F09}" xr6:coauthVersionLast="47" xr6:coauthVersionMax="47" xr10:uidLastSave="{00000000-0000-0000-0000-000000000000}"/>
  <bookViews>
    <workbookView xWindow="-120" yWindow="-120" windowWidth="29040" windowHeight="15720" tabRatio="914" xr2:uid="{00000000-000D-0000-FFFF-FFFF00000000}"/>
  </bookViews>
  <sheets>
    <sheet name="変更報告書" sheetId="242" r:id="rId1"/>
    <sheet name="D1" sheetId="136" state="hidden" r:id="rId2"/>
    <sheet name="D1_1" sheetId="141" state="hidden" r:id="rId3"/>
    <sheet name="D1_2" sheetId="142" state="hidden" r:id="rId4"/>
    <sheet name="D1_3" sheetId="143" state="hidden" r:id="rId5"/>
    <sheet name="D1_4" sheetId="144" state="hidden" r:id="rId6"/>
    <sheet name="D1_5" sheetId="145" state="hidden" r:id="rId7"/>
    <sheet name="D1_6" sheetId="146" state="hidden" r:id="rId8"/>
    <sheet name="D1_7" sheetId="147" state="hidden" r:id="rId9"/>
    <sheet name="D1_8" sheetId="148" state="hidden" r:id="rId10"/>
    <sheet name="D1_9" sheetId="149" state="hidden" r:id="rId11"/>
    <sheet name="D1_10" sheetId="150" state="hidden" r:id="rId12"/>
    <sheet name="D1_11" sheetId="151" state="hidden" r:id="rId13"/>
    <sheet name="D1_12" sheetId="152" state="hidden" r:id="rId14"/>
    <sheet name="D1_13" sheetId="153" state="hidden" r:id="rId15"/>
    <sheet name="D1_14" sheetId="154" state="hidden" r:id="rId16"/>
    <sheet name="D1_15" sheetId="155" state="hidden" r:id="rId17"/>
    <sheet name="D1_16" sheetId="183" state="hidden" r:id="rId18"/>
    <sheet name="D2" sheetId="137" state="hidden" r:id="rId19"/>
    <sheet name="D2_1" sheetId="214" state="hidden" r:id="rId20"/>
    <sheet name="D2_2" sheetId="215" state="hidden" r:id="rId21"/>
    <sheet name="D2_3" sheetId="216" state="hidden" r:id="rId22"/>
    <sheet name="D2_4" sheetId="217" state="hidden" r:id="rId23"/>
    <sheet name="D2_5" sheetId="218" state="hidden" r:id="rId24"/>
    <sheet name="D2_6" sheetId="219" state="hidden" r:id="rId25"/>
    <sheet name="D2_7" sheetId="220" state="hidden" r:id="rId26"/>
    <sheet name="D2_8" sheetId="221" state="hidden" r:id="rId27"/>
    <sheet name="D2_9" sheetId="230" state="hidden" r:id="rId28"/>
    <sheet name="D2_10" sheetId="223" state="hidden" r:id="rId29"/>
    <sheet name="D2_11" sheetId="224" state="hidden" r:id="rId30"/>
    <sheet name="D2_12" sheetId="225" state="hidden" r:id="rId31"/>
    <sheet name="D2_13" sheetId="226" state="hidden" r:id="rId32"/>
    <sheet name="D2_14" sheetId="227" state="hidden" r:id="rId33"/>
    <sheet name="D2_15" sheetId="228" state="hidden" r:id="rId34"/>
    <sheet name="D2_16" sheetId="231" state="hidden" r:id="rId35"/>
    <sheet name="D3" sheetId="138" state="hidden" r:id="rId36"/>
    <sheet name="D3_1" sheetId="191" state="hidden" r:id="rId37"/>
    <sheet name="D3_2" sheetId="192" state="hidden" r:id="rId38"/>
    <sheet name="D3_3" sheetId="174" state="hidden" r:id="rId39"/>
    <sheet name="D3_4" sheetId="194" state="hidden" r:id="rId40"/>
    <sheet name="D3_6" sheetId="176" state="hidden" r:id="rId41"/>
    <sheet name="D3_7" sheetId="177" state="hidden" r:id="rId42"/>
    <sheet name="D3_8" sheetId="178" state="hidden" r:id="rId43"/>
    <sheet name="D3_9" sheetId="232" state="hidden" r:id="rId44"/>
    <sheet name="D3_10" sheetId="180" state="hidden" r:id="rId45"/>
    <sheet name="D3_12" sheetId="181" state="hidden" r:id="rId46"/>
    <sheet name="D3_15" sheetId="185" state="hidden" r:id="rId47"/>
    <sheet name="D3_16" sheetId="233" state="hidden" r:id="rId48"/>
    <sheet name="D4" sheetId="139" state="hidden" r:id="rId49"/>
    <sheet name="D4_3" sheetId="186" state="hidden" r:id="rId50"/>
    <sheet name="D4_4" sheetId="195" state="hidden" r:id="rId51"/>
    <sheet name="D4_12" sheetId="188" state="hidden" r:id="rId52"/>
    <sheet name="D5" sheetId="135" state="hidden" r:id="rId53"/>
    <sheet name="SQL" sheetId="249" state="hidden" r:id="rId54"/>
  </sheets>
  <definedNames>
    <definedName name="_xlnm._FilterDatabase" localSheetId="1" hidden="1">'D1'!$B$4:$G$2294</definedName>
    <definedName name="_xlnm._FilterDatabase" localSheetId="2" hidden="1">D1_1!$B$4:$F$131</definedName>
    <definedName name="_xlnm._FilterDatabase" localSheetId="11" hidden="1">D1_10!$B$4:$G$101</definedName>
    <definedName name="_xlnm._FilterDatabase" localSheetId="14" hidden="1">D1_13!$B$1:$G$372</definedName>
    <definedName name="_xlnm._FilterDatabase" localSheetId="9" hidden="1">D1_8!$B$4:$I$996</definedName>
    <definedName name="_xlnm._FilterDatabase" localSheetId="18" hidden="1">'D2'!$B$4:$G$2294</definedName>
    <definedName name="_xlnm._FilterDatabase" localSheetId="26" hidden="1">D2_8!$B$4:$I$818</definedName>
    <definedName name="_xlnm._FilterDatabase" localSheetId="35" hidden="1">'D3'!$B$4:$G$2144</definedName>
    <definedName name="_xlnm._FilterDatabase" localSheetId="42" hidden="1">D3_8!$B$4:$I$466</definedName>
    <definedName name="_xlnm._FilterDatabase" localSheetId="48" hidden="1">'D4'!$B$4:$G$858</definedName>
    <definedName name="_xlnm._FilterDatabase" localSheetId="52" hidden="1">'D5'!$B$4:$G$719</definedName>
    <definedName name="_xlnm.Print_Area" localSheetId="0">変更報告書!$A$1:$BG$1246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0" i="249" l="1"/>
  <c r="C97" i="249"/>
  <c r="C94" i="249"/>
  <c r="C91" i="249"/>
  <c r="C88" i="249"/>
  <c r="C85" i="249"/>
  <c r="C82" i="249"/>
  <c r="C79" i="249"/>
  <c r="C76" i="249"/>
  <c r="C73" i="249"/>
  <c r="C70" i="249"/>
  <c r="C67" i="249"/>
  <c r="C64" i="249"/>
  <c r="C61" i="249"/>
  <c r="C58" i="249"/>
  <c r="C55" i="249"/>
  <c r="C53" i="249"/>
  <c r="C51" i="249"/>
  <c r="C49" i="249"/>
  <c r="C47" i="249"/>
  <c r="C45" i="249"/>
  <c r="C43" i="249"/>
  <c r="C41" i="249"/>
  <c r="C39" i="249"/>
  <c r="C37" i="249"/>
  <c r="C35" i="249"/>
  <c r="C33" i="249"/>
  <c r="C31" i="249"/>
  <c r="C29" i="249"/>
  <c r="C27" i="249"/>
  <c r="C25" i="249"/>
  <c r="C23" i="249"/>
  <c r="C21" i="249"/>
  <c r="C19" i="249"/>
  <c r="C17" i="249"/>
  <c r="C15" i="249"/>
  <c r="C13" i="249"/>
  <c r="C11" i="249"/>
  <c r="C9" i="249"/>
  <c r="C7" i="249"/>
  <c r="C5" i="249"/>
  <c r="C3" i="249"/>
  <c r="G1" i="135"/>
  <c r="F1" i="135"/>
  <c r="E1" i="135"/>
  <c r="D1" i="135"/>
  <c r="C1" i="135"/>
  <c r="B1" i="135"/>
  <c r="A1" i="135"/>
  <c r="G1" i="139"/>
  <c r="F1" i="139"/>
  <c r="E1" i="139"/>
  <c r="D1" i="139"/>
  <c r="C1" i="139"/>
  <c r="B1" i="139"/>
  <c r="A1" i="139"/>
  <c r="G1" i="138"/>
  <c r="F1" i="138"/>
  <c r="E1" i="138"/>
  <c r="D1" i="138"/>
  <c r="C1" i="138"/>
  <c r="B1" i="138"/>
  <c r="A1" i="138"/>
  <c r="G1" i="137"/>
  <c r="F1" i="137"/>
  <c r="E1" i="137"/>
  <c r="D1" i="137"/>
  <c r="C1" i="137"/>
  <c r="B1" i="137"/>
  <c r="A1" i="137"/>
  <c r="G1" i="136"/>
  <c r="F1" i="136"/>
  <c r="E1" i="136"/>
  <c r="D1" i="136"/>
  <c r="C1" i="136"/>
  <c r="B1" i="136"/>
  <c r="A1" i="136"/>
  <c r="AW1244" i="242"/>
  <c r="AQ1244" i="242"/>
  <c r="AK1244" i="242"/>
  <c r="AE1244" i="242"/>
  <c r="Y1244" i="242"/>
  <c r="S1244" i="242"/>
  <c r="M1244" i="242"/>
  <c r="G1244" i="242"/>
  <c r="B1221" i="242"/>
  <c r="L1217" i="242"/>
  <c r="AC1213" i="242"/>
  <c r="AA1213" i="242"/>
  <c r="Y1213" i="242"/>
  <c r="W1213" i="242"/>
  <c r="U1213" i="242"/>
  <c r="S1213" i="242"/>
  <c r="Q1213" i="242"/>
  <c r="AC1211" i="242"/>
  <c r="AA1211" i="242"/>
  <c r="Y1211" i="242"/>
  <c r="W1211" i="242"/>
  <c r="U1211" i="242"/>
  <c r="S1211" i="242"/>
  <c r="Q1211" i="242"/>
  <c r="AC1209" i="242"/>
  <c r="AA1209" i="242"/>
  <c r="Y1209" i="242"/>
  <c r="W1209" i="242"/>
  <c r="U1209" i="242"/>
  <c r="S1209" i="242"/>
  <c r="Q1209" i="242"/>
  <c r="AC1207" i="242"/>
  <c r="AA1207" i="242"/>
  <c r="Y1207" i="242"/>
  <c r="W1207" i="242"/>
  <c r="U1207" i="242"/>
  <c r="S1207" i="242"/>
  <c r="Q1207" i="242"/>
  <c r="AC1205" i="242"/>
  <c r="AA1205" i="242"/>
  <c r="Y1205" i="242"/>
  <c r="W1205" i="242"/>
  <c r="U1205" i="242"/>
  <c r="S1205" i="242"/>
  <c r="Q1205" i="242"/>
  <c r="Y1201" i="242"/>
  <c r="W1201" i="242"/>
  <c r="U1201" i="242"/>
  <c r="S1201" i="242"/>
  <c r="Q1201" i="242"/>
  <c r="O1201" i="242"/>
  <c r="M1201" i="242"/>
  <c r="AZ1195" i="242"/>
  <c r="AW1195" i="242"/>
  <c r="AU1195" i="242"/>
  <c r="AR1195" i="242"/>
  <c r="AP1195" i="242"/>
  <c r="AM1195" i="242"/>
  <c r="AK1195" i="242"/>
  <c r="AH1195" i="242"/>
  <c r="AF1195" i="242"/>
  <c r="AC1195" i="242"/>
  <c r="AA1195" i="242"/>
  <c r="X1195" i="242"/>
  <c r="V1195" i="242"/>
  <c r="S1195" i="242"/>
  <c r="Q1195" i="242"/>
  <c r="N1195" i="242"/>
  <c r="AZ1194" i="242"/>
  <c r="AW1194" i="242"/>
  <c r="AU1194" i="242"/>
  <c r="AR1194" i="242"/>
  <c r="AP1194" i="242"/>
  <c r="AM1194" i="242"/>
  <c r="AK1194" i="242"/>
  <c r="AH1194" i="242"/>
  <c r="AF1194" i="242"/>
  <c r="AC1194" i="242"/>
  <c r="AA1194" i="242"/>
  <c r="X1194" i="242"/>
  <c r="V1194" i="242"/>
  <c r="S1194" i="242"/>
  <c r="Q1194" i="242"/>
  <c r="N1194" i="242"/>
  <c r="AZ1193" i="242"/>
  <c r="AW1193" i="242"/>
  <c r="AU1193" i="242"/>
  <c r="AR1193" i="242"/>
  <c r="AP1193" i="242"/>
  <c r="AM1193" i="242"/>
  <c r="AK1193" i="242"/>
  <c r="AH1193" i="242"/>
  <c r="AF1193" i="242"/>
  <c r="AC1193" i="242"/>
  <c r="AA1193" i="242"/>
  <c r="X1193" i="242"/>
  <c r="V1193" i="242"/>
  <c r="S1193" i="242"/>
  <c r="Q1193" i="242"/>
  <c r="N1193" i="242"/>
  <c r="AZ1192" i="242"/>
  <c r="AW1192" i="242"/>
  <c r="AU1192" i="242"/>
  <c r="AR1192" i="242"/>
  <c r="AP1192" i="242"/>
  <c r="AM1192" i="242"/>
  <c r="AK1192" i="242"/>
  <c r="AH1192" i="242"/>
  <c r="AF1192" i="242"/>
  <c r="AC1192" i="242"/>
  <c r="AA1192" i="242"/>
  <c r="X1192" i="242"/>
  <c r="V1192" i="242"/>
  <c r="S1192" i="242"/>
  <c r="Q1192" i="242"/>
  <c r="N1192" i="242"/>
  <c r="AZ1191" i="242"/>
  <c r="AW1191" i="242"/>
  <c r="AU1191" i="242"/>
  <c r="AR1191" i="242"/>
  <c r="AP1191" i="242"/>
  <c r="AM1191" i="242"/>
  <c r="AK1191" i="242"/>
  <c r="AH1191" i="242"/>
  <c r="AF1191" i="242"/>
  <c r="AC1191" i="242"/>
  <c r="AA1191" i="242"/>
  <c r="X1191" i="242"/>
  <c r="V1191" i="242"/>
  <c r="S1191" i="242"/>
  <c r="Q1191" i="242"/>
  <c r="N1191" i="242"/>
  <c r="AZ1190" i="242"/>
  <c r="AW1190" i="242"/>
  <c r="AU1190" i="242"/>
  <c r="AR1190" i="242"/>
  <c r="AP1190" i="242"/>
  <c r="AM1190" i="242"/>
  <c r="AK1190" i="242"/>
  <c r="AH1190" i="242"/>
  <c r="AF1190" i="242"/>
  <c r="AC1190" i="242"/>
  <c r="AA1190" i="242"/>
  <c r="X1190" i="242"/>
  <c r="V1190" i="242"/>
  <c r="S1190" i="242"/>
  <c r="Q1190" i="242"/>
  <c r="N1190" i="242"/>
  <c r="AZ1189" i="242"/>
  <c r="AW1189" i="242"/>
  <c r="AU1189" i="242"/>
  <c r="AR1189" i="242"/>
  <c r="AP1189" i="242"/>
  <c r="AM1189" i="242"/>
  <c r="AK1189" i="242"/>
  <c r="AH1189" i="242"/>
  <c r="AF1189" i="242"/>
  <c r="AC1189" i="242"/>
  <c r="AA1189" i="242"/>
  <c r="X1189" i="242"/>
  <c r="V1189" i="242"/>
  <c r="S1189" i="242"/>
  <c r="Q1189" i="242"/>
  <c r="N1189" i="242"/>
  <c r="AZ1188" i="242"/>
  <c r="AW1188" i="242"/>
  <c r="AU1188" i="242"/>
  <c r="AR1188" i="242"/>
  <c r="AP1188" i="242"/>
  <c r="AM1188" i="242"/>
  <c r="AK1188" i="242"/>
  <c r="AH1188" i="242"/>
  <c r="AF1188" i="242"/>
  <c r="AC1188" i="242"/>
  <c r="AA1188" i="242"/>
  <c r="X1188" i="242"/>
  <c r="V1188" i="242"/>
  <c r="S1188" i="242"/>
  <c r="Q1188" i="242"/>
  <c r="N1188" i="242"/>
  <c r="AZ1187" i="242"/>
  <c r="AW1187" i="242"/>
  <c r="AU1187" i="242"/>
  <c r="AR1187" i="242"/>
  <c r="AP1187" i="242"/>
  <c r="AM1187" i="242"/>
  <c r="AK1187" i="242"/>
  <c r="AH1187" i="242"/>
  <c r="AF1187" i="242"/>
  <c r="AC1187" i="242"/>
  <c r="AA1187" i="242"/>
  <c r="X1187" i="242"/>
  <c r="V1187" i="242"/>
  <c r="S1187" i="242"/>
  <c r="Q1187" i="242"/>
  <c r="N1187" i="242"/>
  <c r="AZ1186" i="242"/>
  <c r="AW1186" i="242"/>
  <c r="AU1186" i="242"/>
  <c r="AR1186" i="242"/>
  <c r="AP1186" i="242"/>
  <c r="AM1186" i="242"/>
  <c r="AK1186" i="242"/>
  <c r="AH1186" i="242"/>
  <c r="AF1186" i="242"/>
  <c r="AC1186" i="242"/>
  <c r="AA1186" i="242"/>
  <c r="X1186" i="242"/>
  <c r="V1186" i="242"/>
  <c r="S1186" i="242"/>
  <c r="Q1186" i="242"/>
  <c r="N1186" i="242"/>
  <c r="AZ1185" i="242"/>
  <c r="AW1185" i="242"/>
  <c r="AU1185" i="242"/>
  <c r="AR1185" i="242"/>
  <c r="AP1185" i="242"/>
  <c r="AM1185" i="242"/>
  <c r="AK1185" i="242"/>
  <c r="AH1185" i="242"/>
  <c r="AF1185" i="242"/>
  <c r="AC1185" i="242"/>
  <c r="AA1185" i="242"/>
  <c r="X1185" i="242"/>
  <c r="V1185" i="242"/>
  <c r="S1185" i="242"/>
  <c r="Q1185" i="242"/>
  <c r="N1185" i="242"/>
  <c r="AZ1184" i="242"/>
  <c r="AW1184" i="242"/>
  <c r="AU1184" i="242"/>
  <c r="AR1184" i="242"/>
  <c r="AP1184" i="242"/>
  <c r="AM1184" i="242"/>
  <c r="AK1184" i="242"/>
  <c r="AH1184" i="242"/>
  <c r="AF1184" i="242"/>
  <c r="AC1184" i="242"/>
  <c r="AA1184" i="242"/>
  <c r="X1184" i="242"/>
  <c r="V1184" i="242"/>
  <c r="S1184" i="242"/>
  <c r="Q1184" i="242"/>
  <c r="N1184" i="242"/>
  <c r="AZ1183" i="242"/>
  <c r="AW1183" i="242"/>
  <c r="AU1183" i="242"/>
  <c r="AR1183" i="242"/>
  <c r="AP1183" i="242"/>
  <c r="AM1183" i="242"/>
  <c r="AK1183" i="242"/>
  <c r="AH1183" i="242"/>
  <c r="AF1183" i="242"/>
  <c r="AC1183" i="242"/>
  <c r="AA1183" i="242"/>
  <c r="X1183" i="242"/>
  <c r="V1183" i="242"/>
  <c r="S1183" i="242"/>
  <c r="Q1183" i="242"/>
  <c r="N1183" i="242"/>
  <c r="AZ1182" i="242"/>
  <c r="AW1182" i="242"/>
  <c r="AU1182" i="242"/>
  <c r="AR1182" i="242"/>
  <c r="AP1182" i="242"/>
  <c r="AM1182" i="242"/>
  <c r="AK1182" i="242"/>
  <c r="AH1182" i="242"/>
  <c r="AF1182" i="242"/>
  <c r="AC1182" i="242"/>
  <c r="AA1182" i="242"/>
  <c r="X1182" i="242"/>
  <c r="V1182" i="242"/>
  <c r="S1182" i="242"/>
  <c r="Q1182" i="242"/>
  <c r="N1182" i="242"/>
  <c r="AZ1181" i="242"/>
  <c r="AW1181" i="242"/>
  <c r="AU1181" i="242"/>
  <c r="AR1181" i="242"/>
  <c r="AP1181" i="242"/>
  <c r="AM1181" i="242"/>
  <c r="AK1181" i="242"/>
  <c r="AH1181" i="242"/>
  <c r="AF1181" i="242"/>
  <c r="AC1181" i="242"/>
  <c r="AA1181" i="242"/>
  <c r="X1181" i="242"/>
  <c r="V1181" i="242"/>
  <c r="S1181" i="242"/>
  <c r="Q1181" i="242"/>
  <c r="N1181" i="242"/>
  <c r="AZ1180" i="242"/>
  <c r="AW1180" i="242"/>
  <c r="AU1180" i="242"/>
  <c r="AR1180" i="242"/>
  <c r="AP1180" i="242"/>
  <c r="AM1180" i="242"/>
  <c r="AK1180" i="242"/>
  <c r="AH1180" i="242"/>
  <c r="AF1180" i="242"/>
  <c r="AC1180" i="242"/>
  <c r="AA1180" i="242"/>
  <c r="X1180" i="242"/>
  <c r="V1180" i="242"/>
  <c r="S1180" i="242"/>
  <c r="Q1180" i="242"/>
  <c r="N1180" i="242"/>
  <c r="AZ1179" i="242"/>
  <c r="AW1179" i="242"/>
  <c r="AU1179" i="242"/>
  <c r="AR1179" i="242"/>
  <c r="AP1179" i="242"/>
  <c r="AM1179" i="242"/>
  <c r="AK1179" i="242"/>
  <c r="AH1179" i="242"/>
  <c r="AF1179" i="242"/>
  <c r="AC1179" i="242"/>
  <c r="AA1179" i="242"/>
  <c r="X1179" i="242"/>
  <c r="V1179" i="242"/>
  <c r="S1179" i="242"/>
  <c r="Q1179" i="242"/>
  <c r="N1179" i="242"/>
  <c r="AZ1178" i="242"/>
  <c r="AW1178" i="242"/>
  <c r="AU1178" i="242"/>
  <c r="AR1178" i="242"/>
  <c r="AP1178" i="242"/>
  <c r="AM1178" i="242"/>
  <c r="AK1178" i="242"/>
  <c r="AH1178" i="242"/>
  <c r="AF1178" i="242"/>
  <c r="AC1178" i="242"/>
  <c r="AA1178" i="242"/>
  <c r="X1178" i="242"/>
  <c r="V1178" i="242"/>
  <c r="S1178" i="242"/>
  <c r="Q1178" i="242"/>
  <c r="N1178" i="242"/>
  <c r="AZ1177" i="242"/>
  <c r="AW1177" i="242"/>
  <c r="AU1177" i="242"/>
  <c r="AR1177" i="242"/>
  <c r="AP1177" i="242"/>
  <c r="AM1177" i="242"/>
  <c r="AK1177" i="242"/>
  <c r="AH1177" i="242"/>
  <c r="AF1177" i="242"/>
  <c r="AC1177" i="242"/>
  <c r="AA1177" i="242"/>
  <c r="X1177" i="242"/>
  <c r="V1177" i="242"/>
  <c r="S1177" i="242"/>
  <c r="Q1177" i="242"/>
  <c r="N1177" i="242"/>
  <c r="AZ1176" i="242"/>
  <c r="AW1176" i="242"/>
  <c r="AU1176" i="242"/>
  <c r="AR1176" i="242"/>
  <c r="AP1176" i="242"/>
  <c r="AM1176" i="242"/>
  <c r="AK1176" i="242"/>
  <c r="AH1176" i="242"/>
  <c r="AF1176" i="242"/>
  <c r="AC1176" i="242"/>
  <c r="AA1176" i="242"/>
  <c r="X1176" i="242"/>
  <c r="V1176" i="242"/>
  <c r="S1176" i="242"/>
  <c r="Q1176" i="242"/>
  <c r="N1176" i="242"/>
  <c r="AZ1175" i="242"/>
  <c r="AW1175" i="242"/>
  <c r="AU1175" i="242"/>
  <c r="AR1175" i="242"/>
  <c r="AP1175" i="242"/>
  <c r="AM1175" i="242"/>
  <c r="AK1175" i="242"/>
  <c r="AH1175" i="242"/>
  <c r="AF1175" i="242"/>
  <c r="AC1175" i="242"/>
  <c r="AA1175" i="242"/>
  <c r="X1175" i="242"/>
  <c r="V1175" i="242"/>
  <c r="S1175" i="242"/>
  <c r="Q1175" i="242"/>
  <c r="N1175" i="242"/>
  <c r="AZ1174" i="242"/>
  <c r="AW1174" i="242"/>
  <c r="AU1174" i="242"/>
  <c r="AR1174" i="242"/>
  <c r="AP1174" i="242"/>
  <c r="AM1174" i="242"/>
  <c r="AK1174" i="242"/>
  <c r="AH1174" i="242"/>
  <c r="AF1174" i="242"/>
  <c r="AC1174" i="242"/>
  <c r="AA1174" i="242"/>
  <c r="X1174" i="242"/>
  <c r="V1174" i="242"/>
  <c r="S1174" i="242"/>
  <c r="Q1174" i="242"/>
  <c r="N1174" i="242"/>
  <c r="AZ1173" i="242"/>
  <c r="AW1173" i="242"/>
  <c r="AU1173" i="242"/>
  <c r="AR1173" i="242"/>
  <c r="AP1173" i="242"/>
  <c r="AM1173" i="242"/>
  <c r="AK1173" i="242"/>
  <c r="AH1173" i="242"/>
  <c r="AF1173" i="242"/>
  <c r="AC1173" i="242"/>
  <c r="AA1173" i="242"/>
  <c r="X1173" i="242"/>
  <c r="V1173" i="242"/>
  <c r="S1173" i="242"/>
  <c r="Q1173" i="242"/>
  <c r="N1173" i="242"/>
  <c r="AZ1172" i="242"/>
  <c r="AW1172" i="242"/>
  <c r="AU1172" i="242"/>
  <c r="AR1172" i="242"/>
  <c r="AP1172" i="242"/>
  <c r="AM1172" i="242"/>
  <c r="AK1172" i="242"/>
  <c r="AH1172" i="242"/>
  <c r="AF1172" i="242"/>
  <c r="AC1172" i="242"/>
  <c r="AA1172" i="242"/>
  <c r="X1172" i="242"/>
  <c r="V1172" i="242"/>
  <c r="S1172" i="242"/>
  <c r="Q1172" i="242"/>
  <c r="N1172" i="242"/>
  <c r="AZ1171" i="242"/>
  <c r="AW1171" i="242"/>
  <c r="AU1171" i="242"/>
  <c r="AR1171" i="242"/>
  <c r="AP1171" i="242"/>
  <c r="AM1171" i="242"/>
  <c r="AK1171" i="242"/>
  <c r="AH1171" i="242"/>
  <c r="AF1171" i="242"/>
  <c r="AC1171" i="242"/>
  <c r="AA1171" i="242"/>
  <c r="X1171" i="242"/>
  <c r="V1171" i="242"/>
  <c r="S1171" i="242"/>
  <c r="Q1171" i="242"/>
  <c r="N1171" i="242"/>
  <c r="AZ1170" i="242"/>
  <c r="AW1170" i="242"/>
  <c r="AU1170" i="242"/>
  <c r="AR1170" i="242"/>
  <c r="AP1170" i="242"/>
  <c r="AM1170" i="242"/>
  <c r="AK1170" i="242"/>
  <c r="AH1170" i="242"/>
  <c r="AF1170" i="242"/>
  <c r="AC1170" i="242"/>
  <c r="AA1170" i="242"/>
  <c r="X1170" i="242"/>
  <c r="V1170" i="242"/>
  <c r="S1170" i="242"/>
  <c r="Q1170" i="242"/>
  <c r="N1170" i="242"/>
  <c r="AZ1169" i="242"/>
  <c r="AW1169" i="242"/>
  <c r="AU1169" i="242"/>
  <c r="AR1169" i="242"/>
  <c r="AP1169" i="242"/>
  <c r="AM1169" i="242"/>
  <c r="AK1169" i="242"/>
  <c r="AH1169" i="242"/>
  <c r="AF1169" i="242"/>
  <c r="AC1169" i="242"/>
  <c r="AA1169" i="242"/>
  <c r="X1169" i="242"/>
  <c r="V1169" i="242"/>
  <c r="S1169" i="242"/>
  <c r="Q1169" i="242"/>
  <c r="N1169" i="242"/>
  <c r="AZ1168" i="242"/>
  <c r="AW1168" i="242"/>
  <c r="AU1168" i="242"/>
  <c r="AR1168" i="242"/>
  <c r="AP1168" i="242"/>
  <c r="AM1168" i="242"/>
  <c r="AK1168" i="242"/>
  <c r="AH1168" i="242"/>
  <c r="AF1168" i="242"/>
  <c r="AC1168" i="242"/>
  <c r="AA1168" i="242"/>
  <c r="X1168" i="242"/>
  <c r="V1168" i="242"/>
  <c r="S1168" i="242"/>
  <c r="Q1168" i="242"/>
  <c r="N1168" i="242"/>
  <c r="AZ1167" i="242"/>
  <c r="AW1167" i="242"/>
  <c r="AU1167" i="242"/>
  <c r="AR1167" i="242"/>
  <c r="AP1167" i="242"/>
  <c r="AM1167" i="242"/>
  <c r="AK1167" i="242"/>
  <c r="AH1167" i="242"/>
  <c r="AF1167" i="242"/>
  <c r="AC1167" i="242"/>
  <c r="AA1167" i="242"/>
  <c r="X1167" i="242"/>
  <c r="V1167" i="242"/>
  <c r="S1167" i="242"/>
  <c r="Q1167" i="242"/>
  <c r="N1167" i="242"/>
  <c r="AZ1166" i="242"/>
  <c r="AW1166" i="242"/>
  <c r="AU1166" i="242"/>
  <c r="AR1166" i="242"/>
  <c r="AP1166" i="242"/>
  <c r="AM1166" i="242"/>
  <c r="AK1166" i="242"/>
  <c r="AH1166" i="242"/>
  <c r="AF1166" i="242"/>
  <c r="AC1166" i="242"/>
  <c r="AA1166" i="242"/>
  <c r="X1166" i="242"/>
  <c r="V1166" i="242"/>
  <c r="S1166" i="242"/>
  <c r="Q1166" i="242"/>
  <c r="N1166" i="242"/>
  <c r="AZ1165" i="242"/>
  <c r="AW1165" i="242"/>
  <c r="AU1165" i="242"/>
  <c r="AR1165" i="242"/>
  <c r="AP1165" i="242"/>
  <c r="AM1165" i="242"/>
  <c r="AK1165" i="242"/>
  <c r="AH1165" i="242"/>
  <c r="AF1165" i="242"/>
  <c r="AC1165" i="242"/>
  <c r="AA1165" i="242"/>
  <c r="X1165" i="242"/>
  <c r="V1165" i="242"/>
  <c r="S1165" i="242"/>
  <c r="Q1165" i="242"/>
  <c r="N1165" i="242"/>
  <c r="AZ1164" i="242"/>
  <c r="AW1164" i="242"/>
  <c r="AU1164" i="242"/>
  <c r="AR1164" i="242"/>
  <c r="AP1164" i="242"/>
  <c r="AM1164" i="242"/>
  <c r="AK1164" i="242"/>
  <c r="AH1164" i="242"/>
  <c r="AF1164" i="242"/>
  <c r="AC1164" i="242"/>
  <c r="AA1164" i="242"/>
  <c r="X1164" i="242"/>
  <c r="V1164" i="242"/>
  <c r="S1164" i="242"/>
  <c r="Q1164" i="242"/>
  <c r="N1164" i="242"/>
  <c r="AZ1163" i="242"/>
  <c r="AW1163" i="242"/>
  <c r="AU1163" i="242"/>
  <c r="AR1163" i="242"/>
  <c r="AP1163" i="242"/>
  <c r="AM1163" i="242"/>
  <c r="AK1163" i="242"/>
  <c r="AH1163" i="242"/>
  <c r="AF1163" i="242"/>
  <c r="AC1163" i="242"/>
  <c r="AA1163" i="242"/>
  <c r="X1163" i="242"/>
  <c r="V1163" i="242"/>
  <c r="S1163" i="242"/>
  <c r="Q1163" i="242"/>
  <c r="N1163" i="242"/>
  <c r="AZ1162" i="242"/>
  <c r="AW1162" i="242"/>
  <c r="AU1162" i="242"/>
  <c r="AR1162" i="242"/>
  <c r="AP1162" i="242"/>
  <c r="AM1162" i="242"/>
  <c r="AK1162" i="242"/>
  <c r="AH1162" i="242"/>
  <c r="AF1162" i="242"/>
  <c r="AC1162" i="242"/>
  <c r="AA1162" i="242"/>
  <c r="X1162" i="242"/>
  <c r="V1162" i="242"/>
  <c r="S1162" i="242"/>
  <c r="Q1162" i="242"/>
  <c r="N1162" i="242"/>
  <c r="AZ1161" i="242"/>
  <c r="AW1161" i="242"/>
  <c r="AU1161" i="242"/>
  <c r="AR1161" i="242"/>
  <c r="AP1161" i="242"/>
  <c r="AM1161" i="242"/>
  <c r="AK1161" i="242"/>
  <c r="AH1161" i="242"/>
  <c r="AF1161" i="242"/>
  <c r="AC1161" i="242"/>
  <c r="AA1161" i="242"/>
  <c r="X1161" i="242"/>
  <c r="V1161" i="242"/>
  <c r="S1161" i="242"/>
  <c r="Q1161" i="242"/>
  <c r="N1161" i="242"/>
  <c r="AZ1160" i="242"/>
  <c r="AW1160" i="242"/>
  <c r="AU1160" i="242"/>
  <c r="AR1160" i="242"/>
  <c r="AP1160" i="242"/>
  <c r="AM1160" i="242"/>
  <c r="AK1160" i="242"/>
  <c r="AH1160" i="242"/>
  <c r="AF1160" i="242"/>
  <c r="AC1160" i="242"/>
  <c r="AA1160" i="242"/>
  <c r="X1160" i="242"/>
  <c r="V1160" i="242"/>
  <c r="S1160" i="242"/>
  <c r="Q1160" i="242"/>
  <c r="N1160" i="242"/>
  <c r="AZ1159" i="242"/>
  <c r="AW1159" i="242"/>
  <c r="AU1159" i="242"/>
  <c r="AR1159" i="242"/>
  <c r="AP1159" i="242"/>
  <c r="AM1159" i="242"/>
  <c r="AK1159" i="242"/>
  <c r="AH1159" i="242"/>
  <c r="AF1159" i="242"/>
  <c r="AC1159" i="242"/>
  <c r="AA1159" i="242"/>
  <c r="X1159" i="242"/>
  <c r="V1159" i="242"/>
  <c r="S1159" i="242"/>
  <c r="Q1159" i="242"/>
  <c r="N1159" i="242"/>
  <c r="AZ1158" i="242"/>
  <c r="AW1158" i="242"/>
  <c r="AU1158" i="242"/>
  <c r="AR1158" i="242"/>
  <c r="AP1158" i="242"/>
  <c r="AM1158" i="242"/>
  <c r="AK1158" i="242"/>
  <c r="AH1158" i="242"/>
  <c r="AF1158" i="242"/>
  <c r="AC1158" i="242"/>
  <c r="AA1158" i="242"/>
  <c r="X1158" i="242"/>
  <c r="V1158" i="242"/>
  <c r="S1158" i="242"/>
  <c r="Q1158" i="242"/>
  <c r="N1158" i="242"/>
  <c r="AZ1157" i="242"/>
  <c r="AW1157" i="242"/>
  <c r="AU1157" i="242"/>
  <c r="AR1157" i="242"/>
  <c r="AP1157" i="242"/>
  <c r="AM1157" i="242"/>
  <c r="AK1157" i="242"/>
  <c r="AH1157" i="242"/>
  <c r="AF1157" i="242"/>
  <c r="AC1157" i="242"/>
  <c r="AA1157" i="242"/>
  <c r="X1157" i="242"/>
  <c r="V1157" i="242"/>
  <c r="S1157" i="242"/>
  <c r="Q1157" i="242"/>
  <c r="N1157" i="242"/>
  <c r="AZ1156" i="242"/>
  <c r="AW1156" i="242"/>
  <c r="AU1156" i="242"/>
  <c r="AR1156" i="242"/>
  <c r="AP1156" i="242"/>
  <c r="AM1156" i="242"/>
  <c r="AK1156" i="242"/>
  <c r="AH1156" i="242"/>
  <c r="AF1156" i="242"/>
  <c r="AC1156" i="242"/>
  <c r="AA1156" i="242"/>
  <c r="X1156" i="242"/>
  <c r="V1156" i="242"/>
  <c r="S1156" i="242"/>
  <c r="Q1156" i="242"/>
  <c r="N1156" i="242"/>
  <c r="AZ1155" i="242"/>
  <c r="AW1155" i="242"/>
  <c r="AU1155" i="242"/>
  <c r="AR1155" i="242"/>
  <c r="AP1155" i="242"/>
  <c r="AM1155" i="242"/>
  <c r="AK1155" i="242"/>
  <c r="AH1155" i="242"/>
  <c r="AF1155" i="242"/>
  <c r="AC1155" i="242"/>
  <c r="AA1155" i="242"/>
  <c r="X1155" i="242"/>
  <c r="V1155" i="242"/>
  <c r="S1155" i="242"/>
  <c r="Q1155" i="242"/>
  <c r="N1155" i="242"/>
  <c r="AZ1154" i="242"/>
  <c r="AW1154" i="242"/>
  <c r="AU1154" i="242"/>
  <c r="AR1154" i="242"/>
  <c r="AP1154" i="242"/>
  <c r="AM1154" i="242"/>
  <c r="AK1154" i="242"/>
  <c r="AH1154" i="242"/>
  <c r="AF1154" i="242"/>
  <c r="AC1154" i="242"/>
  <c r="AA1154" i="242"/>
  <c r="X1154" i="242"/>
  <c r="V1154" i="242"/>
  <c r="S1154" i="242"/>
  <c r="Q1154" i="242"/>
  <c r="N1154" i="242"/>
  <c r="AZ1153" i="242"/>
  <c r="AW1153" i="242"/>
  <c r="AU1153" i="242"/>
  <c r="AR1153" i="242"/>
  <c r="AP1153" i="242"/>
  <c r="AM1153" i="242"/>
  <c r="AK1153" i="242"/>
  <c r="AH1153" i="242"/>
  <c r="AF1153" i="242"/>
  <c r="AC1153" i="242"/>
  <c r="AA1153" i="242"/>
  <c r="X1153" i="242"/>
  <c r="V1153" i="242"/>
  <c r="S1153" i="242"/>
  <c r="Q1153" i="242"/>
  <c r="N1153" i="242"/>
  <c r="AZ1152" i="242"/>
  <c r="AW1152" i="242"/>
  <c r="AU1152" i="242"/>
  <c r="AR1152" i="242"/>
  <c r="AP1152" i="242"/>
  <c r="AM1152" i="242"/>
  <c r="AK1152" i="242"/>
  <c r="AH1152" i="242"/>
  <c r="AF1152" i="242"/>
  <c r="AC1152" i="242"/>
  <c r="AA1152" i="242"/>
  <c r="X1152" i="242"/>
  <c r="V1152" i="242"/>
  <c r="S1152" i="242"/>
  <c r="Q1152" i="242"/>
  <c r="N1152" i="242"/>
  <c r="AZ1151" i="242"/>
  <c r="AW1151" i="242"/>
  <c r="AU1151" i="242"/>
  <c r="AR1151" i="242"/>
  <c r="AP1151" i="242"/>
  <c r="AM1151" i="242"/>
  <c r="AK1151" i="242"/>
  <c r="AH1151" i="242"/>
  <c r="AF1151" i="242"/>
  <c r="AC1151" i="242"/>
  <c r="AA1151" i="242"/>
  <c r="X1151" i="242"/>
  <c r="V1151" i="242"/>
  <c r="S1151" i="242"/>
  <c r="Q1151" i="242"/>
  <c r="N1151" i="242"/>
  <c r="AZ1150" i="242"/>
  <c r="AW1150" i="242"/>
  <c r="AU1150" i="242"/>
  <c r="AR1150" i="242"/>
  <c r="AP1150" i="242"/>
  <c r="AM1150" i="242"/>
  <c r="AK1150" i="242"/>
  <c r="AH1150" i="242"/>
  <c r="AF1150" i="242"/>
  <c r="AC1150" i="242"/>
  <c r="AA1150" i="242"/>
  <c r="X1150" i="242"/>
  <c r="V1150" i="242"/>
  <c r="S1150" i="242"/>
  <c r="Q1150" i="242"/>
  <c r="N1150" i="242"/>
  <c r="AZ1149" i="242"/>
  <c r="AW1149" i="242"/>
  <c r="AU1149" i="242"/>
  <c r="AR1149" i="242"/>
  <c r="AP1149" i="242"/>
  <c r="AM1149" i="242"/>
  <c r="AK1149" i="242"/>
  <c r="AH1149" i="242"/>
  <c r="AF1149" i="242"/>
  <c r="AC1149" i="242"/>
  <c r="AA1149" i="242"/>
  <c r="X1149" i="242"/>
  <c r="V1149" i="242"/>
  <c r="S1149" i="242"/>
  <c r="Q1149" i="242"/>
  <c r="N1149" i="242"/>
  <c r="AZ1148" i="242"/>
  <c r="AW1148" i="242"/>
  <c r="AU1148" i="242"/>
  <c r="AR1148" i="242"/>
  <c r="AP1148" i="242"/>
  <c r="AM1148" i="242"/>
  <c r="AK1148" i="242"/>
  <c r="AH1148" i="242"/>
  <c r="AF1148" i="242"/>
  <c r="AC1148" i="242"/>
  <c r="AA1148" i="242"/>
  <c r="X1148" i="242"/>
  <c r="V1148" i="242"/>
  <c r="S1148" i="242"/>
  <c r="Q1148" i="242"/>
  <c r="N1148" i="242"/>
  <c r="AZ1147" i="242"/>
  <c r="AW1147" i="242"/>
  <c r="AU1147" i="242"/>
  <c r="AR1147" i="242"/>
  <c r="AP1147" i="242"/>
  <c r="AM1147" i="242"/>
  <c r="AK1147" i="242"/>
  <c r="AH1147" i="242"/>
  <c r="AF1147" i="242"/>
  <c r="AC1147" i="242"/>
  <c r="AA1147" i="242"/>
  <c r="X1147" i="242"/>
  <c r="V1147" i="242"/>
  <c r="S1147" i="242"/>
  <c r="Q1147" i="242"/>
  <c r="N1147" i="242"/>
  <c r="AZ1146" i="242"/>
  <c r="AW1146" i="242"/>
  <c r="AU1146" i="242"/>
  <c r="AR1146" i="242"/>
  <c r="AP1146" i="242"/>
  <c r="AM1146" i="242"/>
  <c r="AK1146" i="242"/>
  <c r="AH1146" i="242"/>
  <c r="AF1146" i="242"/>
  <c r="AC1146" i="242"/>
  <c r="AA1146" i="242"/>
  <c r="X1146" i="242"/>
  <c r="V1146" i="242"/>
  <c r="S1146" i="242"/>
  <c r="Q1146" i="242"/>
  <c r="N1146" i="242"/>
  <c r="AZ1145" i="242"/>
  <c r="AW1145" i="242"/>
  <c r="AU1145" i="242"/>
  <c r="AR1145" i="242"/>
  <c r="AP1145" i="242"/>
  <c r="AM1145" i="242"/>
  <c r="AK1145" i="242"/>
  <c r="AH1145" i="242"/>
  <c r="AF1145" i="242"/>
  <c r="AC1145" i="242"/>
  <c r="AA1145" i="242"/>
  <c r="X1145" i="242"/>
  <c r="V1145" i="242"/>
  <c r="S1145" i="242"/>
  <c r="Q1145" i="242"/>
  <c r="N1145" i="242"/>
  <c r="AZ1144" i="242"/>
  <c r="AW1144" i="242"/>
  <c r="AU1144" i="242"/>
  <c r="AR1144" i="242"/>
  <c r="AP1144" i="242"/>
  <c r="AM1144" i="242"/>
  <c r="AK1144" i="242"/>
  <c r="AH1144" i="242"/>
  <c r="AF1144" i="242"/>
  <c r="AC1144" i="242"/>
  <c r="AA1144" i="242"/>
  <c r="X1144" i="242"/>
  <c r="V1144" i="242"/>
  <c r="S1144" i="242"/>
  <c r="Q1144" i="242"/>
  <c r="N1144" i="242"/>
  <c r="AZ1143" i="242"/>
  <c r="AW1143" i="242"/>
  <c r="AU1143" i="242"/>
  <c r="AR1143" i="242"/>
  <c r="AP1143" i="242"/>
  <c r="AM1143" i="242"/>
  <c r="AK1143" i="242"/>
  <c r="AH1143" i="242"/>
  <c r="AF1143" i="242"/>
  <c r="AC1143" i="242"/>
  <c r="AA1143" i="242"/>
  <c r="X1143" i="242"/>
  <c r="V1143" i="242"/>
  <c r="S1143" i="242"/>
  <c r="Q1143" i="242"/>
  <c r="N1143" i="242"/>
  <c r="AZ1142" i="242"/>
  <c r="AW1142" i="242"/>
  <c r="AU1142" i="242"/>
  <c r="AR1142" i="242"/>
  <c r="AP1142" i="242"/>
  <c r="AM1142" i="242"/>
  <c r="AK1142" i="242"/>
  <c r="AH1142" i="242"/>
  <c r="AF1142" i="242"/>
  <c r="AC1142" i="242"/>
  <c r="AA1142" i="242"/>
  <c r="X1142" i="242"/>
  <c r="V1142" i="242"/>
  <c r="S1142" i="242"/>
  <c r="Q1142" i="242"/>
  <c r="N1142" i="242"/>
  <c r="AZ1141" i="242"/>
  <c r="AW1141" i="242"/>
  <c r="AU1141" i="242"/>
  <c r="AR1141" i="242"/>
  <c r="AP1141" i="242"/>
  <c r="AM1141" i="242"/>
  <c r="AK1141" i="242"/>
  <c r="AH1141" i="242"/>
  <c r="AF1141" i="242"/>
  <c r="AC1141" i="242"/>
  <c r="AA1141" i="242"/>
  <c r="X1141" i="242"/>
  <c r="V1141" i="242"/>
  <c r="S1141" i="242"/>
  <c r="Q1141" i="242"/>
  <c r="N1141" i="242"/>
  <c r="AZ1140" i="242"/>
  <c r="AW1140" i="242"/>
  <c r="AU1140" i="242"/>
  <c r="AR1140" i="242"/>
  <c r="AP1140" i="242"/>
  <c r="AM1140" i="242"/>
  <c r="AK1140" i="242"/>
  <c r="AH1140" i="242"/>
  <c r="AF1140" i="242"/>
  <c r="AC1140" i="242"/>
  <c r="AA1140" i="242"/>
  <c r="X1140" i="242"/>
  <c r="V1140" i="242"/>
  <c r="S1140" i="242"/>
  <c r="Q1140" i="242"/>
  <c r="N1140" i="242"/>
  <c r="AZ1139" i="242"/>
  <c r="AW1139" i="242"/>
  <c r="AU1139" i="242"/>
  <c r="AR1139" i="242"/>
  <c r="AP1139" i="242"/>
  <c r="AM1139" i="242"/>
  <c r="AK1139" i="242"/>
  <c r="AH1139" i="242"/>
  <c r="AF1139" i="242"/>
  <c r="AC1139" i="242"/>
  <c r="AA1139" i="242"/>
  <c r="X1139" i="242"/>
  <c r="V1139" i="242"/>
  <c r="S1139" i="242"/>
  <c r="Q1139" i="242"/>
  <c r="N1139" i="242"/>
  <c r="AZ1138" i="242"/>
  <c r="AW1138" i="242"/>
  <c r="AU1138" i="242"/>
  <c r="AR1138" i="242"/>
  <c r="AP1138" i="242"/>
  <c r="AM1138" i="242"/>
  <c r="AK1138" i="242"/>
  <c r="AH1138" i="242"/>
  <c r="AF1138" i="242"/>
  <c r="AC1138" i="242"/>
  <c r="AA1138" i="242"/>
  <c r="X1138" i="242"/>
  <c r="V1138" i="242"/>
  <c r="S1138" i="242"/>
  <c r="Q1138" i="242"/>
  <c r="N1138" i="242"/>
  <c r="AZ1137" i="242"/>
  <c r="AW1137" i="242"/>
  <c r="AU1137" i="242"/>
  <c r="AR1137" i="242"/>
  <c r="AP1137" i="242"/>
  <c r="AM1137" i="242"/>
  <c r="AK1137" i="242"/>
  <c r="AH1137" i="242"/>
  <c r="AF1137" i="242"/>
  <c r="AC1137" i="242"/>
  <c r="AA1137" i="242"/>
  <c r="X1137" i="242"/>
  <c r="V1137" i="242"/>
  <c r="S1137" i="242"/>
  <c r="Q1137" i="242"/>
  <c r="N1137" i="242"/>
  <c r="AZ1136" i="242"/>
  <c r="AW1136" i="242"/>
  <c r="AU1136" i="242"/>
  <c r="AR1136" i="242"/>
  <c r="AP1136" i="242"/>
  <c r="AM1136" i="242"/>
  <c r="AK1136" i="242"/>
  <c r="AH1136" i="242"/>
  <c r="AF1136" i="242"/>
  <c r="AC1136" i="242"/>
  <c r="AA1136" i="242"/>
  <c r="X1136" i="242"/>
  <c r="V1136" i="242"/>
  <c r="S1136" i="242"/>
  <c r="Q1136" i="242"/>
  <c r="N1136" i="242"/>
  <c r="AZ1135" i="242"/>
  <c r="AW1135" i="242"/>
  <c r="AU1135" i="242"/>
  <c r="AR1135" i="242"/>
  <c r="AP1135" i="242"/>
  <c r="AM1135" i="242"/>
  <c r="AK1135" i="242"/>
  <c r="AH1135" i="242"/>
  <c r="AF1135" i="242"/>
  <c r="AC1135" i="242"/>
  <c r="AA1135" i="242"/>
  <c r="X1135" i="242"/>
  <c r="V1135" i="242"/>
  <c r="S1135" i="242"/>
  <c r="Q1135" i="242"/>
  <c r="N1135" i="242"/>
  <c r="AZ1134" i="242"/>
  <c r="AW1134" i="242"/>
  <c r="AU1134" i="242"/>
  <c r="AR1134" i="242"/>
  <c r="AP1134" i="242"/>
  <c r="AM1134" i="242"/>
  <c r="AK1134" i="242"/>
  <c r="AH1134" i="242"/>
  <c r="AF1134" i="242"/>
  <c r="AC1134" i="242"/>
  <c r="AA1134" i="242"/>
  <c r="X1134" i="242"/>
  <c r="V1134" i="242"/>
  <c r="S1134" i="242"/>
  <c r="Q1134" i="242"/>
  <c r="N1134" i="242"/>
  <c r="AZ1133" i="242"/>
  <c r="AW1133" i="242"/>
  <c r="AU1133" i="242"/>
  <c r="AR1133" i="242"/>
  <c r="AP1133" i="242"/>
  <c r="AM1133" i="242"/>
  <c r="AK1133" i="242"/>
  <c r="AH1133" i="242"/>
  <c r="AF1133" i="242"/>
  <c r="AC1133" i="242"/>
  <c r="AA1133" i="242"/>
  <c r="X1133" i="242"/>
  <c r="V1133" i="242"/>
  <c r="S1133" i="242"/>
  <c r="Q1133" i="242"/>
  <c r="N1133" i="242"/>
  <c r="AZ1132" i="242"/>
  <c r="AW1132" i="242"/>
  <c r="AU1132" i="242"/>
  <c r="AR1132" i="242"/>
  <c r="AP1132" i="242"/>
  <c r="AM1132" i="242"/>
  <c r="AK1132" i="242"/>
  <c r="AH1132" i="242"/>
  <c r="AF1132" i="242"/>
  <c r="AC1132" i="242"/>
  <c r="AA1132" i="242"/>
  <c r="X1132" i="242"/>
  <c r="V1132" i="242"/>
  <c r="S1132" i="242"/>
  <c r="Q1132" i="242"/>
  <c r="N1132" i="242"/>
  <c r="AZ1131" i="242"/>
  <c r="AW1131" i="242"/>
  <c r="AU1131" i="242"/>
  <c r="AR1131" i="242"/>
  <c r="AP1131" i="242"/>
  <c r="AM1131" i="242"/>
  <c r="AK1131" i="242"/>
  <c r="AH1131" i="242"/>
  <c r="AF1131" i="242"/>
  <c r="AC1131" i="242"/>
  <c r="AA1131" i="242"/>
  <c r="X1131" i="242"/>
  <c r="V1131" i="242"/>
  <c r="S1131" i="242"/>
  <c r="Q1131" i="242"/>
  <c r="N1131" i="242"/>
  <c r="AZ1130" i="242"/>
  <c r="AW1130" i="242"/>
  <c r="AU1130" i="242"/>
  <c r="AR1130" i="242"/>
  <c r="AP1130" i="242"/>
  <c r="AM1130" i="242"/>
  <c r="AK1130" i="242"/>
  <c r="AH1130" i="242"/>
  <c r="AF1130" i="242"/>
  <c r="AC1130" i="242"/>
  <c r="AA1130" i="242"/>
  <c r="X1130" i="242"/>
  <c r="V1130" i="242"/>
  <c r="S1130" i="242"/>
  <c r="Q1130" i="242"/>
  <c r="N1130" i="242"/>
  <c r="AZ1129" i="242"/>
  <c r="AW1129" i="242"/>
  <c r="AU1129" i="242"/>
  <c r="AR1129" i="242"/>
  <c r="AP1129" i="242"/>
  <c r="AM1129" i="242"/>
  <c r="AK1129" i="242"/>
  <c r="AH1129" i="242"/>
  <c r="AF1129" i="242"/>
  <c r="AC1129" i="242"/>
  <c r="AA1129" i="242"/>
  <c r="X1129" i="242"/>
  <c r="V1129" i="242"/>
  <c r="S1129" i="242"/>
  <c r="Q1129" i="242"/>
  <c r="N1129" i="242"/>
  <c r="AZ1128" i="242"/>
  <c r="AW1128" i="242"/>
  <c r="AU1128" i="242"/>
  <c r="AR1128" i="242"/>
  <c r="AP1128" i="242"/>
  <c r="AM1128" i="242"/>
  <c r="AK1128" i="242"/>
  <c r="AH1128" i="242"/>
  <c r="AF1128" i="242"/>
  <c r="AC1128" i="242"/>
  <c r="AA1128" i="242"/>
  <c r="X1128" i="242"/>
  <c r="V1128" i="242"/>
  <c r="S1128" i="242"/>
  <c r="Q1128" i="242"/>
  <c r="N1128" i="242"/>
  <c r="AZ1127" i="242"/>
  <c r="AW1127" i="242"/>
  <c r="AU1127" i="242"/>
  <c r="AR1127" i="242"/>
  <c r="AP1127" i="242"/>
  <c r="AM1127" i="242"/>
  <c r="AK1127" i="242"/>
  <c r="AH1127" i="242"/>
  <c r="AF1127" i="242"/>
  <c r="AC1127" i="242"/>
  <c r="AA1127" i="242"/>
  <c r="X1127" i="242"/>
  <c r="V1127" i="242"/>
  <c r="S1127" i="242"/>
  <c r="Q1127" i="242"/>
  <c r="N1127" i="242"/>
  <c r="AZ1126" i="242"/>
  <c r="AW1126" i="242"/>
  <c r="AU1126" i="242"/>
  <c r="AR1126" i="242"/>
  <c r="AP1126" i="242"/>
  <c r="AM1126" i="242"/>
  <c r="AK1126" i="242"/>
  <c r="AH1126" i="242"/>
  <c r="AF1126" i="242"/>
  <c r="AC1126" i="242"/>
  <c r="AA1126" i="242"/>
  <c r="X1126" i="242"/>
  <c r="V1126" i="242"/>
  <c r="S1126" i="242"/>
  <c r="Q1126" i="242"/>
  <c r="N1126" i="242"/>
  <c r="AZ1125" i="242"/>
  <c r="AW1125" i="242"/>
  <c r="AU1125" i="242"/>
  <c r="AR1125" i="242"/>
  <c r="AP1125" i="242"/>
  <c r="AM1125" i="242"/>
  <c r="AK1125" i="242"/>
  <c r="AH1125" i="242"/>
  <c r="AF1125" i="242"/>
  <c r="AC1125" i="242"/>
  <c r="AA1125" i="242"/>
  <c r="X1125" i="242"/>
  <c r="V1125" i="242"/>
  <c r="S1125" i="242"/>
  <c r="Q1125" i="242"/>
  <c r="N1125" i="242"/>
  <c r="AZ1124" i="242"/>
  <c r="AW1124" i="242"/>
  <c r="AU1124" i="242"/>
  <c r="AR1124" i="242"/>
  <c r="AP1124" i="242"/>
  <c r="AM1124" i="242"/>
  <c r="AK1124" i="242"/>
  <c r="AH1124" i="242"/>
  <c r="AF1124" i="242"/>
  <c r="AC1124" i="242"/>
  <c r="AA1124" i="242"/>
  <c r="X1124" i="242"/>
  <c r="V1124" i="242"/>
  <c r="S1124" i="242"/>
  <c r="Q1124" i="242"/>
  <c r="N1124" i="242"/>
  <c r="AZ1123" i="242"/>
  <c r="AW1123" i="242"/>
  <c r="AU1123" i="242"/>
  <c r="AR1123" i="242"/>
  <c r="AP1123" i="242"/>
  <c r="AM1123" i="242"/>
  <c r="AK1123" i="242"/>
  <c r="AH1123" i="242"/>
  <c r="AF1123" i="242"/>
  <c r="AC1123" i="242"/>
  <c r="AA1123" i="242"/>
  <c r="X1123" i="242"/>
  <c r="V1123" i="242"/>
  <c r="S1123" i="242"/>
  <c r="Q1123" i="242"/>
  <c r="N1123" i="242"/>
  <c r="AZ1122" i="242"/>
  <c r="AW1122" i="242"/>
  <c r="AU1122" i="242"/>
  <c r="AR1122" i="242"/>
  <c r="AP1122" i="242"/>
  <c r="AM1122" i="242"/>
  <c r="AK1122" i="242"/>
  <c r="AH1122" i="242"/>
  <c r="AF1122" i="242"/>
  <c r="AC1122" i="242"/>
  <c r="AA1122" i="242"/>
  <c r="X1122" i="242"/>
  <c r="V1122" i="242"/>
  <c r="S1122" i="242"/>
  <c r="Q1122" i="242"/>
  <c r="N1122" i="242"/>
  <c r="AZ1121" i="242"/>
  <c r="AW1121" i="242"/>
  <c r="AU1121" i="242"/>
  <c r="AR1121" i="242"/>
  <c r="AP1121" i="242"/>
  <c r="AM1121" i="242"/>
  <c r="AK1121" i="242"/>
  <c r="AH1121" i="242"/>
  <c r="AF1121" i="242"/>
  <c r="AC1121" i="242"/>
  <c r="AA1121" i="242"/>
  <c r="X1121" i="242"/>
  <c r="V1121" i="242"/>
  <c r="S1121" i="242"/>
  <c r="Q1121" i="242"/>
  <c r="N1121" i="242"/>
  <c r="AZ1120" i="242"/>
  <c r="AW1120" i="242"/>
  <c r="AU1120" i="242"/>
  <c r="AR1120" i="242"/>
  <c r="AP1120" i="242"/>
  <c r="AM1120" i="242"/>
  <c r="AK1120" i="242"/>
  <c r="AH1120" i="242"/>
  <c r="AF1120" i="242"/>
  <c r="AC1120" i="242"/>
  <c r="AA1120" i="242"/>
  <c r="X1120" i="242"/>
  <c r="V1120" i="242"/>
  <c r="S1120" i="242"/>
  <c r="Q1120" i="242"/>
  <c r="N1120" i="242"/>
  <c r="AZ1119" i="242"/>
  <c r="AW1119" i="242"/>
  <c r="AU1119" i="242"/>
  <c r="AR1119" i="242"/>
  <c r="AP1119" i="242"/>
  <c r="AM1119" i="242"/>
  <c r="AK1119" i="242"/>
  <c r="AH1119" i="242"/>
  <c r="AF1119" i="242"/>
  <c r="AC1119" i="242"/>
  <c r="AA1119" i="242"/>
  <c r="X1119" i="242"/>
  <c r="V1119" i="242"/>
  <c r="S1119" i="242"/>
  <c r="Q1119" i="242"/>
  <c r="N1119" i="242"/>
  <c r="AZ1118" i="242"/>
  <c r="AW1118" i="242"/>
  <c r="AU1118" i="242"/>
  <c r="AR1118" i="242"/>
  <c r="AP1118" i="242"/>
  <c r="AM1118" i="242"/>
  <c r="AK1118" i="242"/>
  <c r="AH1118" i="242"/>
  <c r="AF1118" i="242"/>
  <c r="AC1118" i="242"/>
  <c r="AA1118" i="242"/>
  <c r="X1118" i="242"/>
  <c r="V1118" i="242"/>
  <c r="S1118" i="242"/>
  <c r="Q1118" i="242"/>
  <c r="N1118" i="242"/>
  <c r="AZ1117" i="242"/>
  <c r="AW1117" i="242"/>
  <c r="AU1117" i="242"/>
  <c r="AR1117" i="242"/>
  <c r="AP1117" i="242"/>
  <c r="AM1117" i="242"/>
  <c r="AK1117" i="242"/>
  <c r="AH1117" i="242"/>
  <c r="AF1117" i="242"/>
  <c r="AC1117" i="242"/>
  <c r="AA1117" i="242"/>
  <c r="X1117" i="242"/>
  <c r="V1117" i="242"/>
  <c r="S1117" i="242"/>
  <c r="Q1117" i="242"/>
  <c r="N1117" i="242"/>
  <c r="AZ1116" i="242"/>
  <c r="AW1116" i="242"/>
  <c r="AU1116" i="242"/>
  <c r="AR1116" i="242"/>
  <c r="AP1116" i="242"/>
  <c r="AM1116" i="242"/>
  <c r="AK1116" i="242"/>
  <c r="AH1116" i="242"/>
  <c r="AF1116" i="242"/>
  <c r="AC1116" i="242"/>
  <c r="AA1116" i="242"/>
  <c r="X1116" i="242"/>
  <c r="V1116" i="242"/>
  <c r="S1116" i="242"/>
  <c r="Q1116" i="242"/>
  <c r="N1116" i="242"/>
  <c r="AZ1115" i="242"/>
  <c r="AW1115" i="242"/>
  <c r="AU1115" i="242"/>
  <c r="AR1115" i="242"/>
  <c r="AP1115" i="242"/>
  <c r="AM1115" i="242"/>
  <c r="AK1115" i="242"/>
  <c r="AH1115" i="242"/>
  <c r="AF1115" i="242"/>
  <c r="AC1115" i="242"/>
  <c r="AA1115" i="242"/>
  <c r="X1115" i="242"/>
  <c r="V1115" i="242"/>
  <c r="S1115" i="242"/>
  <c r="Q1115" i="242"/>
  <c r="N1115" i="242"/>
  <c r="AZ1114" i="242"/>
  <c r="AW1114" i="242"/>
  <c r="AU1114" i="242"/>
  <c r="AR1114" i="242"/>
  <c r="AP1114" i="242"/>
  <c r="AM1114" i="242"/>
  <c r="AK1114" i="242"/>
  <c r="AH1114" i="242"/>
  <c r="AF1114" i="242"/>
  <c r="AC1114" i="242"/>
  <c r="AA1114" i="242"/>
  <c r="X1114" i="242"/>
  <c r="V1114" i="242"/>
  <c r="S1114" i="242"/>
  <c r="Q1114" i="242"/>
  <c r="N1114" i="242"/>
  <c r="AZ1113" i="242"/>
  <c r="AW1113" i="242"/>
  <c r="AU1113" i="242"/>
  <c r="AR1113" i="242"/>
  <c r="AP1113" i="242"/>
  <c r="AM1113" i="242"/>
  <c r="AK1113" i="242"/>
  <c r="AH1113" i="242"/>
  <c r="AF1113" i="242"/>
  <c r="AC1113" i="242"/>
  <c r="AA1113" i="242"/>
  <c r="X1113" i="242"/>
  <c r="V1113" i="242"/>
  <c r="S1113" i="242"/>
  <c r="Q1113" i="242"/>
  <c r="N1113" i="242"/>
  <c r="AZ1112" i="242"/>
  <c r="AW1112" i="242"/>
  <c r="AU1112" i="242"/>
  <c r="AR1112" i="242"/>
  <c r="AP1112" i="242"/>
  <c r="AM1112" i="242"/>
  <c r="AK1112" i="242"/>
  <c r="AH1112" i="242"/>
  <c r="AF1112" i="242"/>
  <c r="AC1112" i="242"/>
  <c r="AA1112" i="242"/>
  <c r="X1112" i="242"/>
  <c r="V1112" i="242"/>
  <c r="S1112" i="242"/>
  <c r="Q1112" i="242"/>
  <c r="N1112" i="242"/>
  <c r="AZ1111" i="242"/>
  <c r="AW1111" i="242"/>
  <c r="AU1111" i="242"/>
  <c r="AR1111" i="242"/>
  <c r="AP1111" i="242"/>
  <c r="AM1111" i="242"/>
  <c r="AK1111" i="242"/>
  <c r="AH1111" i="242"/>
  <c r="AF1111" i="242"/>
  <c r="AC1111" i="242"/>
  <c r="AA1111" i="242"/>
  <c r="X1111" i="242"/>
  <c r="V1111" i="242"/>
  <c r="S1111" i="242"/>
  <c r="Q1111" i="242"/>
  <c r="N1111" i="242"/>
  <c r="AZ1110" i="242"/>
  <c r="AW1110" i="242"/>
  <c r="AU1110" i="242"/>
  <c r="AR1110" i="242"/>
  <c r="AP1110" i="242"/>
  <c r="AM1110" i="242"/>
  <c r="AK1110" i="242"/>
  <c r="AH1110" i="242"/>
  <c r="AF1110" i="242"/>
  <c r="AC1110" i="242"/>
  <c r="AA1110" i="242"/>
  <c r="X1110" i="242"/>
  <c r="V1110" i="242"/>
  <c r="S1110" i="242"/>
  <c r="Q1110" i="242"/>
  <c r="N1110" i="242"/>
  <c r="AZ1109" i="242"/>
  <c r="AW1109" i="242"/>
  <c r="AU1109" i="242"/>
  <c r="AR1109" i="242"/>
  <c r="AP1109" i="242"/>
  <c r="AM1109" i="242"/>
  <c r="AK1109" i="242"/>
  <c r="AH1109" i="242"/>
  <c r="AF1109" i="242"/>
  <c r="AC1109" i="242"/>
  <c r="AA1109" i="242"/>
  <c r="X1109" i="242"/>
  <c r="V1109" i="242"/>
  <c r="S1109" i="242"/>
  <c r="Q1109" i="242"/>
  <c r="N1109" i="242"/>
  <c r="AZ1108" i="242"/>
  <c r="AW1108" i="242"/>
  <c r="AU1108" i="242"/>
  <c r="AR1108" i="242"/>
  <c r="AP1108" i="242"/>
  <c r="AM1108" i="242"/>
  <c r="AK1108" i="242"/>
  <c r="AH1108" i="242"/>
  <c r="AF1108" i="242"/>
  <c r="AC1108" i="242"/>
  <c r="AA1108" i="242"/>
  <c r="X1108" i="242"/>
  <c r="V1108" i="242"/>
  <c r="S1108" i="242"/>
  <c r="Q1108" i="242"/>
  <c r="N1108" i="242"/>
  <c r="AZ1107" i="242"/>
  <c r="AW1107" i="242"/>
  <c r="AU1107" i="242"/>
  <c r="AR1107" i="242"/>
  <c r="AP1107" i="242"/>
  <c r="AM1107" i="242"/>
  <c r="AK1107" i="242"/>
  <c r="AH1107" i="242"/>
  <c r="AF1107" i="242"/>
  <c r="AC1107" i="242"/>
  <c r="AA1107" i="242"/>
  <c r="X1107" i="242"/>
  <c r="V1107" i="242"/>
  <c r="S1107" i="242"/>
  <c r="Q1107" i="242"/>
  <c r="N1107" i="242"/>
  <c r="AZ1106" i="242"/>
  <c r="AW1106" i="242"/>
  <c r="AU1106" i="242"/>
  <c r="AR1106" i="242"/>
  <c r="AP1106" i="242"/>
  <c r="AM1106" i="242"/>
  <c r="AK1106" i="242"/>
  <c r="AH1106" i="242"/>
  <c r="AF1106" i="242"/>
  <c r="AC1106" i="242"/>
  <c r="AA1106" i="242"/>
  <c r="X1106" i="242"/>
  <c r="V1106" i="242"/>
  <c r="S1106" i="242"/>
  <c r="Q1106" i="242"/>
  <c r="N1106" i="242"/>
  <c r="AZ1105" i="242"/>
  <c r="AW1105" i="242"/>
  <c r="AU1105" i="242"/>
  <c r="AR1105" i="242"/>
  <c r="AP1105" i="242"/>
  <c r="AM1105" i="242"/>
  <c r="AK1105" i="242"/>
  <c r="AH1105" i="242"/>
  <c r="AF1105" i="242"/>
  <c r="AC1105" i="242"/>
  <c r="AA1105" i="242"/>
  <c r="X1105" i="242"/>
  <c r="V1105" i="242"/>
  <c r="S1105" i="242"/>
  <c r="Q1105" i="242"/>
  <c r="N1105" i="242"/>
  <c r="AZ1104" i="242"/>
  <c r="AW1104" i="242"/>
  <c r="AU1104" i="242"/>
  <c r="AR1104" i="242"/>
  <c r="AP1104" i="242"/>
  <c r="AM1104" i="242"/>
  <c r="AK1104" i="242"/>
  <c r="AH1104" i="242"/>
  <c r="AF1104" i="242"/>
  <c r="AC1104" i="242"/>
  <c r="AA1104" i="242"/>
  <c r="X1104" i="242"/>
  <c r="V1104" i="242"/>
  <c r="S1104" i="242"/>
  <c r="Q1104" i="242"/>
  <c r="N1104" i="242"/>
  <c r="AZ1103" i="242"/>
  <c r="AW1103" i="242"/>
  <c r="AU1103" i="242"/>
  <c r="AR1103" i="242"/>
  <c r="AP1103" i="242"/>
  <c r="AM1103" i="242"/>
  <c r="AK1103" i="242"/>
  <c r="AH1103" i="242"/>
  <c r="AF1103" i="242"/>
  <c r="AC1103" i="242"/>
  <c r="AA1103" i="242"/>
  <c r="X1103" i="242"/>
  <c r="V1103" i="242"/>
  <c r="S1103" i="242"/>
  <c r="Q1103" i="242"/>
  <c r="N1103" i="242"/>
  <c r="AZ1102" i="242"/>
  <c r="AW1102" i="242"/>
  <c r="AU1102" i="242"/>
  <c r="AR1102" i="242"/>
  <c r="AP1102" i="242"/>
  <c r="AM1102" i="242"/>
  <c r="AK1102" i="242"/>
  <c r="AH1102" i="242"/>
  <c r="AF1102" i="242"/>
  <c r="AC1102" i="242"/>
  <c r="AA1102" i="242"/>
  <c r="X1102" i="242"/>
  <c r="V1102" i="242"/>
  <c r="S1102" i="242"/>
  <c r="Q1102" i="242"/>
  <c r="N1102" i="242"/>
  <c r="AZ1101" i="242"/>
  <c r="AW1101" i="242"/>
  <c r="AU1101" i="242"/>
  <c r="AR1101" i="242"/>
  <c r="AP1101" i="242"/>
  <c r="AM1101" i="242"/>
  <c r="AK1101" i="242"/>
  <c r="AH1101" i="242"/>
  <c r="AF1101" i="242"/>
  <c r="AC1101" i="242"/>
  <c r="AA1101" i="242"/>
  <c r="X1101" i="242"/>
  <c r="V1101" i="242"/>
  <c r="S1101" i="242"/>
  <c r="Q1101" i="242"/>
  <c r="N1101" i="242"/>
  <c r="AZ1100" i="242"/>
  <c r="AW1100" i="242"/>
  <c r="AU1100" i="242"/>
  <c r="AR1100" i="242"/>
  <c r="AP1100" i="242"/>
  <c r="AM1100" i="242"/>
  <c r="AK1100" i="242"/>
  <c r="AH1100" i="242"/>
  <c r="AF1100" i="242"/>
  <c r="AC1100" i="242"/>
  <c r="AA1100" i="242"/>
  <c r="X1100" i="242"/>
  <c r="V1100" i="242"/>
  <c r="S1100" i="242"/>
  <c r="Q1100" i="242"/>
  <c r="N1100" i="242"/>
  <c r="AZ1099" i="242"/>
  <c r="AW1099" i="242"/>
  <c r="AU1099" i="242"/>
  <c r="AR1099" i="242"/>
  <c r="AP1099" i="242"/>
  <c r="AM1099" i="242"/>
  <c r="AK1099" i="242"/>
  <c r="AH1099" i="242"/>
  <c r="AF1099" i="242"/>
  <c r="AC1099" i="242"/>
  <c r="AA1099" i="242"/>
  <c r="X1099" i="242"/>
  <c r="V1099" i="242"/>
  <c r="S1099" i="242"/>
  <c r="Q1099" i="242"/>
  <c r="N1099" i="242"/>
  <c r="AZ1098" i="242"/>
  <c r="AW1098" i="242"/>
  <c r="AU1098" i="242"/>
  <c r="AR1098" i="242"/>
  <c r="AP1098" i="242"/>
  <c r="AM1098" i="242"/>
  <c r="AK1098" i="242"/>
  <c r="AH1098" i="242"/>
  <c r="AF1098" i="242"/>
  <c r="AC1098" i="242"/>
  <c r="AA1098" i="242"/>
  <c r="X1098" i="242"/>
  <c r="V1098" i="242"/>
  <c r="S1098" i="242"/>
  <c r="Q1098" i="242"/>
  <c r="N1098" i="242"/>
  <c r="AZ1097" i="242"/>
  <c r="AW1097" i="242"/>
  <c r="AU1097" i="242"/>
  <c r="AR1097" i="242"/>
  <c r="AP1097" i="242"/>
  <c r="AM1097" i="242"/>
  <c r="AK1097" i="242"/>
  <c r="AH1097" i="242"/>
  <c r="AF1097" i="242"/>
  <c r="AC1097" i="242"/>
  <c r="AA1097" i="242"/>
  <c r="X1097" i="242"/>
  <c r="V1097" i="242"/>
  <c r="S1097" i="242"/>
  <c r="Q1097" i="242"/>
  <c r="N1097" i="242"/>
  <c r="AZ1096" i="242"/>
  <c r="AW1096" i="242"/>
  <c r="AU1096" i="242"/>
  <c r="AR1096" i="242"/>
  <c r="AP1096" i="242"/>
  <c r="AM1096" i="242"/>
  <c r="AK1096" i="242"/>
  <c r="AH1096" i="242"/>
  <c r="AF1096" i="242"/>
  <c r="AC1096" i="242"/>
  <c r="AA1096" i="242"/>
  <c r="X1096" i="242"/>
  <c r="V1096" i="242"/>
  <c r="S1096" i="242"/>
  <c r="Q1096" i="242"/>
  <c r="N1096" i="242"/>
  <c r="AZ1095" i="242"/>
  <c r="AW1095" i="242"/>
  <c r="AU1095" i="242"/>
  <c r="AR1095" i="242"/>
  <c r="AP1095" i="242"/>
  <c r="AM1095" i="242"/>
  <c r="AK1095" i="242"/>
  <c r="AH1095" i="242"/>
  <c r="AF1095" i="242"/>
  <c r="AC1095" i="242"/>
  <c r="AA1095" i="242"/>
  <c r="X1095" i="242"/>
  <c r="V1095" i="242"/>
  <c r="S1095" i="242"/>
  <c r="Q1095" i="242"/>
  <c r="N1095" i="242"/>
  <c r="AZ1094" i="242"/>
  <c r="AW1094" i="242"/>
  <c r="AU1094" i="242"/>
  <c r="AR1094" i="242"/>
  <c r="AP1094" i="242"/>
  <c r="AM1094" i="242"/>
  <c r="AK1094" i="242"/>
  <c r="AH1094" i="242"/>
  <c r="AF1094" i="242"/>
  <c r="AC1094" i="242"/>
  <c r="AA1094" i="242"/>
  <c r="X1094" i="242"/>
  <c r="V1094" i="242"/>
  <c r="S1094" i="242"/>
  <c r="Q1094" i="242"/>
  <c r="N1094" i="242"/>
  <c r="AZ1093" i="242"/>
  <c r="AW1093" i="242"/>
  <c r="AU1093" i="242"/>
  <c r="AR1093" i="242"/>
  <c r="AP1093" i="242"/>
  <c r="AM1093" i="242"/>
  <c r="AK1093" i="242"/>
  <c r="AH1093" i="242"/>
  <c r="AF1093" i="242"/>
  <c r="AC1093" i="242"/>
  <c r="AA1093" i="242"/>
  <c r="X1093" i="242"/>
  <c r="V1093" i="242"/>
  <c r="S1093" i="242"/>
  <c r="Q1093" i="242"/>
  <c r="N1093" i="242"/>
  <c r="AZ1092" i="242"/>
  <c r="AW1092" i="242"/>
  <c r="AU1092" i="242"/>
  <c r="AR1092" i="242"/>
  <c r="AP1092" i="242"/>
  <c r="AM1092" i="242"/>
  <c r="AK1092" i="242"/>
  <c r="AH1092" i="242"/>
  <c r="AF1092" i="242"/>
  <c r="AC1092" i="242"/>
  <c r="AA1092" i="242"/>
  <c r="X1092" i="242"/>
  <c r="V1092" i="242"/>
  <c r="S1092" i="242"/>
  <c r="Q1092" i="242"/>
  <c r="N1092" i="242"/>
  <c r="AZ1091" i="242"/>
  <c r="AW1091" i="242"/>
  <c r="AU1091" i="242"/>
  <c r="AR1091" i="242"/>
  <c r="AP1091" i="242"/>
  <c r="AM1091" i="242"/>
  <c r="AK1091" i="242"/>
  <c r="AH1091" i="242"/>
  <c r="AF1091" i="242"/>
  <c r="AC1091" i="242"/>
  <c r="AA1091" i="242"/>
  <c r="X1091" i="242"/>
  <c r="V1091" i="242"/>
  <c r="S1091" i="242"/>
  <c r="Q1091" i="242"/>
  <c r="N1091" i="242"/>
  <c r="AZ1090" i="242"/>
  <c r="AW1090" i="242"/>
  <c r="AU1090" i="242"/>
  <c r="AR1090" i="242"/>
  <c r="AP1090" i="242"/>
  <c r="AM1090" i="242"/>
  <c r="AK1090" i="242"/>
  <c r="AH1090" i="242"/>
  <c r="AF1090" i="242"/>
  <c r="AC1090" i="242"/>
  <c r="AA1090" i="242"/>
  <c r="X1090" i="242"/>
  <c r="V1090" i="242"/>
  <c r="S1090" i="242"/>
  <c r="Q1090" i="242"/>
  <c r="N1090" i="242"/>
  <c r="AZ1089" i="242"/>
  <c r="AW1089" i="242"/>
  <c r="AU1089" i="242"/>
  <c r="AR1089" i="242"/>
  <c r="AP1089" i="242"/>
  <c r="AM1089" i="242"/>
  <c r="AK1089" i="242"/>
  <c r="AH1089" i="242"/>
  <c r="AF1089" i="242"/>
  <c r="AC1089" i="242"/>
  <c r="AA1089" i="242"/>
  <c r="X1089" i="242"/>
  <c r="V1089" i="242"/>
  <c r="S1089" i="242"/>
  <c r="Q1089" i="242"/>
  <c r="N1089" i="242"/>
  <c r="AZ1088" i="242"/>
  <c r="AW1088" i="242"/>
  <c r="AU1088" i="242"/>
  <c r="AR1088" i="242"/>
  <c r="AP1088" i="242"/>
  <c r="AM1088" i="242"/>
  <c r="AK1088" i="242"/>
  <c r="AH1088" i="242"/>
  <c r="AF1088" i="242"/>
  <c r="AC1088" i="242"/>
  <c r="AA1088" i="242"/>
  <c r="X1088" i="242"/>
  <c r="V1088" i="242"/>
  <c r="S1088" i="242"/>
  <c r="Q1088" i="242"/>
  <c r="N1088" i="242"/>
  <c r="AZ1087" i="242"/>
  <c r="AW1087" i="242"/>
  <c r="AU1087" i="242"/>
  <c r="AR1087" i="242"/>
  <c r="AP1087" i="242"/>
  <c r="AM1087" i="242"/>
  <c r="AK1087" i="242"/>
  <c r="AH1087" i="242"/>
  <c r="AF1087" i="242"/>
  <c r="AC1087" i="242"/>
  <c r="AA1087" i="242"/>
  <c r="X1087" i="242"/>
  <c r="V1087" i="242"/>
  <c r="S1087" i="242"/>
  <c r="Q1087" i="242"/>
  <c r="N1087" i="242"/>
  <c r="AZ1086" i="242"/>
  <c r="AW1086" i="242"/>
  <c r="AU1086" i="242"/>
  <c r="AR1086" i="242"/>
  <c r="AP1086" i="242"/>
  <c r="AM1086" i="242"/>
  <c r="AK1086" i="242"/>
  <c r="AH1086" i="242"/>
  <c r="AF1086" i="242"/>
  <c r="AC1086" i="242"/>
  <c r="AA1086" i="242"/>
  <c r="X1086" i="242"/>
  <c r="V1086" i="242"/>
  <c r="S1086" i="242"/>
  <c r="Q1086" i="242"/>
  <c r="N1086" i="242"/>
  <c r="AZ1085" i="242"/>
  <c r="AW1085" i="242"/>
  <c r="AU1085" i="242"/>
  <c r="AR1085" i="242"/>
  <c r="AP1085" i="242"/>
  <c r="AM1085" i="242"/>
  <c r="AK1085" i="242"/>
  <c r="AH1085" i="242"/>
  <c r="AF1085" i="242"/>
  <c r="AC1085" i="242"/>
  <c r="AA1085" i="242"/>
  <c r="X1085" i="242"/>
  <c r="V1085" i="242"/>
  <c r="S1085" i="242"/>
  <c r="Q1085" i="242"/>
  <c r="N1085" i="242"/>
  <c r="AZ1084" i="242"/>
  <c r="AW1084" i="242"/>
  <c r="AU1084" i="242"/>
  <c r="AR1084" i="242"/>
  <c r="AP1084" i="242"/>
  <c r="AM1084" i="242"/>
  <c r="AK1084" i="242"/>
  <c r="AH1084" i="242"/>
  <c r="AF1084" i="242"/>
  <c r="AC1084" i="242"/>
  <c r="AA1084" i="242"/>
  <c r="X1084" i="242"/>
  <c r="V1084" i="242"/>
  <c r="S1084" i="242"/>
  <c r="Q1084" i="242"/>
  <c r="N1084" i="242"/>
  <c r="AZ1083" i="242"/>
  <c r="AW1083" i="242"/>
  <c r="AU1083" i="242"/>
  <c r="AR1083" i="242"/>
  <c r="AP1083" i="242"/>
  <c r="AM1083" i="242"/>
  <c r="AK1083" i="242"/>
  <c r="AH1083" i="242"/>
  <c r="AF1083" i="242"/>
  <c r="AC1083" i="242"/>
  <c r="AA1083" i="242"/>
  <c r="X1083" i="242"/>
  <c r="V1083" i="242"/>
  <c r="S1083" i="242"/>
  <c r="Q1083" i="242"/>
  <c r="N1083" i="242"/>
  <c r="AZ1082" i="242"/>
  <c r="AW1082" i="242"/>
  <c r="AU1082" i="242"/>
  <c r="AR1082" i="242"/>
  <c r="AP1082" i="242"/>
  <c r="AM1082" i="242"/>
  <c r="AK1082" i="242"/>
  <c r="AH1082" i="242"/>
  <c r="AF1082" i="242"/>
  <c r="AC1082" i="242"/>
  <c r="AA1082" i="242"/>
  <c r="X1082" i="242"/>
  <c r="V1082" i="242"/>
  <c r="S1082" i="242"/>
  <c r="Q1082" i="242"/>
  <c r="N1082" i="242"/>
  <c r="AZ1081" i="242"/>
  <c r="AW1081" i="242"/>
  <c r="AU1081" i="242"/>
  <c r="AR1081" i="242"/>
  <c r="AP1081" i="242"/>
  <c r="AM1081" i="242"/>
  <c r="AK1081" i="242"/>
  <c r="AH1081" i="242"/>
  <c r="AF1081" i="242"/>
  <c r="AC1081" i="242"/>
  <c r="AA1081" i="242"/>
  <c r="X1081" i="242"/>
  <c r="V1081" i="242"/>
  <c r="S1081" i="242"/>
  <c r="Q1081" i="242"/>
  <c r="N1081" i="242"/>
  <c r="AZ1080" i="242"/>
  <c r="AW1080" i="242"/>
  <c r="AU1080" i="242"/>
  <c r="AR1080" i="242"/>
  <c r="AP1080" i="242"/>
  <c r="AM1080" i="242"/>
  <c r="AK1080" i="242"/>
  <c r="AH1080" i="242"/>
  <c r="AF1080" i="242"/>
  <c r="AC1080" i="242"/>
  <c r="AA1080" i="242"/>
  <c r="X1080" i="242"/>
  <c r="V1080" i="242"/>
  <c r="S1080" i="242"/>
  <c r="Q1080" i="242"/>
  <c r="N1080" i="242"/>
  <c r="AZ1079" i="242"/>
  <c r="AW1079" i="242"/>
  <c r="AU1079" i="242"/>
  <c r="AR1079" i="242"/>
  <c r="AP1079" i="242"/>
  <c r="AM1079" i="242"/>
  <c r="AK1079" i="242"/>
  <c r="AH1079" i="242"/>
  <c r="AF1079" i="242"/>
  <c r="AC1079" i="242"/>
  <c r="AA1079" i="242"/>
  <c r="X1079" i="242"/>
  <c r="V1079" i="242"/>
  <c r="S1079" i="242"/>
  <c r="Q1079" i="242"/>
  <c r="N1079" i="242"/>
  <c r="AZ1078" i="242"/>
  <c r="AW1078" i="242"/>
  <c r="AU1078" i="242"/>
  <c r="AR1078" i="242"/>
  <c r="AP1078" i="242"/>
  <c r="AM1078" i="242"/>
  <c r="AK1078" i="242"/>
  <c r="AH1078" i="242"/>
  <c r="AF1078" i="242"/>
  <c r="AC1078" i="242"/>
  <c r="AA1078" i="242"/>
  <c r="X1078" i="242"/>
  <c r="V1078" i="242"/>
  <c r="S1078" i="242"/>
  <c r="Q1078" i="242"/>
  <c r="N1078" i="242"/>
  <c r="AZ1077" i="242"/>
  <c r="AW1077" i="242"/>
  <c r="AU1077" i="242"/>
  <c r="AR1077" i="242"/>
  <c r="AP1077" i="242"/>
  <c r="AM1077" i="242"/>
  <c r="AK1077" i="242"/>
  <c r="AH1077" i="242"/>
  <c r="AF1077" i="242"/>
  <c r="AC1077" i="242"/>
  <c r="AA1077" i="242"/>
  <c r="X1077" i="242"/>
  <c r="V1077" i="242"/>
  <c r="S1077" i="242"/>
  <c r="Q1077" i="242"/>
  <c r="N1077" i="242"/>
  <c r="AZ1076" i="242"/>
  <c r="AW1076" i="242"/>
  <c r="AU1076" i="242"/>
  <c r="AR1076" i="242"/>
  <c r="AP1076" i="242"/>
  <c r="AM1076" i="242"/>
  <c r="AK1076" i="242"/>
  <c r="AH1076" i="242"/>
  <c r="AF1076" i="242"/>
  <c r="AC1076" i="242"/>
  <c r="AA1076" i="242"/>
  <c r="X1076" i="242"/>
  <c r="V1076" i="242"/>
  <c r="S1076" i="242"/>
  <c r="Q1076" i="242"/>
  <c r="N1076" i="242"/>
  <c r="AZ1075" i="242"/>
  <c r="AW1075" i="242"/>
  <c r="AU1075" i="242"/>
  <c r="AR1075" i="242"/>
  <c r="AP1075" i="242"/>
  <c r="AM1075" i="242"/>
  <c r="AK1075" i="242"/>
  <c r="AH1075" i="242"/>
  <c r="AF1075" i="242"/>
  <c r="AC1075" i="242"/>
  <c r="AA1075" i="242"/>
  <c r="X1075" i="242"/>
  <c r="V1075" i="242"/>
  <c r="S1075" i="242"/>
  <c r="Q1075" i="242"/>
  <c r="N1075" i="242"/>
  <c r="AZ1074" i="242"/>
  <c r="AW1074" i="242"/>
  <c r="AU1074" i="242"/>
  <c r="AR1074" i="242"/>
  <c r="AP1074" i="242"/>
  <c r="AM1074" i="242"/>
  <c r="AK1074" i="242"/>
  <c r="AH1074" i="242"/>
  <c r="AF1074" i="242"/>
  <c r="AC1074" i="242"/>
  <c r="AA1074" i="242"/>
  <c r="X1074" i="242"/>
  <c r="V1074" i="242"/>
  <c r="S1074" i="242"/>
  <c r="Q1074" i="242"/>
  <c r="N1074" i="242"/>
  <c r="AZ1073" i="242"/>
  <c r="AW1073" i="242"/>
  <c r="AU1073" i="242"/>
  <c r="AR1073" i="242"/>
  <c r="AP1073" i="242"/>
  <c r="AM1073" i="242"/>
  <c r="AK1073" i="242"/>
  <c r="AH1073" i="242"/>
  <c r="AF1073" i="242"/>
  <c r="AC1073" i="242"/>
  <c r="AA1073" i="242"/>
  <c r="X1073" i="242"/>
  <c r="V1073" i="242"/>
  <c r="S1073" i="242"/>
  <c r="Q1073" i="242"/>
  <c r="N1073" i="242"/>
  <c r="AZ1072" i="242"/>
  <c r="AW1072" i="242"/>
  <c r="AU1072" i="242"/>
  <c r="AR1072" i="242"/>
  <c r="AP1072" i="242"/>
  <c r="AM1072" i="242"/>
  <c r="AK1072" i="242"/>
  <c r="AH1072" i="242"/>
  <c r="AF1072" i="242"/>
  <c r="AC1072" i="242"/>
  <c r="AA1072" i="242"/>
  <c r="X1072" i="242"/>
  <c r="V1072" i="242"/>
  <c r="S1072" i="242"/>
  <c r="Q1072" i="242"/>
  <c r="N1072" i="242"/>
  <c r="AZ1071" i="242"/>
  <c r="AW1071" i="242"/>
  <c r="AU1071" i="242"/>
  <c r="AR1071" i="242"/>
  <c r="AP1071" i="242"/>
  <c r="AM1071" i="242"/>
  <c r="AK1071" i="242"/>
  <c r="AH1071" i="242"/>
  <c r="AF1071" i="242"/>
  <c r="AC1071" i="242"/>
  <c r="AA1071" i="242"/>
  <c r="X1071" i="242"/>
  <c r="V1071" i="242"/>
  <c r="S1071" i="242"/>
  <c r="Q1071" i="242"/>
  <c r="N1071" i="242"/>
  <c r="AZ1070" i="242"/>
  <c r="AW1070" i="242"/>
  <c r="AU1070" i="242"/>
  <c r="AR1070" i="242"/>
  <c r="AP1070" i="242"/>
  <c r="AM1070" i="242"/>
  <c r="AK1070" i="242"/>
  <c r="AH1070" i="242"/>
  <c r="AF1070" i="242"/>
  <c r="AC1070" i="242"/>
  <c r="AA1070" i="242"/>
  <c r="X1070" i="242"/>
  <c r="V1070" i="242"/>
  <c r="S1070" i="242"/>
  <c r="Q1070" i="242"/>
  <c r="N1070" i="242"/>
  <c r="AZ1069" i="242"/>
  <c r="AW1069" i="242"/>
  <c r="AU1069" i="242"/>
  <c r="AR1069" i="242"/>
  <c r="AP1069" i="242"/>
  <c r="AM1069" i="242"/>
  <c r="AK1069" i="242"/>
  <c r="AH1069" i="242"/>
  <c r="AF1069" i="242"/>
  <c r="AC1069" i="242"/>
  <c r="AA1069" i="242"/>
  <c r="X1069" i="242"/>
  <c r="V1069" i="242"/>
  <c r="S1069" i="242"/>
  <c r="Q1069" i="242"/>
  <c r="N1069" i="242"/>
  <c r="AZ1068" i="242"/>
  <c r="AW1068" i="242"/>
  <c r="AU1068" i="242"/>
  <c r="AR1068" i="242"/>
  <c r="AP1068" i="242"/>
  <c r="AM1068" i="242"/>
  <c r="AK1068" i="242"/>
  <c r="AH1068" i="242"/>
  <c r="AF1068" i="242"/>
  <c r="AC1068" i="242"/>
  <c r="AA1068" i="242"/>
  <c r="X1068" i="242"/>
  <c r="V1068" i="242"/>
  <c r="S1068" i="242"/>
  <c r="Q1068" i="242"/>
  <c r="N1068" i="242"/>
  <c r="AZ1067" i="242"/>
  <c r="AW1067" i="242"/>
  <c r="AU1067" i="242"/>
  <c r="AR1067" i="242"/>
  <c r="AP1067" i="242"/>
  <c r="AM1067" i="242"/>
  <c r="AK1067" i="242"/>
  <c r="AH1067" i="242"/>
  <c r="AF1067" i="242"/>
  <c r="AC1067" i="242"/>
  <c r="AA1067" i="242"/>
  <c r="X1067" i="242"/>
  <c r="V1067" i="242"/>
  <c r="S1067" i="242"/>
  <c r="Q1067" i="242"/>
  <c r="N1067" i="242"/>
  <c r="AZ1066" i="242"/>
  <c r="AW1066" i="242"/>
  <c r="AU1066" i="242"/>
  <c r="AR1066" i="242"/>
  <c r="AP1066" i="242"/>
  <c r="AM1066" i="242"/>
  <c r="AK1066" i="242"/>
  <c r="AH1066" i="242"/>
  <c r="AF1066" i="242"/>
  <c r="AC1066" i="242"/>
  <c r="AA1066" i="242"/>
  <c r="X1066" i="242"/>
  <c r="V1066" i="242"/>
  <c r="S1066" i="242"/>
  <c r="Q1066" i="242"/>
  <c r="N1066" i="242"/>
  <c r="AZ1065" i="242"/>
  <c r="AW1065" i="242"/>
  <c r="AU1065" i="242"/>
  <c r="AR1065" i="242"/>
  <c r="AP1065" i="242"/>
  <c r="AM1065" i="242"/>
  <c r="AK1065" i="242"/>
  <c r="AH1065" i="242"/>
  <c r="AF1065" i="242"/>
  <c r="AC1065" i="242"/>
  <c r="AA1065" i="242"/>
  <c r="X1065" i="242"/>
  <c r="V1065" i="242"/>
  <c r="S1065" i="242"/>
  <c r="Q1065" i="242"/>
  <c r="N1065" i="242"/>
  <c r="AZ1064" i="242"/>
  <c r="AW1064" i="242"/>
  <c r="AU1064" i="242"/>
  <c r="AR1064" i="242"/>
  <c r="AP1064" i="242"/>
  <c r="AM1064" i="242"/>
  <c r="AK1064" i="242"/>
  <c r="AH1064" i="242"/>
  <c r="AF1064" i="242"/>
  <c r="AC1064" i="242"/>
  <c r="AA1064" i="242"/>
  <c r="X1064" i="242"/>
  <c r="V1064" i="242"/>
  <c r="S1064" i="242"/>
  <c r="Q1064" i="242"/>
  <c r="N1064" i="242"/>
  <c r="AZ1063" i="242"/>
  <c r="AW1063" i="242"/>
  <c r="AU1063" i="242"/>
  <c r="AR1063" i="242"/>
  <c r="AP1063" i="242"/>
  <c r="AM1063" i="242"/>
  <c r="AK1063" i="242"/>
  <c r="AH1063" i="242"/>
  <c r="AF1063" i="242"/>
  <c r="AC1063" i="242"/>
  <c r="AA1063" i="242"/>
  <c r="X1063" i="242"/>
  <c r="V1063" i="242"/>
  <c r="S1063" i="242"/>
  <c r="Q1063" i="242"/>
  <c r="N1063" i="242"/>
  <c r="AZ1062" i="242"/>
  <c r="AW1062" i="242"/>
  <c r="AU1062" i="242"/>
  <c r="AR1062" i="242"/>
  <c r="AP1062" i="242"/>
  <c r="AM1062" i="242"/>
  <c r="AK1062" i="242"/>
  <c r="AH1062" i="242"/>
  <c r="AF1062" i="242"/>
  <c r="AC1062" i="242"/>
  <c r="AA1062" i="242"/>
  <c r="X1062" i="242"/>
  <c r="V1062" i="242"/>
  <c r="S1062" i="242"/>
  <c r="Q1062" i="242"/>
  <c r="N1062" i="242"/>
  <c r="AZ1061" i="242"/>
  <c r="AW1061" i="242"/>
  <c r="AU1061" i="242"/>
  <c r="AR1061" i="242"/>
  <c r="AP1061" i="242"/>
  <c r="AM1061" i="242"/>
  <c r="AK1061" i="242"/>
  <c r="AH1061" i="242"/>
  <c r="AF1061" i="242"/>
  <c r="AC1061" i="242"/>
  <c r="AA1061" i="242"/>
  <c r="X1061" i="242"/>
  <c r="V1061" i="242"/>
  <c r="S1061" i="242"/>
  <c r="Q1061" i="242"/>
  <c r="N1061" i="242"/>
  <c r="AZ1060" i="242"/>
  <c r="AW1060" i="242"/>
  <c r="AU1060" i="242"/>
  <c r="AR1060" i="242"/>
  <c r="AP1060" i="242"/>
  <c r="AM1060" i="242"/>
  <c r="AK1060" i="242"/>
  <c r="AH1060" i="242"/>
  <c r="AF1060" i="242"/>
  <c r="AC1060" i="242"/>
  <c r="AA1060" i="242"/>
  <c r="X1060" i="242"/>
  <c r="V1060" i="242"/>
  <c r="S1060" i="242"/>
  <c r="Q1060" i="242"/>
  <c r="N1060" i="242"/>
  <c r="AZ1059" i="242"/>
  <c r="AW1059" i="242"/>
  <c r="AU1059" i="242"/>
  <c r="AR1059" i="242"/>
  <c r="AP1059" i="242"/>
  <c r="AM1059" i="242"/>
  <c r="AK1059" i="242"/>
  <c r="AH1059" i="242"/>
  <c r="AF1059" i="242"/>
  <c r="AC1059" i="242"/>
  <c r="AA1059" i="242"/>
  <c r="X1059" i="242"/>
  <c r="V1059" i="242"/>
  <c r="S1059" i="242"/>
  <c r="Q1059" i="242"/>
  <c r="N1059" i="242"/>
  <c r="AZ1058" i="242"/>
  <c r="AW1058" i="242"/>
  <c r="AU1058" i="242"/>
  <c r="AR1058" i="242"/>
  <c r="AP1058" i="242"/>
  <c r="AM1058" i="242"/>
  <c r="AK1058" i="242"/>
  <c r="AH1058" i="242"/>
  <c r="AF1058" i="242"/>
  <c r="AC1058" i="242"/>
  <c r="AA1058" i="242"/>
  <c r="X1058" i="242"/>
  <c r="V1058" i="242"/>
  <c r="S1058" i="242"/>
  <c r="Q1058" i="242"/>
  <c r="N1058" i="242"/>
  <c r="AZ1057" i="242"/>
  <c r="AW1057" i="242"/>
  <c r="AU1057" i="242"/>
  <c r="AR1057" i="242"/>
  <c r="AP1057" i="242"/>
  <c r="AM1057" i="242"/>
  <c r="AK1057" i="242"/>
  <c r="AH1057" i="242"/>
  <c r="AF1057" i="242"/>
  <c r="AC1057" i="242"/>
  <c r="AA1057" i="242"/>
  <c r="X1057" i="242"/>
  <c r="V1057" i="242"/>
  <c r="S1057" i="242"/>
  <c r="Q1057" i="242"/>
  <c r="N1057" i="242"/>
  <c r="AZ1056" i="242"/>
  <c r="AW1056" i="242"/>
  <c r="AU1056" i="242"/>
  <c r="AR1056" i="242"/>
  <c r="AP1056" i="242"/>
  <c r="AM1056" i="242"/>
  <c r="AK1056" i="242"/>
  <c r="AH1056" i="242"/>
  <c r="AF1056" i="242"/>
  <c r="AC1056" i="242"/>
  <c r="AA1056" i="242"/>
  <c r="X1056" i="242"/>
  <c r="V1056" i="242"/>
  <c r="S1056" i="242"/>
  <c r="Q1056" i="242"/>
  <c r="N1056" i="242"/>
  <c r="AZ1055" i="242"/>
  <c r="AW1055" i="242"/>
  <c r="AU1055" i="242"/>
  <c r="AR1055" i="242"/>
  <c r="AP1055" i="242"/>
  <c r="AM1055" i="242"/>
  <c r="AK1055" i="242"/>
  <c r="AH1055" i="242"/>
  <c r="AF1055" i="242"/>
  <c r="AC1055" i="242"/>
  <c r="AA1055" i="242"/>
  <c r="X1055" i="242"/>
  <c r="V1055" i="242"/>
  <c r="S1055" i="242"/>
  <c r="Q1055" i="242"/>
  <c r="N1055" i="242"/>
  <c r="AZ1054" i="242"/>
  <c r="AW1054" i="242"/>
  <c r="AU1054" i="242"/>
  <c r="AR1054" i="242"/>
  <c r="AP1054" i="242"/>
  <c r="AM1054" i="242"/>
  <c r="AK1054" i="242"/>
  <c r="AH1054" i="242"/>
  <c r="AF1054" i="242"/>
  <c r="AC1054" i="242"/>
  <c r="AA1054" i="242"/>
  <c r="X1054" i="242"/>
  <c r="V1054" i="242"/>
  <c r="S1054" i="242"/>
  <c r="Q1054" i="242"/>
  <c r="N1054" i="242"/>
  <c r="AZ1053" i="242"/>
  <c r="AW1053" i="242"/>
  <c r="AU1053" i="242"/>
  <c r="AR1053" i="242"/>
  <c r="AP1053" i="242"/>
  <c r="AM1053" i="242"/>
  <c r="AK1053" i="242"/>
  <c r="AH1053" i="242"/>
  <c r="AF1053" i="242"/>
  <c r="AC1053" i="242"/>
  <c r="AA1053" i="242"/>
  <c r="X1053" i="242"/>
  <c r="V1053" i="242"/>
  <c r="S1053" i="242"/>
  <c r="Q1053" i="242"/>
  <c r="N1053" i="242"/>
  <c r="AZ1052" i="242"/>
  <c r="AW1052" i="242"/>
  <c r="AU1052" i="242"/>
  <c r="AR1052" i="242"/>
  <c r="AP1052" i="242"/>
  <c r="AM1052" i="242"/>
  <c r="AK1052" i="242"/>
  <c r="AH1052" i="242"/>
  <c r="AF1052" i="242"/>
  <c r="AC1052" i="242"/>
  <c r="AA1052" i="242"/>
  <c r="X1052" i="242"/>
  <c r="V1052" i="242"/>
  <c r="S1052" i="242"/>
  <c r="Q1052" i="242"/>
  <c r="N1052" i="242"/>
  <c r="AZ1051" i="242"/>
  <c r="AW1051" i="242"/>
  <c r="AU1051" i="242"/>
  <c r="AR1051" i="242"/>
  <c r="AP1051" i="242"/>
  <c r="AM1051" i="242"/>
  <c r="AK1051" i="242"/>
  <c r="AH1051" i="242"/>
  <c r="AF1051" i="242"/>
  <c r="AC1051" i="242"/>
  <c r="AA1051" i="242"/>
  <c r="X1051" i="242"/>
  <c r="V1051" i="242"/>
  <c r="S1051" i="242"/>
  <c r="Q1051" i="242"/>
  <c r="N1051" i="242"/>
  <c r="AZ1050" i="242"/>
  <c r="AW1050" i="242"/>
  <c r="AU1050" i="242"/>
  <c r="AR1050" i="242"/>
  <c r="AP1050" i="242"/>
  <c r="AM1050" i="242"/>
  <c r="AK1050" i="242"/>
  <c r="AH1050" i="242"/>
  <c r="AF1050" i="242"/>
  <c r="AC1050" i="242"/>
  <c r="AA1050" i="242"/>
  <c r="X1050" i="242"/>
  <c r="V1050" i="242"/>
  <c r="S1050" i="242"/>
  <c r="Q1050" i="242"/>
  <c r="N1050" i="242"/>
  <c r="AZ1049" i="242"/>
  <c r="AW1049" i="242"/>
  <c r="AU1049" i="242"/>
  <c r="AR1049" i="242"/>
  <c r="AP1049" i="242"/>
  <c r="AM1049" i="242"/>
  <c r="AK1049" i="242"/>
  <c r="AH1049" i="242"/>
  <c r="AF1049" i="242"/>
  <c r="AC1049" i="242"/>
  <c r="AA1049" i="242"/>
  <c r="X1049" i="242"/>
  <c r="V1049" i="242"/>
  <c r="S1049" i="242"/>
  <c r="Q1049" i="242"/>
  <c r="N1049" i="242"/>
  <c r="AZ1048" i="242"/>
  <c r="AW1048" i="242"/>
  <c r="AU1048" i="242"/>
  <c r="AR1048" i="242"/>
  <c r="AP1048" i="242"/>
  <c r="AM1048" i="242"/>
  <c r="AK1048" i="242"/>
  <c r="AH1048" i="242"/>
  <c r="AF1048" i="242"/>
  <c r="AC1048" i="242"/>
  <c r="AA1048" i="242"/>
  <c r="X1048" i="242"/>
  <c r="V1048" i="242"/>
  <c r="S1048" i="242"/>
  <c r="Q1048" i="242"/>
  <c r="N1048" i="242"/>
  <c r="AZ1047" i="242"/>
  <c r="AW1047" i="242"/>
  <c r="AU1047" i="242"/>
  <c r="AR1047" i="242"/>
  <c r="AP1047" i="242"/>
  <c r="AM1047" i="242"/>
  <c r="AK1047" i="242"/>
  <c r="AH1047" i="242"/>
  <c r="AF1047" i="242"/>
  <c r="AC1047" i="242"/>
  <c r="AA1047" i="242"/>
  <c r="X1047" i="242"/>
  <c r="V1047" i="242"/>
  <c r="S1047" i="242"/>
  <c r="Q1047" i="242"/>
  <c r="N1047" i="242"/>
  <c r="AZ1046" i="242"/>
  <c r="AW1046" i="242"/>
  <c r="AU1046" i="242"/>
  <c r="AR1046" i="242"/>
  <c r="AP1046" i="242"/>
  <c r="AM1046" i="242"/>
  <c r="AK1046" i="242"/>
  <c r="AH1046" i="242"/>
  <c r="AF1046" i="242"/>
  <c r="AC1046" i="242"/>
  <c r="AA1046" i="242"/>
  <c r="X1046" i="242"/>
  <c r="V1046" i="242"/>
  <c r="S1046" i="242"/>
  <c r="Q1046" i="242"/>
  <c r="N1046" i="242"/>
  <c r="AZ1045" i="242"/>
  <c r="AW1045" i="242"/>
  <c r="AU1045" i="242"/>
  <c r="AR1045" i="242"/>
  <c r="AP1045" i="242"/>
  <c r="AM1045" i="242"/>
  <c r="AK1045" i="242"/>
  <c r="AH1045" i="242"/>
  <c r="AF1045" i="242"/>
  <c r="AC1045" i="242"/>
  <c r="AA1045" i="242"/>
  <c r="X1045" i="242"/>
  <c r="V1045" i="242"/>
  <c r="S1045" i="242"/>
  <c r="Q1045" i="242"/>
  <c r="N1045" i="242"/>
  <c r="AZ1044" i="242"/>
  <c r="AW1044" i="242"/>
  <c r="AU1044" i="242"/>
  <c r="AR1044" i="242"/>
  <c r="AP1044" i="242"/>
  <c r="AM1044" i="242"/>
  <c r="AK1044" i="242"/>
  <c r="AH1044" i="242"/>
  <c r="AF1044" i="242"/>
  <c r="AC1044" i="242"/>
  <c r="AA1044" i="242"/>
  <c r="X1044" i="242"/>
  <c r="V1044" i="242"/>
  <c r="S1044" i="242"/>
  <c r="Q1044" i="242"/>
  <c r="N1044" i="242"/>
  <c r="AZ1043" i="242"/>
  <c r="AW1043" i="242"/>
  <c r="AU1043" i="242"/>
  <c r="AR1043" i="242"/>
  <c r="AP1043" i="242"/>
  <c r="AM1043" i="242"/>
  <c r="AK1043" i="242"/>
  <c r="AH1043" i="242"/>
  <c r="AF1043" i="242"/>
  <c r="AC1043" i="242"/>
  <c r="AA1043" i="242"/>
  <c r="X1043" i="242"/>
  <c r="V1043" i="242"/>
  <c r="S1043" i="242"/>
  <c r="Q1043" i="242"/>
  <c r="N1043" i="242"/>
  <c r="AZ1042" i="242"/>
  <c r="AW1042" i="242"/>
  <c r="AU1042" i="242"/>
  <c r="AR1042" i="242"/>
  <c r="AP1042" i="242"/>
  <c r="AM1042" i="242"/>
  <c r="AK1042" i="242"/>
  <c r="AH1042" i="242"/>
  <c r="AF1042" i="242"/>
  <c r="AC1042" i="242"/>
  <c r="AA1042" i="242"/>
  <c r="X1042" i="242"/>
  <c r="V1042" i="242"/>
  <c r="S1042" i="242"/>
  <c r="Q1042" i="242"/>
  <c r="N1042" i="242"/>
  <c r="AZ1041" i="242"/>
  <c r="AW1041" i="242"/>
  <c r="AU1041" i="242"/>
  <c r="AR1041" i="242"/>
  <c r="AP1041" i="242"/>
  <c r="AM1041" i="242"/>
  <c r="AK1041" i="242"/>
  <c r="AH1041" i="242"/>
  <c r="AF1041" i="242"/>
  <c r="AC1041" i="242"/>
  <c r="AA1041" i="242"/>
  <c r="X1041" i="242"/>
  <c r="V1041" i="242"/>
  <c r="S1041" i="242"/>
  <c r="Q1041" i="242"/>
  <c r="N1041" i="242"/>
  <c r="AZ1040" i="242"/>
  <c r="AW1040" i="242"/>
  <c r="AU1040" i="242"/>
  <c r="AR1040" i="242"/>
  <c r="AP1040" i="242"/>
  <c r="AM1040" i="242"/>
  <c r="AK1040" i="242"/>
  <c r="AH1040" i="242"/>
  <c r="AF1040" i="242"/>
  <c r="AC1040" i="242"/>
  <c r="AA1040" i="242"/>
  <c r="X1040" i="242"/>
  <c r="V1040" i="242"/>
  <c r="S1040" i="242"/>
  <c r="Q1040" i="242"/>
  <c r="N1040" i="242"/>
  <c r="AZ1039" i="242"/>
  <c r="AW1039" i="242"/>
  <c r="AU1039" i="242"/>
  <c r="AR1039" i="242"/>
  <c r="AP1039" i="242"/>
  <c r="AM1039" i="242"/>
  <c r="AK1039" i="242"/>
  <c r="AH1039" i="242"/>
  <c r="AF1039" i="242"/>
  <c r="AC1039" i="242"/>
  <c r="AA1039" i="242"/>
  <c r="X1039" i="242"/>
  <c r="V1039" i="242"/>
  <c r="S1039" i="242"/>
  <c r="Q1039" i="242"/>
  <c r="N1039" i="242"/>
  <c r="AZ1038" i="242"/>
  <c r="AW1038" i="242"/>
  <c r="AU1038" i="242"/>
  <c r="AR1038" i="242"/>
  <c r="AP1038" i="242"/>
  <c r="AM1038" i="242"/>
  <c r="AK1038" i="242"/>
  <c r="AH1038" i="242"/>
  <c r="AF1038" i="242"/>
  <c r="AC1038" i="242"/>
  <c r="AA1038" i="242"/>
  <c r="X1038" i="242"/>
  <c r="V1038" i="242"/>
  <c r="S1038" i="242"/>
  <c r="Q1038" i="242"/>
  <c r="N1038" i="242"/>
  <c r="AZ1037" i="242"/>
  <c r="AW1037" i="242"/>
  <c r="AU1037" i="242"/>
  <c r="AR1037" i="242"/>
  <c r="AP1037" i="242"/>
  <c r="AM1037" i="242"/>
  <c r="AK1037" i="242"/>
  <c r="AH1037" i="242"/>
  <c r="AF1037" i="242"/>
  <c r="AC1037" i="242"/>
  <c r="AA1037" i="242"/>
  <c r="X1037" i="242"/>
  <c r="V1037" i="242"/>
  <c r="S1037" i="242"/>
  <c r="Q1037" i="242"/>
  <c r="N1037" i="242"/>
  <c r="AZ1036" i="242"/>
  <c r="AW1036" i="242"/>
  <c r="AU1036" i="242"/>
  <c r="AR1036" i="242"/>
  <c r="AP1036" i="242"/>
  <c r="AM1036" i="242"/>
  <c r="AK1036" i="242"/>
  <c r="AH1036" i="242"/>
  <c r="AF1036" i="242"/>
  <c r="AC1036" i="242"/>
  <c r="AA1036" i="242"/>
  <c r="X1036" i="242"/>
  <c r="V1036" i="242"/>
  <c r="S1036" i="242"/>
  <c r="Q1036" i="242"/>
  <c r="N1036" i="242"/>
  <c r="AZ1035" i="242"/>
  <c r="AW1035" i="242"/>
  <c r="AU1035" i="242"/>
  <c r="AR1035" i="242"/>
  <c r="AP1035" i="242"/>
  <c r="AM1035" i="242"/>
  <c r="AK1035" i="242"/>
  <c r="AH1035" i="242"/>
  <c r="AF1035" i="242"/>
  <c r="AC1035" i="242"/>
  <c r="AA1035" i="242"/>
  <c r="X1035" i="242"/>
  <c r="V1035" i="242"/>
  <c r="S1035" i="242"/>
  <c r="Q1035" i="242"/>
  <c r="N1035" i="242"/>
  <c r="AZ1034" i="242"/>
  <c r="AW1034" i="242"/>
  <c r="AU1034" i="242"/>
  <c r="AR1034" i="242"/>
  <c r="AP1034" i="242"/>
  <c r="AM1034" i="242"/>
  <c r="AK1034" i="242"/>
  <c r="AH1034" i="242"/>
  <c r="AF1034" i="242"/>
  <c r="AC1034" i="242"/>
  <c r="AA1034" i="242"/>
  <c r="X1034" i="242"/>
  <c r="V1034" i="242"/>
  <c r="S1034" i="242"/>
  <c r="Q1034" i="242"/>
  <c r="N1034" i="242"/>
  <c r="AZ1033" i="242"/>
  <c r="AW1033" i="242"/>
  <c r="AU1033" i="242"/>
  <c r="AR1033" i="242"/>
  <c r="AP1033" i="242"/>
  <c r="AM1033" i="242"/>
  <c r="AK1033" i="242"/>
  <c r="AH1033" i="242"/>
  <c r="AF1033" i="242"/>
  <c r="AC1033" i="242"/>
  <c r="AA1033" i="242"/>
  <c r="X1033" i="242"/>
  <c r="V1033" i="242"/>
  <c r="S1033" i="242"/>
  <c r="Q1033" i="242"/>
  <c r="N1033" i="242"/>
  <c r="AZ1032" i="242"/>
  <c r="AW1032" i="242"/>
  <c r="AU1032" i="242"/>
  <c r="AR1032" i="242"/>
  <c r="AP1032" i="242"/>
  <c r="AM1032" i="242"/>
  <c r="AK1032" i="242"/>
  <c r="AH1032" i="242"/>
  <c r="AF1032" i="242"/>
  <c r="AC1032" i="242"/>
  <c r="AA1032" i="242"/>
  <c r="X1032" i="242"/>
  <c r="V1032" i="242"/>
  <c r="S1032" i="242"/>
  <c r="Q1032" i="242"/>
  <c r="N1032" i="242"/>
  <c r="AZ1031" i="242"/>
  <c r="AW1031" i="242"/>
  <c r="AU1031" i="242"/>
  <c r="AR1031" i="242"/>
  <c r="AP1031" i="242"/>
  <c r="AM1031" i="242"/>
  <c r="AK1031" i="242"/>
  <c r="AH1031" i="242"/>
  <c r="AF1031" i="242"/>
  <c r="AC1031" i="242"/>
  <c r="AA1031" i="242"/>
  <c r="X1031" i="242"/>
  <c r="V1031" i="242"/>
  <c r="S1031" i="242"/>
  <c r="Q1031" i="242"/>
  <c r="N1031" i="242"/>
  <c r="AZ1030" i="242"/>
  <c r="AW1030" i="242"/>
  <c r="AU1030" i="242"/>
  <c r="AR1030" i="242"/>
  <c r="AP1030" i="242"/>
  <c r="AM1030" i="242"/>
  <c r="AK1030" i="242"/>
  <c r="AH1030" i="242"/>
  <c r="AF1030" i="242"/>
  <c r="AC1030" i="242"/>
  <c r="AA1030" i="242"/>
  <c r="X1030" i="242"/>
  <c r="V1030" i="242"/>
  <c r="S1030" i="242"/>
  <c r="Q1030" i="242"/>
  <c r="N1030" i="242"/>
  <c r="AZ1029" i="242"/>
  <c r="AW1029" i="242"/>
  <c r="AU1029" i="242"/>
  <c r="AR1029" i="242"/>
  <c r="AP1029" i="242"/>
  <c r="AM1029" i="242"/>
  <c r="AK1029" i="242"/>
  <c r="AH1029" i="242"/>
  <c r="AF1029" i="242"/>
  <c r="AC1029" i="242"/>
  <c r="AA1029" i="242"/>
  <c r="X1029" i="242"/>
  <c r="V1029" i="242"/>
  <c r="S1029" i="242"/>
  <c r="Q1029" i="242"/>
  <c r="N1029" i="242"/>
  <c r="AZ1028" i="242"/>
  <c r="AW1028" i="242"/>
  <c r="AU1028" i="242"/>
  <c r="AR1028" i="242"/>
  <c r="AP1028" i="242"/>
  <c r="AM1028" i="242"/>
  <c r="AK1028" i="242"/>
  <c r="AH1028" i="242"/>
  <c r="AF1028" i="242"/>
  <c r="AC1028" i="242"/>
  <c r="AA1028" i="242"/>
  <c r="X1028" i="242"/>
  <c r="V1028" i="242"/>
  <c r="S1028" i="242"/>
  <c r="Q1028" i="242"/>
  <c r="N1028" i="242"/>
  <c r="AZ1027" i="242"/>
  <c r="AW1027" i="242"/>
  <c r="AU1027" i="242"/>
  <c r="AR1027" i="242"/>
  <c r="AP1027" i="242"/>
  <c r="AM1027" i="242"/>
  <c r="AK1027" i="242"/>
  <c r="AH1027" i="242"/>
  <c r="AF1027" i="242"/>
  <c r="AC1027" i="242"/>
  <c r="AA1027" i="242"/>
  <c r="X1027" i="242"/>
  <c r="V1027" i="242"/>
  <c r="S1027" i="242"/>
  <c r="Q1027" i="242"/>
  <c r="N1027" i="242"/>
  <c r="AZ1026" i="242"/>
  <c r="AW1026" i="242"/>
  <c r="AU1026" i="242"/>
  <c r="AR1026" i="242"/>
  <c r="AP1026" i="242"/>
  <c r="AM1026" i="242"/>
  <c r="AK1026" i="242"/>
  <c r="AH1026" i="242"/>
  <c r="AF1026" i="242"/>
  <c r="AC1026" i="242"/>
  <c r="AA1026" i="242"/>
  <c r="X1026" i="242"/>
  <c r="V1026" i="242"/>
  <c r="S1026" i="242"/>
  <c r="Q1026" i="242"/>
  <c r="N1026" i="242"/>
  <c r="AZ1025" i="242"/>
  <c r="AW1025" i="242"/>
  <c r="AU1025" i="242"/>
  <c r="AR1025" i="242"/>
  <c r="AP1025" i="242"/>
  <c r="AM1025" i="242"/>
  <c r="AK1025" i="242"/>
  <c r="AH1025" i="242"/>
  <c r="AF1025" i="242"/>
  <c r="AC1025" i="242"/>
  <c r="AA1025" i="242"/>
  <c r="X1025" i="242"/>
  <c r="V1025" i="242"/>
  <c r="S1025" i="242"/>
  <c r="Q1025" i="242"/>
  <c r="N1025" i="242"/>
  <c r="AZ1024" i="242"/>
  <c r="AW1024" i="242"/>
  <c r="AU1024" i="242"/>
  <c r="AR1024" i="242"/>
  <c r="AP1024" i="242"/>
  <c r="AM1024" i="242"/>
  <c r="AK1024" i="242"/>
  <c r="AH1024" i="242"/>
  <c r="AF1024" i="242"/>
  <c r="AC1024" i="242"/>
  <c r="AA1024" i="242"/>
  <c r="X1024" i="242"/>
  <c r="V1024" i="242"/>
  <c r="S1024" i="242"/>
  <c r="Q1024" i="242"/>
  <c r="N1024" i="242"/>
  <c r="AZ1023" i="242"/>
  <c r="AW1023" i="242"/>
  <c r="AU1023" i="242"/>
  <c r="AR1023" i="242"/>
  <c r="AP1023" i="242"/>
  <c r="AM1023" i="242"/>
  <c r="AK1023" i="242"/>
  <c r="AH1023" i="242"/>
  <c r="AF1023" i="242"/>
  <c r="AC1023" i="242"/>
  <c r="AA1023" i="242"/>
  <c r="X1023" i="242"/>
  <c r="V1023" i="242"/>
  <c r="S1023" i="242"/>
  <c r="Q1023" i="242"/>
  <c r="N1023" i="242"/>
  <c r="AZ1022" i="242"/>
  <c r="AW1022" i="242"/>
  <c r="AU1022" i="242"/>
  <c r="AR1022" i="242"/>
  <c r="AP1022" i="242"/>
  <c r="AM1022" i="242"/>
  <c r="AK1022" i="242"/>
  <c r="AH1022" i="242"/>
  <c r="AF1022" i="242"/>
  <c r="AC1022" i="242"/>
  <c r="AA1022" i="242"/>
  <c r="X1022" i="242"/>
  <c r="V1022" i="242"/>
  <c r="S1022" i="242"/>
  <c r="Q1022" i="242"/>
  <c r="N1022" i="242"/>
  <c r="AZ1021" i="242"/>
  <c r="AW1021" i="242"/>
  <c r="AU1021" i="242"/>
  <c r="AR1021" i="242"/>
  <c r="AP1021" i="242"/>
  <c r="AM1021" i="242"/>
  <c r="AK1021" i="242"/>
  <c r="AH1021" i="242"/>
  <c r="AF1021" i="242"/>
  <c r="AC1021" i="242"/>
  <c r="AA1021" i="242"/>
  <c r="X1021" i="242"/>
  <c r="V1021" i="242"/>
  <c r="S1021" i="242"/>
  <c r="Q1021" i="242"/>
  <c r="N1021" i="242"/>
  <c r="AZ1020" i="242"/>
  <c r="AW1020" i="242"/>
  <c r="AU1020" i="242"/>
  <c r="AR1020" i="242"/>
  <c r="AP1020" i="242"/>
  <c r="AM1020" i="242"/>
  <c r="AK1020" i="242"/>
  <c r="AH1020" i="242"/>
  <c r="AF1020" i="242"/>
  <c r="AC1020" i="242"/>
  <c r="AA1020" i="242"/>
  <c r="X1020" i="242"/>
  <c r="V1020" i="242"/>
  <c r="S1020" i="242"/>
  <c r="Q1020" i="242"/>
  <c r="N1020" i="242"/>
  <c r="AZ1019" i="242"/>
  <c r="AW1019" i="242"/>
  <c r="AU1019" i="242"/>
  <c r="AR1019" i="242"/>
  <c r="AP1019" i="242"/>
  <c r="AM1019" i="242"/>
  <c r="AK1019" i="242"/>
  <c r="AH1019" i="242"/>
  <c r="AF1019" i="242"/>
  <c r="AC1019" i="242"/>
  <c r="AA1019" i="242"/>
  <c r="X1019" i="242"/>
  <c r="V1019" i="242"/>
  <c r="S1019" i="242"/>
  <c r="Q1019" i="242"/>
  <c r="N1019" i="242"/>
  <c r="AZ1018" i="242"/>
  <c r="AW1018" i="242"/>
  <c r="AU1018" i="242"/>
  <c r="AR1018" i="242"/>
  <c r="AP1018" i="242"/>
  <c r="AM1018" i="242"/>
  <c r="AK1018" i="242"/>
  <c r="AH1018" i="242"/>
  <c r="AF1018" i="242"/>
  <c r="AC1018" i="242"/>
  <c r="AA1018" i="242"/>
  <c r="X1018" i="242"/>
  <c r="V1018" i="242"/>
  <c r="S1018" i="242"/>
  <c r="Q1018" i="242"/>
  <c r="N1018" i="242"/>
  <c r="AZ1017" i="242"/>
  <c r="AW1017" i="242"/>
  <c r="AU1017" i="242"/>
  <c r="AR1017" i="242"/>
  <c r="AP1017" i="242"/>
  <c r="AM1017" i="242"/>
  <c r="AK1017" i="242"/>
  <c r="AH1017" i="242"/>
  <c r="AF1017" i="242"/>
  <c r="AC1017" i="242"/>
  <c r="AA1017" i="242"/>
  <c r="X1017" i="242"/>
  <c r="V1017" i="242"/>
  <c r="S1017" i="242"/>
  <c r="Q1017" i="242"/>
  <c r="N1017" i="242"/>
  <c r="AZ1016" i="242"/>
  <c r="AW1016" i="242"/>
  <c r="AU1016" i="242"/>
  <c r="AR1016" i="242"/>
  <c r="AP1016" i="242"/>
  <c r="AM1016" i="242"/>
  <c r="AK1016" i="242"/>
  <c r="AH1016" i="242"/>
  <c r="AF1016" i="242"/>
  <c r="AC1016" i="242"/>
  <c r="AA1016" i="242"/>
  <c r="X1016" i="242"/>
  <c r="V1016" i="242"/>
  <c r="S1016" i="242"/>
  <c r="Q1016" i="242"/>
  <c r="N1016" i="242"/>
  <c r="AZ1015" i="242"/>
  <c r="AW1015" i="242"/>
  <c r="AU1015" i="242"/>
  <c r="AR1015" i="242"/>
  <c r="AP1015" i="242"/>
  <c r="AM1015" i="242"/>
  <c r="AK1015" i="242"/>
  <c r="AH1015" i="242"/>
  <c r="AF1015" i="242"/>
  <c r="AC1015" i="242"/>
  <c r="AA1015" i="242"/>
  <c r="X1015" i="242"/>
  <c r="V1015" i="242"/>
  <c r="S1015" i="242"/>
  <c r="Q1015" i="242"/>
  <c r="N1015" i="242"/>
  <c r="AZ1014" i="242"/>
  <c r="AW1014" i="242"/>
  <c r="AU1014" i="242"/>
  <c r="AR1014" i="242"/>
  <c r="AP1014" i="242"/>
  <c r="AM1014" i="242"/>
  <c r="AK1014" i="242"/>
  <c r="AH1014" i="242"/>
  <c r="AF1014" i="242"/>
  <c r="AC1014" i="242"/>
  <c r="AA1014" i="242"/>
  <c r="X1014" i="242"/>
  <c r="V1014" i="242"/>
  <c r="S1014" i="242"/>
  <c r="Q1014" i="242"/>
  <c r="N1014" i="242"/>
  <c r="AZ1013" i="242"/>
  <c r="AW1013" i="242"/>
  <c r="AU1013" i="242"/>
  <c r="AR1013" i="242"/>
  <c r="AP1013" i="242"/>
  <c r="AM1013" i="242"/>
  <c r="AK1013" i="242"/>
  <c r="AH1013" i="242"/>
  <c r="AF1013" i="242"/>
  <c r="AC1013" i="242"/>
  <c r="AA1013" i="242"/>
  <c r="X1013" i="242"/>
  <c r="V1013" i="242"/>
  <c r="S1013" i="242"/>
  <c r="Q1013" i="242"/>
  <c r="N1013" i="242"/>
  <c r="AZ1012" i="242"/>
  <c r="AW1012" i="242"/>
  <c r="AU1012" i="242"/>
  <c r="AR1012" i="242"/>
  <c r="AP1012" i="242"/>
  <c r="AM1012" i="242"/>
  <c r="AK1012" i="242"/>
  <c r="AH1012" i="242"/>
  <c r="AF1012" i="242"/>
  <c r="AC1012" i="242"/>
  <c r="AA1012" i="242"/>
  <c r="X1012" i="242"/>
  <c r="V1012" i="242"/>
  <c r="S1012" i="242"/>
  <c r="Q1012" i="242"/>
  <c r="N1012" i="242"/>
  <c r="AZ1011" i="242"/>
  <c r="AW1011" i="242"/>
  <c r="AU1011" i="242"/>
  <c r="AR1011" i="242"/>
  <c r="AP1011" i="242"/>
  <c r="AM1011" i="242"/>
  <c r="AK1011" i="242"/>
  <c r="AH1011" i="242"/>
  <c r="AF1011" i="242"/>
  <c r="AC1011" i="242"/>
  <c r="AA1011" i="242"/>
  <c r="X1011" i="242"/>
  <c r="V1011" i="242"/>
  <c r="S1011" i="242"/>
  <c r="Q1011" i="242"/>
  <c r="N1011" i="242"/>
  <c r="AZ1010" i="242"/>
  <c r="AW1010" i="242"/>
  <c r="AU1010" i="242"/>
  <c r="AR1010" i="242"/>
  <c r="AP1010" i="242"/>
  <c r="AM1010" i="242"/>
  <c r="AK1010" i="242"/>
  <c r="AH1010" i="242"/>
  <c r="AF1010" i="242"/>
  <c r="AC1010" i="242"/>
  <c r="AA1010" i="242"/>
  <c r="X1010" i="242"/>
  <c r="V1010" i="242"/>
  <c r="S1010" i="242"/>
  <c r="Q1010" i="242"/>
  <c r="N1010" i="242"/>
  <c r="AZ1009" i="242"/>
  <c r="AW1009" i="242"/>
  <c r="AU1009" i="242"/>
  <c r="AR1009" i="242"/>
  <c r="AP1009" i="242"/>
  <c r="AM1009" i="242"/>
  <c r="AK1009" i="242"/>
  <c r="AH1009" i="242"/>
  <c r="AF1009" i="242"/>
  <c r="AC1009" i="242"/>
  <c r="AA1009" i="242"/>
  <c r="X1009" i="242"/>
  <c r="V1009" i="242"/>
  <c r="S1009" i="242"/>
  <c r="Q1009" i="242"/>
  <c r="N1009" i="242"/>
  <c r="AZ1008" i="242"/>
  <c r="AW1008" i="242"/>
  <c r="AU1008" i="242"/>
  <c r="AR1008" i="242"/>
  <c r="AP1008" i="242"/>
  <c r="AM1008" i="242"/>
  <c r="AK1008" i="242"/>
  <c r="AH1008" i="242"/>
  <c r="AF1008" i="242"/>
  <c r="AC1008" i="242"/>
  <c r="AA1008" i="242"/>
  <c r="X1008" i="242"/>
  <c r="V1008" i="242"/>
  <c r="S1008" i="242"/>
  <c r="Q1008" i="242"/>
  <c r="N1008" i="242"/>
  <c r="AZ1007" i="242"/>
  <c r="AW1007" i="242"/>
  <c r="AU1007" i="242"/>
  <c r="AR1007" i="242"/>
  <c r="AP1007" i="242"/>
  <c r="AM1007" i="242"/>
  <c r="AK1007" i="242"/>
  <c r="AH1007" i="242"/>
  <c r="AF1007" i="242"/>
  <c r="AC1007" i="242"/>
  <c r="AA1007" i="242"/>
  <c r="X1007" i="242"/>
  <c r="V1007" i="242"/>
  <c r="S1007" i="242"/>
  <c r="Q1007" i="242"/>
  <c r="N1007" i="242"/>
  <c r="AZ1006" i="242"/>
  <c r="AW1006" i="242"/>
  <c r="AU1006" i="242"/>
  <c r="AR1006" i="242"/>
  <c r="AP1006" i="242"/>
  <c r="AM1006" i="242"/>
  <c r="AK1006" i="242"/>
  <c r="AH1006" i="242"/>
  <c r="AF1006" i="242"/>
  <c r="AC1006" i="242"/>
  <c r="AA1006" i="242"/>
  <c r="X1006" i="242"/>
  <c r="V1006" i="242"/>
  <c r="S1006" i="242"/>
  <c r="Q1006" i="242"/>
  <c r="N1006" i="242"/>
  <c r="AZ1005" i="242"/>
  <c r="AW1005" i="242"/>
  <c r="AU1005" i="242"/>
  <c r="AR1005" i="242"/>
  <c r="AP1005" i="242"/>
  <c r="AM1005" i="242"/>
  <c r="AK1005" i="242"/>
  <c r="AH1005" i="242"/>
  <c r="AF1005" i="242"/>
  <c r="AC1005" i="242"/>
  <c r="AA1005" i="242"/>
  <c r="X1005" i="242"/>
  <c r="V1005" i="242"/>
  <c r="S1005" i="242"/>
  <c r="Q1005" i="242"/>
  <c r="N1005" i="242"/>
  <c r="AZ1004" i="242"/>
  <c r="AW1004" i="242"/>
  <c r="AU1004" i="242"/>
  <c r="AR1004" i="242"/>
  <c r="AP1004" i="242"/>
  <c r="AM1004" i="242"/>
  <c r="AK1004" i="242"/>
  <c r="AH1004" i="242"/>
  <c r="AF1004" i="242"/>
  <c r="AC1004" i="242"/>
  <c r="AA1004" i="242"/>
  <c r="X1004" i="242"/>
  <c r="V1004" i="242"/>
  <c r="S1004" i="242"/>
  <c r="Q1004" i="242"/>
  <c r="N1004" i="242"/>
  <c r="AZ1003" i="242"/>
  <c r="AW1003" i="242"/>
  <c r="AU1003" i="242"/>
  <c r="AR1003" i="242"/>
  <c r="AP1003" i="242"/>
  <c r="AM1003" i="242"/>
  <c r="AK1003" i="242"/>
  <c r="AH1003" i="242"/>
  <c r="AF1003" i="242"/>
  <c r="AC1003" i="242"/>
  <c r="AA1003" i="242"/>
  <c r="X1003" i="242"/>
  <c r="V1003" i="242"/>
  <c r="S1003" i="242"/>
  <c r="Q1003" i="242"/>
  <c r="N1003" i="242"/>
  <c r="AZ1002" i="242"/>
  <c r="AW1002" i="242"/>
  <c r="AU1002" i="242"/>
  <c r="AR1002" i="242"/>
  <c r="AP1002" i="242"/>
  <c r="AM1002" i="242"/>
  <c r="AK1002" i="242"/>
  <c r="AH1002" i="242"/>
  <c r="AF1002" i="242"/>
  <c r="AC1002" i="242"/>
  <c r="AA1002" i="242"/>
  <c r="X1002" i="242"/>
  <c r="V1002" i="242"/>
  <c r="S1002" i="242"/>
  <c r="Q1002" i="242"/>
  <c r="N1002" i="242"/>
  <c r="AZ1001" i="242"/>
  <c r="AW1001" i="242"/>
  <c r="AU1001" i="242"/>
  <c r="AR1001" i="242"/>
  <c r="AP1001" i="242"/>
  <c r="AM1001" i="242"/>
  <c r="AK1001" i="242"/>
  <c r="AH1001" i="242"/>
  <c r="AF1001" i="242"/>
  <c r="AC1001" i="242"/>
  <c r="AA1001" i="242"/>
  <c r="X1001" i="242"/>
  <c r="V1001" i="242"/>
  <c r="S1001" i="242"/>
  <c r="Q1001" i="242"/>
  <c r="N1001" i="242"/>
  <c r="AZ1000" i="242"/>
  <c r="AW1000" i="242"/>
  <c r="AU1000" i="242"/>
  <c r="AR1000" i="242"/>
  <c r="AP1000" i="242"/>
  <c r="AM1000" i="242"/>
  <c r="AK1000" i="242"/>
  <c r="AH1000" i="242"/>
  <c r="AF1000" i="242"/>
  <c r="AC1000" i="242"/>
  <c r="AA1000" i="242"/>
  <c r="X1000" i="242"/>
  <c r="V1000" i="242"/>
  <c r="S1000" i="242"/>
  <c r="Q1000" i="242"/>
  <c r="N1000" i="242"/>
  <c r="AZ999" i="242"/>
  <c r="AW999" i="242"/>
  <c r="AU999" i="242"/>
  <c r="AR999" i="242"/>
  <c r="AP999" i="242"/>
  <c r="AM999" i="242"/>
  <c r="AK999" i="242"/>
  <c r="AH999" i="242"/>
  <c r="AF999" i="242"/>
  <c r="AC999" i="242"/>
  <c r="AA999" i="242"/>
  <c r="X999" i="242"/>
  <c r="V999" i="242"/>
  <c r="S999" i="242"/>
  <c r="Q999" i="242"/>
  <c r="N999" i="242"/>
  <c r="AZ998" i="242"/>
  <c r="AW998" i="242"/>
  <c r="AU998" i="242"/>
  <c r="AR998" i="242"/>
  <c r="AP998" i="242"/>
  <c r="AM998" i="242"/>
  <c r="AK998" i="242"/>
  <c r="AH998" i="242"/>
  <c r="AF998" i="242"/>
  <c r="AC998" i="242"/>
  <c r="AA998" i="242"/>
  <c r="X998" i="242"/>
  <c r="V998" i="242"/>
  <c r="S998" i="242"/>
  <c r="Q998" i="242"/>
  <c r="N998" i="242"/>
  <c r="AZ997" i="242"/>
  <c r="AW997" i="242"/>
  <c r="AU997" i="242"/>
  <c r="AR997" i="242"/>
  <c r="AP997" i="242"/>
  <c r="AM997" i="242"/>
  <c r="AK997" i="242"/>
  <c r="AH997" i="242"/>
  <c r="AF997" i="242"/>
  <c r="AC997" i="242"/>
  <c r="AA997" i="242"/>
  <c r="X997" i="242"/>
  <c r="V997" i="242"/>
  <c r="S997" i="242"/>
  <c r="Q997" i="242"/>
  <c r="N997" i="242"/>
  <c r="AZ996" i="242"/>
  <c r="AW996" i="242"/>
  <c r="AU996" i="242"/>
  <c r="AR996" i="242"/>
  <c r="AP996" i="242"/>
  <c r="AM996" i="242"/>
  <c r="AK996" i="242"/>
  <c r="AH996" i="242"/>
  <c r="AF996" i="242"/>
  <c r="AC996" i="242"/>
  <c r="AA996" i="242"/>
  <c r="X996" i="242"/>
  <c r="V996" i="242"/>
  <c r="S996" i="242"/>
  <c r="Q996" i="242"/>
  <c r="N996" i="242"/>
  <c r="AZ995" i="242"/>
  <c r="AW995" i="242"/>
  <c r="AU995" i="242"/>
  <c r="AR995" i="242"/>
  <c r="AP995" i="242"/>
  <c r="AM995" i="242"/>
  <c r="AK995" i="242"/>
  <c r="AH995" i="242"/>
  <c r="AF995" i="242"/>
  <c r="AC995" i="242"/>
  <c r="AA995" i="242"/>
  <c r="X995" i="242"/>
  <c r="V995" i="242"/>
  <c r="S995" i="242"/>
  <c r="Q995" i="242"/>
  <c r="N995" i="242"/>
  <c r="AZ994" i="242"/>
  <c r="AW994" i="242"/>
  <c r="AU994" i="242"/>
  <c r="AR994" i="242"/>
  <c r="AP994" i="242"/>
  <c r="AM994" i="242"/>
  <c r="AK994" i="242"/>
  <c r="AH994" i="242"/>
  <c r="AF994" i="242"/>
  <c r="AC994" i="242"/>
  <c r="AA994" i="242"/>
  <c r="X994" i="242"/>
  <c r="V994" i="242"/>
  <c r="S994" i="242"/>
  <c r="Q994" i="242"/>
  <c r="N994" i="242"/>
  <c r="AZ993" i="242"/>
  <c r="AW993" i="242"/>
  <c r="AU993" i="242"/>
  <c r="AR993" i="242"/>
  <c r="AP993" i="242"/>
  <c r="AM993" i="242"/>
  <c r="AK993" i="242"/>
  <c r="AH993" i="242"/>
  <c r="AF993" i="242"/>
  <c r="AC993" i="242"/>
  <c r="AA993" i="242"/>
  <c r="X993" i="242"/>
  <c r="V993" i="242"/>
  <c r="S993" i="242"/>
  <c r="Q993" i="242"/>
  <c r="N993" i="242"/>
  <c r="AZ992" i="242"/>
  <c r="AW992" i="242"/>
  <c r="AU992" i="242"/>
  <c r="AR992" i="242"/>
  <c r="AP992" i="242"/>
  <c r="AM992" i="242"/>
  <c r="AK992" i="242"/>
  <c r="AH992" i="242"/>
  <c r="AF992" i="242"/>
  <c r="AC992" i="242"/>
  <c r="AA992" i="242"/>
  <c r="X992" i="242"/>
  <c r="V992" i="242"/>
  <c r="S992" i="242"/>
  <c r="Q992" i="242"/>
  <c r="N992" i="242"/>
  <c r="AZ991" i="242"/>
  <c r="AW991" i="242"/>
  <c r="AU991" i="242"/>
  <c r="AR991" i="242"/>
  <c r="AP991" i="242"/>
  <c r="AM991" i="242"/>
  <c r="AK991" i="242"/>
  <c r="AH991" i="242"/>
  <c r="AF991" i="242"/>
  <c r="AC991" i="242"/>
  <c r="AA991" i="242"/>
  <c r="X991" i="242"/>
  <c r="V991" i="242"/>
  <c r="S991" i="242"/>
  <c r="Q991" i="242"/>
  <c r="N991" i="242"/>
  <c r="AZ990" i="242"/>
  <c r="AW990" i="242"/>
  <c r="AU990" i="242"/>
  <c r="AR990" i="242"/>
  <c r="AP990" i="242"/>
  <c r="AM990" i="242"/>
  <c r="AK990" i="242"/>
  <c r="AH990" i="242"/>
  <c r="AF990" i="242"/>
  <c r="AC990" i="242"/>
  <c r="AA990" i="242"/>
  <c r="X990" i="242"/>
  <c r="V990" i="242"/>
  <c r="S990" i="242"/>
  <c r="Q990" i="242"/>
  <c r="N990" i="242"/>
  <c r="AZ989" i="242"/>
  <c r="AW989" i="242"/>
  <c r="AU989" i="242"/>
  <c r="AR989" i="242"/>
  <c r="AP989" i="242"/>
  <c r="AM989" i="242"/>
  <c r="AK989" i="242"/>
  <c r="AH989" i="242"/>
  <c r="AF989" i="242"/>
  <c r="AC989" i="242"/>
  <c r="AA989" i="242"/>
  <c r="X989" i="242"/>
  <c r="V989" i="242"/>
  <c r="S989" i="242"/>
  <c r="Q989" i="242"/>
  <c r="N989" i="242"/>
  <c r="AZ988" i="242"/>
  <c r="AW988" i="242"/>
  <c r="AU988" i="242"/>
  <c r="AR988" i="242"/>
  <c r="AP988" i="242"/>
  <c r="AM988" i="242"/>
  <c r="AK988" i="242"/>
  <c r="AH988" i="242"/>
  <c r="AF988" i="242"/>
  <c r="AC988" i="242"/>
  <c r="AA988" i="242"/>
  <c r="X988" i="242"/>
  <c r="V988" i="242"/>
  <c r="S988" i="242"/>
  <c r="Q988" i="242"/>
  <c r="N988" i="242"/>
  <c r="AZ987" i="242"/>
  <c r="AW987" i="242"/>
  <c r="AU987" i="242"/>
  <c r="AR987" i="242"/>
  <c r="AP987" i="242"/>
  <c r="AM987" i="242"/>
  <c r="AK987" i="242"/>
  <c r="AH987" i="242"/>
  <c r="AF987" i="242"/>
  <c r="AC987" i="242"/>
  <c r="AA987" i="242"/>
  <c r="X987" i="242"/>
  <c r="V987" i="242"/>
  <c r="S987" i="242"/>
  <c r="Q987" i="242"/>
  <c r="N987" i="242"/>
  <c r="AZ986" i="242"/>
  <c r="AW986" i="242"/>
  <c r="AU986" i="242"/>
  <c r="AR986" i="242"/>
  <c r="AP986" i="242"/>
  <c r="AM986" i="242"/>
  <c r="AK986" i="242"/>
  <c r="AH986" i="242"/>
  <c r="AF986" i="242"/>
  <c r="AC986" i="242"/>
  <c r="AA986" i="242"/>
  <c r="X986" i="242"/>
  <c r="V986" i="242"/>
  <c r="S986" i="242"/>
  <c r="Q986" i="242"/>
  <c r="N986" i="242"/>
  <c r="AZ985" i="242"/>
  <c r="AW985" i="242"/>
  <c r="AU985" i="242"/>
  <c r="AR985" i="242"/>
  <c r="AP985" i="242"/>
  <c r="AM985" i="242"/>
  <c r="AK985" i="242"/>
  <c r="AH985" i="242"/>
  <c r="AF985" i="242"/>
  <c r="AC985" i="242"/>
  <c r="AA985" i="242"/>
  <c r="X985" i="242"/>
  <c r="V985" i="242"/>
  <c r="S985" i="242"/>
  <c r="Q985" i="242"/>
  <c r="N985" i="242"/>
  <c r="AZ984" i="242"/>
  <c r="AW984" i="242"/>
  <c r="AU984" i="242"/>
  <c r="AR984" i="242"/>
  <c r="AP984" i="242"/>
  <c r="AM984" i="242"/>
  <c r="AK984" i="242"/>
  <c r="AH984" i="242"/>
  <c r="AF984" i="242"/>
  <c r="AC984" i="242"/>
  <c r="AA984" i="242"/>
  <c r="X984" i="242"/>
  <c r="V984" i="242"/>
  <c r="S984" i="242"/>
  <c r="Q984" i="242"/>
  <c r="N984" i="242"/>
  <c r="AZ983" i="242"/>
  <c r="AW983" i="242"/>
  <c r="AU983" i="242"/>
  <c r="AR983" i="242"/>
  <c r="AP983" i="242"/>
  <c r="AM983" i="242"/>
  <c r="AK983" i="242"/>
  <c r="AH983" i="242"/>
  <c r="AF983" i="242"/>
  <c r="AC983" i="242"/>
  <c r="AA983" i="242"/>
  <c r="X983" i="242"/>
  <c r="V983" i="242"/>
  <c r="S983" i="242"/>
  <c r="Q983" i="242"/>
  <c r="N983" i="242"/>
  <c r="AZ982" i="242"/>
  <c r="AW982" i="242"/>
  <c r="AU982" i="242"/>
  <c r="AR982" i="242"/>
  <c r="AP982" i="242"/>
  <c r="AM982" i="242"/>
  <c r="AK982" i="242"/>
  <c r="AH982" i="242"/>
  <c r="AF982" i="242"/>
  <c r="AC982" i="242"/>
  <c r="AA982" i="242"/>
  <c r="X982" i="242"/>
  <c r="V982" i="242"/>
  <c r="S982" i="242"/>
  <c r="Q982" i="242"/>
  <c r="N982" i="242"/>
  <c r="AZ981" i="242"/>
  <c r="AW981" i="242"/>
  <c r="AU981" i="242"/>
  <c r="AR981" i="242"/>
  <c r="AP981" i="242"/>
  <c r="AM981" i="242"/>
  <c r="AK981" i="242"/>
  <c r="AH981" i="242"/>
  <c r="AF981" i="242"/>
  <c r="AC981" i="242"/>
  <c r="AA981" i="242"/>
  <c r="X981" i="242"/>
  <c r="V981" i="242"/>
  <c r="S981" i="242"/>
  <c r="Q981" i="242"/>
  <c r="N981" i="242"/>
  <c r="AZ980" i="242"/>
  <c r="AW980" i="242"/>
  <c r="AU980" i="242"/>
  <c r="AR980" i="242"/>
  <c r="AP980" i="242"/>
  <c r="AM980" i="242"/>
  <c r="AK980" i="242"/>
  <c r="AH980" i="242"/>
  <c r="AF980" i="242"/>
  <c r="AC980" i="242"/>
  <c r="AA980" i="242"/>
  <c r="X980" i="242"/>
  <c r="V980" i="242"/>
  <c r="S980" i="242"/>
  <c r="Q980" i="242"/>
  <c r="N980" i="242"/>
  <c r="AZ979" i="242"/>
  <c r="AW979" i="242"/>
  <c r="AU979" i="242"/>
  <c r="AR979" i="242"/>
  <c r="AP979" i="242"/>
  <c r="AM979" i="242"/>
  <c r="AK979" i="242"/>
  <c r="AH979" i="242"/>
  <c r="AF979" i="242"/>
  <c r="AC979" i="242"/>
  <c r="AA979" i="242"/>
  <c r="X979" i="242"/>
  <c r="V979" i="242"/>
  <c r="S979" i="242"/>
  <c r="Q979" i="242"/>
  <c r="N979" i="242"/>
  <c r="AZ978" i="242"/>
  <c r="AW978" i="242"/>
  <c r="AU978" i="242"/>
  <c r="AR978" i="242"/>
  <c r="AP978" i="242"/>
  <c r="AM978" i="242"/>
  <c r="AK978" i="242"/>
  <c r="AH978" i="242"/>
  <c r="AF978" i="242"/>
  <c r="AC978" i="242"/>
  <c r="AA978" i="242"/>
  <c r="X978" i="242"/>
  <c r="V978" i="242"/>
  <c r="S978" i="242"/>
  <c r="Q978" i="242"/>
  <c r="N978" i="242"/>
  <c r="AZ977" i="242"/>
  <c r="AW977" i="242"/>
  <c r="AU977" i="242"/>
  <c r="AR977" i="242"/>
  <c r="AP977" i="242"/>
  <c r="AM977" i="242"/>
  <c r="AK977" i="242"/>
  <c r="AH977" i="242"/>
  <c r="AF977" i="242"/>
  <c r="AC977" i="242"/>
  <c r="AA977" i="242"/>
  <c r="X977" i="242"/>
  <c r="V977" i="242"/>
  <c r="S977" i="242"/>
  <c r="Q977" i="242"/>
  <c r="N977" i="242"/>
  <c r="AZ976" i="242"/>
  <c r="AW976" i="242"/>
  <c r="AU976" i="242"/>
  <c r="AR976" i="242"/>
  <c r="AP976" i="242"/>
  <c r="AM976" i="242"/>
  <c r="AK976" i="242"/>
  <c r="AH976" i="242"/>
  <c r="AF976" i="242"/>
  <c r="AC976" i="242"/>
  <c r="AA976" i="242"/>
  <c r="X976" i="242"/>
  <c r="V976" i="242"/>
  <c r="S976" i="242"/>
  <c r="Q976" i="242"/>
  <c r="N976" i="242"/>
  <c r="AZ975" i="242"/>
  <c r="AW975" i="242"/>
  <c r="AU975" i="242"/>
  <c r="AR975" i="242"/>
  <c r="AP975" i="242"/>
  <c r="AM975" i="242"/>
  <c r="AK975" i="242"/>
  <c r="AH975" i="242"/>
  <c r="AF975" i="242"/>
  <c r="AC975" i="242"/>
  <c r="AA975" i="242"/>
  <c r="X975" i="242"/>
  <c r="V975" i="242"/>
  <c r="S975" i="242"/>
  <c r="Q975" i="242"/>
  <c r="N975" i="242"/>
  <c r="AZ974" i="242"/>
  <c r="AW974" i="242"/>
  <c r="AU974" i="242"/>
  <c r="AR974" i="242"/>
  <c r="AP974" i="242"/>
  <c r="AM974" i="242"/>
  <c r="AK974" i="242"/>
  <c r="AH974" i="242"/>
  <c r="AF974" i="242"/>
  <c r="AC974" i="242"/>
  <c r="AA974" i="242"/>
  <c r="X974" i="242"/>
  <c r="V974" i="242"/>
  <c r="S974" i="242"/>
  <c r="Q974" i="242"/>
  <c r="N974" i="242"/>
  <c r="AZ973" i="242"/>
  <c r="AW973" i="242"/>
  <c r="AU973" i="242"/>
  <c r="AR973" i="242"/>
  <c r="AP973" i="242"/>
  <c r="AM973" i="242"/>
  <c r="AK973" i="242"/>
  <c r="AH973" i="242"/>
  <c r="AF973" i="242"/>
  <c r="AC973" i="242"/>
  <c r="AA973" i="242"/>
  <c r="X973" i="242"/>
  <c r="V973" i="242"/>
  <c r="S973" i="242"/>
  <c r="Q973" i="242"/>
  <c r="N973" i="242"/>
  <c r="AZ972" i="242"/>
  <c r="AW972" i="242"/>
  <c r="AU972" i="242"/>
  <c r="AR972" i="242"/>
  <c r="AP972" i="242"/>
  <c r="AM972" i="242"/>
  <c r="AK972" i="242"/>
  <c r="AH972" i="242"/>
  <c r="AF972" i="242"/>
  <c r="AC972" i="242"/>
  <c r="AA972" i="242"/>
  <c r="X972" i="242"/>
  <c r="V972" i="242"/>
  <c r="S972" i="242"/>
  <c r="Q972" i="242"/>
  <c r="N972" i="242"/>
  <c r="AZ971" i="242"/>
  <c r="AW971" i="242"/>
  <c r="AU971" i="242"/>
  <c r="AR971" i="242"/>
  <c r="AP971" i="242"/>
  <c r="AM971" i="242"/>
  <c r="AK971" i="242"/>
  <c r="AH971" i="242"/>
  <c r="AF971" i="242"/>
  <c r="AC971" i="242"/>
  <c r="AA971" i="242"/>
  <c r="X971" i="242"/>
  <c r="V971" i="242"/>
  <c r="S971" i="242"/>
  <c r="Q971" i="242"/>
  <c r="N971" i="242"/>
  <c r="AZ970" i="242"/>
  <c r="AW970" i="242"/>
  <c r="AU970" i="242"/>
  <c r="AR970" i="242"/>
  <c r="AP970" i="242"/>
  <c r="AM970" i="242"/>
  <c r="AK970" i="242"/>
  <c r="AH970" i="242"/>
  <c r="AF970" i="242"/>
  <c r="AC970" i="242"/>
  <c r="AA970" i="242"/>
  <c r="X970" i="242"/>
  <c r="V970" i="242"/>
  <c r="S970" i="242"/>
  <c r="Q970" i="242"/>
  <c r="N970" i="242"/>
  <c r="AZ969" i="242"/>
  <c r="AW969" i="242"/>
  <c r="AU969" i="242"/>
  <c r="AR969" i="242"/>
  <c r="AP969" i="242"/>
  <c r="AM969" i="242"/>
  <c r="AK969" i="242"/>
  <c r="AH969" i="242"/>
  <c r="AF969" i="242"/>
  <c r="AC969" i="242"/>
  <c r="AA969" i="242"/>
  <c r="X969" i="242"/>
  <c r="V969" i="242"/>
  <c r="S969" i="242"/>
  <c r="Q969" i="242"/>
  <c r="N969" i="242"/>
  <c r="AZ968" i="242"/>
  <c r="AW968" i="242"/>
  <c r="AU968" i="242"/>
  <c r="AR968" i="242"/>
  <c r="AP968" i="242"/>
  <c r="AM968" i="242"/>
  <c r="AK968" i="242"/>
  <c r="AH968" i="242"/>
  <c r="AF968" i="242"/>
  <c r="AC968" i="242"/>
  <c r="AA968" i="242"/>
  <c r="X968" i="242"/>
  <c r="V968" i="242"/>
  <c r="S968" i="242"/>
  <c r="Q968" i="242"/>
  <c r="N968" i="242"/>
  <c r="AZ967" i="242"/>
  <c r="AW967" i="242"/>
  <c r="AU967" i="242"/>
  <c r="AR967" i="242"/>
  <c r="AP967" i="242"/>
  <c r="AM967" i="242"/>
  <c r="AK967" i="242"/>
  <c r="AH967" i="242"/>
  <c r="AF967" i="242"/>
  <c r="AC967" i="242"/>
  <c r="AA967" i="242"/>
  <c r="X967" i="242"/>
  <c r="V967" i="242"/>
  <c r="S967" i="242"/>
  <c r="Q967" i="242"/>
  <c r="N967" i="242"/>
  <c r="AZ966" i="242"/>
  <c r="AW966" i="242"/>
  <c r="AU966" i="242"/>
  <c r="AR966" i="242"/>
  <c r="AP966" i="242"/>
  <c r="AM966" i="242"/>
  <c r="AK966" i="242"/>
  <c r="AH966" i="242"/>
  <c r="AF966" i="242"/>
  <c r="AC966" i="242"/>
  <c r="AA966" i="242"/>
  <c r="X966" i="242"/>
  <c r="V966" i="242"/>
  <c r="S966" i="242"/>
  <c r="Q966" i="242"/>
  <c r="N966" i="242"/>
  <c r="AZ965" i="242"/>
  <c r="AW965" i="242"/>
  <c r="AU965" i="242"/>
  <c r="AR965" i="242"/>
  <c r="AP965" i="242"/>
  <c r="AM965" i="242"/>
  <c r="AK965" i="242"/>
  <c r="AH965" i="242"/>
  <c r="AF965" i="242"/>
  <c r="AC965" i="242"/>
  <c r="AA965" i="242"/>
  <c r="X965" i="242"/>
  <c r="V965" i="242"/>
  <c r="S965" i="242"/>
  <c r="Q965" i="242"/>
  <c r="N965" i="242"/>
  <c r="AZ964" i="242"/>
  <c r="AW964" i="242"/>
  <c r="AU964" i="242"/>
  <c r="AR964" i="242"/>
  <c r="AP964" i="242"/>
  <c r="AM964" i="242"/>
  <c r="AK964" i="242"/>
  <c r="AH964" i="242"/>
  <c r="AF964" i="242"/>
  <c r="AC964" i="242"/>
  <c r="AA964" i="242"/>
  <c r="X964" i="242"/>
  <c r="V964" i="242"/>
  <c r="S964" i="242"/>
  <c r="Q964" i="242"/>
  <c r="N964" i="242"/>
  <c r="AZ963" i="242"/>
  <c r="AW963" i="242"/>
  <c r="AU963" i="242"/>
  <c r="AR963" i="242"/>
  <c r="AP963" i="242"/>
  <c r="AM963" i="242"/>
  <c r="AK963" i="242"/>
  <c r="AH963" i="242"/>
  <c r="AF963" i="242"/>
  <c r="AC963" i="242"/>
  <c r="AA963" i="242"/>
  <c r="X963" i="242"/>
  <c r="V963" i="242"/>
  <c r="S963" i="242"/>
  <c r="Q963" i="242"/>
  <c r="N963" i="242"/>
  <c r="AZ962" i="242"/>
  <c r="AW962" i="242"/>
  <c r="AU962" i="242"/>
  <c r="AR962" i="242"/>
  <c r="AP962" i="242"/>
  <c r="AM962" i="242"/>
  <c r="AK962" i="242"/>
  <c r="AH962" i="242"/>
  <c r="AF962" i="242"/>
  <c r="AC962" i="242"/>
  <c r="AA962" i="242"/>
  <c r="X962" i="242"/>
  <c r="V962" i="242"/>
  <c r="S962" i="242"/>
  <c r="Q962" i="242"/>
  <c r="N962" i="242"/>
  <c r="AZ961" i="242"/>
  <c r="AW961" i="242"/>
  <c r="AU961" i="242"/>
  <c r="AR961" i="242"/>
  <c r="AP961" i="242"/>
  <c r="AM961" i="242"/>
  <c r="AK961" i="242"/>
  <c r="AH961" i="242"/>
  <c r="AF961" i="242"/>
  <c r="AC961" i="242"/>
  <c r="AA961" i="242"/>
  <c r="X961" i="242"/>
  <c r="V961" i="242"/>
  <c r="S961" i="242"/>
  <c r="Q961" i="242"/>
  <c r="N961" i="242"/>
  <c r="AZ960" i="242"/>
  <c r="AW960" i="242"/>
  <c r="AU960" i="242"/>
  <c r="AR960" i="242"/>
  <c r="AP960" i="242"/>
  <c r="AM960" i="242"/>
  <c r="AK960" i="242"/>
  <c r="AH960" i="242"/>
  <c r="AF960" i="242"/>
  <c r="AC960" i="242"/>
  <c r="AA960" i="242"/>
  <c r="X960" i="242"/>
  <c r="V960" i="242"/>
  <c r="S960" i="242"/>
  <c r="Q960" i="242"/>
  <c r="N960" i="242"/>
  <c r="AZ959" i="242"/>
  <c r="AW959" i="242"/>
  <c r="AU959" i="242"/>
  <c r="AR959" i="242"/>
  <c r="AP959" i="242"/>
  <c r="AM959" i="242"/>
  <c r="AK959" i="242"/>
  <c r="AH959" i="242"/>
  <c r="AF959" i="242"/>
  <c r="AC959" i="242"/>
  <c r="AA959" i="242"/>
  <c r="X959" i="242"/>
  <c r="V959" i="242"/>
  <c r="S959" i="242"/>
  <c r="Q959" i="242"/>
  <c r="N959" i="242"/>
  <c r="AZ958" i="242"/>
  <c r="AW958" i="242"/>
  <c r="AU958" i="242"/>
  <c r="AR958" i="242"/>
  <c r="AP958" i="242"/>
  <c r="AM958" i="242"/>
  <c r="AK958" i="242"/>
  <c r="AH958" i="242"/>
  <c r="AF958" i="242"/>
  <c r="AC958" i="242"/>
  <c r="AA958" i="242"/>
  <c r="X958" i="242"/>
  <c r="V958" i="242"/>
  <c r="S958" i="242"/>
  <c r="Q958" i="242"/>
  <c r="N958" i="242"/>
  <c r="AZ957" i="242"/>
  <c r="AW957" i="242"/>
  <c r="AU957" i="242"/>
  <c r="AR957" i="242"/>
  <c r="AP957" i="242"/>
  <c r="AM957" i="242"/>
  <c r="AK957" i="242"/>
  <c r="AH957" i="242"/>
  <c r="AF957" i="242"/>
  <c r="AC957" i="242"/>
  <c r="AA957" i="242"/>
  <c r="X957" i="242"/>
  <c r="V957" i="242"/>
  <c r="S957" i="242"/>
  <c r="Q957" i="242"/>
  <c r="N957" i="242"/>
  <c r="AZ956" i="242"/>
  <c r="AW956" i="242"/>
  <c r="AU956" i="242"/>
  <c r="AR956" i="242"/>
  <c r="AP956" i="242"/>
  <c r="AM956" i="242"/>
  <c r="AK956" i="242"/>
  <c r="AH956" i="242"/>
  <c r="AF956" i="242"/>
  <c r="AC956" i="242"/>
  <c r="AA956" i="242"/>
  <c r="X956" i="242"/>
  <c r="V956" i="242"/>
  <c r="S956" i="242"/>
  <c r="Q956" i="242"/>
  <c r="N956" i="242"/>
  <c r="AZ955" i="242"/>
  <c r="AW955" i="242"/>
  <c r="AU955" i="242"/>
  <c r="AR955" i="242"/>
  <c r="AP955" i="242"/>
  <c r="AM955" i="242"/>
  <c r="AK955" i="242"/>
  <c r="AH955" i="242"/>
  <c r="AF955" i="242"/>
  <c r="AC955" i="242"/>
  <c r="AA955" i="242"/>
  <c r="X955" i="242"/>
  <c r="V955" i="242"/>
  <c r="S955" i="242"/>
  <c r="Q955" i="242"/>
  <c r="N955" i="242"/>
  <c r="AZ954" i="242"/>
  <c r="AW954" i="242"/>
  <c r="AU954" i="242"/>
  <c r="AR954" i="242"/>
  <c r="AP954" i="242"/>
  <c r="AM954" i="242"/>
  <c r="AK954" i="242"/>
  <c r="AH954" i="242"/>
  <c r="AF954" i="242"/>
  <c r="AC954" i="242"/>
  <c r="AA954" i="242"/>
  <c r="X954" i="242"/>
  <c r="V954" i="242"/>
  <c r="S954" i="242"/>
  <c r="Q954" i="242"/>
  <c r="N954" i="242"/>
  <c r="AZ953" i="242"/>
  <c r="AW953" i="242"/>
  <c r="AU953" i="242"/>
  <c r="AR953" i="242"/>
  <c r="AP953" i="242"/>
  <c r="AM953" i="242"/>
  <c r="AK953" i="242"/>
  <c r="AH953" i="242"/>
  <c r="AF953" i="242"/>
  <c r="AC953" i="242"/>
  <c r="AA953" i="242"/>
  <c r="X953" i="242"/>
  <c r="V953" i="242"/>
  <c r="S953" i="242"/>
  <c r="Q953" i="242"/>
  <c r="N953" i="242"/>
  <c r="AZ952" i="242"/>
  <c r="AW952" i="242"/>
  <c r="AU952" i="242"/>
  <c r="AR952" i="242"/>
  <c r="AP952" i="242"/>
  <c r="AM952" i="242"/>
  <c r="AK952" i="242"/>
  <c r="AH952" i="242"/>
  <c r="AF952" i="242"/>
  <c r="AC952" i="242"/>
  <c r="AA952" i="242"/>
  <c r="X952" i="242"/>
  <c r="V952" i="242"/>
  <c r="S952" i="242"/>
  <c r="Q952" i="242"/>
  <c r="N952" i="242"/>
  <c r="AZ951" i="242"/>
  <c r="AW951" i="242"/>
  <c r="AU951" i="242"/>
  <c r="AR951" i="242"/>
  <c r="AP951" i="242"/>
  <c r="AM951" i="242"/>
  <c r="AK951" i="242"/>
  <c r="AH951" i="242"/>
  <c r="AF951" i="242"/>
  <c r="AC951" i="242"/>
  <c r="AA951" i="242"/>
  <c r="X951" i="242"/>
  <c r="V951" i="242"/>
  <c r="S951" i="242"/>
  <c r="Q951" i="242"/>
  <c r="N951" i="242"/>
  <c r="AZ950" i="242"/>
  <c r="AW950" i="242"/>
  <c r="AU950" i="242"/>
  <c r="AR950" i="242"/>
  <c r="AP950" i="242"/>
  <c r="AM950" i="242"/>
  <c r="AK950" i="242"/>
  <c r="AH950" i="242"/>
  <c r="AF950" i="242"/>
  <c r="AC950" i="242"/>
  <c r="AA950" i="242"/>
  <c r="X950" i="242"/>
  <c r="V950" i="242"/>
  <c r="S950" i="242"/>
  <c r="Q950" i="242"/>
  <c r="N950" i="242"/>
  <c r="AZ949" i="242"/>
  <c r="AW949" i="242"/>
  <c r="AU949" i="242"/>
  <c r="AR949" i="242"/>
  <c r="AP949" i="242"/>
  <c r="AM949" i="242"/>
  <c r="AK949" i="242"/>
  <c r="AH949" i="242"/>
  <c r="AF949" i="242"/>
  <c r="AC949" i="242"/>
  <c r="AA949" i="242"/>
  <c r="X949" i="242"/>
  <c r="V949" i="242"/>
  <c r="S949" i="242"/>
  <c r="Q949" i="242"/>
  <c r="N949" i="242"/>
  <c r="AZ948" i="242"/>
  <c r="AW948" i="242"/>
  <c r="AU948" i="242"/>
  <c r="AR948" i="242"/>
  <c r="AP948" i="242"/>
  <c r="AM948" i="242"/>
  <c r="AK948" i="242"/>
  <c r="AH948" i="242"/>
  <c r="AF948" i="242"/>
  <c r="AC948" i="242"/>
  <c r="AA948" i="242"/>
  <c r="X948" i="242"/>
  <c r="V948" i="242"/>
  <c r="S948" i="242"/>
  <c r="Q948" i="242"/>
  <c r="N948" i="242"/>
  <c r="AZ947" i="242"/>
  <c r="AW947" i="242"/>
  <c r="AU947" i="242"/>
  <c r="AR947" i="242"/>
  <c r="AP947" i="242"/>
  <c r="AM947" i="242"/>
  <c r="AK947" i="242"/>
  <c r="AH947" i="242"/>
  <c r="AF947" i="242"/>
  <c r="AC947" i="242"/>
  <c r="AA947" i="242"/>
  <c r="X947" i="242"/>
  <c r="V947" i="242"/>
  <c r="S947" i="242"/>
  <c r="Q947" i="242"/>
  <c r="N947" i="242"/>
  <c r="AZ946" i="242"/>
  <c r="AW946" i="242"/>
  <c r="AU946" i="242"/>
  <c r="AR946" i="242"/>
  <c r="AP946" i="242"/>
  <c r="AM946" i="242"/>
  <c r="AK946" i="242"/>
  <c r="AH946" i="242"/>
  <c r="AF946" i="242"/>
  <c r="AC946" i="242"/>
  <c r="AA946" i="242"/>
  <c r="X946" i="242"/>
  <c r="V946" i="242"/>
  <c r="S946" i="242"/>
  <c r="Q946" i="242"/>
  <c r="N946" i="242"/>
  <c r="AZ945" i="242"/>
  <c r="AW945" i="242"/>
  <c r="AU945" i="242"/>
  <c r="AR945" i="242"/>
  <c r="AP945" i="242"/>
  <c r="AM945" i="242"/>
  <c r="AK945" i="242"/>
  <c r="AH945" i="242"/>
  <c r="AF945" i="242"/>
  <c r="AC945" i="242"/>
  <c r="AA945" i="242"/>
  <c r="X945" i="242"/>
  <c r="V945" i="242"/>
  <c r="S945" i="242"/>
  <c r="Q945" i="242"/>
  <c r="N945" i="242"/>
  <c r="AZ944" i="242"/>
  <c r="AW944" i="242"/>
  <c r="AU944" i="242"/>
  <c r="AR944" i="242"/>
  <c r="AP944" i="242"/>
  <c r="AM944" i="242"/>
  <c r="AK944" i="242"/>
  <c r="AH944" i="242"/>
  <c r="AF944" i="242"/>
  <c r="AC944" i="242"/>
  <c r="AA944" i="242"/>
  <c r="X944" i="242"/>
  <c r="V944" i="242"/>
  <c r="S944" i="242"/>
  <c r="Q944" i="242"/>
  <c r="N944" i="242"/>
  <c r="AZ943" i="242"/>
  <c r="AW943" i="242"/>
  <c r="AU943" i="242"/>
  <c r="AR943" i="242"/>
  <c r="AP943" i="242"/>
  <c r="AM943" i="242"/>
  <c r="AK943" i="242"/>
  <c r="AH943" i="242"/>
  <c r="AF943" i="242"/>
  <c r="AC943" i="242"/>
  <c r="AA943" i="242"/>
  <c r="X943" i="242"/>
  <c r="V943" i="242"/>
  <c r="S943" i="242"/>
  <c r="Q943" i="242"/>
  <c r="N943" i="242"/>
  <c r="AZ942" i="242"/>
  <c r="AW942" i="242"/>
  <c r="AU942" i="242"/>
  <c r="AR942" i="242"/>
  <c r="AP942" i="242"/>
  <c r="AM942" i="242"/>
  <c r="AK942" i="242"/>
  <c r="AH942" i="242"/>
  <c r="AF942" i="242"/>
  <c r="AC942" i="242"/>
  <c r="AA942" i="242"/>
  <c r="X942" i="242"/>
  <c r="V942" i="242"/>
  <c r="S942" i="242"/>
  <c r="Q942" i="242"/>
  <c r="N942" i="242"/>
  <c r="AZ941" i="242"/>
  <c r="AW941" i="242"/>
  <c r="AU941" i="242"/>
  <c r="AR941" i="242"/>
  <c r="AP941" i="242"/>
  <c r="AM941" i="242"/>
  <c r="AK941" i="242"/>
  <c r="AH941" i="242"/>
  <c r="AF941" i="242"/>
  <c r="AC941" i="242"/>
  <c r="AA941" i="242"/>
  <c r="X941" i="242"/>
  <c r="V941" i="242"/>
  <c r="S941" i="242"/>
  <c r="Q941" i="242"/>
  <c r="N941" i="242"/>
  <c r="AZ940" i="242"/>
  <c r="AW940" i="242"/>
  <c r="AU940" i="242"/>
  <c r="AR940" i="242"/>
  <c r="AP940" i="242"/>
  <c r="AM940" i="242"/>
  <c r="AK940" i="242"/>
  <c r="AH940" i="242"/>
  <c r="AF940" i="242"/>
  <c r="AC940" i="242"/>
  <c r="AA940" i="242"/>
  <c r="X940" i="242"/>
  <c r="V940" i="242"/>
  <c r="S940" i="242"/>
  <c r="Q940" i="242"/>
  <c r="N940" i="242"/>
  <c r="AZ939" i="242"/>
  <c r="AW939" i="242"/>
  <c r="AU939" i="242"/>
  <c r="AR939" i="242"/>
  <c r="AP939" i="242"/>
  <c r="AM939" i="242"/>
  <c r="AK939" i="242"/>
  <c r="AH939" i="242"/>
  <c r="AF939" i="242"/>
  <c r="AC939" i="242"/>
  <c r="AA939" i="242"/>
  <c r="X939" i="242"/>
  <c r="V939" i="242"/>
  <c r="S939" i="242"/>
  <c r="Q939" i="242"/>
  <c r="N939" i="242"/>
  <c r="AZ938" i="242"/>
  <c r="AW938" i="242"/>
  <c r="AU938" i="242"/>
  <c r="AR938" i="242"/>
  <c r="AP938" i="242"/>
  <c r="AM938" i="242"/>
  <c r="AK938" i="242"/>
  <c r="AH938" i="242"/>
  <c r="AF938" i="242"/>
  <c r="AC938" i="242"/>
  <c r="AA938" i="242"/>
  <c r="X938" i="242"/>
  <c r="V938" i="242"/>
  <c r="S938" i="242"/>
  <c r="Q938" i="242"/>
  <c r="N938" i="242"/>
  <c r="AZ937" i="242"/>
  <c r="AW937" i="242"/>
  <c r="AU937" i="242"/>
  <c r="AR937" i="242"/>
  <c r="AP937" i="242"/>
  <c r="AM937" i="242"/>
  <c r="AK937" i="242"/>
  <c r="AH937" i="242"/>
  <c r="AF937" i="242"/>
  <c r="AC937" i="242"/>
  <c r="AA937" i="242"/>
  <c r="X937" i="242"/>
  <c r="V937" i="242"/>
  <c r="S937" i="242"/>
  <c r="Q937" i="242"/>
  <c r="N937" i="242"/>
  <c r="AZ936" i="242"/>
  <c r="AW936" i="242"/>
  <c r="AU936" i="242"/>
  <c r="AR936" i="242"/>
  <c r="AP936" i="242"/>
  <c r="AM936" i="242"/>
  <c r="AK936" i="242"/>
  <c r="AH936" i="242"/>
  <c r="AF936" i="242"/>
  <c r="AC936" i="242"/>
  <c r="AA936" i="242"/>
  <c r="X936" i="242"/>
  <c r="V936" i="242"/>
  <c r="S936" i="242"/>
  <c r="Q936" i="242"/>
  <c r="N936" i="242"/>
  <c r="AZ935" i="242"/>
  <c r="AW935" i="242"/>
  <c r="AU935" i="242"/>
  <c r="AR935" i="242"/>
  <c r="AP935" i="242"/>
  <c r="AM935" i="242"/>
  <c r="AK935" i="242"/>
  <c r="AH935" i="242"/>
  <c r="AF935" i="242"/>
  <c r="AC935" i="242"/>
  <c r="AA935" i="242"/>
  <c r="X935" i="242"/>
  <c r="V935" i="242"/>
  <c r="S935" i="242"/>
  <c r="Q935" i="242"/>
  <c r="N935" i="242"/>
  <c r="AZ934" i="242"/>
  <c r="AW934" i="242"/>
  <c r="AU934" i="242"/>
  <c r="AR934" i="242"/>
  <c r="AP934" i="242"/>
  <c r="AM934" i="242"/>
  <c r="AK934" i="242"/>
  <c r="AH934" i="242"/>
  <c r="AF934" i="242"/>
  <c r="AC934" i="242"/>
  <c r="AA934" i="242"/>
  <c r="X934" i="242"/>
  <c r="V934" i="242"/>
  <c r="S934" i="242"/>
  <c r="Q934" i="242"/>
  <c r="N934" i="242"/>
  <c r="AZ933" i="242"/>
  <c r="AW933" i="242"/>
  <c r="AU933" i="242"/>
  <c r="AR933" i="242"/>
  <c r="AP933" i="242"/>
  <c r="AM933" i="242"/>
  <c r="AK933" i="242"/>
  <c r="AH933" i="242"/>
  <c r="AF933" i="242"/>
  <c r="AC933" i="242"/>
  <c r="AA933" i="242"/>
  <c r="X933" i="242"/>
  <c r="V933" i="242"/>
  <c r="S933" i="242"/>
  <c r="Q933" i="242"/>
  <c r="N933" i="242"/>
  <c r="AZ932" i="242"/>
  <c r="AW932" i="242"/>
  <c r="AU932" i="242"/>
  <c r="AR932" i="242"/>
  <c r="AP932" i="242"/>
  <c r="AM932" i="242"/>
  <c r="AK932" i="242"/>
  <c r="AH932" i="242"/>
  <c r="AF932" i="242"/>
  <c r="AC932" i="242"/>
  <c r="AA932" i="242"/>
  <c r="X932" i="242"/>
  <c r="V932" i="242"/>
  <c r="S932" i="242"/>
  <c r="Q932" i="242"/>
  <c r="N932" i="242"/>
  <c r="AZ931" i="242"/>
  <c r="AW931" i="242"/>
  <c r="AU931" i="242"/>
  <c r="AR931" i="242"/>
  <c r="AP931" i="242"/>
  <c r="AM931" i="242"/>
  <c r="AK931" i="242"/>
  <c r="AH931" i="242"/>
  <c r="AF931" i="242"/>
  <c r="AC931" i="242"/>
  <c r="AA931" i="242"/>
  <c r="X931" i="242"/>
  <c r="V931" i="242"/>
  <c r="S931" i="242"/>
  <c r="Q931" i="242"/>
  <c r="N931" i="242"/>
  <c r="AZ930" i="242"/>
  <c r="AW930" i="242"/>
  <c r="AU930" i="242"/>
  <c r="AR930" i="242"/>
  <c r="AP930" i="242"/>
  <c r="AM930" i="242"/>
  <c r="AK930" i="242"/>
  <c r="AH930" i="242"/>
  <c r="AF930" i="242"/>
  <c r="AC930" i="242"/>
  <c r="AA930" i="242"/>
  <c r="X930" i="242"/>
  <c r="V930" i="242"/>
  <c r="S930" i="242"/>
  <c r="Q930" i="242"/>
  <c r="N930" i="242"/>
  <c r="AZ929" i="242"/>
  <c r="AW929" i="242"/>
  <c r="AU929" i="242"/>
  <c r="AR929" i="242"/>
  <c r="AP929" i="242"/>
  <c r="AM929" i="242"/>
  <c r="AK929" i="242"/>
  <c r="AH929" i="242"/>
  <c r="AF929" i="242"/>
  <c r="AC929" i="242"/>
  <c r="AA929" i="242"/>
  <c r="X929" i="242"/>
  <c r="V929" i="242"/>
  <c r="S929" i="242"/>
  <c r="Q929" i="242"/>
  <c r="N929" i="242"/>
  <c r="AZ928" i="242"/>
  <c r="AW928" i="242"/>
  <c r="AU928" i="242"/>
  <c r="AR928" i="242"/>
  <c r="AP928" i="242"/>
  <c r="AM928" i="242"/>
  <c r="AK928" i="242"/>
  <c r="AH928" i="242"/>
  <c r="AF928" i="242"/>
  <c r="AC928" i="242"/>
  <c r="AA928" i="242"/>
  <c r="X928" i="242"/>
  <c r="V928" i="242"/>
  <c r="S928" i="242"/>
  <c r="Q928" i="242"/>
  <c r="N928" i="242"/>
  <c r="AZ927" i="242"/>
  <c r="AW927" i="242"/>
  <c r="AU927" i="242"/>
  <c r="AR927" i="242"/>
  <c r="AP927" i="242"/>
  <c r="AM927" i="242"/>
  <c r="AK927" i="242"/>
  <c r="AH927" i="242"/>
  <c r="AF927" i="242"/>
  <c r="AC927" i="242"/>
  <c r="AA927" i="242"/>
  <c r="X927" i="242"/>
  <c r="V927" i="242"/>
  <c r="S927" i="242"/>
  <c r="Q927" i="242"/>
  <c r="N927" i="242"/>
  <c r="AZ926" i="242"/>
  <c r="AW926" i="242"/>
  <c r="AU926" i="242"/>
  <c r="AR926" i="242"/>
  <c r="AP926" i="242"/>
  <c r="AM926" i="242"/>
  <c r="AK926" i="242"/>
  <c r="AH926" i="242"/>
  <c r="AF926" i="242"/>
  <c r="AC926" i="242"/>
  <c r="AA926" i="242"/>
  <c r="X926" i="242"/>
  <c r="V926" i="242"/>
  <c r="S926" i="242"/>
  <c r="Q926" i="242"/>
  <c r="N926" i="242"/>
  <c r="AZ925" i="242"/>
  <c r="AW925" i="242"/>
  <c r="AU925" i="242"/>
  <c r="AR925" i="242"/>
  <c r="AP925" i="242"/>
  <c r="AM925" i="242"/>
  <c r="AK925" i="242"/>
  <c r="AH925" i="242"/>
  <c r="AF925" i="242"/>
  <c r="AC925" i="242"/>
  <c r="AA925" i="242"/>
  <c r="X925" i="242"/>
  <c r="V925" i="242"/>
  <c r="S925" i="242"/>
  <c r="Q925" i="242"/>
  <c r="N925" i="242"/>
  <c r="AZ924" i="242"/>
  <c r="AW924" i="242"/>
  <c r="AU924" i="242"/>
  <c r="AR924" i="242"/>
  <c r="AP924" i="242"/>
  <c r="AM924" i="242"/>
  <c r="AK924" i="242"/>
  <c r="AH924" i="242"/>
  <c r="AF924" i="242"/>
  <c r="AC924" i="242"/>
  <c r="AA924" i="242"/>
  <c r="X924" i="242"/>
  <c r="V924" i="242"/>
  <c r="S924" i="242"/>
  <c r="Q924" i="242"/>
  <c r="N924" i="242"/>
  <c r="AZ923" i="242"/>
  <c r="AW923" i="242"/>
  <c r="AU923" i="242"/>
  <c r="AR923" i="242"/>
  <c r="AP923" i="242"/>
  <c r="AM923" i="242"/>
  <c r="AK923" i="242"/>
  <c r="AH923" i="242"/>
  <c r="AF923" i="242"/>
  <c r="AC923" i="242"/>
  <c r="AA923" i="242"/>
  <c r="X923" i="242"/>
  <c r="V923" i="242"/>
  <c r="S923" i="242"/>
  <c r="Q923" i="242"/>
  <c r="N923" i="242"/>
  <c r="AZ922" i="242"/>
  <c r="AW922" i="242"/>
  <c r="AU922" i="242"/>
  <c r="AR922" i="242"/>
  <c r="AP922" i="242"/>
  <c r="AM922" i="242"/>
  <c r="AK922" i="242"/>
  <c r="AH922" i="242"/>
  <c r="AF922" i="242"/>
  <c r="AC922" i="242"/>
  <c r="AA922" i="242"/>
  <c r="X922" i="242"/>
  <c r="V922" i="242"/>
  <c r="S922" i="242"/>
  <c r="Q922" i="242"/>
  <c r="N922" i="242"/>
  <c r="AZ921" i="242"/>
  <c r="AW921" i="242"/>
  <c r="AU921" i="242"/>
  <c r="AR921" i="242"/>
  <c r="AP921" i="242"/>
  <c r="AM921" i="242"/>
  <c r="AK921" i="242"/>
  <c r="AH921" i="242"/>
  <c r="AF921" i="242"/>
  <c r="AC921" i="242"/>
  <c r="AA921" i="242"/>
  <c r="X921" i="242"/>
  <c r="V921" i="242"/>
  <c r="S921" i="242"/>
  <c r="Q921" i="242"/>
  <c r="N921" i="242"/>
  <c r="AZ920" i="242"/>
  <c r="AW920" i="242"/>
  <c r="AU920" i="242"/>
  <c r="AR920" i="242"/>
  <c r="AP920" i="242"/>
  <c r="AM920" i="242"/>
  <c r="AK920" i="242"/>
  <c r="AH920" i="242"/>
  <c r="AF920" i="242"/>
  <c r="AC920" i="242"/>
  <c r="AA920" i="242"/>
  <c r="X920" i="242"/>
  <c r="V920" i="242"/>
  <c r="S920" i="242"/>
  <c r="Q920" i="242"/>
  <c r="N920" i="242"/>
  <c r="AZ919" i="242"/>
  <c r="AW919" i="242"/>
  <c r="AU919" i="242"/>
  <c r="AR919" i="242"/>
  <c r="AP919" i="242"/>
  <c r="AM919" i="242"/>
  <c r="AK919" i="242"/>
  <c r="AH919" i="242"/>
  <c r="AF919" i="242"/>
  <c r="AC919" i="242"/>
  <c r="AA919" i="242"/>
  <c r="X919" i="242"/>
  <c r="V919" i="242"/>
  <c r="S919" i="242"/>
  <c r="Q919" i="242"/>
  <c r="N919" i="242"/>
  <c r="AZ918" i="242"/>
  <c r="AW918" i="242"/>
  <c r="AU918" i="242"/>
  <c r="AR918" i="242"/>
  <c r="AP918" i="242"/>
  <c r="AM918" i="242"/>
  <c r="AK918" i="242"/>
  <c r="AH918" i="242"/>
  <c r="AF918" i="242"/>
  <c r="AC918" i="242"/>
  <c r="AA918" i="242"/>
  <c r="X918" i="242"/>
  <c r="V918" i="242"/>
  <c r="S918" i="242"/>
  <c r="Q918" i="242"/>
  <c r="N918" i="242"/>
  <c r="AZ917" i="242"/>
  <c r="AW917" i="242"/>
  <c r="AU917" i="242"/>
  <c r="AR917" i="242"/>
  <c r="AP917" i="242"/>
  <c r="AM917" i="242"/>
  <c r="AK917" i="242"/>
  <c r="AH917" i="242"/>
  <c r="AF917" i="242"/>
  <c r="AC917" i="242"/>
  <c r="AA917" i="242"/>
  <c r="X917" i="242"/>
  <c r="V917" i="242"/>
  <c r="S917" i="242"/>
  <c r="Q917" i="242"/>
  <c r="N917" i="242"/>
  <c r="AZ916" i="242"/>
  <c r="AW916" i="242"/>
  <c r="AU916" i="242"/>
  <c r="AR916" i="242"/>
  <c r="AP916" i="242"/>
  <c r="AM916" i="242"/>
  <c r="AK916" i="242"/>
  <c r="AH916" i="242"/>
  <c r="AF916" i="242"/>
  <c r="AC916" i="242"/>
  <c r="AA916" i="242"/>
  <c r="X916" i="242"/>
  <c r="V916" i="242"/>
  <c r="S916" i="242"/>
  <c r="Q916" i="242"/>
  <c r="N916" i="242"/>
  <c r="AZ915" i="242"/>
  <c r="AW915" i="242"/>
  <c r="AU915" i="242"/>
  <c r="AR915" i="242"/>
  <c r="AP915" i="242"/>
  <c r="AM915" i="242"/>
  <c r="AK915" i="242"/>
  <c r="AH915" i="242"/>
  <c r="AF915" i="242"/>
  <c r="AC915" i="242"/>
  <c r="AA915" i="242"/>
  <c r="X915" i="242"/>
  <c r="V915" i="242"/>
  <c r="S915" i="242"/>
  <c r="Q915" i="242"/>
  <c r="N915" i="242"/>
  <c r="AZ914" i="242"/>
  <c r="AW914" i="242"/>
  <c r="AU914" i="242"/>
  <c r="AR914" i="242"/>
  <c r="AP914" i="242"/>
  <c r="AM914" i="242"/>
  <c r="AK914" i="242"/>
  <c r="AH914" i="242"/>
  <c r="AF914" i="242"/>
  <c r="AC914" i="242"/>
  <c r="AA914" i="242"/>
  <c r="X914" i="242"/>
  <c r="V914" i="242"/>
  <c r="S914" i="242"/>
  <c r="Q914" i="242"/>
  <c r="N914" i="242"/>
  <c r="AZ913" i="242"/>
  <c r="AW913" i="242"/>
  <c r="AU913" i="242"/>
  <c r="AR913" i="242"/>
  <c r="AP913" i="242"/>
  <c r="AM913" i="242"/>
  <c r="AK913" i="242"/>
  <c r="AH913" i="242"/>
  <c r="AF913" i="242"/>
  <c r="AC913" i="242"/>
  <c r="AA913" i="242"/>
  <c r="X913" i="242"/>
  <c r="V913" i="242"/>
  <c r="S913" i="242"/>
  <c r="Q913" i="242"/>
  <c r="N913" i="242"/>
  <c r="AZ912" i="242"/>
  <c r="AW912" i="242"/>
  <c r="AU912" i="242"/>
  <c r="AR912" i="242"/>
  <c r="AP912" i="242"/>
  <c r="AM912" i="242"/>
  <c r="AK912" i="242"/>
  <c r="AH912" i="242"/>
  <c r="AF912" i="242"/>
  <c r="AC912" i="242"/>
  <c r="AA912" i="242"/>
  <c r="X912" i="242"/>
  <c r="V912" i="242"/>
  <c r="S912" i="242"/>
  <c r="Q912" i="242"/>
  <c r="N912" i="242"/>
  <c r="AZ911" i="242"/>
  <c r="AW911" i="242"/>
  <c r="AU911" i="242"/>
  <c r="AR911" i="242"/>
  <c r="AP911" i="242"/>
  <c r="AM911" i="242"/>
  <c r="AK911" i="242"/>
  <c r="AH911" i="242"/>
  <c r="AF911" i="242"/>
  <c r="AC911" i="242"/>
  <c r="AA911" i="242"/>
  <c r="X911" i="242"/>
  <c r="V911" i="242"/>
  <c r="S911" i="242"/>
  <c r="Q911" i="242"/>
  <c r="N911" i="242"/>
  <c r="AZ910" i="242"/>
  <c r="AW910" i="242"/>
  <c r="AU910" i="242"/>
  <c r="AR910" i="242"/>
  <c r="AP910" i="242"/>
  <c r="AM910" i="242"/>
  <c r="AK910" i="242"/>
  <c r="AH910" i="242"/>
  <c r="AF910" i="242"/>
  <c r="AC910" i="242"/>
  <c r="AA910" i="242"/>
  <c r="X910" i="242"/>
  <c r="V910" i="242"/>
  <c r="S910" i="242"/>
  <c r="Q910" i="242"/>
  <c r="N910" i="242"/>
  <c r="AZ909" i="242"/>
  <c r="AW909" i="242"/>
  <c r="AU909" i="242"/>
  <c r="AR909" i="242"/>
  <c r="AP909" i="242"/>
  <c r="AM909" i="242"/>
  <c r="AK909" i="242"/>
  <c r="AH909" i="242"/>
  <c r="AF909" i="242"/>
  <c r="AC909" i="242"/>
  <c r="AA909" i="242"/>
  <c r="X909" i="242"/>
  <c r="V909" i="242"/>
  <c r="S909" i="242"/>
  <c r="Q909" i="242"/>
  <c r="N909" i="242"/>
  <c r="AZ908" i="242"/>
  <c r="AW908" i="242"/>
  <c r="AU908" i="242"/>
  <c r="AR908" i="242"/>
  <c r="AP908" i="242"/>
  <c r="AM908" i="242"/>
  <c r="AK908" i="242"/>
  <c r="AH908" i="242"/>
  <c r="AF908" i="242"/>
  <c r="AC908" i="242"/>
  <c r="AA908" i="242"/>
  <c r="X908" i="242"/>
  <c r="V908" i="242"/>
  <c r="S908" i="242"/>
  <c r="Q908" i="242"/>
  <c r="N908" i="242"/>
  <c r="AZ907" i="242"/>
  <c r="AW907" i="242"/>
  <c r="AU907" i="242"/>
  <c r="AR907" i="242"/>
  <c r="AP907" i="242"/>
  <c r="AM907" i="242"/>
  <c r="AK907" i="242"/>
  <c r="AH907" i="242"/>
  <c r="AF907" i="242"/>
  <c r="AC907" i="242"/>
  <c r="AA907" i="242"/>
  <c r="X907" i="242"/>
  <c r="V907" i="242"/>
  <c r="S907" i="242"/>
  <c r="Q907" i="242"/>
  <c r="N907" i="242"/>
  <c r="AZ906" i="242"/>
  <c r="AW906" i="242"/>
  <c r="AU906" i="242"/>
  <c r="AR906" i="242"/>
  <c r="AP906" i="242"/>
  <c r="AM906" i="242"/>
  <c r="AK906" i="242"/>
  <c r="AH906" i="242"/>
  <c r="AF906" i="242"/>
  <c r="AC906" i="242"/>
  <c r="AA906" i="242"/>
  <c r="X906" i="242"/>
  <c r="V906" i="242"/>
  <c r="S906" i="242"/>
  <c r="Q906" i="242"/>
  <c r="N906" i="242"/>
  <c r="AZ905" i="242"/>
  <c r="AW905" i="242"/>
  <c r="AU905" i="242"/>
  <c r="AR905" i="242"/>
  <c r="AP905" i="242"/>
  <c r="AM905" i="242"/>
  <c r="AK905" i="242"/>
  <c r="AH905" i="242"/>
  <c r="AF905" i="242"/>
  <c r="AC905" i="242"/>
  <c r="AA905" i="242"/>
  <c r="X905" i="242"/>
  <c r="V905" i="242"/>
  <c r="S905" i="242"/>
  <c r="Q905" i="242"/>
  <c r="N905" i="242"/>
  <c r="AZ904" i="242"/>
  <c r="AW904" i="242"/>
  <c r="AU904" i="242"/>
  <c r="AR904" i="242"/>
  <c r="AP904" i="242"/>
  <c r="AM904" i="242"/>
  <c r="AK904" i="242"/>
  <c r="AH904" i="242"/>
  <c r="AF904" i="242"/>
  <c r="AC904" i="242"/>
  <c r="AA904" i="242"/>
  <c r="X904" i="242"/>
  <c r="V904" i="242"/>
  <c r="S904" i="242"/>
  <c r="Q904" i="242"/>
  <c r="N904" i="242"/>
  <c r="AZ903" i="242"/>
  <c r="AW903" i="242"/>
  <c r="AU903" i="242"/>
  <c r="AR903" i="242"/>
  <c r="AP903" i="242"/>
  <c r="AM903" i="242"/>
  <c r="AK903" i="242"/>
  <c r="AH903" i="242"/>
  <c r="AF903" i="242"/>
  <c r="AC903" i="242"/>
  <c r="AA903" i="242"/>
  <c r="X903" i="242"/>
  <c r="V903" i="242"/>
  <c r="S903" i="242"/>
  <c r="Q903" i="242"/>
  <c r="N903" i="242"/>
  <c r="AZ902" i="242"/>
  <c r="AW902" i="242"/>
  <c r="AU902" i="242"/>
  <c r="AR902" i="242"/>
  <c r="AP902" i="242"/>
  <c r="AM902" i="242"/>
  <c r="AK902" i="242"/>
  <c r="AH902" i="242"/>
  <c r="AF902" i="242"/>
  <c r="AC902" i="242"/>
  <c r="AA902" i="242"/>
  <c r="X902" i="242"/>
  <c r="V902" i="242"/>
  <c r="S902" i="242"/>
  <c r="Q902" i="242"/>
  <c r="N902" i="242"/>
  <c r="AZ901" i="242"/>
  <c r="AW901" i="242"/>
  <c r="AU901" i="242"/>
  <c r="AR901" i="242"/>
  <c r="AP901" i="242"/>
  <c r="AM901" i="242"/>
  <c r="AK901" i="242"/>
  <c r="AH901" i="242"/>
  <c r="AF901" i="242"/>
  <c r="AC901" i="242"/>
  <c r="AA901" i="242"/>
  <c r="X901" i="242"/>
  <c r="V901" i="242"/>
  <c r="S901" i="242"/>
  <c r="Q901" i="242"/>
  <c r="N901" i="242"/>
  <c r="AZ900" i="242"/>
  <c r="AW900" i="242"/>
  <c r="AU900" i="242"/>
  <c r="AR900" i="242"/>
  <c r="AP900" i="242"/>
  <c r="AM900" i="242"/>
  <c r="AK900" i="242"/>
  <c r="AH900" i="242"/>
  <c r="AF900" i="242"/>
  <c r="AC900" i="242"/>
  <c r="AA900" i="242"/>
  <c r="X900" i="242"/>
  <c r="V900" i="242"/>
  <c r="S900" i="242"/>
  <c r="Q900" i="242"/>
  <c r="N900" i="242"/>
  <c r="AZ899" i="242"/>
  <c r="AW899" i="242"/>
  <c r="AU899" i="242"/>
  <c r="AR899" i="242"/>
  <c r="AP899" i="242"/>
  <c r="AM899" i="242"/>
  <c r="AK899" i="242"/>
  <c r="AH899" i="242"/>
  <c r="AF899" i="242"/>
  <c r="AC899" i="242"/>
  <c r="AA899" i="242"/>
  <c r="X899" i="242"/>
  <c r="V899" i="242"/>
  <c r="S899" i="242"/>
  <c r="Q899" i="242"/>
  <c r="N899" i="242"/>
  <c r="AZ898" i="242"/>
  <c r="AW898" i="242"/>
  <c r="AU898" i="242"/>
  <c r="AR898" i="242"/>
  <c r="AP898" i="242"/>
  <c r="AM898" i="242"/>
  <c r="AK898" i="242"/>
  <c r="AH898" i="242"/>
  <c r="AF898" i="242"/>
  <c r="AC898" i="242"/>
  <c r="AA898" i="242"/>
  <c r="X898" i="242"/>
  <c r="V898" i="242"/>
  <c r="S898" i="242"/>
  <c r="Q898" i="242"/>
  <c r="N898" i="242"/>
  <c r="AZ897" i="242"/>
  <c r="AW897" i="242"/>
  <c r="AU897" i="242"/>
  <c r="AR897" i="242"/>
  <c r="AP897" i="242"/>
  <c r="AM897" i="242"/>
  <c r="AK897" i="242"/>
  <c r="AH897" i="242"/>
  <c r="AF897" i="242"/>
  <c r="AC897" i="242"/>
  <c r="AA897" i="242"/>
  <c r="X897" i="242"/>
  <c r="V897" i="242"/>
  <c r="S897" i="242"/>
  <c r="Q897" i="242"/>
  <c r="N897" i="242"/>
  <c r="AZ896" i="242"/>
  <c r="AW896" i="242"/>
  <c r="AU896" i="242"/>
  <c r="AR896" i="242"/>
  <c r="AP896" i="242"/>
  <c r="AM896" i="242"/>
  <c r="AK896" i="242"/>
  <c r="AH896" i="242"/>
  <c r="AF896" i="242"/>
  <c r="AC896" i="242"/>
  <c r="AA896" i="242"/>
  <c r="X896" i="242"/>
  <c r="V896" i="242"/>
  <c r="S896" i="242"/>
  <c r="Q896" i="242"/>
  <c r="N896" i="242"/>
  <c r="AZ895" i="242"/>
  <c r="AW895" i="242"/>
  <c r="AU895" i="242"/>
  <c r="AR895" i="242"/>
  <c r="AP895" i="242"/>
  <c r="AM895" i="242"/>
  <c r="AK895" i="242"/>
  <c r="AH895" i="242"/>
  <c r="AF895" i="242"/>
  <c r="AC895" i="242"/>
  <c r="AA895" i="242"/>
  <c r="X895" i="242"/>
  <c r="V895" i="242"/>
  <c r="S895" i="242"/>
  <c r="Q895" i="242"/>
  <c r="N895" i="242"/>
  <c r="AZ894" i="242"/>
  <c r="AW894" i="242"/>
  <c r="AU894" i="242"/>
  <c r="AR894" i="242"/>
  <c r="AP894" i="242"/>
  <c r="AM894" i="242"/>
  <c r="AK894" i="242"/>
  <c r="AH894" i="242"/>
  <c r="AF894" i="242"/>
  <c r="AC894" i="242"/>
  <c r="AA894" i="242"/>
  <c r="X894" i="242"/>
  <c r="V894" i="242"/>
  <c r="S894" i="242"/>
  <c r="Q894" i="242"/>
  <c r="N894" i="242"/>
  <c r="AZ893" i="242"/>
  <c r="AW893" i="242"/>
  <c r="AU893" i="242"/>
  <c r="AR893" i="242"/>
  <c r="AP893" i="242"/>
  <c r="AM893" i="242"/>
  <c r="AK893" i="242"/>
  <c r="AH893" i="242"/>
  <c r="AF893" i="242"/>
  <c r="AC893" i="242"/>
  <c r="AA893" i="242"/>
  <c r="X893" i="242"/>
  <c r="V893" i="242"/>
  <c r="S893" i="242"/>
  <c r="Q893" i="242"/>
  <c r="N893" i="242"/>
  <c r="AZ892" i="242"/>
  <c r="AW892" i="242"/>
  <c r="AU892" i="242"/>
  <c r="AR892" i="242"/>
  <c r="AP892" i="242"/>
  <c r="AM892" i="242"/>
  <c r="AK892" i="242"/>
  <c r="AH892" i="242"/>
  <c r="AF892" i="242"/>
  <c r="AC892" i="242"/>
  <c r="AA892" i="242"/>
  <c r="X892" i="242"/>
  <c r="V892" i="242"/>
  <c r="S892" i="242"/>
  <c r="Q892" i="242"/>
  <c r="N892" i="242"/>
  <c r="AZ891" i="242"/>
  <c r="AW891" i="242"/>
  <c r="AU891" i="242"/>
  <c r="AR891" i="242"/>
  <c r="AP891" i="242"/>
  <c r="AM891" i="242"/>
  <c r="AK891" i="242"/>
  <c r="AH891" i="242"/>
  <c r="AF891" i="242"/>
  <c r="AC891" i="242"/>
  <c r="AA891" i="242"/>
  <c r="X891" i="242"/>
  <c r="V891" i="242"/>
  <c r="S891" i="242"/>
  <c r="Q891" i="242"/>
  <c r="N891" i="242"/>
  <c r="AZ890" i="242"/>
  <c r="AW890" i="242"/>
  <c r="AU890" i="242"/>
  <c r="AR890" i="242"/>
  <c r="AP890" i="242"/>
  <c r="AM890" i="242"/>
  <c r="AK890" i="242"/>
  <c r="AH890" i="242"/>
  <c r="AF890" i="242"/>
  <c r="AC890" i="242"/>
  <c r="AA890" i="242"/>
  <c r="X890" i="242"/>
  <c r="V890" i="242"/>
  <c r="S890" i="242"/>
  <c r="Q890" i="242"/>
  <c r="N890" i="242"/>
  <c r="AZ889" i="242"/>
  <c r="AW889" i="242"/>
  <c r="AU889" i="242"/>
  <c r="AR889" i="242"/>
  <c r="AP889" i="242"/>
  <c r="AM889" i="242"/>
  <c r="AK889" i="242"/>
  <c r="AH889" i="242"/>
  <c r="AF889" i="242"/>
  <c r="AC889" i="242"/>
  <c r="AA889" i="242"/>
  <c r="X889" i="242"/>
  <c r="V889" i="242"/>
  <c r="S889" i="242"/>
  <c r="Q889" i="242"/>
  <c r="N889" i="242"/>
  <c r="AZ888" i="242"/>
  <c r="AW888" i="242"/>
  <c r="AU888" i="242"/>
  <c r="AR888" i="242"/>
  <c r="AP888" i="242"/>
  <c r="AM888" i="242"/>
  <c r="AK888" i="242"/>
  <c r="AH888" i="242"/>
  <c r="AF888" i="242"/>
  <c r="AC888" i="242"/>
  <c r="AA888" i="242"/>
  <c r="X888" i="242"/>
  <c r="V888" i="242"/>
  <c r="S888" i="242"/>
  <c r="Q888" i="242"/>
  <c r="N888" i="242"/>
  <c r="AZ887" i="242"/>
  <c r="AW887" i="242"/>
  <c r="AU887" i="242"/>
  <c r="AR887" i="242"/>
  <c r="AP887" i="242"/>
  <c r="AM887" i="242"/>
  <c r="AK887" i="242"/>
  <c r="AH887" i="242"/>
  <c r="AF887" i="242"/>
  <c r="AC887" i="242"/>
  <c r="AA887" i="242"/>
  <c r="X887" i="242"/>
  <c r="V887" i="242"/>
  <c r="S887" i="242"/>
  <c r="Q887" i="242"/>
  <c r="N887" i="242"/>
  <c r="AZ886" i="242"/>
  <c r="AW886" i="242"/>
  <c r="AU886" i="242"/>
  <c r="AR886" i="242"/>
  <c r="AP886" i="242"/>
  <c r="AM886" i="242"/>
  <c r="AK886" i="242"/>
  <c r="AH886" i="242"/>
  <c r="AF886" i="242"/>
  <c r="AC886" i="242"/>
  <c r="AA886" i="242"/>
  <c r="X886" i="242"/>
  <c r="V886" i="242"/>
  <c r="S886" i="242"/>
  <c r="Q886" i="242"/>
  <c r="N886" i="242"/>
  <c r="AZ885" i="242"/>
  <c r="AW885" i="242"/>
  <c r="AU885" i="242"/>
  <c r="AR885" i="242"/>
  <c r="AP885" i="242"/>
  <c r="AM885" i="242"/>
  <c r="AK885" i="242"/>
  <c r="AH885" i="242"/>
  <c r="AF885" i="242"/>
  <c r="AC885" i="242"/>
  <c r="AA885" i="242"/>
  <c r="X885" i="242"/>
  <c r="V885" i="242"/>
  <c r="S885" i="242"/>
  <c r="Q885" i="242"/>
  <c r="N885" i="242"/>
  <c r="AZ884" i="242"/>
  <c r="AW884" i="242"/>
  <c r="AU884" i="242"/>
  <c r="AR884" i="242"/>
  <c r="AP884" i="242"/>
  <c r="AM884" i="242"/>
  <c r="AK884" i="242"/>
  <c r="AH884" i="242"/>
  <c r="AF884" i="242"/>
  <c r="AC884" i="242"/>
  <c r="AA884" i="242"/>
  <c r="X884" i="242"/>
  <c r="V884" i="242"/>
  <c r="S884" i="242"/>
  <c r="Q884" i="242"/>
  <c r="N884" i="242"/>
  <c r="AZ883" i="242"/>
  <c r="AW883" i="242"/>
  <c r="AU883" i="242"/>
  <c r="AR883" i="242"/>
  <c r="AP883" i="242"/>
  <c r="AM883" i="242"/>
  <c r="AK883" i="242"/>
  <c r="AH883" i="242"/>
  <c r="AF883" i="242"/>
  <c r="AC883" i="242"/>
  <c r="AA883" i="242"/>
  <c r="X883" i="242"/>
  <c r="V883" i="242"/>
  <c r="S883" i="242"/>
  <c r="Q883" i="242"/>
  <c r="N883" i="242"/>
  <c r="AZ882" i="242"/>
  <c r="AW882" i="242"/>
  <c r="AU882" i="242"/>
  <c r="AR882" i="242"/>
  <c r="AP882" i="242"/>
  <c r="AM882" i="242"/>
  <c r="AK882" i="242"/>
  <c r="AH882" i="242"/>
  <c r="AF882" i="242"/>
  <c r="AC882" i="242"/>
  <c r="AA882" i="242"/>
  <c r="X882" i="242"/>
  <c r="V882" i="242"/>
  <c r="S882" i="242"/>
  <c r="Q882" i="242"/>
  <c r="N882" i="242"/>
  <c r="AZ881" i="242"/>
  <c r="AW881" i="242"/>
  <c r="AU881" i="242"/>
  <c r="AR881" i="242"/>
  <c r="AP881" i="242"/>
  <c r="AM881" i="242"/>
  <c r="AK881" i="242"/>
  <c r="AH881" i="242"/>
  <c r="AF881" i="242"/>
  <c r="AC881" i="242"/>
  <c r="AA881" i="242"/>
  <c r="X881" i="242"/>
  <c r="V881" i="242"/>
  <c r="S881" i="242"/>
  <c r="Q881" i="242"/>
  <c r="N881" i="242"/>
  <c r="AZ880" i="242"/>
  <c r="AW880" i="242"/>
  <c r="AU880" i="242"/>
  <c r="AR880" i="242"/>
  <c r="AP880" i="242"/>
  <c r="AM880" i="242"/>
  <c r="AK880" i="242"/>
  <c r="AH880" i="242"/>
  <c r="AF880" i="242"/>
  <c r="AC880" i="242"/>
  <c r="AA880" i="242"/>
  <c r="X880" i="242"/>
  <c r="V880" i="242"/>
  <c r="S880" i="242"/>
  <c r="Q880" i="242"/>
  <c r="N880" i="242"/>
  <c r="AZ879" i="242"/>
  <c r="AW879" i="242"/>
  <c r="AU879" i="242"/>
  <c r="AR879" i="242"/>
  <c r="AP879" i="242"/>
  <c r="AM879" i="242"/>
  <c r="AK879" i="242"/>
  <c r="AH879" i="242"/>
  <c r="AF879" i="242"/>
  <c r="AC879" i="242"/>
  <c r="AA879" i="242"/>
  <c r="X879" i="242"/>
  <c r="V879" i="242"/>
  <c r="S879" i="242"/>
  <c r="Q879" i="242"/>
  <c r="N879" i="242"/>
  <c r="AZ878" i="242"/>
  <c r="AW878" i="242"/>
  <c r="AU878" i="242"/>
  <c r="AR878" i="242"/>
  <c r="AP878" i="242"/>
  <c r="AM878" i="242"/>
  <c r="AK878" i="242"/>
  <c r="AH878" i="242"/>
  <c r="AF878" i="242"/>
  <c r="AC878" i="242"/>
  <c r="AA878" i="242"/>
  <c r="X878" i="242"/>
  <c r="V878" i="242"/>
  <c r="S878" i="242"/>
  <c r="Q878" i="242"/>
  <c r="N878" i="242"/>
  <c r="AZ877" i="242"/>
  <c r="AW877" i="242"/>
  <c r="AU877" i="242"/>
  <c r="AR877" i="242"/>
  <c r="AP877" i="242"/>
  <c r="AM877" i="242"/>
  <c r="AK877" i="242"/>
  <c r="AH877" i="242"/>
  <c r="AF877" i="242"/>
  <c r="AC877" i="242"/>
  <c r="AA877" i="242"/>
  <c r="X877" i="242"/>
  <c r="V877" i="242"/>
  <c r="S877" i="242"/>
  <c r="Q877" i="242"/>
  <c r="N877" i="242"/>
  <c r="AZ876" i="242"/>
  <c r="AW876" i="242"/>
  <c r="AU876" i="242"/>
  <c r="AR876" i="242"/>
  <c r="AP876" i="242"/>
  <c r="AM876" i="242"/>
  <c r="AK876" i="242"/>
  <c r="AH876" i="242"/>
  <c r="AF876" i="242"/>
  <c r="AC876" i="242"/>
  <c r="AA876" i="242"/>
  <c r="X876" i="242"/>
  <c r="V876" i="242"/>
  <c r="S876" i="242"/>
  <c r="Q876" i="242"/>
  <c r="N876" i="242"/>
  <c r="AZ875" i="242"/>
  <c r="AW875" i="242"/>
  <c r="AU875" i="242"/>
  <c r="AR875" i="242"/>
  <c r="AP875" i="242"/>
  <c r="AM875" i="242"/>
  <c r="AK875" i="242"/>
  <c r="AH875" i="242"/>
  <c r="AF875" i="242"/>
  <c r="AC875" i="242"/>
  <c r="AA875" i="242"/>
  <c r="X875" i="242"/>
  <c r="V875" i="242"/>
  <c r="S875" i="242"/>
  <c r="Q875" i="242"/>
  <c r="N875" i="242"/>
  <c r="AZ874" i="242"/>
  <c r="AW874" i="242"/>
  <c r="AU874" i="242"/>
  <c r="AR874" i="242"/>
  <c r="AP874" i="242"/>
  <c r="AM874" i="242"/>
  <c r="AK874" i="242"/>
  <c r="AH874" i="242"/>
  <c r="AF874" i="242"/>
  <c r="AC874" i="242"/>
  <c r="AA874" i="242"/>
  <c r="X874" i="242"/>
  <c r="V874" i="242"/>
  <c r="S874" i="242"/>
  <c r="Q874" i="242"/>
  <c r="N874" i="242"/>
  <c r="AZ873" i="242"/>
  <c r="AW873" i="242"/>
  <c r="AU873" i="242"/>
  <c r="AR873" i="242"/>
  <c r="AP873" i="242"/>
  <c r="AM873" i="242"/>
  <c r="AK873" i="242"/>
  <c r="AH873" i="242"/>
  <c r="AF873" i="242"/>
  <c r="AC873" i="242"/>
  <c r="AA873" i="242"/>
  <c r="X873" i="242"/>
  <c r="V873" i="242"/>
  <c r="S873" i="242"/>
  <c r="Q873" i="242"/>
  <c r="N873" i="242"/>
  <c r="AZ872" i="242"/>
  <c r="AW872" i="242"/>
  <c r="AU872" i="242"/>
  <c r="AR872" i="242"/>
  <c r="AP872" i="242"/>
  <c r="AM872" i="242"/>
  <c r="AK872" i="242"/>
  <c r="AH872" i="242"/>
  <c r="AF872" i="242"/>
  <c r="AC872" i="242"/>
  <c r="AA872" i="242"/>
  <c r="X872" i="242"/>
  <c r="V872" i="242"/>
  <c r="S872" i="242"/>
  <c r="Q872" i="242"/>
  <c r="N872" i="242"/>
  <c r="AZ871" i="242"/>
  <c r="AW871" i="242"/>
  <c r="AU871" i="242"/>
  <c r="AR871" i="242"/>
  <c r="AP871" i="242"/>
  <c r="AM871" i="242"/>
  <c r="AK871" i="242"/>
  <c r="AH871" i="242"/>
  <c r="AF871" i="242"/>
  <c r="AC871" i="242"/>
  <c r="AA871" i="242"/>
  <c r="X871" i="242"/>
  <c r="V871" i="242"/>
  <c r="S871" i="242"/>
  <c r="Q871" i="242"/>
  <c r="N871" i="242"/>
  <c r="AZ870" i="242"/>
  <c r="AW870" i="242"/>
  <c r="AU870" i="242"/>
  <c r="AR870" i="242"/>
  <c r="AP870" i="242"/>
  <c r="AM870" i="242"/>
  <c r="AK870" i="242"/>
  <c r="AH870" i="242"/>
  <c r="AF870" i="242"/>
  <c r="AC870" i="242"/>
  <c r="AA870" i="242"/>
  <c r="X870" i="242"/>
  <c r="V870" i="242"/>
  <c r="S870" i="242"/>
  <c r="Q870" i="242"/>
  <c r="N870" i="242"/>
  <c r="AZ869" i="242"/>
  <c r="AW869" i="242"/>
  <c r="AU869" i="242"/>
  <c r="AR869" i="242"/>
  <c r="AP869" i="242"/>
  <c r="AM869" i="242"/>
  <c r="AK869" i="242"/>
  <c r="AH869" i="242"/>
  <c r="AF869" i="242"/>
  <c r="AC869" i="242"/>
  <c r="AA869" i="242"/>
  <c r="X869" i="242"/>
  <c r="V869" i="242"/>
  <c r="S869" i="242"/>
  <c r="Q869" i="242"/>
  <c r="N869" i="242"/>
  <c r="AZ868" i="242"/>
  <c r="AW868" i="242"/>
  <c r="AU868" i="242"/>
  <c r="AR868" i="242"/>
  <c r="AP868" i="242"/>
  <c r="AM868" i="242"/>
  <c r="AK868" i="242"/>
  <c r="AH868" i="242"/>
  <c r="AF868" i="242"/>
  <c r="AC868" i="242"/>
  <c r="AA868" i="242"/>
  <c r="X868" i="242"/>
  <c r="V868" i="242"/>
  <c r="S868" i="242"/>
  <c r="Q868" i="242"/>
  <c r="N868" i="242"/>
  <c r="AZ867" i="242"/>
  <c r="AW867" i="242"/>
  <c r="AU867" i="242"/>
  <c r="AR867" i="242"/>
  <c r="AP867" i="242"/>
  <c r="AM867" i="242"/>
  <c r="AK867" i="242"/>
  <c r="AH867" i="242"/>
  <c r="AF867" i="242"/>
  <c r="AC867" i="242"/>
  <c r="AA867" i="242"/>
  <c r="X867" i="242"/>
  <c r="V867" i="242"/>
  <c r="S867" i="242"/>
  <c r="Q867" i="242"/>
  <c r="N867" i="242"/>
  <c r="AZ866" i="242"/>
  <c r="AW866" i="242"/>
  <c r="AU866" i="242"/>
  <c r="AR866" i="242"/>
  <c r="AP866" i="242"/>
  <c r="AM866" i="242"/>
  <c r="AK866" i="242"/>
  <c r="AH866" i="242"/>
  <c r="AF866" i="242"/>
  <c r="AC866" i="242"/>
  <c r="AA866" i="242"/>
  <c r="X866" i="242"/>
  <c r="V866" i="242"/>
  <c r="S866" i="242"/>
  <c r="Q866" i="242"/>
  <c r="N866" i="242"/>
  <c r="AZ865" i="242"/>
  <c r="AW865" i="242"/>
  <c r="AU865" i="242"/>
  <c r="AR865" i="242"/>
  <c r="AP865" i="242"/>
  <c r="AM865" i="242"/>
  <c r="AK865" i="242"/>
  <c r="AH865" i="242"/>
  <c r="AF865" i="242"/>
  <c r="AC865" i="242"/>
  <c r="AA865" i="242"/>
  <c r="X865" i="242"/>
  <c r="V865" i="242"/>
  <c r="S865" i="242"/>
  <c r="Q865" i="242"/>
  <c r="N865" i="242"/>
  <c r="AZ864" i="242"/>
  <c r="AW864" i="242"/>
  <c r="AU864" i="242"/>
  <c r="AR864" i="242"/>
  <c r="AP864" i="242"/>
  <c r="AM864" i="242"/>
  <c r="AK864" i="242"/>
  <c r="AH864" i="242"/>
  <c r="AF864" i="242"/>
  <c r="AC864" i="242"/>
  <c r="AA864" i="242"/>
  <c r="X864" i="242"/>
  <c r="V864" i="242"/>
  <c r="S864" i="242"/>
  <c r="Q864" i="242"/>
  <c r="N864" i="242"/>
  <c r="AZ863" i="242"/>
  <c r="AW863" i="242"/>
  <c r="AU863" i="242"/>
  <c r="AR863" i="242"/>
  <c r="AP863" i="242"/>
  <c r="AM863" i="242"/>
  <c r="AK863" i="242"/>
  <c r="AH863" i="242"/>
  <c r="AF863" i="242"/>
  <c r="AC863" i="242"/>
  <c r="AA863" i="242"/>
  <c r="X863" i="242"/>
  <c r="V863" i="242"/>
  <c r="S863" i="242"/>
  <c r="Q863" i="242"/>
  <c r="N863" i="242"/>
  <c r="AZ862" i="242"/>
  <c r="AW862" i="242"/>
  <c r="AU862" i="242"/>
  <c r="AR862" i="242"/>
  <c r="AP862" i="242"/>
  <c r="AM862" i="242"/>
  <c r="AK862" i="242"/>
  <c r="AH862" i="242"/>
  <c r="AF862" i="242"/>
  <c r="AC862" i="242"/>
  <c r="AA862" i="242"/>
  <c r="X862" i="242"/>
  <c r="V862" i="242"/>
  <c r="S862" i="242"/>
  <c r="Q862" i="242"/>
  <c r="N862" i="242"/>
  <c r="AZ861" i="242"/>
  <c r="AW861" i="242"/>
  <c r="AU861" i="242"/>
  <c r="AR861" i="242"/>
  <c r="AP861" i="242"/>
  <c r="AM861" i="242"/>
  <c r="AK861" i="242"/>
  <c r="AH861" i="242"/>
  <c r="AF861" i="242"/>
  <c r="AC861" i="242"/>
  <c r="AA861" i="242"/>
  <c r="X861" i="242"/>
  <c r="V861" i="242"/>
  <c r="S861" i="242"/>
  <c r="Q861" i="242"/>
  <c r="N861" i="242"/>
  <c r="AZ860" i="242"/>
  <c r="AW860" i="242"/>
  <c r="AU860" i="242"/>
  <c r="AR860" i="242"/>
  <c r="AP860" i="242"/>
  <c r="AM860" i="242"/>
  <c r="AK860" i="242"/>
  <c r="AH860" i="242"/>
  <c r="AF860" i="242"/>
  <c r="AC860" i="242"/>
  <c r="AA860" i="242"/>
  <c r="X860" i="242"/>
  <c r="V860" i="242"/>
  <c r="S860" i="242"/>
  <c r="Q860" i="242"/>
  <c r="N860" i="242"/>
  <c r="AZ859" i="242"/>
  <c r="AW859" i="242"/>
  <c r="AU859" i="242"/>
  <c r="AR859" i="242"/>
  <c r="AP859" i="242"/>
  <c r="AM859" i="242"/>
  <c r="AK859" i="242"/>
  <c r="AH859" i="242"/>
  <c r="AF859" i="242"/>
  <c r="AC859" i="242"/>
  <c r="AA859" i="242"/>
  <c r="X859" i="242"/>
  <c r="V859" i="242"/>
  <c r="S859" i="242"/>
  <c r="Q859" i="242"/>
  <c r="N859" i="242"/>
  <c r="AZ858" i="242"/>
  <c r="AW858" i="242"/>
  <c r="AU858" i="242"/>
  <c r="AR858" i="242"/>
  <c r="AP858" i="242"/>
  <c r="AM858" i="242"/>
  <c r="AK858" i="242"/>
  <c r="AH858" i="242"/>
  <c r="AF858" i="242"/>
  <c r="AC858" i="242"/>
  <c r="AA858" i="242"/>
  <c r="X858" i="242"/>
  <c r="V858" i="242"/>
  <c r="S858" i="242"/>
  <c r="Q858" i="242"/>
  <c r="N858" i="242"/>
  <c r="AZ857" i="242"/>
  <c r="AW857" i="242"/>
  <c r="AU857" i="242"/>
  <c r="AR857" i="242"/>
  <c r="AP857" i="242"/>
  <c r="AM857" i="242"/>
  <c r="AK857" i="242"/>
  <c r="AH857" i="242"/>
  <c r="AF857" i="242"/>
  <c r="AC857" i="242"/>
  <c r="AA857" i="242"/>
  <c r="X857" i="242"/>
  <c r="V857" i="242"/>
  <c r="S857" i="242"/>
  <c r="Q857" i="242"/>
  <c r="N857" i="242"/>
  <c r="AZ856" i="242"/>
  <c r="AW856" i="242"/>
  <c r="AU856" i="242"/>
  <c r="AR856" i="242"/>
  <c r="AP856" i="242"/>
  <c r="AM856" i="242"/>
  <c r="AK856" i="242"/>
  <c r="AH856" i="242"/>
  <c r="AF856" i="242"/>
  <c r="AC856" i="242"/>
  <c r="AA856" i="242"/>
  <c r="X856" i="242"/>
  <c r="V856" i="242"/>
  <c r="S856" i="242"/>
  <c r="Q856" i="242"/>
  <c r="N856" i="242"/>
  <c r="AZ855" i="242"/>
  <c r="AW855" i="242"/>
  <c r="AU855" i="242"/>
  <c r="AR855" i="242"/>
  <c r="AP855" i="242"/>
  <c r="AM855" i="242"/>
  <c r="AK855" i="242"/>
  <c r="AH855" i="242"/>
  <c r="AF855" i="242"/>
  <c r="AC855" i="242"/>
  <c r="AA855" i="242"/>
  <c r="X855" i="242"/>
  <c r="V855" i="242"/>
  <c r="S855" i="242"/>
  <c r="Q855" i="242"/>
  <c r="N855" i="242"/>
  <c r="AZ854" i="242"/>
  <c r="AW854" i="242"/>
  <c r="AU854" i="242"/>
  <c r="AR854" i="242"/>
  <c r="AP854" i="242"/>
  <c r="AM854" i="242"/>
  <c r="AK854" i="242"/>
  <c r="AH854" i="242"/>
  <c r="AF854" i="242"/>
  <c r="AC854" i="242"/>
  <c r="AA854" i="242"/>
  <c r="X854" i="242"/>
  <c r="V854" i="242"/>
  <c r="S854" i="242"/>
  <c r="Q854" i="242"/>
  <c r="N854" i="242"/>
  <c r="AZ853" i="242"/>
  <c r="AW853" i="242"/>
  <c r="AU853" i="242"/>
  <c r="AR853" i="242"/>
  <c r="AP853" i="242"/>
  <c r="AM853" i="242"/>
  <c r="AK853" i="242"/>
  <c r="AH853" i="242"/>
  <c r="AF853" i="242"/>
  <c r="AC853" i="242"/>
  <c r="AA853" i="242"/>
  <c r="X853" i="242"/>
  <c r="V853" i="242"/>
  <c r="S853" i="242"/>
  <c r="Q853" i="242"/>
  <c r="N853" i="242"/>
  <c r="AZ852" i="242"/>
  <c r="AW852" i="242"/>
  <c r="AU852" i="242"/>
  <c r="AR852" i="242"/>
  <c r="AP852" i="242"/>
  <c r="AM852" i="242"/>
  <c r="AK852" i="242"/>
  <c r="AH852" i="242"/>
  <c r="AF852" i="242"/>
  <c r="AC852" i="242"/>
  <c r="AA852" i="242"/>
  <c r="X852" i="242"/>
  <c r="V852" i="242"/>
  <c r="S852" i="242"/>
  <c r="Q852" i="242"/>
  <c r="N852" i="242"/>
  <c r="AZ851" i="242"/>
  <c r="AW851" i="242"/>
  <c r="AU851" i="242"/>
  <c r="AR851" i="242"/>
  <c r="AP851" i="242"/>
  <c r="AM851" i="242"/>
  <c r="AK851" i="242"/>
  <c r="AH851" i="242"/>
  <c r="AF851" i="242"/>
  <c r="AC851" i="242"/>
  <c r="AA851" i="242"/>
  <c r="X851" i="242"/>
  <c r="V851" i="242"/>
  <c r="S851" i="242"/>
  <c r="Q851" i="242"/>
  <c r="N851" i="242"/>
  <c r="AZ850" i="242"/>
  <c r="AW850" i="242"/>
  <c r="AU850" i="242"/>
  <c r="AR850" i="242"/>
  <c r="AP850" i="242"/>
  <c r="AM850" i="242"/>
  <c r="AK850" i="242"/>
  <c r="AH850" i="242"/>
  <c r="AF850" i="242"/>
  <c r="AC850" i="242"/>
  <c r="AA850" i="242"/>
  <c r="X850" i="242"/>
  <c r="V850" i="242"/>
  <c r="S850" i="242"/>
  <c r="Q850" i="242"/>
  <c r="N850" i="242"/>
  <c r="AZ849" i="242"/>
  <c r="AW849" i="242"/>
  <c r="AU849" i="242"/>
  <c r="AR849" i="242"/>
  <c r="AP849" i="242"/>
  <c r="AM849" i="242"/>
  <c r="AK849" i="242"/>
  <c r="AH849" i="242"/>
  <c r="AF849" i="242"/>
  <c r="AC849" i="242"/>
  <c r="AA849" i="242"/>
  <c r="X849" i="242"/>
  <c r="V849" i="242"/>
  <c r="S849" i="242"/>
  <c r="Q849" i="242"/>
  <c r="N849" i="242"/>
  <c r="AZ848" i="242"/>
  <c r="AW848" i="242"/>
  <c r="AU848" i="242"/>
  <c r="AR848" i="242"/>
  <c r="AP848" i="242"/>
  <c r="AM848" i="242"/>
  <c r="AK848" i="242"/>
  <c r="AH848" i="242"/>
  <c r="AF848" i="242"/>
  <c r="AC848" i="242"/>
  <c r="AA848" i="242"/>
  <c r="X848" i="242"/>
  <c r="V848" i="242"/>
  <c r="S848" i="242"/>
  <c r="Q848" i="242"/>
  <c r="N848" i="242"/>
  <c r="AZ847" i="242"/>
  <c r="AW847" i="242"/>
  <c r="AU847" i="242"/>
  <c r="AR847" i="242"/>
  <c r="AP847" i="242"/>
  <c r="AM847" i="242"/>
  <c r="AK847" i="242"/>
  <c r="AH847" i="242"/>
  <c r="AF847" i="242"/>
  <c r="AC847" i="242"/>
  <c r="AA847" i="242"/>
  <c r="X847" i="242"/>
  <c r="V847" i="242"/>
  <c r="S847" i="242"/>
  <c r="Q847" i="242"/>
  <c r="N847" i="242"/>
  <c r="AZ846" i="242"/>
  <c r="AW846" i="242"/>
  <c r="AU846" i="242"/>
  <c r="AR846" i="242"/>
  <c r="AP846" i="242"/>
  <c r="AM846" i="242"/>
  <c r="AK846" i="242"/>
  <c r="AH846" i="242"/>
  <c r="AF846" i="242"/>
  <c r="AC846" i="242"/>
  <c r="AA846" i="242"/>
  <c r="X846" i="242"/>
  <c r="V846" i="242"/>
  <c r="S846" i="242"/>
  <c r="Q846" i="242"/>
  <c r="N846" i="242"/>
  <c r="AZ845" i="242"/>
  <c r="AW845" i="242"/>
  <c r="AU845" i="242"/>
  <c r="AR845" i="242"/>
  <c r="AP845" i="242"/>
  <c r="AM845" i="242"/>
  <c r="AK845" i="242"/>
  <c r="AH845" i="242"/>
  <c r="AF845" i="242"/>
  <c r="AC845" i="242"/>
  <c r="AA845" i="242"/>
  <c r="X845" i="242"/>
  <c r="V845" i="242"/>
  <c r="S845" i="242"/>
  <c r="Q845" i="242"/>
  <c r="N845" i="242"/>
  <c r="AZ844" i="242"/>
  <c r="AW844" i="242"/>
  <c r="AU844" i="242"/>
  <c r="AR844" i="242"/>
  <c r="AP844" i="242"/>
  <c r="AM844" i="242"/>
  <c r="AK844" i="242"/>
  <c r="AH844" i="242"/>
  <c r="AF844" i="242"/>
  <c r="AC844" i="242"/>
  <c r="AA844" i="242"/>
  <c r="X844" i="242"/>
  <c r="V844" i="242"/>
  <c r="S844" i="242"/>
  <c r="Q844" i="242"/>
  <c r="N844" i="242"/>
  <c r="AZ843" i="242"/>
  <c r="AW843" i="242"/>
  <c r="AU843" i="242"/>
  <c r="AR843" i="242"/>
  <c r="AP843" i="242"/>
  <c r="AM843" i="242"/>
  <c r="AK843" i="242"/>
  <c r="AH843" i="242"/>
  <c r="AF843" i="242"/>
  <c r="AC843" i="242"/>
  <c r="AA843" i="242"/>
  <c r="X843" i="242"/>
  <c r="V843" i="242"/>
  <c r="S843" i="242"/>
  <c r="Q843" i="242"/>
  <c r="N843" i="242"/>
  <c r="AZ842" i="242"/>
  <c r="AW842" i="242"/>
  <c r="AU842" i="242"/>
  <c r="AR842" i="242"/>
  <c r="AP842" i="242"/>
  <c r="AM842" i="242"/>
  <c r="AK842" i="242"/>
  <c r="AH842" i="242"/>
  <c r="AF842" i="242"/>
  <c r="AC842" i="242"/>
  <c r="AA842" i="242"/>
  <c r="X842" i="242"/>
  <c r="V842" i="242"/>
  <c r="S842" i="242"/>
  <c r="Q842" i="242"/>
  <c r="N842" i="242"/>
  <c r="AZ841" i="242"/>
  <c r="AW841" i="242"/>
  <c r="AU841" i="242"/>
  <c r="AR841" i="242"/>
  <c r="AP841" i="242"/>
  <c r="AM841" i="242"/>
  <c r="AK841" i="242"/>
  <c r="AH841" i="242"/>
  <c r="AF841" i="242"/>
  <c r="AC841" i="242"/>
  <c r="AA841" i="242"/>
  <c r="X841" i="242"/>
  <c r="V841" i="242"/>
  <c r="S841" i="242"/>
  <c r="Q841" i="242"/>
  <c r="N841" i="242"/>
  <c r="AZ840" i="242"/>
  <c r="AW840" i="242"/>
  <c r="AU840" i="242"/>
  <c r="AR840" i="242"/>
  <c r="AP840" i="242"/>
  <c r="AM840" i="242"/>
  <c r="AK840" i="242"/>
  <c r="AH840" i="242"/>
  <c r="AF840" i="242"/>
  <c r="AC840" i="242"/>
  <c r="AA840" i="242"/>
  <c r="X840" i="242"/>
  <c r="V840" i="242"/>
  <c r="S840" i="242"/>
  <c r="Q840" i="242"/>
  <c r="N840" i="242"/>
  <c r="AZ839" i="242"/>
  <c r="AW839" i="242"/>
  <c r="AU839" i="242"/>
  <c r="AR839" i="242"/>
  <c r="AP839" i="242"/>
  <c r="AM839" i="242"/>
  <c r="AK839" i="242"/>
  <c r="AH839" i="242"/>
  <c r="AF839" i="242"/>
  <c r="AC839" i="242"/>
  <c r="AA839" i="242"/>
  <c r="X839" i="242"/>
  <c r="V839" i="242"/>
  <c r="S839" i="242"/>
  <c r="Q839" i="242"/>
  <c r="N839" i="242"/>
  <c r="AZ838" i="242"/>
  <c r="AW838" i="242"/>
  <c r="AU838" i="242"/>
  <c r="AR838" i="242"/>
  <c r="AP838" i="242"/>
  <c r="AM838" i="242"/>
  <c r="AK838" i="242"/>
  <c r="AH838" i="242"/>
  <c r="AF838" i="242"/>
  <c r="AC838" i="242"/>
  <c r="AA838" i="242"/>
  <c r="X838" i="242"/>
  <c r="V838" i="242"/>
  <c r="S838" i="242"/>
  <c r="Q838" i="242"/>
  <c r="N838" i="242"/>
  <c r="AZ837" i="242"/>
  <c r="AW837" i="242"/>
  <c r="AU837" i="242"/>
  <c r="AR837" i="242"/>
  <c r="AP837" i="242"/>
  <c r="AM837" i="242"/>
  <c r="AK837" i="242"/>
  <c r="AH837" i="242"/>
  <c r="AF837" i="242"/>
  <c r="AC837" i="242"/>
  <c r="AA837" i="242"/>
  <c r="X837" i="242"/>
  <c r="V837" i="242"/>
  <c r="S837" i="242"/>
  <c r="Q837" i="242"/>
  <c r="N837" i="242"/>
  <c r="AZ836" i="242"/>
  <c r="AW836" i="242"/>
  <c r="AU836" i="242"/>
  <c r="AR836" i="242"/>
  <c r="AP836" i="242"/>
  <c r="AM836" i="242"/>
  <c r="AK836" i="242"/>
  <c r="AH836" i="242"/>
  <c r="AF836" i="242"/>
  <c r="AC836" i="242"/>
  <c r="AA836" i="242"/>
  <c r="X836" i="242"/>
  <c r="V836" i="242"/>
  <c r="S836" i="242"/>
  <c r="Q836" i="242"/>
  <c r="N836" i="242"/>
  <c r="AZ835" i="242"/>
  <c r="AW835" i="242"/>
  <c r="AU835" i="242"/>
  <c r="AR835" i="242"/>
  <c r="AP835" i="242"/>
  <c r="AM835" i="242"/>
  <c r="AK835" i="242"/>
  <c r="AH835" i="242"/>
  <c r="AF835" i="242"/>
  <c r="AC835" i="242"/>
  <c r="AA835" i="242"/>
  <c r="X835" i="242"/>
  <c r="V835" i="242"/>
  <c r="S835" i="242"/>
  <c r="Q835" i="242"/>
  <c r="N835" i="242"/>
  <c r="AZ834" i="242"/>
  <c r="AW834" i="242"/>
  <c r="AU834" i="242"/>
  <c r="AR834" i="242"/>
  <c r="AP834" i="242"/>
  <c r="AM834" i="242"/>
  <c r="AK834" i="242"/>
  <c r="AH834" i="242"/>
  <c r="AF834" i="242"/>
  <c r="AC834" i="242"/>
  <c r="AA834" i="242"/>
  <c r="X834" i="242"/>
  <c r="V834" i="242"/>
  <c r="S834" i="242"/>
  <c r="Q834" i="242"/>
  <c r="N834" i="242"/>
  <c r="AZ833" i="242"/>
  <c r="AW833" i="242"/>
  <c r="AU833" i="242"/>
  <c r="AR833" i="242"/>
  <c r="AP833" i="242"/>
  <c r="AM833" i="242"/>
  <c r="AK833" i="242"/>
  <c r="AH833" i="242"/>
  <c r="AF833" i="242"/>
  <c r="AC833" i="242"/>
  <c r="AA833" i="242"/>
  <c r="X833" i="242"/>
  <c r="V833" i="242"/>
  <c r="S833" i="242"/>
  <c r="Q833" i="242"/>
  <c r="N833" i="242"/>
  <c r="AZ832" i="242"/>
  <c r="AW832" i="242"/>
  <c r="AU832" i="242"/>
  <c r="AR832" i="242"/>
  <c r="AP832" i="242"/>
  <c r="AM832" i="242"/>
  <c r="AK832" i="242"/>
  <c r="AH832" i="242"/>
  <c r="AF832" i="242"/>
  <c r="AC832" i="242"/>
  <c r="AA832" i="242"/>
  <c r="X832" i="242"/>
  <c r="V832" i="242"/>
  <c r="S832" i="242"/>
  <c r="Q832" i="242"/>
  <c r="N832" i="242"/>
  <c r="AZ831" i="242"/>
  <c r="AW831" i="242"/>
  <c r="AU831" i="242"/>
  <c r="AR831" i="242"/>
  <c r="AP831" i="242"/>
  <c r="AM831" i="242"/>
  <c r="AK831" i="242"/>
  <c r="AH831" i="242"/>
  <c r="AF831" i="242"/>
  <c r="AC831" i="242"/>
  <c r="AA831" i="242"/>
  <c r="X831" i="242"/>
  <c r="V831" i="242"/>
  <c r="S831" i="242"/>
  <c r="Q831" i="242"/>
  <c r="N831" i="242"/>
  <c r="AZ830" i="242"/>
  <c r="AW830" i="242"/>
  <c r="AU830" i="242"/>
  <c r="AR830" i="242"/>
  <c r="AP830" i="242"/>
  <c r="AM830" i="242"/>
  <c r="AK830" i="242"/>
  <c r="AH830" i="242"/>
  <c r="AF830" i="242"/>
  <c r="AC830" i="242"/>
  <c r="AA830" i="242"/>
  <c r="X830" i="242"/>
  <c r="V830" i="242"/>
  <c r="S830" i="242"/>
  <c r="Q830" i="242"/>
  <c r="N830" i="242"/>
  <c r="AZ829" i="242"/>
  <c r="AW829" i="242"/>
  <c r="AU829" i="242"/>
  <c r="AR829" i="242"/>
  <c r="AP829" i="242"/>
  <c r="AM829" i="242"/>
  <c r="AK829" i="242"/>
  <c r="AH829" i="242"/>
  <c r="AF829" i="242"/>
  <c r="AC829" i="242"/>
  <c r="AA829" i="242"/>
  <c r="X829" i="242"/>
  <c r="V829" i="242"/>
  <c r="S829" i="242"/>
  <c r="Q829" i="242"/>
  <c r="N829" i="242"/>
  <c r="AZ828" i="242"/>
  <c r="AW828" i="242"/>
  <c r="AU828" i="242"/>
  <c r="AR828" i="242"/>
  <c r="AP828" i="242"/>
  <c r="AM828" i="242"/>
  <c r="AK828" i="242"/>
  <c r="AH828" i="242"/>
  <c r="AF828" i="242"/>
  <c r="AC828" i="242"/>
  <c r="AA828" i="242"/>
  <c r="X828" i="242"/>
  <c r="V828" i="242"/>
  <c r="S828" i="242"/>
  <c r="Q828" i="242"/>
  <c r="N828" i="242"/>
  <c r="AZ827" i="242"/>
  <c r="AW827" i="242"/>
  <c r="AU827" i="242"/>
  <c r="AR827" i="242"/>
  <c r="AP827" i="242"/>
  <c r="AM827" i="242"/>
  <c r="AK827" i="242"/>
  <c r="AH827" i="242"/>
  <c r="AF827" i="242"/>
  <c r="AC827" i="242"/>
  <c r="AA827" i="242"/>
  <c r="X827" i="242"/>
  <c r="V827" i="242"/>
  <c r="S827" i="242"/>
  <c r="Q827" i="242"/>
  <c r="N827" i="242"/>
  <c r="AZ826" i="242"/>
  <c r="AW826" i="242"/>
  <c r="AU826" i="242"/>
  <c r="AR826" i="242"/>
  <c r="AP826" i="242"/>
  <c r="AM826" i="242"/>
  <c r="AK826" i="242"/>
  <c r="AH826" i="242"/>
  <c r="AF826" i="242"/>
  <c r="AC826" i="242"/>
  <c r="AA826" i="242"/>
  <c r="X826" i="242"/>
  <c r="V826" i="242"/>
  <c r="S826" i="242"/>
  <c r="Q826" i="242"/>
  <c r="N826" i="242"/>
  <c r="AZ825" i="242"/>
  <c r="AW825" i="242"/>
  <c r="AU825" i="242"/>
  <c r="AR825" i="242"/>
  <c r="AP825" i="242"/>
  <c r="AM825" i="242"/>
  <c r="AK825" i="242"/>
  <c r="AH825" i="242"/>
  <c r="AF825" i="242"/>
  <c r="AC825" i="242"/>
  <c r="AA825" i="242"/>
  <c r="X825" i="242"/>
  <c r="V825" i="242"/>
  <c r="S825" i="242"/>
  <c r="Q825" i="242"/>
  <c r="N825" i="242"/>
  <c r="AZ824" i="242"/>
  <c r="AW824" i="242"/>
  <c r="AU824" i="242"/>
  <c r="AR824" i="242"/>
  <c r="AP824" i="242"/>
  <c r="AM824" i="242"/>
  <c r="AK824" i="242"/>
  <c r="AH824" i="242"/>
  <c r="AF824" i="242"/>
  <c r="AC824" i="242"/>
  <c r="AA824" i="242"/>
  <c r="X824" i="242"/>
  <c r="V824" i="242"/>
  <c r="S824" i="242"/>
  <c r="Q824" i="242"/>
  <c r="N824" i="242"/>
  <c r="AZ823" i="242"/>
  <c r="AW823" i="242"/>
  <c r="AU823" i="242"/>
  <c r="AR823" i="242"/>
  <c r="AP823" i="242"/>
  <c r="AM823" i="242"/>
  <c r="AK823" i="242"/>
  <c r="AH823" i="242"/>
  <c r="AF823" i="242"/>
  <c r="AC823" i="242"/>
  <c r="AA823" i="242"/>
  <c r="X823" i="242"/>
  <c r="V823" i="242"/>
  <c r="S823" i="242"/>
  <c r="Q823" i="242"/>
  <c r="N823" i="242"/>
  <c r="AZ822" i="242"/>
  <c r="AW822" i="242"/>
  <c r="AU822" i="242"/>
  <c r="AR822" i="242"/>
  <c r="AP822" i="242"/>
  <c r="AM822" i="242"/>
  <c r="AK822" i="242"/>
  <c r="AH822" i="242"/>
  <c r="AF822" i="242"/>
  <c r="AC822" i="242"/>
  <c r="AA822" i="242"/>
  <c r="X822" i="242"/>
  <c r="V822" i="242"/>
  <c r="S822" i="242"/>
  <c r="Q822" i="242"/>
  <c r="N822" i="242"/>
  <c r="AZ821" i="242"/>
  <c r="AW821" i="242"/>
  <c r="AU821" i="242"/>
  <c r="AR821" i="242"/>
  <c r="AP821" i="242"/>
  <c r="AM821" i="242"/>
  <c r="AK821" i="242"/>
  <c r="AH821" i="242"/>
  <c r="AF821" i="242"/>
  <c r="AC821" i="242"/>
  <c r="AA821" i="242"/>
  <c r="X821" i="242"/>
  <c r="V821" i="242"/>
  <c r="S821" i="242"/>
  <c r="Q821" i="242"/>
  <c r="N821" i="242"/>
  <c r="AZ820" i="242"/>
  <c r="AW820" i="242"/>
  <c r="AU820" i="242"/>
  <c r="AR820" i="242"/>
  <c r="AP820" i="242"/>
  <c r="AM820" i="242"/>
  <c r="AK820" i="242"/>
  <c r="AH820" i="242"/>
  <c r="AF820" i="242"/>
  <c r="AC820" i="242"/>
  <c r="AA820" i="242"/>
  <c r="X820" i="242"/>
  <c r="V820" i="242"/>
  <c r="S820" i="242"/>
  <c r="Q820" i="242"/>
  <c r="N820" i="242"/>
  <c r="AZ819" i="242"/>
  <c r="AW819" i="242"/>
  <c r="AU819" i="242"/>
  <c r="AR819" i="242"/>
  <c r="AP819" i="242"/>
  <c r="AM819" i="242"/>
  <c r="AK819" i="242"/>
  <c r="AH819" i="242"/>
  <c r="AF819" i="242"/>
  <c r="AC819" i="242"/>
  <c r="AA819" i="242"/>
  <c r="X819" i="242"/>
  <c r="V819" i="242"/>
  <c r="S819" i="242"/>
  <c r="Q819" i="242"/>
  <c r="N819" i="242"/>
  <c r="AZ818" i="242"/>
  <c r="AW818" i="242"/>
  <c r="AU818" i="242"/>
  <c r="AR818" i="242"/>
  <c r="AP818" i="242"/>
  <c r="AM818" i="242"/>
  <c r="AK818" i="242"/>
  <c r="AH818" i="242"/>
  <c r="AF818" i="242"/>
  <c r="AC818" i="242"/>
  <c r="AA818" i="242"/>
  <c r="X818" i="242"/>
  <c r="V818" i="242"/>
  <c r="S818" i="242"/>
  <c r="Q818" i="242"/>
  <c r="N818" i="242"/>
  <c r="AZ817" i="242"/>
  <c r="AW817" i="242"/>
  <c r="AU817" i="242"/>
  <c r="AR817" i="242"/>
  <c r="AP817" i="242"/>
  <c r="AM817" i="242"/>
  <c r="AK817" i="242"/>
  <c r="AH817" i="242"/>
  <c r="AF817" i="242"/>
  <c r="AC817" i="242"/>
  <c r="AA817" i="242"/>
  <c r="X817" i="242"/>
  <c r="V817" i="242"/>
  <c r="S817" i="242"/>
  <c r="Q817" i="242"/>
  <c r="N817" i="242"/>
  <c r="AZ816" i="242"/>
  <c r="AW816" i="242"/>
  <c r="AU816" i="242"/>
  <c r="AR816" i="242"/>
  <c r="AP816" i="242"/>
  <c r="AM816" i="242"/>
  <c r="AK816" i="242"/>
  <c r="AH816" i="242"/>
  <c r="AF816" i="242"/>
  <c r="AC816" i="242"/>
  <c r="AA816" i="242"/>
  <c r="X816" i="242"/>
  <c r="V816" i="242"/>
  <c r="S816" i="242"/>
  <c r="Q816" i="242"/>
  <c r="N816" i="242"/>
  <c r="AZ815" i="242"/>
  <c r="AW815" i="242"/>
  <c r="AU815" i="242"/>
  <c r="AR815" i="242"/>
  <c r="AP815" i="242"/>
  <c r="AM815" i="242"/>
  <c r="AK815" i="242"/>
  <c r="AH815" i="242"/>
  <c r="AF815" i="242"/>
  <c r="AC815" i="242"/>
  <c r="AA815" i="242"/>
  <c r="X815" i="242"/>
  <c r="V815" i="242"/>
  <c r="S815" i="242"/>
  <c r="Q815" i="242"/>
  <c r="N815" i="242"/>
  <c r="AZ809" i="242"/>
  <c r="AW809" i="242"/>
  <c r="AU809" i="242"/>
  <c r="AR809" i="242"/>
  <c r="AP809" i="242"/>
  <c r="AM809" i="242"/>
  <c r="AK809" i="242"/>
  <c r="AH809" i="242"/>
  <c r="AF809" i="242"/>
  <c r="AC809" i="242"/>
  <c r="AA809" i="242"/>
  <c r="X809" i="242"/>
  <c r="V809" i="242"/>
  <c r="S809" i="242"/>
  <c r="Q809" i="242"/>
  <c r="N809" i="242"/>
  <c r="AZ808" i="242"/>
  <c r="AW808" i="242"/>
  <c r="AU808" i="242"/>
  <c r="AR808" i="242"/>
  <c r="AP808" i="242"/>
  <c r="AM808" i="242"/>
  <c r="AK808" i="242"/>
  <c r="AH808" i="242"/>
  <c r="AF808" i="242"/>
  <c r="AC808" i="242"/>
  <c r="AA808" i="242"/>
  <c r="X808" i="242"/>
  <c r="V808" i="242"/>
  <c r="S808" i="242"/>
  <c r="Q808" i="242"/>
  <c r="N808" i="242"/>
  <c r="AZ807" i="242"/>
  <c r="AW807" i="242"/>
  <c r="AU807" i="242"/>
  <c r="AR807" i="242"/>
  <c r="AP807" i="242"/>
  <c r="AM807" i="242"/>
  <c r="AK807" i="242"/>
  <c r="AH807" i="242"/>
  <c r="AF807" i="242"/>
  <c r="AC807" i="242"/>
  <c r="AA807" i="242"/>
  <c r="X807" i="242"/>
  <c r="V807" i="242"/>
  <c r="S807" i="242"/>
  <c r="Q807" i="242"/>
  <c r="N807" i="242"/>
  <c r="AZ806" i="242"/>
  <c r="AW806" i="242"/>
  <c r="AU806" i="242"/>
  <c r="AR806" i="242"/>
  <c r="AP806" i="242"/>
  <c r="AM806" i="242"/>
  <c r="AK806" i="242"/>
  <c r="AH806" i="242"/>
  <c r="AF806" i="242"/>
  <c r="AC806" i="242"/>
  <c r="AA806" i="242"/>
  <c r="X806" i="242"/>
  <c r="V806" i="242"/>
  <c r="S806" i="242"/>
  <c r="Q806" i="242"/>
  <c r="N806" i="242"/>
  <c r="AZ805" i="242"/>
  <c r="AW805" i="242"/>
  <c r="AU805" i="242"/>
  <c r="AR805" i="242"/>
  <c r="AP805" i="242"/>
  <c r="AM805" i="242"/>
  <c r="AK805" i="242"/>
  <c r="AH805" i="242"/>
  <c r="AF805" i="242"/>
  <c r="AC805" i="242"/>
  <c r="AA805" i="242"/>
  <c r="X805" i="242"/>
  <c r="V805" i="242"/>
  <c r="S805" i="242"/>
  <c r="Q805" i="242"/>
  <c r="N805" i="242"/>
  <c r="AZ804" i="242"/>
  <c r="AW804" i="242"/>
  <c r="AU804" i="242"/>
  <c r="AR804" i="242"/>
  <c r="AP804" i="242"/>
  <c r="AM804" i="242"/>
  <c r="AK804" i="242"/>
  <c r="AH804" i="242"/>
  <c r="AF804" i="242"/>
  <c r="AC804" i="242"/>
  <c r="AA804" i="242"/>
  <c r="X804" i="242"/>
  <c r="V804" i="242"/>
  <c r="S804" i="242"/>
  <c r="Q804" i="242"/>
  <c r="N804" i="242"/>
  <c r="AZ803" i="242"/>
  <c r="AW803" i="242"/>
  <c r="AU803" i="242"/>
  <c r="AR803" i="242"/>
  <c r="AP803" i="242"/>
  <c r="AM803" i="242"/>
  <c r="AK803" i="242"/>
  <c r="AH803" i="242"/>
  <c r="AF803" i="242"/>
  <c r="AC803" i="242"/>
  <c r="AA803" i="242"/>
  <c r="X803" i="242"/>
  <c r="V803" i="242"/>
  <c r="S803" i="242"/>
  <c r="Q803" i="242"/>
  <c r="N803" i="242"/>
  <c r="AZ802" i="242"/>
  <c r="AW802" i="242"/>
  <c r="AU802" i="242"/>
  <c r="AR802" i="242"/>
  <c r="AP802" i="242"/>
  <c r="AM802" i="242"/>
  <c r="AK802" i="242"/>
  <c r="AH802" i="242"/>
  <c r="AF802" i="242"/>
  <c r="AC802" i="242"/>
  <c r="AA802" i="242"/>
  <c r="X802" i="242"/>
  <c r="V802" i="242"/>
  <c r="S802" i="242"/>
  <c r="Q802" i="242"/>
  <c r="N802" i="242"/>
  <c r="AZ801" i="242"/>
  <c r="AW801" i="242"/>
  <c r="AU801" i="242"/>
  <c r="AR801" i="242"/>
  <c r="AP801" i="242"/>
  <c r="AM801" i="242"/>
  <c r="AK801" i="242"/>
  <c r="AH801" i="242"/>
  <c r="AF801" i="242"/>
  <c r="AC801" i="242"/>
  <c r="AA801" i="242"/>
  <c r="X801" i="242"/>
  <c r="V801" i="242"/>
  <c r="S801" i="242"/>
  <c r="Q801" i="242"/>
  <c r="N801" i="242"/>
  <c r="AZ800" i="242"/>
  <c r="AW800" i="242"/>
  <c r="AU800" i="242"/>
  <c r="AR800" i="242"/>
  <c r="AP800" i="242"/>
  <c r="AM800" i="242"/>
  <c r="AK800" i="242"/>
  <c r="AH800" i="242"/>
  <c r="AF800" i="242"/>
  <c r="AC800" i="242"/>
  <c r="AA800" i="242"/>
  <c r="X800" i="242"/>
  <c r="V800" i="242"/>
  <c r="S800" i="242"/>
  <c r="Q800" i="242"/>
  <c r="N800" i="242"/>
  <c r="AZ799" i="242"/>
  <c r="AW799" i="242"/>
  <c r="AU799" i="242"/>
  <c r="AR799" i="242"/>
  <c r="AP799" i="242"/>
  <c r="AM799" i="242"/>
  <c r="AK799" i="242"/>
  <c r="AH799" i="242"/>
  <c r="AF799" i="242"/>
  <c r="AC799" i="242"/>
  <c r="AA799" i="242"/>
  <c r="X799" i="242"/>
  <c r="V799" i="242"/>
  <c r="S799" i="242"/>
  <c r="Q799" i="242"/>
  <c r="N799" i="242"/>
  <c r="AZ798" i="242"/>
  <c r="AW798" i="242"/>
  <c r="AU798" i="242"/>
  <c r="AR798" i="242"/>
  <c r="AP798" i="242"/>
  <c r="AM798" i="242"/>
  <c r="AK798" i="242"/>
  <c r="AH798" i="242"/>
  <c r="AF798" i="242"/>
  <c r="AC798" i="242"/>
  <c r="AA798" i="242"/>
  <c r="X798" i="242"/>
  <c r="V798" i="242"/>
  <c r="S798" i="242"/>
  <c r="Q798" i="242"/>
  <c r="N798" i="242"/>
  <c r="AZ797" i="242"/>
  <c r="AW797" i="242"/>
  <c r="AU797" i="242"/>
  <c r="AR797" i="242"/>
  <c r="AP797" i="242"/>
  <c r="AM797" i="242"/>
  <c r="AK797" i="242"/>
  <c r="AH797" i="242"/>
  <c r="AF797" i="242"/>
  <c r="AC797" i="242"/>
  <c r="AA797" i="242"/>
  <c r="X797" i="242"/>
  <c r="V797" i="242"/>
  <c r="S797" i="242"/>
  <c r="Q797" i="242"/>
  <c r="N797" i="242"/>
  <c r="AZ796" i="242"/>
  <c r="AW796" i="242"/>
  <c r="AU796" i="242"/>
  <c r="AR796" i="242"/>
  <c r="AP796" i="242"/>
  <c r="AM796" i="242"/>
  <c r="AK796" i="242"/>
  <c r="AH796" i="242"/>
  <c r="AF796" i="242"/>
  <c r="AC796" i="242"/>
  <c r="AA796" i="242"/>
  <c r="X796" i="242"/>
  <c r="V796" i="242"/>
  <c r="S796" i="242"/>
  <c r="Q796" i="242"/>
  <c r="N796" i="242"/>
  <c r="AZ795" i="242"/>
  <c r="AW795" i="242"/>
  <c r="AU795" i="242"/>
  <c r="AR795" i="242"/>
  <c r="AP795" i="242"/>
  <c r="AM795" i="242"/>
  <c r="AK795" i="242"/>
  <c r="AH795" i="242"/>
  <c r="AF795" i="242"/>
  <c r="AC795" i="242"/>
  <c r="AA795" i="242"/>
  <c r="X795" i="242"/>
  <c r="V795" i="242"/>
  <c r="S795" i="242"/>
  <c r="Q795" i="242"/>
  <c r="N795" i="242"/>
  <c r="AZ794" i="242"/>
  <c r="AW794" i="242"/>
  <c r="AU794" i="242"/>
  <c r="AR794" i="242"/>
  <c r="AP794" i="242"/>
  <c r="AM794" i="242"/>
  <c r="AK794" i="242"/>
  <c r="AH794" i="242"/>
  <c r="AF794" i="242"/>
  <c r="AC794" i="242"/>
  <c r="AA794" i="242"/>
  <c r="X794" i="242"/>
  <c r="V794" i="242"/>
  <c r="S794" i="242"/>
  <c r="Q794" i="242"/>
  <c r="N794" i="242"/>
  <c r="AZ793" i="242"/>
  <c r="AW793" i="242"/>
  <c r="AU793" i="242"/>
  <c r="AR793" i="242"/>
  <c r="AP793" i="242"/>
  <c r="AM793" i="242"/>
  <c r="AK793" i="242"/>
  <c r="AH793" i="242"/>
  <c r="AF793" i="242"/>
  <c r="AC793" i="242"/>
  <c r="AA793" i="242"/>
  <c r="X793" i="242"/>
  <c r="V793" i="242"/>
  <c r="S793" i="242"/>
  <c r="Q793" i="242"/>
  <c r="N793" i="242"/>
  <c r="AZ792" i="242"/>
  <c r="AW792" i="242"/>
  <c r="AU792" i="242"/>
  <c r="AR792" i="242"/>
  <c r="AP792" i="242"/>
  <c r="AM792" i="242"/>
  <c r="AK792" i="242"/>
  <c r="AH792" i="242"/>
  <c r="AF792" i="242"/>
  <c r="AC792" i="242"/>
  <c r="AA792" i="242"/>
  <c r="X792" i="242"/>
  <c r="V792" i="242"/>
  <c r="S792" i="242"/>
  <c r="Q792" i="242"/>
  <c r="N792" i="242"/>
  <c r="AZ791" i="242"/>
  <c r="AW791" i="242"/>
  <c r="AU791" i="242"/>
  <c r="AR791" i="242"/>
  <c r="AP791" i="242"/>
  <c r="AM791" i="242"/>
  <c r="AK791" i="242"/>
  <c r="AH791" i="242"/>
  <c r="AF791" i="242"/>
  <c r="AC791" i="242"/>
  <c r="AA791" i="242"/>
  <c r="X791" i="242"/>
  <c r="V791" i="242"/>
  <c r="S791" i="242"/>
  <c r="Q791" i="242"/>
  <c r="N791" i="242"/>
  <c r="AZ790" i="242"/>
  <c r="AW790" i="242"/>
  <c r="AU790" i="242"/>
  <c r="AR790" i="242"/>
  <c r="AP790" i="242"/>
  <c r="AM790" i="242"/>
  <c r="AK790" i="242"/>
  <c r="AH790" i="242"/>
  <c r="AF790" i="242"/>
  <c r="AC790" i="242"/>
  <c r="AA790" i="242"/>
  <c r="X790" i="242"/>
  <c r="V790" i="242"/>
  <c r="S790" i="242"/>
  <c r="Q790" i="242"/>
  <c r="N790" i="242"/>
  <c r="AZ789" i="242"/>
  <c r="AW789" i="242"/>
  <c r="AU789" i="242"/>
  <c r="AR789" i="242"/>
  <c r="AP789" i="242"/>
  <c r="AM789" i="242"/>
  <c r="AK789" i="242"/>
  <c r="AH789" i="242"/>
  <c r="AF789" i="242"/>
  <c r="AC789" i="242"/>
  <c r="AA789" i="242"/>
  <c r="X789" i="242"/>
  <c r="V789" i="242"/>
  <c r="S789" i="242"/>
  <c r="Q789" i="242"/>
  <c r="N789" i="242"/>
  <c r="AZ788" i="242"/>
  <c r="AW788" i="242"/>
  <c r="AU788" i="242"/>
  <c r="AR788" i="242"/>
  <c r="AP788" i="242"/>
  <c r="AM788" i="242"/>
  <c r="AK788" i="242"/>
  <c r="AH788" i="242"/>
  <c r="AF788" i="242"/>
  <c r="AC788" i="242"/>
  <c r="AA788" i="242"/>
  <c r="X788" i="242"/>
  <c r="V788" i="242"/>
  <c r="S788" i="242"/>
  <c r="Q788" i="242"/>
  <c r="N788" i="242"/>
  <c r="AZ787" i="242"/>
  <c r="AW787" i="242"/>
  <c r="AU787" i="242"/>
  <c r="AR787" i="242"/>
  <c r="AP787" i="242"/>
  <c r="AM787" i="242"/>
  <c r="AK787" i="242"/>
  <c r="AH787" i="242"/>
  <c r="AF787" i="242"/>
  <c r="AC787" i="242"/>
  <c r="AA787" i="242"/>
  <c r="X787" i="242"/>
  <c r="V787" i="242"/>
  <c r="S787" i="242"/>
  <c r="Q787" i="242"/>
  <c r="N787" i="242"/>
  <c r="AZ786" i="242"/>
  <c r="AW786" i="242"/>
  <c r="AU786" i="242"/>
  <c r="AR786" i="242"/>
  <c r="AP786" i="242"/>
  <c r="AM786" i="242"/>
  <c r="AK786" i="242"/>
  <c r="AH786" i="242"/>
  <c r="AF786" i="242"/>
  <c r="AC786" i="242"/>
  <c r="AA786" i="242"/>
  <c r="X786" i="242"/>
  <c r="V786" i="242"/>
  <c r="S786" i="242"/>
  <c r="Q786" i="242"/>
  <c r="N786" i="242"/>
  <c r="AZ785" i="242"/>
  <c r="AW785" i="242"/>
  <c r="AU785" i="242"/>
  <c r="AR785" i="242"/>
  <c r="AP785" i="242"/>
  <c r="AM785" i="242"/>
  <c r="AK785" i="242"/>
  <c r="AH785" i="242"/>
  <c r="AF785" i="242"/>
  <c r="AC785" i="242"/>
  <c r="AA785" i="242"/>
  <c r="X785" i="242"/>
  <c r="V785" i="242"/>
  <c r="S785" i="242"/>
  <c r="Q785" i="242"/>
  <c r="N785" i="242"/>
  <c r="AZ784" i="242"/>
  <c r="AW784" i="242"/>
  <c r="AU784" i="242"/>
  <c r="AR784" i="242"/>
  <c r="AP784" i="242"/>
  <c r="AM784" i="242"/>
  <c r="AK784" i="242"/>
  <c r="AH784" i="242"/>
  <c r="AF784" i="242"/>
  <c r="AC784" i="242"/>
  <c r="AA784" i="242"/>
  <c r="X784" i="242"/>
  <c r="V784" i="242"/>
  <c r="S784" i="242"/>
  <c r="Q784" i="242"/>
  <c r="N784" i="242"/>
  <c r="AZ783" i="242"/>
  <c r="AW783" i="242"/>
  <c r="AU783" i="242"/>
  <c r="AR783" i="242"/>
  <c r="AP783" i="242"/>
  <c r="AM783" i="242"/>
  <c r="AK783" i="242"/>
  <c r="AH783" i="242"/>
  <c r="AF783" i="242"/>
  <c r="AC783" i="242"/>
  <c r="AA783" i="242"/>
  <c r="X783" i="242"/>
  <c r="V783" i="242"/>
  <c r="S783" i="242"/>
  <c r="Q783" i="242"/>
  <c r="N783" i="242"/>
  <c r="AZ782" i="242"/>
  <c r="AW782" i="242"/>
  <c r="AU782" i="242"/>
  <c r="AR782" i="242"/>
  <c r="AP782" i="242"/>
  <c r="AM782" i="242"/>
  <c r="AK782" i="242"/>
  <c r="AH782" i="242"/>
  <c r="AF782" i="242"/>
  <c r="AC782" i="242"/>
  <c r="AA782" i="242"/>
  <c r="X782" i="242"/>
  <c r="V782" i="242"/>
  <c r="S782" i="242"/>
  <c r="Q782" i="242"/>
  <c r="N782" i="242"/>
  <c r="AZ781" i="242"/>
  <c r="AW781" i="242"/>
  <c r="AU781" i="242"/>
  <c r="AR781" i="242"/>
  <c r="AP781" i="242"/>
  <c r="AM781" i="242"/>
  <c r="AK781" i="242"/>
  <c r="AH781" i="242"/>
  <c r="AF781" i="242"/>
  <c r="AC781" i="242"/>
  <c r="AA781" i="242"/>
  <c r="X781" i="242"/>
  <c r="V781" i="242"/>
  <c r="S781" i="242"/>
  <c r="Q781" i="242"/>
  <c r="N781" i="242"/>
  <c r="AZ780" i="242"/>
  <c r="AW780" i="242"/>
  <c r="AU780" i="242"/>
  <c r="AR780" i="242"/>
  <c r="AP780" i="242"/>
  <c r="AM780" i="242"/>
  <c r="AK780" i="242"/>
  <c r="AH780" i="242"/>
  <c r="AF780" i="242"/>
  <c r="AC780" i="242"/>
  <c r="AA780" i="242"/>
  <c r="X780" i="242"/>
  <c r="V780" i="242"/>
  <c r="S780" i="242"/>
  <c r="Q780" i="242"/>
  <c r="N780" i="242"/>
  <c r="AZ779" i="242"/>
  <c r="AW779" i="242"/>
  <c r="AU779" i="242"/>
  <c r="AR779" i="242"/>
  <c r="AP779" i="242"/>
  <c r="AM779" i="242"/>
  <c r="AK779" i="242"/>
  <c r="AH779" i="242"/>
  <c r="AF779" i="242"/>
  <c r="AC779" i="242"/>
  <c r="AA779" i="242"/>
  <c r="X779" i="242"/>
  <c r="V779" i="242"/>
  <c r="S779" i="242"/>
  <c r="Q779" i="242"/>
  <c r="N779" i="242"/>
  <c r="AZ778" i="242"/>
  <c r="AW778" i="242"/>
  <c r="AU778" i="242"/>
  <c r="AR778" i="242"/>
  <c r="AP778" i="242"/>
  <c r="AM778" i="242"/>
  <c r="AK778" i="242"/>
  <c r="AH778" i="242"/>
  <c r="AF778" i="242"/>
  <c r="AC778" i="242"/>
  <c r="AA778" i="242"/>
  <c r="X778" i="242"/>
  <c r="V778" i="242"/>
  <c r="S778" i="242"/>
  <c r="Q778" i="242"/>
  <c r="N778" i="242"/>
  <c r="AZ777" i="242"/>
  <c r="AW777" i="242"/>
  <c r="AU777" i="242"/>
  <c r="AR777" i="242"/>
  <c r="AP777" i="242"/>
  <c r="AM777" i="242"/>
  <c r="AK777" i="242"/>
  <c r="AH777" i="242"/>
  <c r="AF777" i="242"/>
  <c r="AC777" i="242"/>
  <c r="AA777" i="242"/>
  <c r="X777" i="242"/>
  <c r="V777" i="242"/>
  <c r="S777" i="242"/>
  <c r="Q777" i="242"/>
  <c r="N777" i="242"/>
  <c r="AZ776" i="242"/>
  <c r="AW776" i="242"/>
  <c r="AU776" i="242"/>
  <c r="AR776" i="242"/>
  <c r="AP776" i="242"/>
  <c r="AM776" i="242"/>
  <c r="AK776" i="242"/>
  <c r="AH776" i="242"/>
  <c r="AF776" i="242"/>
  <c r="AC776" i="242"/>
  <c r="AA776" i="242"/>
  <c r="X776" i="242"/>
  <c r="V776" i="242"/>
  <c r="S776" i="242"/>
  <c r="Q776" i="242"/>
  <c r="N776" i="242"/>
  <c r="AZ775" i="242"/>
  <c r="AW775" i="242"/>
  <c r="AU775" i="242"/>
  <c r="AR775" i="242"/>
  <c r="AP775" i="242"/>
  <c r="AM775" i="242"/>
  <c r="AK775" i="242"/>
  <c r="AH775" i="242"/>
  <c r="AF775" i="242"/>
  <c r="AC775" i="242"/>
  <c r="AA775" i="242"/>
  <c r="X775" i="242"/>
  <c r="V775" i="242"/>
  <c r="S775" i="242"/>
  <c r="Q775" i="242"/>
  <c r="N775" i="242"/>
  <c r="AZ774" i="242"/>
  <c r="AW774" i="242"/>
  <c r="AU774" i="242"/>
  <c r="AR774" i="242"/>
  <c r="AP774" i="242"/>
  <c r="AM774" i="242"/>
  <c r="AK774" i="242"/>
  <c r="AH774" i="242"/>
  <c r="AF774" i="242"/>
  <c r="AC774" i="242"/>
  <c r="AA774" i="242"/>
  <c r="X774" i="242"/>
  <c r="V774" i="242"/>
  <c r="S774" i="242"/>
  <c r="Q774" i="242"/>
  <c r="N774" i="242"/>
  <c r="AZ773" i="242"/>
  <c r="AW773" i="242"/>
  <c r="AU773" i="242"/>
  <c r="AR773" i="242"/>
  <c r="AP773" i="242"/>
  <c r="AM773" i="242"/>
  <c r="AK773" i="242"/>
  <c r="AH773" i="242"/>
  <c r="AF773" i="242"/>
  <c r="AC773" i="242"/>
  <c r="AA773" i="242"/>
  <c r="X773" i="242"/>
  <c r="V773" i="242"/>
  <c r="S773" i="242"/>
  <c r="Q773" i="242"/>
  <c r="N773" i="242"/>
  <c r="AZ772" i="242"/>
  <c r="AW772" i="242"/>
  <c r="AU772" i="242"/>
  <c r="AR772" i="242"/>
  <c r="AP772" i="242"/>
  <c r="AM772" i="242"/>
  <c r="AK772" i="242"/>
  <c r="AH772" i="242"/>
  <c r="AF772" i="242"/>
  <c r="AC772" i="242"/>
  <c r="AA772" i="242"/>
  <c r="X772" i="242"/>
  <c r="V772" i="242"/>
  <c r="S772" i="242"/>
  <c r="Q772" i="242"/>
  <c r="N772" i="242"/>
  <c r="AZ771" i="242"/>
  <c r="AW771" i="242"/>
  <c r="AU771" i="242"/>
  <c r="AR771" i="242"/>
  <c r="AP771" i="242"/>
  <c r="AM771" i="242"/>
  <c r="AK771" i="242"/>
  <c r="AH771" i="242"/>
  <c r="AF771" i="242"/>
  <c r="AC771" i="242"/>
  <c r="AA771" i="242"/>
  <c r="X771" i="242"/>
  <c r="V771" i="242"/>
  <c r="S771" i="242"/>
  <c r="Q771" i="242"/>
  <c r="N771" i="242"/>
  <c r="AZ770" i="242"/>
  <c r="AW770" i="242"/>
  <c r="AU770" i="242"/>
  <c r="AR770" i="242"/>
  <c r="AP770" i="242"/>
  <c r="AM770" i="242"/>
  <c r="AK770" i="242"/>
  <c r="AH770" i="242"/>
  <c r="AF770" i="242"/>
  <c r="AC770" i="242"/>
  <c r="AA770" i="242"/>
  <c r="X770" i="242"/>
  <c r="V770" i="242"/>
  <c r="S770" i="242"/>
  <c r="Q770" i="242"/>
  <c r="N770" i="242"/>
  <c r="AZ769" i="242"/>
  <c r="AW769" i="242"/>
  <c r="AU769" i="242"/>
  <c r="AR769" i="242"/>
  <c r="AP769" i="242"/>
  <c r="AM769" i="242"/>
  <c r="AK769" i="242"/>
  <c r="AH769" i="242"/>
  <c r="AF769" i="242"/>
  <c r="AC769" i="242"/>
  <c r="AA769" i="242"/>
  <c r="X769" i="242"/>
  <c r="V769" i="242"/>
  <c r="S769" i="242"/>
  <c r="Q769" i="242"/>
  <c r="N769" i="242"/>
  <c r="AZ768" i="242"/>
  <c r="AW768" i="242"/>
  <c r="AU768" i="242"/>
  <c r="AR768" i="242"/>
  <c r="AP768" i="242"/>
  <c r="AM768" i="242"/>
  <c r="AK768" i="242"/>
  <c r="AH768" i="242"/>
  <c r="AF768" i="242"/>
  <c r="AC768" i="242"/>
  <c r="AA768" i="242"/>
  <c r="X768" i="242"/>
  <c r="V768" i="242"/>
  <c r="S768" i="242"/>
  <c r="Q768" i="242"/>
  <c r="N768" i="242"/>
  <c r="AZ767" i="242"/>
  <c r="AW767" i="242"/>
  <c r="AU767" i="242"/>
  <c r="AR767" i="242"/>
  <c r="AP767" i="242"/>
  <c r="AM767" i="242"/>
  <c r="AK767" i="242"/>
  <c r="AH767" i="242"/>
  <c r="AF767" i="242"/>
  <c r="AC767" i="242"/>
  <c r="AA767" i="242"/>
  <c r="X767" i="242"/>
  <c r="V767" i="242"/>
  <c r="S767" i="242"/>
  <c r="Q767" i="242"/>
  <c r="N767" i="242"/>
  <c r="AZ766" i="242"/>
  <c r="AW766" i="242"/>
  <c r="AU766" i="242"/>
  <c r="AR766" i="242"/>
  <c r="AP766" i="242"/>
  <c r="AM766" i="242"/>
  <c r="AK766" i="242"/>
  <c r="AH766" i="242"/>
  <c r="AF766" i="242"/>
  <c r="AC766" i="242"/>
  <c r="AA766" i="242"/>
  <c r="X766" i="242"/>
  <c r="V766" i="242"/>
  <c r="S766" i="242"/>
  <c r="Q766" i="242"/>
  <c r="N766" i="242"/>
  <c r="AZ765" i="242"/>
  <c r="AW765" i="242"/>
  <c r="AU765" i="242"/>
  <c r="AR765" i="242"/>
  <c r="AP765" i="242"/>
  <c r="AM765" i="242"/>
  <c r="AK765" i="242"/>
  <c r="AH765" i="242"/>
  <c r="AF765" i="242"/>
  <c r="AC765" i="242"/>
  <c r="AA765" i="242"/>
  <c r="X765" i="242"/>
  <c r="V765" i="242"/>
  <c r="S765" i="242"/>
  <c r="Q765" i="242"/>
  <c r="N765" i="242"/>
  <c r="AZ764" i="242"/>
  <c r="AW764" i="242"/>
  <c r="AU764" i="242"/>
  <c r="AR764" i="242"/>
  <c r="AP764" i="242"/>
  <c r="AM764" i="242"/>
  <c r="AK764" i="242"/>
  <c r="AH764" i="242"/>
  <c r="AF764" i="242"/>
  <c r="AC764" i="242"/>
  <c r="AA764" i="242"/>
  <c r="X764" i="242"/>
  <c r="V764" i="242"/>
  <c r="S764" i="242"/>
  <c r="Q764" i="242"/>
  <c r="N764" i="242"/>
  <c r="AZ763" i="242"/>
  <c r="AW763" i="242"/>
  <c r="AU763" i="242"/>
  <c r="AR763" i="242"/>
  <c r="AP763" i="242"/>
  <c r="AM763" i="242"/>
  <c r="AK763" i="242"/>
  <c r="AH763" i="242"/>
  <c r="AF763" i="242"/>
  <c r="AC763" i="242"/>
  <c r="AA763" i="242"/>
  <c r="X763" i="242"/>
  <c r="V763" i="242"/>
  <c r="S763" i="242"/>
  <c r="Q763" i="242"/>
  <c r="N763" i="242"/>
  <c r="AZ762" i="242"/>
  <c r="AW762" i="242"/>
  <c r="AU762" i="242"/>
  <c r="AR762" i="242"/>
  <c r="AP762" i="242"/>
  <c r="AM762" i="242"/>
  <c r="AK762" i="242"/>
  <c r="AH762" i="242"/>
  <c r="AF762" i="242"/>
  <c r="AC762" i="242"/>
  <c r="AA762" i="242"/>
  <c r="X762" i="242"/>
  <c r="V762" i="242"/>
  <c r="S762" i="242"/>
  <c r="Q762" i="242"/>
  <c r="N762" i="242"/>
  <c r="AZ761" i="242"/>
  <c r="AW761" i="242"/>
  <c r="AU761" i="242"/>
  <c r="AR761" i="242"/>
  <c r="AP761" i="242"/>
  <c r="AM761" i="242"/>
  <c r="AK761" i="242"/>
  <c r="AH761" i="242"/>
  <c r="AF761" i="242"/>
  <c r="AC761" i="242"/>
  <c r="AA761" i="242"/>
  <c r="X761" i="242"/>
  <c r="V761" i="242"/>
  <c r="S761" i="242"/>
  <c r="Q761" i="242"/>
  <c r="N761" i="242"/>
  <c r="AZ760" i="242"/>
  <c r="AW760" i="242"/>
  <c r="AU760" i="242"/>
  <c r="AR760" i="242"/>
  <c r="AP760" i="242"/>
  <c r="AM760" i="242"/>
  <c r="AK760" i="242"/>
  <c r="AH760" i="242"/>
  <c r="AF760" i="242"/>
  <c r="AC760" i="242"/>
  <c r="AA760" i="242"/>
  <c r="X760" i="242"/>
  <c r="V760" i="242"/>
  <c r="S760" i="242"/>
  <c r="Q760" i="242"/>
  <c r="N760" i="242"/>
  <c r="AZ759" i="242"/>
  <c r="AW759" i="242"/>
  <c r="AU759" i="242"/>
  <c r="AR759" i="242"/>
  <c r="AP759" i="242"/>
  <c r="AM759" i="242"/>
  <c r="AK759" i="242"/>
  <c r="AH759" i="242"/>
  <c r="AF759" i="242"/>
  <c r="AC759" i="242"/>
  <c r="AA759" i="242"/>
  <c r="X759" i="242"/>
  <c r="V759" i="242"/>
  <c r="S759" i="242"/>
  <c r="Q759" i="242"/>
  <c r="N759" i="242"/>
  <c r="AZ758" i="242"/>
  <c r="AW758" i="242"/>
  <c r="AU758" i="242"/>
  <c r="AR758" i="242"/>
  <c r="AP758" i="242"/>
  <c r="AM758" i="242"/>
  <c r="AK758" i="242"/>
  <c r="AH758" i="242"/>
  <c r="AF758" i="242"/>
  <c r="AC758" i="242"/>
  <c r="AA758" i="242"/>
  <c r="X758" i="242"/>
  <c r="V758" i="242"/>
  <c r="S758" i="242"/>
  <c r="Q758" i="242"/>
  <c r="N758" i="242"/>
  <c r="AZ757" i="242"/>
  <c r="AW757" i="242"/>
  <c r="AU757" i="242"/>
  <c r="AR757" i="242"/>
  <c r="AP757" i="242"/>
  <c r="AM757" i="242"/>
  <c r="AK757" i="242"/>
  <c r="AH757" i="242"/>
  <c r="AF757" i="242"/>
  <c r="AC757" i="242"/>
  <c r="AA757" i="242"/>
  <c r="X757" i="242"/>
  <c r="V757" i="242"/>
  <c r="S757" i="242"/>
  <c r="Q757" i="242"/>
  <c r="N757" i="242"/>
  <c r="AZ756" i="242"/>
  <c r="AW756" i="242"/>
  <c r="AU756" i="242"/>
  <c r="AR756" i="242"/>
  <c r="AP756" i="242"/>
  <c r="AM756" i="242"/>
  <c r="AK756" i="242"/>
  <c r="AH756" i="242"/>
  <c r="AF756" i="242"/>
  <c r="AC756" i="242"/>
  <c r="AA756" i="242"/>
  <c r="X756" i="242"/>
  <c r="V756" i="242"/>
  <c r="S756" i="242"/>
  <c r="Q756" i="242"/>
  <c r="N756" i="242"/>
  <c r="AZ755" i="242"/>
  <c r="AW755" i="242"/>
  <c r="AU755" i="242"/>
  <c r="AR755" i="242"/>
  <c r="AP755" i="242"/>
  <c r="AM755" i="242"/>
  <c r="AK755" i="242"/>
  <c r="AH755" i="242"/>
  <c r="AF755" i="242"/>
  <c r="AC755" i="242"/>
  <c r="AA755" i="242"/>
  <c r="X755" i="242"/>
  <c r="V755" i="242"/>
  <c r="S755" i="242"/>
  <c r="Q755" i="242"/>
  <c r="N755" i="242"/>
  <c r="AZ754" i="242"/>
  <c r="AW754" i="242"/>
  <c r="AU754" i="242"/>
  <c r="AR754" i="242"/>
  <c r="AP754" i="242"/>
  <c r="AM754" i="242"/>
  <c r="AK754" i="242"/>
  <c r="AH754" i="242"/>
  <c r="AF754" i="242"/>
  <c r="AC754" i="242"/>
  <c r="AA754" i="242"/>
  <c r="X754" i="242"/>
  <c r="V754" i="242"/>
  <c r="S754" i="242"/>
  <c r="Q754" i="242"/>
  <c r="N754" i="242"/>
  <c r="AZ753" i="242"/>
  <c r="AW753" i="242"/>
  <c r="AU753" i="242"/>
  <c r="AR753" i="242"/>
  <c r="AP753" i="242"/>
  <c r="AM753" i="242"/>
  <c r="AK753" i="242"/>
  <c r="AH753" i="242"/>
  <c r="AF753" i="242"/>
  <c r="AC753" i="242"/>
  <c r="AA753" i="242"/>
  <c r="X753" i="242"/>
  <c r="V753" i="242"/>
  <c r="S753" i="242"/>
  <c r="Q753" i="242"/>
  <c r="N753" i="242"/>
  <c r="AZ752" i="242"/>
  <c r="AW752" i="242"/>
  <c r="AU752" i="242"/>
  <c r="AR752" i="242"/>
  <c r="AP752" i="242"/>
  <c r="AM752" i="242"/>
  <c r="AK752" i="242"/>
  <c r="AH752" i="242"/>
  <c r="AF752" i="242"/>
  <c r="AC752" i="242"/>
  <c r="AA752" i="242"/>
  <c r="X752" i="242"/>
  <c r="V752" i="242"/>
  <c r="S752" i="242"/>
  <c r="Q752" i="242"/>
  <c r="N752" i="242"/>
  <c r="AZ751" i="242"/>
  <c r="AW751" i="242"/>
  <c r="AU751" i="242"/>
  <c r="AR751" i="242"/>
  <c r="AP751" i="242"/>
  <c r="AM751" i="242"/>
  <c r="AK751" i="242"/>
  <c r="AH751" i="242"/>
  <c r="AF751" i="242"/>
  <c r="AC751" i="242"/>
  <c r="AA751" i="242"/>
  <c r="X751" i="242"/>
  <c r="V751" i="242"/>
  <c r="S751" i="242"/>
  <c r="Q751" i="242"/>
  <c r="N751" i="242"/>
  <c r="AZ750" i="242"/>
  <c r="AW750" i="242"/>
  <c r="AU750" i="242"/>
  <c r="AR750" i="242"/>
  <c r="AP750" i="242"/>
  <c r="AM750" i="242"/>
  <c r="AK750" i="242"/>
  <c r="AH750" i="242"/>
  <c r="AF750" i="242"/>
  <c r="AC750" i="242"/>
  <c r="AA750" i="242"/>
  <c r="X750" i="242"/>
  <c r="V750" i="242"/>
  <c r="S750" i="242"/>
  <c r="Q750" i="242"/>
  <c r="N750" i="242"/>
  <c r="AZ749" i="242"/>
  <c r="AW749" i="242"/>
  <c r="AU749" i="242"/>
  <c r="AR749" i="242"/>
  <c r="AP749" i="242"/>
  <c r="AM749" i="242"/>
  <c r="AK749" i="242"/>
  <c r="AH749" i="242"/>
  <c r="AF749" i="242"/>
  <c r="AC749" i="242"/>
  <c r="AA749" i="242"/>
  <c r="X749" i="242"/>
  <c r="V749" i="242"/>
  <c r="S749" i="242"/>
  <c r="Q749" i="242"/>
  <c r="N749" i="242"/>
  <c r="AZ748" i="242"/>
  <c r="AW748" i="242"/>
  <c r="AU748" i="242"/>
  <c r="AR748" i="242"/>
  <c r="AP748" i="242"/>
  <c r="AM748" i="242"/>
  <c r="AK748" i="242"/>
  <c r="AH748" i="242"/>
  <c r="AF748" i="242"/>
  <c r="AC748" i="242"/>
  <c r="AA748" i="242"/>
  <c r="X748" i="242"/>
  <c r="V748" i="242"/>
  <c r="S748" i="242"/>
  <c r="Q748" i="242"/>
  <c r="N748" i="242"/>
  <c r="AZ747" i="242"/>
  <c r="AW747" i="242"/>
  <c r="AU747" i="242"/>
  <c r="AR747" i="242"/>
  <c r="AP747" i="242"/>
  <c r="AM747" i="242"/>
  <c r="AK747" i="242"/>
  <c r="AH747" i="242"/>
  <c r="AF747" i="242"/>
  <c r="AC747" i="242"/>
  <c r="AA747" i="242"/>
  <c r="X747" i="242"/>
  <c r="V747" i="242"/>
  <c r="S747" i="242"/>
  <c r="Q747" i="242"/>
  <c r="N747" i="242"/>
  <c r="AZ746" i="242"/>
  <c r="AW746" i="242"/>
  <c r="AU746" i="242"/>
  <c r="AR746" i="242"/>
  <c r="AP746" i="242"/>
  <c r="AM746" i="242"/>
  <c r="AK746" i="242"/>
  <c r="AH746" i="242"/>
  <c r="AF746" i="242"/>
  <c r="AC746" i="242"/>
  <c r="AA746" i="242"/>
  <c r="X746" i="242"/>
  <c r="V746" i="242"/>
  <c r="S746" i="242"/>
  <c r="Q746" i="242"/>
  <c r="N746" i="242"/>
  <c r="AZ745" i="242"/>
  <c r="AW745" i="242"/>
  <c r="AU745" i="242"/>
  <c r="AR745" i="242"/>
  <c r="AP745" i="242"/>
  <c r="AM745" i="242"/>
  <c r="AK745" i="242"/>
  <c r="AH745" i="242"/>
  <c r="AF745" i="242"/>
  <c r="AC745" i="242"/>
  <c r="AA745" i="242"/>
  <c r="X745" i="242"/>
  <c r="V745" i="242"/>
  <c r="S745" i="242"/>
  <c r="Q745" i="242"/>
  <c r="N745" i="242"/>
  <c r="AZ744" i="242"/>
  <c r="AW744" i="242"/>
  <c r="AU744" i="242"/>
  <c r="AR744" i="242"/>
  <c r="AP744" i="242"/>
  <c r="AM744" i="242"/>
  <c r="AK744" i="242"/>
  <c r="AH744" i="242"/>
  <c r="AF744" i="242"/>
  <c r="AC744" i="242"/>
  <c r="AA744" i="242"/>
  <c r="X744" i="242"/>
  <c r="V744" i="242"/>
  <c r="S744" i="242"/>
  <c r="Q744" i="242"/>
  <c r="N744" i="242"/>
  <c r="AZ743" i="242"/>
  <c r="AW743" i="242"/>
  <c r="AU743" i="242"/>
  <c r="AR743" i="242"/>
  <c r="AP743" i="242"/>
  <c r="AM743" i="242"/>
  <c r="AK743" i="242"/>
  <c r="AH743" i="242"/>
  <c r="AF743" i="242"/>
  <c r="AC743" i="242"/>
  <c r="AA743" i="242"/>
  <c r="X743" i="242"/>
  <c r="V743" i="242"/>
  <c r="S743" i="242"/>
  <c r="Q743" i="242"/>
  <c r="N743" i="242"/>
  <c r="AZ742" i="242"/>
  <c r="AW742" i="242"/>
  <c r="AU742" i="242"/>
  <c r="AR742" i="242"/>
  <c r="AP742" i="242"/>
  <c r="AM742" i="242"/>
  <c r="AK742" i="242"/>
  <c r="AH742" i="242"/>
  <c r="AF742" i="242"/>
  <c r="AC742" i="242"/>
  <c r="AA742" i="242"/>
  <c r="X742" i="242"/>
  <c r="V742" i="242"/>
  <c r="S742" i="242"/>
  <c r="Q742" i="242"/>
  <c r="N742" i="242"/>
  <c r="AZ741" i="242"/>
  <c r="AW741" i="242"/>
  <c r="AU741" i="242"/>
  <c r="AR741" i="242"/>
  <c r="AP741" i="242"/>
  <c r="AM741" i="242"/>
  <c r="AK741" i="242"/>
  <c r="AH741" i="242"/>
  <c r="AF741" i="242"/>
  <c r="AC741" i="242"/>
  <c r="AA741" i="242"/>
  <c r="X741" i="242"/>
  <c r="V741" i="242"/>
  <c r="S741" i="242"/>
  <c r="Q741" i="242"/>
  <c r="N741" i="242"/>
  <c r="AZ740" i="242"/>
  <c r="AW740" i="242"/>
  <c r="AU740" i="242"/>
  <c r="AR740" i="242"/>
  <c r="AP740" i="242"/>
  <c r="AM740" i="242"/>
  <c r="AK740" i="242"/>
  <c r="AH740" i="242"/>
  <c r="AF740" i="242"/>
  <c r="AC740" i="242"/>
  <c r="AA740" i="242"/>
  <c r="X740" i="242"/>
  <c r="V740" i="242"/>
  <c r="S740" i="242"/>
  <c r="Q740" i="242"/>
  <c r="N740" i="242"/>
  <c r="AZ739" i="242"/>
  <c r="AW739" i="242"/>
  <c r="AU739" i="242"/>
  <c r="AR739" i="242"/>
  <c r="AP739" i="242"/>
  <c r="AM739" i="242"/>
  <c r="AK739" i="242"/>
  <c r="AH739" i="242"/>
  <c r="AF739" i="242"/>
  <c r="AC739" i="242"/>
  <c r="AA739" i="242"/>
  <c r="X739" i="242"/>
  <c r="V739" i="242"/>
  <c r="S739" i="242"/>
  <c r="Q739" i="242"/>
  <c r="N739" i="242"/>
  <c r="AZ738" i="242"/>
  <c r="AW738" i="242"/>
  <c r="AU738" i="242"/>
  <c r="AR738" i="242"/>
  <c r="AP738" i="242"/>
  <c r="AM738" i="242"/>
  <c r="AK738" i="242"/>
  <c r="AH738" i="242"/>
  <c r="AF738" i="242"/>
  <c r="AC738" i="242"/>
  <c r="AA738" i="242"/>
  <c r="X738" i="242"/>
  <c r="V738" i="242"/>
  <c r="S738" i="242"/>
  <c r="Q738" i="242"/>
  <c r="N738" i="242"/>
  <c r="AZ737" i="242"/>
  <c r="AW737" i="242"/>
  <c r="AU737" i="242"/>
  <c r="AR737" i="242"/>
  <c r="AP737" i="242"/>
  <c r="AM737" i="242"/>
  <c r="AK737" i="242"/>
  <c r="AH737" i="242"/>
  <c r="AF737" i="242"/>
  <c r="AC737" i="242"/>
  <c r="AA737" i="242"/>
  <c r="X737" i="242"/>
  <c r="V737" i="242"/>
  <c r="S737" i="242"/>
  <c r="Q737" i="242"/>
  <c r="N737" i="242"/>
  <c r="AZ736" i="242"/>
  <c r="AW736" i="242"/>
  <c r="AU736" i="242"/>
  <c r="AR736" i="242"/>
  <c r="AP736" i="242"/>
  <c r="AM736" i="242"/>
  <c r="AK736" i="242"/>
  <c r="AH736" i="242"/>
  <c r="AF736" i="242"/>
  <c r="AC736" i="242"/>
  <c r="AA736" i="242"/>
  <c r="X736" i="242"/>
  <c r="V736" i="242"/>
  <c r="S736" i="242"/>
  <c r="Q736" i="242"/>
  <c r="N736" i="242"/>
  <c r="AZ735" i="242"/>
  <c r="AW735" i="242"/>
  <c r="AU735" i="242"/>
  <c r="AR735" i="242"/>
  <c r="AP735" i="242"/>
  <c r="AM735" i="242"/>
  <c r="AK735" i="242"/>
  <c r="AH735" i="242"/>
  <c r="AF735" i="242"/>
  <c r="AC735" i="242"/>
  <c r="AA735" i="242"/>
  <c r="X735" i="242"/>
  <c r="V735" i="242"/>
  <c r="S735" i="242"/>
  <c r="Q735" i="242"/>
  <c r="N735" i="242"/>
  <c r="AZ734" i="242"/>
  <c r="AW734" i="242"/>
  <c r="AU734" i="242"/>
  <c r="AR734" i="242"/>
  <c r="AP734" i="242"/>
  <c r="AM734" i="242"/>
  <c r="AK734" i="242"/>
  <c r="AH734" i="242"/>
  <c r="AF734" i="242"/>
  <c r="AC734" i="242"/>
  <c r="AA734" i="242"/>
  <c r="X734" i="242"/>
  <c r="V734" i="242"/>
  <c r="S734" i="242"/>
  <c r="Q734" i="242"/>
  <c r="N734" i="242"/>
  <c r="AZ733" i="242"/>
  <c r="AW733" i="242"/>
  <c r="AU733" i="242"/>
  <c r="AR733" i="242"/>
  <c r="AP733" i="242"/>
  <c r="AM733" i="242"/>
  <c r="AK733" i="242"/>
  <c r="AH733" i="242"/>
  <c r="AF733" i="242"/>
  <c r="AC733" i="242"/>
  <c r="AA733" i="242"/>
  <c r="X733" i="242"/>
  <c r="V733" i="242"/>
  <c r="S733" i="242"/>
  <c r="Q733" i="242"/>
  <c r="N733" i="242"/>
  <c r="AZ732" i="242"/>
  <c r="AW732" i="242"/>
  <c r="AU732" i="242"/>
  <c r="AR732" i="242"/>
  <c r="AP732" i="242"/>
  <c r="AM732" i="242"/>
  <c r="AK732" i="242"/>
  <c r="AH732" i="242"/>
  <c r="AF732" i="242"/>
  <c r="AC732" i="242"/>
  <c r="AA732" i="242"/>
  <c r="X732" i="242"/>
  <c r="V732" i="242"/>
  <c r="S732" i="242"/>
  <c r="Q732" i="242"/>
  <c r="N732" i="242"/>
  <c r="AZ731" i="242"/>
  <c r="AW731" i="242"/>
  <c r="AU731" i="242"/>
  <c r="AR731" i="242"/>
  <c r="AP731" i="242"/>
  <c r="AM731" i="242"/>
  <c r="AK731" i="242"/>
  <c r="AH731" i="242"/>
  <c r="AF731" i="242"/>
  <c r="AC731" i="242"/>
  <c r="AA731" i="242"/>
  <c r="X731" i="242"/>
  <c r="V731" i="242"/>
  <c r="S731" i="242"/>
  <c r="Q731" i="242"/>
  <c r="N731" i="242"/>
  <c r="AZ730" i="242"/>
  <c r="AW730" i="242"/>
  <c r="AU730" i="242"/>
  <c r="AR730" i="242"/>
  <c r="AP730" i="242"/>
  <c r="AM730" i="242"/>
  <c r="AK730" i="242"/>
  <c r="AH730" i="242"/>
  <c r="AF730" i="242"/>
  <c r="AC730" i="242"/>
  <c r="AA730" i="242"/>
  <c r="X730" i="242"/>
  <c r="V730" i="242"/>
  <c r="S730" i="242"/>
  <c r="Q730" i="242"/>
  <c r="N730" i="242"/>
  <c r="AZ729" i="242"/>
  <c r="AW729" i="242"/>
  <c r="AU729" i="242"/>
  <c r="AR729" i="242"/>
  <c r="AP729" i="242"/>
  <c r="AM729" i="242"/>
  <c r="AK729" i="242"/>
  <c r="AH729" i="242"/>
  <c r="AF729" i="242"/>
  <c r="AC729" i="242"/>
  <c r="AA729" i="242"/>
  <c r="X729" i="242"/>
  <c r="V729" i="242"/>
  <c r="S729" i="242"/>
  <c r="Q729" i="242"/>
  <c r="N729" i="242"/>
  <c r="AZ728" i="242"/>
  <c r="AW728" i="242"/>
  <c r="AU728" i="242"/>
  <c r="AR728" i="242"/>
  <c r="AP728" i="242"/>
  <c r="AM728" i="242"/>
  <c r="AK728" i="242"/>
  <c r="AH728" i="242"/>
  <c r="AF728" i="242"/>
  <c r="AC728" i="242"/>
  <c r="AA728" i="242"/>
  <c r="X728" i="242"/>
  <c r="V728" i="242"/>
  <c r="S728" i="242"/>
  <c r="Q728" i="242"/>
  <c r="N728" i="242"/>
  <c r="AZ727" i="242"/>
  <c r="AW727" i="242"/>
  <c r="AU727" i="242"/>
  <c r="AR727" i="242"/>
  <c r="AP727" i="242"/>
  <c r="AM727" i="242"/>
  <c r="AK727" i="242"/>
  <c r="AH727" i="242"/>
  <c r="AF727" i="242"/>
  <c r="AC727" i="242"/>
  <c r="AA727" i="242"/>
  <c r="X727" i="242"/>
  <c r="V727" i="242"/>
  <c r="S727" i="242"/>
  <c r="Q727" i="242"/>
  <c r="N727" i="242"/>
  <c r="AZ726" i="242"/>
  <c r="AW726" i="242"/>
  <c r="AU726" i="242"/>
  <c r="AR726" i="242"/>
  <c r="AP726" i="242"/>
  <c r="AM726" i="242"/>
  <c r="AK726" i="242"/>
  <c r="AH726" i="242"/>
  <c r="AF726" i="242"/>
  <c r="AC726" i="242"/>
  <c r="AA726" i="242"/>
  <c r="X726" i="242"/>
  <c r="V726" i="242"/>
  <c r="S726" i="242"/>
  <c r="Q726" i="242"/>
  <c r="N726" i="242"/>
  <c r="AZ725" i="242"/>
  <c r="AW725" i="242"/>
  <c r="AU725" i="242"/>
  <c r="AR725" i="242"/>
  <c r="AP725" i="242"/>
  <c r="AM725" i="242"/>
  <c r="AK725" i="242"/>
  <c r="AH725" i="242"/>
  <c r="AF725" i="242"/>
  <c r="AC725" i="242"/>
  <c r="AA725" i="242"/>
  <c r="X725" i="242"/>
  <c r="V725" i="242"/>
  <c r="S725" i="242"/>
  <c r="Q725" i="242"/>
  <c r="N725" i="242"/>
  <c r="AZ724" i="242"/>
  <c r="AW724" i="242"/>
  <c r="AU724" i="242"/>
  <c r="AR724" i="242"/>
  <c r="AP724" i="242"/>
  <c r="AM724" i="242"/>
  <c r="AK724" i="242"/>
  <c r="AH724" i="242"/>
  <c r="AF724" i="242"/>
  <c r="AC724" i="242"/>
  <c r="AA724" i="242"/>
  <c r="X724" i="242"/>
  <c r="V724" i="242"/>
  <c r="S724" i="242"/>
  <c r="Q724" i="242"/>
  <c r="N724" i="242"/>
  <c r="AZ723" i="242"/>
  <c r="AW723" i="242"/>
  <c r="AU723" i="242"/>
  <c r="AR723" i="242"/>
  <c r="AP723" i="242"/>
  <c r="AM723" i="242"/>
  <c r="AK723" i="242"/>
  <c r="AH723" i="242"/>
  <c r="AF723" i="242"/>
  <c r="AC723" i="242"/>
  <c r="AA723" i="242"/>
  <c r="X723" i="242"/>
  <c r="V723" i="242"/>
  <c r="S723" i="242"/>
  <c r="Q723" i="242"/>
  <c r="N723" i="242"/>
  <c r="AZ722" i="242"/>
  <c r="AW722" i="242"/>
  <c r="AU722" i="242"/>
  <c r="AR722" i="242"/>
  <c r="AP722" i="242"/>
  <c r="AM722" i="242"/>
  <c r="AK722" i="242"/>
  <c r="AH722" i="242"/>
  <c r="AF722" i="242"/>
  <c r="AC722" i="242"/>
  <c r="AA722" i="242"/>
  <c r="X722" i="242"/>
  <c r="V722" i="242"/>
  <c r="S722" i="242"/>
  <c r="Q722" i="242"/>
  <c r="N722" i="242"/>
  <c r="AZ721" i="242"/>
  <c r="AW721" i="242"/>
  <c r="AU721" i="242"/>
  <c r="AR721" i="242"/>
  <c r="AP721" i="242"/>
  <c r="AM721" i="242"/>
  <c r="AK721" i="242"/>
  <c r="AH721" i="242"/>
  <c r="AF721" i="242"/>
  <c r="AC721" i="242"/>
  <c r="AA721" i="242"/>
  <c r="X721" i="242"/>
  <c r="V721" i="242"/>
  <c r="S721" i="242"/>
  <c r="Q721" i="242"/>
  <c r="N721" i="242"/>
  <c r="AZ720" i="242"/>
  <c r="AW720" i="242"/>
  <c r="AU720" i="242"/>
  <c r="AR720" i="242"/>
  <c r="AP720" i="242"/>
  <c r="AM720" i="242"/>
  <c r="AK720" i="242"/>
  <c r="AH720" i="242"/>
  <c r="AF720" i="242"/>
  <c r="AC720" i="242"/>
  <c r="AA720" i="242"/>
  <c r="X720" i="242"/>
  <c r="V720" i="242"/>
  <c r="S720" i="242"/>
  <c r="Q720" i="242"/>
  <c r="N720" i="242"/>
  <c r="AZ719" i="242"/>
  <c r="AW719" i="242"/>
  <c r="AU719" i="242"/>
  <c r="AR719" i="242"/>
  <c r="AP719" i="242"/>
  <c r="AM719" i="242"/>
  <c r="AK719" i="242"/>
  <c r="AH719" i="242"/>
  <c r="AF719" i="242"/>
  <c r="AC719" i="242"/>
  <c r="AA719" i="242"/>
  <c r="X719" i="242"/>
  <c r="V719" i="242"/>
  <c r="S719" i="242"/>
  <c r="Q719" i="242"/>
  <c r="N719" i="242"/>
  <c r="AZ718" i="242"/>
  <c r="AW718" i="242"/>
  <c r="AU718" i="242"/>
  <c r="AR718" i="242"/>
  <c r="AP718" i="242"/>
  <c r="AM718" i="242"/>
  <c r="AK718" i="242"/>
  <c r="AH718" i="242"/>
  <c r="AF718" i="242"/>
  <c r="AC718" i="242"/>
  <c r="AA718" i="242"/>
  <c r="X718" i="242"/>
  <c r="V718" i="242"/>
  <c r="S718" i="242"/>
  <c r="Q718" i="242"/>
  <c r="N718" i="242"/>
  <c r="AZ717" i="242"/>
  <c r="AW717" i="242"/>
  <c r="AU717" i="242"/>
  <c r="AR717" i="242"/>
  <c r="AP717" i="242"/>
  <c r="AM717" i="242"/>
  <c r="AK717" i="242"/>
  <c r="AH717" i="242"/>
  <c r="AF717" i="242"/>
  <c r="AC717" i="242"/>
  <c r="AA717" i="242"/>
  <c r="X717" i="242"/>
  <c r="V717" i="242"/>
  <c r="S717" i="242"/>
  <c r="Q717" i="242"/>
  <c r="N717" i="242"/>
  <c r="AZ716" i="242"/>
  <c r="AW716" i="242"/>
  <c r="AU716" i="242"/>
  <c r="AR716" i="242"/>
  <c r="AP716" i="242"/>
  <c r="AM716" i="242"/>
  <c r="AK716" i="242"/>
  <c r="AH716" i="242"/>
  <c r="AF716" i="242"/>
  <c r="AC716" i="242"/>
  <c r="AA716" i="242"/>
  <c r="X716" i="242"/>
  <c r="V716" i="242"/>
  <c r="S716" i="242"/>
  <c r="Q716" i="242"/>
  <c r="N716" i="242"/>
  <c r="AZ715" i="242"/>
  <c r="AW715" i="242"/>
  <c r="AU715" i="242"/>
  <c r="AR715" i="242"/>
  <c r="AP715" i="242"/>
  <c r="AM715" i="242"/>
  <c r="AK715" i="242"/>
  <c r="AH715" i="242"/>
  <c r="AF715" i="242"/>
  <c r="AC715" i="242"/>
  <c r="AA715" i="242"/>
  <c r="X715" i="242"/>
  <c r="V715" i="242"/>
  <c r="S715" i="242"/>
  <c r="Q715" i="242"/>
  <c r="N715" i="242"/>
  <c r="AZ714" i="242"/>
  <c r="AW714" i="242"/>
  <c r="AU714" i="242"/>
  <c r="AR714" i="242"/>
  <c r="AP714" i="242"/>
  <c r="AM714" i="242"/>
  <c r="AK714" i="242"/>
  <c r="AH714" i="242"/>
  <c r="AF714" i="242"/>
  <c r="AC714" i="242"/>
  <c r="AA714" i="242"/>
  <c r="X714" i="242"/>
  <c r="V714" i="242"/>
  <c r="S714" i="242"/>
  <c r="Q714" i="242"/>
  <c r="N714" i="242"/>
  <c r="AZ713" i="242"/>
  <c r="AW713" i="242"/>
  <c r="AU713" i="242"/>
  <c r="AR713" i="242"/>
  <c r="AP713" i="242"/>
  <c r="AM713" i="242"/>
  <c r="AK713" i="242"/>
  <c r="AH713" i="242"/>
  <c r="AF713" i="242"/>
  <c r="AC713" i="242"/>
  <c r="AA713" i="242"/>
  <c r="X713" i="242"/>
  <c r="V713" i="242"/>
  <c r="S713" i="242"/>
  <c r="Q713" i="242"/>
  <c r="N713" i="242"/>
  <c r="AZ712" i="242"/>
  <c r="AW712" i="242"/>
  <c r="AU712" i="242"/>
  <c r="AR712" i="242"/>
  <c r="AP712" i="242"/>
  <c r="AM712" i="242"/>
  <c r="AK712" i="242"/>
  <c r="AH712" i="242"/>
  <c r="AF712" i="242"/>
  <c r="AC712" i="242"/>
  <c r="AA712" i="242"/>
  <c r="X712" i="242"/>
  <c r="V712" i="242"/>
  <c r="S712" i="242"/>
  <c r="Q712" i="242"/>
  <c r="N712" i="242"/>
  <c r="AZ711" i="242"/>
  <c r="AW711" i="242"/>
  <c r="AU711" i="242"/>
  <c r="AR711" i="242"/>
  <c r="AP711" i="242"/>
  <c r="AM711" i="242"/>
  <c r="AK711" i="242"/>
  <c r="AH711" i="242"/>
  <c r="AF711" i="242"/>
  <c r="AC711" i="242"/>
  <c r="AA711" i="242"/>
  <c r="X711" i="242"/>
  <c r="V711" i="242"/>
  <c r="S711" i="242"/>
  <c r="Q711" i="242"/>
  <c r="N711" i="242"/>
  <c r="AZ710" i="242"/>
  <c r="AW710" i="242"/>
  <c r="AU710" i="242"/>
  <c r="AR710" i="242"/>
  <c r="AP710" i="242"/>
  <c r="AM710" i="242"/>
  <c r="AK710" i="242"/>
  <c r="AH710" i="242"/>
  <c r="AF710" i="242"/>
  <c r="AC710" i="242"/>
  <c r="AA710" i="242"/>
  <c r="X710" i="242"/>
  <c r="V710" i="242"/>
  <c r="S710" i="242"/>
  <c r="Q710" i="242"/>
  <c r="N710" i="242"/>
  <c r="AZ709" i="242"/>
  <c r="AW709" i="242"/>
  <c r="AU709" i="242"/>
  <c r="AR709" i="242"/>
  <c r="AP709" i="242"/>
  <c r="AM709" i="242"/>
  <c r="AK709" i="242"/>
  <c r="AH709" i="242"/>
  <c r="AF709" i="242"/>
  <c r="AC709" i="242"/>
  <c r="AA709" i="242"/>
  <c r="X709" i="242"/>
  <c r="V709" i="242"/>
  <c r="S709" i="242"/>
  <c r="Q709" i="242"/>
  <c r="N709" i="242"/>
  <c r="AZ708" i="242"/>
  <c r="AW708" i="242"/>
  <c r="AU708" i="242"/>
  <c r="AR708" i="242"/>
  <c r="AP708" i="242"/>
  <c r="AM708" i="242"/>
  <c r="AK708" i="242"/>
  <c r="AH708" i="242"/>
  <c r="AF708" i="242"/>
  <c r="AC708" i="242"/>
  <c r="AA708" i="242"/>
  <c r="X708" i="242"/>
  <c r="V708" i="242"/>
  <c r="S708" i="242"/>
  <c r="Q708" i="242"/>
  <c r="N708" i="242"/>
  <c r="AZ707" i="242"/>
  <c r="AW707" i="242"/>
  <c r="AU707" i="242"/>
  <c r="AR707" i="242"/>
  <c r="AP707" i="242"/>
  <c r="AM707" i="242"/>
  <c r="AK707" i="242"/>
  <c r="AH707" i="242"/>
  <c r="AF707" i="242"/>
  <c r="AC707" i="242"/>
  <c r="AA707" i="242"/>
  <c r="X707" i="242"/>
  <c r="V707" i="242"/>
  <c r="S707" i="242"/>
  <c r="Q707" i="242"/>
  <c r="N707" i="242"/>
  <c r="AZ706" i="242"/>
  <c r="AW706" i="242"/>
  <c r="AU706" i="242"/>
  <c r="AR706" i="242"/>
  <c r="AP706" i="242"/>
  <c r="AM706" i="242"/>
  <c r="AK706" i="242"/>
  <c r="AH706" i="242"/>
  <c r="AF706" i="242"/>
  <c r="AC706" i="242"/>
  <c r="AA706" i="242"/>
  <c r="X706" i="242"/>
  <c r="V706" i="242"/>
  <c r="S706" i="242"/>
  <c r="Q706" i="242"/>
  <c r="N706" i="242"/>
  <c r="AZ705" i="242"/>
  <c r="AW705" i="242"/>
  <c r="AU705" i="242"/>
  <c r="AR705" i="242"/>
  <c r="AP705" i="242"/>
  <c r="AM705" i="242"/>
  <c r="AK705" i="242"/>
  <c r="AH705" i="242"/>
  <c r="AF705" i="242"/>
  <c r="AC705" i="242"/>
  <c r="AA705" i="242"/>
  <c r="X705" i="242"/>
  <c r="V705" i="242"/>
  <c r="S705" i="242"/>
  <c r="Q705" i="242"/>
  <c r="N705" i="242"/>
  <c r="AZ704" i="242"/>
  <c r="AW704" i="242"/>
  <c r="AU704" i="242"/>
  <c r="AR704" i="242"/>
  <c r="AP704" i="242"/>
  <c r="AM704" i="242"/>
  <c r="AK704" i="242"/>
  <c r="AH704" i="242"/>
  <c r="AF704" i="242"/>
  <c r="AC704" i="242"/>
  <c r="AA704" i="242"/>
  <c r="X704" i="242"/>
  <c r="V704" i="242"/>
  <c r="S704" i="242"/>
  <c r="Q704" i="242"/>
  <c r="N704" i="242"/>
  <c r="AZ703" i="242"/>
  <c r="AW703" i="242"/>
  <c r="AU703" i="242"/>
  <c r="AR703" i="242"/>
  <c r="AP703" i="242"/>
  <c r="AM703" i="242"/>
  <c r="AK703" i="242"/>
  <c r="AH703" i="242"/>
  <c r="AF703" i="242"/>
  <c r="AC703" i="242"/>
  <c r="AA703" i="242"/>
  <c r="X703" i="242"/>
  <c r="V703" i="242"/>
  <c r="S703" i="242"/>
  <c r="Q703" i="242"/>
  <c r="N703" i="242"/>
  <c r="AZ702" i="242"/>
  <c r="AW702" i="242"/>
  <c r="AU702" i="242"/>
  <c r="AR702" i="242"/>
  <c r="AP702" i="242"/>
  <c r="AM702" i="242"/>
  <c r="AK702" i="242"/>
  <c r="AH702" i="242"/>
  <c r="AF702" i="242"/>
  <c r="AC702" i="242"/>
  <c r="AA702" i="242"/>
  <c r="X702" i="242"/>
  <c r="V702" i="242"/>
  <c r="S702" i="242"/>
  <c r="Q702" i="242"/>
  <c r="N702" i="242"/>
  <c r="AZ701" i="242"/>
  <c r="AW701" i="242"/>
  <c r="AU701" i="242"/>
  <c r="AR701" i="242"/>
  <c r="AP701" i="242"/>
  <c r="AM701" i="242"/>
  <c r="AK701" i="242"/>
  <c r="AH701" i="242"/>
  <c r="AF701" i="242"/>
  <c r="AC701" i="242"/>
  <c r="AA701" i="242"/>
  <c r="X701" i="242"/>
  <c r="V701" i="242"/>
  <c r="S701" i="242"/>
  <c r="Q701" i="242"/>
  <c r="N701" i="242"/>
  <c r="AZ700" i="242"/>
  <c r="AW700" i="242"/>
  <c r="AU700" i="242"/>
  <c r="AR700" i="242"/>
  <c r="AP700" i="242"/>
  <c r="AM700" i="242"/>
  <c r="AK700" i="242"/>
  <c r="AH700" i="242"/>
  <c r="AF700" i="242"/>
  <c r="AC700" i="242"/>
  <c r="AA700" i="242"/>
  <c r="X700" i="242"/>
  <c r="V700" i="242"/>
  <c r="S700" i="242"/>
  <c r="Q700" i="242"/>
  <c r="N700" i="242"/>
  <c r="AZ699" i="242"/>
  <c r="AW699" i="242"/>
  <c r="AU699" i="242"/>
  <c r="AR699" i="242"/>
  <c r="AP699" i="242"/>
  <c r="AM699" i="242"/>
  <c r="AK699" i="242"/>
  <c r="AH699" i="242"/>
  <c r="AF699" i="242"/>
  <c r="AC699" i="242"/>
  <c r="AA699" i="242"/>
  <c r="X699" i="242"/>
  <c r="V699" i="242"/>
  <c r="S699" i="242"/>
  <c r="Q699" i="242"/>
  <c r="N699" i="242"/>
  <c r="AZ698" i="242"/>
  <c r="AW698" i="242"/>
  <c r="AU698" i="242"/>
  <c r="AR698" i="242"/>
  <c r="AP698" i="242"/>
  <c r="AM698" i="242"/>
  <c r="AK698" i="242"/>
  <c r="AH698" i="242"/>
  <c r="AF698" i="242"/>
  <c r="AC698" i="242"/>
  <c r="AA698" i="242"/>
  <c r="X698" i="242"/>
  <c r="V698" i="242"/>
  <c r="S698" i="242"/>
  <c r="Q698" i="242"/>
  <c r="N698" i="242"/>
  <c r="AZ697" i="242"/>
  <c r="AW697" i="242"/>
  <c r="AU697" i="242"/>
  <c r="AR697" i="242"/>
  <c r="AP697" i="242"/>
  <c r="AM697" i="242"/>
  <c r="AK697" i="242"/>
  <c r="AH697" i="242"/>
  <c r="AF697" i="242"/>
  <c r="AC697" i="242"/>
  <c r="AA697" i="242"/>
  <c r="X697" i="242"/>
  <c r="V697" i="242"/>
  <c r="S697" i="242"/>
  <c r="Q697" i="242"/>
  <c r="N697" i="242"/>
  <c r="AZ696" i="242"/>
  <c r="AW696" i="242"/>
  <c r="AU696" i="242"/>
  <c r="AR696" i="242"/>
  <c r="AP696" i="242"/>
  <c r="AM696" i="242"/>
  <c r="AK696" i="242"/>
  <c r="AH696" i="242"/>
  <c r="AF696" i="242"/>
  <c r="AC696" i="242"/>
  <c r="AA696" i="242"/>
  <c r="X696" i="242"/>
  <c r="V696" i="242"/>
  <c r="S696" i="242"/>
  <c r="Q696" i="242"/>
  <c r="N696" i="242"/>
  <c r="AZ695" i="242"/>
  <c r="AW695" i="242"/>
  <c r="AU695" i="242"/>
  <c r="AR695" i="242"/>
  <c r="AP695" i="242"/>
  <c r="AM695" i="242"/>
  <c r="AK695" i="242"/>
  <c r="AH695" i="242"/>
  <c r="AF695" i="242"/>
  <c r="AC695" i="242"/>
  <c r="AA695" i="242"/>
  <c r="X695" i="242"/>
  <c r="V695" i="242"/>
  <c r="S695" i="242"/>
  <c r="Q695" i="242"/>
  <c r="N695" i="242"/>
  <c r="AZ694" i="242"/>
  <c r="AW694" i="242"/>
  <c r="AU694" i="242"/>
  <c r="AR694" i="242"/>
  <c r="AP694" i="242"/>
  <c r="AM694" i="242"/>
  <c r="AK694" i="242"/>
  <c r="AH694" i="242"/>
  <c r="AF694" i="242"/>
  <c r="AC694" i="242"/>
  <c r="AA694" i="242"/>
  <c r="X694" i="242"/>
  <c r="V694" i="242"/>
  <c r="S694" i="242"/>
  <c r="Q694" i="242"/>
  <c r="N694" i="242"/>
  <c r="AZ693" i="242"/>
  <c r="AW693" i="242"/>
  <c r="AU693" i="242"/>
  <c r="AR693" i="242"/>
  <c r="AP693" i="242"/>
  <c r="AM693" i="242"/>
  <c r="AK693" i="242"/>
  <c r="AH693" i="242"/>
  <c r="AF693" i="242"/>
  <c r="AC693" i="242"/>
  <c r="AA693" i="242"/>
  <c r="X693" i="242"/>
  <c r="V693" i="242"/>
  <c r="S693" i="242"/>
  <c r="Q693" i="242"/>
  <c r="N693" i="242"/>
  <c r="AZ692" i="242"/>
  <c r="AW692" i="242"/>
  <c r="AU692" i="242"/>
  <c r="AR692" i="242"/>
  <c r="AP692" i="242"/>
  <c r="AM692" i="242"/>
  <c r="AK692" i="242"/>
  <c r="AH692" i="242"/>
  <c r="AF692" i="242"/>
  <c r="AC692" i="242"/>
  <c r="AA692" i="242"/>
  <c r="X692" i="242"/>
  <c r="V692" i="242"/>
  <c r="S692" i="242"/>
  <c r="Q692" i="242"/>
  <c r="N692" i="242"/>
  <c r="AZ691" i="242"/>
  <c r="AW691" i="242"/>
  <c r="AU691" i="242"/>
  <c r="AR691" i="242"/>
  <c r="AP691" i="242"/>
  <c r="AM691" i="242"/>
  <c r="AK691" i="242"/>
  <c r="AH691" i="242"/>
  <c r="AF691" i="242"/>
  <c r="AC691" i="242"/>
  <c r="AA691" i="242"/>
  <c r="X691" i="242"/>
  <c r="V691" i="242"/>
  <c r="S691" i="242"/>
  <c r="Q691" i="242"/>
  <c r="N691" i="242"/>
  <c r="AZ690" i="242"/>
  <c r="AW690" i="242"/>
  <c r="AU690" i="242"/>
  <c r="AR690" i="242"/>
  <c r="AP690" i="242"/>
  <c r="AM690" i="242"/>
  <c r="AK690" i="242"/>
  <c r="AH690" i="242"/>
  <c r="AF690" i="242"/>
  <c r="AC690" i="242"/>
  <c r="AA690" i="242"/>
  <c r="X690" i="242"/>
  <c r="V690" i="242"/>
  <c r="S690" i="242"/>
  <c r="Q690" i="242"/>
  <c r="N690" i="242"/>
  <c r="AZ689" i="242"/>
  <c r="AW689" i="242"/>
  <c r="AU689" i="242"/>
  <c r="AR689" i="242"/>
  <c r="AP689" i="242"/>
  <c r="AM689" i="242"/>
  <c r="AK689" i="242"/>
  <c r="AH689" i="242"/>
  <c r="AF689" i="242"/>
  <c r="AC689" i="242"/>
  <c r="AA689" i="242"/>
  <c r="X689" i="242"/>
  <c r="V689" i="242"/>
  <c r="S689" i="242"/>
  <c r="Q689" i="242"/>
  <c r="N689" i="242"/>
  <c r="AZ688" i="242"/>
  <c r="AW688" i="242"/>
  <c r="AU688" i="242"/>
  <c r="AR688" i="242"/>
  <c r="AP688" i="242"/>
  <c r="AM688" i="242"/>
  <c r="AK688" i="242"/>
  <c r="AH688" i="242"/>
  <c r="AF688" i="242"/>
  <c r="AC688" i="242"/>
  <c r="AA688" i="242"/>
  <c r="X688" i="242"/>
  <c r="V688" i="242"/>
  <c r="S688" i="242"/>
  <c r="Q688" i="242"/>
  <c r="N688" i="242"/>
  <c r="AZ687" i="242"/>
  <c r="AW687" i="242"/>
  <c r="AU687" i="242"/>
  <c r="AR687" i="242"/>
  <c r="AP687" i="242"/>
  <c r="AM687" i="242"/>
  <c r="AK687" i="242"/>
  <c r="AH687" i="242"/>
  <c r="AF687" i="242"/>
  <c r="AC687" i="242"/>
  <c r="AA687" i="242"/>
  <c r="X687" i="242"/>
  <c r="V687" i="242"/>
  <c r="S687" i="242"/>
  <c r="Q687" i="242"/>
  <c r="N687" i="242"/>
  <c r="AZ686" i="242"/>
  <c r="AW686" i="242"/>
  <c r="AU686" i="242"/>
  <c r="AR686" i="242"/>
  <c r="AP686" i="242"/>
  <c r="AM686" i="242"/>
  <c r="AK686" i="242"/>
  <c r="AH686" i="242"/>
  <c r="AF686" i="242"/>
  <c r="AC686" i="242"/>
  <c r="AA686" i="242"/>
  <c r="X686" i="242"/>
  <c r="V686" i="242"/>
  <c r="S686" i="242"/>
  <c r="Q686" i="242"/>
  <c r="N686" i="242"/>
  <c r="AZ685" i="242"/>
  <c r="AW685" i="242"/>
  <c r="AU685" i="242"/>
  <c r="AR685" i="242"/>
  <c r="AP685" i="242"/>
  <c r="AM685" i="242"/>
  <c r="AK685" i="242"/>
  <c r="AH685" i="242"/>
  <c r="AF685" i="242"/>
  <c r="AC685" i="242"/>
  <c r="AA685" i="242"/>
  <c r="X685" i="242"/>
  <c r="V685" i="242"/>
  <c r="S685" i="242"/>
  <c r="Q685" i="242"/>
  <c r="N685" i="242"/>
  <c r="AZ684" i="242"/>
  <c r="AW684" i="242"/>
  <c r="AU684" i="242"/>
  <c r="AR684" i="242"/>
  <c r="AP684" i="242"/>
  <c r="AM684" i="242"/>
  <c r="AK684" i="242"/>
  <c r="AH684" i="242"/>
  <c r="AF684" i="242"/>
  <c r="AC684" i="242"/>
  <c r="AA684" i="242"/>
  <c r="X684" i="242"/>
  <c r="V684" i="242"/>
  <c r="S684" i="242"/>
  <c r="Q684" i="242"/>
  <c r="N684" i="242"/>
  <c r="AZ683" i="242"/>
  <c r="AW683" i="242"/>
  <c r="AU683" i="242"/>
  <c r="AR683" i="242"/>
  <c r="AP683" i="242"/>
  <c r="AM683" i="242"/>
  <c r="AK683" i="242"/>
  <c r="AH683" i="242"/>
  <c r="AF683" i="242"/>
  <c r="AC683" i="242"/>
  <c r="AA683" i="242"/>
  <c r="X683" i="242"/>
  <c r="V683" i="242"/>
  <c r="S683" i="242"/>
  <c r="Q683" i="242"/>
  <c r="N683" i="242"/>
  <c r="AZ682" i="242"/>
  <c r="AW682" i="242"/>
  <c r="AU682" i="242"/>
  <c r="AR682" i="242"/>
  <c r="AP682" i="242"/>
  <c r="AM682" i="242"/>
  <c r="AK682" i="242"/>
  <c r="AH682" i="242"/>
  <c r="AF682" i="242"/>
  <c r="AC682" i="242"/>
  <c r="AA682" i="242"/>
  <c r="X682" i="242"/>
  <c r="V682" i="242"/>
  <c r="S682" i="242"/>
  <c r="Q682" i="242"/>
  <c r="N682" i="242"/>
  <c r="AZ681" i="242"/>
  <c r="AW681" i="242"/>
  <c r="AU681" i="242"/>
  <c r="AR681" i="242"/>
  <c r="AP681" i="242"/>
  <c r="AM681" i="242"/>
  <c r="AK681" i="242"/>
  <c r="AH681" i="242"/>
  <c r="AF681" i="242"/>
  <c r="AC681" i="242"/>
  <c r="AA681" i="242"/>
  <c r="X681" i="242"/>
  <c r="V681" i="242"/>
  <c r="S681" i="242"/>
  <c r="Q681" i="242"/>
  <c r="N681" i="242"/>
  <c r="AZ680" i="242"/>
  <c r="AW680" i="242"/>
  <c r="AU680" i="242"/>
  <c r="AR680" i="242"/>
  <c r="AP680" i="242"/>
  <c r="AM680" i="242"/>
  <c r="AK680" i="242"/>
  <c r="AH680" i="242"/>
  <c r="AF680" i="242"/>
  <c r="AC680" i="242"/>
  <c r="AA680" i="242"/>
  <c r="X680" i="242"/>
  <c r="V680" i="242"/>
  <c r="S680" i="242"/>
  <c r="Q680" i="242"/>
  <c r="N680" i="242"/>
  <c r="AZ679" i="242"/>
  <c r="AW679" i="242"/>
  <c r="AU679" i="242"/>
  <c r="AR679" i="242"/>
  <c r="AP679" i="242"/>
  <c r="AM679" i="242"/>
  <c r="AK679" i="242"/>
  <c r="AH679" i="242"/>
  <c r="AF679" i="242"/>
  <c r="AC679" i="242"/>
  <c r="AA679" i="242"/>
  <c r="X679" i="242"/>
  <c r="V679" i="242"/>
  <c r="S679" i="242"/>
  <c r="Q679" i="242"/>
  <c r="N679" i="242"/>
  <c r="AZ678" i="242"/>
  <c r="AW678" i="242"/>
  <c r="AU678" i="242"/>
  <c r="AR678" i="242"/>
  <c r="AP678" i="242"/>
  <c r="AM678" i="242"/>
  <c r="AK678" i="242"/>
  <c r="AH678" i="242"/>
  <c r="AF678" i="242"/>
  <c r="AC678" i="242"/>
  <c r="AA678" i="242"/>
  <c r="X678" i="242"/>
  <c r="V678" i="242"/>
  <c r="S678" i="242"/>
  <c r="Q678" i="242"/>
  <c r="N678" i="242"/>
  <c r="AZ677" i="242"/>
  <c r="AW677" i="242"/>
  <c r="AU677" i="242"/>
  <c r="AR677" i="242"/>
  <c r="AP677" i="242"/>
  <c r="AM677" i="242"/>
  <c r="AK677" i="242"/>
  <c r="AH677" i="242"/>
  <c r="AF677" i="242"/>
  <c r="AC677" i="242"/>
  <c r="AA677" i="242"/>
  <c r="X677" i="242"/>
  <c r="V677" i="242"/>
  <c r="S677" i="242"/>
  <c r="Q677" i="242"/>
  <c r="N677" i="242"/>
  <c r="AZ676" i="242"/>
  <c r="AW676" i="242"/>
  <c r="AU676" i="242"/>
  <c r="AR676" i="242"/>
  <c r="AP676" i="242"/>
  <c r="AM676" i="242"/>
  <c r="AK676" i="242"/>
  <c r="AH676" i="242"/>
  <c r="AF676" i="242"/>
  <c r="AC676" i="242"/>
  <c r="AA676" i="242"/>
  <c r="X676" i="242"/>
  <c r="V676" i="242"/>
  <c r="S676" i="242"/>
  <c r="Q676" i="242"/>
  <c r="N676" i="242"/>
  <c r="AZ675" i="242"/>
  <c r="AW675" i="242"/>
  <c r="AU675" i="242"/>
  <c r="AR675" i="242"/>
  <c r="AP675" i="242"/>
  <c r="AM675" i="242"/>
  <c r="AK675" i="242"/>
  <c r="AH675" i="242"/>
  <c r="AF675" i="242"/>
  <c r="AC675" i="242"/>
  <c r="AA675" i="242"/>
  <c r="X675" i="242"/>
  <c r="V675" i="242"/>
  <c r="S675" i="242"/>
  <c r="Q675" i="242"/>
  <c r="N675" i="242"/>
  <c r="AZ674" i="242"/>
  <c r="AW674" i="242"/>
  <c r="AU674" i="242"/>
  <c r="AR674" i="242"/>
  <c r="AP674" i="242"/>
  <c r="AM674" i="242"/>
  <c r="AK674" i="242"/>
  <c r="AH674" i="242"/>
  <c r="AF674" i="242"/>
  <c r="AC674" i="242"/>
  <c r="AA674" i="242"/>
  <c r="X674" i="242"/>
  <c r="V674" i="242"/>
  <c r="S674" i="242"/>
  <c r="Q674" i="242"/>
  <c r="N674" i="242"/>
  <c r="AZ673" i="242"/>
  <c r="AW673" i="242"/>
  <c r="AU673" i="242"/>
  <c r="AR673" i="242"/>
  <c r="AP673" i="242"/>
  <c r="AM673" i="242"/>
  <c r="AK673" i="242"/>
  <c r="AH673" i="242"/>
  <c r="AF673" i="242"/>
  <c r="AC673" i="242"/>
  <c r="AA673" i="242"/>
  <c r="X673" i="242"/>
  <c r="V673" i="242"/>
  <c r="S673" i="242"/>
  <c r="Q673" i="242"/>
  <c r="N673" i="242"/>
  <c r="AZ672" i="242"/>
  <c r="AW672" i="242"/>
  <c r="AU672" i="242"/>
  <c r="AR672" i="242"/>
  <c r="AP672" i="242"/>
  <c r="AM672" i="242"/>
  <c r="AK672" i="242"/>
  <c r="AH672" i="242"/>
  <c r="AF672" i="242"/>
  <c r="AC672" i="242"/>
  <c r="AA672" i="242"/>
  <c r="X672" i="242"/>
  <c r="V672" i="242"/>
  <c r="S672" i="242"/>
  <c r="Q672" i="242"/>
  <c r="N672" i="242"/>
  <c r="AZ671" i="242"/>
  <c r="AW671" i="242"/>
  <c r="AU671" i="242"/>
  <c r="AR671" i="242"/>
  <c r="AP671" i="242"/>
  <c r="AM671" i="242"/>
  <c r="AK671" i="242"/>
  <c r="AH671" i="242"/>
  <c r="AF671" i="242"/>
  <c r="AC671" i="242"/>
  <c r="AA671" i="242"/>
  <c r="X671" i="242"/>
  <c r="V671" i="242"/>
  <c r="S671" i="242"/>
  <c r="Q671" i="242"/>
  <c r="N671" i="242"/>
  <c r="AZ670" i="242"/>
  <c r="AW670" i="242"/>
  <c r="AU670" i="242"/>
  <c r="AR670" i="242"/>
  <c r="AP670" i="242"/>
  <c r="AM670" i="242"/>
  <c r="AK670" i="242"/>
  <c r="AH670" i="242"/>
  <c r="AF670" i="242"/>
  <c r="AC670" i="242"/>
  <c r="AA670" i="242"/>
  <c r="X670" i="242"/>
  <c r="V670" i="242"/>
  <c r="S670" i="242"/>
  <c r="Q670" i="242"/>
  <c r="N670" i="242"/>
  <c r="AZ669" i="242"/>
  <c r="AW669" i="242"/>
  <c r="AU669" i="242"/>
  <c r="AR669" i="242"/>
  <c r="AP669" i="242"/>
  <c r="AM669" i="242"/>
  <c r="AK669" i="242"/>
  <c r="AH669" i="242"/>
  <c r="AF669" i="242"/>
  <c r="AC669" i="242"/>
  <c r="AA669" i="242"/>
  <c r="X669" i="242"/>
  <c r="V669" i="242"/>
  <c r="S669" i="242"/>
  <c r="Q669" i="242"/>
  <c r="N669" i="242"/>
  <c r="AZ668" i="242"/>
  <c r="AW668" i="242"/>
  <c r="AU668" i="242"/>
  <c r="AR668" i="242"/>
  <c r="AP668" i="242"/>
  <c r="AM668" i="242"/>
  <c r="AK668" i="242"/>
  <c r="AH668" i="242"/>
  <c r="AF668" i="242"/>
  <c r="AC668" i="242"/>
  <c r="AA668" i="242"/>
  <c r="X668" i="242"/>
  <c r="V668" i="242"/>
  <c r="S668" i="242"/>
  <c r="Q668" i="242"/>
  <c r="N668" i="242"/>
  <c r="AZ667" i="242"/>
  <c r="AW667" i="242"/>
  <c r="AU667" i="242"/>
  <c r="AR667" i="242"/>
  <c r="AP667" i="242"/>
  <c r="AM667" i="242"/>
  <c r="AK667" i="242"/>
  <c r="AH667" i="242"/>
  <c r="AF667" i="242"/>
  <c r="AC667" i="242"/>
  <c r="AA667" i="242"/>
  <c r="X667" i="242"/>
  <c r="V667" i="242"/>
  <c r="S667" i="242"/>
  <c r="Q667" i="242"/>
  <c r="N667" i="242"/>
  <c r="AZ666" i="242"/>
  <c r="AW666" i="242"/>
  <c r="AU666" i="242"/>
  <c r="AR666" i="242"/>
  <c r="AP666" i="242"/>
  <c r="AM666" i="242"/>
  <c r="AK666" i="242"/>
  <c r="AH666" i="242"/>
  <c r="AF666" i="242"/>
  <c r="AC666" i="242"/>
  <c r="AA666" i="242"/>
  <c r="X666" i="242"/>
  <c r="V666" i="242"/>
  <c r="S666" i="242"/>
  <c r="Q666" i="242"/>
  <c r="N666" i="242"/>
  <c r="AZ665" i="242"/>
  <c r="AW665" i="242"/>
  <c r="AU665" i="242"/>
  <c r="AR665" i="242"/>
  <c r="AP665" i="242"/>
  <c r="AM665" i="242"/>
  <c r="AK665" i="242"/>
  <c r="AH665" i="242"/>
  <c r="AF665" i="242"/>
  <c r="AC665" i="242"/>
  <c r="AA665" i="242"/>
  <c r="X665" i="242"/>
  <c r="V665" i="242"/>
  <c r="S665" i="242"/>
  <c r="Q665" i="242"/>
  <c r="N665" i="242"/>
  <c r="AZ664" i="242"/>
  <c r="AW664" i="242"/>
  <c r="AU664" i="242"/>
  <c r="AR664" i="242"/>
  <c r="AP664" i="242"/>
  <c r="AM664" i="242"/>
  <c r="AK664" i="242"/>
  <c r="AH664" i="242"/>
  <c r="AF664" i="242"/>
  <c r="AC664" i="242"/>
  <c r="AA664" i="242"/>
  <c r="X664" i="242"/>
  <c r="V664" i="242"/>
  <c r="S664" i="242"/>
  <c r="Q664" i="242"/>
  <c r="N664" i="242"/>
  <c r="AZ663" i="242"/>
  <c r="AW663" i="242"/>
  <c r="AU663" i="242"/>
  <c r="AR663" i="242"/>
  <c r="AP663" i="242"/>
  <c r="AM663" i="242"/>
  <c r="AK663" i="242"/>
  <c r="AH663" i="242"/>
  <c r="AF663" i="242"/>
  <c r="AC663" i="242"/>
  <c r="AA663" i="242"/>
  <c r="X663" i="242"/>
  <c r="V663" i="242"/>
  <c r="S663" i="242"/>
  <c r="Q663" i="242"/>
  <c r="N663" i="242"/>
  <c r="AZ662" i="242"/>
  <c r="AW662" i="242"/>
  <c r="AU662" i="242"/>
  <c r="AR662" i="242"/>
  <c r="AP662" i="242"/>
  <c r="AM662" i="242"/>
  <c r="AK662" i="242"/>
  <c r="AH662" i="242"/>
  <c r="AF662" i="242"/>
  <c r="AC662" i="242"/>
  <c r="AA662" i="242"/>
  <c r="X662" i="242"/>
  <c r="V662" i="242"/>
  <c r="S662" i="242"/>
  <c r="Q662" i="242"/>
  <c r="N662" i="242"/>
  <c r="AZ661" i="242"/>
  <c r="AW661" i="242"/>
  <c r="AU661" i="242"/>
  <c r="AR661" i="242"/>
  <c r="AP661" i="242"/>
  <c r="AM661" i="242"/>
  <c r="AK661" i="242"/>
  <c r="AH661" i="242"/>
  <c r="AF661" i="242"/>
  <c r="AC661" i="242"/>
  <c r="AA661" i="242"/>
  <c r="X661" i="242"/>
  <c r="V661" i="242"/>
  <c r="S661" i="242"/>
  <c r="Q661" i="242"/>
  <c r="N661" i="242"/>
  <c r="AZ660" i="242"/>
  <c r="AW660" i="242"/>
  <c r="AU660" i="242"/>
  <c r="AR660" i="242"/>
  <c r="AP660" i="242"/>
  <c r="AM660" i="242"/>
  <c r="AK660" i="242"/>
  <c r="AH660" i="242"/>
  <c r="AF660" i="242"/>
  <c r="AC660" i="242"/>
  <c r="AA660" i="242"/>
  <c r="X660" i="242"/>
  <c r="V660" i="242"/>
  <c r="S660" i="242"/>
  <c r="Q660" i="242"/>
  <c r="N660" i="242"/>
  <c r="AZ659" i="242"/>
  <c r="AW659" i="242"/>
  <c r="AU659" i="242"/>
  <c r="AR659" i="242"/>
  <c r="AP659" i="242"/>
  <c r="AM659" i="242"/>
  <c r="AK659" i="242"/>
  <c r="AH659" i="242"/>
  <c r="AF659" i="242"/>
  <c r="AC659" i="242"/>
  <c r="AA659" i="242"/>
  <c r="X659" i="242"/>
  <c r="V659" i="242"/>
  <c r="S659" i="242"/>
  <c r="Q659" i="242"/>
  <c r="N659" i="242"/>
  <c r="AZ658" i="242"/>
  <c r="AW658" i="242"/>
  <c r="AU658" i="242"/>
  <c r="AR658" i="242"/>
  <c r="AP658" i="242"/>
  <c r="AM658" i="242"/>
  <c r="AK658" i="242"/>
  <c r="AH658" i="242"/>
  <c r="AF658" i="242"/>
  <c r="AC658" i="242"/>
  <c r="AA658" i="242"/>
  <c r="X658" i="242"/>
  <c r="V658" i="242"/>
  <c r="S658" i="242"/>
  <c r="Q658" i="242"/>
  <c r="N658" i="242"/>
  <c r="AZ657" i="242"/>
  <c r="AW657" i="242"/>
  <c r="AU657" i="242"/>
  <c r="AR657" i="242"/>
  <c r="AP657" i="242"/>
  <c r="AM657" i="242"/>
  <c r="AK657" i="242"/>
  <c r="AH657" i="242"/>
  <c r="AF657" i="242"/>
  <c r="AC657" i="242"/>
  <c r="AA657" i="242"/>
  <c r="X657" i="242"/>
  <c r="V657" i="242"/>
  <c r="S657" i="242"/>
  <c r="Q657" i="242"/>
  <c r="N657" i="242"/>
  <c r="AZ656" i="242"/>
  <c r="AW656" i="242"/>
  <c r="AU656" i="242"/>
  <c r="AR656" i="242"/>
  <c r="AP656" i="242"/>
  <c r="AM656" i="242"/>
  <c r="AK656" i="242"/>
  <c r="AH656" i="242"/>
  <c r="AF656" i="242"/>
  <c r="AC656" i="242"/>
  <c r="AA656" i="242"/>
  <c r="X656" i="242"/>
  <c r="V656" i="242"/>
  <c r="S656" i="242"/>
  <c r="Q656" i="242"/>
  <c r="N656" i="242"/>
  <c r="AZ655" i="242"/>
  <c r="AW655" i="242"/>
  <c r="AU655" i="242"/>
  <c r="AR655" i="242"/>
  <c r="AP655" i="242"/>
  <c r="AM655" i="242"/>
  <c r="AK655" i="242"/>
  <c r="AH655" i="242"/>
  <c r="AF655" i="242"/>
  <c r="AC655" i="242"/>
  <c r="AA655" i="242"/>
  <c r="X655" i="242"/>
  <c r="V655" i="242"/>
  <c r="S655" i="242"/>
  <c r="Q655" i="242"/>
  <c r="N655" i="242"/>
  <c r="AZ654" i="242"/>
  <c r="AW654" i="242"/>
  <c r="AU654" i="242"/>
  <c r="AR654" i="242"/>
  <c r="AP654" i="242"/>
  <c r="AM654" i="242"/>
  <c r="AK654" i="242"/>
  <c r="AH654" i="242"/>
  <c r="AF654" i="242"/>
  <c r="AC654" i="242"/>
  <c r="AA654" i="242"/>
  <c r="X654" i="242"/>
  <c r="V654" i="242"/>
  <c r="S654" i="242"/>
  <c r="Q654" i="242"/>
  <c r="N654" i="242"/>
  <c r="AZ653" i="242"/>
  <c r="AW653" i="242"/>
  <c r="AU653" i="242"/>
  <c r="AR653" i="242"/>
  <c r="AP653" i="242"/>
  <c r="AM653" i="242"/>
  <c r="AK653" i="242"/>
  <c r="AH653" i="242"/>
  <c r="AF653" i="242"/>
  <c r="AC653" i="242"/>
  <c r="AA653" i="242"/>
  <c r="X653" i="242"/>
  <c r="V653" i="242"/>
  <c r="S653" i="242"/>
  <c r="Q653" i="242"/>
  <c r="N653" i="242"/>
  <c r="AZ652" i="242"/>
  <c r="AW652" i="242"/>
  <c r="AU652" i="242"/>
  <c r="AR652" i="242"/>
  <c r="AP652" i="242"/>
  <c r="AM652" i="242"/>
  <c r="AK652" i="242"/>
  <c r="AH652" i="242"/>
  <c r="AF652" i="242"/>
  <c r="AC652" i="242"/>
  <c r="AA652" i="242"/>
  <c r="X652" i="242"/>
  <c r="V652" i="242"/>
  <c r="S652" i="242"/>
  <c r="Q652" i="242"/>
  <c r="N652" i="242"/>
  <c r="AZ651" i="242"/>
  <c r="AW651" i="242"/>
  <c r="AU651" i="242"/>
  <c r="AR651" i="242"/>
  <c r="AP651" i="242"/>
  <c r="AM651" i="242"/>
  <c r="AK651" i="242"/>
  <c r="AH651" i="242"/>
  <c r="AF651" i="242"/>
  <c r="AC651" i="242"/>
  <c r="AA651" i="242"/>
  <c r="X651" i="242"/>
  <c r="V651" i="242"/>
  <c r="S651" i="242"/>
  <c r="Q651" i="242"/>
  <c r="N651" i="242"/>
  <c r="AZ650" i="242"/>
  <c r="AW650" i="242"/>
  <c r="AU650" i="242"/>
  <c r="AR650" i="242"/>
  <c r="AP650" i="242"/>
  <c r="AM650" i="242"/>
  <c r="AK650" i="242"/>
  <c r="AH650" i="242"/>
  <c r="AF650" i="242"/>
  <c r="AC650" i="242"/>
  <c r="AA650" i="242"/>
  <c r="X650" i="242"/>
  <c r="V650" i="242"/>
  <c r="S650" i="242"/>
  <c r="Q650" i="242"/>
  <c r="N650" i="242"/>
  <c r="AZ649" i="242"/>
  <c r="AW649" i="242"/>
  <c r="AU649" i="242"/>
  <c r="AR649" i="242"/>
  <c r="AP649" i="242"/>
  <c r="AM649" i="242"/>
  <c r="AK649" i="242"/>
  <c r="AH649" i="242"/>
  <c r="AF649" i="242"/>
  <c r="AC649" i="242"/>
  <c r="AA649" i="242"/>
  <c r="X649" i="242"/>
  <c r="V649" i="242"/>
  <c r="S649" i="242"/>
  <c r="Q649" i="242"/>
  <c r="N649" i="242"/>
  <c r="AZ648" i="242"/>
  <c r="AW648" i="242"/>
  <c r="AU648" i="242"/>
  <c r="AR648" i="242"/>
  <c r="AP648" i="242"/>
  <c r="AM648" i="242"/>
  <c r="AK648" i="242"/>
  <c r="AH648" i="242"/>
  <c r="AF648" i="242"/>
  <c r="AC648" i="242"/>
  <c r="AA648" i="242"/>
  <c r="X648" i="242"/>
  <c r="V648" i="242"/>
  <c r="S648" i="242"/>
  <c r="Q648" i="242"/>
  <c r="N648" i="242"/>
  <c r="AZ647" i="242"/>
  <c r="AW647" i="242"/>
  <c r="AU647" i="242"/>
  <c r="AR647" i="242"/>
  <c r="AP647" i="242"/>
  <c r="AM647" i="242"/>
  <c r="AK647" i="242"/>
  <c r="AH647" i="242"/>
  <c r="AF647" i="242"/>
  <c r="AC647" i="242"/>
  <c r="AA647" i="242"/>
  <c r="X647" i="242"/>
  <c r="V647" i="242"/>
  <c r="S647" i="242"/>
  <c r="Q647" i="242"/>
  <c r="N647" i="242"/>
  <c r="AZ646" i="242"/>
  <c r="AW646" i="242"/>
  <c r="AU646" i="242"/>
  <c r="AR646" i="242"/>
  <c r="AP646" i="242"/>
  <c r="AM646" i="242"/>
  <c r="AK646" i="242"/>
  <c r="AH646" i="242"/>
  <c r="AF646" i="242"/>
  <c r="AC646" i="242"/>
  <c r="AA646" i="242"/>
  <c r="X646" i="242"/>
  <c r="V646" i="242"/>
  <c r="S646" i="242"/>
  <c r="Q646" i="242"/>
  <c r="N646" i="242"/>
  <c r="AZ645" i="242"/>
  <c r="AW645" i="242"/>
  <c r="AU645" i="242"/>
  <c r="AR645" i="242"/>
  <c r="AP645" i="242"/>
  <c r="AM645" i="242"/>
  <c r="AK645" i="242"/>
  <c r="AH645" i="242"/>
  <c r="AF645" i="242"/>
  <c r="AC645" i="242"/>
  <c r="AA645" i="242"/>
  <c r="X645" i="242"/>
  <c r="V645" i="242"/>
  <c r="S645" i="242"/>
  <c r="Q645" i="242"/>
  <c r="N645" i="242"/>
  <c r="AZ644" i="242"/>
  <c r="AW644" i="242"/>
  <c r="AU644" i="242"/>
  <c r="AR644" i="242"/>
  <c r="AP644" i="242"/>
  <c r="AM644" i="242"/>
  <c r="AK644" i="242"/>
  <c r="AH644" i="242"/>
  <c r="AF644" i="242"/>
  <c r="AC644" i="242"/>
  <c r="AA644" i="242"/>
  <c r="X644" i="242"/>
  <c r="V644" i="242"/>
  <c r="S644" i="242"/>
  <c r="Q644" i="242"/>
  <c r="N644" i="242"/>
  <c r="AZ643" i="242"/>
  <c r="AW643" i="242"/>
  <c r="AU643" i="242"/>
  <c r="AR643" i="242"/>
  <c r="AP643" i="242"/>
  <c r="AM643" i="242"/>
  <c r="AK643" i="242"/>
  <c r="AH643" i="242"/>
  <c r="AF643" i="242"/>
  <c r="AC643" i="242"/>
  <c r="AA643" i="242"/>
  <c r="X643" i="242"/>
  <c r="V643" i="242"/>
  <c r="S643" i="242"/>
  <c r="Q643" i="242"/>
  <c r="N643" i="242"/>
  <c r="AZ642" i="242"/>
  <c r="AW642" i="242"/>
  <c r="AU642" i="242"/>
  <c r="AR642" i="242"/>
  <c r="AP642" i="242"/>
  <c r="AM642" i="242"/>
  <c r="AK642" i="242"/>
  <c r="AH642" i="242"/>
  <c r="AF642" i="242"/>
  <c r="AC642" i="242"/>
  <c r="AA642" i="242"/>
  <c r="X642" i="242"/>
  <c r="V642" i="242"/>
  <c r="S642" i="242"/>
  <c r="Q642" i="242"/>
  <c r="N642" i="242"/>
  <c r="AZ641" i="242"/>
  <c r="AW641" i="242"/>
  <c r="AU641" i="242"/>
  <c r="AR641" i="242"/>
  <c r="AP641" i="242"/>
  <c r="AM641" i="242"/>
  <c r="AK641" i="242"/>
  <c r="AH641" i="242"/>
  <c r="AF641" i="242"/>
  <c r="AC641" i="242"/>
  <c r="AA641" i="242"/>
  <c r="X641" i="242"/>
  <c r="V641" i="242"/>
  <c r="S641" i="242"/>
  <c r="Q641" i="242"/>
  <c r="N641" i="242"/>
  <c r="AZ640" i="242"/>
  <c r="AW640" i="242"/>
  <c r="AU640" i="242"/>
  <c r="AR640" i="242"/>
  <c r="AP640" i="242"/>
  <c r="AM640" i="242"/>
  <c r="AK640" i="242"/>
  <c r="AH640" i="242"/>
  <c r="AF640" i="242"/>
  <c r="AC640" i="242"/>
  <c r="AA640" i="242"/>
  <c r="X640" i="242"/>
  <c r="V640" i="242"/>
  <c r="S640" i="242"/>
  <c r="Q640" i="242"/>
  <c r="N640" i="242"/>
  <c r="AZ639" i="242"/>
  <c r="AW639" i="242"/>
  <c r="AU639" i="242"/>
  <c r="AR639" i="242"/>
  <c r="AP639" i="242"/>
  <c r="AM639" i="242"/>
  <c r="AK639" i="242"/>
  <c r="AH639" i="242"/>
  <c r="AF639" i="242"/>
  <c r="AC639" i="242"/>
  <c r="AA639" i="242"/>
  <c r="X639" i="242"/>
  <c r="V639" i="242"/>
  <c r="S639" i="242"/>
  <c r="Q639" i="242"/>
  <c r="N639" i="242"/>
  <c r="AZ638" i="242"/>
  <c r="AW638" i="242"/>
  <c r="AU638" i="242"/>
  <c r="AR638" i="242"/>
  <c r="AP638" i="242"/>
  <c r="AM638" i="242"/>
  <c r="AK638" i="242"/>
  <c r="AH638" i="242"/>
  <c r="AF638" i="242"/>
  <c r="AC638" i="242"/>
  <c r="AA638" i="242"/>
  <c r="X638" i="242"/>
  <c r="V638" i="242"/>
  <c r="S638" i="242"/>
  <c r="Q638" i="242"/>
  <c r="N638" i="242"/>
  <c r="AZ637" i="242"/>
  <c r="AW637" i="242"/>
  <c r="AU637" i="242"/>
  <c r="AR637" i="242"/>
  <c r="AP637" i="242"/>
  <c r="AM637" i="242"/>
  <c r="AK637" i="242"/>
  <c r="AH637" i="242"/>
  <c r="AF637" i="242"/>
  <c r="AC637" i="242"/>
  <c r="AA637" i="242"/>
  <c r="X637" i="242"/>
  <c r="V637" i="242"/>
  <c r="S637" i="242"/>
  <c r="Q637" i="242"/>
  <c r="N637" i="242"/>
  <c r="AZ636" i="242"/>
  <c r="AW636" i="242"/>
  <c r="AU636" i="242"/>
  <c r="AR636" i="242"/>
  <c r="AP636" i="242"/>
  <c r="AM636" i="242"/>
  <c r="AK636" i="242"/>
  <c r="AH636" i="242"/>
  <c r="AF636" i="242"/>
  <c r="AC636" i="242"/>
  <c r="AA636" i="242"/>
  <c r="X636" i="242"/>
  <c r="V636" i="242"/>
  <c r="S636" i="242"/>
  <c r="Q636" i="242"/>
  <c r="N636" i="242"/>
  <c r="AZ635" i="242"/>
  <c r="AW635" i="242"/>
  <c r="AU635" i="242"/>
  <c r="AR635" i="242"/>
  <c r="AP635" i="242"/>
  <c r="AM635" i="242"/>
  <c r="AK635" i="242"/>
  <c r="AH635" i="242"/>
  <c r="AF635" i="242"/>
  <c r="AC635" i="242"/>
  <c r="AA635" i="242"/>
  <c r="X635" i="242"/>
  <c r="V635" i="242"/>
  <c r="S635" i="242"/>
  <c r="Q635" i="242"/>
  <c r="N635" i="242"/>
  <c r="AZ634" i="242"/>
  <c r="AW634" i="242"/>
  <c r="AU634" i="242"/>
  <c r="AR634" i="242"/>
  <c r="AP634" i="242"/>
  <c r="AM634" i="242"/>
  <c r="AK634" i="242"/>
  <c r="AH634" i="242"/>
  <c r="AF634" i="242"/>
  <c r="AC634" i="242"/>
  <c r="AA634" i="242"/>
  <c r="X634" i="242"/>
  <c r="V634" i="242"/>
  <c r="S634" i="242"/>
  <c r="Q634" i="242"/>
  <c r="N634" i="242"/>
  <c r="AZ633" i="242"/>
  <c r="AW633" i="242"/>
  <c r="AU633" i="242"/>
  <c r="AR633" i="242"/>
  <c r="AP633" i="242"/>
  <c r="AM633" i="242"/>
  <c r="AK633" i="242"/>
  <c r="AH633" i="242"/>
  <c r="AF633" i="242"/>
  <c r="AC633" i="242"/>
  <c r="AA633" i="242"/>
  <c r="X633" i="242"/>
  <c r="V633" i="242"/>
  <c r="S633" i="242"/>
  <c r="Q633" i="242"/>
  <c r="N633" i="242"/>
  <c r="AZ632" i="242"/>
  <c r="AW632" i="242"/>
  <c r="AU632" i="242"/>
  <c r="AR632" i="242"/>
  <c r="AP632" i="242"/>
  <c r="AM632" i="242"/>
  <c r="AK632" i="242"/>
  <c r="AH632" i="242"/>
  <c r="AF632" i="242"/>
  <c r="AC632" i="242"/>
  <c r="AA632" i="242"/>
  <c r="X632" i="242"/>
  <c r="V632" i="242"/>
  <c r="S632" i="242"/>
  <c r="Q632" i="242"/>
  <c r="N632" i="242"/>
  <c r="AZ631" i="242"/>
  <c r="AW631" i="242"/>
  <c r="AU631" i="242"/>
  <c r="AR631" i="242"/>
  <c r="AP631" i="242"/>
  <c r="AM631" i="242"/>
  <c r="AK631" i="242"/>
  <c r="AH631" i="242"/>
  <c r="AF631" i="242"/>
  <c r="AC631" i="242"/>
  <c r="AA631" i="242"/>
  <c r="X631" i="242"/>
  <c r="V631" i="242"/>
  <c r="S631" i="242"/>
  <c r="Q631" i="242"/>
  <c r="N631" i="242"/>
  <c r="AZ630" i="242"/>
  <c r="AW630" i="242"/>
  <c r="AU630" i="242"/>
  <c r="AR630" i="242"/>
  <c r="AP630" i="242"/>
  <c r="AM630" i="242"/>
  <c r="AK630" i="242"/>
  <c r="AH630" i="242"/>
  <c r="AF630" i="242"/>
  <c r="AC630" i="242"/>
  <c r="AA630" i="242"/>
  <c r="X630" i="242"/>
  <c r="V630" i="242"/>
  <c r="S630" i="242"/>
  <c r="Q630" i="242"/>
  <c r="N630" i="242"/>
  <c r="AZ629" i="242"/>
  <c r="AW629" i="242"/>
  <c r="AU629" i="242"/>
  <c r="AR629" i="242"/>
  <c r="AP629" i="242"/>
  <c r="AM629" i="242"/>
  <c r="AK629" i="242"/>
  <c r="AH629" i="242"/>
  <c r="AF629" i="242"/>
  <c r="AC629" i="242"/>
  <c r="AA629" i="242"/>
  <c r="X629" i="242"/>
  <c r="V629" i="242"/>
  <c r="S629" i="242"/>
  <c r="Q629" i="242"/>
  <c r="N629" i="242"/>
  <c r="AZ628" i="242"/>
  <c r="AW628" i="242"/>
  <c r="AU628" i="242"/>
  <c r="AR628" i="242"/>
  <c r="AP628" i="242"/>
  <c r="AM628" i="242"/>
  <c r="AK628" i="242"/>
  <c r="AH628" i="242"/>
  <c r="AF628" i="242"/>
  <c r="AC628" i="242"/>
  <c r="AA628" i="242"/>
  <c r="X628" i="242"/>
  <c r="V628" i="242"/>
  <c r="S628" i="242"/>
  <c r="Q628" i="242"/>
  <c r="N628" i="242"/>
  <c r="AZ627" i="242"/>
  <c r="AW627" i="242"/>
  <c r="AU627" i="242"/>
  <c r="AR627" i="242"/>
  <c r="AP627" i="242"/>
  <c r="AM627" i="242"/>
  <c r="AK627" i="242"/>
  <c r="AH627" i="242"/>
  <c r="AF627" i="242"/>
  <c r="AC627" i="242"/>
  <c r="AA627" i="242"/>
  <c r="X627" i="242"/>
  <c r="V627" i="242"/>
  <c r="S627" i="242"/>
  <c r="Q627" i="242"/>
  <c r="N627" i="242"/>
  <c r="AZ626" i="242"/>
  <c r="AW626" i="242"/>
  <c r="AU626" i="242"/>
  <c r="AR626" i="242"/>
  <c r="AP626" i="242"/>
  <c r="AM626" i="242"/>
  <c r="AK626" i="242"/>
  <c r="AH626" i="242"/>
  <c r="AF626" i="242"/>
  <c r="AC626" i="242"/>
  <c r="AA626" i="242"/>
  <c r="X626" i="242"/>
  <c r="V626" i="242"/>
  <c r="S626" i="242"/>
  <c r="Q626" i="242"/>
  <c r="N626" i="242"/>
  <c r="AZ625" i="242"/>
  <c r="AW625" i="242"/>
  <c r="AU625" i="242"/>
  <c r="AR625" i="242"/>
  <c r="AP625" i="242"/>
  <c r="AM625" i="242"/>
  <c r="AK625" i="242"/>
  <c r="AH625" i="242"/>
  <c r="AF625" i="242"/>
  <c r="AC625" i="242"/>
  <c r="AA625" i="242"/>
  <c r="X625" i="242"/>
  <c r="V625" i="242"/>
  <c r="S625" i="242"/>
  <c r="Q625" i="242"/>
  <c r="N625" i="242"/>
  <c r="AZ624" i="242"/>
  <c r="AW624" i="242"/>
  <c r="AU624" i="242"/>
  <c r="AR624" i="242"/>
  <c r="AP624" i="242"/>
  <c r="AM624" i="242"/>
  <c r="AK624" i="242"/>
  <c r="AH624" i="242"/>
  <c r="AF624" i="242"/>
  <c r="AC624" i="242"/>
  <c r="AA624" i="242"/>
  <c r="X624" i="242"/>
  <c r="V624" i="242"/>
  <c r="S624" i="242"/>
  <c r="Q624" i="242"/>
  <c r="N624" i="242"/>
  <c r="AZ623" i="242"/>
  <c r="AW623" i="242"/>
  <c r="AU623" i="242"/>
  <c r="AR623" i="242"/>
  <c r="AP623" i="242"/>
  <c r="AM623" i="242"/>
  <c r="AK623" i="242"/>
  <c r="AH623" i="242"/>
  <c r="AF623" i="242"/>
  <c r="AC623" i="242"/>
  <c r="AA623" i="242"/>
  <c r="X623" i="242"/>
  <c r="V623" i="242"/>
  <c r="S623" i="242"/>
  <c r="Q623" i="242"/>
  <c r="N623" i="242"/>
  <c r="AZ622" i="242"/>
  <c r="AW622" i="242"/>
  <c r="AU622" i="242"/>
  <c r="AR622" i="242"/>
  <c r="AP622" i="242"/>
  <c r="AM622" i="242"/>
  <c r="AK622" i="242"/>
  <c r="AH622" i="242"/>
  <c r="AF622" i="242"/>
  <c r="AC622" i="242"/>
  <c r="AA622" i="242"/>
  <c r="X622" i="242"/>
  <c r="V622" i="242"/>
  <c r="S622" i="242"/>
  <c r="Q622" i="242"/>
  <c r="N622" i="242"/>
  <c r="AZ621" i="242"/>
  <c r="AW621" i="242"/>
  <c r="AU621" i="242"/>
  <c r="AR621" i="242"/>
  <c r="AP621" i="242"/>
  <c r="AM621" i="242"/>
  <c r="AK621" i="242"/>
  <c r="AH621" i="242"/>
  <c r="AF621" i="242"/>
  <c r="AC621" i="242"/>
  <c r="AA621" i="242"/>
  <c r="X621" i="242"/>
  <c r="V621" i="242"/>
  <c r="S621" i="242"/>
  <c r="Q621" i="242"/>
  <c r="N621" i="242"/>
  <c r="AZ620" i="242"/>
  <c r="AW620" i="242"/>
  <c r="AU620" i="242"/>
  <c r="AR620" i="242"/>
  <c r="AP620" i="242"/>
  <c r="AM620" i="242"/>
  <c r="AK620" i="242"/>
  <c r="AH620" i="242"/>
  <c r="AF620" i="242"/>
  <c r="AC620" i="242"/>
  <c r="AA620" i="242"/>
  <c r="X620" i="242"/>
  <c r="V620" i="242"/>
  <c r="S620" i="242"/>
  <c r="Q620" i="242"/>
  <c r="N620" i="242"/>
  <c r="AZ619" i="242"/>
  <c r="AW619" i="242"/>
  <c r="AU619" i="242"/>
  <c r="AR619" i="242"/>
  <c r="AP619" i="242"/>
  <c r="AM619" i="242"/>
  <c r="AK619" i="242"/>
  <c r="AH619" i="242"/>
  <c r="AF619" i="242"/>
  <c r="AC619" i="242"/>
  <c r="AA619" i="242"/>
  <c r="X619" i="242"/>
  <c r="V619" i="242"/>
  <c r="S619" i="242"/>
  <c r="Q619" i="242"/>
  <c r="N619" i="242"/>
  <c r="AZ618" i="242"/>
  <c r="AW618" i="242"/>
  <c r="AU618" i="242"/>
  <c r="AR618" i="242"/>
  <c r="AP618" i="242"/>
  <c r="AM618" i="242"/>
  <c r="AK618" i="242"/>
  <c r="AH618" i="242"/>
  <c r="AF618" i="242"/>
  <c r="AC618" i="242"/>
  <c r="AA618" i="242"/>
  <c r="X618" i="242"/>
  <c r="V618" i="242"/>
  <c r="S618" i="242"/>
  <c r="Q618" i="242"/>
  <c r="N618" i="242"/>
  <c r="AZ617" i="242"/>
  <c r="AW617" i="242"/>
  <c r="AU617" i="242"/>
  <c r="AR617" i="242"/>
  <c r="AP617" i="242"/>
  <c r="AM617" i="242"/>
  <c r="AK617" i="242"/>
  <c r="AH617" i="242"/>
  <c r="AF617" i="242"/>
  <c r="AC617" i="242"/>
  <c r="AA617" i="242"/>
  <c r="X617" i="242"/>
  <c r="V617" i="242"/>
  <c r="S617" i="242"/>
  <c r="Q617" i="242"/>
  <c r="N617" i="242"/>
  <c r="AZ616" i="242"/>
  <c r="AW616" i="242"/>
  <c r="AU616" i="242"/>
  <c r="AR616" i="242"/>
  <c r="AP616" i="242"/>
  <c r="AM616" i="242"/>
  <c r="AK616" i="242"/>
  <c r="AH616" i="242"/>
  <c r="AF616" i="242"/>
  <c r="AC616" i="242"/>
  <c r="AA616" i="242"/>
  <c r="X616" i="242"/>
  <c r="V616" i="242"/>
  <c r="S616" i="242"/>
  <c r="Q616" i="242"/>
  <c r="N616" i="242"/>
  <c r="AZ615" i="242"/>
  <c r="AW615" i="242"/>
  <c r="AU615" i="242"/>
  <c r="AR615" i="242"/>
  <c r="AP615" i="242"/>
  <c r="AM615" i="242"/>
  <c r="AK615" i="242"/>
  <c r="AH615" i="242"/>
  <c r="AF615" i="242"/>
  <c r="AC615" i="242"/>
  <c r="AA615" i="242"/>
  <c r="X615" i="242"/>
  <c r="V615" i="242"/>
  <c r="S615" i="242"/>
  <c r="Q615" i="242"/>
  <c r="N615" i="242"/>
  <c r="AZ614" i="242"/>
  <c r="AW614" i="242"/>
  <c r="AU614" i="242"/>
  <c r="AR614" i="242"/>
  <c r="AP614" i="242"/>
  <c r="AM614" i="242"/>
  <c r="AK614" i="242"/>
  <c r="AH614" i="242"/>
  <c r="AF614" i="242"/>
  <c r="AC614" i="242"/>
  <c r="AA614" i="242"/>
  <c r="X614" i="242"/>
  <c r="V614" i="242"/>
  <c r="S614" i="242"/>
  <c r="Q614" i="242"/>
  <c r="N614" i="242"/>
  <c r="AZ613" i="242"/>
  <c r="AW613" i="242"/>
  <c r="AU613" i="242"/>
  <c r="AR613" i="242"/>
  <c r="AP613" i="242"/>
  <c r="AM613" i="242"/>
  <c r="AK613" i="242"/>
  <c r="AH613" i="242"/>
  <c r="AF613" i="242"/>
  <c r="AC613" i="242"/>
  <c r="AA613" i="242"/>
  <c r="X613" i="242"/>
  <c r="V613" i="242"/>
  <c r="S613" i="242"/>
  <c r="Q613" i="242"/>
  <c r="N613" i="242"/>
  <c r="AZ612" i="242"/>
  <c r="AW612" i="242"/>
  <c r="AU612" i="242"/>
  <c r="AR612" i="242"/>
  <c r="AP612" i="242"/>
  <c r="AM612" i="242"/>
  <c r="AK612" i="242"/>
  <c r="AH612" i="242"/>
  <c r="AF612" i="242"/>
  <c r="AC612" i="242"/>
  <c r="AA612" i="242"/>
  <c r="X612" i="242"/>
  <c r="V612" i="242"/>
  <c r="S612" i="242"/>
  <c r="Q612" i="242"/>
  <c r="N612" i="242"/>
  <c r="AZ611" i="242"/>
  <c r="AW611" i="242"/>
  <c r="AU611" i="242"/>
  <c r="AR611" i="242"/>
  <c r="AP611" i="242"/>
  <c r="AM611" i="242"/>
  <c r="AK611" i="242"/>
  <c r="AH611" i="242"/>
  <c r="AF611" i="242"/>
  <c r="AC611" i="242"/>
  <c r="AA611" i="242"/>
  <c r="X611" i="242"/>
  <c r="V611" i="242"/>
  <c r="S611" i="242"/>
  <c r="Q611" i="242"/>
  <c r="N611" i="242"/>
  <c r="AZ610" i="242"/>
  <c r="AW610" i="242"/>
  <c r="AU610" i="242"/>
  <c r="AR610" i="242"/>
  <c r="AP610" i="242"/>
  <c r="AM610" i="242"/>
  <c r="AK610" i="242"/>
  <c r="AH610" i="242"/>
  <c r="AF610" i="242"/>
  <c r="AC610" i="242"/>
  <c r="AA610" i="242"/>
  <c r="X610" i="242"/>
  <c r="V610" i="242"/>
  <c r="S610" i="242"/>
  <c r="Q610" i="242"/>
  <c r="N610" i="242"/>
  <c r="AZ609" i="242"/>
  <c r="AW609" i="242"/>
  <c r="AU609" i="242"/>
  <c r="AR609" i="242"/>
  <c r="AP609" i="242"/>
  <c r="AM609" i="242"/>
  <c r="AK609" i="242"/>
  <c r="AH609" i="242"/>
  <c r="AF609" i="242"/>
  <c r="AC609" i="242"/>
  <c r="AA609" i="242"/>
  <c r="X609" i="242"/>
  <c r="V609" i="242"/>
  <c r="S609" i="242"/>
  <c r="Q609" i="242"/>
  <c r="N609" i="242"/>
  <c r="AZ608" i="242"/>
  <c r="AW608" i="242"/>
  <c r="AU608" i="242"/>
  <c r="AR608" i="242"/>
  <c r="AP608" i="242"/>
  <c r="AM608" i="242"/>
  <c r="AK608" i="242"/>
  <c r="AH608" i="242"/>
  <c r="AF608" i="242"/>
  <c r="AC608" i="242"/>
  <c r="AA608" i="242"/>
  <c r="X608" i="242"/>
  <c r="V608" i="242"/>
  <c r="S608" i="242"/>
  <c r="Q608" i="242"/>
  <c r="N608" i="242"/>
  <c r="AZ607" i="242"/>
  <c r="AW607" i="242"/>
  <c r="AU607" i="242"/>
  <c r="AR607" i="242"/>
  <c r="AP607" i="242"/>
  <c r="AM607" i="242"/>
  <c r="AK607" i="242"/>
  <c r="AH607" i="242"/>
  <c r="AF607" i="242"/>
  <c r="AC607" i="242"/>
  <c r="AA607" i="242"/>
  <c r="X607" i="242"/>
  <c r="V607" i="242"/>
  <c r="S607" i="242"/>
  <c r="Q607" i="242"/>
  <c r="N607" i="242"/>
  <c r="AZ606" i="242"/>
  <c r="AW606" i="242"/>
  <c r="AU606" i="242"/>
  <c r="AR606" i="242"/>
  <c r="AP606" i="242"/>
  <c r="AM606" i="242"/>
  <c r="AK606" i="242"/>
  <c r="AH606" i="242"/>
  <c r="AF606" i="242"/>
  <c r="AC606" i="242"/>
  <c r="AA606" i="242"/>
  <c r="X606" i="242"/>
  <c r="V606" i="242"/>
  <c r="S606" i="242"/>
  <c r="Q606" i="242"/>
  <c r="N606" i="242"/>
  <c r="AZ605" i="242"/>
  <c r="AW605" i="242"/>
  <c r="AU605" i="242"/>
  <c r="AR605" i="242"/>
  <c r="AP605" i="242"/>
  <c r="AM605" i="242"/>
  <c r="AK605" i="242"/>
  <c r="AH605" i="242"/>
  <c r="AF605" i="242"/>
  <c r="AC605" i="242"/>
  <c r="AA605" i="242"/>
  <c r="X605" i="242"/>
  <c r="V605" i="242"/>
  <c r="S605" i="242"/>
  <c r="Q605" i="242"/>
  <c r="N605" i="242"/>
  <c r="AZ604" i="242"/>
  <c r="AW604" i="242"/>
  <c r="AU604" i="242"/>
  <c r="AR604" i="242"/>
  <c r="AP604" i="242"/>
  <c r="AM604" i="242"/>
  <c r="AK604" i="242"/>
  <c r="AH604" i="242"/>
  <c r="AF604" i="242"/>
  <c r="AC604" i="242"/>
  <c r="AA604" i="242"/>
  <c r="X604" i="242"/>
  <c r="V604" i="242"/>
  <c r="S604" i="242"/>
  <c r="Q604" i="242"/>
  <c r="N604" i="242"/>
  <c r="AZ603" i="242"/>
  <c r="AW603" i="242"/>
  <c r="AU603" i="242"/>
  <c r="AR603" i="242"/>
  <c r="AP603" i="242"/>
  <c r="AM603" i="242"/>
  <c r="AK603" i="242"/>
  <c r="AH603" i="242"/>
  <c r="AF603" i="242"/>
  <c r="AC603" i="242"/>
  <c r="AA603" i="242"/>
  <c r="X603" i="242"/>
  <c r="V603" i="242"/>
  <c r="S603" i="242"/>
  <c r="Q603" i="242"/>
  <c r="N603" i="242"/>
  <c r="AZ602" i="242"/>
  <c r="AW602" i="242"/>
  <c r="AU602" i="242"/>
  <c r="AR602" i="242"/>
  <c r="AP602" i="242"/>
  <c r="AM602" i="242"/>
  <c r="AK602" i="242"/>
  <c r="AH602" i="242"/>
  <c r="AF602" i="242"/>
  <c r="AC602" i="242"/>
  <c r="AA602" i="242"/>
  <c r="X602" i="242"/>
  <c r="V602" i="242"/>
  <c r="S602" i="242"/>
  <c r="Q602" i="242"/>
  <c r="N602" i="242"/>
  <c r="AZ601" i="242"/>
  <c r="AW601" i="242"/>
  <c r="AU601" i="242"/>
  <c r="AR601" i="242"/>
  <c r="AP601" i="242"/>
  <c r="AM601" i="242"/>
  <c r="AK601" i="242"/>
  <c r="AH601" i="242"/>
  <c r="AF601" i="242"/>
  <c r="AC601" i="242"/>
  <c r="AA601" i="242"/>
  <c r="X601" i="242"/>
  <c r="V601" i="242"/>
  <c r="S601" i="242"/>
  <c r="Q601" i="242"/>
  <c r="N601" i="242"/>
  <c r="AZ600" i="242"/>
  <c r="AW600" i="242"/>
  <c r="AU600" i="242"/>
  <c r="AR600" i="242"/>
  <c r="AP600" i="242"/>
  <c r="AM600" i="242"/>
  <c r="AK600" i="242"/>
  <c r="AH600" i="242"/>
  <c r="AF600" i="242"/>
  <c r="AC600" i="242"/>
  <c r="AA600" i="242"/>
  <c r="X600" i="242"/>
  <c r="V600" i="242"/>
  <c r="S600" i="242"/>
  <c r="Q600" i="242"/>
  <c r="N600" i="242"/>
  <c r="AZ599" i="242"/>
  <c r="AW599" i="242"/>
  <c r="AU599" i="242"/>
  <c r="AR599" i="242"/>
  <c r="AP599" i="242"/>
  <c r="AM599" i="242"/>
  <c r="AK599" i="242"/>
  <c r="AH599" i="242"/>
  <c r="AF599" i="242"/>
  <c r="AC599" i="242"/>
  <c r="AA599" i="242"/>
  <c r="X599" i="242"/>
  <c r="V599" i="242"/>
  <c r="S599" i="242"/>
  <c r="Q599" i="242"/>
  <c r="N599" i="242"/>
  <c r="AZ598" i="242"/>
  <c r="AW598" i="242"/>
  <c r="AU598" i="242"/>
  <c r="AR598" i="242"/>
  <c r="AP598" i="242"/>
  <c r="AM598" i="242"/>
  <c r="AK598" i="242"/>
  <c r="AH598" i="242"/>
  <c r="AF598" i="242"/>
  <c r="AC598" i="242"/>
  <c r="AA598" i="242"/>
  <c r="X598" i="242"/>
  <c r="V598" i="242"/>
  <c r="S598" i="242"/>
  <c r="Q598" i="242"/>
  <c r="N598" i="242"/>
  <c r="AZ597" i="242"/>
  <c r="AW597" i="242"/>
  <c r="AU597" i="242"/>
  <c r="AR597" i="242"/>
  <c r="AP597" i="242"/>
  <c r="AM597" i="242"/>
  <c r="AK597" i="242"/>
  <c r="AH597" i="242"/>
  <c r="AF597" i="242"/>
  <c r="AC597" i="242"/>
  <c r="AA597" i="242"/>
  <c r="X597" i="242"/>
  <c r="V597" i="242"/>
  <c r="S597" i="242"/>
  <c r="Q597" i="242"/>
  <c r="N597" i="242"/>
  <c r="AZ596" i="242"/>
  <c r="AW596" i="242"/>
  <c r="AU596" i="242"/>
  <c r="AR596" i="242"/>
  <c r="AP596" i="242"/>
  <c r="AM596" i="242"/>
  <c r="AK596" i="242"/>
  <c r="AH596" i="242"/>
  <c r="AF596" i="242"/>
  <c r="AC596" i="242"/>
  <c r="AA596" i="242"/>
  <c r="X596" i="242"/>
  <c r="V596" i="242"/>
  <c r="S596" i="242"/>
  <c r="Q596" i="242"/>
  <c r="N596" i="242"/>
  <c r="AZ595" i="242"/>
  <c r="AW595" i="242"/>
  <c r="AU595" i="242"/>
  <c r="AR595" i="242"/>
  <c r="AP595" i="242"/>
  <c r="AM595" i="242"/>
  <c r="AK595" i="242"/>
  <c r="AH595" i="242"/>
  <c r="AF595" i="242"/>
  <c r="AC595" i="242"/>
  <c r="AA595" i="242"/>
  <c r="X595" i="242"/>
  <c r="V595" i="242"/>
  <c r="S595" i="242"/>
  <c r="Q595" i="242"/>
  <c r="N595" i="242"/>
  <c r="AZ594" i="242"/>
  <c r="AW594" i="242"/>
  <c r="AU594" i="242"/>
  <c r="AR594" i="242"/>
  <c r="AP594" i="242"/>
  <c r="AM594" i="242"/>
  <c r="AK594" i="242"/>
  <c r="AH594" i="242"/>
  <c r="AF594" i="242"/>
  <c r="AC594" i="242"/>
  <c r="AA594" i="242"/>
  <c r="X594" i="242"/>
  <c r="V594" i="242"/>
  <c r="S594" i="242"/>
  <c r="Q594" i="242"/>
  <c r="N594" i="242"/>
  <c r="AZ593" i="242"/>
  <c r="AW593" i="242"/>
  <c r="AU593" i="242"/>
  <c r="AR593" i="242"/>
  <c r="AP593" i="242"/>
  <c r="AM593" i="242"/>
  <c r="AK593" i="242"/>
  <c r="AH593" i="242"/>
  <c r="AF593" i="242"/>
  <c r="AC593" i="242"/>
  <c r="AA593" i="242"/>
  <c r="X593" i="242"/>
  <c r="V593" i="242"/>
  <c r="S593" i="242"/>
  <c r="Q593" i="242"/>
  <c r="N593" i="242"/>
  <c r="AZ592" i="242"/>
  <c r="AW592" i="242"/>
  <c r="AU592" i="242"/>
  <c r="AR592" i="242"/>
  <c r="AP592" i="242"/>
  <c r="AM592" i="242"/>
  <c r="AK592" i="242"/>
  <c r="AH592" i="242"/>
  <c r="AF592" i="242"/>
  <c r="AC592" i="242"/>
  <c r="AA592" i="242"/>
  <c r="X592" i="242"/>
  <c r="V592" i="242"/>
  <c r="S592" i="242"/>
  <c r="Q592" i="242"/>
  <c r="N592" i="242"/>
  <c r="AZ591" i="242"/>
  <c r="AW591" i="242"/>
  <c r="AU591" i="242"/>
  <c r="AR591" i="242"/>
  <c r="AP591" i="242"/>
  <c r="AM591" i="242"/>
  <c r="AK591" i="242"/>
  <c r="AH591" i="242"/>
  <c r="AF591" i="242"/>
  <c r="AC591" i="242"/>
  <c r="AA591" i="242"/>
  <c r="X591" i="242"/>
  <c r="V591" i="242"/>
  <c r="S591" i="242"/>
  <c r="Q591" i="242"/>
  <c r="N591" i="242"/>
  <c r="AZ590" i="242"/>
  <c r="AW590" i="242"/>
  <c r="AU590" i="242"/>
  <c r="AR590" i="242"/>
  <c r="AP590" i="242"/>
  <c r="AM590" i="242"/>
  <c r="AK590" i="242"/>
  <c r="AH590" i="242"/>
  <c r="AF590" i="242"/>
  <c r="AC590" i="242"/>
  <c r="AA590" i="242"/>
  <c r="X590" i="242"/>
  <c r="V590" i="242"/>
  <c r="S590" i="242"/>
  <c r="Q590" i="242"/>
  <c r="N590" i="242"/>
  <c r="AZ589" i="242"/>
  <c r="AW589" i="242"/>
  <c r="AU589" i="242"/>
  <c r="AR589" i="242"/>
  <c r="AP589" i="242"/>
  <c r="AM589" i="242"/>
  <c r="AK589" i="242"/>
  <c r="AH589" i="242"/>
  <c r="AF589" i="242"/>
  <c r="AC589" i="242"/>
  <c r="AA589" i="242"/>
  <c r="X589" i="242"/>
  <c r="V589" i="242"/>
  <c r="S589" i="242"/>
  <c r="Q589" i="242"/>
  <c r="N589" i="242"/>
  <c r="AZ588" i="242"/>
  <c r="AW588" i="242"/>
  <c r="AU588" i="242"/>
  <c r="AR588" i="242"/>
  <c r="AP588" i="242"/>
  <c r="AM588" i="242"/>
  <c r="AK588" i="242"/>
  <c r="AH588" i="242"/>
  <c r="AF588" i="242"/>
  <c r="AC588" i="242"/>
  <c r="AA588" i="242"/>
  <c r="X588" i="242"/>
  <c r="V588" i="242"/>
  <c r="S588" i="242"/>
  <c r="Q588" i="242"/>
  <c r="N588" i="242"/>
  <c r="AZ587" i="242"/>
  <c r="AW587" i="242"/>
  <c r="AU587" i="242"/>
  <c r="AR587" i="242"/>
  <c r="AP587" i="242"/>
  <c r="AM587" i="242"/>
  <c r="AK587" i="242"/>
  <c r="AH587" i="242"/>
  <c r="AF587" i="242"/>
  <c r="AC587" i="242"/>
  <c r="AA587" i="242"/>
  <c r="X587" i="242"/>
  <c r="V587" i="242"/>
  <c r="S587" i="242"/>
  <c r="Q587" i="242"/>
  <c r="N587" i="242"/>
  <c r="AZ586" i="242"/>
  <c r="AW586" i="242"/>
  <c r="AU586" i="242"/>
  <c r="AR586" i="242"/>
  <c r="AP586" i="242"/>
  <c r="AM586" i="242"/>
  <c r="AK586" i="242"/>
  <c r="AH586" i="242"/>
  <c r="AF586" i="242"/>
  <c r="AC586" i="242"/>
  <c r="AA586" i="242"/>
  <c r="X586" i="242"/>
  <c r="V586" i="242"/>
  <c r="S586" i="242"/>
  <c r="Q586" i="242"/>
  <c r="N586" i="242"/>
  <c r="AZ585" i="242"/>
  <c r="AW585" i="242"/>
  <c r="AU585" i="242"/>
  <c r="AR585" i="242"/>
  <c r="AP585" i="242"/>
  <c r="AM585" i="242"/>
  <c r="AK585" i="242"/>
  <c r="AH585" i="242"/>
  <c r="AF585" i="242"/>
  <c r="AC585" i="242"/>
  <c r="AA585" i="242"/>
  <c r="X585" i="242"/>
  <c r="V585" i="242"/>
  <c r="S585" i="242"/>
  <c r="Q585" i="242"/>
  <c r="N585" i="242"/>
  <c r="AZ584" i="242"/>
  <c r="AW584" i="242"/>
  <c r="AU584" i="242"/>
  <c r="AR584" i="242"/>
  <c r="AP584" i="242"/>
  <c r="AM584" i="242"/>
  <c r="AK584" i="242"/>
  <c r="AH584" i="242"/>
  <c r="AF584" i="242"/>
  <c r="AC584" i="242"/>
  <c r="AA584" i="242"/>
  <c r="X584" i="242"/>
  <c r="V584" i="242"/>
  <c r="S584" i="242"/>
  <c r="Q584" i="242"/>
  <c r="N584" i="242"/>
  <c r="AZ583" i="242"/>
  <c r="AW583" i="242"/>
  <c r="AU583" i="242"/>
  <c r="AR583" i="242"/>
  <c r="AP583" i="242"/>
  <c r="AM583" i="242"/>
  <c r="AK583" i="242"/>
  <c r="AH583" i="242"/>
  <c r="AF583" i="242"/>
  <c r="AC583" i="242"/>
  <c r="AA583" i="242"/>
  <c r="X583" i="242"/>
  <c r="V583" i="242"/>
  <c r="S583" i="242"/>
  <c r="Q583" i="242"/>
  <c r="N583" i="242"/>
  <c r="AZ582" i="242"/>
  <c r="AW582" i="242"/>
  <c r="AU582" i="242"/>
  <c r="AR582" i="242"/>
  <c r="AP582" i="242"/>
  <c r="AM582" i="242"/>
  <c r="AK582" i="242"/>
  <c r="AH582" i="242"/>
  <c r="AF582" i="242"/>
  <c r="AC582" i="242"/>
  <c r="AA582" i="242"/>
  <c r="X582" i="242"/>
  <c r="V582" i="242"/>
  <c r="S582" i="242"/>
  <c r="Q582" i="242"/>
  <c r="N582" i="242"/>
  <c r="AZ581" i="242"/>
  <c r="AW581" i="242"/>
  <c r="AU581" i="242"/>
  <c r="AR581" i="242"/>
  <c r="AP581" i="242"/>
  <c r="AM581" i="242"/>
  <c r="AK581" i="242"/>
  <c r="AH581" i="242"/>
  <c r="AF581" i="242"/>
  <c r="AC581" i="242"/>
  <c r="AA581" i="242"/>
  <c r="X581" i="242"/>
  <c r="V581" i="242"/>
  <c r="S581" i="242"/>
  <c r="Q581" i="242"/>
  <c r="N581" i="242"/>
  <c r="AZ580" i="242"/>
  <c r="AW580" i="242"/>
  <c r="AU580" i="242"/>
  <c r="AR580" i="242"/>
  <c r="AP580" i="242"/>
  <c r="AM580" i="242"/>
  <c r="AK580" i="242"/>
  <c r="AH580" i="242"/>
  <c r="AF580" i="242"/>
  <c r="AC580" i="242"/>
  <c r="AA580" i="242"/>
  <c r="X580" i="242"/>
  <c r="V580" i="242"/>
  <c r="S580" i="242"/>
  <c r="Q580" i="242"/>
  <c r="N580" i="242"/>
  <c r="AZ579" i="242"/>
  <c r="AW579" i="242"/>
  <c r="AU579" i="242"/>
  <c r="AR579" i="242"/>
  <c r="AP579" i="242"/>
  <c r="AM579" i="242"/>
  <c r="AK579" i="242"/>
  <c r="AH579" i="242"/>
  <c r="AF579" i="242"/>
  <c r="AC579" i="242"/>
  <c r="AA579" i="242"/>
  <c r="X579" i="242"/>
  <c r="V579" i="242"/>
  <c r="S579" i="242"/>
  <c r="Q579" i="242"/>
  <c r="N579" i="242"/>
  <c r="AZ578" i="242"/>
  <c r="AW578" i="242"/>
  <c r="AU578" i="242"/>
  <c r="AR578" i="242"/>
  <c r="AP578" i="242"/>
  <c r="AM578" i="242"/>
  <c r="AK578" i="242"/>
  <c r="AH578" i="242"/>
  <c r="AF578" i="242"/>
  <c r="AC578" i="242"/>
  <c r="AA578" i="242"/>
  <c r="X578" i="242"/>
  <c r="V578" i="242"/>
  <c r="S578" i="242"/>
  <c r="Q578" i="242"/>
  <c r="N578" i="242"/>
  <c r="AZ577" i="242"/>
  <c r="AW577" i="242"/>
  <c r="AU577" i="242"/>
  <c r="AR577" i="242"/>
  <c r="AP577" i="242"/>
  <c r="AM577" i="242"/>
  <c r="AK577" i="242"/>
  <c r="AH577" i="242"/>
  <c r="AF577" i="242"/>
  <c r="AC577" i="242"/>
  <c r="AA577" i="242"/>
  <c r="X577" i="242"/>
  <c r="V577" i="242"/>
  <c r="S577" i="242"/>
  <c r="Q577" i="242"/>
  <c r="N577" i="242"/>
  <c r="AZ576" i="242"/>
  <c r="AW576" i="242"/>
  <c r="AU576" i="242"/>
  <c r="AR576" i="242"/>
  <c r="AP576" i="242"/>
  <c r="AM576" i="242"/>
  <c r="AK576" i="242"/>
  <c r="AH576" i="242"/>
  <c r="AF576" i="242"/>
  <c r="AC576" i="242"/>
  <c r="AA576" i="242"/>
  <c r="X576" i="242"/>
  <c r="V576" i="242"/>
  <c r="S576" i="242"/>
  <c r="Q576" i="242"/>
  <c r="N576" i="242"/>
  <c r="AZ575" i="242"/>
  <c r="AW575" i="242"/>
  <c r="AU575" i="242"/>
  <c r="AR575" i="242"/>
  <c r="AP575" i="242"/>
  <c r="AM575" i="242"/>
  <c r="AK575" i="242"/>
  <c r="AH575" i="242"/>
  <c r="AF575" i="242"/>
  <c r="AC575" i="242"/>
  <c r="AA575" i="242"/>
  <c r="X575" i="242"/>
  <c r="V575" i="242"/>
  <c r="S575" i="242"/>
  <c r="Q575" i="242"/>
  <c r="N575" i="242"/>
  <c r="AZ574" i="242"/>
  <c r="AW574" i="242"/>
  <c r="AU574" i="242"/>
  <c r="AR574" i="242"/>
  <c r="AP574" i="242"/>
  <c r="AM574" i="242"/>
  <c r="AK574" i="242"/>
  <c r="AH574" i="242"/>
  <c r="AF574" i="242"/>
  <c r="AC574" i="242"/>
  <c r="AA574" i="242"/>
  <c r="X574" i="242"/>
  <c r="V574" i="242"/>
  <c r="S574" i="242"/>
  <c r="Q574" i="242"/>
  <c r="N574" i="242"/>
  <c r="AZ573" i="242"/>
  <c r="AW573" i="242"/>
  <c r="AU573" i="242"/>
  <c r="AR573" i="242"/>
  <c r="AP573" i="242"/>
  <c r="AM573" i="242"/>
  <c r="AK573" i="242"/>
  <c r="AH573" i="242"/>
  <c r="AF573" i="242"/>
  <c r="AC573" i="242"/>
  <c r="AA573" i="242"/>
  <c r="X573" i="242"/>
  <c r="V573" i="242"/>
  <c r="S573" i="242"/>
  <c r="Q573" i="242"/>
  <c r="N573" i="242"/>
  <c r="AZ572" i="242"/>
  <c r="AW572" i="242"/>
  <c r="AU572" i="242"/>
  <c r="AR572" i="242"/>
  <c r="AP572" i="242"/>
  <c r="AM572" i="242"/>
  <c r="AK572" i="242"/>
  <c r="AH572" i="242"/>
  <c r="AF572" i="242"/>
  <c r="AC572" i="242"/>
  <c r="AA572" i="242"/>
  <c r="X572" i="242"/>
  <c r="V572" i="242"/>
  <c r="S572" i="242"/>
  <c r="Q572" i="242"/>
  <c r="N572" i="242"/>
  <c r="AZ571" i="242"/>
  <c r="AW571" i="242"/>
  <c r="AU571" i="242"/>
  <c r="AR571" i="242"/>
  <c r="AP571" i="242"/>
  <c r="AM571" i="242"/>
  <c r="AK571" i="242"/>
  <c r="AH571" i="242"/>
  <c r="AF571" i="242"/>
  <c r="AC571" i="242"/>
  <c r="AA571" i="242"/>
  <c r="X571" i="242"/>
  <c r="V571" i="242"/>
  <c r="S571" i="242"/>
  <c r="Q571" i="242"/>
  <c r="N571" i="242"/>
  <c r="AZ570" i="242"/>
  <c r="AW570" i="242"/>
  <c r="AU570" i="242"/>
  <c r="AR570" i="242"/>
  <c r="AP570" i="242"/>
  <c r="AM570" i="242"/>
  <c r="AK570" i="242"/>
  <c r="AH570" i="242"/>
  <c r="AF570" i="242"/>
  <c r="AC570" i="242"/>
  <c r="AA570" i="242"/>
  <c r="X570" i="242"/>
  <c r="V570" i="242"/>
  <c r="S570" i="242"/>
  <c r="Q570" i="242"/>
  <c r="N570" i="242"/>
  <c r="AZ569" i="242"/>
  <c r="AW569" i="242"/>
  <c r="AU569" i="242"/>
  <c r="AR569" i="242"/>
  <c r="AP569" i="242"/>
  <c r="AM569" i="242"/>
  <c r="AK569" i="242"/>
  <c r="AH569" i="242"/>
  <c r="AF569" i="242"/>
  <c r="AC569" i="242"/>
  <c r="AA569" i="242"/>
  <c r="X569" i="242"/>
  <c r="V569" i="242"/>
  <c r="S569" i="242"/>
  <c r="Q569" i="242"/>
  <c r="N569" i="242"/>
  <c r="AZ568" i="242"/>
  <c r="AW568" i="242"/>
  <c r="AU568" i="242"/>
  <c r="AR568" i="242"/>
  <c r="AP568" i="242"/>
  <c r="AM568" i="242"/>
  <c r="AK568" i="242"/>
  <c r="AH568" i="242"/>
  <c r="AF568" i="242"/>
  <c r="AC568" i="242"/>
  <c r="AA568" i="242"/>
  <c r="X568" i="242"/>
  <c r="V568" i="242"/>
  <c r="S568" i="242"/>
  <c r="Q568" i="242"/>
  <c r="N568" i="242"/>
  <c r="AZ567" i="242"/>
  <c r="AW567" i="242"/>
  <c r="AU567" i="242"/>
  <c r="AR567" i="242"/>
  <c r="AP567" i="242"/>
  <c r="AM567" i="242"/>
  <c r="AK567" i="242"/>
  <c r="AH567" i="242"/>
  <c r="AF567" i="242"/>
  <c r="AC567" i="242"/>
  <c r="AA567" i="242"/>
  <c r="X567" i="242"/>
  <c r="V567" i="242"/>
  <c r="S567" i="242"/>
  <c r="Q567" i="242"/>
  <c r="N567" i="242"/>
  <c r="AZ566" i="242"/>
  <c r="AW566" i="242"/>
  <c r="AU566" i="242"/>
  <c r="AR566" i="242"/>
  <c r="AP566" i="242"/>
  <c r="AM566" i="242"/>
  <c r="AK566" i="242"/>
  <c r="AH566" i="242"/>
  <c r="AF566" i="242"/>
  <c r="AC566" i="242"/>
  <c r="AA566" i="242"/>
  <c r="X566" i="242"/>
  <c r="V566" i="242"/>
  <c r="S566" i="242"/>
  <c r="Q566" i="242"/>
  <c r="N566" i="242"/>
  <c r="AZ565" i="242"/>
  <c r="AW565" i="242"/>
  <c r="AU565" i="242"/>
  <c r="AR565" i="242"/>
  <c r="AP565" i="242"/>
  <c r="AM565" i="242"/>
  <c r="AK565" i="242"/>
  <c r="AH565" i="242"/>
  <c r="AF565" i="242"/>
  <c r="AC565" i="242"/>
  <c r="AA565" i="242"/>
  <c r="X565" i="242"/>
  <c r="V565" i="242"/>
  <c r="S565" i="242"/>
  <c r="Q565" i="242"/>
  <c r="N565" i="242"/>
  <c r="AZ564" i="242"/>
  <c r="AW564" i="242"/>
  <c r="AU564" i="242"/>
  <c r="AR564" i="242"/>
  <c r="AP564" i="242"/>
  <c r="AM564" i="242"/>
  <c r="AK564" i="242"/>
  <c r="AH564" i="242"/>
  <c r="AF564" i="242"/>
  <c r="AC564" i="242"/>
  <c r="AA564" i="242"/>
  <c r="X564" i="242"/>
  <c r="V564" i="242"/>
  <c r="S564" i="242"/>
  <c r="Q564" i="242"/>
  <c r="N564" i="242"/>
  <c r="AZ563" i="242"/>
  <c r="AW563" i="242"/>
  <c r="AU563" i="242"/>
  <c r="AR563" i="242"/>
  <c r="AP563" i="242"/>
  <c r="AM563" i="242"/>
  <c r="AK563" i="242"/>
  <c r="AH563" i="242"/>
  <c r="AF563" i="242"/>
  <c r="AC563" i="242"/>
  <c r="AA563" i="242"/>
  <c r="X563" i="242"/>
  <c r="V563" i="242"/>
  <c r="S563" i="242"/>
  <c r="Q563" i="242"/>
  <c r="N563" i="242"/>
  <c r="AZ562" i="242"/>
  <c r="AW562" i="242"/>
  <c r="AU562" i="242"/>
  <c r="AR562" i="242"/>
  <c r="AP562" i="242"/>
  <c r="AM562" i="242"/>
  <c r="AK562" i="242"/>
  <c r="AH562" i="242"/>
  <c r="AF562" i="242"/>
  <c r="AC562" i="242"/>
  <c r="AA562" i="242"/>
  <c r="X562" i="242"/>
  <c r="V562" i="242"/>
  <c r="S562" i="242"/>
  <c r="Q562" i="242"/>
  <c r="N562" i="242"/>
  <c r="AZ561" i="242"/>
  <c r="AW561" i="242"/>
  <c r="AU561" i="242"/>
  <c r="AR561" i="242"/>
  <c r="AP561" i="242"/>
  <c r="AM561" i="242"/>
  <c r="AK561" i="242"/>
  <c r="AH561" i="242"/>
  <c r="AF561" i="242"/>
  <c r="AC561" i="242"/>
  <c r="AA561" i="242"/>
  <c r="X561" i="242"/>
  <c r="V561" i="242"/>
  <c r="S561" i="242"/>
  <c r="Q561" i="242"/>
  <c r="N561" i="242"/>
  <c r="AZ560" i="242"/>
  <c r="AW560" i="242"/>
  <c r="AU560" i="242"/>
  <c r="AR560" i="242"/>
  <c r="AP560" i="242"/>
  <c r="AM560" i="242"/>
  <c r="AK560" i="242"/>
  <c r="AH560" i="242"/>
  <c r="AF560" i="242"/>
  <c r="AC560" i="242"/>
  <c r="AA560" i="242"/>
  <c r="X560" i="242"/>
  <c r="V560" i="242"/>
  <c r="S560" i="242"/>
  <c r="Q560" i="242"/>
  <c r="N560" i="242"/>
  <c r="AZ559" i="242"/>
  <c r="AW559" i="242"/>
  <c r="AU559" i="242"/>
  <c r="AR559" i="242"/>
  <c r="AP559" i="242"/>
  <c r="AM559" i="242"/>
  <c r="AK559" i="242"/>
  <c r="AH559" i="242"/>
  <c r="AF559" i="242"/>
  <c r="AC559" i="242"/>
  <c r="AA559" i="242"/>
  <c r="X559" i="242"/>
  <c r="V559" i="242"/>
  <c r="S559" i="242"/>
  <c r="Q559" i="242"/>
  <c r="N559" i="242"/>
  <c r="AZ558" i="242"/>
  <c r="AW558" i="242"/>
  <c r="AU558" i="242"/>
  <c r="AR558" i="242"/>
  <c r="AP558" i="242"/>
  <c r="AM558" i="242"/>
  <c r="AK558" i="242"/>
  <c r="AH558" i="242"/>
  <c r="AF558" i="242"/>
  <c r="AC558" i="242"/>
  <c r="AA558" i="242"/>
  <c r="X558" i="242"/>
  <c r="V558" i="242"/>
  <c r="S558" i="242"/>
  <c r="Q558" i="242"/>
  <c r="N558" i="242"/>
  <c r="AZ557" i="242"/>
  <c r="AW557" i="242"/>
  <c r="AU557" i="242"/>
  <c r="AR557" i="242"/>
  <c r="AP557" i="242"/>
  <c r="AM557" i="242"/>
  <c r="AK557" i="242"/>
  <c r="AH557" i="242"/>
  <c r="AF557" i="242"/>
  <c r="AC557" i="242"/>
  <c r="AA557" i="242"/>
  <c r="X557" i="242"/>
  <c r="V557" i="242"/>
  <c r="S557" i="242"/>
  <c r="Q557" i="242"/>
  <c r="N557" i="242"/>
  <c r="AZ556" i="242"/>
  <c r="AW556" i="242"/>
  <c r="AU556" i="242"/>
  <c r="AR556" i="242"/>
  <c r="AP556" i="242"/>
  <c r="AM556" i="242"/>
  <c r="AK556" i="242"/>
  <c r="AH556" i="242"/>
  <c r="AF556" i="242"/>
  <c r="AC556" i="242"/>
  <c r="AA556" i="242"/>
  <c r="X556" i="242"/>
  <c r="V556" i="242"/>
  <c r="S556" i="242"/>
  <c r="Q556" i="242"/>
  <c r="N556" i="242"/>
  <c r="AZ555" i="242"/>
  <c r="AW555" i="242"/>
  <c r="AU555" i="242"/>
  <c r="AR555" i="242"/>
  <c r="AP555" i="242"/>
  <c r="AM555" i="242"/>
  <c r="AK555" i="242"/>
  <c r="AH555" i="242"/>
  <c r="AF555" i="242"/>
  <c r="AC555" i="242"/>
  <c r="AA555" i="242"/>
  <c r="X555" i="242"/>
  <c r="V555" i="242"/>
  <c r="S555" i="242"/>
  <c r="Q555" i="242"/>
  <c r="N555" i="242"/>
  <c r="AZ554" i="242"/>
  <c r="AW554" i="242"/>
  <c r="AU554" i="242"/>
  <c r="AR554" i="242"/>
  <c r="AP554" i="242"/>
  <c r="AM554" i="242"/>
  <c r="AK554" i="242"/>
  <c r="AH554" i="242"/>
  <c r="AF554" i="242"/>
  <c r="AC554" i="242"/>
  <c r="AA554" i="242"/>
  <c r="X554" i="242"/>
  <c r="V554" i="242"/>
  <c r="S554" i="242"/>
  <c r="Q554" i="242"/>
  <c r="N554" i="242"/>
  <c r="AZ553" i="242"/>
  <c r="AW553" i="242"/>
  <c r="AU553" i="242"/>
  <c r="AR553" i="242"/>
  <c r="AP553" i="242"/>
  <c r="AM553" i="242"/>
  <c r="AK553" i="242"/>
  <c r="AH553" i="242"/>
  <c r="AF553" i="242"/>
  <c r="AC553" i="242"/>
  <c r="AA553" i="242"/>
  <c r="X553" i="242"/>
  <c r="V553" i="242"/>
  <c r="S553" i="242"/>
  <c r="Q553" i="242"/>
  <c r="N553" i="242"/>
  <c r="AZ552" i="242"/>
  <c r="AW552" i="242"/>
  <c r="AU552" i="242"/>
  <c r="AR552" i="242"/>
  <c r="AP552" i="242"/>
  <c r="AM552" i="242"/>
  <c r="AK552" i="242"/>
  <c r="AH552" i="242"/>
  <c r="AF552" i="242"/>
  <c r="AC552" i="242"/>
  <c r="AA552" i="242"/>
  <c r="X552" i="242"/>
  <c r="V552" i="242"/>
  <c r="S552" i="242"/>
  <c r="Q552" i="242"/>
  <c r="N552" i="242"/>
  <c r="AZ551" i="242"/>
  <c r="AW551" i="242"/>
  <c r="AU551" i="242"/>
  <c r="AR551" i="242"/>
  <c r="AP551" i="242"/>
  <c r="AM551" i="242"/>
  <c r="AK551" i="242"/>
  <c r="AH551" i="242"/>
  <c r="AF551" i="242"/>
  <c r="AC551" i="242"/>
  <c r="AA551" i="242"/>
  <c r="X551" i="242"/>
  <c r="V551" i="242"/>
  <c r="S551" i="242"/>
  <c r="Q551" i="242"/>
  <c r="N551" i="242"/>
  <c r="AZ550" i="242"/>
  <c r="AW550" i="242"/>
  <c r="AU550" i="242"/>
  <c r="AR550" i="242"/>
  <c r="AP550" i="242"/>
  <c r="AM550" i="242"/>
  <c r="AK550" i="242"/>
  <c r="AH550" i="242"/>
  <c r="AF550" i="242"/>
  <c r="AC550" i="242"/>
  <c r="AA550" i="242"/>
  <c r="X550" i="242"/>
  <c r="V550" i="242"/>
  <c r="S550" i="242"/>
  <c r="Q550" i="242"/>
  <c r="N550" i="242"/>
  <c r="AZ549" i="242"/>
  <c r="AW549" i="242"/>
  <c r="AU549" i="242"/>
  <c r="AR549" i="242"/>
  <c r="AP549" i="242"/>
  <c r="AM549" i="242"/>
  <c r="AK549" i="242"/>
  <c r="AH549" i="242"/>
  <c r="AF549" i="242"/>
  <c r="AC549" i="242"/>
  <c r="AA549" i="242"/>
  <c r="X549" i="242"/>
  <c r="V549" i="242"/>
  <c r="S549" i="242"/>
  <c r="Q549" i="242"/>
  <c r="N549" i="242"/>
  <c r="AZ548" i="242"/>
  <c r="AW548" i="242"/>
  <c r="AU548" i="242"/>
  <c r="AR548" i="242"/>
  <c r="AP548" i="242"/>
  <c r="AM548" i="242"/>
  <c r="AK548" i="242"/>
  <c r="AH548" i="242"/>
  <c r="AF548" i="242"/>
  <c r="AC548" i="242"/>
  <c r="AA548" i="242"/>
  <c r="X548" i="242"/>
  <c r="V548" i="242"/>
  <c r="S548" i="242"/>
  <c r="Q548" i="242"/>
  <c r="N548" i="242"/>
  <c r="AZ547" i="242"/>
  <c r="AW547" i="242"/>
  <c r="AU547" i="242"/>
  <c r="AR547" i="242"/>
  <c r="AP547" i="242"/>
  <c r="AM547" i="242"/>
  <c r="AK547" i="242"/>
  <c r="AH547" i="242"/>
  <c r="AF547" i="242"/>
  <c r="AC547" i="242"/>
  <c r="AA547" i="242"/>
  <c r="X547" i="242"/>
  <c r="V547" i="242"/>
  <c r="S547" i="242"/>
  <c r="Q547" i="242"/>
  <c r="N547" i="242"/>
  <c r="AZ546" i="242"/>
  <c r="AW546" i="242"/>
  <c r="AU546" i="242"/>
  <c r="AR546" i="242"/>
  <c r="AP546" i="242"/>
  <c r="AM546" i="242"/>
  <c r="AK546" i="242"/>
  <c r="AH546" i="242"/>
  <c r="AF546" i="242"/>
  <c r="AC546" i="242"/>
  <c r="AA546" i="242"/>
  <c r="X546" i="242"/>
  <c r="V546" i="242"/>
  <c r="S546" i="242"/>
  <c r="Q546" i="242"/>
  <c r="N546" i="242"/>
  <c r="AZ545" i="242"/>
  <c r="AW545" i="242"/>
  <c r="AU545" i="242"/>
  <c r="AR545" i="242"/>
  <c r="AP545" i="242"/>
  <c r="AM545" i="242"/>
  <c r="AK545" i="242"/>
  <c r="AH545" i="242"/>
  <c r="AF545" i="242"/>
  <c r="AC545" i="242"/>
  <c r="AA545" i="242"/>
  <c r="X545" i="242"/>
  <c r="V545" i="242"/>
  <c r="S545" i="242"/>
  <c r="Q545" i="242"/>
  <c r="N545" i="242"/>
  <c r="AZ544" i="242"/>
  <c r="AW544" i="242"/>
  <c r="AU544" i="242"/>
  <c r="AR544" i="242"/>
  <c r="AP544" i="242"/>
  <c r="AM544" i="242"/>
  <c r="AK544" i="242"/>
  <c r="AH544" i="242"/>
  <c r="AF544" i="242"/>
  <c r="AC544" i="242"/>
  <c r="AA544" i="242"/>
  <c r="X544" i="242"/>
  <c r="V544" i="242"/>
  <c r="S544" i="242"/>
  <c r="Q544" i="242"/>
  <c r="N544" i="242"/>
  <c r="AZ543" i="242"/>
  <c r="AW543" i="242"/>
  <c r="AU543" i="242"/>
  <c r="AR543" i="242"/>
  <c r="AP543" i="242"/>
  <c r="AM543" i="242"/>
  <c r="AK543" i="242"/>
  <c r="AH543" i="242"/>
  <c r="AF543" i="242"/>
  <c r="AC543" i="242"/>
  <c r="AA543" i="242"/>
  <c r="X543" i="242"/>
  <c r="V543" i="242"/>
  <c r="S543" i="242"/>
  <c r="Q543" i="242"/>
  <c r="N543" i="242"/>
  <c r="AZ542" i="242"/>
  <c r="AW542" i="242"/>
  <c r="AU542" i="242"/>
  <c r="AR542" i="242"/>
  <c r="AP542" i="242"/>
  <c r="AM542" i="242"/>
  <c r="AK542" i="242"/>
  <c r="AH542" i="242"/>
  <c r="AF542" i="242"/>
  <c r="AC542" i="242"/>
  <c r="AA542" i="242"/>
  <c r="X542" i="242"/>
  <c r="V542" i="242"/>
  <c r="S542" i="242"/>
  <c r="Q542" i="242"/>
  <c r="N542" i="242"/>
  <c r="AZ541" i="242"/>
  <c r="AW541" i="242"/>
  <c r="AU541" i="242"/>
  <c r="AR541" i="242"/>
  <c r="AP541" i="242"/>
  <c r="AM541" i="242"/>
  <c r="AK541" i="242"/>
  <c r="AH541" i="242"/>
  <c r="AF541" i="242"/>
  <c r="AC541" i="242"/>
  <c r="AA541" i="242"/>
  <c r="X541" i="242"/>
  <c r="V541" i="242"/>
  <c r="S541" i="242"/>
  <c r="Q541" i="242"/>
  <c r="N541" i="242"/>
  <c r="AZ540" i="242"/>
  <c r="AW540" i="242"/>
  <c r="AU540" i="242"/>
  <c r="AR540" i="242"/>
  <c r="AP540" i="242"/>
  <c r="AM540" i="242"/>
  <c r="AK540" i="242"/>
  <c r="AH540" i="242"/>
  <c r="AF540" i="242"/>
  <c r="AC540" i="242"/>
  <c r="AA540" i="242"/>
  <c r="X540" i="242"/>
  <c r="V540" i="242"/>
  <c r="S540" i="242"/>
  <c r="Q540" i="242"/>
  <c r="N540" i="242"/>
  <c r="AZ539" i="242"/>
  <c r="AW539" i="242"/>
  <c r="AU539" i="242"/>
  <c r="AR539" i="242"/>
  <c r="AP539" i="242"/>
  <c r="AM539" i="242"/>
  <c r="AK539" i="242"/>
  <c r="AH539" i="242"/>
  <c r="AF539" i="242"/>
  <c r="AC539" i="242"/>
  <c r="AA539" i="242"/>
  <c r="X539" i="242"/>
  <c r="V539" i="242"/>
  <c r="S539" i="242"/>
  <c r="Q539" i="242"/>
  <c r="N539" i="242"/>
  <c r="AZ538" i="242"/>
  <c r="AW538" i="242"/>
  <c r="AU538" i="242"/>
  <c r="AR538" i="242"/>
  <c r="AP538" i="242"/>
  <c r="AM538" i="242"/>
  <c r="AK538" i="242"/>
  <c r="AH538" i="242"/>
  <c r="AF538" i="242"/>
  <c r="AC538" i="242"/>
  <c r="AA538" i="242"/>
  <c r="X538" i="242"/>
  <c r="V538" i="242"/>
  <c r="S538" i="242"/>
  <c r="Q538" i="242"/>
  <c r="N538" i="242"/>
  <c r="AZ537" i="242"/>
  <c r="AW537" i="242"/>
  <c r="AU537" i="242"/>
  <c r="AR537" i="242"/>
  <c r="AP537" i="242"/>
  <c r="AM537" i="242"/>
  <c r="AK537" i="242"/>
  <c r="AH537" i="242"/>
  <c r="AF537" i="242"/>
  <c r="AC537" i="242"/>
  <c r="AA537" i="242"/>
  <c r="X537" i="242"/>
  <c r="V537" i="242"/>
  <c r="S537" i="242"/>
  <c r="Q537" i="242"/>
  <c r="N537" i="242"/>
  <c r="AZ536" i="242"/>
  <c r="AW536" i="242"/>
  <c r="AU536" i="242"/>
  <c r="AR536" i="242"/>
  <c r="AP536" i="242"/>
  <c r="AM536" i="242"/>
  <c r="AK536" i="242"/>
  <c r="AH536" i="242"/>
  <c r="AF536" i="242"/>
  <c r="AC536" i="242"/>
  <c r="AA536" i="242"/>
  <c r="X536" i="242"/>
  <c r="V536" i="242"/>
  <c r="S536" i="242"/>
  <c r="Q536" i="242"/>
  <c r="N536" i="242"/>
  <c r="AZ535" i="242"/>
  <c r="AW535" i="242"/>
  <c r="AU535" i="242"/>
  <c r="AR535" i="242"/>
  <c r="AP535" i="242"/>
  <c r="AM535" i="242"/>
  <c r="AK535" i="242"/>
  <c r="AH535" i="242"/>
  <c r="AF535" i="242"/>
  <c r="AC535" i="242"/>
  <c r="AA535" i="242"/>
  <c r="X535" i="242"/>
  <c r="V535" i="242"/>
  <c r="S535" i="242"/>
  <c r="Q535" i="242"/>
  <c r="N535" i="242"/>
  <c r="AZ534" i="242"/>
  <c r="AW534" i="242"/>
  <c r="AU534" i="242"/>
  <c r="AR534" i="242"/>
  <c r="AP534" i="242"/>
  <c r="AM534" i="242"/>
  <c r="AK534" i="242"/>
  <c r="AH534" i="242"/>
  <c r="AF534" i="242"/>
  <c r="AC534" i="242"/>
  <c r="AA534" i="242"/>
  <c r="X534" i="242"/>
  <c r="V534" i="242"/>
  <c r="S534" i="242"/>
  <c r="Q534" i="242"/>
  <c r="N534" i="242"/>
  <c r="AZ533" i="242"/>
  <c r="AW533" i="242"/>
  <c r="AU533" i="242"/>
  <c r="AR533" i="242"/>
  <c r="AP533" i="242"/>
  <c r="AM533" i="242"/>
  <c r="AK533" i="242"/>
  <c r="AH533" i="242"/>
  <c r="AF533" i="242"/>
  <c r="AC533" i="242"/>
  <c r="AA533" i="242"/>
  <c r="X533" i="242"/>
  <c r="V533" i="242"/>
  <c r="S533" i="242"/>
  <c r="Q533" i="242"/>
  <c r="N533" i="242"/>
  <c r="AZ532" i="242"/>
  <c r="AW532" i="242"/>
  <c r="AU532" i="242"/>
  <c r="AR532" i="242"/>
  <c r="AP532" i="242"/>
  <c r="AM532" i="242"/>
  <c r="AK532" i="242"/>
  <c r="AH532" i="242"/>
  <c r="AF532" i="242"/>
  <c r="AC532" i="242"/>
  <c r="AA532" i="242"/>
  <c r="X532" i="242"/>
  <c r="V532" i="242"/>
  <c r="S532" i="242"/>
  <c r="Q532" i="242"/>
  <c r="N532" i="242"/>
  <c r="AZ531" i="242"/>
  <c r="AW531" i="242"/>
  <c r="AU531" i="242"/>
  <c r="AR531" i="242"/>
  <c r="AP531" i="242"/>
  <c r="AM531" i="242"/>
  <c r="AK531" i="242"/>
  <c r="AH531" i="242"/>
  <c r="AF531" i="242"/>
  <c r="AC531" i="242"/>
  <c r="AA531" i="242"/>
  <c r="X531" i="242"/>
  <c r="V531" i="242"/>
  <c r="S531" i="242"/>
  <c r="Q531" i="242"/>
  <c r="N531" i="242"/>
  <c r="AZ530" i="242"/>
  <c r="AW530" i="242"/>
  <c r="AU530" i="242"/>
  <c r="AR530" i="242"/>
  <c r="AP530" i="242"/>
  <c r="AM530" i="242"/>
  <c r="AK530" i="242"/>
  <c r="AH530" i="242"/>
  <c r="AF530" i="242"/>
  <c r="AC530" i="242"/>
  <c r="AA530" i="242"/>
  <c r="X530" i="242"/>
  <c r="V530" i="242"/>
  <c r="S530" i="242"/>
  <c r="Q530" i="242"/>
  <c r="N530" i="242"/>
  <c r="AZ529" i="242"/>
  <c r="AW529" i="242"/>
  <c r="AU529" i="242"/>
  <c r="AR529" i="242"/>
  <c r="AP529" i="242"/>
  <c r="AM529" i="242"/>
  <c r="AK529" i="242"/>
  <c r="AH529" i="242"/>
  <c r="AF529" i="242"/>
  <c r="AC529" i="242"/>
  <c r="AA529" i="242"/>
  <c r="X529" i="242"/>
  <c r="V529" i="242"/>
  <c r="S529" i="242"/>
  <c r="Q529" i="242"/>
  <c r="N529" i="242"/>
  <c r="AZ528" i="242"/>
  <c r="AW528" i="242"/>
  <c r="AU528" i="242"/>
  <c r="AR528" i="242"/>
  <c r="AP528" i="242"/>
  <c r="AM528" i="242"/>
  <c r="AK528" i="242"/>
  <c r="AH528" i="242"/>
  <c r="AF528" i="242"/>
  <c r="AC528" i="242"/>
  <c r="AA528" i="242"/>
  <c r="X528" i="242"/>
  <c r="V528" i="242"/>
  <c r="S528" i="242"/>
  <c r="Q528" i="242"/>
  <c r="N528" i="242"/>
  <c r="AZ527" i="242"/>
  <c r="AW527" i="242"/>
  <c r="AU527" i="242"/>
  <c r="AR527" i="242"/>
  <c r="AP527" i="242"/>
  <c r="AM527" i="242"/>
  <c r="AK527" i="242"/>
  <c r="AH527" i="242"/>
  <c r="AF527" i="242"/>
  <c r="AC527" i="242"/>
  <c r="AA527" i="242"/>
  <c r="X527" i="242"/>
  <c r="V527" i="242"/>
  <c r="S527" i="242"/>
  <c r="Q527" i="242"/>
  <c r="N527" i="242"/>
  <c r="AZ526" i="242"/>
  <c r="AW526" i="242"/>
  <c r="AU526" i="242"/>
  <c r="AR526" i="242"/>
  <c r="AP526" i="242"/>
  <c r="AM526" i="242"/>
  <c r="AK526" i="242"/>
  <c r="AH526" i="242"/>
  <c r="AF526" i="242"/>
  <c r="AC526" i="242"/>
  <c r="AA526" i="242"/>
  <c r="X526" i="242"/>
  <c r="V526" i="242"/>
  <c r="S526" i="242"/>
  <c r="Q526" i="242"/>
  <c r="N526" i="242"/>
  <c r="AZ525" i="242"/>
  <c r="AW525" i="242"/>
  <c r="AU525" i="242"/>
  <c r="AR525" i="242"/>
  <c r="AP525" i="242"/>
  <c r="AM525" i="242"/>
  <c r="AK525" i="242"/>
  <c r="AH525" i="242"/>
  <c r="AF525" i="242"/>
  <c r="AC525" i="242"/>
  <c r="AA525" i="242"/>
  <c r="X525" i="242"/>
  <c r="V525" i="242"/>
  <c r="S525" i="242"/>
  <c r="Q525" i="242"/>
  <c r="N525" i="242"/>
  <c r="AZ524" i="242"/>
  <c r="AW524" i="242"/>
  <c r="AU524" i="242"/>
  <c r="AR524" i="242"/>
  <c r="AP524" i="242"/>
  <c r="AM524" i="242"/>
  <c r="AK524" i="242"/>
  <c r="AH524" i="242"/>
  <c r="AF524" i="242"/>
  <c r="AC524" i="242"/>
  <c r="AA524" i="242"/>
  <c r="X524" i="242"/>
  <c r="V524" i="242"/>
  <c r="S524" i="242"/>
  <c r="Q524" i="242"/>
  <c r="N524" i="242"/>
  <c r="AZ523" i="242"/>
  <c r="AW523" i="242"/>
  <c r="AU523" i="242"/>
  <c r="AR523" i="242"/>
  <c r="AP523" i="242"/>
  <c r="AM523" i="242"/>
  <c r="AK523" i="242"/>
  <c r="AH523" i="242"/>
  <c r="AF523" i="242"/>
  <c r="AC523" i="242"/>
  <c r="AA523" i="242"/>
  <c r="X523" i="242"/>
  <c r="V523" i="242"/>
  <c r="S523" i="242"/>
  <c r="Q523" i="242"/>
  <c r="N523" i="242"/>
  <c r="AZ522" i="242"/>
  <c r="AW522" i="242"/>
  <c r="AU522" i="242"/>
  <c r="AR522" i="242"/>
  <c r="AP522" i="242"/>
  <c r="AM522" i="242"/>
  <c r="AK522" i="242"/>
  <c r="AH522" i="242"/>
  <c r="AF522" i="242"/>
  <c r="AC522" i="242"/>
  <c r="AA522" i="242"/>
  <c r="X522" i="242"/>
  <c r="V522" i="242"/>
  <c r="S522" i="242"/>
  <c r="Q522" i="242"/>
  <c r="N522" i="242"/>
  <c r="AZ521" i="242"/>
  <c r="AW521" i="242"/>
  <c r="AU521" i="242"/>
  <c r="AR521" i="242"/>
  <c r="AP521" i="242"/>
  <c r="AM521" i="242"/>
  <c r="AK521" i="242"/>
  <c r="AH521" i="242"/>
  <c r="AF521" i="242"/>
  <c r="AC521" i="242"/>
  <c r="AA521" i="242"/>
  <c r="X521" i="242"/>
  <c r="V521" i="242"/>
  <c r="S521" i="242"/>
  <c r="Q521" i="242"/>
  <c r="N521" i="242"/>
  <c r="AZ520" i="242"/>
  <c r="AW520" i="242"/>
  <c r="AU520" i="242"/>
  <c r="AR520" i="242"/>
  <c r="AP520" i="242"/>
  <c r="AM520" i="242"/>
  <c r="AK520" i="242"/>
  <c r="AH520" i="242"/>
  <c r="AF520" i="242"/>
  <c r="AC520" i="242"/>
  <c r="AA520" i="242"/>
  <c r="X520" i="242"/>
  <c r="V520" i="242"/>
  <c r="S520" i="242"/>
  <c r="Q520" i="242"/>
  <c r="N520" i="242"/>
  <c r="AZ519" i="242"/>
  <c r="AW519" i="242"/>
  <c r="AU519" i="242"/>
  <c r="AR519" i="242"/>
  <c r="AP519" i="242"/>
  <c r="AM519" i="242"/>
  <c r="AK519" i="242"/>
  <c r="AH519" i="242"/>
  <c r="AF519" i="242"/>
  <c r="AC519" i="242"/>
  <c r="AA519" i="242"/>
  <c r="X519" i="242"/>
  <c r="V519" i="242"/>
  <c r="S519" i="242"/>
  <c r="Q519" i="242"/>
  <c r="N519" i="242"/>
  <c r="AZ518" i="242"/>
  <c r="AW518" i="242"/>
  <c r="AU518" i="242"/>
  <c r="AR518" i="242"/>
  <c r="AP518" i="242"/>
  <c r="AM518" i="242"/>
  <c r="AK518" i="242"/>
  <c r="AH518" i="242"/>
  <c r="AF518" i="242"/>
  <c r="AC518" i="242"/>
  <c r="AA518" i="242"/>
  <c r="X518" i="242"/>
  <c r="V518" i="242"/>
  <c r="S518" i="242"/>
  <c r="Q518" i="242"/>
  <c r="N518" i="242"/>
  <c r="AZ517" i="242"/>
  <c r="AW517" i="242"/>
  <c r="AU517" i="242"/>
  <c r="AR517" i="242"/>
  <c r="AP517" i="242"/>
  <c r="AM517" i="242"/>
  <c r="AK517" i="242"/>
  <c r="AH517" i="242"/>
  <c r="AF517" i="242"/>
  <c r="AC517" i="242"/>
  <c r="AA517" i="242"/>
  <c r="X517" i="242"/>
  <c r="V517" i="242"/>
  <c r="S517" i="242"/>
  <c r="Q517" i="242"/>
  <c r="N517" i="242"/>
  <c r="AZ516" i="242"/>
  <c r="AW516" i="242"/>
  <c r="AU516" i="242"/>
  <c r="AR516" i="242"/>
  <c r="AP516" i="242"/>
  <c r="AM516" i="242"/>
  <c r="AK516" i="242"/>
  <c r="AH516" i="242"/>
  <c r="AF516" i="242"/>
  <c r="AC516" i="242"/>
  <c r="AA516" i="242"/>
  <c r="X516" i="242"/>
  <c r="V516" i="242"/>
  <c r="S516" i="242"/>
  <c r="Q516" i="242"/>
  <c r="N516" i="242"/>
  <c r="AZ515" i="242"/>
  <c r="AW515" i="242"/>
  <c r="AU515" i="242"/>
  <c r="AR515" i="242"/>
  <c r="AP515" i="242"/>
  <c r="AM515" i="242"/>
  <c r="AK515" i="242"/>
  <c r="AH515" i="242"/>
  <c r="AF515" i="242"/>
  <c r="AC515" i="242"/>
  <c r="AA515" i="242"/>
  <c r="X515" i="242"/>
  <c r="V515" i="242"/>
  <c r="S515" i="242"/>
  <c r="Q515" i="242"/>
  <c r="N515" i="242"/>
  <c r="AZ514" i="242"/>
  <c r="AW514" i="242"/>
  <c r="AU514" i="242"/>
  <c r="AR514" i="242"/>
  <c r="AP514" i="242"/>
  <c r="AM514" i="242"/>
  <c r="AK514" i="242"/>
  <c r="AH514" i="242"/>
  <c r="AF514" i="242"/>
  <c r="AC514" i="242"/>
  <c r="AA514" i="242"/>
  <c r="X514" i="242"/>
  <c r="V514" i="242"/>
  <c r="S514" i="242"/>
  <c r="Q514" i="242"/>
  <c r="N514" i="242"/>
  <c r="AZ513" i="242"/>
  <c r="AW513" i="242"/>
  <c r="AU513" i="242"/>
  <c r="AR513" i="242"/>
  <c r="AP513" i="242"/>
  <c r="AM513" i="242"/>
  <c r="AK513" i="242"/>
  <c r="AH513" i="242"/>
  <c r="AF513" i="242"/>
  <c r="AC513" i="242"/>
  <c r="AA513" i="242"/>
  <c r="X513" i="242"/>
  <c r="V513" i="242"/>
  <c r="S513" i="242"/>
  <c r="Q513" i="242"/>
  <c r="N513" i="242"/>
  <c r="AZ512" i="242"/>
  <c r="AW512" i="242"/>
  <c r="AU512" i="242"/>
  <c r="AR512" i="242"/>
  <c r="AP512" i="242"/>
  <c r="AM512" i="242"/>
  <c r="AK512" i="242"/>
  <c r="AH512" i="242"/>
  <c r="AF512" i="242"/>
  <c r="AC512" i="242"/>
  <c r="AA512" i="242"/>
  <c r="X512" i="242"/>
  <c r="V512" i="242"/>
  <c r="S512" i="242"/>
  <c r="Q512" i="242"/>
  <c r="N512" i="242"/>
  <c r="AZ511" i="242"/>
  <c r="AW511" i="242"/>
  <c r="AU511" i="242"/>
  <c r="AR511" i="242"/>
  <c r="AP511" i="242"/>
  <c r="AM511" i="242"/>
  <c r="AK511" i="242"/>
  <c r="AH511" i="242"/>
  <c r="AF511" i="242"/>
  <c r="AC511" i="242"/>
  <c r="AA511" i="242"/>
  <c r="X511" i="242"/>
  <c r="V511" i="242"/>
  <c r="S511" i="242"/>
  <c r="Q511" i="242"/>
  <c r="N511" i="242"/>
  <c r="AZ510" i="242"/>
  <c r="AW510" i="242"/>
  <c r="AU510" i="242"/>
  <c r="AR510" i="242"/>
  <c r="AP510" i="242"/>
  <c r="AM510" i="242"/>
  <c r="AK510" i="242"/>
  <c r="AH510" i="242"/>
  <c r="AF510" i="242"/>
  <c r="AC510" i="242"/>
  <c r="AA510" i="242"/>
  <c r="X510" i="242"/>
  <c r="V510" i="242"/>
  <c r="S510" i="242"/>
  <c r="Q510" i="242"/>
  <c r="N510" i="242"/>
  <c r="AZ509" i="242"/>
  <c r="AW509" i="242"/>
  <c r="AU509" i="242"/>
  <c r="AR509" i="242"/>
  <c r="AP509" i="242"/>
  <c r="AM509" i="242"/>
  <c r="AK509" i="242"/>
  <c r="AH509" i="242"/>
  <c r="AF509" i="242"/>
  <c r="AC509" i="242"/>
  <c r="AA509" i="242"/>
  <c r="X509" i="242"/>
  <c r="V509" i="242"/>
  <c r="S509" i="242"/>
  <c r="Q509" i="242"/>
  <c r="N509" i="242"/>
  <c r="AZ508" i="242"/>
  <c r="AW508" i="242"/>
  <c r="AU508" i="242"/>
  <c r="AR508" i="242"/>
  <c r="AP508" i="242"/>
  <c r="AM508" i="242"/>
  <c r="AK508" i="242"/>
  <c r="AH508" i="242"/>
  <c r="AF508" i="242"/>
  <c r="AC508" i="242"/>
  <c r="AA508" i="242"/>
  <c r="X508" i="242"/>
  <c r="V508" i="242"/>
  <c r="S508" i="242"/>
  <c r="Q508" i="242"/>
  <c r="N508" i="242"/>
  <c r="AZ507" i="242"/>
  <c r="AW507" i="242"/>
  <c r="AU507" i="242"/>
  <c r="AR507" i="242"/>
  <c r="AP507" i="242"/>
  <c r="AM507" i="242"/>
  <c r="AK507" i="242"/>
  <c r="AH507" i="242"/>
  <c r="AF507" i="242"/>
  <c r="AC507" i="242"/>
  <c r="AA507" i="242"/>
  <c r="X507" i="242"/>
  <c r="V507" i="242"/>
  <c r="S507" i="242"/>
  <c r="Q507" i="242"/>
  <c r="N507" i="242"/>
  <c r="AZ506" i="242"/>
  <c r="AW506" i="242"/>
  <c r="AU506" i="242"/>
  <c r="AR506" i="242"/>
  <c r="AP506" i="242"/>
  <c r="AM506" i="242"/>
  <c r="AK506" i="242"/>
  <c r="AH506" i="242"/>
  <c r="AF506" i="242"/>
  <c r="AC506" i="242"/>
  <c r="AA506" i="242"/>
  <c r="X506" i="242"/>
  <c r="V506" i="242"/>
  <c r="S506" i="242"/>
  <c r="Q506" i="242"/>
  <c r="N506" i="242"/>
  <c r="AZ505" i="242"/>
  <c r="AW505" i="242"/>
  <c r="AU505" i="242"/>
  <c r="AR505" i="242"/>
  <c r="AP505" i="242"/>
  <c r="AM505" i="242"/>
  <c r="AK505" i="242"/>
  <c r="AH505" i="242"/>
  <c r="AF505" i="242"/>
  <c r="AC505" i="242"/>
  <c r="AA505" i="242"/>
  <c r="X505" i="242"/>
  <c r="V505" i="242"/>
  <c r="S505" i="242"/>
  <c r="Q505" i="242"/>
  <c r="N505" i="242"/>
  <c r="AZ504" i="242"/>
  <c r="AW504" i="242"/>
  <c r="AU504" i="242"/>
  <c r="AR504" i="242"/>
  <c r="AP504" i="242"/>
  <c r="AM504" i="242"/>
  <c r="AK504" i="242"/>
  <c r="AH504" i="242"/>
  <c r="AF504" i="242"/>
  <c r="AC504" i="242"/>
  <c r="AA504" i="242"/>
  <c r="X504" i="242"/>
  <c r="V504" i="242"/>
  <c r="S504" i="242"/>
  <c r="Q504" i="242"/>
  <c r="N504" i="242"/>
  <c r="AZ503" i="242"/>
  <c r="AW503" i="242"/>
  <c r="AU503" i="242"/>
  <c r="AR503" i="242"/>
  <c r="AP503" i="242"/>
  <c r="AM503" i="242"/>
  <c r="AK503" i="242"/>
  <c r="AH503" i="242"/>
  <c r="AF503" i="242"/>
  <c r="AC503" i="242"/>
  <c r="AA503" i="242"/>
  <c r="X503" i="242"/>
  <c r="V503" i="242"/>
  <c r="S503" i="242"/>
  <c r="Q503" i="242"/>
  <c r="N503" i="242"/>
  <c r="AZ502" i="242"/>
  <c r="AW502" i="242"/>
  <c r="AU502" i="242"/>
  <c r="AR502" i="242"/>
  <c r="AP502" i="242"/>
  <c r="AM502" i="242"/>
  <c r="AK502" i="242"/>
  <c r="AH502" i="242"/>
  <c r="AF502" i="242"/>
  <c r="AC502" i="242"/>
  <c r="AA502" i="242"/>
  <c r="X502" i="242"/>
  <c r="V502" i="242"/>
  <c r="S502" i="242"/>
  <c r="Q502" i="242"/>
  <c r="N502" i="242"/>
  <c r="AZ501" i="242"/>
  <c r="AW501" i="242"/>
  <c r="AU501" i="242"/>
  <c r="AR501" i="242"/>
  <c r="AP501" i="242"/>
  <c r="AM501" i="242"/>
  <c r="AK501" i="242"/>
  <c r="AH501" i="242"/>
  <c r="AF501" i="242"/>
  <c r="AC501" i="242"/>
  <c r="AA501" i="242"/>
  <c r="X501" i="242"/>
  <c r="V501" i="242"/>
  <c r="S501" i="242"/>
  <c r="Q501" i="242"/>
  <c r="N501" i="242"/>
  <c r="AZ500" i="242"/>
  <c r="AW500" i="242"/>
  <c r="AU500" i="242"/>
  <c r="AR500" i="242"/>
  <c r="AP500" i="242"/>
  <c r="AM500" i="242"/>
  <c r="AK500" i="242"/>
  <c r="AH500" i="242"/>
  <c r="AF500" i="242"/>
  <c r="AC500" i="242"/>
  <c r="AA500" i="242"/>
  <c r="X500" i="242"/>
  <c r="V500" i="242"/>
  <c r="S500" i="242"/>
  <c r="Q500" i="242"/>
  <c r="N500" i="242"/>
  <c r="AZ499" i="242"/>
  <c r="AW499" i="242"/>
  <c r="AU499" i="242"/>
  <c r="AR499" i="242"/>
  <c r="AP499" i="242"/>
  <c r="AM499" i="242"/>
  <c r="AK499" i="242"/>
  <c r="AH499" i="242"/>
  <c r="AF499" i="242"/>
  <c r="AC499" i="242"/>
  <c r="AA499" i="242"/>
  <c r="X499" i="242"/>
  <c r="V499" i="242"/>
  <c r="S499" i="242"/>
  <c r="Q499" i="242"/>
  <c r="N499" i="242"/>
  <c r="AZ498" i="242"/>
  <c r="AW498" i="242"/>
  <c r="AU498" i="242"/>
  <c r="AR498" i="242"/>
  <c r="AP498" i="242"/>
  <c r="AM498" i="242"/>
  <c r="AK498" i="242"/>
  <c r="AH498" i="242"/>
  <c r="AF498" i="242"/>
  <c r="AC498" i="242"/>
  <c r="AA498" i="242"/>
  <c r="X498" i="242"/>
  <c r="V498" i="242"/>
  <c r="S498" i="242"/>
  <c r="Q498" i="242"/>
  <c r="N498" i="242"/>
  <c r="AZ497" i="242"/>
  <c r="AW497" i="242"/>
  <c r="AU497" i="242"/>
  <c r="AR497" i="242"/>
  <c r="AP497" i="242"/>
  <c r="AM497" i="242"/>
  <c r="AK497" i="242"/>
  <c r="AH497" i="242"/>
  <c r="AF497" i="242"/>
  <c r="AC497" i="242"/>
  <c r="AA497" i="242"/>
  <c r="X497" i="242"/>
  <c r="V497" i="242"/>
  <c r="S497" i="242"/>
  <c r="Q497" i="242"/>
  <c r="N497" i="242"/>
  <c r="AZ496" i="242"/>
  <c r="AW496" i="242"/>
  <c r="AU496" i="242"/>
  <c r="AR496" i="242"/>
  <c r="AP496" i="242"/>
  <c r="AM496" i="242"/>
  <c r="AK496" i="242"/>
  <c r="AH496" i="242"/>
  <c r="AF496" i="242"/>
  <c r="AC496" i="242"/>
  <c r="AA496" i="242"/>
  <c r="X496" i="242"/>
  <c r="V496" i="242"/>
  <c r="S496" i="242"/>
  <c r="Q496" i="242"/>
  <c r="N496" i="242"/>
  <c r="AZ495" i="242"/>
  <c r="AW495" i="242"/>
  <c r="AU495" i="242"/>
  <c r="AR495" i="242"/>
  <c r="AP495" i="242"/>
  <c r="AM495" i="242"/>
  <c r="AK495" i="242"/>
  <c r="AH495" i="242"/>
  <c r="AF495" i="242"/>
  <c r="AC495" i="242"/>
  <c r="AA495" i="242"/>
  <c r="X495" i="242"/>
  <c r="V495" i="242"/>
  <c r="S495" i="242"/>
  <c r="Q495" i="242"/>
  <c r="N495" i="242"/>
  <c r="AZ494" i="242"/>
  <c r="AW494" i="242"/>
  <c r="AU494" i="242"/>
  <c r="AR494" i="242"/>
  <c r="AP494" i="242"/>
  <c r="AM494" i="242"/>
  <c r="AK494" i="242"/>
  <c r="AH494" i="242"/>
  <c r="AF494" i="242"/>
  <c r="AC494" i="242"/>
  <c r="AA494" i="242"/>
  <c r="X494" i="242"/>
  <c r="V494" i="242"/>
  <c r="S494" i="242"/>
  <c r="Q494" i="242"/>
  <c r="N494" i="242"/>
  <c r="AZ493" i="242"/>
  <c r="AW493" i="242"/>
  <c r="AU493" i="242"/>
  <c r="AR493" i="242"/>
  <c r="AP493" i="242"/>
  <c r="AM493" i="242"/>
  <c r="AK493" i="242"/>
  <c r="AH493" i="242"/>
  <c r="AF493" i="242"/>
  <c r="AC493" i="242"/>
  <c r="AA493" i="242"/>
  <c r="X493" i="242"/>
  <c r="V493" i="242"/>
  <c r="S493" i="242"/>
  <c r="Q493" i="242"/>
  <c r="N493" i="242"/>
  <c r="AZ492" i="242"/>
  <c r="AW492" i="242"/>
  <c r="AU492" i="242"/>
  <c r="AR492" i="242"/>
  <c r="AP492" i="242"/>
  <c r="AM492" i="242"/>
  <c r="AK492" i="242"/>
  <c r="AH492" i="242"/>
  <c r="AF492" i="242"/>
  <c r="AC492" i="242"/>
  <c r="AA492" i="242"/>
  <c r="X492" i="242"/>
  <c r="V492" i="242"/>
  <c r="S492" i="242"/>
  <c r="Q492" i="242"/>
  <c r="N492" i="242"/>
  <c r="AZ491" i="242"/>
  <c r="AW491" i="242"/>
  <c r="AU491" i="242"/>
  <c r="AR491" i="242"/>
  <c r="AP491" i="242"/>
  <c r="AM491" i="242"/>
  <c r="AK491" i="242"/>
  <c r="AH491" i="242"/>
  <c r="AF491" i="242"/>
  <c r="AC491" i="242"/>
  <c r="AA491" i="242"/>
  <c r="X491" i="242"/>
  <c r="V491" i="242"/>
  <c r="S491" i="242"/>
  <c r="Q491" i="242"/>
  <c r="N491" i="242"/>
  <c r="AZ490" i="242"/>
  <c r="AW490" i="242"/>
  <c r="AU490" i="242"/>
  <c r="AR490" i="242"/>
  <c r="AP490" i="242"/>
  <c r="AM490" i="242"/>
  <c r="AK490" i="242"/>
  <c r="AH490" i="242"/>
  <c r="AF490" i="242"/>
  <c r="AC490" i="242"/>
  <c r="AA490" i="242"/>
  <c r="X490" i="242"/>
  <c r="V490" i="242"/>
  <c r="S490" i="242"/>
  <c r="Q490" i="242"/>
  <c r="N490" i="242"/>
  <c r="AZ489" i="242"/>
  <c r="AW489" i="242"/>
  <c r="AU489" i="242"/>
  <c r="AR489" i="242"/>
  <c r="AP489" i="242"/>
  <c r="AM489" i="242"/>
  <c r="AK489" i="242"/>
  <c r="AH489" i="242"/>
  <c r="AF489" i="242"/>
  <c r="AC489" i="242"/>
  <c r="AA489" i="242"/>
  <c r="X489" i="242"/>
  <c r="V489" i="242"/>
  <c r="S489" i="242"/>
  <c r="Q489" i="242"/>
  <c r="N489" i="242"/>
  <c r="AZ488" i="242"/>
  <c r="AW488" i="242"/>
  <c r="AU488" i="242"/>
  <c r="AR488" i="242"/>
  <c r="AP488" i="242"/>
  <c r="AM488" i="242"/>
  <c r="AK488" i="242"/>
  <c r="AH488" i="242"/>
  <c r="AF488" i="242"/>
  <c r="AC488" i="242"/>
  <c r="AA488" i="242"/>
  <c r="X488" i="242"/>
  <c r="V488" i="242"/>
  <c r="S488" i="242"/>
  <c r="Q488" i="242"/>
  <c r="N488" i="242"/>
  <c r="AZ487" i="242"/>
  <c r="AW487" i="242"/>
  <c r="AU487" i="242"/>
  <c r="AR487" i="242"/>
  <c r="AP487" i="242"/>
  <c r="AM487" i="242"/>
  <c r="AK487" i="242"/>
  <c r="AH487" i="242"/>
  <c r="AF487" i="242"/>
  <c r="AC487" i="242"/>
  <c r="AA487" i="242"/>
  <c r="X487" i="242"/>
  <c r="V487" i="242"/>
  <c r="S487" i="242"/>
  <c r="Q487" i="242"/>
  <c r="N487" i="242"/>
  <c r="AZ486" i="242"/>
  <c r="AW486" i="242"/>
  <c r="AU486" i="242"/>
  <c r="AR486" i="242"/>
  <c r="AP486" i="242"/>
  <c r="AM486" i="242"/>
  <c r="AK486" i="242"/>
  <c r="AH486" i="242"/>
  <c r="AF486" i="242"/>
  <c r="AC486" i="242"/>
  <c r="AA486" i="242"/>
  <c r="X486" i="242"/>
  <c r="V486" i="242"/>
  <c r="S486" i="242"/>
  <c r="Q486" i="242"/>
  <c r="N486" i="242"/>
  <c r="AZ485" i="242"/>
  <c r="AW485" i="242"/>
  <c r="AU485" i="242"/>
  <c r="AR485" i="242"/>
  <c r="AP485" i="242"/>
  <c r="AM485" i="242"/>
  <c r="AK485" i="242"/>
  <c r="AH485" i="242"/>
  <c r="AF485" i="242"/>
  <c r="AC485" i="242"/>
  <c r="AA485" i="242"/>
  <c r="X485" i="242"/>
  <c r="V485" i="242"/>
  <c r="S485" i="242"/>
  <c r="Q485" i="242"/>
  <c r="N485" i="242"/>
  <c r="AZ484" i="242"/>
  <c r="AW484" i="242"/>
  <c r="AU484" i="242"/>
  <c r="AR484" i="242"/>
  <c r="AP484" i="242"/>
  <c r="AM484" i="242"/>
  <c r="AK484" i="242"/>
  <c r="AH484" i="242"/>
  <c r="AF484" i="242"/>
  <c r="AC484" i="242"/>
  <c r="AA484" i="242"/>
  <c r="X484" i="242"/>
  <c r="V484" i="242"/>
  <c r="S484" i="242"/>
  <c r="Q484" i="242"/>
  <c r="N484" i="242"/>
  <c r="AZ483" i="242"/>
  <c r="AW483" i="242"/>
  <c r="AU483" i="242"/>
  <c r="AR483" i="242"/>
  <c r="AP483" i="242"/>
  <c r="AM483" i="242"/>
  <c r="AK483" i="242"/>
  <c r="AH483" i="242"/>
  <c r="AF483" i="242"/>
  <c r="AC483" i="242"/>
  <c r="AA483" i="242"/>
  <c r="X483" i="242"/>
  <c r="V483" i="242"/>
  <c r="S483" i="242"/>
  <c r="Q483" i="242"/>
  <c r="N483" i="242"/>
  <c r="AZ482" i="242"/>
  <c r="AW482" i="242"/>
  <c r="AU482" i="242"/>
  <c r="AR482" i="242"/>
  <c r="AP482" i="242"/>
  <c r="AM482" i="242"/>
  <c r="AK482" i="242"/>
  <c r="AH482" i="242"/>
  <c r="AF482" i="242"/>
  <c r="AC482" i="242"/>
  <c r="AA482" i="242"/>
  <c r="X482" i="242"/>
  <c r="V482" i="242"/>
  <c r="S482" i="242"/>
  <c r="Q482" i="242"/>
  <c r="N482" i="242"/>
  <c r="AZ481" i="242"/>
  <c r="AW481" i="242"/>
  <c r="AU481" i="242"/>
  <c r="AR481" i="242"/>
  <c r="AP481" i="242"/>
  <c r="AM481" i="242"/>
  <c r="AK481" i="242"/>
  <c r="AH481" i="242"/>
  <c r="AF481" i="242"/>
  <c r="AC481" i="242"/>
  <c r="AA481" i="242"/>
  <c r="X481" i="242"/>
  <c r="V481" i="242"/>
  <c r="S481" i="242"/>
  <c r="Q481" i="242"/>
  <c r="N481" i="242"/>
  <c r="AZ480" i="242"/>
  <c r="AW480" i="242"/>
  <c r="AU480" i="242"/>
  <c r="AR480" i="242"/>
  <c r="AP480" i="242"/>
  <c r="AM480" i="242"/>
  <c r="AK480" i="242"/>
  <c r="AH480" i="242"/>
  <c r="AF480" i="242"/>
  <c r="AC480" i="242"/>
  <c r="AA480" i="242"/>
  <c r="X480" i="242"/>
  <c r="V480" i="242"/>
  <c r="S480" i="242"/>
  <c r="Q480" i="242"/>
  <c r="N480" i="242"/>
  <c r="AZ479" i="242"/>
  <c r="AW479" i="242"/>
  <c r="AU479" i="242"/>
  <c r="AR479" i="242"/>
  <c r="AP479" i="242"/>
  <c r="AM479" i="242"/>
  <c r="AK479" i="242"/>
  <c r="AH479" i="242"/>
  <c r="AF479" i="242"/>
  <c r="AC479" i="242"/>
  <c r="AA479" i="242"/>
  <c r="X479" i="242"/>
  <c r="V479" i="242"/>
  <c r="S479" i="242"/>
  <c r="Q479" i="242"/>
  <c r="N479" i="242"/>
  <c r="AZ478" i="242"/>
  <c r="AW478" i="242"/>
  <c r="AU478" i="242"/>
  <c r="AR478" i="242"/>
  <c r="AP478" i="242"/>
  <c r="AM478" i="242"/>
  <c r="AK478" i="242"/>
  <c r="AH478" i="242"/>
  <c r="AF478" i="242"/>
  <c r="AC478" i="242"/>
  <c r="AA478" i="242"/>
  <c r="X478" i="242"/>
  <c r="V478" i="242"/>
  <c r="S478" i="242"/>
  <c r="Q478" i="242"/>
  <c r="N478" i="242"/>
  <c r="AZ477" i="242"/>
  <c r="AW477" i="242"/>
  <c r="AU477" i="242"/>
  <c r="AR477" i="242"/>
  <c r="AP477" i="242"/>
  <c r="AM477" i="242"/>
  <c r="AK477" i="242"/>
  <c r="AH477" i="242"/>
  <c r="AF477" i="242"/>
  <c r="AC477" i="242"/>
  <c r="AA477" i="242"/>
  <c r="X477" i="242"/>
  <c r="V477" i="242"/>
  <c r="S477" i="242"/>
  <c r="Q477" i="242"/>
  <c r="N477" i="242"/>
  <c r="AZ476" i="242"/>
  <c r="AW476" i="242"/>
  <c r="AU476" i="242"/>
  <c r="AR476" i="242"/>
  <c r="AP476" i="242"/>
  <c r="AM476" i="242"/>
  <c r="AK476" i="242"/>
  <c r="AH476" i="242"/>
  <c r="AF476" i="242"/>
  <c r="AC476" i="242"/>
  <c r="AA476" i="242"/>
  <c r="X476" i="242"/>
  <c r="V476" i="242"/>
  <c r="S476" i="242"/>
  <c r="Q476" i="242"/>
  <c r="N476" i="242"/>
  <c r="AZ475" i="242"/>
  <c r="AW475" i="242"/>
  <c r="AU475" i="242"/>
  <c r="AR475" i="242"/>
  <c r="AP475" i="242"/>
  <c r="AM475" i="242"/>
  <c r="AK475" i="242"/>
  <c r="AH475" i="242"/>
  <c r="AF475" i="242"/>
  <c r="AC475" i="242"/>
  <c r="AA475" i="242"/>
  <c r="X475" i="242"/>
  <c r="V475" i="242"/>
  <c r="S475" i="242"/>
  <c r="Q475" i="242"/>
  <c r="N475" i="242"/>
  <c r="AZ474" i="242"/>
  <c r="AW474" i="242"/>
  <c r="AU474" i="242"/>
  <c r="AR474" i="242"/>
  <c r="AP474" i="242"/>
  <c r="AM474" i="242"/>
  <c r="AK474" i="242"/>
  <c r="AH474" i="242"/>
  <c r="AF474" i="242"/>
  <c r="AC474" i="242"/>
  <c r="AA474" i="242"/>
  <c r="X474" i="242"/>
  <c r="V474" i="242"/>
  <c r="S474" i="242"/>
  <c r="Q474" i="242"/>
  <c r="N474" i="242"/>
  <c r="AZ473" i="242"/>
  <c r="AW473" i="242"/>
  <c r="AU473" i="242"/>
  <c r="AR473" i="242"/>
  <c r="AP473" i="242"/>
  <c r="AM473" i="242"/>
  <c r="AK473" i="242"/>
  <c r="AH473" i="242"/>
  <c r="AF473" i="242"/>
  <c r="AC473" i="242"/>
  <c r="AA473" i="242"/>
  <c r="X473" i="242"/>
  <c r="V473" i="242"/>
  <c r="S473" i="242"/>
  <c r="Q473" i="242"/>
  <c r="N473" i="242"/>
  <c r="AZ472" i="242"/>
  <c r="AW472" i="242"/>
  <c r="AU472" i="242"/>
  <c r="AR472" i="242"/>
  <c r="AP472" i="242"/>
  <c r="AM472" i="242"/>
  <c r="AK472" i="242"/>
  <c r="AH472" i="242"/>
  <c r="AF472" i="242"/>
  <c r="AC472" i="242"/>
  <c r="AA472" i="242"/>
  <c r="X472" i="242"/>
  <c r="V472" i="242"/>
  <c r="S472" i="242"/>
  <c r="Q472" i="242"/>
  <c r="N472" i="242"/>
  <c r="AZ471" i="242"/>
  <c r="AW471" i="242"/>
  <c r="AU471" i="242"/>
  <c r="AR471" i="242"/>
  <c r="AP471" i="242"/>
  <c r="AM471" i="242"/>
  <c r="AK471" i="242"/>
  <c r="AH471" i="242"/>
  <c r="AF471" i="242"/>
  <c r="AC471" i="242"/>
  <c r="AA471" i="242"/>
  <c r="X471" i="242"/>
  <c r="V471" i="242"/>
  <c r="S471" i="242"/>
  <c r="Q471" i="242"/>
  <c r="N471" i="242"/>
  <c r="AZ470" i="242"/>
  <c r="AW470" i="242"/>
  <c r="AU470" i="242"/>
  <c r="AR470" i="242"/>
  <c r="AP470" i="242"/>
  <c r="AM470" i="242"/>
  <c r="AK470" i="242"/>
  <c r="AH470" i="242"/>
  <c r="AF470" i="242"/>
  <c r="AC470" i="242"/>
  <c r="AA470" i="242"/>
  <c r="X470" i="242"/>
  <c r="V470" i="242"/>
  <c r="S470" i="242"/>
  <c r="Q470" i="242"/>
  <c r="N470" i="242"/>
  <c r="AZ469" i="242"/>
  <c r="AW469" i="242"/>
  <c r="AU469" i="242"/>
  <c r="AR469" i="242"/>
  <c r="AP469" i="242"/>
  <c r="AM469" i="242"/>
  <c r="AK469" i="242"/>
  <c r="AH469" i="242"/>
  <c r="AF469" i="242"/>
  <c r="AC469" i="242"/>
  <c r="AA469" i="242"/>
  <c r="X469" i="242"/>
  <c r="V469" i="242"/>
  <c r="S469" i="242"/>
  <c r="Q469" i="242"/>
  <c r="N469" i="242"/>
  <c r="AZ468" i="242"/>
  <c r="AW468" i="242"/>
  <c r="AU468" i="242"/>
  <c r="AR468" i="242"/>
  <c r="AP468" i="242"/>
  <c r="AM468" i="242"/>
  <c r="AK468" i="242"/>
  <c r="AH468" i="242"/>
  <c r="AF468" i="242"/>
  <c r="AC468" i="242"/>
  <c r="AA468" i="242"/>
  <c r="X468" i="242"/>
  <c r="V468" i="242"/>
  <c r="S468" i="242"/>
  <c r="Q468" i="242"/>
  <c r="N468" i="242"/>
  <c r="AZ467" i="242"/>
  <c r="AW467" i="242"/>
  <c r="AU467" i="242"/>
  <c r="AR467" i="242"/>
  <c r="AP467" i="242"/>
  <c r="AM467" i="242"/>
  <c r="AK467" i="242"/>
  <c r="AH467" i="242"/>
  <c r="AF467" i="242"/>
  <c r="AC467" i="242"/>
  <c r="AA467" i="242"/>
  <c r="X467" i="242"/>
  <c r="V467" i="242"/>
  <c r="S467" i="242"/>
  <c r="Q467" i="242"/>
  <c r="N467" i="242"/>
  <c r="AZ466" i="242"/>
  <c r="AW466" i="242"/>
  <c r="AU466" i="242"/>
  <c r="AR466" i="242"/>
  <c r="AP466" i="242"/>
  <c r="AM466" i="242"/>
  <c r="AK466" i="242"/>
  <c r="AH466" i="242"/>
  <c r="AF466" i="242"/>
  <c r="AC466" i="242"/>
  <c r="AA466" i="242"/>
  <c r="X466" i="242"/>
  <c r="V466" i="242"/>
  <c r="S466" i="242"/>
  <c r="Q466" i="242"/>
  <c r="N466" i="242"/>
  <c r="AZ465" i="242"/>
  <c r="AW465" i="242"/>
  <c r="AU465" i="242"/>
  <c r="AR465" i="242"/>
  <c r="AP465" i="242"/>
  <c r="AM465" i="242"/>
  <c r="AK465" i="242"/>
  <c r="AH465" i="242"/>
  <c r="AF465" i="242"/>
  <c r="AC465" i="242"/>
  <c r="AA465" i="242"/>
  <c r="X465" i="242"/>
  <c r="V465" i="242"/>
  <c r="S465" i="242"/>
  <c r="Q465" i="242"/>
  <c r="N465" i="242"/>
  <c r="AZ464" i="242"/>
  <c r="AW464" i="242"/>
  <c r="AU464" i="242"/>
  <c r="AR464" i="242"/>
  <c r="AP464" i="242"/>
  <c r="AM464" i="242"/>
  <c r="AK464" i="242"/>
  <c r="AH464" i="242"/>
  <c r="AF464" i="242"/>
  <c r="AC464" i="242"/>
  <c r="AA464" i="242"/>
  <c r="X464" i="242"/>
  <c r="V464" i="242"/>
  <c r="S464" i="242"/>
  <c r="Q464" i="242"/>
  <c r="N464" i="242"/>
  <c r="AZ463" i="242"/>
  <c r="AW463" i="242"/>
  <c r="AU463" i="242"/>
  <c r="AR463" i="242"/>
  <c r="AP463" i="242"/>
  <c r="AM463" i="242"/>
  <c r="AK463" i="242"/>
  <c r="AH463" i="242"/>
  <c r="AF463" i="242"/>
  <c r="AC463" i="242"/>
  <c r="AA463" i="242"/>
  <c r="X463" i="242"/>
  <c r="V463" i="242"/>
  <c r="S463" i="242"/>
  <c r="Q463" i="242"/>
  <c r="N463" i="242"/>
  <c r="AZ462" i="242"/>
  <c r="AW462" i="242"/>
  <c r="AU462" i="242"/>
  <c r="AR462" i="242"/>
  <c r="AP462" i="242"/>
  <c r="AM462" i="242"/>
  <c r="AK462" i="242"/>
  <c r="AH462" i="242"/>
  <c r="AF462" i="242"/>
  <c r="AC462" i="242"/>
  <c r="AA462" i="242"/>
  <c r="X462" i="242"/>
  <c r="V462" i="242"/>
  <c r="S462" i="242"/>
  <c r="Q462" i="242"/>
  <c r="N462" i="242"/>
  <c r="AZ461" i="242"/>
  <c r="AW461" i="242"/>
  <c r="AU461" i="242"/>
  <c r="AR461" i="242"/>
  <c r="AP461" i="242"/>
  <c r="AM461" i="242"/>
  <c r="AK461" i="242"/>
  <c r="AH461" i="242"/>
  <c r="AF461" i="242"/>
  <c r="AC461" i="242"/>
  <c r="AA461" i="242"/>
  <c r="X461" i="242"/>
  <c r="V461" i="242"/>
  <c r="S461" i="242"/>
  <c r="Q461" i="242"/>
  <c r="N461" i="242"/>
  <c r="AZ460" i="242"/>
  <c r="AW460" i="242"/>
  <c r="AU460" i="242"/>
  <c r="AR460" i="242"/>
  <c r="AP460" i="242"/>
  <c r="AM460" i="242"/>
  <c r="AK460" i="242"/>
  <c r="AH460" i="242"/>
  <c r="AF460" i="242"/>
  <c r="AC460" i="242"/>
  <c r="AA460" i="242"/>
  <c r="X460" i="242"/>
  <c r="V460" i="242"/>
  <c r="S460" i="242"/>
  <c r="Q460" i="242"/>
  <c r="N460" i="242"/>
  <c r="AZ459" i="242"/>
  <c r="AW459" i="242"/>
  <c r="AU459" i="242"/>
  <c r="AR459" i="242"/>
  <c r="AP459" i="242"/>
  <c r="AM459" i="242"/>
  <c r="AK459" i="242"/>
  <c r="AH459" i="242"/>
  <c r="AF459" i="242"/>
  <c r="AC459" i="242"/>
  <c r="AA459" i="242"/>
  <c r="X459" i="242"/>
  <c r="V459" i="242"/>
  <c r="S459" i="242"/>
  <c r="Q459" i="242"/>
  <c r="N459" i="242"/>
  <c r="AZ458" i="242"/>
  <c r="AW458" i="242"/>
  <c r="AU458" i="242"/>
  <c r="AR458" i="242"/>
  <c r="AP458" i="242"/>
  <c r="AM458" i="242"/>
  <c r="AK458" i="242"/>
  <c r="AH458" i="242"/>
  <c r="AF458" i="242"/>
  <c r="AC458" i="242"/>
  <c r="AA458" i="242"/>
  <c r="X458" i="242"/>
  <c r="V458" i="242"/>
  <c r="S458" i="242"/>
  <c r="Q458" i="242"/>
  <c r="N458" i="242"/>
  <c r="AZ457" i="242"/>
  <c r="AW457" i="242"/>
  <c r="AU457" i="242"/>
  <c r="AR457" i="242"/>
  <c r="AP457" i="242"/>
  <c r="AM457" i="242"/>
  <c r="AK457" i="242"/>
  <c r="AH457" i="242"/>
  <c r="AF457" i="242"/>
  <c r="AC457" i="242"/>
  <c r="AA457" i="242"/>
  <c r="X457" i="242"/>
  <c r="V457" i="242"/>
  <c r="S457" i="242"/>
  <c r="Q457" i="242"/>
  <c r="N457" i="242"/>
  <c r="AZ456" i="242"/>
  <c r="AW456" i="242"/>
  <c r="AU456" i="242"/>
  <c r="AR456" i="242"/>
  <c r="AP456" i="242"/>
  <c r="AM456" i="242"/>
  <c r="AK456" i="242"/>
  <c r="AH456" i="242"/>
  <c r="AF456" i="242"/>
  <c r="AC456" i="242"/>
  <c r="AA456" i="242"/>
  <c r="X456" i="242"/>
  <c r="V456" i="242"/>
  <c r="S456" i="242"/>
  <c r="Q456" i="242"/>
  <c r="N456" i="242"/>
  <c r="AZ455" i="242"/>
  <c r="AW455" i="242"/>
  <c r="AU455" i="242"/>
  <c r="AR455" i="242"/>
  <c r="AP455" i="242"/>
  <c r="AM455" i="242"/>
  <c r="AK455" i="242"/>
  <c r="AH455" i="242"/>
  <c r="AF455" i="242"/>
  <c r="AC455" i="242"/>
  <c r="AA455" i="242"/>
  <c r="X455" i="242"/>
  <c r="V455" i="242"/>
  <c r="S455" i="242"/>
  <c r="Q455" i="242"/>
  <c r="N455" i="242"/>
  <c r="AZ454" i="242"/>
  <c r="AW454" i="242"/>
  <c r="AU454" i="242"/>
  <c r="AR454" i="242"/>
  <c r="AP454" i="242"/>
  <c r="AM454" i="242"/>
  <c r="AK454" i="242"/>
  <c r="AH454" i="242"/>
  <c r="AF454" i="242"/>
  <c r="AC454" i="242"/>
  <c r="AA454" i="242"/>
  <c r="X454" i="242"/>
  <c r="V454" i="242"/>
  <c r="S454" i="242"/>
  <c r="Q454" i="242"/>
  <c r="N454" i="242"/>
  <c r="AZ453" i="242"/>
  <c r="AW453" i="242"/>
  <c r="AU453" i="242"/>
  <c r="AR453" i="242"/>
  <c r="AP453" i="242"/>
  <c r="AM453" i="242"/>
  <c r="AK453" i="242"/>
  <c r="AH453" i="242"/>
  <c r="AF453" i="242"/>
  <c r="AC453" i="242"/>
  <c r="AA453" i="242"/>
  <c r="X453" i="242"/>
  <c r="V453" i="242"/>
  <c r="S453" i="242"/>
  <c r="Q453" i="242"/>
  <c r="N453" i="242"/>
  <c r="AZ452" i="242"/>
  <c r="AW452" i="242"/>
  <c r="AU452" i="242"/>
  <c r="AR452" i="242"/>
  <c r="AP452" i="242"/>
  <c r="AM452" i="242"/>
  <c r="AK452" i="242"/>
  <c r="AH452" i="242"/>
  <c r="AF452" i="242"/>
  <c r="AC452" i="242"/>
  <c r="AA452" i="242"/>
  <c r="X452" i="242"/>
  <c r="V452" i="242"/>
  <c r="S452" i="242"/>
  <c r="Q452" i="242"/>
  <c r="N452" i="242"/>
  <c r="AZ451" i="242"/>
  <c r="AW451" i="242"/>
  <c r="AU451" i="242"/>
  <c r="AR451" i="242"/>
  <c r="AP451" i="242"/>
  <c r="AM451" i="242"/>
  <c r="AK451" i="242"/>
  <c r="AH451" i="242"/>
  <c r="AF451" i="242"/>
  <c r="AC451" i="242"/>
  <c r="AA451" i="242"/>
  <c r="X451" i="242"/>
  <c r="V451" i="242"/>
  <c r="S451" i="242"/>
  <c r="Q451" i="242"/>
  <c r="N451" i="242"/>
  <c r="AZ450" i="242"/>
  <c r="AW450" i="242"/>
  <c r="AU450" i="242"/>
  <c r="AR450" i="242"/>
  <c r="AP450" i="242"/>
  <c r="AM450" i="242"/>
  <c r="AK450" i="242"/>
  <c r="AH450" i="242"/>
  <c r="AF450" i="242"/>
  <c r="AC450" i="242"/>
  <c r="AA450" i="242"/>
  <c r="X450" i="242"/>
  <c r="V450" i="242"/>
  <c r="S450" i="242"/>
  <c r="Q450" i="242"/>
  <c r="N450" i="242"/>
  <c r="AZ449" i="242"/>
  <c r="AW449" i="242"/>
  <c r="AU449" i="242"/>
  <c r="AR449" i="242"/>
  <c r="AP449" i="242"/>
  <c r="AM449" i="242"/>
  <c r="AK449" i="242"/>
  <c r="AH449" i="242"/>
  <c r="AF449" i="242"/>
  <c r="AC449" i="242"/>
  <c r="AA449" i="242"/>
  <c r="X449" i="242"/>
  <c r="V449" i="242"/>
  <c r="S449" i="242"/>
  <c r="Q449" i="242"/>
  <c r="N449" i="242"/>
  <c r="AZ448" i="242"/>
  <c r="AW448" i="242"/>
  <c r="AU448" i="242"/>
  <c r="AR448" i="242"/>
  <c r="AP448" i="242"/>
  <c r="AM448" i="242"/>
  <c r="AK448" i="242"/>
  <c r="AH448" i="242"/>
  <c r="AF448" i="242"/>
  <c r="AC448" i="242"/>
  <c r="AA448" i="242"/>
  <c r="X448" i="242"/>
  <c r="V448" i="242"/>
  <c r="S448" i="242"/>
  <c r="Q448" i="242"/>
  <c r="N448" i="242"/>
  <c r="AZ447" i="242"/>
  <c r="AW447" i="242"/>
  <c r="AU447" i="242"/>
  <c r="AR447" i="242"/>
  <c r="AP447" i="242"/>
  <c r="AM447" i="242"/>
  <c r="AK447" i="242"/>
  <c r="AH447" i="242"/>
  <c r="AF447" i="242"/>
  <c r="AC447" i="242"/>
  <c r="AA447" i="242"/>
  <c r="X447" i="242"/>
  <c r="V447" i="242"/>
  <c r="S447" i="242"/>
  <c r="Q447" i="242"/>
  <c r="N447" i="242"/>
  <c r="AZ446" i="242"/>
  <c r="AW446" i="242"/>
  <c r="AU446" i="242"/>
  <c r="AR446" i="242"/>
  <c r="AP446" i="242"/>
  <c r="AM446" i="242"/>
  <c r="AK446" i="242"/>
  <c r="AH446" i="242"/>
  <c r="AF446" i="242"/>
  <c r="AC446" i="242"/>
  <c r="AA446" i="242"/>
  <c r="X446" i="242"/>
  <c r="V446" i="242"/>
  <c r="S446" i="242"/>
  <c r="Q446" i="242"/>
  <c r="N446" i="242"/>
  <c r="AZ445" i="242"/>
  <c r="AW445" i="242"/>
  <c r="AU445" i="242"/>
  <c r="AR445" i="242"/>
  <c r="AP445" i="242"/>
  <c r="AM445" i="242"/>
  <c r="AK445" i="242"/>
  <c r="AH445" i="242"/>
  <c r="AF445" i="242"/>
  <c r="AC445" i="242"/>
  <c r="AA445" i="242"/>
  <c r="X445" i="242"/>
  <c r="V445" i="242"/>
  <c r="S445" i="242"/>
  <c r="Q445" i="242"/>
  <c r="N445" i="242"/>
  <c r="AZ444" i="242"/>
  <c r="AW444" i="242"/>
  <c r="AU444" i="242"/>
  <c r="AR444" i="242"/>
  <c r="AP444" i="242"/>
  <c r="AM444" i="242"/>
  <c r="AK444" i="242"/>
  <c r="AH444" i="242"/>
  <c r="AF444" i="242"/>
  <c r="AC444" i="242"/>
  <c r="AA444" i="242"/>
  <c r="X444" i="242"/>
  <c r="V444" i="242"/>
  <c r="S444" i="242"/>
  <c r="Q444" i="242"/>
  <c r="N444" i="242"/>
  <c r="AZ443" i="242"/>
  <c r="AW443" i="242"/>
  <c r="AU443" i="242"/>
  <c r="AR443" i="242"/>
  <c r="AP443" i="242"/>
  <c r="AM443" i="242"/>
  <c r="AK443" i="242"/>
  <c r="AH443" i="242"/>
  <c r="AF443" i="242"/>
  <c r="AC443" i="242"/>
  <c r="AA443" i="242"/>
  <c r="X443" i="242"/>
  <c r="V443" i="242"/>
  <c r="S443" i="242"/>
  <c r="Q443" i="242"/>
  <c r="N443" i="242"/>
  <c r="AZ442" i="242"/>
  <c r="AW442" i="242"/>
  <c r="AU442" i="242"/>
  <c r="AR442" i="242"/>
  <c r="AP442" i="242"/>
  <c r="AM442" i="242"/>
  <c r="AK442" i="242"/>
  <c r="AH442" i="242"/>
  <c r="AF442" i="242"/>
  <c r="AC442" i="242"/>
  <c r="AA442" i="242"/>
  <c r="X442" i="242"/>
  <c r="V442" i="242"/>
  <c r="S442" i="242"/>
  <c r="Q442" i="242"/>
  <c r="N442" i="242"/>
  <c r="AZ441" i="242"/>
  <c r="AW441" i="242"/>
  <c r="AU441" i="242"/>
  <c r="AR441" i="242"/>
  <c r="AP441" i="242"/>
  <c r="AM441" i="242"/>
  <c r="AK441" i="242"/>
  <c r="AH441" i="242"/>
  <c r="AF441" i="242"/>
  <c r="AC441" i="242"/>
  <c r="AA441" i="242"/>
  <c r="X441" i="242"/>
  <c r="V441" i="242"/>
  <c r="S441" i="242"/>
  <c r="Q441" i="242"/>
  <c r="N441" i="242"/>
  <c r="AZ440" i="242"/>
  <c r="AW440" i="242"/>
  <c r="AU440" i="242"/>
  <c r="AR440" i="242"/>
  <c r="AP440" i="242"/>
  <c r="AM440" i="242"/>
  <c r="AK440" i="242"/>
  <c r="AH440" i="242"/>
  <c r="AF440" i="242"/>
  <c r="AC440" i="242"/>
  <c r="AA440" i="242"/>
  <c r="X440" i="242"/>
  <c r="V440" i="242"/>
  <c r="S440" i="242"/>
  <c r="Q440" i="242"/>
  <c r="N440" i="242"/>
  <c r="AZ439" i="242"/>
  <c r="AW439" i="242"/>
  <c r="AU439" i="242"/>
  <c r="AR439" i="242"/>
  <c r="AP439" i="242"/>
  <c r="AM439" i="242"/>
  <c r="AK439" i="242"/>
  <c r="AH439" i="242"/>
  <c r="AF439" i="242"/>
  <c r="AC439" i="242"/>
  <c r="AA439" i="242"/>
  <c r="X439" i="242"/>
  <c r="V439" i="242"/>
  <c r="S439" i="242"/>
  <c r="Q439" i="242"/>
  <c r="N439" i="242"/>
  <c r="AZ438" i="242"/>
  <c r="AW438" i="242"/>
  <c r="AU438" i="242"/>
  <c r="AR438" i="242"/>
  <c r="AP438" i="242"/>
  <c r="AM438" i="242"/>
  <c r="AK438" i="242"/>
  <c r="AH438" i="242"/>
  <c r="AF438" i="242"/>
  <c r="AC438" i="242"/>
  <c r="AA438" i="242"/>
  <c r="X438" i="242"/>
  <c r="V438" i="242"/>
  <c r="S438" i="242"/>
  <c r="Q438" i="242"/>
  <c r="N438" i="242"/>
  <c r="AZ437" i="242"/>
  <c r="AW437" i="242"/>
  <c r="AU437" i="242"/>
  <c r="AR437" i="242"/>
  <c r="AP437" i="242"/>
  <c r="AM437" i="242"/>
  <c r="AK437" i="242"/>
  <c r="AH437" i="242"/>
  <c r="AF437" i="242"/>
  <c r="AC437" i="242"/>
  <c r="AA437" i="242"/>
  <c r="X437" i="242"/>
  <c r="V437" i="242"/>
  <c r="S437" i="242"/>
  <c r="Q437" i="242"/>
  <c r="N437" i="242"/>
  <c r="AZ436" i="242"/>
  <c r="AW436" i="242"/>
  <c r="AU436" i="242"/>
  <c r="AR436" i="242"/>
  <c r="AP436" i="242"/>
  <c r="AM436" i="242"/>
  <c r="AK436" i="242"/>
  <c r="AH436" i="242"/>
  <c r="AF436" i="242"/>
  <c r="AC436" i="242"/>
  <c r="AA436" i="242"/>
  <c r="X436" i="242"/>
  <c r="V436" i="242"/>
  <c r="S436" i="242"/>
  <c r="Q436" i="242"/>
  <c r="N436" i="242"/>
  <c r="AZ435" i="242"/>
  <c r="AW435" i="242"/>
  <c r="AU435" i="242"/>
  <c r="AR435" i="242"/>
  <c r="AP435" i="242"/>
  <c r="AM435" i="242"/>
  <c r="AK435" i="242"/>
  <c r="AH435" i="242"/>
  <c r="AF435" i="242"/>
  <c r="AC435" i="242"/>
  <c r="AA435" i="242"/>
  <c r="X435" i="242"/>
  <c r="V435" i="242"/>
  <c r="S435" i="242"/>
  <c r="Q435" i="242"/>
  <c r="N435" i="242"/>
  <c r="AZ434" i="242"/>
  <c r="AW434" i="242"/>
  <c r="AU434" i="242"/>
  <c r="AR434" i="242"/>
  <c r="AP434" i="242"/>
  <c r="AM434" i="242"/>
  <c r="AK434" i="242"/>
  <c r="AH434" i="242"/>
  <c r="AF434" i="242"/>
  <c r="AC434" i="242"/>
  <c r="AA434" i="242"/>
  <c r="X434" i="242"/>
  <c r="V434" i="242"/>
  <c r="S434" i="242"/>
  <c r="Q434" i="242"/>
  <c r="N434" i="242"/>
  <c r="AZ433" i="242"/>
  <c r="AW433" i="242"/>
  <c r="AU433" i="242"/>
  <c r="AR433" i="242"/>
  <c r="AP433" i="242"/>
  <c r="AM433" i="242"/>
  <c r="AK433" i="242"/>
  <c r="AH433" i="242"/>
  <c r="AF433" i="242"/>
  <c r="AC433" i="242"/>
  <c r="AA433" i="242"/>
  <c r="X433" i="242"/>
  <c r="V433" i="242"/>
  <c r="S433" i="242"/>
  <c r="Q433" i="242"/>
  <c r="N433" i="242"/>
  <c r="AZ432" i="242"/>
  <c r="AW432" i="242"/>
  <c r="AU432" i="242"/>
  <c r="AR432" i="242"/>
  <c r="AP432" i="242"/>
  <c r="AM432" i="242"/>
  <c r="AK432" i="242"/>
  <c r="AH432" i="242"/>
  <c r="AF432" i="242"/>
  <c r="AC432" i="242"/>
  <c r="AA432" i="242"/>
  <c r="X432" i="242"/>
  <c r="V432" i="242"/>
  <c r="S432" i="242"/>
  <c r="Q432" i="242"/>
  <c r="N432" i="242"/>
  <c r="AZ431" i="242"/>
  <c r="AW431" i="242"/>
  <c r="AU431" i="242"/>
  <c r="AR431" i="242"/>
  <c r="AP431" i="242"/>
  <c r="AM431" i="242"/>
  <c r="AK431" i="242"/>
  <c r="AH431" i="242"/>
  <c r="AF431" i="242"/>
  <c r="AC431" i="242"/>
  <c r="AA431" i="242"/>
  <c r="X431" i="242"/>
  <c r="V431" i="242"/>
  <c r="S431" i="242"/>
  <c r="Q431" i="242"/>
  <c r="N431" i="242"/>
  <c r="AZ430" i="242"/>
  <c r="AW430" i="242"/>
  <c r="AU430" i="242"/>
  <c r="AR430" i="242"/>
  <c r="AP430" i="242"/>
  <c r="AM430" i="242"/>
  <c r="AK430" i="242"/>
  <c r="AH430" i="242"/>
  <c r="AF430" i="242"/>
  <c r="AC430" i="242"/>
  <c r="AA430" i="242"/>
  <c r="X430" i="242"/>
  <c r="V430" i="242"/>
  <c r="S430" i="242"/>
  <c r="Q430" i="242"/>
  <c r="N430" i="242"/>
  <c r="AZ429" i="242"/>
  <c r="AW429" i="242"/>
  <c r="AU429" i="242"/>
  <c r="AR429" i="242"/>
  <c r="AP429" i="242"/>
  <c r="AM429" i="242"/>
  <c r="AK429" i="242"/>
  <c r="AH429" i="242"/>
  <c r="AF429" i="242"/>
  <c r="AC429" i="242"/>
  <c r="AA429" i="242"/>
  <c r="X429" i="242"/>
  <c r="V429" i="242"/>
  <c r="S429" i="242"/>
  <c r="Q429" i="242"/>
  <c r="N429" i="242"/>
  <c r="N421" i="242"/>
  <c r="AL419" i="242"/>
  <c r="AF419" i="242"/>
  <c r="Z419" i="242"/>
  <c r="T419" i="242"/>
  <c r="N419" i="242"/>
  <c r="H419" i="242"/>
  <c r="AL417" i="242"/>
  <c r="AF417" i="242"/>
  <c r="Z417" i="242"/>
  <c r="T417" i="242"/>
  <c r="N417" i="242"/>
  <c r="H417" i="242"/>
  <c r="AL415" i="242"/>
  <c r="AF415" i="242"/>
  <c r="Z415" i="242"/>
  <c r="T415" i="242"/>
  <c r="N415" i="242"/>
  <c r="H415" i="242"/>
  <c r="AL413" i="242"/>
  <c r="AF413" i="242"/>
  <c r="Z413" i="242"/>
  <c r="T413" i="242"/>
  <c r="N413" i="242"/>
  <c r="H413" i="242"/>
  <c r="AL411" i="242"/>
  <c r="AF411" i="242"/>
  <c r="Z411" i="242"/>
  <c r="T411" i="242"/>
  <c r="N411" i="242"/>
  <c r="H411" i="242"/>
  <c r="AL409" i="242"/>
  <c r="AF409" i="242"/>
  <c r="Z409" i="242"/>
  <c r="T409" i="242"/>
  <c r="N409" i="242"/>
  <c r="H409" i="242"/>
  <c r="AL407" i="242"/>
  <c r="AF407" i="242"/>
  <c r="Z407" i="242"/>
  <c r="T407" i="242"/>
  <c r="N407" i="242"/>
  <c r="H407" i="242"/>
  <c r="AL405" i="242"/>
  <c r="AF405" i="242"/>
  <c r="Z405" i="242"/>
  <c r="T405" i="242"/>
  <c r="N405" i="242"/>
  <c r="H405" i="242"/>
  <c r="AL403" i="242"/>
  <c r="AF403" i="242"/>
  <c r="Z403" i="242"/>
  <c r="T403" i="242"/>
  <c r="N403" i="242"/>
  <c r="H403" i="242"/>
  <c r="AL401" i="242"/>
  <c r="AF401" i="242"/>
  <c r="Z401" i="242"/>
  <c r="T401" i="242"/>
  <c r="N401" i="242"/>
  <c r="H401" i="242"/>
  <c r="AL399" i="242"/>
  <c r="AF399" i="242"/>
  <c r="Z399" i="242"/>
  <c r="T399" i="242"/>
  <c r="N399" i="242"/>
  <c r="H399" i="242"/>
  <c r="AL397" i="242"/>
  <c r="AF397" i="242"/>
  <c r="Z397" i="242"/>
  <c r="T397" i="242"/>
  <c r="N397" i="242"/>
  <c r="H397" i="242"/>
  <c r="N395" i="242"/>
  <c r="AL393" i="242"/>
  <c r="AF393" i="242"/>
  <c r="Z393" i="242"/>
  <c r="T393" i="242"/>
  <c r="N393" i="242"/>
  <c r="H393" i="242"/>
  <c r="AL391" i="242"/>
  <c r="AF391" i="242"/>
  <c r="Z391" i="242"/>
  <c r="T391" i="242"/>
  <c r="N391" i="242"/>
  <c r="H391" i="242"/>
  <c r="AL389" i="242"/>
  <c r="AF389" i="242"/>
  <c r="Z389" i="242"/>
  <c r="T389" i="242"/>
  <c r="N389" i="242"/>
  <c r="H389" i="242"/>
  <c r="AL387" i="242"/>
  <c r="AF387" i="242"/>
  <c r="Z387" i="242"/>
  <c r="T387" i="242"/>
  <c r="N387" i="242"/>
  <c r="H387" i="242"/>
  <c r="AL385" i="242"/>
  <c r="AF385" i="242"/>
  <c r="Z385" i="242"/>
  <c r="T385" i="242"/>
  <c r="N385" i="242"/>
  <c r="H385" i="242"/>
  <c r="AL383" i="242"/>
  <c r="AF383" i="242"/>
  <c r="Z383" i="242"/>
  <c r="T383" i="242"/>
  <c r="N383" i="242"/>
  <c r="H383" i="242"/>
  <c r="N381" i="242"/>
  <c r="AL379" i="242"/>
  <c r="AF379" i="242"/>
  <c r="Z379" i="242"/>
  <c r="T379" i="242"/>
  <c r="N379" i="242"/>
  <c r="H379" i="242"/>
  <c r="AL377" i="242"/>
  <c r="AF377" i="242"/>
  <c r="Z377" i="242"/>
  <c r="T377" i="242"/>
  <c r="N377" i="242"/>
  <c r="H377" i="242"/>
  <c r="AL375" i="242"/>
  <c r="AF375" i="242"/>
  <c r="Z375" i="242"/>
  <c r="T375" i="242"/>
  <c r="N375" i="242"/>
  <c r="H375" i="242"/>
  <c r="AL373" i="242"/>
  <c r="AF373" i="242"/>
  <c r="Z373" i="242"/>
  <c r="T373" i="242"/>
  <c r="N373" i="242"/>
  <c r="H373" i="242"/>
  <c r="AL371" i="242"/>
  <c r="AF371" i="242"/>
  <c r="Z371" i="242"/>
  <c r="T371" i="242"/>
  <c r="N371" i="242"/>
  <c r="H371" i="242"/>
  <c r="AL369" i="242"/>
  <c r="AF369" i="242"/>
  <c r="Z369" i="242"/>
  <c r="T369" i="242"/>
  <c r="N369" i="242"/>
  <c r="H369" i="242"/>
  <c r="N367" i="242"/>
  <c r="AL365" i="242"/>
  <c r="AF365" i="242"/>
  <c r="Z365" i="242"/>
  <c r="T365" i="242"/>
  <c r="N365" i="242"/>
  <c r="H365" i="242"/>
  <c r="N363" i="242"/>
  <c r="AL361" i="242"/>
  <c r="AF361" i="242"/>
  <c r="Z361" i="242"/>
  <c r="T361" i="242"/>
  <c r="N361" i="242"/>
  <c r="H361" i="242"/>
  <c r="AL359" i="242"/>
  <c r="AF359" i="242"/>
  <c r="Z359" i="242"/>
  <c r="T359" i="242"/>
  <c r="N359" i="242"/>
  <c r="H359" i="242"/>
  <c r="AL357" i="242"/>
  <c r="AF357" i="242"/>
  <c r="Z357" i="242"/>
  <c r="T357" i="242"/>
  <c r="N357" i="242"/>
  <c r="H357" i="242"/>
  <c r="AL355" i="242"/>
  <c r="AF355" i="242"/>
  <c r="Z355" i="242"/>
  <c r="T355" i="242"/>
  <c r="N355" i="242"/>
  <c r="H355" i="242"/>
  <c r="AL353" i="242"/>
  <c r="AF353" i="242"/>
  <c r="Z353" i="242"/>
  <c r="T353" i="242"/>
  <c r="N353" i="242"/>
  <c r="H353" i="242"/>
  <c r="AL351" i="242"/>
  <c r="AF351" i="242"/>
  <c r="Z351" i="242"/>
  <c r="T351" i="242"/>
  <c r="N351" i="242"/>
  <c r="H351" i="242"/>
  <c r="AL349" i="242"/>
  <c r="AF349" i="242"/>
  <c r="Z349" i="242"/>
  <c r="T349" i="242"/>
  <c r="N349" i="242"/>
  <c r="H349" i="242"/>
  <c r="AL347" i="242"/>
  <c r="AF347" i="242"/>
  <c r="Z347" i="242"/>
  <c r="T347" i="242"/>
  <c r="N347" i="242"/>
  <c r="H347" i="242"/>
  <c r="N345" i="242"/>
  <c r="AL343" i="242"/>
  <c r="AF343" i="242"/>
  <c r="Z343" i="242"/>
  <c r="T343" i="242"/>
  <c r="N343" i="242"/>
  <c r="H343" i="242"/>
  <c r="AL341" i="242"/>
  <c r="AF341" i="242"/>
  <c r="Z341" i="242"/>
  <c r="T341" i="242"/>
  <c r="N341" i="242"/>
  <c r="H341" i="242"/>
  <c r="AL339" i="242"/>
  <c r="AF339" i="242"/>
  <c r="Z339" i="242"/>
  <c r="T339" i="242"/>
  <c r="N339" i="242"/>
  <c r="H339" i="242"/>
  <c r="AL337" i="242"/>
  <c r="AF337" i="242"/>
  <c r="Z337" i="242"/>
  <c r="T337" i="242"/>
  <c r="N337" i="242"/>
  <c r="H337" i="242"/>
  <c r="N335" i="242"/>
  <c r="AL333" i="242"/>
  <c r="AF333" i="242"/>
  <c r="Z333" i="242"/>
  <c r="T333" i="242"/>
  <c r="N333" i="242"/>
  <c r="H333" i="242"/>
  <c r="AL331" i="242"/>
  <c r="AF331" i="242"/>
  <c r="Z331" i="242"/>
  <c r="T331" i="242"/>
  <c r="N331" i="242"/>
  <c r="H331" i="242"/>
  <c r="N329" i="242"/>
  <c r="AL327" i="242"/>
  <c r="AF327" i="242"/>
  <c r="Z327" i="242"/>
  <c r="T327" i="242"/>
  <c r="N327" i="242"/>
  <c r="H327" i="242"/>
  <c r="AL325" i="242"/>
  <c r="AF325" i="242"/>
  <c r="Z325" i="242"/>
  <c r="T325" i="242"/>
  <c r="N325" i="242"/>
  <c r="H325" i="242"/>
  <c r="AL323" i="242"/>
  <c r="AF323" i="242"/>
  <c r="Z323" i="242"/>
  <c r="T323" i="242"/>
  <c r="N323" i="242"/>
  <c r="H323" i="242"/>
  <c r="AL321" i="242"/>
  <c r="AF321" i="242"/>
  <c r="Z321" i="242"/>
  <c r="T321" i="242"/>
  <c r="N321" i="242"/>
  <c r="H321" i="242"/>
  <c r="AL319" i="242"/>
  <c r="AF319" i="242"/>
  <c r="Z319" i="242"/>
  <c r="T319" i="242"/>
  <c r="N319" i="242"/>
  <c r="H319" i="242"/>
  <c r="N317" i="242"/>
  <c r="AL315" i="242"/>
  <c r="AF315" i="242"/>
  <c r="Z315" i="242"/>
  <c r="T315" i="242"/>
  <c r="N315" i="242"/>
  <c r="H315" i="242"/>
  <c r="AL313" i="242"/>
  <c r="AF313" i="242"/>
  <c r="Z313" i="242"/>
  <c r="T313" i="242"/>
  <c r="N313" i="242"/>
  <c r="H313" i="242"/>
  <c r="AL311" i="242"/>
  <c r="AF311" i="242"/>
  <c r="Z311" i="242"/>
  <c r="T311" i="242"/>
  <c r="N311" i="242"/>
  <c r="H311" i="242"/>
  <c r="AL309" i="242"/>
  <c r="AF309" i="242"/>
  <c r="Z309" i="242"/>
  <c r="T309" i="242"/>
  <c r="N309" i="242"/>
  <c r="H309" i="242"/>
  <c r="AL307" i="242"/>
  <c r="AF307" i="242"/>
  <c r="Z307" i="242"/>
  <c r="T307" i="242"/>
  <c r="N307" i="242"/>
  <c r="H307" i="242"/>
  <c r="AL305" i="242"/>
  <c r="AF305" i="242"/>
  <c r="Z305" i="242"/>
  <c r="T305" i="242"/>
  <c r="N305" i="242"/>
  <c r="H305" i="242"/>
  <c r="AL303" i="242"/>
  <c r="AF303" i="242"/>
  <c r="Z303" i="242"/>
  <c r="T303" i="242"/>
  <c r="N303" i="242"/>
  <c r="H303" i="242"/>
  <c r="AL301" i="242"/>
  <c r="AF301" i="242"/>
  <c r="Z301" i="242"/>
  <c r="T301" i="242"/>
  <c r="N301" i="242"/>
  <c r="H301" i="242"/>
  <c r="AL299" i="242"/>
  <c r="AF299" i="242"/>
  <c r="Z299" i="242"/>
  <c r="T299" i="242"/>
  <c r="N299" i="242"/>
  <c r="H299" i="242"/>
  <c r="AL297" i="242"/>
  <c r="AF297" i="242"/>
  <c r="Z297" i="242"/>
  <c r="T297" i="242"/>
  <c r="N297" i="242"/>
  <c r="H297" i="242"/>
  <c r="N295" i="242"/>
  <c r="AL293" i="242"/>
  <c r="AF293" i="242"/>
  <c r="Z293" i="242"/>
  <c r="T293" i="242"/>
  <c r="N293" i="242"/>
  <c r="H293" i="242"/>
  <c r="AL291" i="242"/>
  <c r="AF291" i="242"/>
  <c r="Z291" i="242"/>
  <c r="T291" i="242"/>
  <c r="N291" i="242"/>
  <c r="H291" i="242"/>
  <c r="AL289" i="242"/>
  <c r="AF289" i="242"/>
  <c r="Z289" i="242"/>
  <c r="T289" i="242"/>
  <c r="N289" i="242"/>
  <c r="H289" i="242"/>
  <c r="AL287" i="242"/>
  <c r="AF287" i="242"/>
  <c r="Z287" i="242"/>
  <c r="T287" i="242"/>
  <c r="N287" i="242"/>
  <c r="H287" i="242"/>
  <c r="AL285" i="242"/>
  <c r="AF285" i="242"/>
  <c r="Z285" i="242"/>
  <c r="T285" i="242"/>
  <c r="N285" i="242"/>
  <c r="H285" i="242"/>
  <c r="AL283" i="242"/>
  <c r="AF283" i="242"/>
  <c r="Z283" i="242"/>
  <c r="T283" i="242"/>
  <c r="N283" i="242"/>
  <c r="H283" i="242"/>
  <c r="AL281" i="242"/>
  <c r="AF281" i="242"/>
  <c r="Z281" i="242"/>
  <c r="T281" i="242"/>
  <c r="N281" i="242"/>
  <c r="H281" i="242"/>
  <c r="AL279" i="242"/>
  <c r="AF279" i="242"/>
  <c r="Z279" i="242"/>
  <c r="T279" i="242"/>
  <c r="N279" i="242"/>
  <c r="H279" i="242"/>
  <c r="AL277" i="242"/>
  <c r="AF277" i="242"/>
  <c r="Z277" i="242"/>
  <c r="T277" i="242"/>
  <c r="N277" i="242"/>
  <c r="H277" i="242"/>
  <c r="AL275" i="242"/>
  <c r="AF275" i="242"/>
  <c r="Z275" i="242"/>
  <c r="T275" i="242"/>
  <c r="N275" i="242"/>
  <c r="H275" i="242"/>
  <c r="AL273" i="242"/>
  <c r="AF273" i="242"/>
  <c r="Z273" i="242"/>
  <c r="T273" i="242"/>
  <c r="N273" i="242"/>
  <c r="H273" i="242"/>
  <c r="AL271" i="242"/>
  <c r="AF271" i="242"/>
  <c r="Z271" i="242"/>
  <c r="T271" i="242"/>
  <c r="N271" i="242"/>
  <c r="H271" i="242"/>
  <c r="AL269" i="242"/>
  <c r="AF269" i="242"/>
  <c r="Z269" i="242"/>
  <c r="T269" i="242"/>
  <c r="N269" i="242"/>
  <c r="H269" i="242"/>
  <c r="AL267" i="242"/>
  <c r="AF267" i="242"/>
  <c r="Z267" i="242"/>
  <c r="T267" i="242"/>
  <c r="N267" i="242"/>
  <c r="H267" i="242"/>
  <c r="AL265" i="242"/>
  <c r="AF265" i="242"/>
  <c r="Z265" i="242"/>
  <c r="T265" i="242"/>
  <c r="N265" i="242"/>
  <c r="H265" i="242"/>
  <c r="AL263" i="242"/>
  <c r="AF263" i="242"/>
  <c r="Z263" i="242"/>
  <c r="T263" i="242"/>
  <c r="N263" i="242"/>
  <c r="H263" i="242"/>
  <c r="AL261" i="242"/>
  <c r="AF261" i="242"/>
  <c r="Z261" i="242"/>
  <c r="T261" i="242"/>
  <c r="N261" i="242"/>
  <c r="H261" i="242"/>
  <c r="AL259" i="242"/>
  <c r="AF259" i="242"/>
  <c r="Z259" i="242"/>
  <c r="T259" i="242"/>
  <c r="N259" i="242"/>
  <c r="H259" i="242"/>
  <c r="AL257" i="242"/>
  <c r="AF257" i="242"/>
  <c r="Z257" i="242"/>
  <c r="T257" i="242"/>
  <c r="N257" i="242"/>
  <c r="H257" i="242"/>
  <c r="AL255" i="242"/>
  <c r="AF255" i="242"/>
  <c r="Z255" i="242"/>
  <c r="T255" i="242"/>
  <c r="N255" i="242"/>
  <c r="H255" i="242"/>
  <c r="AL253" i="242"/>
  <c r="AF253" i="242"/>
  <c r="Z253" i="242"/>
  <c r="T253" i="242"/>
  <c r="N253" i="242"/>
  <c r="H253" i="242"/>
  <c r="AL251" i="242"/>
  <c r="AF251" i="242"/>
  <c r="Z251" i="242"/>
  <c r="T251" i="242"/>
  <c r="N251" i="242"/>
  <c r="H251" i="242"/>
  <c r="AL249" i="242"/>
  <c r="AF249" i="242"/>
  <c r="Z249" i="242"/>
  <c r="T249" i="242"/>
  <c r="N249" i="242"/>
  <c r="H249" i="242"/>
  <c r="AL247" i="242"/>
  <c r="AF247" i="242"/>
  <c r="Z247" i="242"/>
  <c r="T247" i="242"/>
  <c r="N247" i="242"/>
  <c r="H247" i="242"/>
  <c r="AL245" i="242"/>
  <c r="AF245" i="242"/>
  <c r="Z245" i="242"/>
  <c r="T245" i="242"/>
  <c r="N245" i="242"/>
  <c r="H245" i="242"/>
  <c r="AL243" i="242"/>
  <c r="AF243" i="242"/>
  <c r="Z243" i="242"/>
  <c r="T243" i="242"/>
  <c r="N243" i="242"/>
  <c r="H243" i="242"/>
  <c r="AL241" i="242"/>
  <c r="AF241" i="242"/>
  <c r="Z241" i="242"/>
  <c r="T241" i="242"/>
  <c r="N241" i="242"/>
  <c r="H241" i="242"/>
  <c r="AL239" i="242"/>
  <c r="AF239" i="242"/>
  <c r="Z239" i="242"/>
  <c r="T239" i="242"/>
  <c r="N239" i="242"/>
  <c r="H239" i="242"/>
  <c r="AL237" i="242"/>
  <c r="AF237" i="242"/>
  <c r="Z237" i="242"/>
  <c r="T237" i="242"/>
  <c r="N237" i="242"/>
  <c r="H237" i="242"/>
  <c r="AL235" i="242"/>
  <c r="AF235" i="242"/>
  <c r="Z235" i="242"/>
  <c r="T235" i="242"/>
  <c r="N235" i="242"/>
  <c r="H235" i="242"/>
  <c r="AL233" i="242"/>
  <c r="AF233" i="242"/>
  <c r="Z233" i="242"/>
  <c r="T233" i="242"/>
  <c r="N233" i="242"/>
  <c r="H233" i="242"/>
  <c r="AL231" i="242"/>
  <c r="AF231" i="242"/>
  <c r="Z231" i="242"/>
  <c r="T231" i="242"/>
  <c r="N231" i="242"/>
  <c r="H231" i="242"/>
  <c r="AL229" i="242"/>
  <c r="AF229" i="242"/>
  <c r="Z229" i="242"/>
  <c r="T229" i="242"/>
  <c r="N229" i="242"/>
  <c r="H229" i="242"/>
  <c r="AL227" i="242"/>
  <c r="AF227" i="242"/>
  <c r="Z227" i="242"/>
  <c r="T227" i="242"/>
  <c r="N227" i="242"/>
  <c r="H227" i="242"/>
  <c r="AL225" i="242"/>
  <c r="AF225" i="242"/>
  <c r="Z225" i="242"/>
  <c r="T225" i="242"/>
  <c r="N225" i="242"/>
  <c r="H225" i="242"/>
  <c r="AL223" i="242"/>
  <c r="AF223" i="242"/>
  <c r="Z223" i="242"/>
  <c r="T223" i="242"/>
  <c r="N223" i="242"/>
  <c r="H223" i="242"/>
  <c r="AL221" i="242"/>
  <c r="AF221" i="242"/>
  <c r="Z221" i="242"/>
  <c r="T221" i="242"/>
  <c r="N221" i="242"/>
  <c r="H221" i="242"/>
  <c r="AL219" i="242"/>
  <c r="AF219" i="242"/>
  <c r="Z219" i="242"/>
  <c r="T219" i="242"/>
  <c r="N219" i="242"/>
  <c r="H219" i="242"/>
  <c r="N217" i="242"/>
  <c r="AL215" i="242"/>
  <c r="AF215" i="242"/>
  <c r="Z215" i="242"/>
  <c r="T215" i="242"/>
  <c r="N215" i="242"/>
  <c r="H215" i="242"/>
  <c r="AL213" i="242"/>
  <c r="AF213" i="242"/>
  <c r="Z213" i="242"/>
  <c r="T213" i="242"/>
  <c r="N213" i="242"/>
  <c r="H213" i="242"/>
  <c r="AL211" i="242"/>
  <c r="AF211" i="242"/>
  <c r="Z211" i="242"/>
  <c r="T211" i="242"/>
  <c r="N211" i="242"/>
  <c r="H211" i="242"/>
  <c r="AL209" i="242"/>
  <c r="AF209" i="242"/>
  <c r="Z209" i="242"/>
  <c r="T209" i="242"/>
  <c r="N209" i="242"/>
  <c r="H209" i="242"/>
  <c r="AL207" i="242"/>
  <c r="AF207" i="242"/>
  <c r="Z207" i="242"/>
  <c r="T207" i="242"/>
  <c r="N207" i="242"/>
  <c r="H207" i="242"/>
  <c r="AL205" i="242"/>
  <c r="AF205" i="242"/>
  <c r="Z205" i="242"/>
  <c r="T205" i="242"/>
  <c r="N205" i="242"/>
  <c r="H205" i="242"/>
  <c r="AL203" i="242"/>
  <c r="AF203" i="242"/>
  <c r="Z203" i="242"/>
  <c r="T203" i="242"/>
  <c r="N203" i="242"/>
  <c r="H203" i="242"/>
  <c r="AL201" i="242"/>
  <c r="AF201" i="242"/>
  <c r="Z201" i="242"/>
  <c r="T201" i="242"/>
  <c r="N201" i="242"/>
  <c r="H201" i="242"/>
  <c r="AL199" i="242"/>
  <c r="AF199" i="242"/>
  <c r="Z199" i="242"/>
  <c r="T199" i="242"/>
  <c r="N199" i="242"/>
  <c r="H199" i="242"/>
  <c r="AL197" i="242"/>
  <c r="AF197" i="242"/>
  <c r="Z197" i="242"/>
  <c r="T197" i="242"/>
  <c r="N197" i="242"/>
  <c r="H197" i="242"/>
  <c r="AL195" i="242"/>
  <c r="AF195" i="242"/>
  <c r="Z195" i="242"/>
  <c r="T195" i="242"/>
  <c r="N195" i="242"/>
  <c r="H195" i="242"/>
  <c r="AL193" i="242"/>
  <c r="AF193" i="242"/>
  <c r="Z193" i="242"/>
  <c r="T193" i="242"/>
  <c r="N193" i="242"/>
  <c r="H193" i="242"/>
  <c r="AL191" i="242"/>
  <c r="AF191" i="242"/>
  <c r="Z191" i="242"/>
  <c r="T191" i="242"/>
  <c r="N191" i="242"/>
  <c r="H191" i="242"/>
  <c r="AL189" i="242"/>
  <c r="AF189" i="242"/>
  <c r="Z189" i="242"/>
  <c r="T189" i="242"/>
  <c r="N189" i="242"/>
  <c r="H189" i="242"/>
  <c r="AL187" i="242"/>
  <c r="AF187" i="242"/>
  <c r="Z187" i="242"/>
  <c r="T187" i="242"/>
  <c r="N187" i="242"/>
  <c r="H187" i="242"/>
  <c r="AL185" i="242"/>
  <c r="AF185" i="242"/>
  <c r="Z185" i="242"/>
  <c r="T185" i="242"/>
  <c r="N185" i="242"/>
  <c r="H185" i="242"/>
  <c r="AL183" i="242"/>
  <c r="AF183" i="242"/>
  <c r="Z183" i="242"/>
  <c r="T183" i="242"/>
  <c r="N183" i="242"/>
  <c r="H183" i="242"/>
  <c r="AL181" i="242"/>
  <c r="AF181" i="242"/>
  <c r="Z181" i="242"/>
  <c r="T181" i="242"/>
  <c r="N181" i="242"/>
  <c r="H181" i="242"/>
  <c r="AL179" i="242"/>
  <c r="AF179" i="242"/>
  <c r="Z179" i="242"/>
  <c r="T179" i="242"/>
  <c r="N179" i="242"/>
  <c r="H179" i="242"/>
  <c r="AL177" i="242"/>
  <c r="AF177" i="242"/>
  <c r="Z177" i="242"/>
  <c r="T177" i="242"/>
  <c r="N177" i="242"/>
  <c r="H177" i="242"/>
  <c r="AL175" i="242"/>
  <c r="AF175" i="242"/>
  <c r="Z175" i="242"/>
  <c r="T175" i="242"/>
  <c r="N175" i="242"/>
  <c r="H175" i="242"/>
  <c r="AL173" i="242"/>
  <c r="AF173" i="242"/>
  <c r="Z173" i="242"/>
  <c r="T173" i="242"/>
  <c r="N173" i="242"/>
  <c r="H173" i="242"/>
  <c r="AL171" i="242"/>
  <c r="AF171" i="242"/>
  <c r="Z171" i="242"/>
  <c r="T171" i="242"/>
  <c r="N171" i="242"/>
  <c r="H171" i="242"/>
  <c r="AL169" i="242"/>
  <c r="AF169" i="242"/>
  <c r="Z169" i="242"/>
  <c r="T169" i="242"/>
  <c r="N169" i="242"/>
  <c r="H169" i="242"/>
  <c r="AL167" i="242"/>
  <c r="AF167" i="242"/>
  <c r="Z167" i="242"/>
  <c r="T167" i="242"/>
  <c r="N167" i="242"/>
  <c r="H167" i="242"/>
  <c r="AL165" i="242"/>
  <c r="AF165" i="242"/>
  <c r="Z165" i="242"/>
  <c r="T165" i="242"/>
  <c r="N165" i="242"/>
  <c r="H165" i="242"/>
  <c r="AL163" i="242"/>
  <c r="AF163" i="242"/>
  <c r="Z163" i="242"/>
  <c r="T163" i="242"/>
  <c r="N163" i="242"/>
  <c r="H163" i="242"/>
  <c r="AL161" i="242"/>
  <c r="AF161" i="242"/>
  <c r="Z161" i="242"/>
  <c r="T161" i="242"/>
  <c r="N161" i="242"/>
  <c r="H161" i="242"/>
  <c r="AL159" i="242"/>
  <c r="AF159" i="242"/>
  <c r="Z159" i="242"/>
  <c r="T159" i="242"/>
  <c r="N159" i="242"/>
  <c r="H159" i="242"/>
  <c r="AL157" i="242"/>
  <c r="AF157" i="242"/>
  <c r="Z157" i="242"/>
  <c r="T157" i="242"/>
  <c r="N157" i="242"/>
  <c r="H157" i="242"/>
  <c r="AL155" i="242"/>
  <c r="AF155" i="242"/>
  <c r="Z155" i="242"/>
  <c r="T155" i="242"/>
  <c r="N155" i="242"/>
  <c r="H155" i="242"/>
  <c r="AL153" i="242"/>
  <c r="AF153" i="242"/>
  <c r="Z153" i="242"/>
  <c r="T153" i="242"/>
  <c r="N153" i="242"/>
  <c r="H153" i="242"/>
  <c r="AL151" i="242"/>
  <c r="AF151" i="242"/>
  <c r="Z151" i="242"/>
  <c r="T151" i="242"/>
  <c r="N151" i="242"/>
  <c r="H151" i="242"/>
  <c r="AL149" i="242"/>
  <c r="AF149" i="242"/>
  <c r="Z149" i="242"/>
  <c r="T149" i="242"/>
  <c r="N149" i="242"/>
  <c r="H149" i="242"/>
  <c r="AL147" i="242"/>
  <c r="AF147" i="242"/>
  <c r="Z147" i="242"/>
  <c r="T147" i="242"/>
  <c r="N147" i="242"/>
  <c r="H147" i="242"/>
  <c r="B121" i="242"/>
  <c r="AA116" i="242"/>
  <c r="R116" i="242"/>
  <c r="AA114" i="242"/>
  <c r="R114" i="242"/>
  <c r="AA112" i="242"/>
  <c r="R112" i="242"/>
  <c r="AA110" i="242"/>
  <c r="R110" i="242"/>
  <c r="AA108" i="242"/>
  <c r="R108" i="242"/>
  <c r="AA106" i="242"/>
  <c r="R106" i="242"/>
  <c r="X100" i="242"/>
  <c r="K100" i="242"/>
  <c r="K98" i="242"/>
  <c r="K96" i="242"/>
  <c r="K94" i="242"/>
  <c r="K89" i="242"/>
  <c r="AM87" i="242"/>
  <c r="K87" i="242"/>
  <c r="K84" i="242"/>
  <c r="K82" i="242"/>
  <c r="K80" i="242"/>
  <c r="K78" i="242"/>
  <c r="K73" i="242"/>
  <c r="K71" i="242"/>
  <c r="K54" i="242"/>
  <c r="K50" i="242"/>
  <c r="K48" i="242"/>
  <c r="K43" i="242"/>
  <c r="K41" i="242"/>
  <c r="K39" i="242"/>
  <c r="K37" i="242"/>
  <c r="K35" i="242"/>
  <c r="K33" i="242"/>
  <c r="K28" i="242"/>
  <c r="K24" i="242"/>
  <c r="K22" i="242"/>
  <c r="AJ20" i="242"/>
  <c r="K20" i="242"/>
  <c r="K18" i="242"/>
  <c r="K16" i="242"/>
  <c r="K14" i="242"/>
  <c r="K12" i="242"/>
  <c r="K10" i="242"/>
  <c r="K5" i="242"/>
</calcChain>
</file>

<file path=xl/sharedStrings.xml><?xml version="1.0" encoding="utf-8"?>
<sst xmlns="http://schemas.openxmlformats.org/spreadsheetml/2006/main" count="64619" uniqueCount="7129">
  <si>
    <t>介護予防居宅療養管理指導</t>
  </si>
  <si>
    <t>急性期患者受入れ（ＣＴ検査（通常診療時間帯のみ））</t>
  </si>
  <si>
    <t>d1056</t>
  </si>
  <si>
    <t>170</t>
  </si>
  <si>
    <t>時間外対応（連絡先（店頭掲示））</t>
  </si>
  <si>
    <t>維持期患者受入れ・病院_他院受入不可（中心静脈栄養（ＩＶＨ））</t>
  </si>
  <si>
    <t>中国銀聯クレジットカード</t>
  </si>
  <si>
    <t>5</t>
  </si>
  <si>
    <t>検体測定室の検査項目の有無（Non-HDLコレステロール）</t>
  </si>
  <si>
    <t>電子メールアドレス</t>
  </si>
  <si>
    <t>カルチコール注射液（保有の有無）</t>
  </si>
  <si>
    <t>01</t>
  </si>
  <si>
    <t>活動区分</t>
  </si>
  <si>
    <t>3心筋梗塞_1予防_ア:高血圧</t>
    <rPh sb="1" eb="5">
      <t>シンキンコウソク</t>
    </rPh>
    <rPh sb="7" eb="9">
      <t>ヨボウ</t>
    </rPh>
    <phoneticPr fontId="20"/>
  </si>
  <si>
    <t>外来者用食堂設置</t>
  </si>
  <si>
    <t>維持期患者受入れ・病院（自院の職員で実施）</t>
  </si>
  <si>
    <t>頭頸部・耳鼻いんこう科</t>
    <rPh sb="0" eb="3">
      <t>トウケイブ</t>
    </rPh>
    <rPh sb="4" eb="6">
      <t>ジビ</t>
    </rPh>
    <rPh sb="10" eb="11">
      <t>カ</t>
    </rPh>
    <phoneticPr fontId="21"/>
  </si>
  <si>
    <t>ファイル名</t>
    <rPh sb="4" eb="5">
      <t>メイ</t>
    </rPh>
    <phoneticPr fontId="8"/>
  </si>
  <si>
    <t>d1359</t>
  </si>
  <si>
    <t>医療に関する相談員の人数</t>
  </si>
  <si>
    <t>ＤＩＳＣＯＶＥＲ</t>
  </si>
  <si>
    <t>医療安全管理部門（医師配置）</t>
  </si>
  <si>
    <t>d1400</t>
  </si>
  <si>
    <t>維持期患者受入れ・無床診療所（理学療法士（PT）（総数））</t>
  </si>
  <si>
    <t>L-メチオニンZ注射液（備蓄数）</t>
  </si>
  <si>
    <t>外来受付開始（日）</t>
  </si>
  <si>
    <t>地域連携クリティカルパス（肝がん）</t>
  </si>
  <si>
    <t>d1169</t>
  </si>
  <si>
    <t>診療開始（月）</t>
  </si>
  <si>
    <t>看護体制・一般病棟（13:1入院基本料）</t>
  </si>
  <si>
    <t>報告区分</t>
  </si>
  <si>
    <t>浸煎（薬・湯薬）</t>
  </si>
  <si>
    <t>09002</t>
  </si>
  <si>
    <t>毒物分析装置</t>
  </si>
  <si>
    <t>1 呼吸器領域の一次診療</t>
  </si>
  <si>
    <t>基本診療時間帯２（終了）</t>
  </si>
  <si>
    <t/>
  </si>
  <si>
    <t>開店時間帯午後終了（金）</t>
  </si>
  <si>
    <t>薬局名称英語表記（ローマ字）</t>
  </si>
  <si>
    <t>所在地</t>
  </si>
  <si>
    <t>専門連携（規則第１０条３第３項第２号医療機関へ情報共有回数）</t>
  </si>
  <si>
    <t>前立腺癌検査</t>
  </si>
  <si>
    <t>d0028</t>
  </si>
  <si>
    <t>開店時間帯午前開始（火）</t>
  </si>
  <si>
    <t>機関コード</t>
  </si>
  <si>
    <t>人間ドック（日帰り）</t>
  </si>
  <si>
    <t>06001</t>
  </si>
  <si>
    <t>在宅精神療法</t>
  </si>
  <si>
    <t>地域がん拠点病院</t>
  </si>
  <si>
    <t>紹介することができる医療機関①</t>
  </si>
  <si>
    <t>00255</t>
  </si>
  <si>
    <t>牽引療法（直達）</t>
  </si>
  <si>
    <t>ロシア語対応（レベル）</t>
    <rPh sb="3" eb="4">
      <t>ゴ</t>
    </rPh>
    <rPh sb="4" eb="6">
      <t>タイオウ</t>
    </rPh>
    <phoneticPr fontId="20"/>
  </si>
  <si>
    <t>認定有の傷病区分（がん）</t>
  </si>
  <si>
    <t>市区町村コード</t>
  </si>
  <si>
    <t>スモン</t>
  </si>
  <si>
    <t>上記以外の認定薬剤師の資格名（６）</t>
    <rPh sb="0" eb="2">
      <t>ジョウキ</t>
    </rPh>
    <rPh sb="2" eb="4">
      <t>イガイ</t>
    </rPh>
    <rPh sb="5" eb="7">
      <t>ニンテイ</t>
    </rPh>
    <rPh sb="7" eb="10">
      <t>ヤクザイシ</t>
    </rPh>
    <rPh sb="11" eb="13">
      <t>シカク</t>
    </rPh>
    <rPh sb="13" eb="14">
      <t>メイ</t>
    </rPh>
    <phoneticPr fontId="23"/>
  </si>
  <si>
    <t>地域密着型通所介護</t>
  </si>
  <si>
    <t>02028</t>
  </si>
  <si>
    <t>1：再診時予約を実施している</t>
  </si>
  <si>
    <t>指定自立支援医療機関（育成医療）</t>
  </si>
  <si>
    <t>リハビリ関連・入院患者向け（座位訓練）</t>
  </si>
  <si>
    <t>メールアドレス</t>
  </si>
  <si>
    <t>11 舌悪性腫瘍化学療法</t>
  </si>
  <si>
    <t>二次医療圏コード</t>
  </si>
  <si>
    <t>3心筋梗塞_3回復期基本外_イ:心大血管リハビリ施設</t>
  </si>
  <si>
    <t>公表日</t>
    <rPh sb="0" eb="3">
      <t>コウヒョウビ</t>
    </rPh>
    <phoneticPr fontId="24"/>
  </si>
  <si>
    <t>地域包括診療加算の届出</t>
  </si>
  <si>
    <t>都道府県コード</t>
  </si>
  <si>
    <t>無菌手術室</t>
    <rPh sb="2" eb="5">
      <t>シュジュツシツ</t>
    </rPh>
    <phoneticPr fontId="25"/>
  </si>
  <si>
    <t>d1280</t>
  </si>
  <si>
    <t>フリガナ</t>
  </si>
  <si>
    <t>d0079</t>
  </si>
  <si>
    <t>報告機関情報管理コード</t>
  </si>
  <si>
    <t>開店時間帯夜間開始（火）</t>
  </si>
  <si>
    <t>18：国民健康保険組合</t>
  </si>
  <si>
    <t>保健所コード</t>
  </si>
  <si>
    <t>がん放射線療法看護認定看護師　公益社団法人日本看護協会</t>
  </si>
  <si>
    <t>在宅療養支援病院</t>
  </si>
  <si>
    <t>セカンド・オピニオン（セカンド・オピニオン診療情報提供）</t>
  </si>
  <si>
    <t>面会時間帯２終了（土）</t>
  </si>
  <si>
    <t>d1520</t>
  </si>
  <si>
    <t>回復期患者受入れ（日本リハビリテーション医学会専門医（常勤））</t>
  </si>
  <si>
    <t>00027</t>
  </si>
  <si>
    <t>時間外対応可能時間</t>
  </si>
  <si>
    <t>7在宅_6訪問看護医療機関_ア:在宅医療</t>
    <rPh sb="5" eb="9">
      <t>ホウモンカンゴ</t>
    </rPh>
    <rPh sb="9" eb="13">
      <t>イリョウキカン</t>
    </rPh>
    <phoneticPr fontId="20"/>
  </si>
  <si>
    <t>記入日</t>
  </si>
  <si>
    <t>維持期患者受入れ・有床診療所_他院受入不可（中心静脈栄養（ＩＶＨ））</t>
  </si>
  <si>
    <t>開店時間帯午前開始（木）</t>
  </si>
  <si>
    <t>再開日</t>
  </si>
  <si>
    <t>休止日</t>
  </si>
  <si>
    <t>予約診察特別料金徴収額（税込）</t>
  </si>
  <si>
    <t>情報共有体制（退院時）</t>
  </si>
  <si>
    <t>d1026</t>
  </si>
  <si>
    <t>専門連携（在庫医薬品の他薬局開設者へ提供回数（がん））</t>
  </si>
  <si>
    <t xml:space="preserve"> FROM tbl_36 WHERE col_4 = '</t>
  </si>
  <si>
    <t>男性泌尿器科</t>
    <rPh sb="0" eb="2">
      <t>ダンセイ</t>
    </rPh>
    <rPh sb="2" eb="5">
      <t>ヒニョウキ</t>
    </rPh>
    <rPh sb="5" eb="6">
      <t>カ</t>
    </rPh>
    <phoneticPr fontId="25"/>
  </si>
  <si>
    <t>小児皮膚科</t>
  </si>
  <si>
    <t>所在地座標（緯度）</t>
  </si>
  <si>
    <t>就業時間帯午後終了（土）</t>
  </si>
  <si>
    <t>更新者</t>
  </si>
  <si>
    <t>00041</t>
  </si>
  <si>
    <t>定期閉店毎週（水）</t>
  </si>
  <si>
    <t>廃止日</t>
  </si>
  <si>
    <t>１泊２日入院手術（痔核手術）</t>
  </si>
  <si>
    <t>リハビリテーション_心大血管疾患（対応可能な年齢層（自由記述））</t>
  </si>
  <si>
    <t>195 ヌーナン症候群</t>
  </si>
  <si>
    <t>在宅小児経管栄養法指導管理</t>
  </si>
  <si>
    <t>ポルトガル語対応（レベル）</t>
    <rPh sb="5" eb="6">
      <t>ゴ</t>
    </rPh>
    <rPh sb="6" eb="8">
      <t>タイオウ</t>
    </rPh>
    <phoneticPr fontId="20"/>
  </si>
  <si>
    <t>基本開店時間帯４（終了）</t>
  </si>
  <si>
    <t>4 小児腎疾患</t>
  </si>
  <si>
    <t>d1032</t>
  </si>
  <si>
    <t>家族計画指導（受胎調節実地指導）</t>
  </si>
  <si>
    <t>糖尿病・代謝内科</t>
    <rPh sb="4" eb="6">
      <t>タイシャ</t>
    </rPh>
    <phoneticPr fontId="21"/>
  </si>
  <si>
    <t>水</t>
    <rPh sb="0" eb="1">
      <t>スイ</t>
    </rPh>
    <phoneticPr fontId="22"/>
  </si>
  <si>
    <t>休診中</t>
  </si>
  <si>
    <t>医療事故報告制度</t>
  </si>
  <si>
    <t>00013</t>
  </si>
  <si>
    <t>00318</t>
  </si>
  <si>
    <t>Ａｍｅｒｉｃａｎ Ｅｘｐｒｅｓｓ</t>
  </si>
  <si>
    <t>193 プラダー・ウィリ症候群</t>
  </si>
  <si>
    <t>アンギオグラフィーシステム</t>
  </si>
  <si>
    <t>精神科患者搬送車</t>
  </si>
  <si>
    <t>所属</t>
    <rPh sb="0" eb="2">
      <t>ショゾク</t>
    </rPh>
    <phoneticPr fontId="22"/>
  </si>
  <si>
    <t>産科医療補償約款補償</t>
  </si>
  <si>
    <t>子供の遊び場の有無</t>
  </si>
  <si>
    <t>調査票発送日</t>
  </si>
  <si>
    <t>d1080</t>
  </si>
  <si>
    <t>ベトナム語</t>
  </si>
  <si>
    <t>ファクシミリによる処方せんの受付の実施</t>
  </si>
  <si>
    <t>休日・全夜間診療事業実施医療機関（単科）</t>
  </si>
  <si>
    <t>開店時間帯深夜終了（木）</t>
  </si>
  <si>
    <t>リハビリ関連 （呼吸器リハビリテーション料(Ⅰ)）</t>
  </si>
  <si>
    <t>ポルトガル語</t>
  </si>
  <si>
    <t>紙面で発送</t>
  </si>
  <si>
    <t>その他（皮膚科系）</t>
    <rPh sb="2" eb="3">
      <t>タ</t>
    </rPh>
    <rPh sb="4" eb="7">
      <t>ヒフカ</t>
    </rPh>
    <rPh sb="7" eb="8">
      <t>ケイ</t>
    </rPh>
    <phoneticPr fontId="21"/>
  </si>
  <si>
    <t>眼科用超音波診断装置</t>
    <rPh sb="0" eb="2">
      <t>ガンカ</t>
    </rPh>
    <rPh sb="2" eb="3">
      <t>ヨウ</t>
    </rPh>
    <rPh sb="3" eb="6">
      <t>チョウオンパ</t>
    </rPh>
    <rPh sb="6" eb="8">
      <t>シンダン</t>
    </rPh>
    <rPh sb="8" eb="10">
      <t>ソウチ</t>
    </rPh>
    <phoneticPr fontId="25"/>
  </si>
  <si>
    <t>精神科救急病院</t>
  </si>
  <si>
    <t>その他（処方箋調剤）</t>
  </si>
  <si>
    <t>網膜脈絡膜萎縮症</t>
  </si>
  <si>
    <t>要確認医療機関</t>
  </si>
  <si>
    <t>D4</t>
  </si>
  <si>
    <t>正式名称（フリガナ）</t>
    <rPh sb="0" eb="2">
      <t>セイシキ</t>
    </rPh>
    <rPh sb="2" eb="4">
      <t>メイショウ</t>
    </rPh>
    <phoneticPr fontId="22"/>
  </si>
  <si>
    <t>内視鏡外科</t>
    <rPh sb="0" eb="3">
      <t>ナイシキョウ</t>
    </rPh>
    <rPh sb="3" eb="5">
      <t>ゲカ</t>
    </rPh>
    <phoneticPr fontId="25"/>
  </si>
  <si>
    <t>産科セミオープンシステムの導入</t>
  </si>
  <si>
    <t>管理者メモ</t>
  </si>
  <si>
    <t>連絡先電話番号</t>
    <rPh sb="0" eb="3">
      <t>レンラクサキ</t>
    </rPh>
    <rPh sb="3" eb="5">
      <t>デンワ</t>
    </rPh>
    <rPh sb="5" eb="7">
      <t>バンゴウ</t>
    </rPh>
    <phoneticPr fontId="22"/>
  </si>
  <si>
    <t>維持期患者受入れ・病院（疼痛の管理）</t>
  </si>
  <si>
    <t>乳腺・内分泌外科</t>
  </si>
  <si>
    <t>00036</t>
  </si>
  <si>
    <t>１泊２日入院手術（下肢静脈瘤手術）</t>
  </si>
  <si>
    <t>178</t>
  </si>
  <si>
    <t>事務連絡用メールアドレス</t>
  </si>
  <si>
    <t>家族が宿泊できる施設あり</t>
  </si>
  <si>
    <t>定期休診第５週（木）</t>
  </si>
  <si>
    <t>専門性資格コード</t>
  </si>
  <si>
    <t>事務連絡用メールアドレスなし</t>
  </si>
  <si>
    <t>専門外来実施曜日（土）</t>
  </si>
  <si>
    <t>リハビリ関連 （作業療法）</t>
  </si>
  <si>
    <t>臨床教授等病院</t>
  </si>
  <si>
    <t>定期閉店第４週（金）</t>
  </si>
  <si>
    <t>連絡担当者（氏名）</t>
  </si>
  <si>
    <t>254 ポルフィリン症</t>
  </si>
  <si>
    <t>泌尿器科</t>
    <rPh sb="0" eb="4">
      <t>ヒニョウキカ</t>
    </rPh>
    <phoneticPr fontId="21"/>
  </si>
  <si>
    <t>車椅子等利用者（駐車施設）</t>
  </si>
  <si>
    <t>他医療機関入院受入れ（人工肛門）</t>
  </si>
  <si>
    <t>血栓溶解療法（ｔ－ＰＡ）</t>
  </si>
  <si>
    <t>難病の患者に対する医療等に関する法律（平成２６年法律第５０号）に基づく指定医療機関</t>
  </si>
  <si>
    <t>クレジットカード（処方箋調剤）</t>
  </si>
  <si>
    <t>難病の患者に対する医療等に関する法律に基づく指定医の配置されている医療機関</t>
  </si>
  <si>
    <t>142 ミオクロニー欠神てんかん</t>
  </si>
  <si>
    <t>循環器内科</t>
    <rPh sb="0" eb="3">
      <t>ジュンカンキ</t>
    </rPh>
    <phoneticPr fontId="25"/>
  </si>
  <si>
    <t>案内用電話番号</t>
  </si>
  <si>
    <t>d1298</t>
  </si>
  <si>
    <t>連絡担当者（フリガナ）</t>
  </si>
  <si>
    <t>４泊５日手術（経皮的シャント拡張術・血栓除去術）</t>
  </si>
  <si>
    <t>13 胃腸</t>
  </si>
  <si>
    <t>連絡担当者（役職名）</t>
  </si>
  <si>
    <t>聴覚障害者への配慮（絵カード等による診療内容の説明ツール）</t>
  </si>
  <si>
    <t>01007</t>
  </si>
  <si>
    <t>ボランティア活動の受入</t>
  </si>
  <si>
    <t>就業時間帯午前開始（月）</t>
  </si>
  <si>
    <t>連絡担当者（所属）</t>
  </si>
  <si>
    <t>医療実績・結果事項</t>
  </si>
  <si>
    <t>指定養育医療機関</t>
  </si>
  <si>
    <t>d1287</t>
  </si>
  <si>
    <t>骨粗しょう症検診</t>
    <rPh sb="0" eb="6">
      <t>コツソショウショウ</t>
    </rPh>
    <rPh sb="6" eb="8">
      <t>ケンシン</t>
    </rPh>
    <phoneticPr fontId="25"/>
  </si>
  <si>
    <t>電話番号</t>
  </si>
  <si>
    <t>d1023</t>
  </si>
  <si>
    <t>老年心療内科</t>
    <rPh sb="0" eb="2">
      <t>ロウネン</t>
    </rPh>
    <rPh sb="2" eb="6">
      <t>シンリョウナイカ</t>
    </rPh>
    <phoneticPr fontId="21"/>
  </si>
  <si>
    <t>木</t>
  </si>
  <si>
    <t>201 アンジェルマン症候群</t>
  </si>
  <si>
    <t>ヘリカルＣＴ装置</t>
    <rPh sb="6" eb="8">
      <t>ソウチ</t>
    </rPh>
    <phoneticPr fontId="25"/>
  </si>
  <si>
    <t>食道外科</t>
    <rPh sb="0" eb="2">
      <t>ショクドウ</t>
    </rPh>
    <rPh sb="2" eb="4">
      <t>ゲカ</t>
    </rPh>
    <phoneticPr fontId="25"/>
  </si>
  <si>
    <t>土</t>
    <rPh sb="0" eb="1">
      <t>ツチ</t>
    </rPh>
    <phoneticPr fontId="22"/>
  </si>
  <si>
    <t>日本医師会生涯研修システム認定</t>
  </si>
  <si>
    <t>紹介先医療機関の有無</t>
  </si>
  <si>
    <t>回復期患者受入れ（理学療法士（PT）（総数））</t>
  </si>
  <si>
    <t>定期閉店第４週（木）</t>
  </si>
  <si>
    <t>動注化学療法</t>
  </si>
  <si>
    <t>うち医療保険適用病床数</t>
  </si>
  <si>
    <t>モニター測定</t>
  </si>
  <si>
    <t>d0020</t>
  </si>
  <si>
    <t>Dx_8</t>
  </si>
  <si>
    <t>開設者名</t>
  </si>
  <si>
    <t>指定自立支援医療機関（精神通院医療）</t>
  </si>
  <si>
    <t>産科セミオープンシステムを活用した分娩件数</t>
  </si>
  <si>
    <t>営業日（土）</t>
  </si>
  <si>
    <t>児童福祉法による助産施設（児童福祉法第36条）</t>
  </si>
  <si>
    <t>電子決済</t>
  </si>
  <si>
    <t>面会時間帯１終了（水）</t>
  </si>
  <si>
    <t>開設者名（フリガナ）</t>
  </si>
  <si>
    <t>d1291</t>
  </si>
  <si>
    <t>就業時間帯夜間開始（水）</t>
  </si>
  <si>
    <t>00029</t>
  </si>
  <si>
    <t>医療連携体制窓口設置（窓口主な機能（他の医療機関への紹介及び逆紹介））</t>
  </si>
  <si>
    <t>金</t>
    <rPh sb="0" eb="1">
      <t>キン</t>
    </rPh>
    <phoneticPr fontId="22"/>
  </si>
  <si>
    <t>322 β―ケトチオラーゼ欠損症</t>
  </si>
  <si>
    <t>管理者名</t>
  </si>
  <si>
    <t>地域医療連携窓口設置（担当者(代表者）名）</t>
  </si>
  <si>
    <t>特定疾患治療研究事業委託医療機関</t>
  </si>
  <si>
    <t>285 ファンコニ貧血</t>
  </si>
  <si>
    <t>管理者名（フリガナ）</t>
  </si>
  <si>
    <t>小児歯科</t>
  </si>
  <si>
    <t>郵便番号</t>
  </si>
  <si>
    <t>SELECT col_1, col_2, col_3, col_4, col_5, col_6, col_7, col_8, col_9, col_10, col_11, col_12, col_13, col_14, col_15, col_16, col_17, col_18, col_19, col_20, col_21, col_22, col_23, col_24, col_25, col_26, col_27, col_28, col_29, col_30, col_31, col_32, col_33</t>
  </si>
  <si>
    <t>脳・血管外科</t>
  </si>
  <si>
    <t>開店時間帯午前終了（土）</t>
  </si>
  <si>
    <t>登録者</t>
  </si>
  <si>
    <t>開店時間帯午後開始（火）</t>
  </si>
  <si>
    <t>d1106</t>
  </si>
  <si>
    <t>所在地（フリガナ）</t>
  </si>
  <si>
    <t>基本外来受付時間３（終了）</t>
  </si>
  <si>
    <t>09007</t>
  </si>
  <si>
    <t>面会時間帯２終了（火）</t>
  </si>
  <si>
    <t>決済サービス（その他）</t>
  </si>
  <si>
    <t xml:space="preserve"> FROM tbl_27 WHERE col_4 = '</t>
  </si>
  <si>
    <t>肝臓外科</t>
    <rPh sb="0" eb="2">
      <t>カンゾウ</t>
    </rPh>
    <rPh sb="2" eb="4">
      <t>ゲカ</t>
    </rPh>
    <phoneticPr fontId="25"/>
  </si>
  <si>
    <t>時間帯３</t>
    <rPh sb="0" eb="2">
      <t>ジカン</t>
    </rPh>
    <rPh sb="2" eb="3">
      <t>タイ</t>
    </rPh>
    <phoneticPr fontId="22"/>
  </si>
  <si>
    <t>基本外来受付時間２（開始）</t>
  </si>
  <si>
    <t>06003</t>
  </si>
  <si>
    <t>高気圧酸素治療室</t>
  </si>
  <si>
    <t>4糖尿病_2専門基本_エ:インスリン導入・治療</t>
  </si>
  <si>
    <t>2 筋萎縮性側索硬化症</t>
  </si>
  <si>
    <t>タチオン注射液（保有の有無）</t>
  </si>
  <si>
    <t>舌がん（③放射線療法）</t>
  </si>
  <si>
    <t>所在地英語表記</t>
  </si>
  <si>
    <t>障害者に対する配慮（特記事項）</t>
  </si>
  <si>
    <t>ケイツーN注射液（備蓄数）</t>
  </si>
  <si>
    <t>一般病院連携精神医学専門医　一般社団法人日本総合病院精神医学会</t>
  </si>
  <si>
    <t>所在地座標（経度）</t>
  </si>
  <si>
    <t>患者満足度調査結果提供</t>
  </si>
  <si>
    <t>遠隔画像診断（支援側）</t>
  </si>
  <si>
    <t>育成医療（中枢神経）</t>
  </si>
  <si>
    <t>記入者（フリガナ）</t>
  </si>
  <si>
    <t>APCによる鼻腔粘膜焼灼術</t>
  </si>
  <si>
    <t>関連情報（介護施設）</t>
  </si>
  <si>
    <t>9 内視鏡的胆道ドレナージ</t>
  </si>
  <si>
    <t>定期閉店第５週（水）</t>
  </si>
  <si>
    <t>入院診療計画策定時院内連携体制</t>
  </si>
  <si>
    <t>その他</t>
    <rPh sb="2" eb="3">
      <t>タ</t>
    </rPh>
    <phoneticPr fontId="21"/>
  </si>
  <si>
    <t>産科オープンシステムの連携医療機関（診療所）</t>
  </si>
  <si>
    <t>d1324</t>
  </si>
  <si>
    <t>記入者（氏名）</t>
  </si>
  <si>
    <t xml:space="preserve"> col_3, col_5, col_6, col_7, col_8, col_9, col_10, col_11, col_12, col_13, col_14, col_15, col_16, col_17, col_18, col_19, col_20</t>
  </si>
  <si>
    <t>顎機能検査器（歯科）</t>
  </si>
  <si>
    <t>266 家族性地中海熱</t>
  </si>
  <si>
    <t>IFZ025_accs_yakk_yyyyMMddHHmmssSSS.csv</t>
  </si>
  <si>
    <t>登録年月日</t>
  </si>
  <si>
    <t>d3001</t>
  </si>
  <si>
    <t>項目名</t>
    <rPh sb="0" eb="2">
      <t>コウモク</t>
    </rPh>
    <rPh sb="2" eb="3">
      <t>メイ</t>
    </rPh>
    <phoneticPr fontId="22"/>
  </si>
  <si>
    <t>就業時間帯夜間開始（祝）</t>
  </si>
  <si>
    <t>その他がん検診の有無，実施内容</t>
    <rPh sb="2" eb="3">
      <t>タ</t>
    </rPh>
    <rPh sb="5" eb="7">
      <t>ケンシン</t>
    </rPh>
    <rPh sb="8" eb="10">
      <t>ウム</t>
    </rPh>
    <rPh sb="11" eb="13">
      <t>ジッシ</t>
    </rPh>
    <rPh sb="13" eb="15">
      <t>ナイヨウ</t>
    </rPh>
    <phoneticPr fontId="25"/>
  </si>
  <si>
    <t>健康診査の内容</t>
    <rPh sb="0" eb="2">
      <t>ケンコウ</t>
    </rPh>
    <rPh sb="2" eb="4">
      <t>シンサ</t>
    </rPh>
    <rPh sb="5" eb="7">
      <t>ナイヨウ</t>
    </rPh>
    <phoneticPr fontId="27"/>
  </si>
  <si>
    <t>受入れ可能な患者の状態（ＭＲＳＡ）</t>
  </si>
  <si>
    <t>育成医療（心臓脈管外科）</t>
  </si>
  <si>
    <t>身体合併症（内科・外科）</t>
    <rPh sb="0" eb="2">
      <t>シンタイ</t>
    </rPh>
    <rPh sb="2" eb="5">
      <t>ガッペイショウ</t>
    </rPh>
    <rPh sb="6" eb="7">
      <t>ナイ</t>
    </rPh>
    <rPh sb="7" eb="8">
      <t>カ</t>
    </rPh>
    <rPh sb="9" eb="11">
      <t>ゲカ</t>
    </rPh>
    <phoneticPr fontId="25"/>
  </si>
  <si>
    <t>カプセル内視鏡</t>
  </si>
  <si>
    <t>d1139</t>
  </si>
  <si>
    <t>基本情報（薬局）</t>
  </si>
  <si>
    <t>01019</t>
  </si>
  <si>
    <t>更新年月日</t>
  </si>
  <si>
    <t>対応可能日時(助産所)</t>
  </si>
  <si>
    <t>163 特発性後天性全身性無汗症</t>
  </si>
  <si>
    <t>リハビリ関連・入院患者向け（電気治療）</t>
  </si>
  <si>
    <t>登録タイムスタンプ</t>
  </si>
  <si>
    <t>d0065</t>
  </si>
  <si>
    <t>Dx_14</t>
  </si>
  <si>
    <t>更新タイムスタンプ</t>
  </si>
  <si>
    <t>がん患者医科歯科連携治療</t>
  </si>
  <si>
    <t>定期閉店第３週（月）</t>
  </si>
  <si>
    <t>人間ドック（日帰り）金額</t>
  </si>
  <si>
    <t>月</t>
    <rPh sb="0" eb="1">
      <t>ツキ</t>
    </rPh>
    <phoneticPr fontId="22"/>
  </si>
  <si>
    <t>膀胱癌治療（放射線）</t>
  </si>
  <si>
    <t>急性期患者受入れ（脳卒中急性期リハビリテーションのうち摂食・嚥下障害への対応）</t>
  </si>
  <si>
    <t>ロシア語</t>
  </si>
  <si>
    <t>ガンマナイフ</t>
  </si>
  <si>
    <t>戦傷病者特別援護法指定医療機関</t>
  </si>
  <si>
    <t>食物アレルギー児除去食指導</t>
  </si>
  <si>
    <t>ＭＲＩ（1.5テスラ以上3.0テスラ未満）</t>
  </si>
  <si>
    <t>サイバーナイフ</t>
  </si>
  <si>
    <t>分娩監視装置</t>
  </si>
  <si>
    <t>皮膚泌尿器科</t>
  </si>
  <si>
    <t>医療安全対策に関する他の病院又は診療所からの評価の受審の有無</t>
  </si>
  <si>
    <t>リハビリ関連 （補装具作成）</t>
  </si>
  <si>
    <t>項目番号</t>
    <rPh sb="0" eb="2">
      <t>コウモク</t>
    </rPh>
    <rPh sb="2" eb="4">
      <t>バンゴウ</t>
    </rPh>
    <phoneticPr fontId="8"/>
  </si>
  <si>
    <t>リハビリ関連 （糖尿病合併症）</t>
  </si>
  <si>
    <t>機関コード</t>
    <rPh sb="0" eb="2">
      <t>キカン</t>
    </rPh>
    <phoneticPr fontId="22"/>
  </si>
  <si>
    <t>00048</t>
  </si>
  <si>
    <t>医療安全管理部門（その他配置）</t>
  </si>
  <si>
    <t>01011</t>
  </si>
  <si>
    <t>糖尿病内科</t>
    <rPh sb="0" eb="3">
      <t>トウニョウビョウ</t>
    </rPh>
    <rPh sb="3" eb="5">
      <t>ナイカ</t>
    </rPh>
    <phoneticPr fontId="21"/>
  </si>
  <si>
    <t>d1019</t>
  </si>
  <si>
    <t>リハビリテーション_呼吸器（対応可能な年齢層（自由記述））</t>
  </si>
  <si>
    <t>基本開店時間帯３（開始）</t>
  </si>
  <si>
    <t>d1507</t>
  </si>
  <si>
    <t>皮膚科</t>
    <rPh sb="0" eb="3">
      <t>ヒフカ</t>
    </rPh>
    <phoneticPr fontId="21"/>
  </si>
  <si>
    <t>定期閉店第５週（木）</t>
  </si>
  <si>
    <t>02029</t>
  </si>
  <si>
    <t>連絡先ファクシミリ番号</t>
  </si>
  <si>
    <t>健康運動指導士</t>
  </si>
  <si>
    <t>IFZ004_base_wrktm_yyyyMMddHHmmssSSS.csv</t>
  </si>
  <si>
    <t>回復期リハビリテーション病棟</t>
  </si>
  <si>
    <t>その他の健康診査・健康診断</t>
    <rPh sb="2" eb="3">
      <t>タ</t>
    </rPh>
    <rPh sb="4" eb="6">
      <t>ケンコウ</t>
    </rPh>
    <phoneticPr fontId="28"/>
  </si>
  <si>
    <t>呼吸器機能障害</t>
  </si>
  <si>
    <t>衛生材料の取り扱い品目数</t>
  </si>
  <si>
    <t>8歯科_4糖尿病_ア:糖尿病患者</t>
    <rPh sb="5" eb="8">
      <t>トウニョウビョウ</t>
    </rPh>
    <phoneticPr fontId="20"/>
  </si>
  <si>
    <t>看護体制・障害者施設（10:1入院基本料）</t>
  </si>
  <si>
    <t>21 同種死体小腸移植術</t>
  </si>
  <si>
    <t>ヒンディー語</t>
    <rPh sb="5" eb="6">
      <t>ゴ</t>
    </rPh>
    <phoneticPr fontId="23"/>
  </si>
  <si>
    <t>1がん_1予防・早期発見_ウ:精密検査の結果</t>
  </si>
  <si>
    <t>情報開示体制</t>
  </si>
  <si>
    <t>医療安全管理者配置</t>
  </si>
  <si>
    <t>毎週きまった曜日に診察（金）</t>
  </si>
  <si>
    <t>d1043</t>
  </si>
  <si>
    <t>維持期患者受入れ・無床診療所（褥瘡の管理（床ずれ））</t>
  </si>
  <si>
    <t>看護体制・特定機能病院・精神病棟（20:1入院基本料）</t>
  </si>
  <si>
    <t>急性心筋梗塞関連・①急性期（専門医の勤務体制（①循環器科医師（常勤）））</t>
  </si>
  <si>
    <t>１泊２日入院手術（甲状腺部分切除術･甲状腺腫摘出術）</t>
  </si>
  <si>
    <t>脂質代謝内科</t>
    <rPh sb="0" eb="2">
      <t>シシツ</t>
    </rPh>
    <rPh sb="2" eb="4">
      <t>タイシャ</t>
    </rPh>
    <rPh sb="4" eb="6">
      <t>ナイカ</t>
    </rPh>
    <phoneticPr fontId="25"/>
  </si>
  <si>
    <t>１泊２日入院手術（関節鼠摘出術）</t>
  </si>
  <si>
    <t>急性期患者受入れ（日本神経学会専門医（総数））</t>
  </si>
  <si>
    <t>定期閉店第５週（月）</t>
  </si>
  <si>
    <t>その他（外科系）</t>
    <rPh sb="4" eb="6">
      <t>ゲカ</t>
    </rPh>
    <phoneticPr fontId="8"/>
  </si>
  <si>
    <t>土</t>
  </si>
  <si>
    <t>d1281</t>
  </si>
  <si>
    <t>維持期患者受入れ・無床診療所（人工肛門の管理）</t>
  </si>
  <si>
    <t>火</t>
    <rPh sb="0" eb="1">
      <t>ヒ</t>
    </rPh>
    <phoneticPr fontId="22"/>
  </si>
  <si>
    <t>d1249</t>
  </si>
  <si>
    <t>維持期患者受入れ（無床診療所）</t>
  </si>
  <si>
    <t>開店時間帯夜間開始（土）</t>
  </si>
  <si>
    <t>Hib感染症の予防接種</t>
  </si>
  <si>
    <t>地域連携（在庫医薬品の他薬局開設者へ提供回数）</t>
  </si>
  <si>
    <t>ケアカンファレンス参加が可能</t>
  </si>
  <si>
    <t>木</t>
    <rPh sb="0" eb="1">
      <t>モク</t>
    </rPh>
    <phoneticPr fontId="22"/>
  </si>
  <si>
    <t>地域連携クリティカルパス（大腿骨頸部）</t>
  </si>
  <si>
    <t>臨床研究中核病院</t>
  </si>
  <si>
    <t>精神科応急入院指定病院</t>
  </si>
  <si>
    <t>対応可能曜日（日）</t>
  </si>
  <si>
    <t>サーモグラフィー</t>
  </si>
  <si>
    <t>日</t>
    <rPh sb="0" eb="1">
      <t>ニチ</t>
    </rPh>
    <phoneticPr fontId="22"/>
  </si>
  <si>
    <t>0005</t>
  </si>
  <si>
    <t>変形性股関節症</t>
  </si>
  <si>
    <t>衛生材料（ガーゼ、サージカルテープ等）の取扱いの有無</t>
  </si>
  <si>
    <t>施設内における喫煙室の設置</t>
  </si>
  <si>
    <t>その他（歯科系）</t>
    <rPh sb="2" eb="3">
      <t>タ</t>
    </rPh>
    <phoneticPr fontId="21"/>
  </si>
  <si>
    <t>リハビリ関連 （集団コミュニケーション療法料）</t>
  </si>
  <si>
    <t>00250</t>
  </si>
  <si>
    <t>193</t>
  </si>
  <si>
    <t>祝</t>
    <rPh sb="0" eb="1">
      <t>シュク</t>
    </rPh>
    <phoneticPr fontId="22"/>
  </si>
  <si>
    <t>チオラ錠（保有の有無）</t>
  </si>
  <si>
    <t>大腸がん（②うち内視鏡的結腸ポリープ・粘膜切除術）</t>
  </si>
  <si>
    <t>04025</t>
  </si>
  <si>
    <t>４泊５日手術（関節鏡下手根管開放手術）</t>
  </si>
  <si>
    <t>6認知症_1早期_シ:ＳＰＥＣＴ</t>
  </si>
  <si>
    <t>16 義肢装具の作成及び評価</t>
  </si>
  <si>
    <t>在宅介護支援センター</t>
  </si>
  <si>
    <t>案内用ファクシミリ番号</t>
  </si>
  <si>
    <t>定期休診第５週（土）</t>
  </si>
  <si>
    <t>専任スタッフの人数（事務職）</t>
  </si>
  <si>
    <t>生活習慣病相談（自己血糖測定器）</t>
  </si>
  <si>
    <t>医療機器の取り扱い品目数</t>
  </si>
  <si>
    <t>医療連携体制窓口設置（窓口　専任スタッフ職種別人数　事務職）</t>
  </si>
  <si>
    <t>開店時間帯深夜終了（金）</t>
  </si>
  <si>
    <t>不明熱</t>
  </si>
  <si>
    <t>その他外国語３対応（事前連絡）</t>
  </si>
  <si>
    <t>時間帯１</t>
    <rPh sb="0" eb="2">
      <t>ジカン</t>
    </rPh>
    <rPh sb="2" eb="3">
      <t>タイ</t>
    </rPh>
    <phoneticPr fontId="22"/>
  </si>
  <si>
    <t>１泊２日入院手術（内視鏡的ポリープ粘膜切除術）</t>
  </si>
  <si>
    <t>面会時間帯３終了（土）</t>
  </si>
  <si>
    <t>外科</t>
    <rPh sb="0" eb="2">
      <t>ゲカ</t>
    </rPh>
    <phoneticPr fontId="21"/>
  </si>
  <si>
    <t>外来受付時間帯午後開始（木）</t>
  </si>
  <si>
    <t>～</t>
  </si>
  <si>
    <t>乳癌専門医　日本乳癌学会</t>
  </si>
  <si>
    <t>腸内細菌検査（調理・保育従事者用等）</t>
  </si>
  <si>
    <t>11 膵悪性腫瘍手術</t>
  </si>
  <si>
    <t>時間帯２</t>
    <rPh sb="0" eb="2">
      <t>ジカン</t>
    </rPh>
    <rPh sb="2" eb="3">
      <t>タイ</t>
    </rPh>
    <phoneticPr fontId="22"/>
  </si>
  <si>
    <t>リハビリテーション（独自）</t>
  </si>
  <si>
    <t>開店時間帯夜間開始（水）</t>
  </si>
  <si>
    <t>33</t>
  </si>
  <si>
    <t>その他（眼科系）</t>
    <rPh sb="2" eb="3">
      <t>タ</t>
    </rPh>
    <rPh sb="4" eb="6">
      <t>ガンカ</t>
    </rPh>
    <rPh sb="6" eb="7">
      <t>ケイ</t>
    </rPh>
    <phoneticPr fontId="21"/>
  </si>
  <si>
    <t>00054</t>
  </si>
  <si>
    <t>d1322</t>
  </si>
  <si>
    <t>62 発作性夜間ヘモグロビン尿症</t>
  </si>
  <si>
    <t>地域連携（無菌製剤処理：当該薬局実施回数）</t>
  </si>
  <si>
    <t>0011</t>
  </si>
  <si>
    <t>01027</t>
  </si>
  <si>
    <t>地域医療支援病院</t>
  </si>
  <si>
    <t>母性看護専門看護師　公益社団法人日本看護協会</t>
  </si>
  <si>
    <t>16 大腸</t>
  </si>
  <si>
    <t>性感染症内科</t>
  </si>
  <si>
    <t>維持期患者受入れ・有床診療所（日本脳卒中学会専門医（常勤））</t>
  </si>
  <si>
    <t>小児がん拠点病院</t>
  </si>
  <si>
    <t>育成医療（小腸）</t>
  </si>
  <si>
    <t>火</t>
  </si>
  <si>
    <t>時間外対応連絡先電話番号（特記事項）</t>
  </si>
  <si>
    <t>急性期患者受入れ（ストローク・ユニット又はそれに準じた専用病棟（病床）を設置している（Ｉ Ｃ Ｕを含む））</t>
  </si>
  <si>
    <t>水</t>
  </si>
  <si>
    <t>就業時間帯夜間開始（火）</t>
  </si>
  <si>
    <t>１日以上人間ドック</t>
  </si>
  <si>
    <t>研修認定薬剤師数</t>
  </si>
  <si>
    <t>術中迅速病理検査</t>
  </si>
  <si>
    <t>周術期口腔機能管理の実施</t>
  </si>
  <si>
    <t>1がん_3在宅医療支援基本外_ア:がん患者の受入れ</t>
  </si>
  <si>
    <t>開店時間帯午前終了（火）</t>
  </si>
  <si>
    <t>糖尿病患者教育のうち運動療法室での運動療法（入院）</t>
  </si>
  <si>
    <t>金</t>
  </si>
  <si>
    <t>00022</t>
  </si>
  <si>
    <t>第一種感染症指定医療機関</t>
  </si>
  <si>
    <t>ルート２（バス停）</t>
  </si>
  <si>
    <t>地域サービス（ＦＡＸ）</t>
  </si>
  <si>
    <t>日</t>
  </si>
  <si>
    <t>定期閉店第３週（金）</t>
  </si>
  <si>
    <t>6</t>
  </si>
  <si>
    <t>0008</t>
  </si>
  <si>
    <t>地域医療連携体制（開放病床数）</t>
  </si>
  <si>
    <t>ブライアン注射液（備蓄数）</t>
  </si>
  <si>
    <t>0：休診</t>
  </si>
  <si>
    <t>１泊２日入院手術（子宮鏡下子宮筋腫摘出術）</t>
  </si>
  <si>
    <t>00166</t>
  </si>
  <si>
    <t>成人歯科健診・節目健診</t>
    <rPh sb="0" eb="2">
      <t>セイジン</t>
    </rPh>
    <rPh sb="2" eb="4">
      <t>シカ</t>
    </rPh>
    <rPh sb="4" eb="6">
      <t>ケンシン</t>
    </rPh>
    <rPh sb="7" eb="9">
      <t>フシメ</t>
    </rPh>
    <rPh sb="9" eb="11">
      <t>ケンシン</t>
    </rPh>
    <phoneticPr fontId="27"/>
  </si>
  <si>
    <t>開店時間帯午後開始（祝）</t>
  </si>
  <si>
    <t>地域連携クリティカルパス（乳がん）</t>
  </si>
  <si>
    <t>ルート１（バス経路３）</t>
  </si>
  <si>
    <t>薬局名称（フリガナ）</t>
  </si>
  <si>
    <t>無料低額診療事業実施医療機関</t>
  </si>
  <si>
    <t>リハビリテーション関連（進行性筋疾患）</t>
  </si>
  <si>
    <t>00004</t>
  </si>
  <si>
    <t>人間ドックに関する特記事項</t>
  </si>
  <si>
    <t>d1</t>
  </si>
  <si>
    <t>アレルギー疾患内科</t>
    <rPh sb="5" eb="7">
      <t>シッカン</t>
    </rPh>
    <rPh sb="7" eb="9">
      <t>ナイカ</t>
    </rPh>
    <phoneticPr fontId="25"/>
  </si>
  <si>
    <t>定期週の考え方</t>
    <rPh sb="0" eb="2">
      <t>テイキ</t>
    </rPh>
    <rPh sb="2" eb="3">
      <t>シュウ</t>
    </rPh>
    <rPh sb="4" eb="5">
      <t>カンガ</t>
    </rPh>
    <rPh sb="6" eb="7">
      <t>カタ</t>
    </rPh>
    <phoneticPr fontId="22"/>
  </si>
  <si>
    <t>00291</t>
  </si>
  <si>
    <t>１泊２日入院手術（腹腔鏡下虫垂切除術）</t>
  </si>
  <si>
    <t>開店時間帯深夜終了（土）</t>
  </si>
  <si>
    <t>４人部屋１日当たり差額（税込特別料金徴収有無）</t>
  </si>
  <si>
    <t>アクセス情報（薬局）</t>
  </si>
  <si>
    <t>主治医意見書</t>
  </si>
  <si>
    <t>00049</t>
  </si>
  <si>
    <t>32 胆のう</t>
  </si>
  <si>
    <t>服薬相談（誤飲・誤食中毒）</t>
  </si>
  <si>
    <t>d0033</t>
  </si>
  <si>
    <t>リハビリ関連・注力疾病・障害（糖尿病合併症）</t>
  </si>
  <si>
    <t>連絡担当者（ＦＡＸ）</t>
  </si>
  <si>
    <t>自己検査用グルコース測定器（血糖測定器）の取扱い</t>
  </si>
  <si>
    <t>20 矯正</t>
  </si>
  <si>
    <t>地域連携クリティカルパス（大腸がん）</t>
  </si>
  <si>
    <t>d1153</t>
  </si>
  <si>
    <t>定期閉店第２週（日）</t>
  </si>
  <si>
    <t>脳卒中専用集中治療室（SCU）</t>
  </si>
  <si>
    <t>開店時間帯夜間終了（月）</t>
  </si>
  <si>
    <t>d1329</t>
  </si>
  <si>
    <t>00003</t>
  </si>
  <si>
    <t>44 多発血管炎性肉芽腫症</t>
  </si>
  <si>
    <t>血管連続撮影（脳血管）</t>
  </si>
  <si>
    <t>小児科専門医　公益社団法人日本小児科学会</t>
  </si>
  <si>
    <t>188</t>
  </si>
  <si>
    <t>手術用顕微鏡</t>
    <rPh sb="0" eb="3">
      <t>シュジュツヨウ</t>
    </rPh>
    <rPh sb="3" eb="6">
      <t>ケンビキョウ</t>
    </rPh>
    <phoneticPr fontId="25"/>
  </si>
  <si>
    <t>専任スタッフの人数（医療ソーシャルワーカー）</t>
  </si>
  <si>
    <t>内分泌内科</t>
    <rPh sb="1" eb="3">
      <t>ブンピツ</t>
    </rPh>
    <rPh sb="3" eb="5">
      <t>ナイカ</t>
    </rPh>
    <phoneticPr fontId="21"/>
  </si>
  <si>
    <t>リハビリ関連 （腰痛症）</t>
  </si>
  <si>
    <t>01049</t>
  </si>
  <si>
    <t>会話のレベル（レベル分け）</t>
  </si>
  <si>
    <t>臨床研修病院</t>
  </si>
  <si>
    <t>生活保護法指定医療機関(中国残留邦人等の円滑な帰国の促進並びに永住帰国した中国残留邦人等及び特定配偶者の自立の支援に関する法律（平成６年法律第30号） に基づく指定医療機関を含む。)</t>
  </si>
  <si>
    <t>330 先天性気管狭窄症/先天性声門下狭窄症</t>
  </si>
  <si>
    <t>8歯科_6認知症_ウ:県歯科医師会</t>
  </si>
  <si>
    <t>院内感染対策担当配置（専任（専従）担当者）</t>
  </si>
  <si>
    <t>自院内の検体検査室</t>
  </si>
  <si>
    <t>医療保護施設(中国残留邦人等の円滑な帰国の促進並びに永住帰国した中国残留邦人等及び特定配偶者の自立の支援に関する法律に基づく医療保護施設を含む。)</t>
  </si>
  <si>
    <t>d1243</t>
  </si>
  <si>
    <t>社会福祉施設等の施設内入所者対象の医療機関</t>
  </si>
  <si>
    <t>260 シトステロール血症</t>
  </si>
  <si>
    <t>食道がん（③放射線療法）</t>
  </si>
  <si>
    <t>予約用ホームページ</t>
  </si>
  <si>
    <t>地域医療連携体制に係る特記事項</t>
  </si>
  <si>
    <t>開店時間帯夜間終了（木）</t>
  </si>
  <si>
    <t>眼科</t>
  </si>
  <si>
    <t>6認知症_1早期_キ:臨床心理技術者</t>
  </si>
  <si>
    <t>0009</t>
  </si>
  <si>
    <t>d1540</t>
  </si>
  <si>
    <t>d1128</t>
  </si>
  <si>
    <t>維持期患者受入れ・有床診療所（診察室の入口で車椅子での移動可）</t>
  </si>
  <si>
    <t>肺炎</t>
  </si>
  <si>
    <t>日帰り手術（腱鞘切除術）</t>
  </si>
  <si>
    <t>90 網膜色素変性症</t>
  </si>
  <si>
    <t>リハビリ関連・専門技術（言語療法）</t>
  </si>
  <si>
    <t>リハビリ関連・注力疾病・障害（肥満症）</t>
  </si>
  <si>
    <t>04023</t>
  </si>
  <si>
    <t>救急告示医療機関</t>
  </si>
  <si>
    <t>D9b</t>
  </si>
  <si>
    <t>生活習慣病相談（その他）</t>
  </si>
  <si>
    <t>開店時間帯深夜終了（日）</t>
  </si>
  <si>
    <t xml:space="preserve"> FROM tbl_21 WHERE col_4 = '</t>
  </si>
  <si>
    <t>8 小児糖尿病</t>
  </si>
  <si>
    <t>股関節脱臼</t>
  </si>
  <si>
    <t>外来担当（常勤）</t>
  </si>
  <si>
    <t>開店時間帯午前終了（月）</t>
  </si>
  <si>
    <t>設備基準</t>
  </si>
  <si>
    <t>自己注射の注射針回収の有無</t>
  </si>
  <si>
    <t>リハビリ関連 （入院患者・摂食嚥下訓練）</t>
  </si>
  <si>
    <t>診療所</t>
  </si>
  <si>
    <t>大動脈瘤切除</t>
    <rPh sb="0" eb="4">
      <t>ダイドウミャクリュウ</t>
    </rPh>
    <rPh sb="4" eb="6">
      <t>セツジョ</t>
    </rPh>
    <phoneticPr fontId="25"/>
  </si>
  <si>
    <t>9999</t>
  </si>
  <si>
    <t>歯科医療機関が閲覧する際の備考情報</t>
  </si>
  <si>
    <t>健康相談</t>
  </si>
  <si>
    <t>オープン型ＭＲＩ</t>
  </si>
  <si>
    <t>実施曜日（木）</t>
  </si>
  <si>
    <t>更生医療（腎臓）</t>
  </si>
  <si>
    <t>00129</t>
  </si>
  <si>
    <t>270 慢性再発性多発性骨髄炎</t>
  </si>
  <si>
    <t>1 体外照射</t>
  </si>
  <si>
    <t>ルート３（最寄り駅から医療機関までの自動車による所要時間）</t>
  </si>
  <si>
    <t>開店時間帯午後終了（月）</t>
  </si>
  <si>
    <t>維持期患者受入れ・病院（日本脳神経外科学会専門医（常勤））</t>
  </si>
  <si>
    <t>医療安全対策事業参加</t>
  </si>
  <si>
    <t>予約用フリーダイヤル</t>
  </si>
  <si>
    <t>ペインクリニック外科</t>
    <rPh sb="8" eb="10">
      <t>ゲカ</t>
    </rPh>
    <phoneticPr fontId="25"/>
  </si>
  <si>
    <t>アネキセート注射液（備蓄数）</t>
  </si>
  <si>
    <t>アルコール病棟(依存症治療)</t>
  </si>
  <si>
    <t>他の病院又は診療所についての医療安全対策に関する評価の実施の有無</t>
  </si>
  <si>
    <t>外来受付時間帯夜間開始（月）</t>
  </si>
  <si>
    <t>脳・血管外科</t>
    <rPh sb="0" eb="1">
      <t>ノウ</t>
    </rPh>
    <rPh sb="2" eb="4">
      <t>ケッカン</t>
    </rPh>
    <rPh sb="4" eb="6">
      <t>ゲカ</t>
    </rPh>
    <phoneticPr fontId="21"/>
  </si>
  <si>
    <t>維持期患者受入れ・有床診療所（段差がある）</t>
  </si>
  <si>
    <t>01015</t>
  </si>
  <si>
    <t>ハイパーサーミア装置</t>
  </si>
  <si>
    <t>脳血管内治療専門医　特定非営利活動法人日本脳神経血管内治療学会</t>
  </si>
  <si>
    <t>面会時間帯２開始（木）</t>
  </si>
  <si>
    <t>心電図検査</t>
  </si>
  <si>
    <t>アセテイン吸入液（保有の有無）</t>
  </si>
  <si>
    <t>同伴児童の一時預かり有り</t>
  </si>
  <si>
    <t>維持期患者受入れ・病院（経管栄養）</t>
  </si>
  <si>
    <t>d1497</t>
  </si>
  <si>
    <t>d1109</t>
  </si>
  <si>
    <t>大腸がん（①手術療法）</t>
  </si>
  <si>
    <t>アルコール依存症治療病棟</t>
  </si>
  <si>
    <t>開店時間帯深夜終了（水）</t>
  </si>
  <si>
    <t>57</t>
  </si>
  <si>
    <t>165</t>
  </si>
  <si>
    <t>日帰り手術（肛門手術（痔核・痔ろう・裂肛他））</t>
  </si>
  <si>
    <t>MRSA要請患者</t>
    <rPh sb="4" eb="6">
      <t>ヨウセイ</t>
    </rPh>
    <rPh sb="6" eb="8">
      <t>カンジャ</t>
    </rPh>
    <phoneticPr fontId="29"/>
  </si>
  <si>
    <t>268 中條・西村症候群</t>
  </si>
  <si>
    <t>地域包括ケア病床</t>
    <rPh sb="0" eb="2">
      <t>チイキ</t>
    </rPh>
    <rPh sb="2" eb="4">
      <t>ホウカツ</t>
    </rPh>
    <rPh sb="6" eb="8">
      <t>ビョウショウ</t>
    </rPh>
    <phoneticPr fontId="25"/>
  </si>
  <si>
    <t>オンライン服薬指導に関するページのURL</t>
  </si>
  <si>
    <t>　 行っていない</t>
  </si>
  <si>
    <t>Ｄｉｎｅｒｓ　Ｃｌｕｂ</t>
  </si>
  <si>
    <t>ＲＩ診断装置（シンチレーションカメラ，シンチスキャナー等）</t>
  </si>
  <si>
    <t>UFJ</t>
  </si>
  <si>
    <t>育成医療（整形外科）</t>
  </si>
  <si>
    <t>眼圧計</t>
  </si>
  <si>
    <t>DC</t>
  </si>
  <si>
    <t>ニコス</t>
  </si>
  <si>
    <t>154</t>
  </si>
  <si>
    <t>事業所特殊健診（腰痛）</t>
  </si>
  <si>
    <t>52 混合性結合組織病</t>
  </si>
  <si>
    <t>02033</t>
  </si>
  <si>
    <t>緩和ケア（①緩和ケア病棟）</t>
  </si>
  <si>
    <t>03006</t>
  </si>
  <si>
    <t>消化器病専門医　一般財団法人日本消化器病学会</t>
  </si>
  <si>
    <t>４泊５日手術（腹腔鏡下鼠径ヘルニア手術）</t>
  </si>
  <si>
    <t>00046</t>
  </si>
  <si>
    <t>（歯科）歯科用笑気吸入装置</t>
    <rPh sb="1" eb="3">
      <t>シカ</t>
    </rPh>
    <rPh sb="4" eb="6">
      <t>シカ</t>
    </rPh>
    <rPh sb="6" eb="7">
      <t>ヨウ</t>
    </rPh>
    <rPh sb="7" eb="9">
      <t>ショウキ</t>
    </rPh>
    <rPh sb="9" eb="11">
      <t>キュウニュウ</t>
    </rPh>
    <rPh sb="11" eb="13">
      <t>ソウチ</t>
    </rPh>
    <phoneticPr fontId="25"/>
  </si>
  <si>
    <t>リハビリテーション_難病患者（対応可能な年齢層（自由記述））</t>
  </si>
  <si>
    <t>リハビリ関連・専門技術（その他）</t>
  </si>
  <si>
    <t>2</t>
  </si>
  <si>
    <t>D9a</t>
  </si>
  <si>
    <t>妊産婦等満足度調査実施</t>
  </si>
  <si>
    <t>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t>
  </si>
  <si>
    <t>歯周疾患予防処置</t>
  </si>
  <si>
    <t>269 化膿性無菌性関節炎・壊疽性膿皮症・アクネ症候群</t>
  </si>
  <si>
    <t>精神保健及び精神障害者福祉に関する法律（昭和２５年法律 第１２３号）に基づく指定病院又は応急入院指定病院</t>
  </si>
  <si>
    <t>地域医療連携に関する窓口との兼用</t>
  </si>
  <si>
    <t>上記以外で対応可能な介護保険サービスの種類</t>
  </si>
  <si>
    <t>交通系電子マネー（Ｓｕｉｃａ等）</t>
  </si>
  <si>
    <t>00145</t>
  </si>
  <si>
    <t>生活習慣病相談（各種疾病用食品）</t>
  </si>
  <si>
    <t>薬用炭（備蓄数）</t>
  </si>
  <si>
    <t>33 シュワルツ・ヤンペル症候群</t>
  </si>
  <si>
    <t>急性心筋梗塞関連・①急性期（専門医の勤務体制（②循環器科医師（非常勤）））</t>
  </si>
  <si>
    <t>D5</t>
  </si>
  <si>
    <t>Ｅｄｙ</t>
  </si>
  <si>
    <t>大腸肛門病専門医　一般社団法人日本大腸肛門病学会</t>
  </si>
  <si>
    <t>外来事項特記</t>
  </si>
  <si>
    <t>地域連携（退院時当該医療機関へ情報共有回数）</t>
  </si>
  <si>
    <t>iＤ</t>
  </si>
  <si>
    <t>専門病院</t>
    <rPh sb="0" eb="2">
      <t>センモン</t>
    </rPh>
    <rPh sb="2" eb="4">
      <t>ビョウイン</t>
    </rPh>
    <phoneticPr fontId="25"/>
  </si>
  <si>
    <t>定期休診第５週（水）</t>
  </si>
  <si>
    <t>２人部屋１日当たり差額（税込特別料金徴収有無）</t>
  </si>
  <si>
    <t>リハビリ関連・専門技術（呼吸リハビリテーション）</t>
  </si>
  <si>
    <t>腹部外科</t>
  </si>
  <si>
    <t>認知症対応型通所介護事業所（介護予防含む）</t>
  </si>
  <si>
    <t>QUICPay</t>
  </si>
  <si>
    <t>依存症専門医療機関（ギャンブル等依存症）</t>
    <rPh sb="0" eb="3">
      <t>イゾンショウ</t>
    </rPh>
    <rPh sb="3" eb="5">
      <t>センモン</t>
    </rPh>
    <rPh sb="5" eb="7">
      <t>イリョウ</t>
    </rPh>
    <rPh sb="7" eb="9">
      <t>キカン</t>
    </rPh>
    <rPh sb="15" eb="16">
      <t>トウ</t>
    </rPh>
    <rPh sb="16" eb="19">
      <t>イゾンショウ</t>
    </rPh>
    <phoneticPr fontId="20"/>
  </si>
  <si>
    <t>d1229</t>
  </si>
  <si>
    <t>特記事項</t>
  </si>
  <si>
    <t>痔核に対する手術（硬化療法結合糸術を含む）</t>
  </si>
  <si>
    <t>英文診断書の発行（区分）</t>
  </si>
  <si>
    <t>心療内科</t>
  </si>
  <si>
    <t>維持期患者受入れ・病院（日本リハビリテーション医学会専門医（常勤））</t>
  </si>
  <si>
    <t>高知家健康づくり支援薬局であることの有無</t>
  </si>
  <si>
    <t>入院可能期間療養病床（介護保険適用）</t>
  </si>
  <si>
    <t>5精神_9高次_イ:かかりつけ</t>
  </si>
  <si>
    <t>その他の方法による販売を行う医薬品の区分（第３類医薬品）</t>
    <rPh sb="9" eb="11">
      <t>ハンバイ</t>
    </rPh>
    <rPh sb="12" eb="13">
      <t>オコナ</t>
    </rPh>
    <rPh sb="14" eb="17">
      <t>イヤクヒン</t>
    </rPh>
    <phoneticPr fontId="23"/>
  </si>
  <si>
    <t>8歯科_6認知症_イ:認知症の人</t>
  </si>
  <si>
    <t>7在宅_6訪問看護医療機関_ウ:自宅等</t>
  </si>
  <si>
    <t>訪問診療用ポータブルユニット</t>
  </si>
  <si>
    <t>リハビリ関連 （骨折）</t>
  </si>
  <si>
    <t>小児科</t>
    <rPh sb="0" eb="3">
      <t>ショウニカ</t>
    </rPh>
    <phoneticPr fontId="21"/>
  </si>
  <si>
    <t>点状ブロック</t>
  </si>
  <si>
    <t>急性心筋梗塞関連・①急性期（心電図検査）</t>
  </si>
  <si>
    <t>04003</t>
  </si>
  <si>
    <t>d0045</t>
  </si>
  <si>
    <t>00238</t>
  </si>
  <si>
    <t>消化器内科</t>
  </si>
  <si>
    <t>新生児健康診査</t>
    <rPh sb="0" eb="3">
      <t>シンセイジ</t>
    </rPh>
    <rPh sb="3" eb="5">
      <t>ケンコウ</t>
    </rPh>
    <rPh sb="5" eb="7">
      <t>シンサ</t>
    </rPh>
    <phoneticPr fontId="25"/>
  </si>
  <si>
    <t>Ｘ線ＣＴ組合せ型循環器Ｘ線診断装置</t>
  </si>
  <si>
    <t>02004</t>
  </si>
  <si>
    <t>d1168</t>
  </si>
  <si>
    <t>レセプト開示</t>
  </si>
  <si>
    <t>脳神経外科</t>
  </si>
  <si>
    <t>開店時間帯夜間終了（土）</t>
  </si>
  <si>
    <t>苦情相談窓口</t>
  </si>
  <si>
    <t>駐車場</t>
  </si>
  <si>
    <t>その他休診日</t>
  </si>
  <si>
    <t>神経因性膀胱</t>
  </si>
  <si>
    <t>08003</t>
  </si>
  <si>
    <t>d1574</t>
  </si>
  <si>
    <t>ケイキサレート末（保有の有無）</t>
  </si>
  <si>
    <t>歯科口腔外科</t>
  </si>
  <si>
    <t>地域の医療機関等との連携</t>
  </si>
  <si>
    <t>眼科専門医　公益財団法人日本眼科学会</t>
  </si>
  <si>
    <t>機関区分</t>
  </si>
  <si>
    <t>医療材料（カテーテル等）の取扱いの有無</t>
  </si>
  <si>
    <t>1</t>
  </si>
  <si>
    <t>定期閉店第３週（木）</t>
  </si>
  <si>
    <t>時間外診察特別料金徴収額（税込）</t>
  </si>
  <si>
    <t>営業日（祝）</t>
  </si>
  <si>
    <t>小児救急医療拠点病院</t>
  </si>
  <si>
    <t>開放型病院</t>
  </si>
  <si>
    <t>紹介することができる医療機関③</t>
  </si>
  <si>
    <t>0001</t>
  </si>
  <si>
    <t>外来診察対応</t>
  </si>
  <si>
    <t>専任スタッフの人数（福祉職）</t>
  </si>
  <si>
    <t>在宅がん医療総合診療</t>
  </si>
  <si>
    <t>122</t>
  </si>
  <si>
    <t>0002</t>
  </si>
  <si>
    <t>老人性認知症疾患療養病棟</t>
  </si>
  <si>
    <t>ドクターによるカウンセリング</t>
  </si>
  <si>
    <t>リハビリ関連 （鍼灸）</t>
  </si>
  <si>
    <t>0003</t>
  </si>
  <si>
    <t>老年内科</t>
    <rPh sb="0" eb="2">
      <t>ロウネン</t>
    </rPh>
    <rPh sb="2" eb="4">
      <t>ナイカ</t>
    </rPh>
    <phoneticPr fontId="21"/>
  </si>
  <si>
    <t>クレジットカード（一般薬その他）</t>
  </si>
  <si>
    <t>中国語簡体字対応</t>
  </si>
  <si>
    <t>受付終了１</t>
  </si>
  <si>
    <t>高度管理医療機器販売業・貸与業の許可の有無</t>
  </si>
  <si>
    <t>0004</t>
  </si>
  <si>
    <t>透析患者の送迎サービス有り</t>
  </si>
  <si>
    <t>日本医師会認定健康スポーツ医</t>
  </si>
  <si>
    <t>外来受付時間帯午後開始（土）</t>
  </si>
  <si>
    <t>台湾語</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</si>
  <si>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t>
  </si>
  <si>
    <t>5精神_12精神科救急_ア:地域の精神科救急医療体制整備</t>
    <rPh sb="6" eb="11">
      <t>セイシンカキュウキュウ</t>
    </rPh>
    <phoneticPr fontId="20"/>
  </si>
  <si>
    <t>定期閉店毎週（祝）</t>
  </si>
  <si>
    <t>定期閉店第１週（水）</t>
  </si>
  <si>
    <t>胸部外科</t>
    <rPh sb="0" eb="2">
      <t>キョウブ</t>
    </rPh>
    <rPh sb="2" eb="4">
      <t>ゲカ</t>
    </rPh>
    <phoneticPr fontId="25"/>
  </si>
  <si>
    <t>韓国・朝鮮語</t>
  </si>
  <si>
    <t>0006</t>
  </si>
  <si>
    <t>d1174</t>
  </si>
  <si>
    <t>認知症の行動・心理症状</t>
  </si>
  <si>
    <t>自動吻合器を用いた直腸粘膜脱又は内痔核手術（ＰＰＨ)</t>
  </si>
  <si>
    <t>01002</t>
  </si>
  <si>
    <t>タイ語</t>
  </si>
  <si>
    <t>5 夜間透析</t>
  </si>
  <si>
    <t>リフィル処方箋の対応実績の件数</t>
    <rPh sb="13" eb="15">
      <t>ケンスウ</t>
    </rPh>
    <phoneticPr fontId="23"/>
  </si>
  <si>
    <t>d1390</t>
  </si>
  <si>
    <t>薬剤情報（電磁的記録手帳対応）</t>
  </si>
  <si>
    <t>0007</t>
  </si>
  <si>
    <t>リハビリ関連・入院患者向け（温熱療法）</t>
  </si>
  <si>
    <t>腎臓内科</t>
    <rPh sb="0" eb="2">
      <t>ジンゾウ</t>
    </rPh>
    <rPh sb="2" eb="4">
      <t>ナイカ</t>
    </rPh>
    <phoneticPr fontId="21"/>
  </si>
  <si>
    <t>硬膜外神経ブロック</t>
  </si>
  <si>
    <t>D22</t>
  </si>
  <si>
    <t>d1133</t>
  </si>
  <si>
    <t>家族付き添い室</t>
  </si>
  <si>
    <t>定期閉店第３週（日）</t>
  </si>
  <si>
    <t>看護体制・療養病棟（入院基本料）</t>
  </si>
  <si>
    <t>タガログ語</t>
  </si>
  <si>
    <t>d1257</t>
  </si>
  <si>
    <t>ミャンマー語</t>
  </si>
  <si>
    <t>0010</t>
  </si>
  <si>
    <t>d1053</t>
  </si>
  <si>
    <t>01025</t>
  </si>
  <si>
    <t>外来診療は主に心身障害児（者）を対象</t>
  </si>
  <si>
    <t>d1462</t>
  </si>
  <si>
    <t>回復期患者受入れ（日本脳卒中学会専門医（常勤））</t>
  </si>
  <si>
    <t>ベンガル語</t>
  </si>
  <si>
    <t>１泊２日入院手術（顎下腺摘出術（前年度実施件数））</t>
  </si>
  <si>
    <t>フランス語</t>
  </si>
  <si>
    <t>0012</t>
  </si>
  <si>
    <t>医療用サイクロトロン</t>
    <rPh sb="0" eb="3">
      <t>イリョウヨウ</t>
    </rPh>
    <phoneticPr fontId="25"/>
  </si>
  <si>
    <t>0013</t>
  </si>
  <si>
    <t>66 IgＡ 腎症</t>
  </si>
  <si>
    <t>IFZ038_hkiry_kkk_yakk_dkj_yyyyMMddHHmmssSSS.csv</t>
  </si>
  <si>
    <t>00211</t>
  </si>
  <si>
    <t>d0067</t>
  </si>
  <si>
    <t>定期閉店第１週（日）</t>
  </si>
  <si>
    <t>09011</t>
  </si>
  <si>
    <t>ドイツ語</t>
  </si>
  <si>
    <t>00328</t>
  </si>
  <si>
    <t>主に取り扱っている医療機器</t>
  </si>
  <si>
    <t>車椅子等利用者（施設バリアフリー化）</t>
  </si>
  <si>
    <t>面会時間帯２開始（水）</t>
  </si>
  <si>
    <t>糖尿病関連（糖尿病性腎症に対応することができる）</t>
  </si>
  <si>
    <t>包茎手術</t>
  </si>
  <si>
    <t>自動血球計数装置</t>
  </si>
  <si>
    <t>身体障害者福祉法指定医の配置されている医療機関</t>
  </si>
  <si>
    <t>看護体制・特定機能病院・一般病棟（10:1入院基本料）</t>
  </si>
  <si>
    <t>医療機関名2</t>
  </si>
  <si>
    <t>0014</t>
  </si>
  <si>
    <t>0015</t>
  </si>
  <si>
    <t>16 人工透析</t>
  </si>
  <si>
    <t>イタリア語</t>
  </si>
  <si>
    <t>3 乳腺悪性腫瘍化学療法</t>
  </si>
  <si>
    <t>0016</t>
  </si>
  <si>
    <t>定期休診第３週（月）</t>
  </si>
  <si>
    <t>死亡時画像診断（ＡＩ：オートプシー・イメージング）</t>
  </si>
  <si>
    <t>インドネシア語</t>
  </si>
  <si>
    <t>01991</t>
  </si>
  <si>
    <t>医療事故情報収集等事業参加有無</t>
  </si>
  <si>
    <t>日帰り手術（内シャント造設術）</t>
  </si>
  <si>
    <t>在宅患者訪問栄養食事指導</t>
  </si>
  <si>
    <t>スペイン語</t>
  </si>
  <si>
    <t>14 小児の脳炎又は髄膜炎</t>
  </si>
  <si>
    <t>災害拠点病院</t>
  </si>
  <si>
    <t>温水洗浄トイレ</t>
  </si>
  <si>
    <t>d1089</t>
  </si>
  <si>
    <t>0017</t>
  </si>
  <si>
    <t>糖尿病関連（糖尿病性足病変の外科的治療）</t>
  </si>
  <si>
    <t>132 先天性核上性球麻痺</t>
  </si>
  <si>
    <t>移動用Ｘ線装置（ポータブル）</t>
  </si>
  <si>
    <t>0018</t>
  </si>
  <si>
    <t>トルコ語</t>
  </si>
  <si>
    <t>d0013</t>
  </si>
  <si>
    <t>00231</t>
  </si>
  <si>
    <t>0019</t>
  </si>
  <si>
    <t>IFZ001_base_yyyyMMddHHmmssSSS.csv</t>
  </si>
  <si>
    <t>性に関する相談</t>
  </si>
  <si>
    <t>主な利用交通手段（特記事項）</t>
  </si>
  <si>
    <t>時間外対応</t>
  </si>
  <si>
    <t>00040</t>
  </si>
  <si>
    <t>マレー語</t>
  </si>
  <si>
    <t>更生医療（小腸）</t>
  </si>
  <si>
    <t>その他閉店日</t>
  </si>
  <si>
    <t>薬剤師人数</t>
  </si>
  <si>
    <t>01024</t>
  </si>
  <si>
    <t>1 漢方薬の処方</t>
  </si>
  <si>
    <t>在宅腫瘍治療電場療法指導管理</t>
  </si>
  <si>
    <t>回復期患者受入れ</t>
  </si>
  <si>
    <t>乳がん検査（超音波検査）</t>
  </si>
  <si>
    <t>03009</t>
  </si>
  <si>
    <t>00057</t>
  </si>
  <si>
    <t>専門外来の特記事項</t>
  </si>
  <si>
    <t>他医療機関入院受入れ（尿道留置バルーン）</t>
  </si>
  <si>
    <t>面会区分</t>
  </si>
  <si>
    <t>学校心臓検診</t>
    <rPh sb="0" eb="2">
      <t>ガッコウ</t>
    </rPh>
    <rPh sb="2" eb="4">
      <t>シンゾウ</t>
    </rPh>
    <rPh sb="4" eb="6">
      <t>ケンシン</t>
    </rPh>
    <phoneticPr fontId="25"/>
  </si>
  <si>
    <t>0020</t>
  </si>
  <si>
    <t>就職のための健康診断（迅速血液検査対応）</t>
  </si>
  <si>
    <t>回復期患者受入れ（地域の歯科医療機関と連携して実施）</t>
  </si>
  <si>
    <t>先天性心疾患手術</t>
  </si>
  <si>
    <t>専門医の種類の公開可否</t>
  </si>
  <si>
    <t>開店時間帯夜間開始（木）</t>
  </si>
  <si>
    <t>看護体制・特定機能病院・結核病棟（7:1入院基本料）</t>
  </si>
  <si>
    <t>0021</t>
  </si>
  <si>
    <t>定期閉店毎週（火）</t>
  </si>
  <si>
    <t>ＭＲＩ（1.5テスラ未満）</t>
    <rPh sb="10" eb="12">
      <t>ミマン</t>
    </rPh>
    <phoneticPr fontId="23"/>
  </si>
  <si>
    <t>10 高齢者</t>
  </si>
  <si>
    <t>d1515</t>
  </si>
  <si>
    <t>維持期患者受入れ・病院（ＭＲＳＡ）</t>
  </si>
  <si>
    <t>駐車場台数（有料）</t>
  </si>
  <si>
    <t>電磁的記録薬剤服用歴管理</t>
  </si>
  <si>
    <t>00079</t>
  </si>
  <si>
    <t>335 ネフロン癆</t>
    <rPh sb="8" eb="9">
      <t>ロウ</t>
    </rPh>
    <phoneticPr fontId="23"/>
  </si>
  <si>
    <t>00005</t>
  </si>
  <si>
    <t>0022</t>
  </si>
  <si>
    <t>精神科訪問看護指導</t>
  </si>
  <si>
    <t>内線</t>
    <rPh sb="0" eb="2">
      <t>ナイセン</t>
    </rPh>
    <phoneticPr fontId="22"/>
  </si>
  <si>
    <t>区分</t>
    <rPh sb="0" eb="2">
      <t>クブン</t>
    </rPh>
    <phoneticPr fontId="22"/>
  </si>
  <si>
    <t>在宅時医学総合管理（特定疾患療養指導）</t>
  </si>
  <si>
    <t>個室１日当たり差額（税込特別料金徴収有無）</t>
  </si>
  <si>
    <t>d0009</t>
  </si>
  <si>
    <t>d0030</t>
  </si>
  <si>
    <t>持続緩徐式血液濾過透析</t>
  </si>
  <si>
    <t>3</t>
  </si>
  <si>
    <t>00001</t>
  </si>
  <si>
    <t>保険医療機関</t>
  </si>
  <si>
    <t>毎週きまった曜日に診察（日）</t>
  </si>
  <si>
    <t>00002</t>
  </si>
  <si>
    <t>1：初診時予約を実施している</t>
  </si>
  <si>
    <t>顎機能検査器（歯科）</t>
    <rPh sb="0" eb="1">
      <t>アゴ</t>
    </rPh>
    <rPh sb="1" eb="3">
      <t>キノウ</t>
    </rPh>
    <rPh sb="3" eb="5">
      <t>ケンサ</t>
    </rPh>
    <rPh sb="5" eb="6">
      <t>キ</t>
    </rPh>
    <rPh sb="7" eb="9">
      <t>シカ</t>
    </rPh>
    <phoneticPr fontId="25"/>
  </si>
  <si>
    <t>糖尿病関連（血液透析）</t>
  </si>
  <si>
    <t>高齢者の医療の確保に関する法律（昭和５７年法律第８０号） 第７条第１項に規定する医療保険各法及び同法に基づく療養等の給付の対象とならない医療並びに公費負担医療を行わない医療機関</t>
  </si>
  <si>
    <t>面会時間帯１開始（日）</t>
  </si>
  <si>
    <t>労災保険指定医療機関</t>
  </si>
  <si>
    <t>その他認定薬剤師数</t>
  </si>
  <si>
    <t>高度治療室（HCU）</t>
    <rPh sb="0" eb="2">
      <t>コウド</t>
    </rPh>
    <rPh sb="2" eb="5">
      <t>チリョウシツ</t>
    </rPh>
    <phoneticPr fontId="25"/>
  </si>
  <si>
    <t>４泊５日手術（体外衝撃波腎・尿管結石破砕術）</t>
  </si>
  <si>
    <t>指定自立支援医療機関（更生医療）</t>
  </si>
  <si>
    <t>乾燥組織培養不活化狂犬病ワクチン（備蓄数）</t>
  </si>
  <si>
    <t>一般財団法人日本品質保証機構による認定の有無</t>
    <rPh sb="20" eb="22">
      <t>ウム</t>
    </rPh>
    <phoneticPr fontId="30"/>
  </si>
  <si>
    <t>診療開始（金）</t>
  </si>
  <si>
    <t>医療連携体制窓口設置（窓口　専任スタッフ職種別人数　看護師・保健師）</t>
  </si>
  <si>
    <t>氏名</t>
  </si>
  <si>
    <t>複合型サービス</t>
  </si>
  <si>
    <t>開店時間帯午前開始（祝）</t>
  </si>
  <si>
    <t>9 リンパ組織悪性腫瘍化学療法</t>
  </si>
  <si>
    <t>00006</t>
  </si>
  <si>
    <t>医療ソーシャルワーカー配置人数</t>
  </si>
  <si>
    <t>定期閉店第４週（月）</t>
  </si>
  <si>
    <t>00007</t>
  </si>
  <si>
    <t>リハビリ関連・専門技術（作業療法）</t>
  </si>
  <si>
    <t>d1339</t>
  </si>
  <si>
    <t xml:space="preserve"> col_3, col_5, '○', col_6, col_7, col_8</t>
  </si>
  <si>
    <t>その他（一般薬その他）</t>
  </si>
  <si>
    <t>77 下垂体性成長ホルモン分泌亢進症</t>
  </si>
  <si>
    <t>４泊５日手術（乳腺腫瘍摘出術）</t>
  </si>
  <si>
    <t>d1489</t>
  </si>
  <si>
    <t>00008</t>
  </si>
  <si>
    <t>00009</t>
  </si>
  <si>
    <t>精神科</t>
  </si>
  <si>
    <t>在宅自己導尿指導管理</t>
  </si>
  <si>
    <t>精神保健指定医の配置されている医療機関</t>
  </si>
  <si>
    <t>４泊５日手術（ヘルニア手術）</t>
  </si>
  <si>
    <t>コンタクトレンズの取扱い</t>
  </si>
  <si>
    <t>2 緩和的放射線療法</t>
  </si>
  <si>
    <t>面会時間帯１終了（月）</t>
  </si>
  <si>
    <t>00010</t>
  </si>
  <si>
    <t>d0016</t>
  </si>
  <si>
    <t>ＭＲＩ検査</t>
    <rPh sb="3" eb="5">
      <t>ケンサ</t>
    </rPh>
    <phoneticPr fontId="28"/>
  </si>
  <si>
    <t>00011</t>
  </si>
  <si>
    <t>00012</t>
  </si>
  <si>
    <t>一部の曜日のみ対応可能</t>
  </si>
  <si>
    <t>デビットカード決済</t>
  </si>
  <si>
    <t>病理検査室</t>
    <rPh sb="2" eb="4">
      <t>ケンサ</t>
    </rPh>
    <rPh sb="4" eb="5">
      <t>シツ</t>
    </rPh>
    <phoneticPr fontId="25"/>
  </si>
  <si>
    <t>結核指定医療機関</t>
  </si>
  <si>
    <t>5 子宮悪性腫瘍手術</t>
  </si>
  <si>
    <t xml:space="preserve"> FROM tbl_34 WHERE col_4 = '</t>
  </si>
  <si>
    <t>定期閉店第５週（金）</t>
  </si>
  <si>
    <t>00015</t>
  </si>
  <si>
    <t>内科</t>
    <rPh sb="0" eb="2">
      <t>ナイカ</t>
    </rPh>
    <phoneticPr fontId="21"/>
  </si>
  <si>
    <t>00014</t>
  </si>
  <si>
    <t>戦傷病者特別援護法</t>
  </si>
  <si>
    <t>合計（全職種の合計）</t>
  </si>
  <si>
    <t>医療連携体制窓口設置（スタッフの人数（医療ソーシャルワーカーの人数））</t>
  </si>
  <si>
    <t>面会時間帯３終了（月）</t>
  </si>
  <si>
    <t>特定販売（インターネット等による販売）の実施の有無</t>
  </si>
  <si>
    <t>子宮がん（③放射線療法）</t>
  </si>
  <si>
    <t>指定療育機関</t>
  </si>
  <si>
    <t>リハビリテーション（脳血管疾患等リハビリテーション）</t>
  </si>
  <si>
    <t>回復期患者受入れ（中心静脈栄養（ＩＶＨ））</t>
  </si>
  <si>
    <t>指定小児慢性特定疾病医療機関</t>
  </si>
  <si>
    <t>日帰り手術（子宮頚管ポリープ切除術）</t>
  </si>
  <si>
    <t>維持期患者受入れ・無床診療所（経管栄養）</t>
  </si>
  <si>
    <t>鼓膜穿孔閉鎖術</t>
  </si>
  <si>
    <t>開店時間外（相談できる時間）</t>
  </si>
  <si>
    <t>大腸がん検診</t>
    <rPh sb="0" eb="2">
      <t>ダイチョウ</t>
    </rPh>
    <rPh sb="4" eb="6">
      <t>ケンシン</t>
    </rPh>
    <phoneticPr fontId="28"/>
  </si>
  <si>
    <t>187 歌舞伎症候群</t>
  </si>
  <si>
    <t>県薬剤師会開催認知症対応力向上</t>
  </si>
  <si>
    <t>急性期患者受入れ（日本神経学会専門医（常勤））</t>
  </si>
  <si>
    <t>義足装具士</t>
    <rPh sb="0" eb="2">
      <t>ギソク</t>
    </rPh>
    <rPh sb="2" eb="5">
      <t>ソウグシ</t>
    </rPh>
    <phoneticPr fontId="25"/>
  </si>
  <si>
    <t>事業所一般健診（定期健康診断）</t>
  </si>
  <si>
    <t>07膵臓</t>
  </si>
  <si>
    <t>00016</t>
  </si>
  <si>
    <t>院内感染対策部門（医師配置）</t>
  </si>
  <si>
    <t>麻酔科専門医　公益社団法人日本麻酔科学会</t>
  </si>
  <si>
    <t>一部介助（ユニットへの移乗などに介助が必要）の患者に対応</t>
  </si>
  <si>
    <t>外科用イメージ</t>
  </si>
  <si>
    <t>回復期リハビリテーション</t>
  </si>
  <si>
    <t>外国人患者受入れに関する連絡調整の担当部署</t>
  </si>
  <si>
    <t>居宅介護支援事業所連携</t>
  </si>
  <si>
    <t>00017</t>
  </si>
  <si>
    <t>移動型アナログ式循環器用Ｘ線透視診断装置</t>
  </si>
  <si>
    <t>00237</t>
  </si>
  <si>
    <t>IFZ028_chiikirkyakk_yyyyMMddHHmmssSSS.csv</t>
  </si>
  <si>
    <t>00018</t>
  </si>
  <si>
    <t>外来受付時間帯午後開始（日）</t>
  </si>
  <si>
    <t>開店時間帯午後開始（土）</t>
  </si>
  <si>
    <t>11 大動脈瘤手術</t>
  </si>
  <si>
    <t>公費負担コード</t>
  </si>
  <si>
    <t>バル注射液（保有の有無）</t>
  </si>
  <si>
    <t>アフターローディング装置</t>
  </si>
  <si>
    <t>聴覚障害者の受け入れが可能</t>
  </si>
  <si>
    <t>周産期(新生児)専門医　一般社団法人日本周産期･新生児医学会</t>
  </si>
  <si>
    <t>ルート２（最寄り駅・バス停：所要時間）</t>
  </si>
  <si>
    <t>00019</t>
  </si>
  <si>
    <t>d0007</t>
  </si>
  <si>
    <t>腫瘍外科</t>
  </si>
  <si>
    <t>院外処方フラグ</t>
  </si>
  <si>
    <t>巻き爪治療</t>
  </si>
  <si>
    <t>レーザー治療</t>
    <rPh sb="4" eb="6">
      <t>チリョウ</t>
    </rPh>
    <phoneticPr fontId="25"/>
  </si>
  <si>
    <t>維持期患者受入れ・有床診療所（待合室に車椅子のスペースがある）</t>
  </si>
  <si>
    <t>ホームページ</t>
  </si>
  <si>
    <t>3-2 上記以外の心臓カテーテル法による諸検査</t>
  </si>
  <si>
    <t>00020</t>
  </si>
  <si>
    <t>維持期患者受入れ・無床診療所（段差がある）</t>
  </si>
  <si>
    <t>d1376</t>
  </si>
  <si>
    <t>3心筋梗塞_3回復期基本_イ:心電図</t>
  </si>
  <si>
    <t>リハビリ関連 （運動器リハビリテーション料(Ⅱ)）</t>
  </si>
  <si>
    <t>ルート２（最寄り駅名）</t>
  </si>
  <si>
    <t>定期閉店第２週（金）</t>
  </si>
  <si>
    <t>185</t>
  </si>
  <si>
    <t>Ｘ線間接撮影装置</t>
  </si>
  <si>
    <t>急性心筋梗塞関連・①急性期（専門医の勤務体制（③心臓血管外科医師（常勤）））</t>
  </si>
  <si>
    <t>予約診察特別料金徴収</t>
  </si>
  <si>
    <t>地域連携クリティカルパスの有無（特記事項）</t>
  </si>
  <si>
    <t>特定感染症指定医療機関、第一種感染症指定医療機関又は第二種感染症指定医療機関</t>
  </si>
  <si>
    <t>歯科医師</t>
  </si>
  <si>
    <t>シャント作成</t>
  </si>
  <si>
    <t>電子処方箋の発行の可否</t>
  </si>
  <si>
    <t>00021</t>
  </si>
  <si>
    <t>自由診療のみを行う医療機関</t>
    <rPh sb="0" eb="2">
      <t>ジユウ</t>
    </rPh>
    <rPh sb="2" eb="4">
      <t>シンリョウ</t>
    </rPh>
    <rPh sb="7" eb="8">
      <t>オコナ</t>
    </rPh>
    <rPh sb="9" eb="11">
      <t>イリョウ</t>
    </rPh>
    <rPh sb="11" eb="13">
      <t>キカン</t>
    </rPh>
    <phoneticPr fontId="25"/>
  </si>
  <si>
    <t>移植・内視鏡外科</t>
    <rPh sb="0" eb="2">
      <t>イショク</t>
    </rPh>
    <rPh sb="3" eb="6">
      <t>ナイシキョウ</t>
    </rPh>
    <rPh sb="6" eb="8">
      <t>ゲカ</t>
    </rPh>
    <phoneticPr fontId="21"/>
  </si>
  <si>
    <t>祝日休診</t>
  </si>
  <si>
    <t>00052</t>
  </si>
  <si>
    <t>81 先天性副腎皮質酵素欠損症</t>
  </si>
  <si>
    <t>定期閉店毎週（金）</t>
  </si>
  <si>
    <t>ルート３（最寄り駅・バス停：所要時間）</t>
  </si>
  <si>
    <t>外来受付時間帯夜間開始（水）</t>
  </si>
  <si>
    <t>開店時間帯午後開始（日）</t>
  </si>
  <si>
    <t>第二種感染症指定医療機関</t>
  </si>
  <si>
    <t>00023</t>
  </si>
  <si>
    <t>対応可能な診療科目</t>
  </si>
  <si>
    <t>118</t>
  </si>
  <si>
    <t>公害医療機関</t>
  </si>
  <si>
    <t>開店時間帯午前終了（木）</t>
  </si>
  <si>
    <t>6認知症_1早期_エ:郡市医師会</t>
  </si>
  <si>
    <t>指尖容積脈波検査</t>
  </si>
  <si>
    <t>00024</t>
  </si>
  <si>
    <t>タイ語対応</t>
    <rPh sb="2" eb="3">
      <t>ゴ</t>
    </rPh>
    <rPh sb="3" eb="5">
      <t>タイオウ</t>
    </rPh>
    <phoneticPr fontId="20"/>
  </si>
  <si>
    <t>93</t>
  </si>
  <si>
    <t>その他の業務内容</t>
  </si>
  <si>
    <t>01017</t>
  </si>
  <si>
    <t>糖尿病関連（妊娠糖尿病や糖尿病合併症妊娠の管理）</t>
  </si>
  <si>
    <t>00305</t>
  </si>
  <si>
    <t>d0014</t>
  </si>
  <si>
    <t>母体保護法指定医の配置されている医療機関</t>
  </si>
  <si>
    <t>104 コステロ症候群</t>
  </si>
  <si>
    <t>看護体制・特定機能病院・結核病棟（13:1入院基本料）</t>
  </si>
  <si>
    <t>5精神_14自殺_イ:保健・医療・福祉・労働・教育・警察等</t>
  </si>
  <si>
    <t>大腸外科</t>
    <rPh sb="0" eb="2">
      <t>ダイチョウ</t>
    </rPh>
    <rPh sb="2" eb="4">
      <t>ゲカ</t>
    </rPh>
    <phoneticPr fontId="25"/>
  </si>
  <si>
    <t>00150</t>
  </si>
  <si>
    <t>外来受付終了（木）</t>
  </si>
  <si>
    <t>院内感染防止マニュアル</t>
  </si>
  <si>
    <t>開店時間帯夜間終了（祝）</t>
  </si>
  <si>
    <t>自局での実施（無菌調剤室）</t>
  </si>
  <si>
    <t>00025</t>
  </si>
  <si>
    <t>ガスクロマトグラフィー（Ｎｉ６３）</t>
  </si>
  <si>
    <t>特定機能病院</t>
  </si>
  <si>
    <t>牽引治療器</t>
    <rPh sb="0" eb="2">
      <t>ケンイン</t>
    </rPh>
    <rPh sb="2" eb="5">
      <t>チリョウキ</t>
    </rPh>
    <phoneticPr fontId="25"/>
  </si>
  <si>
    <t>院内処方フラグ</t>
  </si>
  <si>
    <t>人工透析内科</t>
  </si>
  <si>
    <t>夜間・休日案内用電話番号</t>
  </si>
  <si>
    <t>00026</t>
  </si>
  <si>
    <t>02胃</t>
  </si>
  <si>
    <t>リハビリ関連・施設基準（心大血管疾患リハビリテーション料（Ⅱ））</t>
  </si>
  <si>
    <t>00028</t>
  </si>
  <si>
    <t>55 再発性多発軟骨炎</t>
  </si>
  <si>
    <t>IFZ030_srvc_yakk_yyyyMMddHHmmssSSS.csv</t>
  </si>
  <si>
    <t>整形外科</t>
  </si>
  <si>
    <t>急性期患者受入れ（ｔ－ＰＡの使用（発症後４．５時間以内の脳卒中急性期の患者への使用））</t>
  </si>
  <si>
    <t>118 脊髄髄膜瘤</t>
  </si>
  <si>
    <t>人工授精</t>
  </si>
  <si>
    <t>心疾患、脳血管障害疾患患者の歯科診療可能</t>
  </si>
  <si>
    <t>d0012</t>
  </si>
  <si>
    <t>定期巡回・随時対応型訪問介護看護</t>
  </si>
  <si>
    <t>日帰り手術（網膜硝子体手術）</t>
  </si>
  <si>
    <t>日帰り手術（内視鏡的大腸ポリープ・粘膜切除術）</t>
  </si>
  <si>
    <t>健康食品の取り扱い品目数</t>
  </si>
  <si>
    <t>へき地医療拠点病院</t>
  </si>
  <si>
    <t>12 脳動静脈奇形摘出術</t>
  </si>
  <si>
    <t>更生医療（耳鼻咽喉科）</t>
  </si>
  <si>
    <t>神経内科</t>
  </si>
  <si>
    <t>04001</t>
  </si>
  <si>
    <t>日帰り手術（内視鏡的胃・十二指腸ポリープ・粘膜切除術）</t>
  </si>
  <si>
    <t>9 副腎悪性腫瘍手術</t>
  </si>
  <si>
    <t>カルチコール末（保有の有無）</t>
  </si>
  <si>
    <t>ルート３（最寄り駅：自動車所要時間）</t>
  </si>
  <si>
    <t>00030</t>
  </si>
  <si>
    <t>休日におけるかかりつけ患者への対応</t>
  </si>
  <si>
    <t>就業時間帯午前終了（火）</t>
  </si>
  <si>
    <t>01008</t>
  </si>
  <si>
    <t>10腎臓</t>
  </si>
  <si>
    <t>01028</t>
  </si>
  <si>
    <t>00031</t>
  </si>
  <si>
    <t>03003</t>
  </si>
  <si>
    <t>連絡先ＦＡＸ</t>
  </si>
  <si>
    <t>161 家族性良性慢性天疱瘡</t>
  </si>
  <si>
    <t>00208</t>
  </si>
  <si>
    <t>がん検診サポート薬剤師（広島県）</t>
  </si>
  <si>
    <t>救命救急センター</t>
  </si>
  <si>
    <t>給食施設</t>
  </si>
  <si>
    <t>重曹末・炭酸水素ナトリウム末（保有の有無）</t>
  </si>
  <si>
    <t>電磁的記録処方箋受付</t>
  </si>
  <si>
    <t>抑制具（レストレイナー（Ｒ）など）がある</t>
  </si>
  <si>
    <t>就業日（月）</t>
  </si>
  <si>
    <t>ベビーベッド</t>
  </si>
  <si>
    <t>リハビリ関連・注力疾病・障害（スポーツ外傷（整形外科））</t>
  </si>
  <si>
    <t>基準日</t>
  </si>
  <si>
    <t>定期閉店第５週（火）</t>
  </si>
  <si>
    <t>日本糖尿病療養指導士認定機構の日本糖尿病療養指導士（ＣＤＥＪ）</t>
  </si>
  <si>
    <t>外来受付時間帯午後開始（祝）</t>
  </si>
  <si>
    <t>産婦人科</t>
  </si>
  <si>
    <t>小児科病床</t>
  </si>
  <si>
    <t>00032</t>
  </si>
  <si>
    <t>00033</t>
  </si>
  <si>
    <t>単独型臨床研修施設若しくは管理型臨床研修施設</t>
  </si>
  <si>
    <t>スペイン語対応（レベル）</t>
    <rPh sb="4" eb="5">
      <t>ゴ</t>
    </rPh>
    <rPh sb="5" eb="7">
      <t>タイオウ</t>
    </rPh>
    <phoneticPr fontId="20"/>
  </si>
  <si>
    <t>許可病床療養病床数（うち医療保険適用）</t>
  </si>
  <si>
    <t>d1099</t>
  </si>
  <si>
    <t>お薬服用識別シール</t>
  </si>
  <si>
    <t>不妊専門相談センター</t>
  </si>
  <si>
    <t>結腸悪性腫瘍手術（○○件）</t>
  </si>
  <si>
    <t>経皮的動脈形成術</t>
  </si>
  <si>
    <t>01039</t>
  </si>
  <si>
    <t>120</t>
  </si>
  <si>
    <t>d1101</t>
  </si>
  <si>
    <t>0：外来診察は行っていない</t>
  </si>
  <si>
    <t>開店時間帯午前開始（月）</t>
  </si>
  <si>
    <t>00034</t>
  </si>
  <si>
    <t>07004</t>
  </si>
  <si>
    <t>高齢者訪問口腔ケア</t>
  </si>
  <si>
    <t>5精神_1統失_イ:治療抵抗性統合失調症治療薬</t>
  </si>
  <si>
    <t>特定行為研修指定研修機関</t>
  </si>
  <si>
    <t>心臓血管内科</t>
    <rPh sb="2" eb="4">
      <t>ケッカン</t>
    </rPh>
    <phoneticPr fontId="21"/>
  </si>
  <si>
    <t>医療相談（窓口相談員人数）</t>
  </si>
  <si>
    <t>02021</t>
  </si>
  <si>
    <t>01004</t>
  </si>
  <si>
    <t>開店時間帯午後終了（水）</t>
  </si>
  <si>
    <t>135 アイカルディ症候群</t>
  </si>
  <si>
    <t>1 小児領域の一次診療</t>
  </si>
  <si>
    <t>一般財団法人日本品質保証機構による認定の有無</t>
  </si>
  <si>
    <t>手話以外対応（文書）</t>
  </si>
  <si>
    <t>00035</t>
  </si>
  <si>
    <t>職場歯科健診</t>
    <rPh sb="0" eb="2">
      <t>ショクバ</t>
    </rPh>
    <rPh sb="2" eb="4">
      <t>シカ</t>
    </rPh>
    <rPh sb="4" eb="6">
      <t>ケンシン</t>
    </rPh>
    <phoneticPr fontId="27"/>
  </si>
  <si>
    <t>医療社会事業従事者</t>
    <rPh sb="0" eb="2">
      <t>イリョウ</t>
    </rPh>
    <rPh sb="2" eb="4">
      <t>シャカイ</t>
    </rPh>
    <rPh sb="4" eb="6">
      <t>ジギョウ</t>
    </rPh>
    <rPh sb="6" eb="9">
      <t>ジュウジシャ</t>
    </rPh>
    <phoneticPr fontId="25"/>
  </si>
  <si>
    <t>臨床修練病院等</t>
  </si>
  <si>
    <t>呼吸器外科</t>
  </si>
  <si>
    <t>維持期患者受入れ・無床診療所（在宅ターミナルケアの対応）</t>
  </si>
  <si>
    <t>d1523</t>
  </si>
  <si>
    <t>リハビリテーション（難病患者リハビリテーション）</t>
  </si>
  <si>
    <t>d1555</t>
  </si>
  <si>
    <t>認知症関連 （周辺症状（ＢＰＳＤ）の治療（外来））</t>
  </si>
  <si>
    <t>00037</t>
  </si>
  <si>
    <t>定期休診第４週（金）</t>
  </si>
  <si>
    <t>04 心療</t>
  </si>
  <si>
    <t>在宅療養支援歯科診療所</t>
    <rPh sb="0" eb="2">
      <t>ザイタク</t>
    </rPh>
    <rPh sb="2" eb="4">
      <t>リョウヨウ</t>
    </rPh>
    <rPh sb="4" eb="6">
      <t>シエン</t>
    </rPh>
    <rPh sb="6" eb="8">
      <t>シカ</t>
    </rPh>
    <rPh sb="8" eb="11">
      <t>シンリョウジョ</t>
    </rPh>
    <phoneticPr fontId="23"/>
  </si>
  <si>
    <t>がん診療連携拠点病院等</t>
  </si>
  <si>
    <t>２００床以上再診特別料金徴収額（税込）</t>
  </si>
  <si>
    <t>00038</t>
  </si>
  <si>
    <t>がんゲノム医療中核拠点病院等</t>
  </si>
  <si>
    <t>循環器専門医　一般社団法人日本循環器学会</t>
  </si>
  <si>
    <t>維持期患者受入れ・無床診療所（人工膀胱の管理）</t>
  </si>
  <si>
    <t>デトキソール注射液（保有の有無）</t>
  </si>
  <si>
    <t>腎・副腎動脈造影検査</t>
  </si>
  <si>
    <t>フィリピン語対応（事前連絡）</t>
    <rPh sb="5" eb="6">
      <t>ゴ</t>
    </rPh>
    <rPh sb="6" eb="8">
      <t>タイオウ</t>
    </rPh>
    <phoneticPr fontId="20"/>
  </si>
  <si>
    <t>d1302</t>
  </si>
  <si>
    <t>00039</t>
  </si>
  <si>
    <t>介護支援専門員（ケアマネージャー）</t>
    <rPh sb="0" eb="2">
      <t>カイゴ</t>
    </rPh>
    <rPh sb="2" eb="4">
      <t>シエン</t>
    </rPh>
    <rPh sb="4" eb="7">
      <t>センモンイン</t>
    </rPh>
    <phoneticPr fontId="25"/>
  </si>
  <si>
    <t>看護体制・障害者施設（13:1入院基本料）</t>
  </si>
  <si>
    <t>４泊５日手術（内視鏡的大腸ポリープ・粘膜切除術）</t>
  </si>
  <si>
    <t>d1074</t>
  </si>
  <si>
    <t>エイズ治療拠点病院</t>
  </si>
  <si>
    <t>医療安全管理部門設置</t>
  </si>
  <si>
    <t>心臓血管外科専門医　特定非営利活動法人日本胸部外科学会</t>
  </si>
  <si>
    <t>d1238</t>
  </si>
  <si>
    <t>急性期患者受入れ（毎日勤務している）</t>
  </si>
  <si>
    <t>リハビリ目的の入院の可否</t>
  </si>
  <si>
    <t>肝疾患診療連携拠点病院</t>
  </si>
  <si>
    <t>ロタウイルス感染症の予防接種</t>
  </si>
  <si>
    <t>在宅患者連携指導</t>
  </si>
  <si>
    <t>病院の性格</t>
  </si>
  <si>
    <t>便潜血検査（便検査）</t>
  </si>
  <si>
    <t>漢方内科</t>
    <rPh sb="0" eb="2">
      <t>カンポウ</t>
    </rPh>
    <rPh sb="2" eb="4">
      <t>ナイカ</t>
    </rPh>
    <phoneticPr fontId="21"/>
  </si>
  <si>
    <t>00042</t>
  </si>
  <si>
    <t>インターネットによる販売を行う医薬品の区分（第１類医薬品）</t>
    <rPh sb="10" eb="12">
      <t>ハンバイ</t>
    </rPh>
    <rPh sb="13" eb="14">
      <t>オコナ</t>
    </rPh>
    <rPh sb="15" eb="18">
      <t>イヤクヒン</t>
    </rPh>
    <phoneticPr fontId="23"/>
  </si>
  <si>
    <t>00043</t>
  </si>
  <si>
    <t>d1331</t>
  </si>
  <si>
    <t>居宅介護支援支援事業（ケアマネジメント）</t>
  </si>
  <si>
    <t>在宅療養後方支援病院</t>
  </si>
  <si>
    <t>薬剤師人数（常勤換算）</t>
  </si>
  <si>
    <t>服薬相談（一般用医薬品）</t>
  </si>
  <si>
    <t>急性期患者受入れ（ＭＲＩ（２４時間稼動）（患者対応中などのため検査できない場合あり）（台））</t>
  </si>
  <si>
    <t>開店時間帯深夜開始（火）</t>
  </si>
  <si>
    <t>電子カルテ導入</t>
  </si>
  <si>
    <t>00047</t>
  </si>
  <si>
    <t>定期閉店第５週（日）</t>
  </si>
  <si>
    <t>インターネット販売を行っている場合の販売サイトのURL</t>
  </si>
  <si>
    <t>受入れ可能な患者のADL（日常生活動作）</t>
  </si>
  <si>
    <t>セカンド・オピニオンに関する状況（セカンド・オピニオンに関する掲示等）</t>
  </si>
  <si>
    <t>ＪＣＢデビットカード</t>
  </si>
  <si>
    <t>2階以上の診療室だがエレベーターがある</t>
  </si>
  <si>
    <t>143</t>
  </si>
  <si>
    <t>05002</t>
  </si>
  <si>
    <t>d1384</t>
  </si>
  <si>
    <t>d1542</t>
  </si>
  <si>
    <t>障害児の診療を行っている</t>
  </si>
  <si>
    <t>DPC対象病院</t>
  </si>
  <si>
    <t>151</t>
  </si>
  <si>
    <t>トレッドミル</t>
  </si>
  <si>
    <t>その他の検査項目</t>
    <rPh sb="2" eb="3">
      <t>タ</t>
    </rPh>
    <rPh sb="4" eb="6">
      <t>ケンサ</t>
    </rPh>
    <rPh sb="6" eb="8">
      <t>コウモク</t>
    </rPh>
    <phoneticPr fontId="28"/>
  </si>
  <si>
    <t>除細動機</t>
  </si>
  <si>
    <t>予防接種に関する特記事項</t>
  </si>
  <si>
    <t>総合周産期母子医療センター</t>
  </si>
  <si>
    <t>00050</t>
  </si>
  <si>
    <t>疾病予防運動施設（医療法第42条第1項第4号）</t>
  </si>
  <si>
    <t>薬学実務実習受入施設（兵庫県薬剤師会、日本薬剤師会）</t>
  </si>
  <si>
    <t>人工呼吸器私用</t>
    <rPh sb="0" eb="5">
      <t>ジンコウコキュウキ</t>
    </rPh>
    <rPh sb="5" eb="7">
      <t>シヨウ</t>
    </rPh>
    <phoneticPr fontId="29"/>
  </si>
  <si>
    <t>12 緩和ケア</t>
  </si>
  <si>
    <t>00105</t>
  </si>
  <si>
    <t xml:space="preserve"> FROM tbl_29 WHERE col_4 = '</t>
  </si>
  <si>
    <t>公益社団法人日本口腔外科学会口腔外科専門医による治療</t>
    <rPh sb="0" eb="6">
      <t>コウエキシャダンホウジン</t>
    </rPh>
    <rPh sb="6" eb="8">
      <t>ニホン</t>
    </rPh>
    <rPh sb="8" eb="10">
      <t>コウクウ</t>
    </rPh>
    <rPh sb="10" eb="14">
      <t>ゲカガッカイ</t>
    </rPh>
    <rPh sb="14" eb="18">
      <t>コウクウゲカ</t>
    </rPh>
    <rPh sb="18" eb="21">
      <t>センモンイ</t>
    </rPh>
    <rPh sb="24" eb="26">
      <t>チリョウ</t>
    </rPh>
    <phoneticPr fontId="31"/>
  </si>
  <si>
    <t>地域周産期母子医療センター</t>
  </si>
  <si>
    <t>女性内科</t>
    <rPh sb="0" eb="2">
      <t>ジョセイ</t>
    </rPh>
    <rPh sb="2" eb="4">
      <t>ナイカ</t>
    </rPh>
    <phoneticPr fontId="25"/>
  </si>
  <si>
    <t>肺がん（①手術療法）</t>
  </si>
  <si>
    <t>以外の精神科在宅患者支援管理</t>
  </si>
  <si>
    <t>00051</t>
  </si>
  <si>
    <t>耳鼻いんこう科</t>
  </si>
  <si>
    <t>維持期患者受入れ・無床診療所（外来リハビリテーションを行っている）</t>
  </si>
  <si>
    <t>5精神_2うつ_オ:うつ病・躁うつ病</t>
  </si>
  <si>
    <t>性犯罪・性暴力被害者のためのワンストップ支援センター</t>
  </si>
  <si>
    <t>歯周病専門医　特定非営利活動法人日本歯周病学会</t>
  </si>
  <si>
    <t>訪問相談・指導</t>
  </si>
  <si>
    <t>06991</t>
  </si>
  <si>
    <t>00053</t>
  </si>
  <si>
    <t>都道府県アレルギー疾患医療拠点病院</t>
  </si>
  <si>
    <t>地域連携クリティカルパス（肺がん）</t>
  </si>
  <si>
    <t>4 胸腔鏡下肺悪性腫瘍摘出術</t>
  </si>
  <si>
    <t>定期休診第４週（火）</t>
  </si>
  <si>
    <t>就業時間帯午後開始（金）</t>
  </si>
  <si>
    <t>d1097</t>
  </si>
  <si>
    <t>４泊５日手術（子宮頸部（腟部切除術））</t>
  </si>
  <si>
    <t>d0010</t>
  </si>
  <si>
    <t>d0001</t>
  </si>
  <si>
    <t>精神科救急病棟</t>
  </si>
  <si>
    <t>維持期患者受入れ・無床診療所（口腔ケア（自院の職員で実施））</t>
  </si>
  <si>
    <t>急性期患者受入れ</t>
  </si>
  <si>
    <t>高度管理医療機器販売及び貸与業の許可の有無</t>
  </si>
  <si>
    <t>d1582</t>
  </si>
  <si>
    <t>d0002</t>
  </si>
  <si>
    <t>胃腸内科</t>
  </si>
  <si>
    <t>病理診断科</t>
  </si>
  <si>
    <t>d0003</t>
  </si>
  <si>
    <t>主な機能（院内の退院計画の調整）</t>
  </si>
  <si>
    <t>d0004</t>
  </si>
  <si>
    <t>下顎運動解析診断装置</t>
  </si>
  <si>
    <t>d0005</t>
  </si>
  <si>
    <t>1がん_2がん治療基本外_エ:患者とその家族の意向</t>
  </si>
  <si>
    <t>d0006</t>
  </si>
  <si>
    <t>タイ語対応（事前連絡）</t>
    <rPh sb="2" eb="3">
      <t>ゴ</t>
    </rPh>
    <rPh sb="3" eb="5">
      <t>タイオウ</t>
    </rPh>
    <phoneticPr fontId="20"/>
  </si>
  <si>
    <t>相談専用電話番号</t>
  </si>
  <si>
    <t>超音波骨折治療法</t>
  </si>
  <si>
    <t>維持期患者受入れ・病院（作業療法士（OT）（総数））</t>
  </si>
  <si>
    <t>定期閉店第４週（火）</t>
  </si>
  <si>
    <t>１泊２日入院手術（肛門手術）</t>
  </si>
  <si>
    <t>急患センター</t>
  </si>
  <si>
    <t>d0008</t>
  </si>
  <si>
    <t>日帰り手術（近視矯正手術）</t>
  </si>
  <si>
    <t>3心筋梗塞_1予防_イ:心筋梗塞等</t>
  </si>
  <si>
    <t>医療用医薬品備蓄数</t>
  </si>
  <si>
    <t>ルート１（最寄りバス路線・停留所）</t>
  </si>
  <si>
    <t>在宅患者訪問看護・指導（乳幼児加算）</t>
  </si>
  <si>
    <t>受入れ可能な患者の状態（酸素が必要）</t>
  </si>
  <si>
    <t>特定承認保険医療機関</t>
  </si>
  <si>
    <t>急性期患者受入れ（【脳卒中急性期】脳外科的処置　連携病院にて迅速な対応が可能）</t>
  </si>
  <si>
    <t>マンモグラフィー</t>
  </si>
  <si>
    <t>日帰り手術（鼻茸摘出術）</t>
  </si>
  <si>
    <t>助産所のみ</t>
  </si>
  <si>
    <t>精神病床数</t>
  </si>
  <si>
    <t>回復期患者受入れ（日本神経学会専門医（総数））</t>
  </si>
  <si>
    <t>認知症対応力向上研修を修了した薬剤師の人数</t>
  </si>
  <si>
    <t>特定福祉用具販売</t>
  </si>
  <si>
    <t>外反母趾治療</t>
  </si>
  <si>
    <t>d0011</t>
  </si>
  <si>
    <t>02016</t>
  </si>
  <si>
    <t>10 胃悪性腫瘍手術</t>
  </si>
  <si>
    <t>04026</t>
  </si>
  <si>
    <t>173</t>
  </si>
  <si>
    <t>介護相談（介護用品）</t>
  </si>
  <si>
    <t>診療時間帯</t>
  </si>
  <si>
    <t>専門病院</t>
  </si>
  <si>
    <t>03</t>
  </si>
  <si>
    <t>d0022</t>
  </si>
  <si>
    <t>共同利用の有無</t>
  </si>
  <si>
    <t>マラリアの予防接種</t>
    <rPh sb="5" eb="7">
      <t>ヨボウ</t>
    </rPh>
    <rPh sb="7" eb="9">
      <t>セッシュ</t>
    </rPh>
    <phoneticPr fontId="25"/>
  </si>
  <si>
    <t>同伴児童の一時預かり</t>
  </si>
  <si>
    <t>育児・母乳診療</t>
  </si>
  <si>
    <t>急性期特定病院</t>
  </si>
  <si>
    <t>オンライン診療内容（自由記述）</t>
  </si>
  <si>
    <t>外来区分</t>
  </si>
  <si>
    <t>d0015</t>
  </si>
  <si>
    <t>01013</t>
  </si>
  <si>
    <t>選択可能入院食提供</t>
  </si>
  <si>
    <t>維持期患者受入れ・無床診療所（待合室に車椅子のスペースがある）</t>
  </si>
  <si>
    <t>3心筋梗塞_2急性期内科基本_イ:内科的治療</t>
    <rPh sb="20" eb="22">
      <t>チリョウ</t>
    </rPh>
    <phoneticPr fontId="20"/>
  </si>
  <si>
    <t>歯科診療所との連携</t>
  </si>
  <si>
    <t>脳外科</t>
    <rPh sb="0" eb="3">
      <t>ノウゲカ</t>
    </rPh>
    <phoneticPr fontId="21"/>
  </si>
  <si>
    <t>維持期患者受入れ・病院（理学療法士（PT）（総数））</t>
  </si>
  <si>
    <t>面会時間帯１開始（土）</t>
  </si>
  <si>
    <t>薬用炭（保有の有無）</t>
  </si>
  <si>
    <t>介護相談（ストマ装具）</t>
  </si>
  <si>
    <t>9 卵巣悪性腫瘍化学療法</t>
  </si>
  <si>
    <t>48 原発性抗リン脂質抗体症候群</t>
  </si>
  <si>
    <t>単独型臨床研修施設又は管理型臨床研修施設</t>
  </si>
  <si>
    <t>03001</t>
  </si>
  <si>
    <t>02012</t>
  </si>
  <si>
    <t>00212</t>
  </si>
  <si>
    <t>定期休診（日）</t>
  </si>
  <si>
    <t>肝臓内科</t>
    <rPh sb="0" eb="2">
      <t>カンゾウ</t>
    </rPh>
    <rPh sb="2" eb="4">
      <t>ナイカ</t>
    </rPh>
    <phoneticPr fontId="21"/>
  </si>
  <si>
    <t>d0017</t>
  </si>
  <si>
    <t>331 特発性多中心性キャッスルマン病</t>
  </si>
  <si>
    <t>6 胆道悪性腫瘍化学療法</t>
  </si>
  <si>
    <t>メタボ検査（腹囲測定）</t>
    <rPh sb="3" eb="5">
      <t>ケンサ</t>
    </rPh>
    <rPh sb="6" eb="8">
      <t>フクイ</t>
    </rPh>
    <rPh sb="8" eb="10">
      <t>ソクテイ</t>
    </rPh>
    <phoneticPr fontId="28"/>
  </si>
  <si>
    <t>開店時間帯深夜開始（祝）</t>
  </si>
  <si>
    <t>大腸ファイバースコープ</t>
  </si>
  <si>
    <t>インピーダンスオージオメーター</t>
  </si>
  <si>
    <t>d0018</t>
  </si>
  <si>
    <t>d1063</t>
  </si>
  <si>
    <t>外来受付開始（火）</t>
  </si>
  <si>
    <t>d0019</t>
  </si>
  <si>
    <t>275 タナトフォリック骨異形成症</t>
  </si>
  <si>
    <t>甲状腺超音波検査</t>
  </si>
  <si>
    <t>おたふくかぜの予防接種（海外渡航者対応）</t>
  </si>
  <si>
    <t>d0021</t>
  </si>
  <si>
    <t>00205</t>
  </si>
  <si>
    <t>定期閉店第４週（土）</t>
  </si>
  <si>
    <t>地域医療連携窓口設置（電話番号）</t>
  </si>
  <si>
    <t>204 エマヌエル症候群</t>
  </si>
  <si>
    <t>ＭＲＩ（磁気共鳴断層撮影装置）</t>
  </si>
  <si>
    <t>生活習慣病相談（各種検査薬）</t>
  </si>
  <si>
    <t>開店時間帯夜間終了（日）</t>
  </si>
  <si>
    <t>電話番号2</t>
  </si>
  <si>
    <t>08004</t>
  </si>
  <si>
    <t>胃瘻経管栄養</t>
    <rPh sb="0" eb="2">
      <t>イロウ</t>
    </rPh>
    <rPh sb="2" eb="6">
      <t>ケイカンエイヨウ</t>
    </rPh>
    <phoneticPr fontId="29"/>
  </si>
  <si>
    <t xml:space="preserve"> col_3, col_5, col_6, col_7, col_8, col_9, col_10, col_11, col_12, col_13, col_14</t>
  </si>
  <si>
    <t>地域連携薬局等事項</t>
  </si>
  <si>
    <t>関節手術</t>
  </si>
  <si>
    <t>d1553</t>
  </si>
  <si>
    <t>d0023</t>
  </si>
  <si>
    <t>専門連携（麻薬に係る調剤回数）</t>
  </si>
  <si>
    <t>d0024</t>
  </si>
  <si>
    <t>00101</t>
  </si>
  <si>
    <t>開店時間帯深夜開始（日）</t>
  </si>
  <si>
    <t>d1096</t>
  </si>
  <si>
    <t>00322</t>
  </si>
  <si>
    <t>入院患者受入</t>
  </si>
  <si>
    <t>00044</t>
  </si>
  <si>
    <t>地域密着型介護老人福祉施設名称</t>
  </si>
  <si>
    <t>地域連携（その他医療機関へ情報共有回数）</t>
  </si>
  <si>
    <t>薬局サービス等</t>
  </si>
  <si>
    <t>標準的算定日数後の状態の維持</t>
  </si>
  <si>
    <t>定期閉店第３週（水）</t>
  </si>
  <si>
    <t>気管支内視鏡</t>
  </si>
  <si>
    <t>経皮的冠動脈血栓切除術</t>
  </si>
  <si>
    <t>00045</t>
  </si>
  <si>
    <t>D24</t>
  </si>
  <si>
    <t>産科オープンシステムを活用した分娩件数</t>
  </si>
  <si>
    <t>実施状況</t>
  </si>
  <si>
    <t>薬局開設許可証の許可番号</t>
  </si>
  <si>
    <t>顔面外傷の治療（鼻骨骨折）（耳鼻咽喉領域）</t>
  </si>
  <si>
    <t>2 関節鏡検査</t>
  </si>
  <si>
    <t>許可年月日</t>
  </si>
  <si>
    <t>１泊２日入院手術（その他）</t>
  </si>
  <si>
    <t>成人の肺炎球菌感染症の予防接種（海外渡航者対応）</t>
  </si>
  <si>
    <t>調剤基本料の届出状況</t>
    <rPh sb="6" eb="7">
      <t>トド</t>
    </rPh>
    <rPh sb="7" eb="8">
      <t>デ</t>
    </rPh>
    <rPh sb="8" eb="10">
      <t>ジョウキョウ</t>
    </rPh>
    <phoneticPr fontId="23"/>
  </si>
  <si>
    <t>59</t>
  </si>
  <si>
    <t>開設日</t>
  </si>
  <si>
    <t>d2</t>
  </si>
  <si>
    <t>上記以外の認定薬剤師の資格名（２）</t>
    <rPh sb="0" eb="2">
      <t>ジョウキ</t>
    </rPh>
    <rPh sb="2" eb="4">
      <t>イガイ</t>
    </rPh>
    <rPh sb="5" eb="7">
      <t>ニンテイ</t>
    </rPh>
    <rPh sb="7" eb="10">
      <t>ヤクザイシ</t>
    </rPh>
    <rPh sb="11" eb="13">
      <t>シカク</t>
    </rPh>
    <rPh sb="13" eb="14">
      <t>メイ</t>
    </rPh>
    <phoneticPr fontId="23"/>
  </si>
  <si>
    <t>リハビリ関連 （膀胱直腸障害）</t>
  </si>
  <si>
    <t>連絡先電話番号</t>
  </si>
  <si>
    <t>デビットカード（処方箋調剤）</t>
  </si>
  <si>
    <t>232 カーニー複合</t>
  </si>
  <si>
    <t>先進医療実施</t>
  </si>
  <si>
    <t>維持期患者受入れ・病院（作業療法士（OT）（常勤））</t>
  </si>
  <si>
    <t>薬局正式名称</t>
  </si>
  <si>
    <t>d1274</t>
  </si>
  <si>
    <t>法人代表者フリガナ</t>
  </si>
  <si>
    <t>04 がん</t>
  </si>
  <si>
    <t>地域連携クリティカルパスの有無（有りの場合の特記事項）</t>
  </si>
  <si>
    <t>法人代表者氏名</t>
  </si>
  <si>
    <t>カルチコール末（備蓄数）</t>
  </si>
  <si>
    <t>d1036</t>
  </si>
  <si>
    <t>経管栄養</t>
  </si>
  <si>
    <t>4糖尿病_4慢性合併網膜症基本外_ア:網膜光凝固術</t>
    <rPh sb="13" eb="16">
      <t>キホンガイ</t>
    </rPh>
    <phoneticPr fontId="20"/>
  </si>
  <si>
    <t>案内用TEL</t>
  </si>
  <si>
    <t>03 小児</t>
  </si>
  <si>
    <t>定期閉店第１週（土）</t>
  </si>
  <si>
    <t>ブライアン注射液（保有の有無）</t>
  </si>
  <si>
    <t>02007</t>
  </si>
  <si>
    <t>案内用FAX</t>
  </si>
  <si>
    <t>案内用TEL_夜間・休日</t>
  </si>
  <si>
    <t>日帰り手術（下甲介粘膜切除術）</t>
  </si>
  <si>
    <t>放射線科</t>
  </si>
  <si>
    <t>9 皮膚悪性腫瘍化学療法</t>
  </si>
  <si>
    <t>在宅時医学総合管理（皮膚科特定疾患指導管理）</t>
  </si>
  <si>
    <t>小児耳鼻いんこう科</t>
    <rPh sb="0" eb="2">
      <t>ショウニ</t>
    </rPh>
    <rPh sb="2" eb="4">
      <t>ジビ</t>
    </rPh>
    <rPh sb="8" eb="9">
      <t>カ</t>
    </rPh>
    <phoneticPr fontId="25"/>
  </si>
  <si>
    <t>案内用FAX番号_夜間・休日</t>
  </si>
  <si>
    <t>37 膿疱性乾癬(汎発型)</t>
  </si>
  <si>
    <t>未成年者の発達障害の確定診断</t>
  </si>
  <si>
    <t>医療安全管理部門（薬剤師配置）</t>
  </si>
  <si>
    <t>地域密着型介護老人福祉施設入所者生活介護</t>
  </si>
  <si>
    <t>営業日（月）</t>
    <rPh sb="0" eb="3">
      <t>エイギョウビ</t>
    </rPh>
    <rPh sb="4" eb="5">
      <t>ゲツ</t>
    </rPh>
    <phoneticPr fontId="20"/>
  </si>
  <si>
    <t>238 ビタミンＤ抵抗性くる病/骨軟化症</t>
  </si>
  <si>
    <t>営業日（火）</t>
  </si>
  <si>
    <t>超音波診断装置（頸動脈）</t>
    <rPh sb="0" eb="3">
      <t>チョウオンパ</t>
    </rPh>
    <rPh sb="3" eb="5">
      <t>シンダン</t>
    </rPh>
    <rPh sb="5" eb="7">
      <t>ソウチ</t>
    </rPh>
    <rPh sb="8" eb="11">
      <t>ケイドウミャク</t>
    </rPh>
    <phoneticPr fontId="25"/>
  </si>
  <si>
    <t>維持期患者受入れ（有床診療所）</t>
  </si>
  <si>
    <t>営業日（水）</t>
  </si>
  <si>
    <t>営業日（木）</t>
  </si>
  <si>
    <t>リハビリテーション（呼吸器リハビリテーション）</t>
  </si>
  <si>
    <t>光凝固療法</t>
  </si>
  <si>
    <t>医療連携体制窓口設置（窓口　専任スタッフ職種別人数　その他（医師・看護師・保健師・福祉職・事務職以外））</t>
  </si>
  <si>
    <t>重篤な歯周病の治療</t>
  </si>
  <si>
    <t>喉頭がん（①手術療法）</t>
  </si>
  <si>
    <t>対応可否区分</t>
  </si>
  <si>
    <t>営業日（金）</t>
  </si>
  <si>
    <t>女性医師による外来診察の可否</t>
  </si>
  <si>
    <t>女性医師外来診察</t>
  </si>
  <si>
    <t>5精神_11てんかん_ア:てんかん</t>
  </si>
  <si>
    <t>営業日（日）</t>
  </si>
  <si>
    <t>介護相談（介護用食品）</t>
  </si>
  <si>
    <t>Dx_13</t>
  </si>
  <si>
    <t>共同利用で他の薬局を利用</t>
  </si>
  <si>
    <t>開店時間帯深夜開始（水）</t>
  </si>
  <si>
    <t>児童精神科</t>
  </si>
  <si>
    <t>基本開店時間帯１（開始）</t>
  </si>
  <si>
    <t>基本開店時間帯１（終了）</t>
  </si>
  <si>
    <t>医療連携体制窓口設置（窓口主な機能（その他））</t>
  </si>
  <si>
    <t>会話のレベル</t>
  </si>
  <si>
    <t>05001</t>
  </si>
  <si>
    <t>基本開店時間帯２（開始）</t>
  </si>
  <si>
    <t>心臓血管内科</t>
  </si>
  <si>
    <t>専門外来受付開始１</t>
  </si>
  <si>
    <t>精神科ソーシャルワーカー配置人数</t>
  </si>
  <si>
    <t>就業時間帯夜間開始（月）</t>
  </si>
  <si>
    <t>先天性巨大結腸症手術</t>
  </si>
  <si>
    <t>基本開店時間帯２（終了）</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</si>
  <si>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t>
  </si>
  <si>
    <t>d1098</t>
  </si>
  <si>
    <t>呼吸器内科</t>
  </si>
  <si>
    <t>臨床心理士によるカウンセリング</t>
  </si>
  <si>
    <t>基本開店時間帯３（終了）</t>
  </si>
  <si>
    <t>d1312</t>
  </si>
  <si>
    <t>感染防止対策実施</t>
  </si>
  <si>
    <t>基本開店時間帯４（開始）</t>
  </si>
  <si>
    <t>開店時間帯夜間開始（金）</t>
  </si>
  <si>
    <t>定期休診第１週（水）</t>
  </si>
  <si>
    <t>4 緑内障手術</t>
  </si>
  <si>
    <t>開店時間帯午前開始（水）</t>
  </si>
  <si>
    <t>5精神_14自殺_ア:自殺の大きな危険因子</t>
    <rPh sb="6" eb="8">
      <t>ジサツ</t>
    </rPh>
    <phoneticPr fontId="20"/>
  </si>
  <si>
    <t>気管食道・耳鼻いんこう科</t>
    <rPh sb="0" eb="2">
      <t>キカン</t>
    </rPh>
    <rPh sb="2" eb="4">
      <t>ショクドウ</t>
    </rPh>
    <rPh sb="5" eb="7">
      <t>ジビ</t>
    </rPh>
    <phoneticPr fontId="21"/>
  </si>
  <si>
    <t>11 アルコール依存症</t>
  </si>
  <si>
    <t>開店時間帯午前終了（祝）</t>
  </si>
  <si>
    <t>児童思春期病棟</t>
  </si>
  <si>
    <t>１泊２日入院手術（鼠径ヘルニア手術）</t>
  </si>
  <si>
    <t>糖尿病関連（インスリン治療中患者の治療継続及び調整）</t>
  </si>
  <si>
    <t>d1103</t>
  </si>
  <si>
    <t>ＶＩＳＡデビットカード</t>
  </si>
  <si>
    <t>d1392</t>
  </si>
  <si>
    <t>開店時間帯午前終了（水）</t>
  </si>
  <si>
    <t>日帰り手術（尖圭コンジローム切除術）</t>
  </si>
  <si>
    <t>女性薬剤師による相談対応</t>
  </si>
  <si>
    <t>開店時間帯午前開始（金）</t>
  </si>
  <si>
    <t>リハビリ関連・施設基準（運動器リハビリテーション料（Ⅰ））</t>
  </si>
  <si>
    <t>開店時間帯午前終了（金）</t>
  </si>
  <si>
    <t>開店時間帯午前開始（土）</t>
  </si>
  <si>
    <t>シェーグレン患者の歯科診療可能</t>
  </si>
  <si>
    <t>おたふくかぜの予防接種</t>
  </si>
  <si>
    <t>03 頸部</t>
  </si>
  <si>
    <t>開店時間帯午前開始（日）</t>
  </si>
  <si>
    <t>開店時間帯午前終了（日）</t>
  </si>
  <si>
    <t>救急の対応</t>
  </si>
  <si>
    <t>無菌製剤処理に係る他薬局への紹介体制の有無</t>
  </si>
  <si>
    <t>212 三尖弁閉鎖症</t>
  </si>
  <si>
    <t>d1202</t>
  </si>
  <si>
    <t>開店時間帯午後開始（月）</t>
  </si>
  <si>
    <t>2 真菌検査（顕微鏡検査）</t>
  </si>
  <si>
    <t>リハビリ関連 （関節可動域運動）</t>
  </si>
  <si>
    <t>胃がん検診</t>
    <rPh sb="0" eb="1">
      <t>イ</t>
    </rPh>
    <rPh sb="3" eb="5">
      <t>ケンシン</t>
    </rPh>
    <phoneticPr fontId="28"/>
  </si>
  <si>
    <t>在宅時医学管理(難病外来患者指導管理)</t>
  </si>
  <si>
    <t>リハビリ関連 （視能訓練）</t>
  </si>
  <si>
    <t>開店時間帯深夜開始（木）</t>
  </si>
  <si>
    <t>開店時間帯午後終了（火）</t>
  </si>
  <si>
    <t>回復期患者受入れ（入院のみ受け入れている）</t>
  </si>
  <si>
    <t>6 終夜睡眠ポリグラフィー</t>
  </si>
  <si>
    <t>定期閉店毎週（土）</t>
  </si>
  <si>
    <t>開店時間帯午後開始（水）</t>
  </si>
  <si>
    <t>診療用高エネルギー放射線発生装置</t>
    <rPh sb="0" eb="2">
      <t>シンリョウ</t>
    </rPh>
    <phoneticPr fontId="23"/>
  </si>
  <si>
    <t>開店時間帯午後開始（木）</t>
  </si>
  <si>
    <t>01046</t>
  </si>
  <si>
    <t>電子内視鏡</t>
    <rPh sb="0" eb="2">
      <t>デンシ</t>
    </rPh>
    <rPh sb="2" eb="5">
      <t>ナイシキョウ</t>
    </rPh>
    <phoneticPr fontId="25"/>
  </si>
  <si>
    <t>開店時間帯深夜開始（土）</t>
  </si>
  <si>
    <t>市区町村コード</t>
    <rPh sb="0" eb="4">
      <t>シクチョウソン</t>
    </rPh>
    <phoneticPr fontId="22"/>
  </si>
  <si>
    <t>障害者日常生活・社会生活支援の法律（精神通院医療）</t>
  </si>
  <si>
    <t>連絡担当者（電話番号）</t>
  </si>
  <si>
    <t>02026</t>
  </si>
  <si>
    <t>維持期患者受入れ・病院（脳卒中維持期の患者に対する訪問リハビリテーションの実施）</t>
  </si>
  <si>
    <t>人工肛門</t>
    <rPh sb="0" eb="2">
      <t>ジンコウ</t>
    </rPh>
    <rPh sb="2" eb="4">
      <t>コウモン</t>
    </rPh>
    <phoneticPr fontId="29"/>
  </si>
  <si>
    <t>その他認定薬剤師資格名</t>
  </si>
  <si>
    <t>開店時間帯午後終了（木）</t>
  </si>
  <si>
    <t>眼底検査</t>
  </si>
  <si>
    <t>333 ハッチンソン・ギルフォード症候群</t>
  </si>
  <si>
    <t>開店時間帯午後開始（金）</t>
  </si>
  <si>
    <t>広東語</t>
    <rPh sb="0" eb="3">
      <t>カントンゴ</t>
    </rPh>
    <phoneticPr fontId="8"/>
  </si>
  <si>
    <t>担当者</t>
  </si>
  <si>
    <t>障害児（者）への歯科相談</t>
  </si>
  <si>
    <t>院内売店設置</t>
  </si>
  <si>
    <t>開店時間帯午後終了（土）</t>
  </si>
  <si>
    <t>外来受付時間帯夜間終了（日）</t>
  </si>
  <si>
    <t>基本外来受付時間帯３（終了）</t>
  </si>
  <si>
    <t>開店時間帯午後終了（日）</t>
  </si>
  <si>
    <t>急性期患者受入れ（地域の歯科医療機関と連携して実施）</t>
  </si>
  <si>
    <t>時間外対応連絡先電話番号</t>
  </si>
  <si>
    <t>咽頭がん（①手術療法）</t>
  </si>
  <si>
    <t>衛生材料の販売</t>
  </si>
  <si>
    <t>情報提供体制（受診勧奨）</t>
  </si>
  <si>
    <t>リハビリテーション（視能訓練）</t>
  </si>
  <si>
    <t>開店時間帯午後終了（祝）</t>
  </si>
  <si>
    <t>開店時間帯夜間開始（月）</t>
  </si>
  <si>
    <t>04005</t>
  </si>
  <si>
    <t>硝子体出血・網膜剥離の手術</t>
  </si>
  <si>
    <t>開店時間帯夜間終了（火）</t>
  </si>
  <si>
    <t>開店時間帯夜間終了（水）</t>
  </si>
  <si>
    <t>寝たきり老人訪問指導管理</t>
  </si>
  <si>
    <t>開店時間帯夜間終了（金）</t>
  </si>
  <si>
    <t>車いすのまま（ユニットに移動せず）診療</t>
  </si>
  <si>
    <t>経皮的脳血栓回収術（○○件）</t>
  </si>
  <si>
    <t>胸部Ｘ線検査</t>
  </si>
  <si>
    <t>面会時間帯３終了（祝）</t>
  </si>
  <si>
    <t>開店時間帯夜間開始（日）</t>
  </si>
  <si>
    <t>維持期患者受入れ・有床診療所（言語療法士（言語聴覚士 ST）（常勤））</t>
  </si>
  <si>
    <t>5精神_9高次_ア:高次脳機能障害</t>
    <rPh sb="5" eb="7">
      <t>コウジ</t>
    </rPh>
    <phoneticPr fontId="20"/>
  </si>
  <si>
    <t>開店時間帯夜間開始（祝）</t>
  </si>
  <si>
    <t>その他（診断及び治療機器）</t>
    <rPh sb="2" eb="3">
      <t>タ</t>
    </rPh>
    <phoneticPr fontId="25"/>
  </si>
  <si>
    <t>レーザー光凝固装置</t>
    <rPh sb="4" eb="5">
      <t>ヒカリ</t>
    </rPh>
    <rPh sb="5" eb="7">
      <t>ギョウコ</t>
    </rPh>
    <rPh sb="7" eb="9">
      <t>ソウチ</t>
    </rPh>
    <phoneticPr fontId="25"/>
  </si>
  <si>
    <t>開店時間帯深夜開始（月）</t>
  </si>
  <si>
    <t>メイロン注射液（保有の有無）</t>
  </si>
  <si>
    <t>看護体制・特定機能病院・結核病棟（18:1入院基本料）</t>
  </si>
  <si>
    <t>1がん_2がん治療基本外_ア:緩和ケアチーム</t>
  </si>
  <si>
    <t>d1037</t>
  </si>
  <si>
    <t>開店時間帯深夜終了（月）</t>
  </si>
  <si>
    <t>検体測定室の検査項目の有無（γ―GT（γ―GTP））</t>
  </si>
  <si>
    <t>00114</t>
  </si>
  <si>
    <t>開店時間帯深夜終了（火）</t>
  </si>
  <si>
    <t>定期閉店第４週（日）</t>
  </si>
  <si>
    <t>171 ウィルソン病</t>
  </si>
  <si>
    <t>３人部屋１日当たり差額（税込）</t>
  </si>
  <si>
    <t>リハビリ関連 （運動器リハビリテーション料(Ⅰ)）</t>
  </si>
  <si>
    <t>開店時間帯深夜開始（金）</t>
  </si>
  <si>
    <t>開店時間帯深夜終了（祝）</t>
  </si>
  <si>
    <t>日帰り手術（腋臭症手術）</t>
  </si>
  <si>
    <t>更生医療（心臓移植）</t>
  </si>
  <si>
    <t>3心筋梗塞_2急性期内科基本外_オ:心大血管リハビリ施設</t>
  </si>
  <si>
    <t>前立腺がん（②化学療法）</t>
  </si>
  <si>
    <t>d1221</t>
  </si>
  <si>
    <t>維持期患者受入れ・無床診療所（道路から医療機関入口まで車椅子での移動可）</t>
  </si>
  <si>
    <t>定期閉店毎週（月）</t>
  </si>
  <si>
    <t>定期閉店毎週（木）</t>
  </si>
  <si>
    <t>無菌製剤処理</t>
  </si>
  <si>
    <t>ヘルパー</t>
  </si>
  <si>
    <t>00068</t>
  </si>
  <si>
    <t>定期閉店毎週（日）</t>
  </si>
  <si>
    <t>定期閉店第１週（火）</t>
  </si>
  <si>
    <t>車椅子対応歯科ユニット</t>
  </si>
  <si>
    <t>9 弁膜症手術</t>
  </si>
  <si>
    <t>定期閉店第１週（木）</t>
  </si>
  <si>
    <t>定期閉店第１週（金）</t>
  </si>
  <si>
    <t>先進医療名</t>
  </si>
  <si>
    <t>d0029</t>
  </si>
  <si>
    <t>頸動脈エコー検査</t>
    <rPh sb="0" eb="3">
      <t>ケイドウミャク</t>
    </rPh>
    <rPh sb="6" eb="8">
      <t>ケンサ</t>
    </rPh>
    <phoneticPr fontId="28"/>
  </si>
  <si>
    <t>定期閉店第２週（月）</t>
  </si>
  <si>
    <t>定期閉店第３週（土）</t>
  </si>
  <si>
    <t>苦情相談窓口の設置（その他の院内サービス等）</t>
  </si>
  <si>
    <t>テーブル名</t>
    <rPh sb="4" eb="5">
      <t>メイ</t>
    </rPh>
    <phoneticPr fontId="8"/>
  </si>
  <si>
    <t>気管食道外科</t>
  </si>
  <si>
    <t>4 血液透析</t>
  </si>
  <si>
    <t>IFZ026_gyomu_srvc_yyyyMMddHHmmssSSS.csv</t>
  </si>
  <si>
    <t>脳血管内手術のうち経皮的頸動脈ステント留置術（○○件）</t>
  </si>
  <si>
    <t>維持期患者受入れ・病院（経鼻経管栄養）</t>
  </si>
  <si>
    <t>定期閉店第２週（火）</t>
  </si>
  <si>
    <t>維持期患者受入れ・病院（人工膀胱の管理）</t>
  </si>
  <si>
    <t>8 皮膚悪性腫瘍手術</t>
  </si>
  <si>
    <t>定期閉店第３週（火）</t>
  </si>
  <si>
    <t>開口器がある</t>
  </si>
  <si>
    <t>維持期患者受入れ・有床診療所（地域の歯科医療機関と連携して実施）</t>
  </si>
  <si>
    <t>定期閉店第２週（水）</t>
  </si>
  <si>
    <t>担当部署の電話番号</t>
  </si>
  <si>
    <t>定期閉店第２週（木）</t>
  </si>
  <si>
    <t>糖尿病関連（糖尿病患者への運動処方）</t>
  </si>
  <si>
    <t>肺機能検査</t>
  </si>
  <si>
    <t>00223</t>
  </si>
  <si>
    <t>【診療科目別の詳細　基本となる診療時間　基本となる外来受付時間】</t>
  </si>
  <si>
    <t>在宅肺高血圧症患者指導管理</t>
  </si>
  <si>
    <t>急性期患者受入れ（ＭＲＩ検査（通常診療時間帯＋夜間・休日等当直時間帯））</t>
  </si>
  <si>
    <t>看護体制・特定機能病院・結核病棟（20:1入院基本料）</t>
  </si>
  <si>
    <t>診療終了（月）</t>
  </si>
  <si>
    <t>定期閉店第２週（土）</t>
  </si>
  <si>
    <t>5 神経ブロック</t>
  </si>
  <si>
    <t>気管食道内科</t>
    <rPh sb="0" eb="2">
      <t>キカン</t>
    </rPh>
    <rPh sb="2" eb="4">
      <t>ショクドウ</t>
    </rPh>
    <rPh sb="4" eb="6">
      <t>ナイカ</t>
    </rPh>
    <phoneticPr fontId="25"/>
  </si>
  <si>
    <t>他医療機関入院受入れ（人工呼吸器使用（レスピレーター））</t>
  </si>
  <si>
    <t>代謝・内分泌内科</t>
    <rPh sb="0" eb="2">
      <t>タイシャ</t>
    </rPh>
    <rPh sb="3" eb="6">
      <t>ナイブンピツ</t>
    </rPh>
    <rPh sb="6" eb="8">
      <t>ナイカ</t>
    </rPh>
    <phoneticPr fontId="21"/>
  </si>
  <si>
    <t>定期閉店第４週（水）</t>
  </si>
  <si>
    <t>維持期患者受入れ・有床診療所（ＭＲＳＡ）</t>
  </si>
  <si>
    <t>ルート１（最寄り駅・バス停：所要時間）</t>
  </si>
  <si>
    <t>d1526</t>
  </si>
  <si>
    <t>神経科</t>
  </si>
  <si>
    <t>その他（泌尿器科系）</t>
    <rPh sb="2" eb="3">
      <t>タ</t>
    </rPh>
    <rPh sb="4" eb="8">
      <t>ヒニョウキカ</t>
    </rPh>
    <rPh sb="8" eb="9">
      <t>ケイ</t>
    </rPh>
    <phoneticPr fontId="21"/>
  </si>
  <si>
    <t>定期閉店第５週（土）</t>
  </si>
  <si>
    <t>地域連携クリティカルパス（急性心筋梗塞）</t>
  </si>
  <si>
    <t>育成医療（形成外科）</t>
  </si>
  <si>
    <t>d1305</t>
  </si>
  <si>
    <t>祝日閉店</t>
  </si>
  <si>
    <t>時間外対応（２４時間）</t>
  </si>
  <si>
    <t>時間外対応（連絡先（薬袋等表示））</t>
  </si>
  <si>
    <t>開店時間（特記事項）</t>
  </si>
  <si>
    <t>過去１年間薬剤管理指導</t>
  </si>
  <si>
    <t>肝がん（③肝悪性腫瘍マイクロ波凝固法）</t>
  </si>
  <si>
    <t>４泊５日手術（前立腺針生検法）</t>
  </si>
  <si>
    <t>ルート２（最寄り駅から医療機関までの自動車による所要時間）</t>
  </si>
  <si>
    <t>血圧検査</t>
  </si>
  <si>
    <t>地域連携薬局の認定有無</t>
  </si>
  <si>
    <t>在宅訪問可能な範囲：特に制限なし（要相談）</t>
  </si>
  <si>
    <t>182</t>
  </si>
  <si>
    <t>専門医療機関連携薬局の認定区分</t>
  </si>
  <si>
    <t>01014</t>
  </si>
  <si>
    <t>科目属性(患者の特性)</t>
  </si>
  <si>
    <t>急性期患者受入れ（脳卒中専門医（総数））</t>
  </si>
  <si>
    <t>年間調剤日数</t>
  </si>
  <si>
    <t>日帰り手術（半月板切除術）</t>
  </si>
  <si>
    <t>糖尿病・内分泌内科</t>
    <rPh sb="0" eb="3">
      <t>トウニョウビョウ</t>
    </rPh>
    <rPh sb="4" eb="7">
      <t>ナイブンピツ</t>
    </rPh>
    <rPh sb="7" eb="9">
      <t>ナイカ</t>
    </rPh>
    <phoneticPr fontId="21"/>
  </si>
  <si>
    <t>d1159</t>
  </si>
  <si>
    <t>179</t>
  </si>
  <si>
    <t>対応可能な診療科目（科目９）</t>
  </si>
  <si>
    <t>IFZ024_base_yakk_yyyyMMddHHmmssSSS.csv</t>
  </si>
  <si>
    <t>脳腫瘍（①手術療法）</t>
  </si>
  <si>
    <t>患者数（療養病床（医療保険適用））</t>
  </si>
  <si>
    <t>歯科助手</t>
  </si>
  <si>
    <t>5精神_3児童_エ:児童・思春期精神疾患</t>
  </si>
  <si>
    <t>リハビリテーション（運動器リハビリテーション）</t>
  </si>
  <si>
    <t>糖尿病による大血管症スクリーニング</t>
  </si>
  <si>
    <t>維持期患者受入れ・有床診療所（日本神経学会専門医（総数））</t>
  </si>
  <si>
    <t>第１週</t>
    <rPh sb="0" eb="1">
      <t>ダイ</t>
    </rPh>
    <rPh sb="2" eb="3">
      <t>シュウ</t>
    </rPh>
    <phoneticPr fontId="22"/>
  </si>
  <si>
    <t>d1110</t>
  </si>
  <si>
    <t>00253</t>
  </si>
  <si>
    <t>びまん性汎細気管支炎</t>
  </si>
  <si>
    <t>心大血管疾患リハビリテーション（急性期）</t>
    <rPh sb="16" eb="19">
      <t>キュウセイキ</t>
    </rPh>
    <phoneticPr fontId="31"/>
  </si>
  <si>
    <t>歯科用レーザー照射装置（ハード・ソフトウェア）</t>
  </si>
  <si>
    <t>障害者日常生活・社会生活支援の法律（育成医療・更生医療）</t>
  </si>
  <si>
    <t>日常的な医学管理及び重症化予防</t>
  </si>
  <si>
    <t>急性期患者受入れ（実施内容）</t>
  </si>
  <si>
    <t>13</t>
  </si>
  <si>
    <t>医療連携体制窓口設置（スタッフの人数（合計））</t>
  </si>
  <si>
    <t>形成外科</t>
  </si>
  <si>
    <t>地域医療連携窓口設置機能（介護保険との調整）</t>
    <rPh sb="10" eb="12">
      <t>キノウ</t>
    </rPh>
    <rPh sb="12" eb="14">
      <t>キノウ</t>
    </rPh>
    <phoneticPr fontId="32"/>
  </si>
  <si>
    <t>9 障害児リハビリテーション又は障害者リハビリテーション</t>
  </si>
  <si>
    <t>列名</t>
    <rPh sb="0" eb="1">
      <t>レツ</t>
    </rPh>
    <rPh sb="1" eb="2">
      <t>メイ</t>
    </rPh>
    <phoneticPr fontId="8"/>
  </si>
  <si>
    <t>d1341</t>
  </si>
  <si>
    <t>01001</t>
  </si>
  <si>
    <t>英語対応（レベル）</t>
  </si>
  <si>
    <t>維持期リハビリテーション</t>
  </si>
  <si>
    <t>感染症内科</t>
    <rPh sb="0" eb="3">
      <t>カンセンショウ</t>
    </rPh>
    <rPh sb="3" eb="5">
      <t>ナイカ</t>
    </rPh>
    <phoneticPr fontId="21"/>
  </si>
  <si>
    <t>ルート２（バス経路２）</t>
  </si>
  <si>
    <t>ギャンブル依存症</t>
    <rPh sb="5" eb="8">
      <t>イゾンショウ</t>
    </rPh>
    <phoneticPr fontId="25"/>
  </si>
  <si>
    <t>児童思春期病棟又は治療室</t>
  </si>
  <si>
    <t>スロープ</t>
  </si>
  <si>
    <t>その他（内科系）</t>
    <rPh sb="2" eb="3">
      <t>タ</t>
    </rPh>
    <rPh sb="4" eb="7">
      <t>ナイカケイ</t>
    </rPh>
    <phoneticPr fontId="21"/>
  </si>
  <si>
    <t>01003</t>
  </si>
  <si>
    <t>眼圧検査</t>
    <rPh sb="0" eb="2">
      <t>ガンアツ</t>
    </rPh>
    <rPh sb="2" eb="4">
      <t>ケンサ</t>
    </rPh>
    <phoneticPr fontId="28"/>
  </si>
  <si>
    <t>配偶者同伴の入院</t>
  </si>
  <si>
    <t>00197</t>
  </si>
  <si>
    <t>性感染症内科</t>
    <rPh sb="0" eb="4">
      <t>セイカンセンショウ</t>
    </rPh>
    <rPh sb="4" eb="6">
      <t>ナイカ</t>
    </rPh>
    <phoneticPr fontId="25"/>
  </si>
  <si>
    <t>最小地区コード</t>
  </si>
  <si>
    <t>00154</t>
  </si>
  <si>
    <t>北京語</t>
    <rPh sb="0" eb="2">
      <t>ペキン</t>
    </rPh>
    <rPh sb="2" eb="3">
      <t>ゴ</t>
    </rPh>
    <phoneticPr fontId="23"/>
  </si>
  <si>
    <t>d1269</t>
  </si>
  <si>
    <t>d1236</t>
  </si>
  <si>
    <t>女性の健康相談</t>
  </si>
  <si>
    <t>血液・腫瘍内科</t>
    <rPh sb="0" eb="2">
      <t>ケツエキ</t>
    </rPh>
    <rPh sb="3" eb="5">
      <t>シュヨウ</t>
    </rPh>
    <rPh sb="5" eb="7">
      <t>ナイカ</t>
    </rPh>
    <phoneticPr fontId="21"/>
  </si>
  <si>
    <t>新生児搬送車</t>
  </si>
  <si>
    <t>01005</t>
  </si>
  <si>
    <t>02024</t>
  </si>
  <si>
    <t>血液内科</t>
    <rPh sb="0" eb="2">
      <t>ケツエキ</t>
    </rPh>
    <rPh sb="2" eb="4">
      <t>ナイカ</t>
    </rPh>
    <phoneticPr fontId="21"/>
  </si>
  <si>
    <t>機能強化加算の届出</t>
  </si>
  <si>
    <t>128 ビッカースタッフ脳幹脳炎</t>
  </si>
  <si>
    <t>01006</t>
  </si>
  <si>
    <t>00126</t>
  </si>
  <si>
    <t>４人部屋差額ベッド数</t>
  </si>
  <si>
    <t>カタログによる販売の有無</t>
    <rPh sb="7" eb="9">
      <t>ハンバイ</t>
    </rPh>
    <rPh sb="10" eb="12">
      <t>ウム</t>
    </rPh>
    <phoneticPr fontId="23"/>
  </si>
  <si>
    <t>新生児集中治療室（NICU）</t>
  </si>
  <si>
    <t>03008</t>
  </si>
  <si>
    <t>00203</t>
  </si>
  <si>
    <t>5 マンモグラフィー検査（乳房撮影）</t>
  </si>
  <si>
    <t>d1584</t>
  </si>
  <si>
    <t>代謝内科</t>
  </si>
  <si>
    <t>01009</t>
  </si>
  <si>
    <t>d1177</t>
  </si>
  <si>
    <t>アルゴンレーザー光凝固装置</t>
    <rPh sb="8" eb="9">
      <t>ヒカリ</t>
    </rPh>
    <rPh sb="9" eb="11">
      <t>ギョウコ</t>
    </rPh>
    <rPh sb="11" eb="13">
      <t>ソウチ</t>
    </rPh>
    <phoneticPr fontId="25"/>
  </si>
  <si>
    <t>麻薬</t>
  </si>
  <si>
    <t>01010</t>
  </si>
  <si>
    <t>01012</t>
  </si>
  <si>
    <t>d1527</t>
  </si>
  <si>
    <t>脳神経内科</t>
  </si>
  <si>
    <t>産科</t>
  </si>
  <si>
    <t>注射針（医療廃棄物）回収</t>
  </si>
  <si>
    <t>02005</t>
  </si>
  <si>
    <t>老年・呼吸器内科</t>
    <rPh sb="0" eb="2">
      <t>ロウネン</t>
    </rPh>
    <rPh sb="3" eb="8">
      <t>コキュウキナイカ</t>
    </rPh>
    <phoneticPr fontId="21"/>
  </si>
  <si>
    <t>114 非ジストロフィー性ミオトニー症候群</t>
  </si>
  <si>
    <t>01016</t>
  </si>
  <si>
    <t>d1407</t>
  </si>
  <si>
    <t>スーパーライザー</t>
  </si>
  <si>
    <t>要指導医薬品及び一般用医薬品の取扱いについて</t>
  </si>
  <si>
    <t>精神科</t>
    <rPh sb="0" eb="3">
      <t>セイシンカ</t>
    </rPh>
    <phoneticPr fontId="21"/>
  </si>
  <si>
    <t>持続血液濾過透析装置［ＣＨＤＦ］</t>
  </si>
  <si>
    <t>心身障害者（児）歯科健診・診療</t>
    <rPh sb="0" eb="2">
      <t>シンシン</t>
    </rPh>
    <rPh sb="2" eb="5">
      <t>ショウガイシャ</t>
    </rPh>
    <rPh sb="6" eb="7">
      <t>ジ</t>
    </rPh>
    <rPh sb="8" eb="10">
      <t>シカ</t>
    </rPh>
    <rPh sb="10" eb="12">
      <t>ケンシン</t>
    </rPh>
    <rPh sb="13" eb="15">
      <t>シンリョウ</t>
    </rPh>
    <phoneticPr fontId="27"/>
  </si>
  <si>
    <t>01020</t>
  </si>
  <si>
    <t>予防接種コード</t>
  </si>
  <si>
    <t>検体測定室の設置の有無</t>
  </si>
  <si>
    <t>01018</t>
  </si>
  <si>
    <t>7在宅_4看取_ア:自宅等</t>
    <rPh sb="5" eb="7">
      <t>ミト</t>
    </rPh>
    <phoneticPr fontId="20"/>
  </si>
  <si>
    <t>心臓内科</t>
  </si>
  <si>
    <t>01021</t>
  </si>
  <si>
    <t>施設に関しての学会認定があれば記入</t>
  </si>
  <si>
    <t>20</t>
  </si>
  <si>
    <t>01022</t>
  </si>
  <si>
    <t>地域医療連携窓口設置機能（介護サービス事業者の紹介）</t>
    <rPh sb="10" eb="12">
      <t>キノウ</t>
    </rPh>
    <phoneticPr fontId="32"/>
  </si>
  <si>
    <t>【診療科目別の詳細（１）標榜科目として届出している診療科目】</t>
  </si>
  <si>
    <t>01023</t>
  </si>
  <si>
    <t>検体測定室の検査項目の有無（中性脂肪（TG））</t>
  </si>
  <si>
    <t>08991</t>
  </si>
  <si>
    <t>7在宅_3急変_ア:患者の急変時</t>
    <rPh sb="5" eb="7">
      <t>キュウヘン</t>
    </rPh>
    <phoneticPr fontId="20"/>
  </si>
  <si>
    <t>フランス語対応（レベル）</t>
    <rPh sb="4" eb="5">
      <t>ゴ</t>
    </rPh>
    <rPh sb="5" eb="7">
      <t>タイオウ</t>
    </rPh>
    <phoneticPr fontId="20"/>
  </si>
  <si>
    <t>外国語対応に関する連携サポート窓口設置</t>
  </si>
  <si>
    <t>d1189</t>
  </si>
  <si>
    <t>感染症予防・患者医療の法律</t>
  </si>
  <si>
    <t>01026</t>
  </si>
  <si>
    <t>07002</t>
  </si>
  <si>
    <t>腫瘍内科</t>
  </si>
  <si>
    <t>甲状腺がん（①手術療法）</t>
  </si>
  <si>
    <t>在宅療養患者通常利用医薬品</t>
  </si>
  <si>
    <t>01029</t>
  </si>
  <si>
    <t>313 先天性肺静脈狭窄症</t>
  </si>
  <si>
    <t>輸血用血液照射Ｘ線装置</t>
    <rPh sb="0" eb="3">
      <t>ユケツヨウ</t>
    </rPh>
    <rPh sb="3" eb="5">
      <t>ケツエキ</t>
    </rPh>
    <rPh sb="5" eb="7">
      <t>ショウシャ</t>
    </rPh>
    <rPh sb="8" eb="9">
      <t>セン</t>
    </rPh>
    <rPh sb="9" eb="11">
      <t>ソウチ</t>
    </rPh>
    <phoneticPr fontId="25"/>
  </si>
  <si>
    <t>リハビリ関連・入院患者向け（摂食嚥下訓練）</t>
  </si>
  <si>
    <t>01030</t>
  </si>
  <si>
    <t xml:space="preserve"> FROM tbl_14 WHERE col_4 = '</t>
  </si>
  <si>
    <t>認知症関連 （認知症の中核症状の治療）</t>
  </si>
  <si>
    <t>その他（小児科系）</t>
    <rPh sb="2" eb="3">
      <t>タ</t>
    </rPh>
    <rPh sb="4" eb="6">
      <t>ショウニ</t>
    </rPh>
    <rPh sb="6" eb="7">
      <t>カ</t>
    </rPh>
    <rPh sb="7" eb="8">
      <t>ケイ</t>
    </rPh>
    <phoneticPr fontId="21"/>
  </si>
  <si>
    <t>27 特発性基底核石灰化症</t>
  </si>
  <si>
    <t>内視鏡内科</t>
    <rPh sb="0" eb="3">
      <t>ナイシキョウ</t>
    </rPh>
    <rPh sb="3" eb="4">
      <t>ナイ</t>
    </rPh>
    <rPh sb="4" eb="5">
      <t>カ</t>
    </rPh>
    <phoneticPr fontId="21"/>
  </si>
  <si>
    <t>１泊２日入院手術（関節鏡下靭帯断裂縫合手術）</t>
  </si>
  <si>
    <t>パム注射液（保有の有無）</t>
  </si>
  <si>
    <t>障害者の診療を行っている</t>
  </si>
  <si>
    <t>01031</t>
  </si>
  <si>
    <t>疼痛緩和内科</t>
    <rPh sb="0" eb="1">
      <t>ウズ</t>
    </rPh>
    <rPh sb="1" eb="2">
      <t>イタ</t>
    </rPh>
    <rPh sb="2" eb="4">
      <t>カンワ</t>
    </rPh>
    <rPh sb="4" eb="6">
      <t>ナイカ</t>
    </rPh>
    <phoneticPr fontId="25"/>
  </si>
  <si>
    <t>02 頭部</t>
  </si>
  <si>
    <t>d1152</t>
  </si>
  <si>
    <t>外来受付時間帯午前開始（日）</t>
  </si>
  <si>
    <t>01032</t>
  </si>
  <si>
    <t>d1351</t>
  </si>
  <si>
    <t>ペインクリニック内科</t>
    <rPh sb="8" eb="10">
      <t>ナイカ</t>
    </rPh>
    <phoneticPr fontId="25"/>
  </si>
  <si>
    <t>d1251</t>
  </si>
  <si>
    <t>02023</t>
  </si>
  <si>
    <t>01033</t>
  </si>
  <si>
    <t>01034</t>
  </si>
  <si>
    <t>定期休診第３週（金）</t>
  </si>
  <si>
    <t>上記以外の認定薬剤師の人数（２）</t>
    <rPh sb="0" eb="2">
      <t>ジョウキ</t>
    </rPh>
    <rPh sb="11" eb="13">
      <t>ニンズウ</t>
    </rPh>
    <phoneticPr fontId="23"/>
  </si>
  <si>
    <t>アセテイン吸入液（備蓄数）</t>
  </si>
  <si>
    <t>緩和ケア内科</t>
    <rPh sb="0" eb="2">
      <t>カンワ</t>
    </rPh>
    <rPh sb="4" eb="6">
      <t>ナイカ</t>
    </rPh>
    <phoneticPr fontId="21"/>
  </si>
  <si>
    <t>メタルカプターゼカプセル（備蓄数）</t>
  </si>
  <si>
    <t>代表者</t>
  </si>
  <si>
    <t>応急入院</t>
  </si>
  <si>
    <t>トルコ語対応（レベル）</t>
    <rPh sb="3" eb="4">
      <t>ゴ</t>
    </rPh>
    <rPh sb="4" eb="6">
      <t>タイオウ</t>
    </rPh>
    <phoneticPr fontId="20"/>
  </si>
  <si>
    <t>02001</t>
  </si>
  <si>
    <t>高度管理医療機器等の販売業又は貸与業の許可年月日</t>
  </si>
  <si>
    <t>体外受精</t>
  </si>
  <si>
    <t>リハビリ関連 （パーキンソン病）</t>
  </si>
  <si>
    <t>地域医療連携窓口設置機能（介護関係福祉士悦の紹介・入所手続き）</t>
    <rPh sb="10" eb="12">
      <t>キノウ</t>
    </rPh>
    <phoneticPr fontId="32"/>
  </si>
  <si>
    <t>02002</t>
  </si>
  <si>
    <t>専門外来数</t>
  </si>
  <si>
    <t>00257</t>
  </si>
  <si>
    <t>02003</t>
  </si>
  <si>
    <t>02006</t>
  </si>
  <si>
    <t>気管食道外科</t>
    <rPh sb="0" eb="2">
      <t>キカン</t>
    </rPh>
    <rPh sb="2" eb="4">
      <t>ショクドウ</t>
    </rPh>
    <rPh sb="4" eb="6">
      <t>ゲカ</t>
    </rPh>
    <phoneticPr fontId="33"/>
  </si>
  <si>
    <t>レーザー光凝固装置</t>
  </si>
  <si>
    <t>更生医療（脳神経外科）</t>
  </si>
  <si>
    <t>基本外来受付時間２（終了）</t>
  </si>
  <si>
    <t>01055</t>
  </si>
  <si>
    <t>協力難病指定医</t>
    <rPh sb="0" eb="2">
      <t>キョウリョク</t>
    </rPh>
    <rPh sb="2" eb="4">
      <t>ナンビョウ</t>
    </rPh>
    <rPh sb="4" eb="7">
      <t>シテイイ</t>
    </rPh>
    <phoneticPr fontId="34"/>
  </si>
  <si>
    <t>02008</t>
  </si>
  <si>
    <t>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t>
  </si>
  <si>
    <t>血管外科</t>
    <rPh sb="0" eb="2">
      <t>ケッカン</t>
    </rPh>
    <rPh sb="2" eb="4">
      <t>ゲカ</t>
    </rPh>
    <phoneticPr fontId="21"/>
  </si>
  <si>
    <t>ロシア語対応</t>
    <rPh sb="3" eb="4">
      <t>ゴ</t>
    </rPh>
    <rPh sb="4" eb="6">
      <t>タイオウ</t>
    </rPh>
    <phoneticPr fontId="20"/>
  </si>
  <si>
    <t>硬膜外自家血注入（ブラッドパッチ）</t>
  </si>
  <si>
    <t>重症心身障害児施設</t>
  </si>
  <si>
    <t>産科オープンシステムの導入</t>
  </si>
  <si>
    <t>麻しん及び風しんの二種混合の予防接種</t>
  </si>
  <si>
    <t>06004</t>
  </si>
  <si>
    <t>d0043</t>
  </si>
  <si>
    <t>8-1 経皮的選択的脳血栓・塞栓溶解術（終日対応することができるものに限る。）</t>
  </si>
  <si>
    <t>02009</t>
  </si>
  <si>
    <t>04004</t>
  </si>
  <si>
    <t>新生児聴力検査装置（ＡＡＢＲ）</t>
    <rPh sb="0" eb="3">
      <t>シンセイジ</t>
    </rPh>
    <rPh sb="3" eb="5">
      <t>チョウリョク</t>
    </rPh>
    <rPh sb="5" eb="7">
      <t>ケンサ</t>
    </rPh>
    <rPh sb="7" eb="9">
      <t>ソウチ</t>
    </rPh>
    <phoneticPr fontId="25"/>
  </si>
  <si>
    <t>循環器外科</t>
    <rPh sb="0" eb="3">
      <t>ジュンカンキ</t>
    </rPh>
    <rPh sb="3" eb="5">
      <t>ゲカ</t>
    </rPh>
    <phoneticPr fontId="21"/>
  </si>
  <si>
    <t>主たる科目</t>
  </si>
  <si>
    <t>糖尿病関連（糖尿病教育入院）</t>
  </si>
  <si>
    <t>02010</t>
  </si>
  <si>
    <t>心臓外科</t>
  </si>
  <si>
    <t>認知症関連 （若年性認知症の診断・治療）</t>
  </si>
  <si>
    <t>4 造血器腫瘍遺伝子検査</t>
  </si>
  <si>
    <t>02011</t>
  </si>
  <si>
    <t>医療連携体制窓口設置（スタッフの人数（看護職の人数））</t>
  </si>
  <si>
    <t>心臓血管外科</t>
  </si>
  <si>
    <t>対応可能な指定小児慢性特定疾病</t>
  </si>
  <si>
    <t>認定実務実習指導薬剤師数</t>
  </si>
  <si>
    <t>消化器外科</t>
  </si>
  <si>
    <t>25 神経</t>
  </si>
  <si>
    <t>277 リンパ管腫症/ゴーハム病</t>
  </si>
  <si>
    <t>06992</t>
  </si>
  <si>
    <t>02014</t>
  </si>
  <si>
    <t>郵便番号</t>
    <rPh sb="0" eb="4">
      <t>ユウビンバンゴウ</t>
    </rPh>
    <phoneticPr fontId="22"/>
  </si>
  <si>
    <t>リハビリテーション関連（言語聴覚士の有無）</t>
  </si>
  <si>
    <t>5精神_1統失_ア:統合失調症</t>
    <rPh sb="1" eb="3">
      <t>セイシン</t>
    </rPh>
    <rPh sb="5" eb="7">
      <t>トウシツ</t>
    </rPh>
    <phoneticPr fontId="20"/>
  </si>
  <si>
    <t>乳がん検査</t>
  </si>
  <si>
    <t>通所・介護予防通所リハビリ事業所</t>
  </si>
  <si>
    <t>消化器・移植外科</t>
    <rPh sb="0" eb="3">
      <t>ショウカキ</t>
    </rPh>
    <rPh sb="4" eb="6">
      <t>イショク</t>
    </rPh>
    <rPh sb="6" eb="8">
      <t>ゲカ</t>
    </rPh>
    <phoneticPr fontId="21"/>
  </si>
  <si>
    <t>維持期患者受入れ・病院（在宅ターミナルケアの対応）</t>
  </si>
  <si>
    <t>02015</t>
  </si>
  <si>
    <t>d1073</t>
  </si>
  <si>
    <t>乳房再建術</t>
  </si>
  <si>
    <t>その他のがん検診</t>
    <rPh sb="2" eb="3">
      <t>タ</t>
    </rPh>
    <rPh sb="6" eb="8">
      <t>ケンシン</t>
    </rPh>
    <phoneticPr fontId="25"/>
  </si>
  <si>
    <t>胃腸外科</t>
    <rPh sb="0" eb="2">
      <t>イチョウ</t>
    </rPh>
    <rPh sb="2" eb="4">
      <t>ゲカ</t>
    </rPh>
    <phoneticPr fontId="21"/>
  </si>
  <si>
    <t>その他外国語３対応</t>
  </si>
  <si>
    <t>49</t>
  </si>
  <si>
    <t>02017</t>
  </si>
  <si>
    <t>腎臓移植</t>
  </si>
  <si>
    <t>腎臓外科</t>
    <rPh sb="0" eb="2">
      <t>ジンゾウ</t>
    </rPh>
    <rPh sb="2" eb="4">
      <t>ゲカ</t>
    </rPh>
    <phoneticPr fontId="21"/>
  </si>
  <si>
    <t>02018</t>
  </si>
  <si>
    <t>d1163</t>
  </si>
  <si>
    <t>定期休診第２週（火）</t>
  </si>
  <si>
    <t>日帰り手術（白内障手術）</t>
  </si>
  <si>
    <t>46 悪性関節リウマチ</t>
  </si>
  <si>
    <t>02019</t>
  </si>
  <si>
    <t>維持期患者受入れ・有床診療所（スロープがある）</t>
  </si>
  <si>
    <t>膵臓外科</t>
    <rPh sb="0" eb="2">
      <t>スイゾウ</t>
    </rPh>
    <rPh sb="2" eb="4">
      <t>ゲカ</t>
    </rPh>
    <phoneticPr fontId="25"/>
  </si>
  <si>
    <t>5精神_14自殺_オ:自殺対策</t>
  </si>
  <si>
    <t>02020</t>
  </si>
  <si>
    <t>看護体制・精神病棟（特別入院基本料）</t>
  </si>
  <si>
    <t>胆のう外科</t>
    <rPh sb="0" eb="1">
      <t>タン</t>
    </rPh>
    <rPh sb="3" eb="5">
      <t>ゲカ</t>
    </rPh>
    <phoneticPr fontId="25"/>
  </si>
  <si>
    <t>駐車場（特記事項）</t>
  </si>
  <si>
    <t>肝臓・胆のう・膵臓外科</t>
    <rPh sb="0" eb="2">
      <t>カンゾウ</t>
    </rPh>
    <rPh sb="3" eb="4">
      <t>タン</t>
    </rPh>
    <rPh sb="7" eb="9">
      <t>スイゾウ</t>
    </rPh>
    <rPh sb="9" eb="11">
      <t>ゲカ</t>
    </rPh>
    <phoneticPr fontId="21"/>
  </si>
  <si>
    <t>禁煙指導認定薬剤師（兵庫県薬剤師会）の人数</t>
  </si>
  <si>
    <t>02022</t>
  </si>
  <si>
    <t>156</t>
  </si>
  <si>
    <t>5精神_2うつ_ア:うつ病・躁うつ病</t>
  </si>
  <si>
    <t>定期休診第４週（水）</t>
  </si>
  <si>
    <t>乳腺外科</t>
    <rPh sb="0" eb="2">
      <t>ニュウセン</t>
    </rPh>
    <rPh sb="2" eb="4">
      <t>ゲカ</t>
    </rPh>
    <phoneticPr fontId="21"/>
  </si>
  <si>
    <t>女性乳腺外科</t>
    <rPh sb="0" eb="2">
      <t>ジョセイ</t>
    </rPh>
    <rPh sb="2" eb="4">
      <t>ニュウセン</t>
    </rPh>
    <rPh sb="4" eb="6">
      <t>ゲカ</t>
    </rPh>
    <phoneticPr fontId="21"/>
  </si>
  <si>
    <t>往診の範囲</t>
  </si>
  <si>
    <t>229 肺胞蛋白症（自己免疫性又は先天性）</t>
  </si>
  <si>
    <t>02025</t>
  </si>
  <si>
    <t>受入れ可能な患者の医療区分</t>
  </si>
  <si>
    <t>肛門外科</t>
  </si>
  <si>
    <t>維持期患者受入れ・無床診療所（洋式トイレ）</t>
  </si>
  <si>
    <t>エタノール（備蓄数）</t>
  </si>
  <si>
    <t>大腸・肛門外科</t>
  </si>
  <si>
    <t>小腸機能障害</t>
  </si>
  <si>
    <t>02027</t>
  </si>
  <si>
    <t>d1011</t>
  </si>
  <si>
    <t>塩酸ナロキソン注射液（備蓄数）</t>
  </si>
  <si>
    <t>頭頸部外科</t>
    <rPh sb="0" eb="1">
      <t>トウ</t>
    </rPh>
    <rPh sb="1" eb="3">
      <t>ケイブ</t>
    </rPh>
    <rPh sb="3" eb="5">
      <t>ゲカ</t>
    </rPh>
    <phoneticPr fontId="25"/>
  </si>
  <si>
    <t>専門外来実施曜日（水）</t>
  </si>
  <si>
    <t>121</t>
  </si>
  <si>
    <t>FAX番号</t>
  </si>
  <si>
    <t>案内用ＦＡＸ</t>
  </si>
  <si>
    <t>00135</t>
  </si>
  <si>
    <t>178 モワット・ウィルソン症候群</t>
  </si>
  <si>
    <t>02030</t>
  </si>
  <si>
    <t>02031</t>
  </si>
  <si>
    <t>フランス語対応（事前連絡）</t>
    <rPh sb="4" eb="5">
      <t>ゴ</t>
    </rPh>
    <rPh sb="5" eb="7">
      <t>タイオウ</t>
    </rPh>
    <phoneticPr fontId="20"/>
  </si>
  <si>
    <t>慢性疾患看護専門看護師　公益社団法人日本看護協会</t>
  </si>
  <si>
    <t>d1327</t>
  </si>
  <si>
    <t>06 児童</t>
  </si>
  <si>
    <t>維持期患者受入れ・無床診療所（医療機関の入口で車椅子での移動可）</t>
  </si>
  <si>
    <t>（一社）奈良県薬剤師会の認定を受けた基準薬局である</t>
  </si>
  <si>
    <t>02032</t>
  </si>
  <si>
    <t>14 前立腺悪性腫瘍化学療法</t>
  </si>
  <si>
    <t>124</t>
  </si>
  <si>
    <t>リハビリ関連・注力疾病・障害（パーキンソン病）</t>
  </si>
  <si>
    <t>薬局製剤実施の可否</t>
  </si>
  <si>
    <t>1 肝･胆道・膵臓領域の一次診療</t>
  </si>
  <si>
    <t>移植外科</t>
    <rPh sb="0" eb="2">
      <t>イショク</t>
    </rPh>
    <rPh sb="2" eb="4">
      <t>ゲカ</t>
    </rPh>
    <phoneticPr fontId="25"/>
  </si>
  <si>
    <t>パルスオキシメータ</t>
  </si>
  <si>
    <t>日帰り手術（バルトリン嚢腫手術）</t>
  </si>
  <si>
    <t>退院前在宅療養指導管理</t>
  </si>
  <si>
    <t>当番可能</t>
  </si>
  <si>
    <t>05991</t>
  </si>
  <si>
    <t>02034</t>
  </si>
  <si>
    <t>がん診療連携拠点病院等（県指定）</t>
    <rPh sb="12" eb="15">
      <t>ケンシテイ</t>
    </rPh>
    <phoneticPr fontId="25"/>
  </si>
  <si>
    <t>00090</t>
  </si>
  <si>
    <t>02035</t>
  </si>
  <si>
    <t>障害児（者）への歯科矯正治療（自由診療のみ）</t>
  </si>
  <si>
    <t>１泊２日入院手術（ポリペクトミー）</t>
  </si>
  <si>
    <t>リウマチ科</t>
    <rPh sb="4" eb="5">
      <t>カ</t>
    </rPh>
    <phoneticPr fontId="21"/>
  </si>
  <si>
    <t>02036</t>
  </si>
  <si>
    <t>定期休診第２週（月）</t>
  </si>
  <si>
    <t>就業時間帯午後終了（火）</t>
  </si>
  <si>
    <t>アクセス情報（助産所）</t>
  </si>
  <si>
    <t>02037</t>
  </si>
  <si>
    <t>211 左心低形成症候群</t>
  </si>
  <si>
    <t>リハビリ関連 （呼吸器リハビリテーション料(Ⅱ)）</t>
  </si>
  <si>
    <t>美容外科</t>
  </si>
  <si>
    <t>02038</t>
  </si>
  <si>
    <t>D34</t>
  </si>
  <si>
    <t>専門性資格及び認定学会・組織</t>
  </si>
  <si>
    <t>婦人科</t>
  </si>
  <si>
    <t>気管支形成や血管形成を伴う肺切除術</t>
  </si>
  <si>
    <t>緩和ケア外科</t>
  </si>
  <si>
    <t>その他外国語２対応（事前連絡）</t>
  </si>
  <si>
    <t>d1065</t>
  </si>
  <si>
    <t>自局での実施（クリーンベンチ等設備）</t>
  </si>
  <si>
    <t>乾燥まむしウマ抗毒素（備蓄数）</t>
  </si>
  <si>
    <t>00073</t>
  </si>
  <si>
    <t>02991</t>
  </si>
  <si>
    <t>在籍人数（うち常勤）※医師のみを対象とする</t>
  </si>
  <si>
    <t>09003</t>
  </si>
  <si>
    <t>心臓機能障害</t>
  </si>
  <si>
    <t>脳梗塞のｔ－ＰＡを用いた経静脈的血栓溶解療法</t>
    <rPh sb="0" eb="3">
      <t>ノウコウソク</t>
    </rPh>
    <rPh sb="9" eb="10">
      <t>モチ</t>
    </rPh>
    <rPh sb="12" eb="15">
      <t>ケイジョウミャク</t>
    </rPh>
    <rPh sb="15" eb="16">
      <t>テキ</t>
    </rPh>
    <rPh sb="16" eb="18">
      <t>ケッセン</t>
    </rPh>
    <rPh sb="18" eb="20">
      <t>ヨウカイ</t>
    </rPh>
    <rPh sb="20" eb="22">
      <t>リョウホウ</t>
    </rPh>
    <phoneticPr fontId="25"/>
  </si>
  <si>
    <t>その他（外科系）</t>
    <rPh sb="2" eb="3">
      <t>タ</t>
    </rPh>
    <rPh sb="4" eb="7">
      <t>ゲカケイ</t>
    </rPh>
    <phoneticPr fontId="21"/>
  </si>
  <si>
    <t>日帰り手術（水晶体再建術（眼内レンズ挿入術））</t>
  </si>
  <si>
    <t>15</t>
  </si>
  <si>
    <t>ＩＡＢＰ駆動装置</t>
  </si>
  <si>
    <t>リハビリ関連・施設基準（脳血管疾患等リハビリテーション料（Ⅰ））</t>
  </si>
  <si>
    <t>介護予防訪問入浴介護</t>
  </si>
  <si>
    <t>強皮症</t>
    <rPh sb="0" eb="1">
      <t>ツヨ</t>
    </rPh>
    <rPh sb="1" eb="2">
      <t>カワ</t>
    </rPh>
    <phoneticPr fontId="25"/>
  </si>
  <si>
    <t>03002</t>
  </si>
  <si>
    <t>短期入所生活介護</t>
  </si>
  <si>
    <t>院内感染対策部門（診療放射線技師配置）</t>
  </si>
  <si>
    <t>地域連携（医薬品の適正使用情報提供回数）</t>
  </si>
  <si>
    <t>若年者の歯科矯正治療</t>
  </si>
  <si>
    <t>腎臓・泌尿器科</t>
  </si>
  <si>
    <t>小児眼科</t>
    <rPh sb="0" eb="2">
      <t>ショウニ</t>
    </rPh>
    <rPh sb="2" eb="4">
      <t>ガンカ</t>
    </rPh>
    <phoneticPr fontId="25"/>
  </si>
  <si>
    <t>緩和ケア病床</t>
    <rPh sb="0" eb="2">
      <t>カンワ</t>
    </rPh>
    <rPh sb="4" eb="6">
      <t>ビョウショウ</t>
    </rPh>
    <phoneticPr fontId="25"/>
  </si>
  <si>
    <t>地域包括診療料の届出</t>
  </si>
  <si>
    <t>03004</t>
  </si>
  <si>
    <t>一般用医薬品取り扱い品目数</t>
  </si>
  <si>
    <t>153 難治頻回部分発作重積型急性脳炎</t>
  </si>
  <si>
    <t>細胞診専門医　公益社団法人日本臨床細胞学会</t>
  </si>
  <si>
    <t>小児皮膚科</t>
    <rPh sb="0" eb="2">
      <t>ショウニ</t>
    </rPh>
    <rPh sb="2" eb="5">
      <t>ヒフカ</t>
    </rPh>
    <phoneticPr fontId="25"/>
  </si>
  <si>
    <t>IFZ007_srvc_amenity_yyyyMMddHHmmssSSS.csv</t>
  </si>
  <si>
    <t>5精神_8PTSD_ア:外傷後ストレス障害（PTSD）</t>
  </si>
  <si>
    <t>03005</t>
  </si>
  <si>
    <t>先天性血液凝固因子欠乏症等</t>
  </si>
  <si>
    <t>医療を受ける者の居宅等において行う調剤業務の実施件数</t>
  </si>
  <si>
    <t>小児外科</t>
  </si>
  <si>
    <t>検体測定室の検査項目の有無（HDLコレステロール）</t>
  </si>
  <si>
    <t>星状神経節ブロック</t>
  </si>
  <si>
    <t>03007</t>
  </si>
  <si>
    <t>リハビリ関連・施設基準（呼吸器リハビリテーション料（Ⅰ））</t>
  </si>
  <si>
    <t>小児泌尿器科</t>
  </si>
  <si>
    <t>小児科病床（床）（○○床）</t>
  </si>
  <si>
    <t>新生児内科</t>
  </si>
  <si>
    <t>地域包括診療料届出</t>
  </si>
  <si>
    <t>地域医療連携窓口設置機能（在宅医療への調整）</t>
    <rPh sb="10" eb="12">
      <t>キノウ</t>
    </rPh>
    <phoneticPr fontId="32"/>
  </si>
  <si>
    <t>小児腫瘍外科</t>
    <rPh sb="0" eb="2">
      <t>ショウニ</t>
    </rPh>
    <rPh sb="2" eb="4">
      <t>シュヨウ</t>
    </rPh>
    <rPh sb="4" eb="6">
      <t>ゲカ</t>
    </rPh>
    <phoneticPr fontId="21"/>
  </si>
  <si>
    <t>日帰り手術（その他）</t>
  </si>
  <si>
    <t>03991</t>
  </si>
  <si>
    <t>救急科</t>
  </si>
  <si>
    <t>04002</t>
  </si>
  <si>
    <t>産婦人科（生殖医療）</t>
    <rPh sb="0" eb="4">
      <t>サンフジンカ</t>
    </rPh>
    <rPh sb="5" eb="7">
      <t>セイショク</t>
    </rPh>
    <rPh sb="7" eb="9">
      <t>イリョウ</t>
    </rPh>
    <phoneticPr fontId="25"/>
  </si>
  <si>
    <t>診断用高エネルギー放射線発生装置</t>
  </si>
  <si>
    <t>維持期患者受入れ・病院（【脳卒中維持期】摂食・嚥下障害への対応）</t>
  </si>
  <si>
    <t>事業所特殊健診（高気圧業務）</t>
  </si>
  <si>
    <t>Dx_12</t>
  </si>
  <si>
    <t>糖尿病教室</t>
    <rPh sb="0" eb="3">
      <t>トウニョウビョウ</t>
    </rPh>
    <rPh sb="3" eb="5">
      <t>キョウシツ</t>
    </rPh>
    <phoneticPr fontId="25"/>
  </si>
  <si>
    <t>04991</t>
  </si>
  <si>
    <t>維持期患者受入れ・無床診療所（エレベーターがある（車椅子対応有り））</t>
  </si>
  <si>
    <t>デジタルラジオグラフィー（ＤＲ）</t>
  </si>
  <si>
    <t>就業時間帯午前開始（金）</t>
  </si>
  <si>
    <t>※所在地座標（緯度）、所在地座標（経度）、市区町村コードは、G-MISにて設定するため、記入不要。</t>
    <rPh sb="37" eb="39">
      <t>セッテイ</t>
    </rPh>
    <rPh sb="46" eb="48">
      <t>フヨウ</t>
    </rPh>
    <phoneticPr fontId="8"/>
  </si>
  <si>
    <t>00217</t>
  </si>
  <si>
    <t>１泊２日入院手術（関節鏡下靭帯断裂縫合術）</t>
  </si>
  <si>
    <t>美容皮膚科</t>
    <rPh sb="0" eb="2">
      <t>ビヨウ</t>
    </rPh>
    <rPh sb="2" eb="5">
      <t>ヒフカ</t>
    </rPh>
    <phoneticPr fontId="25"/>
  </si>
  <si>
    <t>その他（産婦人科系）</t>
    <rPh sb="2" eb="3">
      <t>タ</t>
    </rPh>
    <phoneticPr fontId="21"/>
  </si>
  <si>
    <t>66</t>
  </si>
  <si>
    <t>レーザーメス</t>
  </si>
  <si>
    <t>顔面外傷の治療（鼻骨骨折）（皮膚・形成外科領域）</t>
  </si>
  <si>
    <t>d1426</t>
  </si>
  <si>
    <t>05003</t>
  </si>
  <si>
    <t>05004</t>
  </si>
  <si>
    <t>遺伝相談</t>
  </si>
  <si>
    <t>その他血液血清の名称</t>
  </si>
  <si>
    <t>対応可能レベル</t>
  </si>
  <si>
    <t>05992</t>
  </si>
  <si>
    <t>1がん_2がん治療基本_イ:キャンサーボード</t>
  </si>
  <si>
    <t>英語対応</t>
  </si>
  <si>
    <t>急性期患者受入れ（ＭＲＩ検査（通常診療時間帯のみ））</t>
  </si>
  <si>
    <t>その他（耳鼻いんこう科系）</t>
    <rPh sb="2" eb="3">
      <t>タ</t>
    </rPh>
    <rPh sb="4" eb="6">
      <t>ジビ</t>
    </rPh>
    <rPh sb="10" eb="11">
      <t>カ</t>
    </rPh>
    <rPh sb="11" eb="12">
      <t>ケイ</t>
    </rPh>
    <phoneticPr fontId="21"/>
  </si>
  <si>
    <t>00262</t>
  </si>
  <si>
    <t>06002</t>
  </si>
  <si>
    <t>8歯科_4糖尿病_イ:日本糖尿病協会歯科医師登録医</t>
  </si>
  <si>
    <t>特別個室１日当たり差額（税込）</t>
  </si>
  <si>
    <t>06005</t>
  </si>
  <si>
    <t>06006</t>
  </si>
  <si>
    <t>神経泌尿器科</t>
    <rPh sb="0" eb="2">
      <t>シンケイ</t>
    </rPh>
    <rPh sb="2" eb="5">
      <t>ヒニョウキ</t>
    </rPh>
    <rPh sb="5" eb="6">
      <t>カ</t>
    </rPh>
    <phoneticPr fontId="25"/>
  </si>
  <si>
    <t>定期休診第５週（日）</t>
  </si>
  <si>
    <t>06007</t>
  </si>
  <si>
    <t>3心筋梗塞_2急性期内科基本外_エ:CCU</t>
  </si>
  <si>
    <t>水痘の予防接種</t>
  </si>
  <si>
    <t>放射線診断科</t>
  </si>
  <si>
    <t>07001</t>
  </si>
  <si>
    <t>スペイン語対応（事前連絡）</t>
  </si>
  <si>
    <t xml:space="preserve">乾燥組織培養不活化狂犬病ワクチン
</t>
  </si>
  <si>
    <t>07003</t>
  </si>
  <si>
    <t>リハビリ関連・入院患者向け（水療法）</t>
  </si>
  <si>
    <t>リハビリ関連 （専門技術・スポーツ指導）</t>
  </si>
  <si>
    <t>乾燥まむしウマ抗毒素</t>
  </si>
  <si>
    <t>検診・健診専門の医療機関</t>
  </si>
  <si>
    <t>心療内科</t>
    <rPh sb="0" eb="2">
      <t>シンリョウ</t>
    </rPh>
    <rPh sb="2" eb="4">
      <t>ナイカ</t>
    </rPh>
    <phoneticPr fontId="21"/>
  </si>
  <si>
    <t>特別個室１日当たり差額（最高金額税込）</t>
  </si>
  <si>
    <t>介護相談（介護保険関連事業所等紹介）</t>
  </si>
  <si>
    <t>老年精神科</t>
  </si>
  <si>
    <t>面会時間帯１開始（水）</t>
  </si>
  <si>
    <t>聴力検査</t>
  </si>
  <si>
    <t>相談窓口の名称</t>
  </si>
  <si>
    <t>07005</t>
  </si>
  <si>
    <t>（糖尿病性網膜症に対する）光凝固療法</t>
  </si>
  <si>
    <t>糖尿病患者教育のうち運動療法室での運動療法（外来）</t>
  </si>
  <si>
    <t>243 高チロシン血症3型</t>
  </si>
  <si>
    <t>尿道留置バルーン</t>
  </si>
  <si>
    <t>部署名</t>
  </si>
  <si>
    <t>維持期患者受入れ・病院（言語療法士（言語聴覚士 ST）（総数））</t>
  </si>
  <si>
    <t>07991</t>
  </si>
  <si>
    <t>15 小児の腸重積</t>
  </si>
  <si>
    <t>リハビリ関連 （進行性筋疾患）</t>
  </si>
  <si>
    <t>その他（精神科系）</t>
    <rPh sb="2" eb="3">
      <t>タ</t>
    </rPh>
    <phoneticPr fontId="21"/>
  </si>
  <si>
    <t>08001</t>
  </si>
  <si>
    <t>地域連携（休日・夜間他薬局開設者連携対応回数）</t>
  </si>
  <si>
    <t>09010</t>
  </si>
  <si>
    <t>就業時間帯夜間開始（金）</t>
  </si>
  <si>
    <t>歯科</t>
  </si>
  <si>
    <t>d1092</t>
  </si>
  <si>
    <t>6 パーキンソン病</t>
  </si>
  <si>
    <t>08002</t>
  </si>
  <si>
    <t>リハビリ関連・注力疾病・障害（アトピー性皮膚炎）</t>
  </si>
  <si>
    <t>00185</t>
  </si>
  <si>
    <t>医療連携体制窓口設置（窓口主な機能（院内の退院計画の調整））</t>
  </si>
  <si>
    <t>維持期患者受入れ・病院（口腔ケア（地域の歯科医療機関と連携して実施））</t>
  </si>
  <si>
    <t>輸液ルート、カテーテル供給が可能</t>
  </si>
  <si>
    <t>経皮的副甲状腺エタノール注入剤（ＰＥＩＴ）</t>
  </si>
  <si>
    <t>顎変形症の歯科矯正治療</t>
  </si>
  <si>
    <t>矯正歯科</t>
  </si>
  <si>
    <t>7 大脳皮質基底核変性症</t>
  </si>
  <si>
    <t>担当者（代表者）名</t>
  </si>
  <si>
    <t>08005</t>
  </si>
  <si>
    <t>患者の後発（ジェネリック）医薬品選択に対応できる体制</t>
  </si>
  <si>
    <t>01 整形</t>
  </si>
  <si>
    <t>小児矯正歯科</t>
    <rPh sb="0" eb="2">
      <t>ショウニ</t>
    </rPh>
    <rPh sb="2" eb="6">
      <t>キョウセイシカ</t>
    </rPh>
    <phoneticPr fontId="21"/>
  </si>
  <si>
    <t>その他</t>
    <rPh sb="2" eb="3">
      <t>タ</t>
    </rPh>
    <phoneticPr fontId="8"/>
  </si>
  <si>
    <t>専門連携（医薬品の適正使用情報提供回数（がん））</t>
  </si>
  <si>
    <t>定期休診第２週（水）</t>
  </si>
  <si>
    <t>定期休診第５週（火）</t>
  </si>
  <si>
    <t>該当</t>
    <rPh sb="0" eb="2">
      <t>ガイトウ</t>
    </rPh>
    <phoneticPr fontId="8"/>
  </si>
  <si>
    <t>スパイログラム測定装置</t>
    <rPh sb="7" eb="9">
      <t>ソクテイ</t>
    </rPh>
    <rPh sb="9" eb="11">
      <t>ソウチ</t>
    </rPh>
    <phoneticPr fontId="25"/>
  </si>
  <si>
    <t>09001</t>
  </si>
  <si>
    <t>アレルギー科</t>
    <rPh sb="5" eb="6">
      <t>カ</t>
    </rPh>
    <phoneticPr fontId="21"/>
  </si>
  <si>
    <t>蘇生(挿管)セット</t>
  </si>
  <si>
    <t>リハビリテーション科</t>
  </si>
  <si>
    <t>通所介護</t>
  </si>
  <si>
    <t>09004</t>
  </si>
  <si>
    <t>09005</t>
  </si>
  <si>
    <t>3 精神療法</t>
  </si>
  <si>
    <t>居宅介護支援</t>
  </si>
  <si>
    <t>09006</t>
  </si>
  <si>
    <t>放射線治療科</t>
    <rPh sb="3" eb="5">
      <t>チリョウ</t>
    </rPh>
    <phoneticPr fontId="21"/>
  </si>
  <si>
    <t>診療情報の提供</t>
  </si>
  <si>
    <t>腫瘍放射線科</t>
  </si>
  <si>
    <t>リハビリテーション（摂食機能療法）</t>
  </si>
  <si>
    <t>科目属性(身体)</t>
  </si>
  <si>
    <t xml:space="preserve"> FROM tbl_9 WHERE col_4 = '</t>
  </si>
  <si>
    <t>急性心筋梗塞関連・①急性期（専門医の勤務体制（④心臓血管外科医師（非常勤）））</t>
  </si>
  <si>
    <t>胃内視鏡</t>
  </si>
  <si>
    <t>2脳卒中_2急性期基本外_ア:選択的脳血栓</t>
    <rPh sb="1" eb="4">
      <t>ノウソッチュウ</t>
    </rPh>
    <rPh sb="6" eb="9">
      <t>キュウセイキ</t>
    </rPh>
    <phoneticPr fontId="20"/>
  </si>
  <si>
    <t>09008</t>
  </si>
  <si>
    <t>09009</t>
  </si>
  <si>
    <t>00337</t>
  </si>
  <si>
    <t>00213</t>
  </si>
  <si>
    <t>精神保健福祉士（精神科ソーシャルワーカー：ＰＳＷ）</t>
    <rPh sb="0" eb="2">
      <t>セイシン</t>
    </rPh>
    <rPh sb="2" eb="4">
      <t>ホケン</t>
    </rPh>
    <rPh sb="4" eb="7">
      <t>フクシシ</t>
    </rPh>
    <rPh sb="8" eb="11">
      <t>セイシンカ</t>
    </rPh>
    <phoneticPr fontId="25"/>
  </si>
  <si>
    <t>就業時間帯午後開始（土）</t>
  </si>
  <si>
    <t>臨床検査科</t>
  </si>
  <si>
    <t>麻酔科</t>
  </si>
  <si>
    <t>韓国語・朝鮮語対応</t>
  </si>
  <si>
    <t>d1268</t>
  </si>
  <si>
    <t>外来受付時間帯午前終了（水）</t>
  </si>
  <si>
    <t>平均在院日数（精神病床うち指定病床）</t>
  </si>
  <si>
    <t>09991</t>
  </si>
  <si>
    <t>d1577</t>
  </si>
  <si>
    <t>看護体制・精神病棟（13:1入院基本料）</t>
  </si>
  <si>
    <t>専門外来実施曜日（金）</t>
  </si>
  <si>
    <t>英語</t>
    <rPh sb="0" eb="2">
      <t>エイゴ</t>
    </rPh>
    <phoneticPr fontId="8"/>
  </si>
  <si>
    <t>電話による対応</t>
  </si>
  <si>
    <t>00186</t>
  </si>
  <si>
    <t>一包化薬</t>
  </si>
  <si>
    <t>妊娠糖尿病患者への対応</t>
  </si>
  <si>
    <t>ネパール語</t>
    <rPh sb="4" eb="5">
      <t>ゴ</t>
    </rPh>
    <phoneticPr fontId="23"/>
  </si>
  <si>
    <t>甲状腺がん（③放射線療法）</t>
  </si>
  <si>
    <t>245 プロピオン酸血症</t>
  </si>
  <si>
    <t>2脳卒中_2急性期基本外_イ:組織プラスミノゲン</t>
  </si>
  <si>
    <t>夜間対応型訪問介護</t>
  </si>
  <si>
    <t>リハビリ関連 （脳血管疾患等リハビリテーション料(Ⅱ)）</t>
  </si>
  <si>
    <t>シンハラ語</t>
    <rPh sb="4" eb="5">
      <t>ゴ</t>
    </rPh>
    <phoneticPr fontId="23"/>
  </si>
  <si>
    <t>再診時予約の実施有無</t>
  </si>
  <si>
    <t>在宅療養支援診療所</t>
    <rPh sb="0" eb="2">
      <t>ザイタク</t>
    </rPh>
    <rPh sb="2" eb="4">
      <t>リョウヨウ</t>
    </rPh>
    <rPh sb="4" eb="6">
      <t>シエン</t>
    </rPh>
    <rPh sb="6" eb="9">
      <t>シンリョウジョ</t>
    </rPh>
    <phoneticPr fontId="23"/>
  </si>
  <si>
    <t>経尿道的前立腺切除術</t>
  </si>
  <si>
    <t>ＰＥＴ</t>
  </si>
  <si>
    <t>２００床以上再診特別料金徴収</t>
  </si>
  <si>
    <t>連絡担当者（メールアドレス）</t>
  </si>
  <si>
    <t>8 コンタクトレンズ検査</t>
  </si>
  <si>
    <t>維持期患者受入れ・有床診療所（言語療法士（言語聴覚士 ST）（総数））</t>
  </si>
  <si>
    <t>相談時間１（開始時間）</t>
  </si>
  <si>
    <t>カルテ開示</t>
  </si>
  <si>
    <t>ルート１（最寄り鉄道路線・駅）</t>
  </si>
  <si>
    <t>16：健康保険組合及びその連合会</t>
  </si>
  <si>
    <t>d1015</t>
  </si>
  <si>
    <t>入院担当（非常勤）</t>
  </si>
  <si>
    <t>人権擁護委員会</t>
  </si>
  <si>
    <t>許可病床感染症病床数</t>
  </si>
  <si>
    <t>注意欠陥多動性障害（ＡＤＨＤ）</t>
  </si>
  <si>
    <t>平衡機能障害</t>
  </si>
  <si>
    <t>d1187</t>
  </si>
  <si>
    <t>歯科保健教育・相談事業</t>
    <rPh sb="0" eb="2">
      <t>シカ</t>
    </rPh>
    <rPh sb="2" eb="4">
      <t>ホケン</t>
    </rPh>
    <rPh sb="4" eb="6">
      <t>キョウイク</t>
    </rPh>
    <rPh sb="7" eb="9">
      <t>ソウダン</t>
    </rPh>
    <rPh sb="9" eb="11">
      <t>ジギョウ</t>
    </rPh>
    <phoneticPr fontId="27"/>
  </si>
  <si>
    <t>診療開始（土）</t>
  </si>
  <si>
    <t>d1090</t>
  </si>
  <si>
    <t>肺がん検診</t>
    <rPh sb="0" eb="1">
      <t>ハイ</t>
    </rPh>
    <rPh sb="3" eb="5">
      <t>ケンシン</t>
    </rPh>
    <phoneticPr fontId="28"/>
  </si>
  <si>
    <t>8歯科_3心筋梗塞_イ:心筋梗塞等</t>
  </si>
  <si>
    <t>その他（外科系）</t>
  </si>
  <si>
    <t>1がん_2がん治療基本外_ウ:外来化学療法</t>
  </si>
  <si>
    <t>最寄り駐車場（有料）</t>
  </si>
  <si>
    <t>肝癌治療（放射線）</t>
  </si>
  <si>
    <t>生活習慣病相談（体脂肪測定器）</t>
  </si>
  <si>
    <t>99999</t>
  </si>
  <si>
    <t>身体測定</t>
  </si>
  <si>
    <t>8歯科_2脳卒中_ウ:脳卒中患者の歯科治療</t>
  </si>
  <si>
    <t>d1247</t>
  </si>
  <si>
    <t>尿検査</t>
  </si>
  <si>
    <t>就業時間帯午前終了（祝）</t>
  </si>
  <si>
    <t>異所性骨化</t>
  </si>
  <si>
    <t>がん化学療法看護認定看護師　公益社団法人日本看護協会</t>
  </si>
  <si>
    <t>血液検査</t>
  </si>
  <si>
    <t>外来受付時間帯夜間終了（月）</t>
  </si>
  <si>
    <t>就業時間帯午後開始（祝）</t>
  </si>
  <si>
    <t>d1544</t>
  </si>
  <si>
    <t>大腸内視鏡</t>
  </si>
  <si>
    <t>4糖尿病_2専門基本外_ア:糖尿病教育入院</t>
    <rPh sb="10" eb="11">
      <t>ガイ</t>
    </rPh>
    <phoneticPr fontId="20"/>
  </si>
  <si>
    <t>大腸Ｘ線造影検査</t>
  </si>
  <si>
    <t>上部消化管Ｘ線造影検査</t>
  </si>
  <si>
    <t>166 弾性線維性仮性黄色腫</t>
  </si>
  <si>
    <t>心臓超音波検査(心エコー)</t>
  </si>
  <si>
    <t>子育て相談</t>
  </si>
  <si>
    <t>腹部超音波検査（腹部エコー）</t>
  </si>
  <si>
    <t>子宮頸がん検査</t>
  </si>
  <si>
    <t>子宮体がん検査</t>
  </si>
  <si>
    <t>定期休診（木）</t>
  </si>
  <si>
    <t>１泊２日入院手術（白内障手術）</t>
  </si>
  <si>
    <t>中国銀聯デビットカード</t>
  </si>
  <si>
    <t>d0042</t>
  </si>
  <si>
    <t>乳がん検査（マンモグラフィー）</t>
  </si>
  <si>
    <t>保険医療機関番号</t>
  </si>
  <si>
    <t>住民基本健康診査（個別）</t>
    <rPh sb="0" eb="2">
      <t>ジュウミン</t>
    </rPh>
    <rPh sb="2" eb="4">
      <t>キホン</t>
    </rPh>
    <rPh sb="4" eb="6">
      <t>ケンコウ</t>
    </rPh>
    <rPh sb="6" eb="8">
      <t>シンサ</t>
    </rPh>
    <rPh sb="9" eb="11">
      <t>コベツ</t>
    </rPh>
    <phoneticPr fontId="25"/>
  </si>
  <si>
    <t>急性期患者受入れ（日本救急医学会専門医（常勤））</t>
  </si>
  <si>
    <t>１泊２日入院手術（腹腔鏡下胆嚢摘出術）</t>
  </si>
  <si>
    <t>受付開始１</t>
  </si>
  <si>
    <t>乳がん検査（視触診）</t>
  </si>
  <si>
    <t>膵臓がん（③放射線療法）</t>
  </si>
  <si>
    <t>腫瘍マーカー等の特殊検査</t>
  </si>
  <si>
    <t>d1264</t>
  </si>
  <si>
    <t>他局の無菌調剤室の共同利用の有無</t>
  </si>
  <si>
    <t>対応可能な後発医薬品の種類</t>
  </si>
  <si>
    <t>d1459</t>
  </si>
  <si>
    <t>在宅訪問可能な範囲：周辺地区（概ね中学校区内）</t>
  </si>
  <si>
    <t>脳ドック</t>
  </si>
  <si>
    <t>肺ドック（ヘリカルＣＴ）</t>
  </si>
  <si>
    <t>肺ドック（マルチスライスＣＴ）</t>
  </si>
  <si>
    <t>可能</t>
    <rPh sb="0" eb="2">
      <t>カノウ</t>
    </rPh>
    <phoneticPr fontId="35"/>
  </si>
  <si>
    <t>ＣＴ検査</t>
    <rPh sb="2" eb="4">
      <t>ケンサ</t>
    </rPh>
    <phoneticPr fontId="28"/>
  </si>
  <si>
    <t>d1118</t>
  </si>
  <si>
    <t>介護職員等喀痰吸引等指示</t>
  </si>
  <si>
    <t>維持期患者受入れ・無床診療所（点滴の管理）</t>
  </si>
  <si>
    <t>運動負荷心電図検査</t>
    <rPh sb="0" eb="2">
      <t>ウンドウ</t>
    </rPh>
    <rPh sb="2" eb="4">
      <t>フカ</t>
    </rPh>
    <rPh sb="4" eb="7">
      <t>シンデンズ</t>
    </rPh>
    <rPh sb="7" eb="9">
      <t>ケンサ</t>
    </rPh>
    <phoneticPr fontId="28"/>
  </si>
  <si>
    <t>リハビリ関連・入院患者向け（関節可動域運動）</t>
  </si>
  <si>
    <t>大脳誘発反応</t>
  </si>
  <si>
    <t>小規模多機能型居宅介護事業所（介護予防含む）</t>
  </si>
  <si>
    <t>セカンド・オピニオンに関する状況（特記事項）</t>
  </si>
  <si>
    <t>喀痰細胞診検査</t>
    <rPh sb="0" eb="2">
      <t>カクタン</t>
    </rPh>
    <rPh sb="2" eb="5">
      <t>サイボウシン</t>
    </rPh>
    <rPh sb="5" eb="7">
      <t>ケンサ</t>
    </rPh>
    <phoneticPr fontId="28"/>
  </si>
  <si>
    <t>d0057</t>
  </si>
  <si>
    <t>眼底測定</t>
    <rPh sb="2" eb="4">
      <t>ソクテイ</t>
    </rPh>
    <phoneticPr fontId="28"/>
  </si>
  <si>
    <t>予防歯科の実施またはう蝕予防処置（フッ素塗布、シーラント）</t>
  </si>
  <si>
    <t>診療開始（祝）</t>
  </si>
  <si>
    <t>1 筋・骨格系及び外傷領域の一次診療</t>
  </si>
  <si>
    <t>肝腎機能血液検査</t>
    <rPh sb="0" eb="1">
      <t>カン</t>
    </rPh>
    <rPh sb="1" eb="2">
      <t>ジン</t>
    </rPh>
    <rPh sb="2" eb="4">
      <t>キノウ</t>
    </rPh>
    <rPh sb="4" eb="6">
      <t>ケツエキ</t>
    </rPh>
    <rPh sb="6" eb="8">
      <t>ケンサ</t>
    </rPh>
    <phoneticPr fontId="28"/>
  </si>
  <si>
    <t>糖尿病検査</t>
    <rPh sb="0" eb="3">
      <t>トウニョウビョウ</t>
    </rPh>
    <rPh sb="3" eb="5">
      <t>ケンサ</t>
    </rPh>
    <phoneticPr fontId="28"/>
  </si>
  <si>
    <t>更生医療（免疫）</t>
  </si>
  <si>
    <t>07 移植</t>
  </si>
  <si>
    <t>88 慢性血栓塞栓性肺高血圧症</t>
  </si>
  <si>
    <t>配送サービスの利用可否</t>
  </si>
  <si>
    <t>外来診療の可否</t>
    <rPh sb="0" eb="2">
      <t>ガイライ</t>
    </rPh>
    <rPh sb="2" eb="4">
      <t>シンリョウ</t>
    </rPh>
    <rPh sb="5" eb="7">
      <t>カヒ</t>
    </rPh>
    <phoneticPr fontId="32"/>
  </si>
  <si>
    <t>地域連携（無菌製剤処理：他薬局無菌調剤室の実施回数）</t>
  </si>
  <si>
    <t>日帰り手術（弾発指手術）</t>
  </si>
  <si>
    <t>骨塩定量検査</t>
    <rPh sb="0" eb="2">
      <t>コツエン</t>
    </rPh>
    <rPh sb="2" eb="4">
      <t>テイリョウ</t>
    </rPh>
    <rPh sb="4" eb="6">
      <t>ケンサ</t>
    </rPh>
    <phoneticPr fontId="28"/>
  </si>
  <si>
    <t>リハビリ関連 （腕神経麻痺）</t>
  </si>
  <si>
    <t>専用相談室の設置</t>
  </si>
  <si>
    <t>骨密度測定</t>
    <rPh sb="0" eb="3">
      <t>コツミツド</t>
    </rPh>
    <rPh sb="3" eb="5">
      <t>ソクテイ</t>
    </rPh>
    <phoneticPr fontId="28"/>
  </si>
  <si>
    <t>助産師</t>
  </si>
  <si>
    <t>医療連携体制（ＦＡＸ）</t>
  </si>
  <si>
    <t>00315</t>
  </si>
  <si>
    <t>d0040</t>
  </si>
  <si>
    <t>開設者種別</t>
  </si>
  <si>
    <t>日帰り手術（自由記述）</t>
  </si>
  <si>
    <t>糖尿病関連（糖尿病患者への栄養指導）</t>
  </si>
  <si>
    <t>育児相談（ベビー用衛生用品・紙おむつ等）</t>
  </si>
  <si>
    <t>複合型サービス事業所名称</t>
  </si>
  <si>
    <t>初診時予約</t>
  </si>
  <si>
    <t>ベビーベッドの有無</t>
  </si>
  <si>
    <t>費用負担情報（薬局）</t>
  </si>
  <si>
    <t>地域連携クリティカルパスの有無（紹介患者受付窓口③ＦＡＸ番号）</t>
  </si>
  <si>
    <t>治療的角膜切除術</t>
  </si>
  <si>
    <t>00320</t>
  </si>
  <si>
    <t>d1511</t>
  </si>
  <si>
    <t>再診時予約</t>
  </si>
  <si>
    <t>維持期患者受入れ・有床診療所（洋式トイレ）</t>
  </si>
  <si>
    <t>介護施設（保健）</t>
  </si>
  <si>
    <t>リハビリ関連 （リクリエーション療法）</t>
  </si>
  <si>
    <t>予約外診察</t>
  </si>
  <si>
    <t>受入れ可能な認知症患者の状態</t>
  </si>
  <si>
    <t>生活習慣病相談（特定保健用食品）</t>
  </si>
  <si>
    <t>まむし血清（まむし抗毒素）</t>
    <rPh sb="3" eb="5">
      <t>ケッセイ</t>
    </rPh>
    <rPh sb="9" eb="12">
      <t>コウドクソ</t>
    </rPh>
    <phoneticPr fontId="25"/>
  </si>
  <si>
    <t>受入可能な患者の要介護度</t>
  </si>
  <si>
    <t>水頭症手術（成人）</t>
  </si>
  <si>
    <t>他医療機関入院受入れ（酸素吸入）</t>
  </si>
  <si>
    <t>d1288</t>
  </si>
  <si>
    <t>医療ソーシャルワーカーの配置人数（非常勤を含む場合は常勤換算後の人数）</t>
  </si>
  <si>
    <t>リハビリ目的の転院</t>
  </si>
  <si>
    <t>１泊２日入院手術（眼内レンズ挿入術）</t>
  </si>
  <si>
    <t>内視鏡的逆行性膵胆管造影術（ＥＲＣＰ）</t>
  </si>
  <si>
    <t>91</t>
  </si>
  <si>
    <t>予約</t>
  </si>
  <si>
    <t>リハビリテーション専門医等の勤務体制（①専門医（常勤））</t>
  </si>
  <si>
    <t>項目値</t>
    <rPh sb="0" eb="3">
      <t>コウモクチ</t>
    </rPh>
    <phoneticPr fontId="8"/>
  </si>
  <si>
    <t>ルート１（最寄り駅：所要時間）</t>
  </si>
  <si>
    <t>04015</t>
  </si>
  <si>
    <t>5 一般不妊治療</t>
  </si>
  <si>
    <t>リハビリ関連 （歩行訓練）</t>
  </si>
  <si>
    <t>地域医療連携に関する窓口の設置の有無</t>
  </si>
  <si>
    <t>d1258</t>
  </si>
  <si>
    <t>5精神_12精神科救急_イ:精神科救急情報センター等</t>
  </si>
  <si>
    <t>リハビリ関連 （補聴器適合検査）</t>
  </si>
  <si>
    <t>ルート１（最寄り路線名）</t>
  </si>
  <si>
    <t>難病患者医療等法律</t>
  </si>
  <si>
    <t>202 スミス・マギニス症候群</t>
  </si>
  <si>
    <t>ルート１（最寄り駅名）</t>
  </si>
  <si>
    <t>褥瘡性皮膚潰瘍</t>
  </si>
  <si>
    <t>295 乳幼児肝巨大血管腫</t>
  </si>
  <si>
    <t>公開可否</t>
  </si>
  <si>
    <t>７５ｇＯＧＴＴ検査</t>
  </si>
  <si>
    <t>ルート１（バス停）</t>
  </si>
  <si>
    <t>ルート２（最寄り鉄道路線・駅）</t>
  </si>
  <si>
    <t>倫理委員会の設置2</t>
  </si>
  <si>
    <t>関節内視鏡</t>
  </si>
  <si>
    <t>受入れ可能な患者の状態（人工透析）</t>
  </si>
  <si>
    <t>血漿交換装置［ＰＥ］</t>
  </si>
  <si>
    <t>地域連携（麻薬に係る調剤回数）</t>
  </si>
  <si>
    <t>ルート２（最寄り路線名）</t>
  </si>
  <si>
    <t>急性期患者受入れ（連携病院名）</t>
  </si>
  <si>
    <t>d1052</t>
  </si>
  <si>
    <t>ルート２（最寄りバス路線・停留所）</t>
  </si>
  <si>
    <t>駐車場台数（無料）</t>
  </si>
  <si>
    <t>6 白血病放射線療法</t>
  </si>
  <si>
    <t>在宅訪問可能な範囲：薬局の近隣（概ね徒歩圏内～小学校区内）</t>
  </si>
  <si>
    <t>食事時間の特定（夜食の開始時刻）</t>
  </si>
  <si>
    <t>最寄り駐車場（無料）</t>
  </si>
  <si>
    <t>02：独立行政法人国立病院機構</t>
  </si>
  <si>
    <t>定期巡回・随時対応型訪問介護看護事業所</t>
  </si>
  <si>
    <t>【病院・診療所の所在地】</t>
  </si>
  <si>
    <t>地域連携（地域包括ケアシステムの研修修了薬剤師数）</t>
  </si>
  <si>
    <t>作業療法（ＩＩ）</t>
  </si>
  <si>
    <t>対応可能時間帯１（終了）</t>
  </si>
  <si>
    <t>面会時間帯２終了（金）</t>
  </si>
  <si>
    <t>ホームページ（特記事項）</t>
  </si>
  <si>
    <t>相談用個室又は独立したコーナーの有無</t>
  </si>
  <si>
    <t>保険医療機関名</t>
  </si>
  <si>
    <t>歯科用レーザー照射装置</t>
    <rPh sb="0" eb="2">
      <t>シカ</t>
    </rPh>
    <rPh sb="2" eb="3">
      <t>ヨウ</t>
    </rPh>
    <rPh sb="7" eb="9">
      <t>ショウシャ</t>
    </rPh>
    <rPh sb="9" eb="11">
      <t>ソウチ</t>
    </rPh>
    <phoneticPr fontId="25"/>
  </si>
  <si>
    <t>外来受付時間帯夜間終了（金）</t>
  </si>
  <si>
    <t>医療用医薬品取り扱い品目数</t>
  </si>
  <si>
    <t>薬局からのお知らせ</t>
  </si>
  <si>
    <t>業務内容・提供サービス</t>
  </si>
  <si>
    <t>108 TNF受容体関連周期性症候群</t>
  </si>
  <si>
    <t>内分泌悪性腫瘍治療手術療法</t>
  </si>
  <si>
    <t>9 腎悪性腫瘍化学療法</t>
  </si>
  <si>
    <t>面会時間区分</t>
  </si>
  <si>
    <t>緊急避妊薬の取扱いの有無</t>
  </si>
  <si>
    <t>00324</t>
  </si>
  <si>
    <t>漢方薬・生薬認定薬剤師数</t>
  </si>
  <si>
    <t>脳性麻痺二次障害_痙縮</t>
  </si>
  <si>
    <t>緊急避妊薬に係る研修を修了した薬剤師の人数</t>
  </si>
  <si>
    <t>健康サポート薬局の研修修了薬剤師数</t>
  </si>
  <si>
    <t>４泊５日手術（痔核手術（脱肛を含む））</t>
  </si>
  <si>
    <t>29 代謝</t>
  </si>
  <si>
    <t>地域支援体制の有無</t>
  </si>
  <si>
    <t>d1541</t>
  </si>
  <si>
    <t>(他薬局の無菌調剤室の共同利用を行う場合）その薬局の名称・所在地</t>
  </si>
  <si>
    <t>オンライン服薬指導</t>
  </si>
  <si>
    <t>d1021</t>
  </si>
  <si>
    <t>１泊２日入院手術（靭帯断裂縫合術）</t>
  </si>
  <si>
    <t>月額入院費用</t>
    <rPh sb="0" eb="6">
      <t>ゲツガクニュウインヒヨウ</t>
    </rPh>
    <phoneticPr fontId="20"/>
  </si>
  <si>
    <t>薬剤服用歴管理</t>
  </si>
  <si>
    <t>08：都道府県</t>
  </si>
  <si>
    <t>2脳卒中_2急性期基本_オ:脳卒中専用</t>
  </si>
  <si>
    <t>d1127</t>
  </si>
  <si>
    <t>00082</t>
  </si>
  <si>
    <t xml:space="preserve"> col_3, col_5, '○', col_6</t>
  </si>
  <si>
    <t>機能強化加算届出</t>
  </si>
  <si>
    <t>認知症関連 （認知症に関する訪問診療・往診）</t>
  </si>
  <si>
    <t>薬剤情報（手帳交付）</t>
  </si>
  <si>
    <t>100</t>
  </si>
  <si>
    <t>乳がん検診</t>
    <rPh sb="0" eb="1">
      <t>ニュウ</t>
    </rPh>
    <rPh sb="3" eb="5">
      <t>ケンシン</t>
    </rPh>
    <phoneticPr fontId="25"/>
  </si>
  <si>
    <t>生活習慣病相談</t>
  </si>
  <si>
    <t>高度管理医療機器等販売業・貸与業の許可の有無</t>
  </si>
  <si>
    <t>糖尿病関連（糖尿病合併症に対するリハビリ医療）</t>
  </si>
  <si>
    <t>診療終了（土）</t>
  </si>
  <si>
    <t>　土、日曜、祝日、年末年始は休診です。</t>
    <rPh sb="1" eb="2">
      <t>ツチ</t>
    </rPh>
    <rPh sb="3" eb="4">
      <t>ニチ</t>
    </rPh>
    <rPh sb="4" eb="5">
      <t>ヨウ</t>
    </rPh>
    <rPh sb="6" eb="8">
      <t>シュクジツ</t>
    </rPh>
    <rPh sb="9" eb="11">
      <t>ネンマツ</t>
    </rPh>
    <rPh sb="11" eb="13">
      <t>ネンシ</t>
    </rPh>
    <rPh sb="14" eb="16">
      <t>キュウシン</t>
    </rPh>
    <phoneticPr fontId="22"/>
  </si>
  <si>
    <t>57 特発性拡張型心筋症</t>
  </si>
  <si>
    <t>2脳卒中_2急性期基本外_オ:脳動脈瘤被包手術</t>
  </si>
  <si>
    <t>8 経皮的冠動脈ステント留置術</t>
  </si>
  <si>
    <t>高度管理医療機器販売業・貸与業の許可番号</t>
  </si>
  <si>
    <t>d0047</t>
  </si>
  <si>
    <t>気管支内視鏡検査</t>
  </si>
  <si>
    <t>高度管理医療機器等販売業・貸与業の許可番号</t>
  </si>
  <si>
    <t>動脈硬化測定装置</t>
    <rPh sb="0" eb="2">
      <t>ドウミャク</t>
    </rPh>
    <rPh sb="2" eb="4">
      <t>コウカ</t>
    </rPh>
    <rPh sb="4" eb="6">
      <t>ソクテイ</t>
    </rPh>
    <rPh sb="6" eb="8">
      <t>ソウチ</t>
    </rPh>
    <phoneticPr fontId="25"/>
  </si>
  <si>
    <t>維持期患者受入れ・有床診療所（点滴の管理）</t>
  </si>
  <si>
    <t>医療連携体制窓口設置（窓口　名称）</t>
  </si>
  <si>
    <t>00081</t>
  </si>
  <si>
    <t>毒物劇物販売業の登録の有無</t>
  </si>
  <si>
    <t>診療科目コード</t>
  </si>
  <si>
    <t>定期休診（水）</t>
  </si>
  <si>
    <t>6 腹膜透析（CAPD）</t>
  </si>
  <si>
    <t>原子爆弾被害者一般疾病医療機関</t>
    <rPh sb="0" eb="2">
      <t>ゲンシ</t>
    </rPh>
    <rPh sb="2" eb="4">
      <t>バクダン</t>
    </rPh>
    <rPh sb="4" eb="7">
      <t>ヒガイシャ</t>
    </rPh>
    <rPh sb="7" eb="9">
      <t>イッパン</t>
    </rPh>
    <rPh sb="9" eb="11">
      <t>シッペイ</t>
    </rPh>
    <rPh sb="11" eb="13">
      <t>イリョウ</t>
    </rPh>
    <rPh sb="13" eb="15">
      <t>キカン</t>
    </rPh>
    <phoneticPr fontId="20"/>
  </si>
  <si>
    <t>毒物劇物販売業の登録番号</t>
  </si>
  <si>
    <t>自局の無菌製剤処理設備の有無</t>
  </si>
  <si>
    <t>位置決め装置（シミュレーター）</t>
  </si>
  <si>
    <t>その他ＣＴ</t>
  </si>
  <si>
    <t>退院時カンファレンス参加が可能</t>
  </si>
  <si>
    <t>専任スタッフの人数（医師）</t>
  </si>
  <si>
    <t>21</t>
  </si>
  <si>
    <t>シンチスキャナ</t>
  </si>
  <si>
    <t>リハビリ関連・注力疾病・障害（心筋梗塞等心疾患）</t>
  </si>
  <si>
    <t>開局時間外でも在宅訪問可能</t>
  </si>
  <si>
    <t>予約用電話番号</t>
  </si>
  <si>
    <t>通所介護事業所</t>
  </si>
  <si>
    <t>備蓄品目数</t>
  </si>
  <si>
    <t>対応可能曜日（木）</t>
  </si>
  <si>
    <t>医療機器（高度管理医療機器を除く）の販売</t>
  </si>
  <si>
    <t>万年筆型（ペン型）インスリン注入器の取扱い</t>
  </si>
  <si>
    <t>舌がん（①手術療法）</t>
  </si>
  <si>
    <t>血圧脈波測定装置</t>
    <rPh sb="0" eb="2">
      <t>ケツアツ</t>
    </rPh>
    <rPh sb="2" eb="4">
      <t>ミャクハ</t>
    </rPh>
    <rPh sb="4" eb="6">
      <t>ソクテイ</t>
    </rPh>
    <rPh sb="6" eb="8">
      <t>ソウチ</t>
    </rPh>
    <phoneticPr fontId="25"/>
  </si>
  <si>
    <t>相談（服薬指導等を含む）に対応する専用の個室の有無</t>
  </si>
  <si>
    <t>04 胸部</t>
  </si>
  <si>
    <t>相談（服薬指導等を含む）に対応する専用のコーナーの有無</t>
  </si>
  <si>
    <t>漢方のキザミ調剤ができる</t>
  </si>
  <si>
    <t>JCI認定</t>
  </si>
  <si>
    <t>シアン及びシアン化合物</t>
  </si>
  <si>
    <t>d1228</t>
  </si>
  <si>
    <t>地域連携（居宅等で調剤・情報提供・薬学的知見の指導実施回数）</t>
  </si>
  <si>
    <t>00059</t>
  </si>
  <si>
    <t>母斑症</t>
  </si>
  <si>
    <t>薬学生の実務実習を受け入れることができる</t>
  </si>
  <si>
    <t>医療連携</t>
  </si>
  <si>
    <t>入院患者の受入可否</t>
  </si>
  <si>
    <t>英文の予防接種証明書</t>
  </si>
  <si>
    <t>結腸悪性腫瘍化学療法</t>
  </si>
  <si>
    <t>脊髄腫瘍摘出術</t>
  </si>
  <si>
    <t>プレアボイド事例の把握・収集取組</t>
  </si>
  <si>
    <t>3心筋梗塞_4慢性期基本外_ア:心電図</t>
    <rPh sb="12" eb="13">
      <t>ガイ</t>
    </rPh>
    <phoneticPr fontId="20"/>
  </si>
  <si>
    <t>プロトコル薬物治療管理（ＰＢＰＭ取組）</t>
  </si>
  <si>
    <t>地域医療連携（フォーミュラリー導入の取組）</t>
  </si>
  <si>
    <t>聴性誘発反応検査</t>
  </si>
  <si>
    <t>d1354</t>
  </si>
  <si>
    <t>d1453</t>
  </si>
  <si>
    <t>外来がん治療専門薬剤師　一般社団法人日本臨床腫瘍薬学会</t>
  </si>
  <si>
    <t>地域医療連携（ネットワーク参加）</t>
  </si>
  <si>
    <t>04：独立行政法人労働者健康安全機構</t>
  </si>
  <si>
    <t>地域ケア会議・地域包括ケアシステムの構築会議参加回数</t>
  </si>
  <si>
    <t>3 子宮筋腫摘出術</t>
  </si>
  <si>
    <t>自己腹膜透析(CAPD)の管理</t>
  </si>
  <si>
    <t>情報共有体制（入院時）</t>
  </si>
  <si>
    <t>地域住民へ啓発活動参加</t>
  </si>
  <si>
    <t>210 単心室症</t>
  </si>
  <si>
    <t>3 インスリン療法</t>
  </si>
  <si>
    <t>健康サポート薬局表示</t>
  </si>
  <si>
    <t>デスフェラール注射液（保有の有無）</t>
  </si>
  <si>
    <t>回復期患者受入れ（ＭＲＳＡ）</t>
  </si>
  <si>
    <t>腋臭症</t>
  </si>
  <si>
    <t>名称</t>
  </si>
  <si>
    <t>薬食同源サロンの設置の有無</t>
  </si>
  <si>
    <t>要指導医薬品の取扱い品目数（概数）</t>
  </si>
  <si>
    <t>所属郡市医師会</t>
  </si>
  <si>
    <t>17 精神科ショート・ケア</t>
  </si>
  <si>
    <t>一般用医薬品の取扱い品目数（概数）</t>
  </si>
  <si>
    <t>糖尿病関連（経口糖尿病薬の導入）</t>
  </si>
  <si>
    <t>音声機能・言語機能又はそしゃく機能の障害</t>
  </si>
  <si>
    <t>介護用品の取扱いの有無</t>
  </si>
  <si>
    <t>自己注射の注射針の回収の取組の有無</t>
  </si>
  <si>
    <t>在宅緩和ケアの対応の可否</t>
  </si>
  <si>
    <t>理学療法（ＩＩ）</t>
  </si>
  <si>
    <t>許可の有無</t>
  </si>
  <si>
    <t>大腸外科</t>
  </si>
  <si>
    <t>維持期患者受入れ・病院（人工肛門の管理）</t>
  </si>
  <si>
    <t>00221</t>
  </si>
  <si>
    <t>IFZ027_jiseki_kek_yyyyMMddHHmmssSSS.csv</t>
  </si>
  <si>
    <t>日帰り手術（陥入爪手術）</t>
  </si>
  <si>
    <t>実績・結果等事項</t>
  </si>
  <si>
    <t>ベトナム語対応</t>
    <rPh sb="5" eb="7">
      <t>タイオウ</t>
    </rPh>
    <phoneticPr fontId="20"/>
  </si>
  <si>
    <t>d1319</t>
  </si>
  <si>
    <t>副作用等報告実施件数</t>
  </si>
  <si>
    <t>就業時間帯午後開始（木）</t>
  </si>
  <si>
    <t>面会時間帯２終了（月）</t>
  </si>
  <si>
    <t>居宅等で調剤業務実施件数</t>
  </si>
  <si>
    <t>４人部屋１日当たり差額（最高金額税込）</t>
  </si>
  <si>
    <t>d1579</t>
  </si>
  <si>
    <t>医療機関へ服薬状況等提供回数</t>
  </si>
  <si>
    <t>ルート１（最寄り駅から医療機関までの自動車による所要時間）</t>
  </si>
  <si>
    <t>13舌</t>
  </si>
  <si>
    <t>患者満足度調査実施</t>
  </si>
  <si>
    <t>00070</t>
  </si>
  <si>
    <t>食事療法の指導</t>
  </si>
  <si>
    <t>135</t>
  </si>
  <si>
    <t>リハビリ関連・入院患者向け（移乗訓練）</t>
  </si>
  <si>
    <t>地域連携（入院時当該医療機関へ情報共有回数）</t>
  </si>
  <si>
    <t>地域連携（無菌製剤処理：他薬局紹介等の実施回数）</t>
  </si>
  <si>
    <t>専門連携（専門性認定薬剤師数（がん））</t>
  </si>
  <si>
    <t>専門連携（休日・夜間他薬局開設者連携対応回数）</t>
  </si>
  <si>
    <t>維持期患者受入れ・有床診療所（日本神経学会専門医（常勤））</t>
  </si>
  <si>
    <t>ロタウイルス感染症の予防接種（海外渡航者対応）</t>
  </si>
  <si>
    <t>専門連携（他薬局開設者へ薬学的知見の調剤・指導研修回数（がん））</t>
  </si>
  <si>
    <t>地域密着型特定施設入居者生活介護</t>
  </si>
  <si>
    <t>新生児治療回復室（ＧＣＵ）</t>
  </si>
  <si>
    <t>看護師配置（精神病床）</t>
  </si>
  <si>
    <t>予約診察特別料金徴収額（最高金額税込）</t>
  </si>
  <si>
    <t>IFZ029_hiyofutn_yakk_yyyyMMddHHmmssSSS.csv</t>
  </si>
  <si>
    <t>患者数（感染症病床）</t>
  </si>
  <si>
    <t>0：初診時予約を実施していない</t>
  </si>
  <si>
    <t>１泊２日入院手術（子宮頸部切除術）</t>
  </si>
  <si>
    <t>経尿道的前立腺肥大症手術</t>
  </si>
  <si>
    <t>健康保険法保険薬局指定</t>
  </si>
  <si>
    <t>生活保護法</t>
  </si>
  <si>
    <t>公害健康被害の補償等法律</t>
  </si>
  <si>
    <t>原子爆弾被爆者援護法律</t>
  </si>
  <si>
    <t>199</t>
  </si>
  <si>
    <t>大動脈バルーンパンピング（ＩＡＢＰ）</t>
  </si>
  <si>
    <t>助産所及び出張</t>
  </si>
  <si>
    <t>d1051</t>
  </si>
  <si>
    <t>労働者災害補償保険法</t>
  </si>
  <si>
    <t>児童福祉法</t>
  </si>
  <si>
    <t>母子保健法</t>
  </si>
  <si>
    <t>任意入院</t>
  </si>
  <si>
    <t>公費負担に関する特記事項</t>
  </si>
  <si>
    <t>公費負担（その他）</t>
  </si>
  <si>
    <t>d1085</t>
  </si>
  <si>
    <t>母乳外来</t>
  </si>
  <si>
    <t>広島県肝炎治療特別促進事業に基づく指定</t>
  </si>
  <si>
    <t>ガンマナイフ(診療用放射線照射装置）</t>
  </si>
  <si>
    <t>腹膜透析</t>
  </si>
  <si>
    <t>１泊２日入院手術（経尿道的尿路結石除去術）</t>
  </si>
  <si>
    <t>介護相談（その他）</t>
  </si>
  <si>
    <t>デビットカード（一般薬その他）</t>
  </si>
  <si>
    <t>リハビリ関連 （温熱療法）</t>
  </si>
  <si>
    <t>患者数（外来患者数）</t>
  </si>
  <si>
    <t>ＪＣＢクレジットカード</t>
  </si>
  <si>
    <t>前年分娩取扱数</t>
  </si>
  <si>
    <t>ＶＩＳＡクレジットカード</t>
  </si>
  <si>
    <t>日帰り手術（関節鏡下手根管開放手術）</t>
  </si>
  <si>
    <t>00123</t>
  </si>
  <si>
    <t>維持期患者受入れ・無床診療所（酸素療法）</t>
  </si>
  <si>
    <t>文書または筆談での服薬指導や相談が可能</t>
  </si>
  <si>
    <t>心疾患リハビリテーション</t>
  </si>
  <si>
    <t>14 慢性炎症性脱髄性多発神経炎／多巣性運動ニューロパチー</t>
  </si>
  <si>
    <t>Ｍａｓｔｅｒ　Ｃａｒｄクレジットカード</t>
  </si>
  <si>
    <t>糖尿病昏睡等、急性合併症患者の治療</t>
  </si>
  <si>
    <t>Ｍａｓｔｅｒ　Ｃａｒｄデビットカード</t>
  </si>
  <si>
    <t>クマリン系</t>
  </si>
  <si>
    <t>施設名英語表記（ローマ字）</t>
  </si>
  <si>
    <t>タイ語対応（レベル）</t>
    <rPh sb="2" eb="3">
      <t>ゴ</t>
    </rPh>
    <rPh sb="3" eb="5">
      <t>タイオウ</t>
    </rPh>
    <phoneticPr fontId="20"/>
  </si>
  <si>
    <t>服薬等相談</t>
  </si>
  <si>
    <t>257 肝型糖原病</t>
  </si>
  <si>
    <t>00323</t>
  </si>
  <si>
    <t>咽頭がん（③放射線療法）</t>
  </si>
  <si>
    <t>維持期患者受入れ・有床診療所（エスカレーターがある）</t>
  </si>
  <si>
    <t>服薬相談（漢方）</t>
  </si>
  <si>
    <t>上記以外の認定薬剤師の人数（８）</t>
    <rPh sb="0" eb="2">
      <t>ジョウキ</t>
    </rPh>
    <rPh sb="11" eb="13">
      <t>ニンズウ</t>
    </rPh>
    <phoneticPr fontId="23"/>
  </si>
  <si>
    <t>服薬相談（公衆衛生）</t>
  </si>
  <si>
    <t>服薬相談（ドーピング防止）</t>
  </si>
  <si>
    <t>ベトナム語対応（レベル）</t>
  </si>
  <si>
    <t>d1586</t>
  </si>
  <si>
    <t>低血糖時及びシックデイの対応</t>
  </si>
  <si>
    <t>基本診療時間帯１（終了）</t>
  </si>
  <si>
    <t>Dx_1</t>
  </si>
  <si>
    <t>黄熱病の予防接種（海外渡航者対応）</t>
  </si>
  <si>
    <t>面会時間帯２終了（日）</t>
  </si>
  <si>
    <t>ＮＭＣＳ参加</t>
  </si>
  <si>
    <t>服薬相談（その他）</t>
  </si>
  <si>
    <t>要指導医薬品・一般用医薬品取り扱いの有無</t>
  </si>
  <si>
    <t>休日急患歯科診療</t>
    <rPh sb="0" eb="2">
      <t>キュウジツ</t>
    </rPh>
    <rPh sb="2" eb="4">
      <t>キュウカン</t>
    </rPh>
    <rPh sb="4" eb="6">
      <t>シカ</t>
    </rPh>
    <rPh sb="6" eb="8">
      <t>シンリョウ</t>
    </rPh>
    <phoneticPr fontId="27"/>
  </si>
  <si>
    <t>介護等相談</t>
  </si>
  <si>
    <t>19 摂食機能障害の治療</t>
  </si>
  <si>
    <t>患者数（在宅患者数）</t>
  </si>
  <si>
    <t>料金</t>
  </si>
  <si>
    <t>育児相談</t>
  </si>
  <si>
    <t>往診（終日対応）</t>
  </si>
  <si>
    <t>育児相談（ベビーフード・粉ミルク）</t>
  </si>
  <si>
    <t>入院待期期間感染症病床</t>
  </si>
  <si>
    <t>育児相談（その他）</t>
  </si>
  <si>
    <t>生活習慣病相談（血圧測定器）</t>
  </si>
  <si>
    <t>d1278</t>
  </si>
  <si>
    <t>生活習慣病相談（栄養）</t>
  </si>
  <si>
    <t>子連れで出産できる産婦人科</t>
  </si>
  <si>
    <t>00116</t>
  </si>
  <si>
    <t>生活習慣病相談（健康食品）</t>
  </si>
  <si>
    <t>維持期患者受入れ・病院（外来のみ受け入れている）</t>
  </si>
  <si>
    <t>原発性胆汁性肝硬変</t>
  </si>
  <si>
    <t>歯科放射線専門医　特定非営利活動法人日本歯科放射線学会</t>
  </si>
  <si>
    <t>d1067</t>
  </si>
  <si>
    <t>生活習慣病相談（薬物中毒）</t>
  </si>
  <si>
    <t>総数（常勤）</t>
  </si>
  <si>
    <t>リハビリ関連・注力疾病・障害（呼吸器疾患）</t>
  </si>
  <si>
    <t>27 乳腺</t>
  </si>
  <si>
    <t>d1488</t>
  </si>
  <si>
    <t>大阪府歯科医師会会員</t>
    <rPh sb="0" eb="8">
      <t>オオサカフシカイシカイ</t>
    </rPh>
    <rPh sb="8" eb="10">
      <t>カイイン</t>
    </rPh>
    <phoneticPr fontId="27"/>
  </si>
  <si>
    <t>脳腫瘍（③化学療法）</t>
  </si>
  <si>
    <t>禁煙相談</t>
  </si>
  <si>
    <t>機関コード</t>
    <rPh sb="0" eb="2">
      <t>キカン</t>
    </rPh>
    <phoneticPr fontId="36"/>
  </si>
  <si>
    <t>分娩室</t>
    <rPh sb="0" eb="3">
      <t>ブンベンシツ</t>
    </rPh>
    <phoneticPr fontId="25"/>
  </si>
  <si>
    <t>24 亜急性硬化性全脳炎</t>
  </si>
  <si>
    <t>D29</t>
  </si>
  <si>
    <t>喫煙外来医療機関の紹介</t>
  </si>
  <si>
    <t>第一号通所事業</t>
  </si>
  <si>
    <t>時間外相談対応可否</t>
  </si>
  <si>
    <t>難病指定医</t>
    <rPh sb="0" eb="2">
      <t>ナンビョウ</t>
    </rPh>
    <rPh sb="2" eb="5">
      <t>シテイイ</t>
    </rPh>
    <phoneticPr fontId="34"/>
  </si>
  <si>
    <t>時間外対応可能な相談内容（特記事項）</t>
  </si>
  <si>
    <t>ヤグレーザー</t>
  </si>
  <si>
    <t>窓口設置</t>
  </si>
  <si>
    <t>就業時間帯午後終了（月）</t>
  </si>
  <si>
    <t>肝がん（⑥化学療法）</t>
  </si>
  <si>
    <t>時間外対応可能時間（特記事項）</t>
  </si>
  <si>
    <t>４泊５日手術（ガンマナイフ定位放射線治療）</t>
  </si>
  <si>
    <t>性感染症治療</t>
  </si>
  <si>
    <t>時間外相談対応可否（備考）</t>
  </si>
  <si>
    <t>薬剤師不在時間有無</t>
  </si>
  <si>
    <t>英語対応（事前連絡）</t>
  </si>
  <si>
    <t>主な機能（介護保険との調整）</t>
  </si>
  <si>
    <t>病院の運営方針（慢性期型）</t>
  </si>
  <si>
    <t>中国語簡体字対応（レベル）</t>
  </si>
  <si>
    <t>中国語簡体字対応（事前連絡）</t>
  </si>
  <si>
    <t>中国語繁体字対応</t>
  </si>
  <si>
    <t>d1206</t>
  </si>
  <si>
    <t>急性期患者受入れ（日本脳神経血管内治療学会専門医（総数））</t>
  </si>
  <si>
    <t>2脳卒中_4維持期_オ:病院内の歯科</t>
  </si>
  <si>
    <t>d0049</t>
  </si>
  <si>
    <t>00300</t>
  </si>
  <si>
    <t>中国語繁体字対応（レベル）</t>
  </si>
  <si>
    <t>維持期患者受入れ・病院（日本脳卒中学会専門医（総数））</t>
  </si>
  <si>
    <t>中国語繁体字対応（事前連絡）</t>
  </si>
  <si>
    <t>00293</t>
  </si>
  <si>
    <t>歯周疾患検診</t>
    <rPh sb="0" eb="2">
      <t>シシュウ</t>
    </rPh>
    <rPh sb="2" eb="4">
      <t>シッカン</t>
    </rPh>
    <rPh sb="4" eb="6">
      <t>ケンシン</t>
    </rPh>
    <phoneticPr fontId="28"/>
  </si>
  <si>
    <t>韓国語・朝鮮語対応（レベル）</t>
  </si>
  <si>
    <t>就業時間帯夜間開始（木）</t>
  </si>
  <si>
    <t>手話（服薬指導・相談）</t>
  </si>
  <si>
    <t>d1137</t>
  </si>
  <si>
    <t>就業時間帯夜間終了（月）</t>
  </si>
  <si>
    <t>スペイン語対応</t>
    <rPh sb="4" eb="5">
      <t>ゴ</t>
    </rPh>
    <rPh sb="5" eb="7">
      <t>タイオウ</t>
    </rPh>
    <phoneticPr fontId="20"/>
  </si>
  <si>
    <t>ベトナム語対応（事前連絡）</t>
  </si>
  <si>
    <t>d1179</t>
  </si>
  <si>
    <t>フィリピン語対応</t>
    <rPh sb="5" eb="6">
      <t>ゴ</t>
    </rPh>
    <rPh sb="6" eb="8">
      <t>タイオウ</t>
    </rPh>
    <phoneticPr fontId="20"/>
  </si>
  <si>
    <t>医療連携体制（電話番号）</t>
  </si>
  <si>
    <t>アタッチメント、コーヌス等</t>
  </si>
  <si>
    <t>フィリピン語対応（レベル）</t>
    <rPh sb="5" eb="6">
      <t>ゴ</t>
    </rPh>
    <rPh sb="6" eb="8">
      <t>タイオウ</t>
    </rPh>
    <phoneticPr fontId="20"/>
  </si>
  <si>
    <t>インドネシア語対応</t>
    <rPh sb="6" eb="7">
      <t>ゴ</t>
    </rPh>
    <rPh sb="7" eb="9">
      <t>タイオウ</t>
    </rPh>
    <phoneticPr fontId="20"/>
  </si>
  <si>
    <t>D38</t>
  </si>
  <si>
    <t>急性期患者受入れ（胸部Ｘ線検査（通常診療時間帯＋夜間・休日等当直時間帯））</t>
  </si>
  <si>
    <t>インドネシア語対応（レベル）</t>
    <rPh sb="6" eb="7">
      <t>ゴ</t>
    </rPh>
    <rPh sb="7" eb="9">
      <t>タイオウ</t>
    </rPh>
    <phoneticPr fontId="20"/>
  </si>
  <si>
    <t>インドネシア語対応（事前連絡）</t>
    <rPh sb="6" eb="7">
      <t>ゴ</t>
    </rPh>
    <rPh sb="7" eb="9">
      <t>タイオウ</t>
    </rPh>
    <phoneticPr fontId="20"/>
  </si>
  <si>
    <t>トルコ語対応</t>
    <rPh sb="3" eb="4">
      <t>ゴ</t>
    </rPh>
    <rPh sb="4" eb="6">
      <t>タイオウ</t>
    </rPh>
    <phoneticPr fontId="20"/>
  </si>
  <si>
    <t>外来受付時間帯午前開始（金）</t>
  </si>
  <si>
    <t>トルコ語対応（事前連絡）</t>
    <rPh sb="3" eb="4">
      <t>ゴ</t>
    </rPh>
    <rPh sb="4" eb="6">
      <t>タイオウ</t>
    </rPh>
    <phoneticPr fontId="20"/>
  </si>
  <si>
    <t>フランス語対応</t>
    <rPh sb="4" eb="5">
      <t>ゴ</t>
    </rPh>
    <rPh sb="5" eb="7">
      <t>タイオウ</t>
    </rPh>
    <phoneticPr fontId="20"/>
  </si>
  <si>
    <t>d1493</t>
  </si>
  <si>
    <t>ドイツ語対応</t>
    <rPh sb="3" eb="4">
      <t>ゴ</t>
    </rPh>
    <rPh sb="4" eb="6">
      <t>タイオウ</t>
    </rPh>
    <phoneticPr fontId="20"/>
  </si>
  <si>
    <t>3心筋梗塞_3回復期基本外_ウ:電気的除細動</t>
  </si>
  <si>
    <t>急性期患者受入れ（【脳卒中急性期】救急の専門部門の設置（救急部・救急診療科・救急救命センター等））</t>
  </si>
  <si>
    <t>維持期患者受入れ・有床診療所（自院の職員で実施）</t>
  </si>
  <si>
    <t>出張による業務</t>
  </si>
  <si>
    <t>在宅悪性腫瘍等患者指導管理</t>
  </si>
  <si>
    <t>ドイツ語対応（レベル）</t>
    <rPh sb="3" eb="4">
      <t>ゴ</t>
    </rPh>
    <rPh sb="4" eb="6">
      <t>タイオウ</t>
    </rPh>
    <phoneticPr fontId="20"/>
  </si>
  <si>
    <t>食事時間の特定（昼食の開始時刻）</t>
  </si>
  <si>
    <t>日帰り手術（水晶体再建術（白内障手術））</t>
  </si>
  <si>
    <t>5 廃用症候群リハビリテーション</t>
  </si>
  <si>
    <t>リハビリ関連・入院患者向け（立位訓練）</t>
  </si>
  <si>
    <t>ドイツ語対応（事前連絡）</t>
    <rPh sb="3" eb="4">
      <t>ゴ</t>
    </rPh>
    <rPh sb="4" eb="6">
      <t>タイオウ</t>
    </rPh>
    <phoneticPr fontId="20"/>
  </si>
  <si>
    <t>リハビリ関連 （脳血管疾患等リハビリテーション料(Ⅰ)）</t>
  </si>
  <si>
    <t>感染症内科</t>
  </si>
  <si>
    <t>在宅患者訪問診療（乳幼児加算）</t>
  </si>
  <si>
    <t>ロシア語対応（事前連絡）</t>
    <rPh sb="3" eb="4">
      <t>ゴ</t>
    </rPh>
    <rPh sb="4" eb="6">
      <t>タイオウ</t>
    </rPh>
    <phoneticPr fontId="20"/>
  </si>
  <si>
    <t>イタリア語対応</t>
    <rPh sb="4" eb="5">
      <t>ゴ</t>
    </rPh>
    <rPh sb="5" eb="7">
      <t>タイオウ</t>
    </rPh>
    <phoneticPr fontId="20"/>
  </si>
  <si>
    <t>医療連携体制窓口設置（専任スタッフ①医師）</t>
  </si>
  <si>
    <t>イタリア語対応（レベル）</t>
    <rPh sb="4" eb="5">
      <t>ゴ</t>
    </rPh>
    <rPh sb="5" eb="7">
      <t>タイオウ</t>
    </rPh>
    <phoneticPr fontId="20"/>
  </si>
  <si>
    <t>経皮経肝的胆道砕石術（ＰＴＣＬ）</t>
  </si>
  <si>
    <t>イタリア語対応（事前連絡）</t>
    <rPh sb="4" eb="5">
      <t>ゴ</t>
    </rPh>
    <rPh sb="5" eb="7">
      <t>タイオウ</t>
    </rPh>
    <phoneticPr fontId="20"/>
  </si>
  <si>
    <t>00286</t>
  </si>
  <si>
    <t>糖尿病関連（糖尿病の病型診断）</t>
  </si>
  <si>
    <t>その他外国語１対応</t>
  </si>
  <si>
    <t>ルート３（最寄り路線名）</t>
  </si>
  <si>
    <t>d1326</t>
  </si>
  <si>
    <t>296 胆道閉鎖症</t>
  </si>
  <si>
    <t>その他外国語１対応（レベル）</t>
  </si>
  <si>
    <t>その他外国語１対応（事前連絡）</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</si>
  <si>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t>
  </si>
  <si>
    <t>その他外国語２対応</t>
  </si>
  <si>
    <t>１泊２日入院手術（半月板縫合術）</t>
  </si>
  <si>
    <t>その他外国語２対応（レベル）</t>
  </si>
  <si>
    <t>4444444444</t>
  </si>
  <si>
    <t>その他外国語３対応（レベル）</t>
  </si>
  <si>
    <t>外国語対応（特記事項）</t>
  </si>
  <si>
    <t>重度熱傷瘢痕</t>
  </si>
  <si>
    <t>169</t>
  </si>
  <si>
    <t>手話以外（服薬指導・相談）</t>
  </si>
  <si>
    <t>地域連携クリティカルパスの有無（紹介患者受付窓口②電話番号）</t>
  </si>
  <si>
    <t>d1397</t>
  </si>
  <si>
    <t>手話以外（服薬指導・相談事前連絡）</t>
  </si>
  <si>
    <t>外来受付時間帯夜間終了（木）</t>
  </si>
  <si>
    <t>視覚障害者（点字診療内容等表示対応）</t>
  </si>
  <si>
    <t>01042</t>
  </si>
  <si>
    <t>手話以外対応（画面表示）</t>
  </si>
  <si>
    <t>ＭＴＭ　（Ｍｉｎｏｒ　Ｔｏｏｔｈ　Ｍｏｖｅｍｅｎｔ）　術</t>
  </si>
  <si>
    <t>手話以外対応（筆談）</t>
  </si>
  <si>
    <t>糖尿病関連（糖尿病の地域連携クリティカルパス有り）</t>
  </si>
  <si>
    <t>d1566</t>
  </si>
  <si>
    <t>死亡率・再入院率・疾患別・治療行為別の治療結果分析結果提供</t>
  </si>
  <si>
    <t>手話以外対応（上記以外）</t>
  </si>
  <si>
    <t>腎臓内科</t>
  </si>
  <si>
    <t>マルチスライスCT（64列以上）</t>
  </si>
  <si>
    <t>定位脳放射線治療装置(ガンマナイフ)</t>
  </si>
  <si>
    <t>リハビリ関連・専門技術（理学療法）</t>
  </si>
  <si>
    <t>バル注射液（備蓄数）</t>
  </si>
  <si>
    <t>面会時間帯２開始（土）</t>
  </si>
  <si>
    <t>画面表示で服薬指導や相談が可能</t>
  </si>
  <si>
    <t>歯周疾患検診</t>
    <rPh sb="0" eb="2">
      <t>シシュウ</t>
    </rPh>
    <rPh sb="2" eb="4">
      <t>シッカン</t>
    </rPh>
    <rPh sb="4" eb="6">
      <t>ケンシン</t>
    </rPh>
    <phoneticPr fontId="25"/>
  </si>
  <si>
    <t>小児整形外科</t>
  </si>
  <si>
    <t>小児のフッ素塗布</t>
  </si>
  <si>
    <t>132</t>
  </si>
  <si>
    <t>リハビリ関連・注力疾病・障害（進行性神経疾患）</t>
  </si>
  <si>
    <t>薬袋（点字表示）</t>
  </si>
  <si>
    <t>25：その他の法人</t>
  </si>
  <si>
    <t>薬剤（点字表示）</t>
  </si>
  <si>
    <t>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t>
  </si>
  <si>
    <t>服薬指導用文書（点字表示）</t>
  </si>
  <si>
    <t>対応可能な診療科目（科目７）</t>
  </si>
  <si>
    <t>点字（服薬指導・相談）</t>
  </si>
  <si>
    <t>点字（服薬指導・相談の事前連絡）</t>
  </si>
  <si>
    <t>点字以外（服薬指導・相談）</t>
  </si>
  <si>
    <t>マラリア予防薬の処方</t>
  </si>
  <si>
    <t>急性期患者受入れ（【脳卒中急性期】救急患者の受入体制　２４時間受入可能以外）</t>
  </si>
  <si>
    <t>点字以外（服薬指導・相談の事前連絡）</t>
  </si>
  <si>
    <t>介護予防小規模多機能型居宅介護</t>
  </si>
  <si>
    <t>点字ブロック</t>
  </si>
  <si>
    <t>診療内容・提供保健・医療・介護サービス</t>
  </si>
  <si>
    <t>車椅子来局</t>
  </si>
  <si>
    <t>口腔顎顔面外傷整復手術</t>
  </si>
  <si>
    <t>手すり</t>
  </si>
  <si>
    <t>d1044</t>
  </si>
  <si>
    <t>身体障害者用トイレ</t>
  </si>
  <si>
    <t>車椅子利用者用駐車場</t>
  </si>
  <si>
    <t>62</t>
  </si>
  <si>
    <t>昇降機</t>
  </si>
  <si>
    <t>00269</t>
  </si>
  <si>
    <t>定期休診（土）</t>
  </si>
  <si>
    <t>山口県健康エキスパート薬剤師の有無</t>
  </si>
  <si>
    <t>急性期患者受入れ（自院の職員で実施）</t>
  </si>
  <si>
    <t>d1211</t>
  </si>
  <si>
    <t>指定難病コード</t>
  </si>
  <si>
    <t>ドライブスルー</t>
  </si>
  <si>
    <t>１泊２日入院手術（関節鏡下半月板縫合術（前年度実施件数））</t>
  </si>
  <si>
    <t>d1550</t>
  </si>
  <si>
    <t>感染症専用の受付・待合室の設置</t>
  </si>
  <si>
    <t>所在地（市町村名）3</t>
  </si>
  <si>
    <t>相談用個室又は独立したコーナーの設置</t>
  </si>
  <si>
    <t>d1038</t>
  </si>
  <si>
    <t>面会時間帯２開始（金）</t>
  </si>
  <si>
    <t>要指導医薬品・一般用医薬品取り扱いの品目数</t>
  </si>
  <si>
    <t>高度管理医療機器取り扱いの有無</t>
  </si>
  <si>
    <t>大腸がん検診精密検査実施協力医療機関の登録の有無</t>
  </si>
  <si>
    <t>d1430</t>
  </si>
  <si>
    <t>衛生材料及び介護用品の取扱いの有無</t>
  </si>
  <si>
    <t>紹介することができる医療機関②</t>
  </si>
  <si>
    <t>就業時間帯夜間終了（金）</t>
  </si>
  <si>
    <t>けんけつ応援薬局（献血検査成績通知票相談）である旨の表示の有無</t>
  </si>
  <si>
    <t>尖足</t>
  </si>
  <si>
    <t>日帰り手術（唾石手術）</t>
  </si>
  <si>
    <t>診療科目名</t>
    <rPh sb="0" eb="2">
      <t>シンリョウ</t>
    </rPh>
    <rPh sb="2" eb="4">
      <t>カモク</t>
    </rPh>
    <rPh sb="4" eb="5">
      <t>メイ</t>
    </rPh>
    <phoneticPr fontId="22"/>
  </si>
  <si>
    <t>骨塩定量測定装置</t>
    <rPh sb="0" eb="2">
      <t>コツエン</t>
    </rPh>
    <rPh sb="2" eb="4">
      <t>テイリョウ</t>
    </rPh>
    <rPh sb="4" eb="6">
      <t>ソクテイ</t>
    </rPh>
    <rPh sb="6" eb="8">
      <t>ソウチ</t>
    </rPh>
    <phoneticPr fontId="25"/>
  </si>
  <si>
    <t>感染症専用受付及び待合室</t>
  </si>
  <si>
    <t>保健医療計画_薬局（独自）</t>
  </si>
  <si>
    <t>硬膜外麻酔による無痛分娩</t>
  </si>
  <si>
    <t>都道府県コード</t>
    <rPh sb="0" eb="4">
      <t>トドウフケン</t>
    </rPh>
    <phoneticPr fontId="35"/>
  </si>
  <si>
    <t>治療抵抗性統合失調症治療薬</t>
  </si>
  <si>
    <t>セカンド・オピニオンに関する状況（対応可能な疾患名及び診療科名）</t>
  </si>
  <si>
    <t>糖尿病関連（１型糖尿病（膵ラ島β細胞破壊とインスリンの絶対的不足）の治療）</t>
  </si>
  <si>
    <t>在宅医療（訪問指導）実績</t>
  </si>
  <si>
    <t>8 脊椎手術</t>
  </si>
  <si>
    <t>在宅患者訪問薬剤管理指導</t>
  </si>
  <si>
    <t>胆のうがん・胆管がん（②うち早期悪性腫瘍粘膜下層剥離術）</t>
  </si>
  <si>
    <t>糖尿病関連（歯周病の治療）</t>
  </si>
  <si>
    <t>患者の急変に対応</t>
  </si>
  <si>
    <t>d1420</t>
  </si>
  <si>
    <t>運動負荷心電図検査装置</t>
  </si>
  <si>
    <t>d1007</t>
  </si>
  <si>
    <t>在宅医療を受ける患者地域包括支援センター</t>
  </si>
  <si>
    <t>医療連携体制窓口設置（窓口　専任スタッフ職種別人数　福祉職）</t>
  </si>
  <si>
    <t>急性期患者受入れ（日本脳神経血管内治療学会専門医（常勤））</t>
  </si>
  <si>
    <t>87</t>
  </si>
  <si>
    <t>就業時間帯午前開始（祝）</t>
  </si>
  <si>
    <t>リハビリ関連・入院患者向け（スポーツ指導）</t>
  </si>
  <si>
    <t>00179</t>
  </si>
  <si>
    <t>基本情報</t>
  </si>
  <si>
    <t>連絡担当者（記入日）</t>
  </si>
  <si>
    <t>連絡担当者（内線）</t>
  </si>
  <si>
    <t>施設正式名称（フリガナ）</t>
  </si>
  <si>
    <t>医療連携体制窓口設置（スタッフの人数（その他の人数）（医師・看護職・精神保健福祉士・事務職・医療ソーシャルワーカー以外））</t>
  </si>
  <si>
    <t>維持期患者受入れ・無床診療所（腹膜透析（ＣＡＰＤ））</t>
  </si>
  <si>
    <t>人工関節置換術（肘）</t>
  </si>
  <si>
    <t>164 眼皮膚白皮症</t>
  </si>
  <si>
    <t>施設正式名称</t>
  </si>
  <si>
    <t>131 アレキサンダー病</t>
  </si>
  <si>
    <t>施設略称名（フリガナ）</t>
  </si>
  <si>
    <t>定期休診第５週（月）</t>
  </si>
  <si>
    <t>施設略称名</t>
  </si>
  <si>
    <t>携帯電話案内用略称</t>
  </si>
  <si>
    <t>77</t>
  </si>
  <si>
    <t>がんの化学療法を専門的に行う常勤医師数</t>
  </si>
  <si>
    <t>ＦＡＸ番号（夜間）</t>
  </si>
  <si>
    <t>外来受付時間帯午後終了（水）</t>
  </si>
  <si>
    <t>夜間・休日の電話対応可能時間帯（開始）</t>
  </si>
  <si>
    <t>ルート３（最寄り駅名）</t>
  </si>
  <si>
    <t>夜間・休日の電話対応可能時間帯（終了）</t>
  </si>
  <si>
    <t>基本診療時間帯１（開始）</t>
  </si>
  <si>
    <t>外国人患者サポート（特記事項）</t>
  </si>
  <si>
    <t>休日・全夜間診療事業実施医療機関（３科（内科系・小児科・外科系））</t>
  </si>
  <si>
    <t>3 外来における化学療法</t>
  </si>
  <si>
    <t>基本診療時間帯２（開始）</t>
  </si>
  <si>
    <t>134</t>
  </si>
  <si>
    <t>身体障害者の受け入れが可能</t>
  </si>
  <si>
    <t>眼圧計</t>
    <rPh sb="0" eb="2">
      <t>ガンアツ</t>
    </rPh>
    <rPh sb="2" eb="3">
      <t>ケイ</t>
    </rPh>
    <phoneticPr fontId="25"/>
  </si>
  <si>
    <t>認知症対応型通所介護事業所（介護予防含む）名称</t>
  </si>
  <si>
    <t>6 卵管鏡下卵管形成術</t>
  </si>
  <si>
    <t>毎週きまった曜日に診察（火）</t>
  </si>
  <si>
    <t>11 小児血液疾患</t>
  </si>
  <si>
    <t>地域密着型特定施設</t>
  </si>
  <si>
    <t>基本診療時間帯３（開始）</t>
  </si>
  <si>
    <t>リハビリテーション_運動器（対応可能な年齢層（自由記述））</t>
  </si>
  <si>
    <t>基本診療時間帯３（終了）</t>
  </si>
  <si>
    <t>d0038</t>
  </si>
  <si>
    <t>基本外来受付時間帯１（開始）</t>
  </si>
  <si>
    <t>高齢者訪問歯科診療</t>
  </si>
  <si>
    <t>その他の販売方法の通信手段</t>
    <rPh sb="2" eb="3">
      <t>タ</t>
    </rPh>
    <rPh sb="4" eb="6">
      <t>ハンバイ</t>
    </rPh>
    <rPh sb="6" eb="8">
      <t>ホウホウ</t>
    </rPh>
    <rPh sb="9" eb="11">
      <t>ツウシン</t>
    </rPh>
    <rPh sb="11" eb="13">
      <t>シュダン</t>
    </rPh>
    <phoneticPr fontId="23"/>
  </si>
  <si>
    <t>基本外来受付時間帯１（終了）</t>
  </si>
  <si>
    <t>時間外診察特別料金徴収額（最高金額税込）</t>
  </si>
  <si>
    <t>基本外来受付時間帯２（開始）</t>
  </si>
  <si>
    <t>皮膚悪性腫瘍治療（放射線）</t>
  </si>
  <si>
    <t>定期休診第１週（木）</t>
  </si>
  <si>
    <t>受入れ可能な患者の状態（腎ろう）</t>
  </si>
  <si>
    <t>6認知症_1早期_イ:認知症を疑った</t>
  </si>
  <si>
    <t>基本外来受付時間帯２（終了）</t>
  </si>
  <si>
    <t>基本外来受付時間帯３（開始）</t>
  </si>
  <si>
    <t>リハビリ関連・専門技術（音楽療法）</t>
  </si>
  <si>
    <t>281 クリッペル・トレノネー・ウェーバー症候群</t>
  </si>
  <si>
    <t>セカンド・オピニオン（セカンド・オピニオン料金）</t>
  </si>
  <si>
    <t>毎週きまった曜日に診察（月）</t>
  </si>
  <si>
    <t>休日・全夜間診療事業実施医療機関（単科名）</t>
    <rPh sb="19" eb="20">
      <t>メイ</t>
    </rPh>
    <phoneticPr fontId="29"/>
  </si>
  <si>
    <t>毎週きまった曜日に診察（水）</t>
  </si>
  <si>
    <t>対応可能日時</t>
  </si>
  <si>
    <t>毎週きまった曜日に診察（木）</t>
  </si>
  <si>
    <t>00249</t>
  </si>
  <si>
    <t>肢体不自由児施設</t>
  </si>
  <si>
    <t>毎週きまった曜日に診察（土）</t>
  </si>
  <si>
    <t>老人一般病棟</t>
  </si>
  <si>
    <t>外来特記事項</t>
  </si>
  <si>
    <t>d1122</t>
  </si>
  <si>
    <t>定期休診（月）</t>
  </si>
  <si>
    <t>ＰＭＴＣ（ＰｒｏｆｅｓｓｉｏｎａｌＭｅｃｈａｎｉｃａｌＴｏｏｔｈＣｌｅａｎｉｎｇ）</t>
  </si>
  <si>
    <t>定期休診（火）</t>
  </si>
  <si>
    <t>定期休診（金）</t>
  </si>
  <si>
    <t>d1528</t>
  </si>
  <si>
    <t>205 脆弱Ｘ症候群関連疾患</t>
  </si>
  <si>
    <t>12 食道</t>
  </si>
  <si>
    <t>定期休診第１週（月）</t>
  </si>
  <si>
    <t>アレルギー児への予防接種</t>
  </si>
  <si>
    <t>定期休診第１週（火）</t>
  </si>
  <si>
    <t>育成医療（免疫）</t>
  </si>
  <si>
    <t>定期休診第１週（金）</t>
  </si>
  <si>
    <t>32</t>
  </si>
  <si>
    <t>地域サービス（電話番号）</t>
  </si>
  <si>
    <t>循環器外科</t>
  </si>
  <si>
    <t>定期休診第１週（土）</t>
  </si>
  <si>
    <t>定期休診第１週（日）</t>
  </si>
  <si>
    <t>定期休診第２週（木）</t>
  </si>
  <si>
    <t>定期休診第２週（金）</t>
  </si>
  <si>
    <t>定位脳放射線治療装置(サイバーナイフ)</t>
  </si>
  <si>
    <t>d1346</t>
  </si>
  <si>
    <t>定期休診第２週（土）</t>
  </si>
  <si>
    <t>保育士</t>
    <rPh sb="0" eb="3">
      <t>ホイクシ</t>
    </rPh>
    <phoneticPr fontId="25"/>
  </si>
  <si>
    <t>定期休診第２週（日）</t>
  </si>
  <si>
    <t>日帰り人間ドックの診断・面談の実施有無</t>
  </si>
  <si>
    <t>面会（特記事項）</t>
  </si>
  <si>
    <t>うつ病等の気分障害に対する認知療法・認知行動療法（医療保険適用）</t>
  </si>
  <si>
    <t>d0027</t>
  </si>
  <si>
    <t>定期休診第３週（火）</t>
  </si>
  <si>
    <t>かかりつけ患者に対する電話相談（昼間）</t>
  </si>
  <si>
    <t>定期休診第３週（水）</t>
  </si>
  <si>
    <t>１泊２日入院手術（内シャント造設術）</t>
  </si>
  <si>
    <t>定期休診第３週（木）</t>
  </si>
  <si>
    <t>定期休診第３週（土）</t>
  </si>
  <si>
    <t>病床数・保有台数</t>
  </si>
  <si>
    <t>定期休診第３週（日）</t>
  </si>
  <si>
    <t>定期休診第４週（月）</t>
  </si>
  <si>
    <t>19 内視鏡</t>
  </si>
  <si>
    <t>定期休診第４週（木）</t>
  </si>
  <si>
    <t>Hib感染症の予防接種（海外渡航者対応）</t>
  </si>
  <si>
    <t>頭蓋内電極植込術</t>
  </si>
  <si>
    <t>d1066</t>
  </si>
  <si>
    <t>介護予防短期入所生活介護</t>
  </si>
  <si>
    <t>定期休診第４週（土）</t>
  </si>
  <si>
    <t>乳がん（①手術療法）</t>
  </si>
  <si>
    <t>定期休診第４週（日）</t>
  </si>
  <si>
    <t>生化学自動分析装置（１２チャンネル以上）</t>
  </si>
  <si>
    <t>外来受付時間帯午前終了（木）</t>
  </si>
  <si>
    <t>d1487</t>
  </si>
  <si>
    <t>広範囲熱傷特定集中治療室</t>
    <rPh sb="0" eb="3">
      <t>コウハンイ</t>
    </rPh>
    <rPh sb="3" eb="5">
      <t>ネッショウ</t>
    </rPh>
    <rPh sb="5" eb="7">
      <t>トクテイ</t>
    </rPh>
    <rPh sb="7" eb="9">
      <t>シュウチュウ</t>
    </rPh>
    <rPh sb="9" eb="12">
      <t>チリョウシツ</t>
    </rPh>
    <phoneticPr fontId="25"/>
  </si>
  <si>
    <t>自走式の車椅子の患者がチェアサイドまで入れる環境がある</t>
  </si>
  <si>
    <t>通所リハビリテーション室</t>
    <rPh sb="0" eb="2">
      <t>ツウショ</t>
    </rPh>
    <rPh sb="11" eb="12">
      <t>シツ</t>
    </rPh>
    <phoneticPr fontId="25"/>
  </si>
  <si>
    <t>精神の機能の障害の有無の診断</t>
  </si>
  <si>
    <t>定期休診第５週（金）</t>
  </si>
  <si>
    <t>73 下垂体性TSH分泌亢進症</t>
  </si>
  <si>
    <t>医療連携体制窓口設置（スタッフの人数（事務職の人数））</t>
  </si>
  <si>
    <t>許可病床一般病床数</t>
  </si>
  <si>
    <t>リハビリ関連 （心筋梗塞等心疾患）</t>
  </si>
  <si>
    <t>許可病床療養病床数</t>
  </si>
  <si>
    <t>301 黄斑ジストロフィー</t>
  </si>
  <si>
    <t>d1178</t>
  </si>
  <si>
    <t>許可病床療養病床数（うち介護保険適用）</t>
  </si>
  <si>
    <t>鏡視下手術（手）</t>
  </si>
  <si>
    <t>189 無脾症候群</t>
  </si>
  <si>
    <t>許可病床精神病床数</t>
  </si>
  <si>
    <t>d1391</t>
  </si>
  <si>
    <t>11 疼痛緩和</t>
  </si>
  <si>
    <t>29</t>
  </si>
  <si>
    <t>許可病床精神病床数（うち指定病床）</t>
  </si>
  <si>
    <t>在宅振戦等刺激装置治療指導管理</t>
  </si>
  <si>
    <t>許可病床結核病床数</t>
  </si>
  <si>
    <t>72 下垂体性ADH分泌異常症</t>
  </si>
  <si>
    <t>d1294</t>
  </si>
  <si>
    <t>許可病床合計病床数</t>
  </si>
  <si>
    <t>就業時間帯午後終了（祝）</t>
  </si>
  <si>
    <t>認知症治療病棟</t>
  </si>
  <si>
    <t>5精神_11てんかん_イ:かかりつけ</t>
  </si>
  <si>
    <t>8 食道悪性腫瘍化学療法</t>
  </si>
  <si>
    <t>出張専門の助産所</t>
  </si>
  <si>
    <t>備考</t>
  </si>
  <si>
    <t>病院の運営方針（急性期型）</t>
  </si>
  <si>
    <t>病院の運営方針（介護中心型病院）</t>
  </si>
  <si>
    <t>6認知症_1早期_ア:認知症</t>
    <rPh sb="1" eb="4">
      <t>ニンチショウ</t>
    </rPh>
    <rPh sb="6" eb="8">
      <t>ソウキ</t>
    </rPh>
    <phoneticPr fontId="20"/>
  </si>
  <si>
    <t>223 一次性膜性増殖性糸球体腎炎</t>
  </si>
  <si>
    <t>病院の運営方針（混合型）</t>
  </si>
  <si>
    <t>障害者訪問歯科診療</t>
  </si>
  <si>
    <t>病院の運営方針（どちらでもない）</t>
  </si>
  <si>
    <t>身体障害者歯科診療可能</t>
  </si>
  <si>
    <t>外来受付時間帯夜間開始（日）</t>
  </si>
  <si>
    <t>糖尿病教育入院</t>
  </si>
  <si>
    <t>52</t>
  </si>
  <si>
    <t>病床種別</t>
  </si>
  <si>
    <t>外来受付開始（月）</t>
  </si>
  <si>
    <t>会社等の企業内従業員対象の医療機関</t>
  </si>
  <si>
    <t>面会時間帯１開始（金）</t>
  </si>
  <si>
    <t>糖尿病患者手帳</t>
  </si>
  <si>
    <t>船舶内の医療機関</t>
  </si>
  <si>
    <t>コンタクトレンズ専門医療機関</t>
  </si>
  <si>
    <t>ルート２（最寄り駅：自動車所要時間）</t>
  </si>
  <si>
    <t>がんの放射線治療を専門的に行う常勤医師数</t>
  </si>
  <si>
    <t>訪問診療・在宅診療専門の医療機関</t>
  </si>
  <si>
    <t>主に心身障害児(者）を対象とした医療機関</t>
  </si>
  <si>
    <t>保健所・保健センター</t>
  </si>
  <si>
    <t>就業日（祝）</t>
  </si>
  <si>
    <t>休診予定</t>
  </si>
  <si>
    <t>時間外におけるかかりつけ患者への対応</t>
  </si>
  <si>
    <t>出張のみ</t>
  </si>
  <si>
    <t>Ｘ線骨塩量測定装置(骨密度測定装置)</t>
  </si>
  <si>
    <t>診療科目名</t>
  </si>
  <si>
    <t>完全予約</t>
  </si>
  <si>
    <t>リハビリテーション充実加算</t>
  </si>
  <si>
    <t>当直体制の可否</t>
  </si>
  <si>
    <t>診療開始（火）</t>
  </si>
  <si>
    <t>42 結節性多発動脈炎</t>
  </si>
  <si>
    <t>診療終了（火）</t>
  </si>
  <si>
    <t>第一号訪問事業</t>
  </si>
  <si>
    <t>それ以外で可能な決済サービス</t>
  </si>
  <si>
    <t>唇顎口蓋裂治療</t>
  </si>
  <si>
    <t>診療開始（水）</t>
  </si>
  <si>
    <t>神経泌尿器科</t>
  </si>
  <si>
    <t xml:space="preserve"> FROM tbl_8 WHERE col_4 = '</t>
  </si>
  <si>
    <t>診療終了（水）</t>
  </si>
  <si>
    <t>診療開始（木）</t>
  </si>
  <si>
    <t>診療終了（木）</t>
  </si>
  <si>
    <t>糖尿病関連（慢性合併症（腎透析を除く）の精査・治療のための入院）</t>
  </si>
  <si>
    <t>自費診療時の金額（診療報酬点数の割合（数値））</t>
  </si>
  <si>
    <t>維持期患者受入れ・病院（言語療法士（言語聴覚士 ST）（常勤））</t>
  </si>
  <si>
    <t>4 アキレス腱断裂手術（筋・腱手術）</t>
  </si>
  <si>
    <t>居宅等で調剤業務</t>
  </si>
  <si>
    <t>診療終了（金）</t>
  </si>
  <si>
    <t>妊産婦等満足度調査結果提供</t>
  </si>
  <si>
    <t>診療開始（日）</t>
  </si>
  <si>
    <t>日帰り手術（水晶体再建術）</t>
  </si>
  <si>
    <t>190</t>
  </si>
  <si>
    <t>診療終了（日）</t>
  </si>
  <si>
    <t>外来受付終了（日）</t>
  </si>
  <si>
    <t>糖尿病関連（院内クリティカルパスに基づく糖尿病教育入院）</t>
  </si>
  <si>
    <t>診療終了（祝）</t>
  </si>
  <si>
    <t>担当科目</t>
  </si>
  <si>
    <t>d1350</t>
  </si>
  <si>
    <t>リハビリテーション（障害児リハビリテーション又は障害者リハビリテーション）</t>
  </si>
  <si>
    <t>処理用2</t>
  </si>
  <si>
    <t>外来受付終了（月）</t>
  </si>
  <si>
    <t>外来受付終了（火）</t>
  </si>
  <si>
    <t>外来受付開始（水）</t>
  </si>
  <si>
    <t>介護予防訪問看護</t>
  </si>
  <si>
    <t>新型インフルエンザワクチン</t>
  </si>
  <si>
    <t>睡眠時無呼吸症候群検査装置</t>
    <rPh sb="0" eb="2">
      <t>スイミン</t>
    </rPh>
    <rPh sb="2" eb="3">
      <t>ジ</t>
    </rPh>
    <rPh sb="3" eb="9">
      <t>ムコキュウショウコウグン</t>
    </rPh>
    <rPh sb="9" eb="11">
      <t>ケンサ</t>
    </rPh>
    <rPh sb="11" eb="13">
      <t>ソウチ</t>
    </rPh>
    <phoneticPr fontId="25"/>
  </si>
  <si>
    <t>リハビリ関連・専門技術（小児リハビリテーション）</t>
  </si>
  <si>
    <t>外来受付終了（水）</t>
  </si>
  <si>
    <t>倫理委員会の設置</t>
  </si>
  <si>
    <t>5 小児神経疾患</t>
  </si>
  <si>
    <t>外来受付開始（木）</t>
  </si>
  <si>
    <t>外来受付開始（金）</t>
  </si>
  <si>
    <t>外来受付終了（金）</t>
  </si>
  <si>
    <t>前年分娩実施</t>
  </si>
  <si>
    <t>２００床以上再診特別料金徴収額（最高金額税込）</t>
  </si>
  <si>
    <t>外来受付開始（土）</t>
  </si>
  <si>
    <t>8歯科_7歯科訪問_エ:在宅医療</t>
  </si>
  <si>
    <t>外来受付終了（土）</t>
  </si>
  <si>
    <t>外来受付開始（祝）</t>
  </si>
  <si>
    <t>科目属性(医学的処置)</t>
  </si>
  <si>
    <t>就業時間帯夜間終了（土）</t>
  </si>
  <si>
    <t>2 成人の歯科矯正治療</t>
  </si>
  <si>
    <t>外来受付終了（祝）</t>
  </si>
  <si>
    <t>死亡率・再入院率・疾患別・治療行為別の治療結果分析実施</t>
  </si>
  <si>
    <t>医療連携体制窓口設置（専任スタッフ③福祉職）</t>
  </si>
  <si>
    <t>IFZ005_accs_iryokk_yyyyMMddHHmmssSSS.csv</t>
  </si>
  <si>
    <t>d1434</t>
  </si>
  <si>
    <t>アクセス情報（医療機関）</t>
    <rPh sb="4" eb="6">
      <t>ジョウホウ</t>
    </rPh>
    <rPh sb="7" eb="9">
      <t>イリョウ</t>
    </rPh>
    <rPh sb="9" eb="11">
      <t>キカン</t>
    </rPh>
    <phoneticPr fontId="24"/>
  </si>
  <si>
    <t>リハビリテーション関連（脳性麻痺(成人)・外来）</t>
  </si>
  <si>
    <t>ルート１（最寄り駅：自動車所要時間）</t>
  </si>
  <si>
    <t>d1275</t>
  </si>
  <si>
    <t>2脳卒中_4維持期_エ:療養病床</t>
  </si>
  <si>
    <t>ルート１（バス経路１）</t>
  </si>
  <si>
    <t>199 ５p欠失症候群</t>
  </si>
  <si>
    <t>小児悪性腫瘍治療（放射線）</t>
  </si>
  <si>
    <t>ルート１（バス経路２）</t>
  </si>
  <si>
    <t>ルート２（最寄り駅：所要時間）</t>
  </si>
  <si>
    <t>ルート２（バス経路１）</t>
  </si>
  <si>
    <t>糖尿病関連（糖尿病教室の定期的な開催）</t>
  </si>
  <si>
    <t>ルート２（バス経路３）</t>
  </si>
  <si>
    <t>d1546</t>
  </si>
  <si>
    <t>1がん_3在宅医療支援基本外_オ:がん医療に関する相談支援体制</t>
  </si>
  <si>
    <t>ルート３（最寄り駅：所要時間）</t>
  </si>
  <si>
    <t>ルート３（バス経路１）</t>
  </si>
  <si>
    <t>6認知症_1早期_カ:認知症の治療を専門</t>
  </si>
  <si>
    <t>ルート３（バス経路２）</t>
  </si>
  <si>
    <t>ルート３（バス経路３）</t>
  </si>
  <si>
    <t>案内用ホームページ</t>
  </si>
  <si>
    <t>ジフテリア、百日せき、急性灰白髄炎及び破傷風の四種混合の予防接種</t>
  </si>
  <si>
    <t>看護体制・結核病棟（特別入院基本料）</t>
  </si>
  <si>
    <t>リハビリ関連・注力疾病・障害（てんかん合併症）</t>
  </si>
  <si>
    <t>妊婦健康診査の実施</t>
  </si>
  <si>
    <t>マイオモニター</t>
  </si>
  <si>
    <t>案内用メールアドレス</t>
  </si>
  <si>
    <t>肺胞機能検査（肺拡散検査）</t>
  </si>
  <si>
    <t>虹彩光凝固術</t>
  </si>
  <si>
    <t>23 プリオン病</t>
  </si>
  <si>
    <t>予約診療</t>
  </si>
  <si>
    <t>看護体制・結核病棟（7:1入院基本料）</t>
  </si>
  <si>
    <t>予約診療（実施状況）</t>
  </si>
  <si>
    <t>産褥入院</t>
  </si>
  <si>
    <t>Ａ型肝炎の予防接種</t>
  </si>
  <si>
    <t>透析専門医　一般社団法人日本透析医学会</t>
  </si>
  <si>
    <t>15 小腸</t>
  </si>
  <si>
    <t>プリオン病（ヒト由来乾燥硬膜移植によるクロイツフェルト・ヤコブ病に限る。）</t>
    <rPh sb="4" eb="5">
      <t>ビョウ</t>
    </rPh>
    <phoneticPr fontId="25"/>
  </si>
  <si>
    <t>予約診療（特記事項）</t>
  </si>
  <si>
    <t>予約用ＦＡＸ</t>
  </si>
  <si>
    <t>急性期患者受入れ（【脳卒中】急性期のリハビリテーションの実施有無）</t>
  </si>
  <si>
    <t>訪問看護ＳＴ連携</t>
  </si>
  <si>
    <t>大阪府医師会指定学校医</t>
  </si>
  <si>
    <t>日帰り手術（斜視手術）</t>
  </si>
  <si>
    <t>顔面外傷の治療（顔面骨骨折）</t>
  </si>
  <si>
    <t>予約用メールアドレス</t>
  </si>
  <si>
    <t>時間外対応（緊急時）</t>
  </si>
  <si>
    <t>時間外対応（連携施設電話転送）</t>
  </si>
  <si>
    <t>リハビリ関連・施設基準（運動器リハビリテーション料（Ⅲ））</t>
  </si>
  <si>
    <t>入院可否</t>
  </si>
  <si>
    <t>言語別のレベル　日常会話程度</t>
  </si>
  <si>
    <t>許可病床</t>
    <rPh sb="0" eb="2">
      <t>キョカ</t>
    </rPh>
    <rPh sb="2" eb="4">
      <t>ビョウショウ</t>
    </rPh>
    <phoneticPr fontId="22"/>
  </si>
  <si>
    <t>5精神_5アルコール_ウ:アルコール依存症</t>
  </si>
  <si>
    <t>面会時間帯１開始（月）</t>
  </si>
  <si>
    <t>在宅時医学総合管理（オンライン在宅管理）</t>
  </si>
  <si>
    <t>リハビリ関連 （先天異常）</t>
  </si>
  <si>
    <t>面会時間帯１開始（火）</t>
  </si>
  <si>
    <t>00087</t>
  </si>
  <si>
    <t>面会時間帯１終了（火）</t>
  </si>
  <si>
    <t>育成医療（眼科）</t>
  </si>
  <si>
    <t>栄養士の人数</t>
  </si>
  <si>
    <t>d1286</t>
  </si>
  <si>
    <t>視覚障害者の受け入れが可能</t>
  </si>
  <si>
    <t>受入れ可能な患者の状態（尿路変更管理）</t>
  </si>
  <si>
    <t>面会時間帯１開始（木）</t>
  </si>
  <si>
    <t>d1418</t>
  </si>
  <si>
    <t>１泊２日入院手術（1泊2日入院の手術）</t>
  </si>
  <si>
    <t>性機能障害</t>
  </si>
  <si>
    <t>面会時間帯１終了（木）</t>
  </si>
  <si>
    <t>肝がん（⑤肝動脈塞栓術（ＴＡＥ））</t>
  </si>
  <si>
    <t>251 尿素サイクル異常症</t>
  </si>
  <si>
    <t>面会時間帯１終了（金）</t>
  </si>
  <si>
    <t>面会時間帯１終了（土）</t>
  </si>
  <si>
    <t>5精神_2うつ_ウ:患者の就職</t>
  </si>
  <si>
    <t>面会時間帯１終了（日）</t>
  </si>
  <si>
    <t>血管造影撮影装置（アンギオ）</t>
  </si>
  <si>
    <t>維持期患者受入れ・無床診療所（ＭＲＳＡ）</t>
  </si>
  <si>
    <t>面会時間帯１開始（祝）</t>
  </si>
  <si>
    <t>8 難病患者リハビリテーション</t>
  </si>
  <si>
    <t>面会時間帯１終了（祝）</t>
  </si>
  <si>
    <t>リハビリ関連・注力疾病・障害（摂食嚥下障害）</t>
  </si>
  <si>
    <t>面会時間帯２開始（月）</t>
  </si>
  <si>
    <t>面会時間帯２開始（火）</t>
  </si>
  <si>
    <t>訪問介護</t>
  </si>
  <si>
    <t>救急搬送診療</t>
  </si>
  <si>
    <t>回復期患者受入れ（言語療法士（言語聴覚士 ST）（総数））</t>
  </si>
  <si>
    <t>面会時間帯２終了（水）</t>
  </si>
  <si>
    <t>面会時間帯２終了（木）</t>
  </si>
  <si>
    <t>面会時間帯２開始（日）</t>
  </si>
  <si>
    <t>学習障害（ＬＤ）</t>
  </si>
  <si>
    <t>面会時間帯２開始（祝）</t>
  </si>
  <si>
    <t>04大腸</t>
  </si>
  <si>
    <t>00161</t>
  </si>
  <si>
    <t>面会時間帯２終了（祝）</t>
  </si>
  <si>
    <t>IFZ009_srvc_all_yyyyMMddHHmmssSSS.csv</t>
  </si>
  <si>
    <t>面会時間帯３開始（月）</t>
  </si>
  <si>
    <t>面会時間帯３開始（火）</t>
  </si>
  <si>
    <t>髄膜炎菌感染症の予防接種</t>
  </si>
  <si>
    <t>面会時間帯３終了（火）</t>
  </si>
  <si>
    <t>d1176</t>
  </si>
  <si>
    <t>面会時間帯３開始（水）</t>
  </si>
  <si>
    <t>看護体制・特定機能病院・結核病棟（特別入院基本料）</t>
  </si>
  <si>
    <t>地域連携クリティカルパスの有無（紹介患者受付窓口①連絡先（部署・担当者など））</t>
  </si>
  <si>
    <t>面会時間帯３終了（水）</t>
  </si>
  <si>
    <t>回復期患者受入れ（褥瘡（床ずれ））</t>
  </si>
  <si>
    <t>面会時間帯３開始（木）</t>
  </si>
  <si>
    <t>d1173</t>
  </si>
  <si>
    <t>面会時間帯３終了（木）</t>
  </si>
  <si>
    <t>面会時間帯３開始（金）</t>
  </si>
  <si>
    <t>医療連携体制窓口設置（専任スタッフ④事務職）</t>
  </si>
  <si>
    <t>維持期患者受入れ・無床診療所（外来診療を行っている）</t>
  </si>
  <si>
    <t>面会時間帯３終了（金）</t>
  </si>
  <si>
    <t>面会時間帯３開始（土）</t>
  </si>
  <si>
    <t>面会時間帯３開始（日）</t>
  </si>
  <si>
    <t>網膜光凝固術装置</t>
    <rPh sb="0" eb="2">
      <t>モウマク</t>
    </rPh>
    <rPh sb="2" eb="3">
      <t>ヒカリ</t>
    </rPh>
    <rPh sb="3" eb="5">
      <t>ギョウコ</t>
    </rPh>
    <rPh sb="5" eb="6">
      <t>ジュツ</t>
    </rPh>
    <rPh sb="6" eb="8">
      <t>ソウチ</t>
    </rPh>
    <phoneticPr fontId="25"/>
  </si>
  <si>
    <t>発達障害者の受け入れが可能</t>
  </si>
  <si>
    <t>ＩＡＢＰ駆動装置</t>
    <rPh sb="4" eb="6">
      <t>クドウ</t>
    </rPh>
    <rPh sb="6" eb="8">
      <t>ソウチ</t>
    </rPh>
    <phoneticPr fontId="25"/>
  </si>
  <si>
    <t>面会時間帯３終了（日）</t>
  </si>
  <si>
    <t>日帰り手術実施の有無</t>
  </si>
  <si>
    <t>1 視能訓練</t>
  </si>
  <si>
    <t xml:space="preserve"> FROM tbl_18 WHERE col_4 = '</t>
  </si>
  <si>
    <t>194 ソトス症候群</t>
  </si>
  <si>
    <t>d1166</t>
  </si>
  <si>
    <t>事業所特殊健診（鉛）</t>
  </si>
  <si>
    <t>成人の発達障害の確定診断</t>
  </si>
  <si>
    <t>面会時間帯３開始（祝）</t>
  </si>
  <si>
    <t>休日・全夜間診療事業実施医療機関（２科（内科系・外科系））</t>
  </si>
  <si>
    <t>00118</t>
  </si>
  <si>
    <t>休日・全夜間診療事業実施医療機関　小児科</t>
  </si>
  <si>
    <t>大阪府医師会生涯研修システム履修</t>
  </si>
  <si>
    <t>在宅自己腹膜灌流指導管理</t>
  </si>
  <si>
    <t>気管切開</t>
    <rPh sb="0" eb="2">
      <t>キカン</t>
    </rPh>
    <rPh sb="2" eb="4">
      <t>セッカイ</t>
    </rPh>
    <phoneticPr fontId="29"/>
  </si>
  <si>
    <t>急性期患者受入れ（受入可能な曜日、時間帯）</t>
  </si>
  <si>
    <t>中心静脈栄養</t>
    <rPh sb="0" eb="2">
      <t>チュウシン</t>
    </rPh>
    <rPh sb="2" eb="4">
      <t>ジョウミャク</t>
    </rPh>
    <rPh sb="4" eb="6">
      <t>エイヨウ</t>
    </rPh>
    <phoneticPr fontId="29"/>
  </si>
  <si>
    <t>車椅子等利用者（多機能トイレ設置）</t>
  </si>
  <si>
    <t>　水曜日の胃腸科の夜間は18:30～20:00です。</t>
    <rPh sb="1" eb="4">
      <t>スイヨウビ</t>
    </rPh>
    <rPh sb="5" eb="8">
      <t>イチョウカ</t>
    </rPh>
    <rPh sb="9" eb="11">
      <t>ヤカン</t>
    </rPh>
    <phoneticPr fontId="22"/>
  </si>
  <si>
    <t>経鼻経管栄養</t>
    <rPh sb="0" eb="6">
      <t>ケイビケイカンエイヨウ</t>
    </rPh>
    <phoneticPr fontId="29"/>
  </si>
  <si>
    <t>d1431</t>
  </si>
  <si>
    <t>院内感染対策のための指針の作成の有無</t>
    <rPh sb="0" eb="2">
      <t>インナイ</t>
    </rPh>
    <rPh sb="2" eb="4">
      <t>カンセン</t>
    </rPh>
    <rPh sb="4" eb="6">
      <t>タイサク</t>
    </rPh>
    <rPh sb="10" eb="12">
      <t>シシン</t>
    </rPh>
    <rPh sb="13" eb="15">
      <t>サクセイ</t>
    </rPh>
    <rPh sb="16" eb="18">
      <t>ウム</t>
    </rPh>
    <phoneticPr fontId="35"/>
  </si>
  <si>
    <t>日本医師会認定産業医</t>
  </si>
  <si>
    <t>院内サービス・アメニティ</t>
  </si>
  <si>
    <t>医療用サイクロトロン</t>
  </si>
  <si>
    <t>在宅自己疼痛管理指導管理</t>
  </si>
  <si>
    <t>リハビリテーション連携窓口設置の有無</t>
  </si>
  <si>
    <t>１泊２日入院手術（自由記述）</t>
  </si>
  <si>
    <t>ジェネリック医薬品の処方の実施</t>
  </si>
  <si>
    <t>就業時間帯午後開始（月）</t>
  </si>
  <si>
    <t>外国語対応に関する特記事項</t>
  </si>
  <si>
    <t>d1537</t>
  </si>
  <si>
    <t>聴覚障害</t>
  </si>
  <si>
    <t>日帰り手術（ヘルニア手術）</t>
  </si>
  <si>
    <t>多言語音声翻訳機器対応</t>
  </si>
  <si>
    <t>在宅時医学管理(特定疾患療養管理)</t>
  </si>
  <si>
    <t>外国人患者サポート</t>
  </si>
  <si>
    <t>d0034</t>
  </si>
  <si>
    <t>介護老人福祉施設名称</t>
  </si>
  <si>
    <t>連携サポート窓口電話番号</t>
  </si>
  <si>
    <t>d1070</t>
  </si>
  <si>
    <t>自院実施・他機関連携</t>
    <rPh sb="0" eb="2">
      <t>ジイン</t>
    </rPh>
    <rPh sb="2" eb="4">
      <t>ジッシ</t>
    </rPh>
    <phoneticPr fontId="35"/>
  </si>
  <si>
    <t>急性心筋梗塞関連・②維持期（心臓リハビリテーション（運動耐用能を評価した上でのリハの実施））</t>
  </si>
  <si>
    <t>連携サポート窓口電話番号(助産所)</t>
  </si>
  <si>
    <t>自費診療時の金額（診療報酬点数の割合）</t>
  </si>
  <si>
    <t>１泊２日入院手術（経皮的冠動脈形成術）</t>
  </si>
  <si>
    <t>103 CFC症候群</t>
  </si>
  <si>
    <t>照射線量の表示機能を有する保有台数</t>
  </si>
  <si>
    <t>看護体制・特定機能病院・結核病棟（10:1入院基本料）</t>
  </si>
  <si>
    <t>自費診療時の金額（診療報酬点数の割合（要相談））</t>
  </si>
  <si>
    <t>英文診断書の発行（備考）</t>
  </si>
  <si>
    <t>d1479</t>
  </si>
  <si>
    <t>維持期患者受入れ・無床診療所（バリアフリーになっている）</t>
  </si>
  <si>
    <t>聴覚障害者（手話対応）</t>
  </si>
  <si>
    <t>1 婦人科領域の一次診療</t>
  </si>
  <si>
    <t>聴覚障害者（施設内情報表示対応）</t>
  </si>
  <si>
    <t>00149</t>
  </si>
  <si>
    <t>28 内分泌</t>
  </si>
  <si>
    <t>聴覚障害者（文字対応）</t>
  </si>
  <si>
    <t>就業時間帯午前終了（金）</t>
  </si>
  <si>
    <t>視覚障害者（施設内音声表示対応）</t>
  </si>
  <si>
    <t>視覚障害者（施設内点字ブロック設置）</t>
  </si>
  <si>
    <t>障害者歯科相談医の指定の有無</t>
  </si>
  <si>
    <t>知的障害者歯科診療可能</t>
  </si>
  <si>
    <t>00218</t>
  </si>
  <si>
    <t>知的障害者の受け入れが可能</t>
  </si>
  <si>
    <t>１泊２日入院手術（痔核手術（脱肛を含む））</t>
  </si>
  <si>
    <t>全介助（動作に対し全面的に介助が必要）の患者に対応</t>
  </si>
  <si>
    <t>維持期患者受入れ・有床診療所（診察室に車椅子のスペースがある）</t>
  </si>
  <si>
    <t>姿勢の保持ができない患者に対応</t>
  </si>
  <si>
    <t>00256</t>
  </si>
  <si>
    <t>診療への協力の得られない障害者（児）に対応</t>
  </si>
  <si>
    <t>5精神_3児童_イ:かかりつけ</t>
  </si>
  <si>
    <t>個室の待合室がある</t>
  </si>
  <si>
    <t>待合室に間仕切りがある</t>
  </si>
  <si>
    <t>個室の診療室がある</t>
  </si>
  <si>
    <t>診療室のユニットが間仕切りで区切られている</t>
  </si>
  <si>
    <t>d1501</t>
  </si>
  <si>
    <t>障害児（者）への訪問歯科診療を実施している</t>
  </si>
  <si>
    <t>日帰り手術（関節鏡下半月板切除術）</t>
  </si>
  <si>
    <t>近くにコインパーキングがある（障害者の利用が困難なものを除く）</t>
  </si>
  <si>
    <t>患者専用の駐車場がある（障害者の利用が困難なものを除く）</t>
  </si>
  <si>
    <t>ハートビル法による認定</t>
  </si>
  <si>
    <t>相談時間１</t>
  </si>
  <si>
    <t>側弯症治療</t>
  </si>
  <si>
    <t>維持期患者受入れ・有床診療所（人工呼吸器（レスピレーター））</t>
  </si>
  <si>
    <t>8歯科_3心筋梗塞_ウ:心筋梗塞等</t>
  </si>
  <si>
    <t>相談時間２</t>
  </si>
  <si>
    <t>全盲患者の介護等を行うボランティア有り</t>
  </si>
  <si>
    <t>骨塩量測定装置</t>
  </si>
  <si>
    <t>防災体制マニュアル有り</t>
  </si>
  <si>
    <t>専門外来実施曜日（火）</t>
  </si>
  <si>
    <t>感染症患者歯科診療可能</t>
  </si>
  <si>
    <t>診療計画書の実施</t>
  </si>
  <si>
    <t>基本外来受付時間１（終了）</t>
  </si>
  <si>
    <t>精神疾患患者の歯科診療可能</t>
  </si>
  <si>
    <t>超音波診断装置（Ａモード）</t>
    <rPh sb="0" eb="3">
      <t>チョウオンパ</t>
    </rPh>
    <rPh sb="3" eb="5">
      <t>シンダン</t>
    </rPh>
    <rPh sb="5" eb="7">
      <t>ソウチ</t>
    </rPh>
    <phoneticPr fontId="25"/>
  </si>
  <si>
    <t>カタログによる販売を行う医薬品の区分（第３類医薬品）</t>
    <rPh sb="7" eb="9">
      <t>ハンバイ</t>
    </rPh>
    <rPh sb="10" eb="11">
      <t>オコナ</t>
    </rPh>
    <rPh sb="12" eb="15">
      <t>イヤクヒン</t>
    </rPh>
    <phoneticPr fontId="23"/>
  </si>
  <si>
    <t>苦情相談窓口の設置（障害者に対するサービス）</t>
  </si>
  <si>
    <t>通常の車椅子の患者がチェアサイドまで入れる環境がある</t>
  </si>
  <si>
    <t>大型の車椅子の患者がチェアサイドまで入れる環境がある</t>
  </si>
  <si>
    <t>多機能トイレが設置されている</t>
  </si>
  <si>
    <t>カプセル内視鏡検査</t>
    <rPh sb="4" eb="7">
      <t>ナイシキョウ</t>
    </rPh>
    <rPh sb="7" eb="9">
      <t>ケンサ</t>
    </rPh>
    <phoneticPr fontId="25"/>
  </si>
  <si>
    <t>リスクマネージャー</t>
  </si>
  <si>
    <t>維持期患者受入れ・有床診療所（入院のみ受け入れている）</t>
  </si>
  <si>
    <t>エタノール（保有の有無）</t>
  </si>
  <si>
    <t>経皮的マイクロ波凝固療法</t>
  </si>
  <si>
    <t>施設内全面禁煙実施</t>
  </si>
  <si>
    <t>１泊２日入院手術（顎下腺摘出術）</t>
  </si>
  <si>
    <t>１泊２日入院手術（内視鏡的結腸ポリープ粘膜切除術）</t>
  </si>
  <si>
    <t>公益財団法人日本医療機能評価機構による認定の有無</t>
    <rPh sb="0" eb="2">
      <t>コウエキ</t>
    </rPh>
    <rPh sb="2" eb="4">
      <t>ザイダン</t>
    </rPh>
    <rPh sb="4" eb="6">
      <t>ホウジン</t>
    </rPh>
    <rPh sb="6" eb="8">
      <t>ニホン</t>
    </rPh>
    <rPh sb="8" eb="10">
      <t>イリョウ</t>
    </rPh>
    <rPh sb="10" eb="12">
      <t>キノウ</t>
    </rPh>
    <rPh sb="12" eb="14">
      <t>ヒョウカ</t>
    </rPh>
    <rPh sb="14" eb="16">
      <t>キコウ</t>
    </rPh>
    <rPh sb="19" eb="21">
      <t>ニンテイ</t>
    </rPh>
    <rPh sb="22" eb="24">
      <t>ウム</t>
    </rPh>
    <phoneticPr fontId="27"/>
  </si>
  <si>
    <t>262 原発性高カイロミクロン血症</t>
  </si>
  <si>
    <t>健康増進法第２８－１３屋外喫煙場所設置</t>
  </si>
  <si>
    <t>4 凍結療法</t>
  </si>
  <si>
    <t>マルチスライスCT（16列未満）</t>
  </si>
  <si>
    <t>専門外来全般に関する特記事項</t>
  </si>
  <si>
    <t>医療相談（窓口設置）</t>
  </si>
  <si>
    <t>相談時間１（終了時間）</t>
  </si>
  <si>
    <t>２人部屋１日当たり差額（最高金額税込）</t>
  </si>
  <si>
    <t>相談専用FAX番号</t>
  </si>
  <si>
    <t>下部消化管内視鏡</t>
  </si>
  <si>
    <t>小児矯正歯科</t>
  </si>
  <si>
    <t>専用相談室の室数</t>
  </si>
  <si>
    <t>医療ソーシャルワーカー等配置人数</t>
    <rPh sb="11" eb="12">
      <t>トウ</t>
    </rPh>
    <phoneticPr fontId="24"/>
  </si>
  <si>
    <t>Ｘ線ＴＶ装置</t>
    <rPh sb="1" eb="2">
      <t>セン</t>
    </rPh>
    <rPh sb="4" eb="6">
      <t>ソウチ</t>
    </rPh>
    <phoneticPr fontId="25"/>
  </si>
  <si>
    <t>医療に関する相談員のうち精神科ソーシャルワーカーの配置人数</t>
  </si>
  <si>
    <t>慢性呼吸不全</t>
  </si>
  <si>
    <t>適時・適温食事提供</t>
  </si>
  <si>
    <t>維持期患者受入れ・無床診療所（気管切開）</t>
  </si>
  <si>
    <t>欠損補綴（入れ歯）</t>
  </si>
  <si>
    <t>医療連携体制窓口設置（スタッフの人数（精神保健福祉士の人数））</t>
  </si>
  <si>
    <t>かかりつけ患者に対する時間外診療の実施</t>
  </si>
  <si>
    <t>食事時間の特定（朝食の開始時刻）</t>
  </si>
  <si>
    <t>食事時間の特定（朝食の終了時刻）</t>
  </si>
  <si>
    <t>食事時間の特定（昼食の終了時刻）</t>
  </si>
  <si>
    <t>食事時間の特定（夜食の終了時刻）</t>
  </si>
  <si>
    <t>維持期患者受入れ・有床診療所（酸素療法）</t>
  </si>
  <si>
    <t>病床外食事</t>
  </si>
  <si>
    <t>デジタルラジオグラフィー</t>
  </si>
  <si>
    <t>その他の予防接種</t>
    <rPh sb="2" eb="3">
      <t>タ</t>
    </rPh>
    <rPh sb="4" eb="6">
      <t>ヨボウ</t>
    </rPh>
    <rPh sb="6" eb="8">
      <t>セッシュ</t>
    </rPh>
    <phoneticPr fontId="23"/>
  </si>
  <si>
    <t>院内売店の営業時間</t>
  </si>
  <si>
    <t>外来者用食堂の営業時間</t>
  </si>
  <si>
    <t>00193</t>
  </si>
  <si>
    <t>授乳スペース</t>
  </si>
  <si>
    <t>緩和ケア病棟</t>
  </si>
  <si>
    <t>オムツ交換スペース（ベビーシート）</t>
  </si>
  <si>
    <t>293 総排泄腔遺残</t>
  </si>
  <si>
    <t>トイレ内ベビーチェア</t>
  </si>
  <si>
    <t>広範囲熱傷集中治療室</t>
    <rPh sb="0" eb="3">
      <t>コウハンイ</t>
    </rPh>
    <rPh sb="3" eb="4">
      <t>ネツ</t>
    </rPh>
    <rPh sb="4" eb="5">
      <t>キズ</t>
    </rPh>
    <rPh sb="5" eb="7">
      <t>シュウチュウ</t>
    </rPh>
    <rPh sb="7" eb="10">
      <t>チリョウシツ</t>
    </rPh>
    <phoneticPr fontId="25"/>
  </si>
  <si>
    <t>外来受付時間帯夜間終了（祝）</t>
  </si>
  <si>
    <t>短期入所療養介護</t>
  </si>
  <si>
    <t>待ち時間に関する表示や情報提供の実施</t>
  </si>
  <si>
    <t>発育遅延乳幼児の評価と観察経過</t>
  </si>
  <si>
    <t>家族が宿泊できる併設施設有り</t>
  </si>
  <si>
    <t>コルポスコープ</t>
  </si>
  <si>
    <t>同伴児童の一時預かり・全盲患者の介護等を行うボランティア有り</t>
  </si>
  <si>
    <t>送迎バス有り</t>
  </si>
  <si>
    <t>乳腺炎の診療</t>
  </si>
  <si>
    <t>無菌製剤処理に係る特記事項</t>
  </si>
  <si>
    <t>67 多発性嚢胞腎</t>
  </si>
  <si>
    <t>時間外診療の実施</t>
  </si>
  <si>
    <t>ケイキサレート末（備蓄数）</t>
  </si>
  <si>
    <t>00159</t>
  </si>
  <si>
    <t>サーモグラフィ―</t>
  </si>
  <si>
    <t>予約をしていない場合の外来平均待ち時間</t>
  </si>
  <si>
    <t>オムツ代等の保険外負担（負担あり）</t>
  </si>
  <si>
    <t>16 悪性脳腫瘍放射線療法</t>
  </si>
  <si>
    <t>ＡＥＤ(自動体外式除細動器）有り</t>
  </si>
  <si>
    <t>JMIP（外国人患者受入れ医療機関認証制度）の認証</t>
  </si>
  <si>
    <t>外国人患者を受け入れる拠点的な医療機関への選出</t>
  </si>
  <si>
    <t>d1239</t>
  </si>
  <si>
    <t>子連れ入院の実施</t>
  </si>
  <si>
    <t>その他家族等同伴の入院</t>
  </si>
  <si>
    <t>母乳・その他の育児相談</t>
  </si>
  <si>
    <t>就業時間帯夜間終了（木）</t>
  </si>
  <si>
    <t>糖尿病関連（腹膜透析（ＣＡＰＤ））</t>
  </si>
  <si>
    <t>その他に実施又は設置しているサービス等（ATM・コインランドリー等）</t>
  </si>
  <si>
    <t>介護施設特記事項</t>
  </si>
  <si>
    <t>脱臼・骨折の非観血的整復術</t>
  </si>
  <si>
    <t>診療情報の開示</t>
  </si>
  <si>
    <t>2脳卒中_2急性期基本_エ:脳卒中を発症</t>
  </si>
  <si>
    <t>かかりつけ患者に対する電話相談（夜間）</t>
  </si>
  <si>
    <t>助産師外来</t>
  </si>
  <si>
    <t>前十字靭帯断裂形成術</t>
  </si>
  <si>
    <t>8歯科_4糖尿病_ウ:糖尿病患者</t>
  </si>
  <si>
    <t>院内助産所</t>
  </si>
  <si>
    <t>d1171</t>
  </si>
  <si>
    <t>d0072</t>
  </si>
  <si>
    <t>1：予約無しの診察が可能</t>
  </si>
  <si>
    <t>IFZ008_hiyofutn_yyyyMMddHHmmssSSS.csv</t>
  </si>
  <si>
    <t>費用負担情報</t>
  </si>
  <si>
    <t>更生医療（眼科）</t>
  </si>
  <si>
    <t>04006</t>
  </si>
  <si>
    <t>更生医療（口腔）</t>
  </si>
  <si>
    <t>更生医療（整形外科）</t>
  </si>
  <si>
    <t>更生医療（形成外科）</t>
  </si>
  <si>
    <t>更生医療（中枢神経）</t>
  </si>
  <si>
    <t>更生医療（心臓脈管外科）</t>
  </si>
  <si>
    <t>更生医療（腎移植）</t>
  </si>
  <si>
    <t>更生医療（歯科矯正）</t>
  </si>
  <si>
    <t>育成医療（耳鼻咽喉科）</t>
  </si>
  <si>
    <t>負荷心電図検査</t>
  </si>
  <si>
    <t>育成医療（口腔）</t>
  </si>
  <si>
    <t>入院保証金なし</t>
  </si>
  <si>
    <t>日帰り手術（涙管シリコンチューブ挿入術）</t>
  </si>
  <si>
    <t>外来受付時間帯午後開始（水）</t>
  </si>
  <si>
    <t>維持期患者受入れ・病院（理学療法士（PT）（常勤））</t>
  </si>
  <si>
    <t>介護老人保健施設名称</t>
  </si>
  <si>
    <t>育成医療（脳神経外科）</t>
  </si>
  <si>
    <t>育成医療（心臓移植）</t>
  </si>
  <si>
    <t>１泊２日入院手術（子宮内容除去術）</t>
  </si>
  <si>
    <t>蛍光眼底造影検査</t>
  </si>
  <si>
    <t>糖尿病関連（２型糖尿病（インスリン作用不足による慢性高血糖状態）の治療）</t>
  </si>
  <si>
    <t>育成医療（腎臓）</t>
  </si>
  <si>
    <t>育成医療（腎移植）</t>
  </si>
  <si>
    <t>維持期患者受入れ・病院（日本神経学会専門医（常勤））</t>
  </si>
  <si>
    <t>育成医療（歯科矯正）</t>
  </si>
  <si>
    <t>1がん_2がん治療基本_ウ:手術療法及び化学療法</t>
  </si>
  <si>
    <t>心機図検査</t>
  </si>
  <si>
    <t>視覚障害</t>
  </si>
  <si>
    <t>肢体不自由</t>
  </si>
  <si>
    <t>筋注用ロイコボリン（備蓄数）</t>
  </si>
  <si>
    <t>肢体不自由（乳幼児期以前の脳病変による運動機能障害）</t>
  </si>
  <si>
    <t>４泊５日手術（下肢静脈瘤手術）</t>
  </si>
  <si>
    <t>303 アッシャー症候群</t>
  </si>
  <si>
    <t>じん臓機能障害</t>
  </si>
  <si>
    <t>ぼうこう又は直腸機能障害</t>
  </si>
  <si>
    <t>外来受付時間帯午前開始（祝）</t>
  </si>
  <si>
    <t>連携している医療機関の有無</t>
  </si>
  <si>
    <t>免疫機能障害</t>
  </si>
  <si>
    <t>d1303</t>
  </si>
  <si>
    <t>肝臓機能障害</t>
  </si>
  <si>
    <t>特別個室差額ベッド数</t>
  </si>
  <si>
    <t>特別個室１日当たり差額（税込特別料金徴収有無）</t>
  </si>
  <si>
    <t>d1549</t>
  </si>
  <si>
    <t>維持期患者受入れ・有床診療所（日本リハビリテーション医学会専門医（常勤））</t>
  </si>
  <si>
    <t>特定介護予防福祉用具販売</t>
  </si>
  <si>
    <t>個室差額ベッド数</t>
  </si>
  <si>
    <t>5精神_7ギャンブル_イ:かかりつけ</t>
  </si>
  <si>
    <t>個室１日当たり差額（税込）</t>
  </si>
  <si>
    <t>急性期患者受入れ（リハビリテーション専門医（常勤））</t>
  </si>
  <si>
    <t>口腔外バキューム</t>
    <rPh sb="0" eb="2">
      <t>コウクウ</t>
    </rPh>
    <rPh sb="2" eb="3">
      <t>ソト</t>
    </rPh>
    <phoneticPr fontId="25"/>
  </si>
  <si>
    <t>急性期患者受入れ（日本脳神経外科学会専門医（総数））</t>
  </si>
  <si>
    <t>個室１日当たり差額（最高金額税込）</t>
  </si>
  <si>
    <t>臨床心理士</t>
  </si>
  <si>
    <t>維持期患者受入れ・有床診療所（理学療法士（PT）（総数））</t>
  </si>
  <si>
    <t>２人部屋差額ベッド数</t>
  </si>
  <si>
    <t>２人部屋１日当たり差額（税込）</t>
  </si>
  <si>
    <t>３人部屋差額ベッド数</t>
  </si>
  <si>
    <t>３人部屋１日当たり差額（税込特別料金徴収有無）</t>
  </si>
  <si>
    <t>代謝異常</t>
  </si>
  <si>
    <t>３人部屋１日当たり差額（最高金額税込）</t>
  </si>
  <si>
    <t>４人部屋１日当たり差額（税込）</t>
  </si>
  <si>
    <t>看護体制・特定機能病院・精神病棟（18:1入院基本料）</t>
  </si>
  <si>
    <t>d1141</t>
  </si>
  <si>
    <t>時間外診察特別料金徴収</t>
  </si>
  <si>
    <t>d1421</t>
  </si>
  <si>
    <t>5精神_10摂食_ウ:摂食障害</t>
  </si>
  <si>
    <t>13 胃悪性腫瘍放射線療法</t>
  </si>
  <si>
    <t>２００床以上初診特別料金徴収</t>
  </si>
  <si>
    <t>２００床以上初診特別料金徴収額（税込）</t>
  </si>
  <si>
    <t>２００床以上初診特別料金徴収額（最高金額税込）</t>
  </si>
  <si>
    <t>特殊疾患入院施設</t>
  </si>
  <si>
    <t>106 クリオピリン関連周期熱症候群</t>
  </si>
  <si>
    <t>結核専用病床</t>
    <rPh sb="0" eb="2">
      <t>ケッカク</t>
    </rPh>
    <rPh sb="2" eb="4">
      <t>センヨウ</t>
    </rPh>
    <rPh sb="4" eb="6">
      <t>ビョウショウ</t>
    </rPh>
    <phoneticPr fontId="25"/>
  </si>
  <si>
    <t>オムツ代等の保険外負担（負担なし）</t>
  </si>
  <si>
    <t>入院保証金</t>
  </si>
  <si>
    <t>入院に係るその他経費（自由記述）</t>
  </si>
  <si>
    <t>産婦人科（生殖医療）</t>
  </si>
  <si>
    <t>163</t>
  </si>
  <si>
    <t>リハビリテーション関連（高次脳機能障害・入院）</t>
  </si>
  <si>
    <t>日帰り手術（緑内障手術）</t>
  </si>
  <si>
    <t>治験実施</t>
  </si>
  <si>
    <t>血球計数ＣＲＰ測定装置</t>
    <rPh sb="0" eb="2">
      <t>ケッキュウ</t>
    </rPh>
    <rPh sb="2" eb="4">
      <t>ケイスウ</t>
    </rPh>
    <rPh sb="7" eb="9">
      <t>ソクテイ</t>
    </rPh>
    <rPh sb="9" eb="11">
      <t>ソウチ</t>
    </rPh>
    <phoneticPr fontId="25"/>
  </si>
  <si>
    <t>272 進行性骨化性線維異形成症</t>
  </si>
  <si>
    <t>治験契約件数</t>
  </si>
  <si>
    <t>5 著しく歯科診療が困難な者（障害者等）の歯科治療</t>
  </si>
  <si>
    <t>外来受付時間帯午前終了（祝）</t>
  </si>
  <si>
    <t>クレジットカード決済</t>
  </si>
  <si>
    <t>電話番号3</t>
  </si>
  <si>
    <t>その他電子決済</t>
  </si>
  <si>
    <t>周産期相談</t>
  </si>
  <si>
    <t>心筋シンチグラフィ検査</t>
  </si>
  <si>
    <t>00252</t>
  </si>
  <si>
    <t>2 正常分娩</t>
  </si>
  <si>
    <t>子宮がん検診精密検査実施協力医療機関の登録の有無</t>
  </si>
  <si>
    <t>高速らせん（ヘリカル／スパイラル）ＣＴ</t>
  </si>
  <si>
    <t>栄養相談</t>
  </si>
  <si>
    <t>気管切開</t>
  </si>
  <si>
    <t>09子宮（頸がん）</t>
  </si>
  <si>
    <t>助産所内における業務</t>
  </si>
  <si>
    <t>日本医師会生涯研修システム修了</t>
  </si>
  <si>
    <t>麻薬に係る調剤を実施した回数</t>
    <rPh sb="8" eb="10">
      <t>ジッシ</t>
    </rPh>
    <rPh sb="12" eb="14">
      <t>カイスウ</t>
    </rPh>
    <phoneticPr fontId="23"/>
  </si>
  <si>
    <t>検査室の運営形態</t>
  </si>
  <si>
    <t>28 全身性アミロイドーシス</t>
  </si>
  <si>
    <t>４泊５日手術（小児食物アレルギー負荷検査）</t>
  </si>
  <si>
    <t>チオラ錠（備蓄数）</t>
  </si>
  <si>
    <t>４泊５日手術（胸腔鏡下交感神経節切除術）</t>
  </si>
  <si>
    <t>4糖尿病_2専門基本外_イ:糖尿病患者の妊娠</t>
  </si>
  <si>
    <t>４泊５日手術（水晶体再建術）</t>
  </si>
  <si>
    <t>医療連携体制窓口設置（スタッフの人数（医師の人数））</t>
  </si>
  <si>
    <t>ＤＲ装置（デジタルラジオグラフィー）</t>
    <rPh sb="2" eb="4">
      <t>ソウチ</t>
    </rPh>
    <phoneticPr fontId="25"/>
  </si>
  <si>
    <t>乳がん検診精密検査実施協力医療機関の登録の有無</t>
  </si>
  <si>
    <t>４泊５日手術（腋臭症手術）</t>
  </si>
  <si>
    <t>栄養士</t>
    <rPh sb="0" eb="3">
      <t>エイヨウシ</t>
    </rPh>
    <phoneticPr fontId="25"/>
  </si>
  <si>
    <t>5精神_5アルコール_イ:かかりつけ</t>
  </si>
  <si>
    <t>1がん_1予防・早期発見_エ:敷地内禁煙の実施等</t>
  </si>
  <si>
    <t>４泊５日手術（終夜睡眠ポリグラフィー）</t>
  </si>
  <si>
    <t>４泊５日手術（子宮鏡下子宮筋腫摘出術）</t>
  </si>
  <si>
    <t>「感染症の予防等の医療に関する法律」に基づく都道府県との協定の締結</t>
    <rPh sb="1" eb="4">
      <t>カンセンショウ</t>
    </rPh>
    <rPh sb="5" eb="7">
      <t>ヨボウ</t>
    </rPh>
    <rPh sb="7" eb="8">
      <t>ナド</t>
    </rPh>
    <rPh sb="9" eb="11">
      <t>イリョウ</t>
    </rPh>
    <rPh sb="12" eb="13">
      <t>カン</t>
    </rPh>
    <rPh sb="15" eb="17">
      <t>ホウリツ</t>
    </rPh>
    <rPh sb="19" eb="20">
      <t>モト</t>
    </rPh>
    <rPh sb="22" eb="26">
      <t>トドウフケン</t>
    </rPh>
    <rPh sb="28" eb="30">
      <t>キョウテイ</t>
    </rPh>
    <rPh sb="31" eb="33">
      <t>テイケツ</t>
    </rPh>
    <phoneticPr fontId="23"/>
  </si>
  <si>
    <t>医師</t>
    <rPh sb="0" eb="2">
      <t>イシ</t>
    </rPh>
    <phoneticPr fontId="25"/>
  </si>
  <si>
    <t>リハビリテーション専門医等の勤務体制（④作業療法士（常勤））</t>
  </si>
  <si>
    <t>後期高齢者健康診査</t>
    <rPh sb="0" eb="2">
      <t>コウキ</t>
    </rPh>
    <rPh sb="2" eb="5">
      <t>コウレイシャ</t>
    </rPh>
    <rPh sb="5" eb="7">
      <t>ケンコウ</t>
    </rPh>
    <rPh sb="7" eb="9">
      <t>シンサ</t>
    </rPh>
    <phoneticPr fontId="25"/>
  </si>
  <si>
    <t>４泊５日手術（他に対応できる4泊5日手術）</t>
  </si>
  <si>
    <t>４泊５日手術（自由記述）</t>
  </si>
  <si>
    <t>d1223</t>
  </si>
  <si>
    <t>救命救急入院施設</t>
  </si>
  <si>
    <t>日帰り手術（皮膚、皮下腫瘍摘出術）</t>
  </si>
  <si>
    <t>00224</t>
  </si>
  <si>
    <t>7在宅_2日常_イ:訪問診療</t>
  </si>
  <si>
    <t>日帰り手術（乳腺腫瘍摘出術）</t>
  </si>
  <si>
    <t>3心筋梗塞_3回復期基本外_ア:運動療法等</t>
    <rPh sb="12" eb="13">
      <t>ガイ</t>
    </rPh>
    <phoneticPr fontId="20"/>
  </si>
  <si>
    <t>日帰り手術（手根管開放手術）</t>
  </si>
  <si>
    <t>在宅患者訪問看護・指導</t>
  </si>
  <si>
    <t>日帰り手術（経尿道的レーザー前立腺切除術）</t>
  </si>
  <si>
    <t>免疫不全症</t>
  </si>
  <si>
    <t>d1573</t>
  </si>
  <si>
    <t>日帰り手術（気管支腫瘍摘出術）</t>
  </si>
  <si>
    <t>日帰り手術（気管支狭窄拡張術）</t>
  </si>
  <si>
    <t>日帰り手術（眼内レンズ挿入術）</t>
  </si>
  <si>
    <t>日帰り手術（関節鏡下半月板切除術（前年度実施件数））</t>
  </si>
  <si>
    <t>オーダリングシステム（処方導入）</t>
  </si>
  <si>
    <t>地域密着型介護老人福祉施設</t>
  </si>
  <si>
    <t>成人の歯科矯正治療</t>
  </si>
  <si>
    <t>日帰り手術（関節鏡下手根管開放手術（前年度実施件数））</t>
  </si>
  <si>
    <t>日帰り手術（睫毛内反症術）</t>
  </si>
  <si>
    <t>１泊２日入院手術（心臓カテーテル検査）</t>
  </si>
  <si>
    <t>日帰り手術（包茎手術）</t>
  </si>
  <si>
    <t>１泊２日入院手術（半月板切除術）</t>
  </si>
  <si>
    <t>日帰り手術（鼻腔粘膜焼灼術）</t>
  </si>
  <si>
    <t>日帰り手術（内反症手術）</t>
  </si>
  <si>
    <t>日帰り手術（手指骨折手術）</t>
  </si>
  <si>
    <t>急性期患者受入れ（日本脳卒中学会の承認するｔ－ＰＡ使用のための講習会受講者（常勤））</t>
  </si>
  <si>
    <t>日帰り手術（翼状片切除術）</t>
  </si>
  <si>
    <t>日帰り手術（鼓室内チューブ留置術）</t>
  </si>
  <si>
    <t>リハビリテーション_障害児（対応可能な年齢層（自由記述））</t>
  </si>
  <si>
    <t>日帰り手術（男性避妊手術）</t>
  </si>
  <si>
    <t>リハビリテーション（心大血管疾患リハビリテーション）</t>
  </si>
  <si>
    <t>d1513</t>
  </si>
  <si>
    <t>00131</t>
  </si>
  <si>
    <t>5精神_5アルコール_ア:アルコール依存症</t>
  </si>
  <si>
    <t>日帰り手術（体外衝撃波腎・尿管結石波砕術）</t>
  </si>
  <si>
    <t>医療連携体制窓口設置（専任スタッフ⑤医療ソーシャルワーカー）</t>
  </si>
  <si>
    <t>日帰り手術（人工妊娠中絶術）</t>
  </si>
  <si>
    <t>セカンド・オピニオン（セカンド・オピニオン診察）</t>
  </si>
  <si>
    <t>日帰り手術（痔ろう手術）</t>
  </si>
  <si>
    <t>日帰り手術（子宮内容除去術）</t>
  </si>
  <si>
    <t>日帰り手術（子宮頚管縫縮術）</t>
  </si>
  <si>
    <t>認知症関連 （慢性期身体合併症の治療（入院））</t>
  </si>
  <si>
    <t>4糖尿病_1初期_ウ:75ｇOGTT</t>
  </si>
  <si>
    <t>日帰り手術（痔核手術）</t>
  </si>
  <si>
    <t>d1022</t>
  </si>
  <si>
    <t>D9d</t>
  </si>
  <si>
    <t>日帰り手術（肛門周囲腫瘍）</t>
  </si>
  <si>
    <t>水痘の予防接種（海外渡航者対応）</t>
  </si>
  <si>
    <t>歯科用笑気吸入装置</t>
  </si>
  <si>
    <t>糖尿病関連（インスリン療法の導入）</t>
  </si>
  <si>
    <t>有機リン剤</t>
  </si>
  <si>
    <t>日帰り手術（腱縫合術）</t>
  </si>
  <si>
    <t>日帰り手術（関節鼠摘出手術）</t>
  </si>
  <si>
    <t>健康診査の実施の有無</t>
    <rPh sb="0" eb="2">
      <t>ケンコウ</t>
    </rPh>
    <rPh sb="2" eb="4">
      <t>シンサ</t>
    </rPh>
    <rPh sb="5" eb="7">
      <t>ジッシ</t>
    </rPh>
    <rPh sb="8" eb="10">
      <t>ウム</t>
    </rPh>
    <phoneticPr fontId="27"/>
  </si>
  <si>
    <t>看護師配置（結核病床）</t>
  </si>
  <si>
    <t>日帰り手術（眼瞼手術）</t>
  </si>
  <si>
    <t>日帰り手術（眼瞼下垂症手術）</t>
  </si>
  <si>
    <t>15 小児整形外科手術</t>
  </si>
  <si>
    <t>日帰り手術（眼瞼内反症手術）</t>
  </si>
  <si>
    <t>受入れ可能な患者の状態（緑膿菌感染者）</t>
  </si>
  <si>
    <t>日帰り手術（下肢静脈瘤手術）</t>
  </si>
  <si>
    <t>検査項目</t>
    <rPh sb="0" eb="2">
      <t>ケンサ</t>
    </rPh>
    <rPh sb="2" eb="4">
      <t>コウモク</t>
    </rPh>
    <phoneticPr fontId="8"/>
  </si>
  <si>
    <t>d1272</t>
  </si>
  <si>
    <t>糖尿病関連（糖尿病に合併する脳血管障害の慢性期の治療）</t>
  </si>
  <si>
    <t>経皮的ラジオ波焼灼療法</t>
  </si>
  <si>
    <t>塩酸ナロキソン注射液（保有の有無）</t>
  </si>
  <si>
    <t>日帰り手術（エキシマレーザー近視乱視矯正）</t>
  </si>
  <si>
    <t>リハビリ関連 （脳血管疾患等リハビリテーション料(Ⅲ)）</t>
  </si>
  <si>
    <t>05 薬物療法</t>
  </si>
  <si>
    <t>１泊２日入院手術（尿失禁手術）</t>
  </si>
  <si>
    <t>161</t>
  </si>
  <si>
    <t>5精神_4発達_ウ:発達障がい</t>
  </si>
  <si>
    <t>１泊２日入院手術（子宮附属器腫瘍摘出術）</t>
  </si>
  <si>
    <t>１泊２日入院手術（関節鼠摘出手術）</t>
  </si>
  <si>
    <t>06 透析</t>
  </si>
  <si>
    <t>涙管チューブ挿入術</t>
  </si>
  <si>
    <t>医療連携体制窓口設置</t>
  </si>
  <si>
    <t>実施曜日（金）</t>
  </si>
  <si>
    <t>１泊２日入院手術（関節鏡下靭帯断裂縫合手術（前年度実施件数））</t>
  </si>
  <si>
    <t>１泊２日入院手術（関節鏡下半月板縫合術）</t>
  </si>
  <si>
    <t>１泊２日入院手術（関節鏡下関節鼠摘出術）</t>
  </si>
  <si>
    <t>１泊２日入院手術（関節鏡下関節鼠摘出手術）</t>
  </si>
  <si>
    <t>胃がん（⑤化学療法）</t>
  </si>
  <si>
    <t>歯周病予防処置</t>
  </si>
  <si>
    <t>１泊２日入院手術（関節鏡下関節鼠摘出手術（前年度実施件数））</t>
  </si>
  <si>
    <t>１泊２日入院手術（顎下腺腫瘍摘出術）</t>
  </si>
  <si>
    <t>00292</t>
  </si>
  <si>
    <t>d1465</t>
  </si>
  <si>
    <t>１泊２日入院手術（緑内障手術）</t>
  </si>
  <si>
    <t>入院待期期間結核病床</t>
  </si>
  <si>
    <t>１泊２日入院手術（翼状片手術）</t>
  </si>
  <si>
    <t>59 拘束型心筋症</t>
  </si>
  <si>
    <t>１泊２日入院手術（腹腔鏡下虫垂摘出術）</t>
  </si>
  <si>
    <t>回復期患者受入れ（【脳卒中回復期】摂食・嚥下障害への対応）</t>
  </si>
  <si>
    <t>00064</t>
  </si>
  <si>
    <t>ナルコレプシー</t>
  </si>
  <si>
    <t>１泊２日入院手術（乳腺腫瘍摘出術）</t>
  </si>
  <si>
    <t>8歯科_7歯科訪問_イ:歯科訪問診療</t>
  </si>
  <si>
    <t>タチオン注射液（備蓄数）</t>
  </si>
  <si>
    <t>00209</t>
  </si>
  <si>
    <t>１泊２日入院手術（前立腺生検）</t>
  </si>
  <si>
    <t>専門外来の有無</t>
  </si>
  <si>
    <t>健康相談実施の有無</t>
  </si>
  <si>
    <t>婦人科腹腔鏡下手術</t>
  </si>
  <si>
    <t>健康診査及び健康相談全般に関する特記事項</t>
  </si>
  <si>
    <t>日帰り人間ドックの最低金額（消費税込み）</t>
  </si>
  <si>
    <t>d1267</t>
  </si>
  <si>
    <t>救命救急士</t>
    <rPh sb="0" eb="5">
      <t>キュウメイキュウキュウシ</t>
    </rPh>
    <phoneticPr fontId="25"/>
  </si>
  <si>
    <t>専用電話番号</t>
  </si>
  <si>
    <t>１日以上人間ドックの最低金額（消費税込み）</t>
  </si>
  <si>
    <t>76</t>
  </si>
  <si>
    <t>14 十二指腸</t>
  </si>
  <si>
    <t>5精神_1統失_ウ:かかりつけ</t>
  </si>
  <si>
    <t>人間ドック（1泊以上）金額</t>
  </si>
  <si>
    <t>１日以上人間ドックの診断・面談の実施有無</t>
  </si>
  <si>
    <t>18 精神科デイ・ケア</t>
  </si>
  <si>
    <t>d1450</t>
  </si>
  <si>
    <t>00314</t>
  </si>
  <si>
    <t>ヒ素及びヒ素化合物</t>
  </si>
  <si>
    <t>パラコート剤</t>
  </si>
  <si>
    <t>維持期患者受入れ・無床診療所（エレベーターがある（車椅子対応無し））</t>
  </si>
  <si>
    <t>マッピング用項目</t>
    <rPh sb="5" eb="6">
      <t>ヨウ</t>
    </rPh>
    <rPh sb="6" eb="8">
      <t>コウモク</t>
    </rPh>
    <phoneticPr fontId="8"/>
  </si>
  <si>
    <t>骨折</t>
  </si>
  <si>
    <t>パム注射液（備蓄数）</t>
  </si>
  <si>
    <t>生活保護法指定医療機関(うち、歯科)</t>
    <rPh sb="15" eb="17">
      <t>シカ</t>
    </rPh>
    <phoneticPr fontId="25"/>
  </si>
  <si>
    <t>急性期患者受入れ（日本脳神経外科学会専門医（常勤））</t>
  </si>
  <si>
    <t>d1117</t>
  </si>
  <si>
    <t>デトキソール注射液（備蓄数）</t>
  </si>
  <si>
    <t>デスフェラール注射液（備蓄数）</t>
  </si>
  <si>
    <t>亜硝酸アミル吸入液（保有の有無）</t>
  </si>
  <si>
    <t>6認知症_1早期_ウ:認知症を疑った</t>
  </si>
  <si>
    <t>d0053</t>
  </si>
  <si>
    <t>在宅経肛門的自己洗腸指導管</t>
  </si>
  <si>
    <t>亜硝酸アミル吸入液（備蓄数）</t>
  </si>
  <si>
    <t>メイロン注射液（備蓄数）</t>
  </si>
  <si>
    <t>肝がん（②エタノールの局所注入（ＰＥＩＴ））</t>
  </si>
  <si>
    <t>重曹末・炭酸水素ナトリウム末（備蓄数）</t>
  </si>
  <si>
    <t>7 鼓室形成手術</t>
  </si>
  <si>
    <t>d1208</t>
  </si>
  <si>
    <t>リハビリ関連・入院患者向け（筋力増強訓練）</t>
  </si>
  <si>
    <t>硫酸アトロピン注射液（保有の有無）</t>
  </si>
  <si>
    <t>硫酸アトロピン注射液（備蓄数）</t>
  </si>
  <si>
    <t>117</t>
  </si>
  <si>
    <t>メタルカプターゼカプセル（保有の有無）</t>
  </si>
  <si>
    <t>カルチコール注射液（備蓄数）</t>
  </si>
  <si>
    <t>IFZ031_kshinsa_gn_smt_dkj_yyyyMMddHHmmssSSS.csv</t>
  </si>
  <si>
    <t>L-メチオニンZ注射液（保有の有無）</t>
  </si>
  <si>
    <t>ケイツーN注射液（保有の有無）</t>
  </si>
  <si>
    <t>アネキセート注射液（保有の有無）</t>
  </si>
  <si>
    <t>入院可能期間結核病床</t>
  </si>
  <si>
    <t>リハビリ関連・注力疾病・障害（ロービジョン）</t>
  </si>
  <si>
    <t>3 リンパ節生検</t>
  </si>
  <si>
    <t>電話による販売時間</t>
    <rPh sb="0" eb="2">
      <t>デンワ</t>
    </rPh>
    <rPh sb="5" eb="7">
      <t>ハンバイ</t>
    </rPh>
    <rPh sb="7" eb="9">
      <t>ジカン</t>
    </rPh>
    <phoneticPr fontId="23"/>
  </si>
  <si>
    <t>筋注用ロイコボリン（保有の有無）</t>
  </si>
  <si>
    <t>重心動揺計</t>
    <rPh sb="0" eb="2">
      <t>ジュウシン</t>
    </rPh>
    <rPh sb="2" eb="4">
      <t>ドウヨウ</t>
    </rPh>
    <rPh sb="4" eb="5">
      <t>ケイ</t>
    </rPh>
    <phoneticPr fontId="25"/>
  </si>
  <si>
    <t>3心筋梗塞_4慢性期基本外_ウ:電気的除細動</t>
  </si>
  <si>
    <t>乾燥まむしウマ抗毒素（保有の有無）</t>
  </si>
  <si>
    <t>318 シトリン欠損症</t>
  </si>
  <si>
    <t>乾燥組織培養不活化狂犬病ワクチン（保有の有無）</t>
  </si>
  <si>
    <t>d1405</t>
  </si>
  <si>
    <t>入院待期期間療養病床（介護保険適用）</t>
  </si>
  <si>
    <t>介護施設（福祉）</t>
  </si>
  <si>
    <t>d1156</t>
  </si>
  <si>
    <t>介護施設（療養）</t>
  </si>
  <si>
    <t>介護施設（医療院）</t>
  </si>
  <si>
    <t>176 コフィン・ローリー症候群</t>
  </si>
  <si>
    <t>在宅時医学管理(小児悪性腫瘍患者指導管理)</t>
  </si>
  <si>
    <t>訪問入浴介護</t>
  </si>
  <si>
    <t>13 膵悪性腫瘍放射線療法</t>
  </si>
  <si>
    <t>訪問看護</t>
  </si>
  <si>
    <t>訪問リハビリ</t>
  </si>
  <si>
    <t>居宅療養管理指導</t>
  </si>
  <si>
    <t>通所リハビリ</t>
  </si>
  <si>
    <t>d1263</t>
  </si>
  <si>
    <t>特定施設入居者生活介護</t>
  </si>
  <si>
    <t>福祉用具貸与</t>
  </si>
  <si>
    <t>膵臓がん（①手術療法）</t>
  </si>
  <si>
    <t>12</t>
  </si>
  <si>
    <t>急性期患者受入れ（日本救急医学会専門医（総数））</t>
  </si>
  <si>
    <t>認知症対応型通所介護</t>
  </si>
  <si>
    <t>地域医療連携窓口設置スタッフ数（医療ソーシャルワーカー）</t>
  </si>
  <si>
    <t>小規模多機能型居宅介護</t>
  </si>
  <si>
    <t>維持期患者受入れ・病院（酸素療法）</t>
  </si>
  <si>
    <t>認知症対応型共同生活介護</t>
  </si>
  <si>
    <t>入院待期期間療養病床（医療保険適用）</t>
  </si>
  <si>
    <t>小児かかりつけ診療料の届出</t>
  </si>
  <si>
    <t>居宅介護支援事業所</t>
  </si>
  <si>
    <t>在宅療養支援、介護等との連携</t>
  </si>
  <si>
    <t>適切かつ分かりやすい情報の提供</t>
  </si>
  <si>
    <t>リハビリ関連・注力疾病・障害（斜視）</t>
  </si>
  <si>
    <t>介護予防支援</t>
  </si>
  <si>
    <t>標榜科目コード</t>
  </si>
  <si>
    <t>介護予防訪問リハビリ</t>
  </si>
  <si>
    <t>解析型心電計</t>
  </si>
  <si>
    <t>介護予防通所リハビリ</t>
  </si>
  <si>
    <t>介護予防支援事業所名称</t>
  </si>
  <si>
    <t>病理解剖室</t>
  </si>
  <si>
    <t>d1188</t>
  </si>
  <si>
    <t>介護予防短期入所療養介護</t>
  </si>
  <si>
    <t>介護予防特定施設入居者生活介護</t>
  </si>
  <si>
    <t>d1047</t>
  </si>
  <si>
    <t>介護予防福祉用具貸与</t>
  </si>
  <si>
    <t>急性期患者受入れ（血液検査（含凝固検査）（通常診療時間帯＋夜間・休日等当直時間帯））</t>
  </si>
  <si>
    <t>急性期患者受入れ（ＣＴ検査（通常診療時間帯＋夜間・休日等当直時間帯））</t>
  </si>
  <si>
    <t>介護予防認知症対応型通所介護</t>
  </si>
  <si>
    <t>介護予防認知症対応型共同生活介護</t>
  </si>
  <si>
    <t>仮入院</t>
  </si>
  <si>
    <t>セカンド・オピニオンに関する状況（「患者さんのための３つの宣言」登録の有無）</t>
  </si>
  <si>
    <t>セカンド・オピニオンに関する状況（セカンド・オピニオン料金（フリー入力））</t>
  </si>
  <si>
    <t>医療連携体制（メールアドレス）</t>
  </si>
  <si>
    <t>維持期患者受入れ・無床診療所（診察室に車椅子のスペースがある）</t>
  </si>
  <si>
    <t>医療連携体制窓口設置（名称）</t>
  </si>
  <si>
    <t>小児集中治療室（PICU）</t>
  </si>
  <si>
    <t>倫理委員会の設置の有無</t>
    <rPh sb="0" eb="2">
      <t>リンリ</t>
    </rPh>
    <rPh sb="2" eb="5">
      <t>イインカイ</t>
    </rPh>
    <rPh sb="6" eb="8">
      <t>セッチ</t>
    </rPh>
    <rPh sb="9" eb="11">
      <t>ウム</t>
    </rPh>
    <phoneticPr fontId="35"/>
  </si>
  <si>
    <t>医療連携体制窓口設置（窓口　専任スタッフ職種別人数　医師）</t>
  </si>
  <si>
    <t>リハビリ関連 （電気治療）</t>
  </si>
  <si>
    <t>医療連携体制窓口設置（専任スタッフ②看護師・保健師）</t>
  </si>
  <si>
    <t>4糖尿病_1初期_ア:糖尿病の診断</t>
    <rPh sb="1" eb="4">
      <t>トウニョウビョウ</t>
    </rPh>
    <rPh sb="6" eb="8">
      <t>ショキ</t>
    </rPh>
    <phoneticPr fontId="20"/>
  </si>
  <si>
    <t>医療連携体制窓口設置（専任スタッフ⑥その他（医師、看護師・保健師、福祉職、事務職、医療ソーシャルワーカー 以外））</t>
  </si>
  <si>
    <t>73</t>
  </si>
  <si>
    <t>人工透析（血液透析）</t>
  </si>
  <si>
    <t>胃ろうの管理</t>
  </si>
  <si>
    <t>医療連携体制窓口設置（窓口専任スタッフ職種別人数（合計））</t>
  </si>
  <si>
    <t>医療連携体制窓口設置（その他項目）</t>
  </si>
  <si>
    <t>医療連携体制窓口設置（開放病床数）</t>
  </si>
  <si>
    <t>医療連携体制窓口設置（窓口主な機能（在宅医療への調整））</t>
  </si>
  <si>
    <t>大腸がん検診</t>
    <rPh sb="0" eb="2">
      <t>ダイチョウ</t>
    </rPh>
    <rPh sb="4" eb="6">
      <t>ケンシン</t>
    </rPh>
    <phoneticPr fontId="25"/>
  </si>
  <si>
    <t>医療連携体制窓口設置（窓口主な機能（介護保険との調整））</t>
  </si>
  <si>
    <t>d1535</t>
  </si>
  <si>
    <t>地域連携クリティカルパス</t>
  </si>
  <si>
    <t>地域連携クリティカルパス（胃がん）</t>
  </si>
  <si>
    <t>327 特発性血栓症（遺伝性血栓性素因によるものに限る。）</t>
  </si>
  <si>
    <t>地域連携クリティカルパス（脳卒中）</t>
  </si>
  <si>
    <t>急性心筋梗塞関連・②維持期（心臓リハビリテーション専門医等の勤務体制（①専門医（常勤）））</t>
  </si>
  <si>
    <t>地域連携クリティカルパス（糖尿病）</t>
  </si>
  <si>
    <t>洗濯施設</t>
  </si>
  <si>
    <t>地域連携クリティカルパスの有無（がん地域連携クリティカルパス）</t>
  </si>
  <si>
    <t>10</t>
  </si>
  <si>
    <t>6認知症_1早期_ス:認知機能障害</t>
  </si>
  <si>
    <t>日常的な医学管理と重症化予防</t>
  </si>
  <si>
    <t>地域の医療機関等連携</t>
  </si>
  <si>
    <t>00334</t>
  </si>
  <si>
    <t>在宅療養支援・介護等連携</t>
  </si>
  <si>
    <t>適切かつわかりやすい情報提供</t>
  </si>
  <si>
    <t>小児かかりつけ診療料届出</t>
  </si>
  <si>
    <t>看護師</t>
  </si>
  <si>
    <t>103</t>
  </si>
  <si>
    <t>地域包括診療加算の届出（かかりつけ医に関するもの）</t>
  </si>
  <si>
    <t>Ｘ線室</t>
    <rPh sb="2" eb="3">
      <t>シツ</t>
    </rPh>
    <phoneticPr fontId="25"/>
  </si>
  <si>
    <t>産婦人科・産科以外で積極的診療実施</t>
  </si>
  <si>
    <t>専任スタッフの人数（看護師・保健師）</t>
  </si>
  <si>
    <t>輸血用血液照射Ｘ線装置</t>
  </si>
  <si>
    <t>専任スタッフの人数（その他）</t>
  </si>
  <si>
    <t>特定集中治療室</t>
  </si>
  <si>
    <t>主な機能（在宅医療への調整）</t>
  </si>
  <si>
    <t>7在宅_5積極_ア:在宅療養支援病院</t>
    <rPh sb="5" eb="7">
      <t>セッキョク</t>
    </rPh>
    <phoneticPr fontId="20"/>
  </si>
  <si>
    <t>定期巡回・随時対応型訪問介護看護事業所名称</t>
  </si>
  <si>
    <t>主な機能（他の医療機関への紹介及び逆紹介）</t>
  </si>
  <si>
    <t>332 膠様滴状角膜ジストロフィー</t>
  </si>
  <si>
    <t>主な機能（他の医療機関への診療支援）</t>
  </si>
  <si>
    <t>主な機能（上記以外の機能（ただし、地域クリティカルパスは除く））</t>
    <rPh sb="5" eb="7">
      <t>ジョウキ</t>
    </rPh>
    <phoneticPr fontId="24"/>
  </si>
  <si>
    <t>性別</t>
  </si>
  <si>
    <t>【病院・診療所の開設者】</t>
  </si>
  <si>
    <t>紹介することができる医療機関④</t>
  </si>
  <si>
    <t>3心筋梗塞_4慢性期基本外_イ:運動療法等</t>
  </si>
  <si>
    <t>d1362</t>
  </si>
  <si>
    <t>地域医療連携とは別の地域の保健医療サービス又は福祉サービスを提供する者との連携に関する窓口設置の有無</t>
  </si>
  <si>
    <t>地域医療連携窓口設置（名称）</t>
  </si>
  <si>
    <t>00180</t>
  </si>
  <si>
    <t>糖尿病関連（患者教育（食事・運動療法・自己血糖測定））</t>
  </si>
  <si>
    <t>2 更年期障害治療</t>
  </si>
  <si>
    <t>地域医療連携窓口設置（ＦＡＸ番号）</t>
  </si>
  <si>
    <t>地域医療連携窓口設置（メールアドレス）</t>
  </si>
  <si>
    <t>外来受付時間帯午前開始（水）</t>
  </si>
  <si>
    <t>地域医療連携窓口設置スタッフ数（医師）</t>
    <rPh sb="14" eb="15">
      <t>スウ</t>
    </rPh>
    <phoneticPr fontId="24"/>
  </si>
  <si>
    <t>地域医療連携窓口設置スタッフ数（看護師・保健師）</t>
  </si>
  <si>
    <t>地域医療連携窓口設置スタッフ数（福祉職）</t>
  </si>
  <si>
    <t>指定医療機関</t>
    <rPh sb="0" eb="2">
      <t>シテイ</t>
    </rPh>
    <rPh sb="2" eb="4">
      <t>イリョウ</t>
    </rPh>
    <rPh sb="4" eb="6">
      <t>キカン</t>
    </rPh>
    <phoneticPr fontId="27"/>
  </si>
  <si>
    <t>00277</t>
  </si>
  <si>
    <t>地域医療連携窓口設置スタッフ数（事務職）</t>
  </si>
  <si>
    <t>電気眼振図検査</t>
  </si>
  <si>
    <t>地域医療連携窓口設置スタッフ数（その他）</t>
  </si>
  <si>
    <t>床</t>
    <rPh sb="0" eb="1">
      <t>ユカ</t>
    </rPh>
    <phoneticPr fontId="26"/>
  </si>
  <si>
    <t>d0025</t>
  </si>
  <si>
    <t>眼科超音波検査</t>
  </si>
  <si>
    <t>口腔乾燥症治療</t>
  </si>
  <si>
    <t>リハビリテーション_視能訓練（対応可能な年齢層（自由記述））</t>
  </si>
  <si>
    <t>リハビリテーション_摂食機能療法（対応可能な年齢層（自由記述））</t>
  </si>
  <si>
    <t>リハビリテーション_脳血管疾患等（対応可能な年齢層（自由記述））</t>
  </si>
  <si>
    <t>いぼ、あざのレーザー治療（医療保険適用）</t>
  </si>
  <si>
    <t>5 冠動脈バイパス術</t>
  </si>
  <si>
    <t>急性期患者受入れ（【脳卒中急性期】脳外科的処置　必要時自院で迅速な対応が可能）</t>
  </si>
  <si>
    <t>51</t>
  </si>
  <si>
    <t>糖尿病関連（糖尿病の患者会）</t>
  </si>
  <si>
    <t>急性期患者受入れ（名称）</t>
  </si>
  <si>
    <t>34</t>
  </si>
  <si>
    <t>急性期患者受入れ（日本脳卒中学会専門医（総数））</t>
  </si>
  <si>
    <t xml:space="preserve"> FROM tbl_22 WHERE col_4 = '</t>
  </si>
  <si>
    <t>実施曜日（不定）</t>
  </si>
  <si>
    <t>急性期患者受入れ（日本脳卒中学会専門医（常勤））</t>
  </si>
  <si>
    <t>6認知症_1早期_ケ:血液検査</t>
  </si>
  <si>
    <t>急性期患者受入れ（日本脳卒中学会の承認するｔ－ＰＡ使用のための講習会受講者（総数））</t>
  </si>
  <si>
    <t>認知症関連 （認知症の診断）</t>
  </si>
  <si>
    <t>理学療法（ＩＩＩ）</t>
  </si>
  <si>
    <t>急性期患者受入れ（毎日は勤務していない（日／週））</t>
  </si>
  <si>
    <t>急性期患者受入れ（【脳卒中急性期】夜間・休日等当直時間帯における脳卒中専門医がいない場合の脳卒中専門医へのオンコール体制）</t>
  </si>
  <si>
    <t>04024</t>
  </si>
  <si>
    <t>大阪府私立病院協会</t>
    <rPh sb="0" eb="3">
      <t>オオサカフ</t>
    </rPh>
    <rPh sb="3" eb="5">
      <t>シリツ</t>
    </rPh>
    <rPh sb="5" eb="7">
      <t>ビョウイン</t>
    </rPh>
    <rPh sb="7" eb="9">
      <t>キョウカイ</t>
    </rPh>
    <phoneticPr fontId="35"/>
  </si>
  <si>
    <t>急性期患者受入れ（ＭＲＩ所有（台））</t>
  </si>
  <si>
    <t>リハビリ関連・入院患者向け（呼吸理学療法）</t>
  </si>
  <si>
    <t>急性期患者受入れ（ＣＴ所有（台））</t>
  </si>
  <si>
    <t>風しんの予防接種</t>
  </si>
  <si>
    <t>急性期患者受入れ（ＣＴ（２４時間稼動）（患者対応中などのため検査できない場合あり）（台））</t>
  </si>
  <si>
    <t>9 小児内分泌疾患</t>
  </si>
  <si>
    <t>8歯科_1がん_ア:がん患者の専門的口腔ケア</t>
    <rPh sb="1" eb="3">
      <t>シカ</t>
    </rPh>
    <phoneticPr fontId="20"/>
  </si>
  <si>
    <t>急性期患者受入れ（胸部Ｘ線検査（通常診療時間帯のみ））</t>
  </si>
  <si>
    <t>オンライン診療実施の内容</t>
  </si>
  <si>
    <t>急性期患者受入れ（血液検査（含凝固検査）（通常診療時間帯のみ））</t>
  </si>
  <si>
    <t>急性期患者受入れ（心電図検査（通常診療時間帯のみ））</t>
  </si>
  <si>
    <t>認知症療養</t>
  </si>
  <si>
    <t>d1114</t>
  </si>
  <si>
    <t>急性期患者受入れ（心電図検査（通常診療時間帯＋夜間・休日等当直時間帯））</t>
  </si>
  <si>
    <t>リハビリ関連 （筋力増強訓練）</t>
  </si>
  <si>
    <t>急性期患者受入れ（専用ではないが、主として脳卒中急性期患者を受け入れる病棟を決めている）</t>
  </si>
  <si>
    <t>112 マリネスコ・シェーグレン症候群</t>
  </si>
  <si>
    <t>急性期患者受入れ（脳卒中専門医（常勤））</t>
  </si>
  <si>
    <t>リハビリ関連 （入院患者・スポーツ指導）</t>
    <rPh sb="8" eb="12">
      <t>ニュウインカンジャ</t>
    </rPh>
    <phoneticPr fontId="20"/>
  </si>
  <si>
    <t>01 頭頸部</t>
  </si>
  <si>
    <t>急性期患者受入れ（リハビリテーション専門医（総数））</t>
  </si>
  <si>
    <t>急性期患者受入れ（看護師（総数））</t>
  </si>
  <si>
    <t>d1363</t>
  </si>
  <si>
    <t>院内感染の発症率に関する分析の実施</t>
  </si>
  <si>
    <t>320 先天性グリコシルホスファチジルイノシトール（ＧＰＩ）欠損症</t>
  </si>
  <si>
    <t>急性期患者受入れ（看護師（常勤））</t>
  </si>
  <si>
    <t>3 肺悪性腫瘍摘出術</t>
  </si>
  <si>
    <t>急性期患者受入れ（理学療法士（PT）（総数））</t>
  </si>
  <si>
    <t>神経内科専門医　一般社団法人日本神経学会</t>
  </si>
  <si>
    <t>d1203</t>
  </si>
  <si>
    <t>00163</t>
  </si>
  <si>
    <t>急性期患者受入れ（理学療法士（PT）（常勤））</t>
  </si>
  <si>
    <t>がん検診</t>
  </si>
  <si>
    <t>Ｈｅｓｓチャート</t>
  </si>
  <si>
    <t>入院待期期間一般病床</t>
    <rPh sb="0" eb="6">
      <t>ニュウインタイキキカン</t>
    </rPh>
    <phoneticPr fontId="20"/>
  </si>
  <si>
    <t>急性期患者受入れ（作業療法士（OT）（総数））</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</si>
  <si>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t>
  </si>
  <si>
    <t>リハビリ関連・入院患者向け（車椅子操作）</t>
  </si>
  <si>
    <t>急性期患者受入れ（作業療法士（OT）（常勤））</t>
  </si>
  <si>
    <t>介護医療院</t>
  </si>
  <si>
    <t>急性心筋梗塞関連・①急性期（心臓リハビリテーション（運動耐用能を評価した上でのリハの実施））</t>
  </si>
  <si>
    <t>急性期患者受入れ（言語聴覚士（ST）（総数））</t>
  </si>
  <si>
    <t>内シャント造設術</t>
  </si>
  <si>
    <t>急性期患者受入れ（言語聴覚士（ST）（常勤））</t>
  </si>
  <si>
    <t>病理検査室</t>
  </si>
  <si>
    <t>胆のう外科</t>
  </si>
  <si>
    <t>回復期患者受入れ（入院・外来とも受け入れている）</t>
  </si>
  <si>
    <t>1 神経･脳血管領域の一次診療</t>
  </si>
  <si>
    <t>回復期患者受入れ（外来のみ受け入れている）</t>
  </si>
  <si>
    <t>d1325</t>
  </si>
  <si>
    <t>干渉波治療器</t>
    <rPh sb="0" eb="2">
      <t>カンショウ</t>
    </rPh>
    <rPh sb="2" eb="3">
      <t>ナミ</t>
    </rPh>
    <rPh sb="3" eb="6">
      <t>チリョウキ</t>
    </rPh>
    <phoneticPr fontId="25"/>
  </si>
  <si>
    <t>回復期患者受入れ（気管切開）</t>
  </si>
  <si>
    <t>84</t>
  </si>
  <si>
    <t>回復期患者受入れ（経鼻経管栄養）</t>
  </si>
  <si>
    <t>回復期患者受入れ（リハビリテーション目的の入院ができる病床（床））</t>
  </si>
  <si>
    <t>00098</t>
  </si>
  <si>
    <t>回復期患者受入れ（経皮（胃ろう・腸ろう）経管栄養）</t>
  </si>
  <si>
    <t>回復期患者受入れ（日本脳卒中学会専門医（総数））</t>
  </si>
  <si>
    <t>213 心室中隔欠損を伴わない肺動脈閉鎖症</t>
  </si>
  <si>
    <t>回復期患者受入れ（日本神経学会専門医（常勤））</t>
  </si>
  <si>
    <t>d1292</t>
  </si>
  <si>
    <t>専門医の種類</t>
  </si>
  <si>
    <t>回復期患者受入れ（日本脳神経外科学会専門医（総数））</t>
  </si>
  <si>
    <t>視能訓練士</t>
  </si>
  <si>
    <t>回復期患者受入れ（日本脳神経外科学会専門医（常勤））</t>
  </si>
  <si>
    <t>回復期患者受入れ（日本リハビリテーション医学会専門医（総数））</t>
  </si>
  <si>
    <t>回復期患者受入れ（理学療法士（PT）（常勤））</t>
  </si>
  <si>
    <t>精神科急性期治療病棟</t>
  </si>
  <si>
    <t>2 肝生検</t>
  </si>
  <si>
    <t>回復期患者受入れ（作業療法士（OT）（総数））</t>
  </si>
  <si>
    <t>9 睡眠障害</t>
  </si>
  <si>
    <t>Ｘ線表在治療装置（放射線治療関係）</t>
  </si>
  <si>
    <t>回復期患者受入れ（作業療法士（OT）（常勤））</t>
  </si>
  <si>
    <t>回復期患者受入れ（言語療法士（言語聴覚士 ST）（常勤））</t>
  </si>
  <si>
    <t>回復期患者受入れ（急性期を過ぎた脳卒中患者の在宅復帰や施設入所等までの一定期間の入院可能）</t>
  </si>
  <si>
    <t>d1315</t>
  </si>
  <si>
    <t>併設している介護関係施設等の種類</t>
  </si>
  <si>
    <t>回復期患者受入れ（自院の職員で実施）</t>
  </si>
  <si>
    <t>維持期患者受入れ（病院）</t>
  </si>
  <si>
    <t>その他特記事項</t>
  </si>
  <si>
    <t>維持期患者受入れ・病院（入院・外来とも受け入れている）</t>
  </si>
  <si>
    <t>維持期患者受入れ・病院（入院のみ受け入れている）</t>
  </si>
  <si>
    <t>維持期患者受入れ・病院（気管切開）</t>
  </si>
  <si>
    <t>維持期患者受入れ・病院（経皮（胃ろう・腸ろう）経管栄養）</t>
  </si>
  <si>
    <t>維持期患者受入れ・病院（褥瘡（床ずれ））</t>
  </si>
  <si>
    <t>ＡＩＤＳ診療病床</t>
    <rPh sb="4" eb="6">
      <t>シンリョウ</t>
    </rPh>
    <rPh sb="6" eb="8">
      <t>ビョウショウ</t>
    </rPh>
    <phoneticPr fontId="25"/>
  </si>
  <si>
    <t>Ｂ型肝炎の予防接種</t>
  </si>
  <si>
    <t>基本となる外来受付時間</t>
    <rPh sb="0" eb="2">
      <t>キホン</t>
    </rPh>
    <rPh sb="5" eb="7">
      <t>ガイライ</t>
    </rPh>
    <rPh sb="7" eb="11">
      <t>ウケツケジカン</t>
    </rPh>
    <phoneticPr fontId="22"/>
  </si>
  <si>
    <t>維持期患者受入れ・病院（日本脳卒中学会専門医（常勤））</t>
  </si>
  <si>
    <t>維持期患者受入れ・病院（日本神経学会専門医（総数））</t>
  </si>
  <si>
    <t>43</t>
  </si>
  <si>
    <t>d1471</t>
  </si>
  <si>
    <t>41</t>
  </si>
  <si>
    <t>維持期患者受入れ・病院（日本脳神経外科学会専門医（総数））</t>
  </si>
  <si>
    <t>乳房温存治療放射線療法</t>
  </si>
  <si>
    <t>維持期患者受入れ・病院（日本リハビリテーション医学会専門医（総数））</t>
  </si>
  <si>
    <t>維持期患者受入れ・病院（脳卒中維持期の患者に対する訪問診療・在宅医療の実施）</t>
  </si>
  <si>
    <t>じょくそう対策</t>
  </si>
  <si>
    <t>維持期患者受入れ・病院（点滴の管理）</t>
  </si>
  <si>
    <t>入院可能期間その他(病棟等)の病床・病棟種別</t>
  </si>
  <si>
    <t>リハビリ関連 （理学療法）</t>
  </si>
  <si>
    <t>維持期患者受入れ・病院_訪問診療可（中心静脈栄養（ＩＶＨ））</t>
  </si>
  <si>
    <t>維持期患者受入れ・病院（腹膜透析（ＣＡＰＤ））</t>
  </si>
  <si>
    <t>4糖尿病_2専門基本外_ウ:低血糖時</t>
  </si>
  <si>
    <t>維持期患者受入れ・病院（褥瘡の管理（床ずれ））</t>
  </si>
  <si>
    <t>d1144</t>
  </si>
  <si>
    <t>維持期患者受入れ・病院（人工呼吸器（レスピレーター））</t>
  </si>
  <si>
    <t>維持期患者受入れ・病院（モニター測定）</t>
  </si>
  <si>
    <t>維持期患者受入れ・病院（尿カテーテル）</t>
  </si>
  <si>
    <t>維持期患者受入れ・有床診療所（エレベーターがある（車椅子対応無し））</t>
  </si>
  <si>
    <t>健康増進法に基づく健康診査</t>
    <rPh sb="0" eb="2">
      <t>ケンコウ</t>
    </rPh>
    <rPh sb="2" eb="4">
      <t>ゾウシン</t>
    </rPh>
    <rPh sb="4" eb="5">
      <t>ホウ</t>
    </rPh>
    <rPh sb="6" eb="7">
      <t>モト</t>
    </rPh>
    <rPh sb="9" eb="11">
      <t>ケンコウ</t>
    </rPh>
    <rPh sb="11" eb="13">
      <t>シンサ</t>
    </rPh>
    <phoneticPr fontId="25"/>
  </si>
  <si>
    <t>維持期患者受入れ・病院（気管切開部の処置）</t>
  </si>
  <si>
    <t>維持期患者受入れ・病院（口腔ケア（自院の職員で実施））</t>
  </si>
  <si>
    <t>乳腺炎の診療（手術なし）</t>
  </si>
  <si>
    <t>維持期患者受入れ・病院（急性期を過ぎた脳卒中患者の在宅復帰や施設入所等までの一定期間の入院可能）</t>
  </si>
  <si>
    <t>維持期患者受入れ・病院（地域の歯科医療機関と連携して実施）</t>
  </si>
  <si>
    <t>維持期患者受入れ・有床診療所（入院・外来とも受け入れている）</t>
  </si>
  <si>
    <t>256 筋型糖原病</t>
  </si>
  <si>
    <t>糖尿病関連（長期療養入院患者の糖尿病治療）</t>
  </si>
  <si>
    <t>314 左肺動脈右肺動脈起始症</t>
  </si>
  <si>
    <t>維持期患者受入れ・有床診療所（外来のみ受け入れている）</t>
  </si>
  <si>
    <t>維持期患者受入れ・有床診療所（気管切開）</t>
  </si>
  <si>
    <t>維持期患者受入れ・有床診療所（経鼻経管栄養）</t>
  </si>
  <si>
    <t>ベータトロン</t>
  </si>
  <si>
    <t>維持期患者受入れ・有床診療所（経皮（胃ろう・腸ろう）経管栄養）</t>
  </si>
  <si>
    <t>d0031</t>
  </si>
  <si>
    <t>粒子線治療装置</t>
  </si>
  <si>
    <t>維持期患者受入れ・有床診療所（褥瘡（床ずれ））</t>
  </si>
  <si>
    <t>維持期患者受入れ・有床診療所（日本脳卒中学会専門医（総数））</t>
  </si>
  <si>
    <t>視野計</t>
    <rPh sb="0" eb="2">
      <t>シヤ</t>
    </rPh>
    <rPh sb="2" eb="3">
      <t>ケイ</t>
    </rPh>
    <phoneticPr fontId="25"/>
  </si>
  <si>
    <t>維持期患者受入れ・有床診療所（日本脳神経外科学会専門医（総数））</t>
  </si>
  <si>
    <t>Ｘ線表在治療装置</t>
  </si>
  <si>
    <t>維持期患者受入れ・有床診療所（日本脳神経外科学会専門医（常勤））</t>
  </si>
  <si>
    <t>維持期患者受入れ・有床診療所（日本リハビリテーション医学会専門医（総数））</t>
  </si>
  <si>
    <t>維持期患者受入れ・有床診療所（理学療法士（PT）（常勤））</t>
  </si>
  <si>
    <t>健康相談</t>
    <rPh sb="0" eb="2">
      <t>ケンコウ</t>
    </rPh>
    <rPh sb="2" eb="4">
      <t>ソウダン</t>
    </rPh>
    <phoneticPr fontId="25"/>
  </si>
  <si>
    <t>維持期患者受入れ・有床診療所（作業療法士（OT）（総数））</t>
  </si>
  <si>
    <t>ペースメーカー（記録・監視装置を除く）</t>
  </si>
  <si>
    <t>維持期患者受入れ・有床診療所（作業療法士（OT）（常勤））</t>
  </si>
  <si>
    <t>維持期患者受入れ・有床診療所（脳卒中維持期の患者に対する訪問診療・在宅医療の実施）</t>
  </si>
  <si>
    <t>5精神_4発達_イ:かかりつけ</t>
  </si>
  <si>
    <t>維持期患者受入れ・有床診療所_訪問診療可（中心静脈栄養（ＩＶＨ））</t>
  </si>
  <si>
    <t>維持期患者受入れ・有床診療所（腹膜透析（ＣＡＰＤ））</t>
  </si>
  <si>
    <t>維持期患者受入れ・有床診療所（経管栄養）</t>
  </si>
  <si>
    <t>直腸悪性腫瘍手術（○○件）</t>
  </si>
  <si>
    <t>維持期患者受入れ・有床診療所（疼痛の管理）</t>
  </si>
  <si>
    <t>在宅患者訪問診療</t>
  </si>
  <si>
    <t>維持期患者受入れ・有床診療所（褥瘡の管理（床ずれ））</t>
  </si>
  <si>
    <t>維持期患者受入れ・有床診療所（人工肛門の管理）</t>
  </si>
  <si>
    <t>71</t>
  </si>
  <si>
    <t>維持期患者受入れ・有床診療所（人工膀胱の管理）</t>
  </si>
  <si>
    <t>維持期患者受入れ・有床診療所（モニター測定）</t>
  </si>
  <si>
    <t>ラルストロン（核医学検査関係）</t>
  </si>
  <si>
    <t>リハビリ関連・施設基準（その他）</t>
  </si>
  <si>
    <t>維持期患者受入れ・有床診療所（尿カテーテル）</t>
  </si>
  <si>
    <t>入院時の情報を共有する体制及び退院時の情報を共有する体制に掲げるもののほか、医療機関に情報を共有した回数</t>
  </si>
  <si>
    <t>ペインクリニック専門医　一般社団法人日本ペインクリニック学会</t>
  </si>
  <si>
    <t>維持期患者受入れ・有床診療所（気管切開部の処置）</t>
  </si>
  <si>
    <t>維持期患者受入れ・有床診療所（在宅ターミナルケアの対応）</t>
  </si>
  <si>
    <t>その他（病棟）</t>
    <rPh sb="2" eb="3">
      <t>タ</t>
    </rPh>
    <phoneticPr fontId="25"/>
  </si>
  <si>
    <t>d1190</t>
  </si>
  <si>
    <t>維持期患者受入れ・有床診療所（口腔ケア（自院の職員で実施））</t>
  </si>
  <si>
    <t>02</t>
  </si>
  <si>
    <t>d1136</t>
  </si>
  <si>
    <t>維持期患者受入れ・有床診療所（口腔ケア（地域の歯科医療機関と連携して実施））</t>
  </si>
  <si>
    <t>維持期患者受入れ・有床診療所（脳卒中維持期の患者に対する訪問リハビリテーションの実施）</t>
  </si>
  <si>
    <t>在宅人工呼吸指導管理</t>
  </si>
  <si>
    <t>維持期患者受入れ・有床診療所（急性期を過ぎた脳卒中患者の在宅復帰や施設入所等までの一定期間の入院可能）</t>
  </si>
  <si>
    <t>d1437</t>
  </si>
  <si>
    <t>維持期患者受入れ・有床診療所（【脳卒中維持期】摂食・嚥下障害への対応）</t>
  </si>
  <si>
    <t>維持期患者受入れ・有床診療所（階段がある）</t>
  </si>
  <si>
    <t>維持期患者受入れ・有床診療所（エレベーターがある（車椅子対応有り））</t>
  </si>
  <si>
    <t>13 骨悪性腫瘍手術</t>
  </si>
  <si>
    <t>維持期患者受入れ・有床診療所（バリアフリーになっている）</t>
  </si>
  <si>
    <t>維持期患者受入れ・有床診療所（道路から医療機関入口まで車椅子での移動可）</t>
  </si>
  <si>
    <t>2脳卒中_1予防_イ:脳卒中</t>
  </si>
  <si>
    <t>維持期患者受入れ・有床診療所（医療機関の入口で車椅子での移動可）</t>
  </si>
  <si>
    <t>SELECT col_1, col_2, col_3, col_4, col_5, col_6, col_7, col_8, col_9, col_10, col_11, col_12, col_13, col_14, col_15, col_16, col_17, col_18</t>
  </si>
  <si>
    <t>維持期患者受入れ・有床診療所（和式トイレ）</t>
  </si>
  <si>
    <t>その他（眼科系）</t>
  </si>
  <si>
    <t>維持期患者受入れ・有床診療所（障害者用トイレ）</t>
  </si>
  <si>
    <t>ＭＲＩ検査（拡散強調画像）</t>
  </si>
  <si>
    <t>維持期患者受入れ・無床診療所（訪問診療・在宅医療を行っている）</t>
  </si>
  <si>
    <t>00313</t>
  </si>
  <si>
    <t>維持期患者受入れ・無床診療所（訪問リハビリテーションを行っている）</t>
  </si>
  <si>
    <t>5 胆道悪性腫瘍手術</t>
  </si>
  <si>
    <t>維持期患者受入れ・無床診療所（他院からの紹介による脳卒中維持期患者に対する訪問診療・在宅医療の実施）</t>
  </si>
  <si>
    <t>対応可能な診療科目（科目８）</t>
  </si>
  <si>
    <t>地域支援体制加算の届出状況</t>
  </si>
  <si>
    <t>維持期患者受入れ・無床診療所_訪問診療可（中心静脈栄養（ＩＶＨ））</t>
  </si>
  <si>
    <t>血漿交換</t>
  </si>
  <si>
    <t>維持期患者受入れ・無床診療所（疼痛の管理）</t>
  </si>
  <si>
    <t>維持期患者受入れ・無床診療所（人工呼吸器（レスピレーター））</t>
  </si>
  <si>
    <t>d1427</t>
  </si>
  <si>
    <t>対応可能時間帯２（開始）</t>
  </si>
  <si>
    <t>無菌治療室</t>
  </si>
  <si>
    <t>維持期患者受入れ・無床診療所（モニター測定）</t>
  </si>
  <si>
    <t>外来受付時間帯夜間終了（水）</t>
  </si>
  <si>
    <t>維持期患者受入れ・無床診療所（尿カテーテル）</t>
  </si>
  <si>
    <t>維持期患者受入れ・無床診療所（気管切開部の処置）</t>
  </si>
  <si>
    <t>維持期患者受入れ・無床診療所（口腔ケア（地域の歯科医療機関と連携して実施））</t>
  </si>
  <si>
    <t>130</t>
  </si>
  <si>
    <t>維持期患者受入れ・無床診療所（日本リハビリテーション医学会専門医（総数））</t>
  </si>
  <si>
    <t>93 原発性胆汁性胆管炎</t>
  </si>
  <si>
    <t>19 血管</t>
  </si>
  <si>
    <t>維持期患者受入れ・無床診療所（日本リハビリテーション医学会専門医（常勤））</t>
  </si>
  <si>
    <t>維持期患者受入れ・無床診療所（理学療法士（PT）（常勤））</t>
  </si>
  <si>
    <t>維持期患者受入れ・無床診療所（作業療法士（OT）（総数））</t>
  </si>
  <si>
    <t>維持期患者受入れ・無床診療所（作業療法士（OT）（常勤））</t>
  </si>
  <si>
    <t>リハビリテーション室</t>
    <rPh sb="9" eb="10">
      <t>シツ</t>
    </rPh>
    <phoneticPr fontId="25"/>
  </si>
  <si>
    <t>維持期患者受入れ・無床診療所（言語療法士（言語聴覚士 ST）（総数））</t>
  </si>
  <si>
    <t>急性心筋梗塞関連・①急性期（大動脈バルーンパンピング（ＩＡＢＰ））</t>
  </si>
  <si>
    <t>t-PAの処方</t>
    <rPh sb="5" eb="7">
      <t>ショホウ</t>
    </rPh>
    <phoneticPr fontId="25"/>
  </si>
  <si>
    <t>維持期患者受入れ・無床診療所（言語療法士（言語聴覚士 ST）（常勤））</t>
  </si>
  <si>
    <t>顎運動解析診断装置</t>
    <rPh sb="0" eb="1">
      <t>アゴ</t>
    </rPh>
    <rPh sb="1" eb="3">
      <t>ウンドウ</t>
    </rPh>
    <rPh sb="3" eb="5">
      <t>カイセキ</t>
    </rPh>
    <rPh sb="5" eb="7">
      <t>シンダン</t>
    </rPh>
    <rPh sb="7" eb="9">
      <t>ソウチ</t>
    </rPh>
    <phoneticPr fontId="25"/>
  </si>
  <si>
    <t>維持期患者受入れ・無床診療所（他院からの紹介による脳卒中維持期患者に対する外来リハビリテーションの実施）</t>
  </si>
  <si>
    <t>維持期患者受入れ・無床診療所_受入不可（中心静脈栄養（ＩＶＨ））</t>
  </si>
  <si>
    <t>61 自己免疫性溶血性貧血</t>
  </si>
  <si>
    <t>d1119</t>
  </si>
  <si>
    <t>維持期患者受入れ・無床診療所（経鼻経管栄養）</t>
  </si>
  <si>
    <t>リハビリ関連・施設基準（運動器リハビリテーション料（Ⅱ））</t>
  </si>
  <si>
    <t>11卵巣</t>
  </si>
  <si>
    <t>維持期患者受入れ・無床診療所（経皮（胃ろう・腸ろう）経管栄養）</t>
  </si>
  <si>
    <t>維持期患者受入れ・無床診療所（褥瘡（床ずれ））</t>
  </si>
  <si>
    <t>維持期患者受入れ・無床診療所（階段がある）</t>
  </si>
  <si>
    <t>d1120</t>
  </si>
  <si>
    <t>急性心筋梗塞関連・①急性期（心臓カテーテル検査）</t>
  </si>
  <si>
    <t>維持期患者受入れ・無床診療所（スロープがある）</t>
  </si>
  <si>
    <t>看護体制・精神病棟（20:1入院基本料）</t>
  </si>
  <si>
    <t>維持期患者受入れ・無床診療所（エスカレーターがある）</t>
  </si>
  <si>
    <t>4糖尿病_2専門基本_イ:外来</t>
  </si>
  <si>
    <t>維持期患者受入れ・無床診療所（診察室の入口で車椅子での移動可）</t>
  </si>
  <si>
    <t>114</t>
  </si>
  <si>
    <t>維持期患者受入れ・無床診療所（和式トイレ）</t>
  </si>
  <si>
    <t>18 小児食物アレルギー負荷検査</t>
  </si>
  <si>
    <t>d1017</t>
  </si>
  <si>
    <t>在宅患者訪問点滴注射管理指導</t>
  </si>
  <si>
    <t>維持期患者受入れ・無床診療所（障害者用トイレ）</t>
  </si>
  <si>
    <t>リハビリ関連 （リハビリ医療の実施）</t>
  </si>
  <si>
    <t>3心筋梗塞_2急性期PCI_ア:心電図</t>
    <rPh sb="7" eb="10">
      <t>キュウセイキ</t>
    </rPh>
    <phoneticPr fontId="20"/>
  </si>
  <si>
    <t>リハビリ関連 （心大血管疾患リハビリテーション料(Ⅰ)）</t>
  </si>
  <si>
    <t>１型糖尿病に対する持続皮下インスリン注入療法（ＣＳＩＩ）の管理</t>
  </si>
  <si>
    <t>00088</t>
  </si>
  <si>
    <t>リハビリ関連 （心大血管疾患リハビリテーション料(Ⅱ)）</t>
  </si>
  <si>
    <t>リハビリ関連 （がん患者リハビリテーション料）</t>
  </si>
  <si>
    <t>臨床遺伝専門医　一般社団法人日本人類遺伝学会</t>
  </si>
  <si>
    <t>リハビリ関連 （運動器リハビリテーション料(Ⅲ)）</t>
  </si>
  <si>
    <t>リハビリ関連 （難病患者リハビリテーション料）</t>
  </si>
  <si>
    <t>就業時間帯午前終了（水）</t>
  </si>
  <si>
    <t>Dx_4</t>
  </si>
  <si>
    <t>リハビリ関連 （障害児（者）リハビリテーション料）</t>
  </si>
  <si>
    <t>リハビリ関連 （認知症患者リハビリテーション料）</t>
  </si>
  <si>
    <t>リハビリ関連 （廃用症候群リハビリテーション料）</t>
  </si>
  <si>
    <t>所在地（市町村名）1</t>
  </si>
  <si>
    <t>リハビリ関連 （リンパ浮腫複合的治療料）</t>
  </si>
  <si>
    <t>リハビリ関連 （専門技術・言語療法）</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</si>
  <si>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t>
  </si>
  <si>
    <t>柔道整復師</t>
    <rPh sb="0" eb="2">
      <t>ジュウドウ</t>
    </rPh>
    <rPh sb="2" eb="4">
      <t>セイフク</t>
    </rPh>
    <rPh sb="4" eb="5">
      <t>シ</t>
    </rPh>
    <phoneticPr fontId="25"/>
  </si>
  <si>
    <t>入院可能期間感染症病床</t>
  </si>
  <si>
    <t>リハビリ関連 （専門技術・マッサージ）</t>
  </si>
  <si>
    <t>リハビリ関連 （専門技術・摂食嚥下訓練）</t>
  </si>
  <si>
    <t>リハビリ関連 （音楽療法）</t>
  </si>
  <si>
    <t>母子健康法健診</t>
    <rPh sb="0" eb="2">
      <t>ボシ</t>
    </rPh>
    <rPh sb="2" eb="4">
      <t>ケンコウ</t>
    </rPh>
    <rPh sb="4" eb="5">
      <t>ホウ</t>
    </rPh>
    <rPh sb="5" eb="7">
      <t>ケンシン</t>
    </rPh>
    <phoneticPr fontId="27"/>
  </si>
  <si>
    <t>00115</t>
  </si>
  <si>
    <t>リハビリ関連 （義肢装具の作成及び評価・訓練）</t>
  </si>
  <si>
    <t>ヘリコプターを含む患者搬送車</t>
  </si>
  <si>
    <t>4 肝悪性腫瘍化学療法</t>
  </si>
  <si>
    <t>精神看護専門看護師　公益社団法人日本看護協会</t>
  </si>
  <si>
    <t>リハビリ関連 （脳血管疾患）</t>
  </si>
  <si>
    <t>急性灰白髄炎の予防接種（海外渡航者対応）</t>
  </si>
  <si>
    <t>看護体制・特定機能病院・一般病棟（入院基本料）</t>
  </si>
  <si>
    <t>d1241</t>
  </si>
  <si>
    <t>リハビリ関連 （高位頸髄損傷）</t>
  </si>
  <si>
    <t>構音機能解析装置</t>
    <rPh sb="0" eb="2">
      <t>コウオン</t>
    </rPh>
    <rPh sb="2" eb="4">
      <t>キノウ</t>
    </rPh>
    <rPh sb="4" eb="6">
      <t>カイセキ</t>
    </rPh>
    <rPh sb="6" eb="8">
      <t>ソウチ</t>
    </rPh>
    <phoneticPr fontId="25"/>
  </si>
  <si>
    <t>対応可能時間帯１（開始）</t>
  </si>
  <si>
    <t>肝臓内科</t>
  </si>
  <si>
    <t>大動脈炎症候群</t>
    <rPh sb="0" eb="3">
      <t>ダイドウミャク</t>
    </rPh>
    <rPh sb="3" eb="5">
      <t>エンショウ</t>
    </rPh>
    <phoneticPr fontId="25"/>
  </si>
  <si>
    <t>リハビリ関連 （頭部外傷）</t>
  </si>
  <si>
    <t>リハビリ関連 （てんかん合併症）</t>
  </si>
  <si>
    <t>リハビリ関連 （関節疾患）</t>
  </si>
  <si>
    <t>リハビリ関連 （頸椎症）</t>
  </si>
  <si>
    <t>リハビリ関連 （脊髄小脳変性症）</t>
  </si>
  <si>
    <t>172</t>
  </si>
  <si>
    <t>リハビリ関連 （進行性神経疾患）</t>
  </si>
  <si>
    <t>d1248</t>
  </si>
  <si>
    <t>リハビリ関連 （スポーツ外傷（整形外科））</t>
  </si>
  <si>
    <t>リハビリ関連 （脳性麻痺）</t>
  </si>
  <si>
    <t>対応可能な電話番号</t>
  </si>
  <si>
    <t>01056</t>
  </si>
  <si>
    <t>リハビリ関連 （分娩麻痺）</t>
  </si>
  <si>
    <t>リハビリ関連 （脊髄損傷）</t>
  </si>
  <si>
    <t>d1213</t>
  </si>
  <si>
    <t>マルチスライスCT（16列以上64列未満）</t>
  </si>
  <si>
    <t>痙性斜頚</t>
  </si>
  <si>
    <t>リハビリ関連 （骨粗しょう症）</t>
  </si>
  <si>
    <t>保険医療機関名</t>
    <rPh sb="6" eb="7">
      <t>メイ</t>
    </rPh>
    <phoneticPr fontId="8"/>
  </si>
  <si>
    <t>d1242</t>
  </si>
  <si>
    <t>リハビリ関連 （染色体異常）</t>
  </si>
  <si>
    <t>250 グルタル酸血症2型</t>
  </si>
  <si>
    <t>リハビリ関連 （高次脳機能障害）</t>
  </si>
  <si>
    <t>小児外科専門医　特定非営利活動法人日本小児外科学会</t>
  </si>
  <si>
    <t>リハビリ関連 （摂食嚥下障害）</t>
  </si>
  <si>
    <t>リハビリ関連 （リハビリを目的とした入院が可能）</t>
  </si>
  <si>
    <t>00201</t>
  </si>
  <si>
    <t>リハビリ関連 （入院患者・マッサージ）</t>
  </si>
  <si>
    <t>関連情報（在宅医療）</t>
  </si>
  <si>
    <t>00167</t>
  </si>
  <si>
    <t>Ｘ線断層撮影装置</t>
  </si>
  <si>
    <t>リハビリ関連 （牽引療法）</t>
  </si>
  <si>
    <t>予約備考</t>
  </si>
  <si>
    <t>リハビリ関連 （水療法）</t>
  </si>
  <si>
    <t>d1317</t>
  </si>
  <si>
    <t>リハビリ関連 （座位訓練）</t>
  </si>
  <si>
    <t>めまい診療</t>
  </si>
  <si>
    <t>※記入例</t>
    <rPh sb="1" eb="3">
      <t>キニュウ</t>
    </rPh>
    <rPh sb="3" eb="4">
      <t>レイ</t>
    </rPh>
    <phoneticPr fontId="22"/>
  </si>
  <si>
    <t>リハビリ関連 （立位訓練）</t>
  </si>
  <si>
    <t>リハビリ関連 （移乗訓練）</t>
  </si>
  <si>
    <t>d1371</t>
  </si>
  <si>
    <t>294 先天性横隔膜ヘルニア</t>
  </si>
  <si>
    <t>d1310</t>
  </si>
  <si>
    <t>リハビリ関連 （日常生活動作訓練）</t>
  </si>
  <si>
    <t>リハビリ関連 （上肢機能回復訓練）</t>
  </si>
  <si>
    <t>平均在院日数（精神病床）</t>
  </si>
  <si>
    <t>リハビリ関連 （入院患者・言語療法）</t>
  </si>
  <si>
    <t>リハビリ関連 （持久力訓練）</t>
  </si>
  <si>
    <t>褥瘡の管理</t>
  </si>
  <si>
    <t>リハビリ関連 （高次脳機能障害に対する訓練）</t>
  </si>
  <si>
    <t>リハビリ関連 （車椅子操作）</t>
  </si>
  <si>
    <t>衛生検査技師</t>
    <rPh sb="0" eb="2">
      <t>エイセイ</t>
    </rPh>
    <rPh sb="2" eb="4">
      <t>ケンサ</t>
    </rPh>
    <rPh sb="4" eb="6">
      <t>ギシ</t>
    </rPh>
    <phoneticPr fontId="25"/>
  </si>
  <si>
    <t>外来受付時間帯夜間開始（金）</t>
  </si>
  <si>
    <t>糖尿病関連（糖尿病専門外来）</t>
  </si>
  <si>
    <t>口腔顎顔面悪性腫瘍手術療法</t>
  </si>
  <si>
    <t>糖尿病関連（糖尿病の診断(経口ブドウ糖負荷試験も含む)）</t>
  </si>
  <si>
    <t>糖尿病関連（経口糖尿病薬で血糖管理が安定している患者の治療継続と調整）</t>
  </si>
  <si>
    <t>糖尿病関連（小児糖尿病の診療）</t>
  </si>
  <si>
    <t>糖尿病関連（認知症のある糖尿病患者の診療）</t>
  </si>
  <si>
    <t>03 腫瘍</t>
  </si>
  <si>
    <t>糖尿病関連（血糖コントロール入院）</t>
  </si>
  <si>
    <t>標準項目</t>
    <rPh sb="0" eb="2">
      <t>ヒョウジュン</t>
    </rPh>
    <rPh sb="2" eb="4">
      <t>コウモク</t>
    </rPh>
    <phoneticPr fontId="8"/>
  </si>
  <si>
    <t>糖尿病関連（急性合併症（ケトアシドーシス、高血糖、低血糖）の入院）</t>
  </si>
  <si>
    <t>263 脳腱黄色腫症</t>
  </si>
  <si>
    <t>老人介護支援センター</t>
  </si>
  <si>
    <t>糖尿病関連（血糖自己測定（ＳＭＢＧ）の指導及び新規導入）</t>
  </si>
  <si>
    <t>2脳卒中_3回復期基本_ア:リハビリテーション病棟</t>
    <rPh sb="6" eb="9">
      <t>カイフクキ</t>
    </rPh>
    <phoneticPr fontId="20"/>
  </si>
  <si>
    <t>糖尿病関連（慢性腎臓症（ＣＫＤ）の診断）</t>
  </si>
  <si>
    <t>糖尿病関連（腎不全を伴わない糖尿病性腎症の保存的治療）</t>
  </si>
  <si>
    <t>糖尿病関連（腎不全を伴う糖尿病性腎症の保存的治療）</t>
  </si>
  <si>
    <t>糖尿病関連（糖尿病に合併する虚血性心疾患の慢性期の治療）</t>
  </si>
  <si>
    <t>糖尿病関連（糖尿病性足病変の保存的治療（フットケア含む））</t>
  </si>
  <si>
    <t>据置型アナログ式循環器用Ｘ線透視診断装置</t>
  </si>
  <si>
    <t>上記以外の認定薬剤師の人数（４）</t>
    <rPh sb="0" eb="2">
      <t>ジョウキ</t>
    </rPh>
    <rPh sb="11" eb="13">
      <t>ニンズウ</t>
    </rPh>
    <phoneticPr fontId="23"/>
  </si>
  <si>
    <t>糖尿病関連（歯科診療所との併設）</t>
  </si>
  <si>
    <t>糖尿病関連（糖尿病合併症に対する継続的な管理）</t>
  </si>
  <si>
    <t>高次脳機能障害（診断）</t>
  </si>
  <si>
    <t>事業所特殊健診（VDT作業）</t>
  </si>
  <si>
    <t>認知症関連 （周辺症状（ＢＰＳＤ）の治療（入院））</t>
  </si>
  <si>
    <t>麦粒腫・霰粒腫手術</t>
  </si>
  <si>
    <t>認知症関連 （身体合併症の治療（外来））</t>
  </si>
  <si>
    <t>胸部外科</t>
  </si>
  <si>
    <t>認知症関連 （急性期身体合併症の治療（入院））</t>
  </si>
  <si>
    <t>認知症関連 （認知症診断にあたっての画像検査）</t>
  </si>
  <si>
    <t>ＳＰＥＣＴ</t>
  </si>
  <si>
    <t>認知症関連 （認知症専門診断管理料）</t>
  </si>
  <si>
    <t>他医療機関入院受入れ（気管切開）</t>
  </si>
  <si>
    <t>12 小児悪性腫瘍</t>
  </si>
  <si>
    <t>他医療機関入院受入れ（人工呼吸器使用（マスクによる））</t>
  </si>
  <si>
    <t>24 脳</t>
  </si>
  <si>
    <t>他医療機関入院受入れ（中心静脈栄養（ＩＶＨ））</t>
  </si>
  <si>
    <t>00097</t>
  </si>
  <si>
    <t>平均在院日数（療養病床（医療保険適用））</t>
  </si>
  <si>
    <t>01 男性</t>
  </si>
  <si>
    <t>他医療機関入院受入れ（経鼻経管栄養）</t>
  </si>
  <si>
    <t>d1001</t>
  </si>
  <si>
    <t>他医療機関入院受入れ（経皮（胃ろう・腸ろう）経管栄養）</t>
  </si>
  <si>
    <t>他医療機関入院受入れ（インスリン注射）</t>
  </si>
  <si>
    <t>10 不妊治療</t>
  </si>
  <si>
    <t>他医療機関入院受入れ（輸血）</t>
  </si>
  <si>
    <t>19：公益法人</t>
  </si>
  <si>
    <t>08 老人</t>
  </si>
  <si>
    <t>受入れ可能な患者の状態（気管切開後の管理（吸痰を含む））</t>
  </si>
  <si>
    <t>受入れ可能な患者の状態（人工肛門管理）</t>
  </si>
  <si>
    <t>00147</t>
  </si>
  <si>
    <t>平均在院日数（感染症病床）</t>
  </si>
  <si>
    <t>受入れ可能な患者の状態（褥瘡管理治療）</t>
  </si>
  <si>
    <t>119 アイザックス症候群</t>
  </si>
  <si>
    <t>17咽頭</t>
  </si>
  <si>
    <t>受入れ可能な患者の状態（経鼻経腸栄養）</t>
  </si>
  <si>
    <t>受入れ可能な患者の状態（ＰＥＧ）</t>
  </si>
  <si>
    <t>院内感染対策担当配置（兼任担当者）</t>
  </si>
  <si>
    <t>受入れ可能な患者の状態（ＰＴＥＧ）</t>
  </si>
  <si>
    <t>受入れ可能な患者の状態（腸ろう）</t>
  </si>
  <si>
    <t>受入れ可能な患者の状態（ＩＶＨ）</t>
  </si>
  <si>
    <t>往診の範囲（自由記述）</t>
  </si>
  <si>
    <t>受入れ可能な患者の状態（陣痛コントロール）</t>
  </si>
  <si>
    <t>受入れ可能な患者の状態（在宅酸素療法）</t>
  </si>
  <si>
    <t>受入れ可能な患者の状態（人工呼吸）</t>
  </si>
  <si>
    <t>受入れ可能な患者の状態（腹膜透析）</t>
  </si>
  <si>
    <t>受入れ可能な患者の状態（胆汁外瘻等の管理）</t>
  </si>
  <si>
    <t>リハビリテーション関連（リハビリテーションを実施している）</t>
  </si>
  <si>
    <t>112</t>
  </si>
  <si>
    <t>12膀胱</t>
  </si>
  <si>
    <t>リハビリテーション関連（重度心不全によるＱＯＬ低下）</t>
  </si>
  <si>
    <t>リハビリテーション関連（高位頚髄損傷）</t>
  </si>
  <si>
    <t>リハビリテーション関連（脊髄損傷(頚髄)・外来）</t>
  </si>
  <si>
    <t>人工腎臓（透析）装置〔ＨＤ〕</t>
  </si>
  <si>
    <t>リハビリテーション関連（脊髄損傷(頚髄)・入院）</t>
  </si>
  <si>
    <t>事業所特殊健診（石綿（アスベスト））</t>
  </si>
  <si>
    <t>リハビリテーション関連（脊髄損傷(胸腰髄)・外来）</t>
  </si>
  <si>
    <t>リハビリテーションの実施</t>
  </si>
  <si>
    <t>リハビリテーション関連（脊髄損傷(胸腰髄)・入院）</t>
  </si>
  <si>
    <t>リハビリテーション関連（脳性麻痺(小児)・外来）</t>
  </si>
  <si>
    <t>リハビリテーション関連（脳性麻痺(小児)・入院）</t>
  </si>
  <si>
    <t>リハビリテーション関連（理学療法士の有無）</t>
  </si>
  <si>
    <t>194</t>
  </si>
  <si>
    <t>脳脊髄液減少症</t>
    <rPh sb="0" eb="1">
      <t>ノウ</t>
    </rPh>
    <rPh sb="1" eb="3">
      <t>セキズイ</t>
    </rPh>
    <rPh sb="3" eb="4">
      <t>エキ</t>
    </rPh>
    <rPh sb="4" eb="6">
      <t>ゲンショウ</t>
    </rPh>
    <rPh sb="6" eb="7">
      <t>ショウ</t>
    </rPh>
    <phoneticPr fontId="25"/>
  </si>
  <si>
    <t>リハビリテーション関連（作業療法士の有無）</t>
  </si>
  <si>
    <t>リハビリテーション関連（脳血管疾患）</t>
  </si>
  <si>
    <t>リハビリテーション関連（頭部外傷）</t>
  </si>
  <si>
    <t>大腸がん（③化学療法）</t>
  </si>
  <si>
    <t>リハビリテーション関連（高次脳機能障害・外来）</t>
  </si>
  <si>
    <t>d1145</t>
  </si>
  <si>
    <t>リハビリテーション関連（脳性麻痺(成人)・入院）</t>
  </si>
  <si>
    <t>在宅悪性腫瘍患者共同指導管理</t>
  </si>
  <si>
    <t>言語別のレベル　片言</t>
  </si>
  <si>
    <t>がん患者手帳</t>
  </si>
  <si>
    <t>歯の衛生週間事業</t>
    <rPh sb="0" eb="1">
      <t>ハ</t>
    </rPh>
    <rPh sb="2" eb="4">
      <t>エイセイ</t>
    </rPh>
    <rPh sb="4" eb="6">
      <t>シュウカン</t>
    </rPh>
    <rPh sb="6" eb="8">
      <t>ジギョウ</t>
    </rPh>
    <phoneticPr fontId="27"/>
  </si>
  <si>
    <t>脳卒中患者手帳</t>
  </si>
  <si>
    <t>急性心筋梗塞患者手帳</t>
  </si>
  <si>
    <t>d1170</t>
  </si>
  <si>
    <t>精神科在宅患者支援管理（オンライン在宅管理）</t>
  </si>
  <si>
    <t>オーダリングシステム（検査導入）</t>
  </si>
  <si>
    <t>産科オープンシステムの連携医療機関（病院）</t>
  </si>
  <si>
    <t>産科セミオープンシステムの連携医療機関（病院）</t>
  </si>
  <si>
    <t>産科セミオープンシステムの連携医療機関（診療所）</t>
  </si>
  <si>
    <t>ＯＧＣＳ参加</t>
  </si>
  <si>
    <t>d1123</t>
  </si>
  <si>
    <t>d1543</t>
  </si>
  <si>
    <t>d1212</t>
  </si>
  <si>
    <t>X線検査</t>
  </si>
  <si>
    <t>外科的治療の２時間以内の診療開始</t>
  </si>
  <si>
    <t>急性期リハビリテーション</t>
  </si>
  <si>
    <t>脳血管疾患等リハビリテーション料（Ｉ）の届出</t>
  </si>
  <si>
    <t>訓練室</t>
  </si>
  <si>
    <t>1 耳鼻咽喉領域の一次診療</t>
  </si>
  <si>
    <t>リハビリテーション専門医等の勤務体制（②理学療法士（常勤））</t>
  </si>
  <si>
    <t>対応可能な外国語名</t>
  </si>
  <si>
    <t>リハビリテーション専門医等の勤務体制（③言語聴覚士（常勤））</t>
  </si>
  <si>
    <t>急性心筋梗塞関連・①急性期（血液生化学検査）</t>
  </si>
  <si>
    <t>急性心筋梗塞関連・①急性期（ＣＴ検査）</t>
  </si>
  <si>
    <t>病院連携</t>
  </si>
  <si>
    <t>急性心筋梗塞関連・①急性期（経皮的心肺補助装置（ＰＣＰＳ））</t>
  </si>
  <si>
    <t>急性心筋梗塞関連・①急性期（緊急ペーシング）</t>
  </si>
  <si>
    <t>d1498</t>
  </si>
  <si>
    <t>急性心筋梗塞関連・①急性期（冠動脈バイパス術）</t>
  </si>
  <si>
    <t>急性心筋梗塞関連・①急性期（経皮的冠動脈形成術（ステント留置術を含む））</t>
  </si>
  <si>
    <t>経静脈的胆道造影</t>
  </si>
  <si>
    <t>急性心筋梗塞関連・①急性期（救急入院患者の過去１年間の受入実績の有無）</t>
  </si>
  <si>
    <t>152 ＰＣＤＨ19関連症候群</t>
  </si>
  <si>
    <t>急性心筋梗塞関連・②維持期（心臓リハビリテーション専門医等の勤務体制（②看護師（常勤）））</t>
  </si>
  <si>
    <t>胃がん（⑥放射線療法）</t>
  </si>
  <si>
    <t>急性心筋梗塞関連・②維持期（心臓リハビリテーション専門医等の勤務体制（③理学療法士（常勤）））</t>
  </si>
  <si>
    <t>1がん_2がん治療基本_エ:手術療法又は化学療法</t>
  </si>
  <si>
    <t>咬合誘導</t>
  </si>
  <si>
    <t>インスリンの導入</t>
  </si>
  <si>
    <t>インスリン療法</t>
  </si>
  <si>
    <t>10 摂食障害（拒食症･過食症）</t>
  </si>
  <si>
    <t>在宅植込型補助人工心臓（非拍動流型指導管理）</t>
  </si>
  <si>
    <t>アナフィラキシー（重症アレルギー）に関する相談</t>
  </si>
  <si>
    <t>経口血糖降下薬療法</t>
  </si>
  <si>
    <t>専門職のチーム指導による糖尿病教育入院</t>
  </si>
  <si>
    <t>情報開示窓口有無</t>
  </si>
  <si>
    <t>運動療法の指導</t>
  </si>
  <si>
    <t>１型糖尿病への対応</t>
  </si>
  <si>
    <t>患者数（精神病床）</t>
  </si>
  <si>
    <t>d1045</t>
  </si>
  <si>
    <t>糖尿病急性合併症患者の24時間受け入れ（オンコール含む）</t>
  </si>
  <si>
    <t>d1306</t>
  </si>
  <si>
    <t>d1517</t>
  </si>
  <si>
    <t>腎生検</t>
  </si>
  <si>
    <t>腎臓超音波検査</t>
  </si>
  <si>
    <t>1 麻酔科標榜医による麻酔（麻酔管理）</t>
  </si>
  <si>
    <t>ＩＰＬ（IntensePulsedlight）</t>
  </si>
  <si>
    <t>看護体制・精神病棟（18:1入院基本料）</t>
  </si>
  <si>
    <t>神経伝導速度検査</t>
  </si>
  <si>
    <t>風しんの予防接種（海外渡航者対応）</t>
  </si>
  <si>
    <t>00282</t>
  </si>
  <si>
    <t>緩和ケア（②緩和ケアチームによる緩和ケア（診療報酬点数が算定されているもの）</t>
  </si>
  <si>
    <t>緩和ケア（③緩和ケアチームによる緩和ケア （以外））</t>
  </si>
  <si>
    <t>脳腫瘍（②うち経鼻的下垂体腫瘍摘出術）</t>
  </si>
  <si>
    <t>咽頭がん（②化学療法）</t>
  </si>
  <si>
    <t>舌がん（②化学療法）</t>
  </si>
  <si>
    <t>喉頭がん（②化学療法）</t>
  </si>
  <si>
    <t>喉頭がん（③放射線療法）</t>
  </si>
  <si>
    <t>甲状腺がん（②化学療法）</t>
  </si>
  <si>
    <t>乳がん（②うち乳癌冷凍凝固摘出術）</t>
  </si>
  <si>
    <t>d1255</t>
  </si>
  <si>
    <t>乳がん（③化学療法）</t>
  </si>
  <si>
    <t>乳がん（④内分泌療法）</t>
  </si>
  <si>
    <t>04014</t>
  </si>
  <si>
    <t>トポグラフィー（角膜形状解析装置）</t>
  </si>
  <si>
    <t>6認知症_1早期_セ:一般病床及び精神病床</t>
  </si>
  <si>
    <t>乳がん（⑤放射線療法）</t>
  </si>
  <si>
    <t>肺がん（②うち胸腔鏡下肺悪性腫瘍手術）</t>
  </si>
  <si>
    <t>肺がん（③化学療法）</t>
  </si>
  <si>
    <t>肺がん（④放射線療法）</t>
  </si>
  <si>
    <t>d1091</t>
  </si>
  <si>
    <t>リハビリ関連・入院患者向け（高次脳機能障害に対する訓練）</t>
  </si>
  <si>
    <t>食道がん（①手術療法）</t>
  </si>
  <si>
    <t>00336</t>
  </si>
  <si>
    <t>美容皮膚科</t>
  </si>
  <si>
    <t>食道がん（②化学療法）</t>
  </si>
  <si>
    <t>胃がん（①手術療法）</t>
  </si>
  <si>
    <t>胃がん（②うち早期悪性腫瘍粘膜下層剥離術）</t>
  </si>
  <si>
    <t>胃がん（③うち内視鏡的粘膜切除術）</t>
  </si>
  <si>
    <t>胃がん（④うち腹腔鏡下胃切除術（悪性腫瘍手術））</t>
  </si>
  <si>
    <t>胆のうがん・胆管がん（①手術療法）</t>
  </si>
  <si>
    <t>胆のうがん・胆管がん（③化学療法）</t>
  </si>
  <si>
    <t>胆のうがん・胆管がん（④放射線療法）</t>
  </si>
  <si>
    <t>肝がん（①手術療法）</t>
  </si>
  <si>
    <t>肝がん（④肝悪性腫瘍ラジオ波焼灼療法）</t>
  </si>
  <si>
    <t>肝がん（⑦放射線療法）</t>
  </si>
  <si>
    <t>膵臓がん（②化学療法）</t>
  </si>
  <si>
    <t>大腸がん（④放射線療法）</t>
  </si>
  <si>
    <t>子宮がん（①手術療法）</t>
  </si>
  <si>
    <t>子宮がん（②化学療法）</t>
  </si>
  <si>
    <t>237 副腎皮質刺激ホルモン不応症</t>
  </si>
  <si>
    <t>前立腺がん（①手術療法）</t>
  </si>
  <si>
    <t>前立腺がん（③内分泌療法）</t>
  </si>
  <si>
    <t>同一建物居住者訪問看護・指導</t>
  </si>
  <si>
    <t>ＰＥＴ（陽電子放出断層撮影装置）</t>
  </si>
  <si>
    <t>前立腺がん（④放射線療法）</t>
  </si>
  <si>
    <t>紹介患者受付窓口（紹介患者窓口設置の有無）</t>
  </si>
  <si>
    <t>紹介患者受付窓口（連絡先（部署・担当者など））</t>
  </si>
  <si>
    <t>紹介患者受付窓口（電話番号）</t>
  </si>
  <si>
    <t>紹介患者受付窓口（ＦＡＸ番号）</t>
  </si>
  <si>
    <t>00094</t>
  </si>
  <si>
    <t>生活支援ハウス</t>
  </si>
  <si>
    <t>医療機関名1</t>
  </si>
  <si>
    <t>電話番号1</t>
  </si>
  <si>
    <t>所在地（市町村名）2</t>
  </si>
  <si>
    <t>d1387</t>
  </si>
  <si>
    <t>医療機関名3</t>
  </si>
  <si>
    <t>医療機関名4</t>
  </si>
  <si>
    <t>初診時予約実施</t>
  </si>
  <si>
    <t>小児神経専門医　一般社団法人日本小児神経学会</t>
  </si>
  <si>
    <t>所在地（市町村名）4</t>
  </si>
  <si>
    <t>電話番号4</t>
  </si>
  <si>
    <t>麻酔器</t>
    <rPh sb="0" eb="3">
      <t>マスイキ</t>
    </rPh>
    <phoneticPr fontId="25"/>
  </si>
  <si>
    <t>IFZ022_iryojiseki_kek_yyyyMMddHHmmssSSS.csv</t>
  </si>
  <si>
    <t>医療機関名5</t>
  </si>
  <si>
    <t>所在地（市町村名）5</t>
  </si>
  <si>
    <t>電話番号5</t>
  </si>
  <si>
    <t>リハビリ医療の実施の有無</t>
  </si>
  <si>
    <t>リハビリ関連・施設基準（心大血管疾患リハビリテーション料（Ⅰ））</t>
  </si>
  <si>
    <t>d1585</t>
  </si>
  <si>
    <t>リハビリ関連・施設基準（脳血管疾患等リハビリテーション料（Ⅱ））</t>
  </si>
  <si>
    <t>d1250</t>
  </si>
  <si>
    <t>リハビリ関連・施設基準（脳血管疾患等リハビリテーション料（Ⅲ））</t>
  </si>
  <si>
    <t>21 口腔外科</t>
  </si>
  <si>
    <t>リハビリ関連・施設基準（呼吸器リハビリテーション料（Ⅱ））</t>
  </si>
  <si>
    <t>00106</t>
  </si>
  <si>
    <t>リハビリ関連・入院患者向け（牽引療法）</t>
  </si>
  <si>
    <t>d1575</t>
  </si>
  <si>
    <t>リハビリ関連・施設基準（施設基準名称）</t>
  </si>
  <si>
    <t>リハビリ関連・専門技術（視能訓練）</t>
  </si>
  <si>
    <t>外来受付時間帯夜間開始（火）</t>
  </si>
  <si>
    <t>新生児専用人工呼吸器</t>
  </si>
  <si>
    <t>リハビリ関連・専門技術（補聴器適合検査）</t>
  </si>
  <si>
    <t>在宅気管切開患者指導管理</t>
  </si>
  <si>
    <t>d1064</t>
  </si>
  <si>
    <t>リハビリ関連・専門技術（スポーツ指導）</t>
  </si>
  <si>
    <t>リハビリ関連・専門技術（摂食嚥下訓練）</t>
  </si>
  <si>
    <t>リハビリ関連・専門技術（義肢装具の作成及び評価・訓練）</t>
  </si>
  <si>
    <t>d1205</t>
  </si>
  <si>
    <t>リハビリ関連・専門技術（精神科作業療法）</t>
  </si>
  <si>
    <t>リハビリ関連・専門技術（物理療法）</t>
  </si>
  <si>
    <t>不妊治療</t>
  </si>
  <si>
    <t>末梢血の幹細胞移植</t>
  </si>
  <si>
    <t>ペースメーカー（記録装置・監視装置を除く）</t>
  </si>
  <si>
    <t>実施曜日（火）</t>
  </si>
  <si>
    <t>リハビリ関連・専門技術（専門技術名称）</t>
  </si>
  <si>
    <t>00151</t>
  </si>
  <si>
    <t>リハビリ関連・注力疾病・障害（脳血管疾患）</t>
  </si>
  <si>
    <t>リハビリ関連・注力疾病・障害（進行性筋疾患）</t>
  </si>
  <si>
    <t>リハビリ関連・注力疾病・障害（高位頚髄損傷）</t>
  </si>
  <si>
    <t>リハビリ関連・注力疾病・障害（頭部外傷）</t>
  </si>
  <si>
    <t>リハビリ関連・注力疾病・障害（関節疾患）</t>
  </si>
  <si>
    <t>リハビリ関連・注力疾病・障害（腰痛症）</t>
  </si>
  <si>
    <t>リハビリ関連・注力疾病・障害（頚髄症）</t>
  </si>
  <si>
    <t>リハビリ関連・注力疾病・障害（脊髄小脳変性症）</t>
  </si>
  <si>
    <t>リハビリ関連・注力疾病・障害（脳性麻痺）</t>
  </si>
  <si>
    <t>d1041</t>
  </si>
  <si>
    <t>338 進行性家族性肝内胆汁うっ滞症</t>
    <rPh sb="4" eb="7">
      <t>シンコウセイ</t>
    </rPh>
    <rPh sb="7" eb="10">
      <t>カゾクセイ</t>
    </rPh>
    <rPh sb="10" eb="12">
      <t>カンナイ</t>
    </rPh>
    <rPh sb="12" eb="14">
      <t>タンジュウ</t>
    </rPh>
    <rPh sb="16" eb="17">
      <t>タイ</t>
    </rPh>
    <rPh sb="17" eb="18">
      <t>ショウ</t>
    </rPh>
    <phoneticPr fontId="23"/>
  </si>
  <si>
    <t>リハビリ関連・注力疾病・障害（分娩麻痺）</t>
  </si>
  <si>
    <t>リハビリ関連・注力疾病・障害（腕神経麻痺）</t>
  </si>
  <si>
    <t>リハビリ関連・注力疾病・障害（骨折）</t>
  </si>
  <si>
    <t>在宅患者歯科治療時医療管理</t>
  </si>
  <si>
    <t>リハビリ関連・注力疾病・障害（脊髄損傷）</t>
  </si>
  <si>
    <t>対応可能な診療科目（科目１０）</t>
  </si>
  <si>
    <t>リハビリ関連・注力疾病・障害（骨粗しょう症）</t>
  </si>
  <si>
    <t>リハビリ関連・注力疾病・障害（先天異常）</t>
  </si>
  <si>
    <t>リハビリ関連・注力疾病・障害（染色体異常）</t>
  </si>
  <si>
    <t>d1217</t>
  </si>
  <si>
    <t>リハビリ関連・注力疾病・障害（膀胱直腸障害）</t>
  </si>
  <si>
    <t>ボツリヌスワクチン</t>
  </si>
  <si>
    <t>d1004</t>
  </si>
  <si>
    <t>リハビリ関連・注力疾病・障害（高次脳機能障害）</t>
  </si>
  <si>
    <t>5 密封小線源照射</t>
  </si>
  <si>
    <t>リハビリ関連・注力疾病・障害（リウマチ）</t>
  </si>
  <si>
    <t>リハビリ関連・注力疾病・障害（アルコール依存症）</t>
  </si>
  <si>
    <t>時間外対応（地域輪番制参加）</t>
  </si>
  <si>
    <t>感染症専用病床</t>
    <rPh sb="0" eb="3">
      <t>カンセンショウ</t>
    </rPh>
    <rPh sb="3" eb="5">
      <t>センヨウ</t>
    </rPh>
    <rPh sb="5" eb="7">
      <t>ビョウショウ</t>
    </rPh>
    <phoneticPr fontId="25"/>
  </si>
  <si>
    <t>リハビリ関連・注力疾病・障害（統合失調症）</t>
  </si>
  <si>
    <t>00160</t>
  </si>
  <si>
    <t>就業時間帯午前開始（日）</t>
  </si>
  <si>
    <t>リハビリ関連・注力疾病・障害（顔面神経麻痺）</t>
  </si>
  <si>
    <t>対応可能曜日（月）</t>
  </si>
  <si>
    <t>02 形成</t>
  </si>
  <si>
    <t>喀痰吸引</t>
  </si>
  <si>
    <t>リハビリ関連・注力疾病・障害（高齢者リハビリ）</t>
  </si>
  <si>
    <t>12 薬物依存症</t>
  </si>
  <si>
    <t>リハビリ関連・注力疾病・障害（心身症）</t>
  </si>
  <si>
    <t>05乳腺（乳がん）</t>
  </si>
  <si>
    <t>リハビリ関連・注力疾病・障害（心臓手術後）</t>
  </si>
  <si>
    <t>リハビリ関連・注力疾病・障害（帯状疱疹後神経痛）</t>
  </si>
  <si>
    <t>鏡視下手術（膝）</t>
  </si>
  <si>
    <t>リハビリ関連・注力疾病・障害（認知症）</t>
  </si>
  <si>
    <t>就業時間帯夜間終了（日）</t>
  </si>
  <si>
    <t>リハビリ関連・注力疾病・障害（脳血管障害後）</t>
  </si>
  <si>
    <t>薬局の面積</t>
    <rPh sb="0" eb="2">
      <t>ヤッキョク</t>
    </rPh>
    <rPh sb="3" eb="5">
      <t>メンセキ</t>
    </rPh>
    <phoneticPr fontId="23"/>
  </si>
  <si>
    <t>リハビリ関連・注力疾病・障害（その他）</t>
  </si>
  <si>
    <t>経皮的冠動脈形成術（アテレクトミーカテーテル）</t>
  </si>
  <si>
    <t>リハビリ関連・注力疾病・障害（疾病・障害名称）</t>
  </si>
  <si>
    <t>診療所連携</t>
  </si>
  <si>
    <t>リハビリ関連・入院患者向け（歩行訓練）</t>
  </si>
  <si>
    <t>全身用Ｘ線ＣＴ診断装置</t>
  </si>
  <si>
    <t>リハビリ関連・入院患者向け（日常生活動作訓練）</t>
  </si>
  <si>
    <t>リハビリ関連・入院患者向け（上肢機能回復訓練）</t>
  </si>
  <si>
    <t>d1172</t>
  </si>
  <si>
    <t>リハビリ関連・入院患者向け（言語療法）</t>
  </si>
  <si>
    <t>リハビリ関連・入院患者向け（補装具作成）</t>
  </si>
  <si>
    <t>リハビリ関連・入院患者向け（持久力訓練）</t>
  </si>
  <si>
    <t>リハビリ関連・入院患者向け（テーピング）</t>
  </si>
  <si>
    <t>上記以外の認定薬剤師の資格名（４）</t>
    <rPh sb="0" eb="2">
      <t>ジョウキ</t>
    </rPh>
    <rPh sb="2" eb="4">
      <t>イガイ</t>
    </rPh>
    <rPh sb="5" eb="7">
      <t>ニンテイ</t>
    </rPh>
    <rPh sb="7" eb="10">
      <t>ヤクザイシ</t>
    </rPh>
    <rPh sb="11" eb="13">
      <t>シカク</t>
    </rPh>
    <rPh sb="13" eb="14">
      <t>メイ</t>
    </rPh>
    <phoneticPr fontId="23"/>
  </si>
  <si>
    <t>リハビリ関連・入院患者向け（外出訓練）</t>
  </si>
  <si>
    <t>外来受付時間帯夜間開始（土）</t>
  </si>
  <si>
    <t>リハビリ関連・入院患者向け（退院前訪問指導）</t>
  </si>
  <si>
    <t>リハビリ関連・入院患者向け（その他）</t>
  </si>
  <si>
    <t>113</t>
  </si>
  <si>
    <t>入院患者に実施している処置及びリハビリ等名称</t>
  </si>
  <si>
    <t>外国語コード</t>
  </si>
  <si>
    <t>Dx_16</t>
  </si>
  <si>
    <t>287 エプスタイン症候群</t>
  </si>
  <si>
    <t>対応可能曜日（火）</t>
  </si>
  <si>
    <t>対応可能曜日（水）</t>
  </si>
  <si>
    <t>d1058</t>
  </si>
  <si>
    <t>対応可能曜日（金）</t>
  </si>
  <si>
    <t>シミなどの色素異常症</t>
  </si>
  <si>
    <t>ステレオダイオネーター</t>
  </si>
  <si>
    <t>対応可能曜日（土）</t>
  </si>
  <si>
    <t>対応可能曜日（祝）</t>
  </si>
  <si>
    <t>医薬品情報管理室（ＤＩ室）</t>
  </si>
  <si>
    <t>8 腹腔鏡下胆石症手術</t>
  </si>
  <si>
    <t>対応可能時間帯２（終了）</t>
  </si>
  <si>
    <t>対応可能な診療科目（科目１）</t>
  </si>
  <si>
    <t>対応可能な診療科目（科目２）</t>
  </si>
  <si>
    <t>アルコール依存症治療病棟</t>
    <rPh sb="5" eb="8">
      <t>イゾンショウ</t>
    </rPh>
    <rPh sb="8" eb="10">
      <t>チリョウ</t>
    </rPh>
    <rPh sb="10" eb="12">
      <t>ビョウトウ</t>
    </rPh>
    <phoneticPr fontId="25"/>
  </si>
  <si>
    <t>7 経皮的冠動脈血栓吸引術</t>
  </si>
  <si>
    <t>対応可能な診療科目（科目３）</t>
  </si>
  <si>
    <t>英文の(歯科）健康診断書（留学・渡航用等）</t>
  </si>
  <si>
    <t>対応可能な診療科目（科目４）</t>
  </si>
  <si>
    <t>00304</t>
  </si>
  <si>
    <t>対応可能な診療科目（科目５）</t>
  </si>
  <si>
    <t>86</t>
  </si>
  <si>
    <t>対応可能な診療科目（科目６）</t>
  </si>
  <si>
    <t>対応可能な診療科目（科目１１以降）</t>
  </si>
  <si>
    <t>対応可能な電話番号備考</t>
  </si>
  <si>
    <t>12 下肢静脈瘤手術</t>
  </si>
  <si>
    <t>05 新生児</t>
  </si>
  <si>
    <t>健康診査区分</t>
  </si>
  <si>
    <t>00266</t>
  </si>
  <si>
    <t>18 脊髄小脳変性症(多系統萎縮症を除く。)</t>
  </si>
  <si>
    <t>302 レーベル遺伝性視神経症</t>
  </si>
  <si>
    <t>健康診査コード</t>
  </si>
  <si>
    <t>日帰り人間ドック</t>
  </si>
  <si>
    <t>IFZ013_relt_kaigoshisetsu_yyyyMMddHHmmssSSS.csv</t>
  </si>
  <si>
    <t>循環器内科</t>
  </si>
  <si>
    <t>介護老人福祉施設</t>
  </si>
  <si>
    <t>看護体制・特定機能病院・精神病棟（特別入院基本料）</t>
  </si>
  <si>
    <t>介護老人保健施設</t>
  </si>
  <si>
    <t>d1588</t>
  </si>
  <si>
    <t>介護医療院名称</t>
  </si>
  <si>
    <t>精神科訪問看護･指導</t>
  </si>
  <si>
    <t>居宅介護支援事業所名称</t>
  </si>
  <si>
    <t>4糖尿病_1初期_イ:尿中微量アルブミン検査</t>
  </si>
  <si>
    <t>介護予防支援事業所</t>
  </si>
  <si>
    <t>3心筋梗塞_3回復期基本外_オ:再発時</t>
  </si>
  <si>
    <t>老人介護支援センター名称</t>
  </si>
  <si>
    <t>訪問看護・介護予防訪問看護ＳＴ</t>
  </si>
  <si>
    <t>訪問看護・介護予防訪問看護ＳＴ名称</t>
  </si>
  <si>
    <t>261 タンジール病</t>
  </si>
  <si>
    <t>31 肝臓</t>
  </si>
  <si>
    <t>通所介護事業所名称</t>
  </si>
  <si>
    <t>短期入所療養介護事業所（介護予防含む）</t>
  </si>
  <si>
    <t>通所・介護予防通所リハビリ事業所名称</t>
  </si>
  <si>
    <t>短期入所生活介護事業所（介護予防含む）</t>
  </si>
  <si>
    <t>短期入所生活介護事業所（介護予防含む）名称</t>
  </si>
  <si>
    <t>d0032</t>
  </si>
  <si>
    <t>7在宅_2日常_ウ:在宅療養者</t>
  </si>
  <si>
    <t>ワイル病（秋やみ）</t>
    <rPh sb="3" eb="4">
      <t>ビョウ</t>
    </rPh>
    <rPh sb="5" eb="6">
      <t>アキ</t>
    </rPh>
    <phoneticPr fontId="25"/>
  </si>
  <si>
    <t>d1395</t>
  </si>
  <si>
    <t>短期入所療養介護事業所（介護予防含む）名称</t>
  </si>
  <si>
    <t>専門外来番号</t>
  </si>
  <si>
    <t>6認知症_2治療支援_ア:認知症疾患医療センター等</t>
    <rPh sb="6" eb="10">
      <t>チリョウシエン</t>
    </rPh>
    <phoneticPr fontId="20"/>
  </si>
  <si>
    <t>特定施設（介護予防含む）</t>
  </si>
  <si>
    <t>特定施設（介護予防含む）名称</t>
  </si>
  <si>
    <t>肝内結石症</t>
  </si>
  <si>
    <t>SELECT</t>
  </si>
  <si>
    <t>地域密着型通所介護事業所</t>
  </si>
  <si>
    <t>地域密着型通所介護事業所名称</t>
  </si>
  <si>
    <t>院内感染対策委員会</t>
  </si>
  <si>
    <t>6認知症_1早期_コ:ＣＴ</t>
  </si>
  <si>
    <t>d1082</t>
  </si>
  <si>
    <t>d1419</t>
  </si>
  <si>
    <t>小規模多機能型居宅介護事業所（介護予防含む）名称</t>
  </si>
  <si>
    <t>感染症患者処置室（歯科）</t>
    <rPh sb="0" eb="3">
      <t>カンセンショウ</t>
    </rPh>
    <rPh sb="3" eb="5">
      <t>カンジャ</t>
    </rPh>
    <rPh sb="5" eb="8">
      <t>ショチシツ</t>
    </rPh>
    <rPh sb="9" eb="11">
      <t>シカ</t>
    </rPh>
    <phoneticPr fontId="25"/>
  </si>
  <si>
    <t>14 漢方</t>
  </si>
  <si>
    <t>認知症対応型グループホーム（介護予防含む）</t>
  </si>
  <si>
    <t>認知症対応型グループホーム（介護予防含む）名称</t>
  </si>
  <si>
    <t>就業日（金）</t>
  </si>
  <si>
    <t>地域密着型特定施設名称</t>
  </si>
  <si>
    <t>1 乳腺領域の一次診療</t>
  </si>
  <si>
    <t>下肢血行障害に対する検査（ＰＷＶ・ＡＢＩ）</t>
  </si>
  <si>
    <t>01048</t>
  </si>
  <si>
    <t>複合型サービス事業所</t>
  </si>
  <si>
    <t>第一号通所事業に係る事業所</t>
  </si>
  <si>
    <t>第一号通所事業に係る事業所名称</t>
  </si>
  <si>
    <t>歯科診療所</t>
  </si>
  <si>
    <t>疾病予防温泉施設（医療法第42条第1項第5号）</t>
  </si>
  <si>
    <t>5精神_11てんかん_ウ:てんかん</t>
  </si>
  <si>
    <t>訪問介護ステーション</t>
  </si>
  <si>
    <t>ケアハウス</t>
  </si>
  <si>
    <t>介護療養型医療施設</t>
  </si>
  <si>
    <t>d1040</t>
  </si>
  <si>
    <t>介護利用型軽費老人ホーム</t>
  </si>
  <si>
    <t>嘱託する病院等の名前</t>
    <rPh sb="0" eb="2">
      <t>ショクタク</t>
    </rPh>
    <rPh sb="4" eb="6">
      <t>ビョウイン</t>
    </rPh>
    <rPh sb="6" eb="7">
      <t>トウ</t>
    </rPh>
    <rPh sb="8" eb="10">
      <t>ナマエ</t>
    </rPh>
    <phoneticPr fontId="32"/>
  </si>
  <si>
    <t>リハビリテーション（広域）支援センター</t>
  </si>
  <si>
    <t>介護施設（その他）</t>
  </si>
  <si>
    <t>介護施設名称（その他）</t>
  </si>
  <si>
    <t>実施曜日（月）</t>
  </si>
  <si>
    <t>実施曜日（水）</t>
  </si>
  <si>
    <t>ぼうこう鏡</t>
  </si>
  <si>
    <t>1：診療</t>
  </si>
  <si>
    <t>36 表皮水疱症</t>
  </si>
  <si>
    <t>実施曜日（土）</t>
  </si>
  <si>
    <t>内視鏡的胆道拡張術</t>
  </si>
  <si>
    <t>実施曜日（日）</t>
  </si>
  <si>
    <t>検体測定室の検査費用</t>
    <rPh sb="6" eb="8">
      <t>ケンサ</t>
    </rPh>
    <rPh sb="8" eb="10">
      <t>ヒヨウ</t>
    </rPh>
    <phoneticPr fontId="23"/>
  </si>
  <si>
    <t>実施曜日（祝）</t>
  </si>
  <si>
    <t>血液細胞核酸増幅同定検査</t>
  </si>
  <si>
    <t>受付開始２</t>
  </si>
  <si>
    <t>受付終了２</t>
  </si>
  <si>
    <t>施設設備コード</t>
  </si>
  <si>
    <t>IFZ016_relt_zaitakuiryo_yyyyMMddHHmmssSSS.csv</t>
  </si>
  <si>
    <t>在宅寝たきり患者処置指導管理</t>
  </si>
  <si>
    <t>上記以外の往診</t>
  </si>
  <si>
    <t>退院時共同指導</t>
  </si>
  <si>
    <t>d1246</t>
  </si>
  <si>
    <t>管理栄養士</t>
    <rPh sb="0" eb="2">
      <t>カンリ</t>
    </rPh>
    <rPh sb="2" eb="5">
      <t>エイヨウシ</t>
    </rPh>
    <phoneticPr fontId="31"/>
  </si>
  <si>
    <t>以外の在宅時医学総合管理</t>
  </si>
  <si>
    <t>1がん_3在宅医療支援基本外_エ:患者とその家族</t>
  </si>
  <si>
    <t>施設入居時等医学総合管理</t>
  </si>
  <si>
    <t>在宅患者訪問リハビリ指導管理</t>
  </si>
  <si>
    <t>糖尿病網膜症に対する網膜光凝固術（網膜剥離術）又は硝子体手術</t>
    <rPh sb="7" eb="8">
      <t>タイ</t>
    </rPh>
    <phoneticPr fontId="25"/>
  </si>
  <si>
    <t>231 α1－アンチトリプシン欠乏症</t>
  </si>
  <si>
    <t>訪問看護指示</t>
  </si>
  <si>
    <t>在宅患者緊急時等カンファレンス</t>
  </si>
  <si>
    <t>糖尿病に関する注射薬の外来での導入</t>
  </si>
  <si>
    <t>小児科</t>
  </si>
  <si>
    <t>在宅患者共同診療</t>
  </si>
  <si>
    <t>在宅患者訪問褥瘡管理指導</t>
  </si>
  <si>
    <t>精神科訪問看護指示</t>
  </si>
  <si>
    <t>歯科訪問診療</t>
  </si>
  <si>
    <t>訪問歯科衛生指導</t>
  </si>
  <si>
    <t>4 在宅における看取り</t>
  </si>
  <si>
    <t>歯科疾患在宅療養管理</t>
  </si>
  <si>
    <t>在宅患者訪問口腔リハビリ指導管理</t>
  </si>
  <si>
    <t>小児在宅患者訪問口腔リハビリ指導管理</t>
  </si>
  <si>
    <t>d1560</t>
  </si>
  <si>
    <t>医療保険による訪問看護</t>
  </si>
  <si>
    <t>人工関節置換術（肩）</t>
  </si>
  <si>
    <t>在宅時医学総合管理</t>
  </si>
  <si>
    <t>d1014</t>
  </si>
  <si>
    <t>在宅時医学管理(小児科療養指導)</t>
  </si>
  <si>
    <t>在宅時医学管理(皮膚科特定疾患指導管理)</t>
  </si>
  <si>
    <t>在宅時医学総合管理（小児科療養指導）</t>
  </si>
  <si>
    <t>外来受付時間帯午前終了（月）</t>
  </si>
  <si>
    <t>在宅時医学総合管理（難病外来患者指導管理）</t>
  </si>
  <si>
    <t>薬剤師派遣による服薬指導</t>
  </si>
  <si>
    <t>管理栄養士派遣による栄養指導</t>
  </si>
  <si>
    <t>障害者訪問口腔ケア</t>
  </si>
  <si>
    <t>腎不全教育</t>
  </si>
  <si>
    <t>在宅療養機器貸出</t>
  </si>
  <si>
    <t>入院可能期間一般病床</t>
    <rPh sb="0" eb="4">
      <t>ニュウインカノウ</t>
    </rPh>
    <rPh sb="4" eb="6">
      <t>キカン</t>
    </rPh>
    <rPh sb="6" eb="10">
      <t>イッパンビョウショウ</t>
    </rPh>
    <phoneticPr fontId="20"/>
  </si>
  <si>
    <t>3心筋梗塞_4慢性期基本外_エ:急性時</t>
  </si>
  <si>
    <t>退院前在宅療養指導管理（乳幼児加算）</t>
  </si>
  <si>
    <t>肝炎協力医療機関</t>
  </si>
  <si>
    <t>在宅自己注射指導管理</t>
  </si>
  <si>
    <t>在宅小児低血糖症患者指導管理</t>
  </si>
  <si>
    <t>在宅妊娠糖尿病患者指導管理</t>
  </si>
  <si>
    <t>8 ハイリスク妊産婦連携指導</t>
  </si>
  <si>
    <t>在宅血液透析指導管理</t>
  </si>
  <si>
    <t>慢性疼痛</t>
  </si>
  <si>
    <t>在宅酸素療法指導管理</t>
  </si>
  <si>
    <t>在宅中心静脈栄養法指導管理</t>
  </si>
  <si>
    <t>在宅成分栄養経管栄養法指導管理</t>
  </si>
  <si>
    <t>在宅半固形栄養経管栄養法指導管理</t>
  </si>
  <si>
    <t>在宅持続陽圧呼吸療法指導管理</t>
  </si>
  <si>
    <t xml:space="preserve"> FROM tbl_38 WHERE col_4 = '</t>
  </si>
  <si>
    <t>歯科用ＣＡＤ／ＣＡＭシステム</t>
  </si>
  <si>
    <t>1 歯科領域の一次診療</t>
  </si>
  <si>
    <t>在宅迷走神経電気刺激治療指導管理</t>
  </si>
  <si>
    <t>78 下垂体前葉機能低下症</t>
  </si>
  <si>
    <t>在宅仙骨神経刺激療法指導管理</t>
  </si>
  <si>
    <t>在宅難治性皮膚疾患処置指導管理</t>
  </si>
  <si>
    <t>植込型除細動器移植術</t>
  </si>
  <si>
    <t>在宅経腸投薬指導管理</t>
  </si>
  <si>
    <t>点滴の管理</t>
  </si>
  <si>
    <t>中心静脈栄</t>
  </si>
  <si>
    <t>酸素療法</t>
  </si>
  <si>
    <t>疼痛の管理</t>
  </si>
  <si>
    <t>人工肛門の管理</t>
  </si>
  <si>
    <t>人工膀胱の管理</t>
  </si>
  <si>
    <t>レスピレーター</t>
  </si>
  <si>
    <t>d1440</t>
  </si>
  <si>
    <t>尿カテーテル</t>
  </si>
  <si>
    <t>気管切開部の処置</t>
  </si>
  <si>
    <t>在宅ターミナルケアの対応</t>
  </si>
  <si>
    <t>患者移送機能付き歯科ユニット</t>
    <rPh sb="0" eb="2">
      <t>カンジャ</t>
    </rPh>
    <rPh sb="2" eb="4">
      <t>イソウ</t>
    </rPh>
    <rPh sb="4" eb="6">
      <t>キノウ</t>
    </rPh>
    <rPh sb="6" eb="7">
      <t>ツ</t>
    </rPh>
    <rPh sb="8" eb="10">
      <t>シカ</t>
    </rPh>
    <phoneticPr fontId="25"/>
  </si>
  <si>
    <t>2 全身麻酔</t>
  </si>
  <si>
    <t>マスクによる人工呼吸器</t>
  </si>
  <si>
    <t>骨髄線維症</t>
  </si>
  <si>
    <t>オンライン診療実施の有無</t>
  </si>
  <si>
    <t>薬局連携</t>
  </si>
  <si>
    <t>言語別のレベル　母国語なみ</t>
  </si>
  <si>
    <t>対応可能な在宅医療の名称</t>
  </si>
  <si>
    <t>疾患・治療領域コード</t>
  </si>
  <si>
    <t>d1531</t>
  </si>
  <si>
    <t>疾患・治療コード</t>
  </si>
  <si>
    <t>前年度実施件数報告対象</t>
  </si>
  <si>
    <t>82 先天性副腎低形成症</t>
  </si>
  <si>
    <t>不妊症看護認定看護師　公益社団法人日本看護協会</t>
  </si>
  <si>
    <t>前年度実施件数</t>
  </si>
  <si>
    <t>専門外来実施曜日（月）</t>
  </si>
  <si>
    <t>直腸悪性腫瘍放射線療法</t>
  </si>
  <si>
    <t>108</t>
  </si>
  <si>
    <t>健康サポート薬局の有無</t>
    <rPh sb="0" eb="2">
      <t>ケンコウ</t>
    </rPh>
    <rPh sb="6" eb="8">
      <t>ヤッキョク</t>
    </rPh>
    <rPh sb="9" eb="11">
      <t>ウム</t>
    </rPh>
    <phoneticPr fontId="23"/>
  </si>
  <si>
    <t>専門外来実施曜日（木）</t>
  </si>
  <si>
    <t>d1083</t>
  </si>
  <si>
    <t>専門外来実施曜日（日）</t>
  </si>
  <si>
    <t>電話による販売を行う医薬品の区分（第３類医薬品）</t>
    <rPh sb="0" eb="2">
      <t>デンワ</t>
    </rPh>
    <rPh sb="5" eb="7">
      <t>ハンバイ</t>
    </rPh>
    <rPh sb="8" eb="9">
      <t>オコナ</t>
    </rPh>
    <rPh sb="10" eb="13">
      <t>イヤクヒン</t>
    </rPh>
    <phoneticPr fontId="23"/>
  </si>
  <si>
    <t>手術室</t>
  </si>
  <si>
    <t>専門外来実施曜日（祝）</t>
  </si>
  <si>
    <t>専門外来受付終了１</t>
  </si>
  <si>
    <t>マイクロトロン</t>
  </si>
  <si>
    <t>専門外来受付開始２</t>
  </si>
  <si>
    <t>17 夜尿症の治療</t>
  </si>
  <si>
    <t>専門外来受付終了２</t>
  </si>
  <si>
    <t>（糖尿病性網膜症に対する）硝子体手術</t>
  </si>
  <si>
    <t>医療従事者コード</t>
  </si>
  <si>
    <t>就業時間帯午後開始（日）</t>
  </si>
  <si>
    <t>総数（非常勤）</t>
  </si>
  <si>
    <t>入院担当（常勤）</t>
  </si>
  <si>
    <t>D6</t>
  </si>
  <si>
    <t>外来担当（非常勤）</t>
  </si>
  <si>
    <t>1がん_3在宅医療支援基本外_ウ:外来化学療法</t>
  </si>
  <si>
    <t>看護師配置（一般病床）</t>
  </si>
  <si>
    <t>インプラント</t>
  </si>
  <si>
    <t>看護師配置（療養病床（医療保険適用））</t>
  </si>
  <si>
    <t>看護師配置（療養病床（介護保険適用））</t>
  </si>
  <si>
    <t>看護師配置（精神病床うち指定病床）</t>
  </si>
  <si>
    <t>看護師配置（感染症病床）</t>
  </si>
  <si>
    <t>医療安全の相談窓口設置</t>
  </si>
  <si>
    <t>160 先天性魚鱗癬</t>
  </si>
  <si>
    <t>医療安全管理者配置（専任（専従）担当者）</t>
  </si>
  <si>
    <t>医療安全管理者配置（兼任担当者）</t>
  </si>
  <si>
    <t>医療安全管理部門（歯科医師配置）</t>
  </si>
  <si>
    <t>医療安全管理部門（診療放射線技師配置）</t>
  </si>
  <si>
    <t>医療安全管理部門（保健師・助産師・看護師配置）</t>
  </si>
  <si>
    <t>[分類：公的医療機関]</t>
  </si>
  <si>
    <t>医療安全管理部門（事務職員配置）</t>
  </si>
  <si>
    <t>血液・腫瘍内科</t>
  </si>
  <si>
    <t>医療の安全管理のための指針の作成</t>
    <rPh sb="0" eb="2">
      <t>イリョウ</t>
    </rPh>
    <rPh sb="3" eb="5">
      <t>アンゼン</t>
    </rPh>
    <rPh sb="5" eb="7">
      <t>カンリ</t>
    </rPh>
    <rPh sb="11" eb="13">
      <t>シシン</t>
    </rPh>
    <rPh sb="14" eb="16">
      <t>サクセイ</t>
    </rPh>
    <phoneticPr fontId="34"/>
  </si>
  <si>
    <t>医療安全管理対策マニュアルの作成の有無</t>
    <rPh sb="0" eb="2">
      <t>イリョウ</t>
    </rPh>
    <rPh sb="2" eb="4">
      <t>アンゼン</t>
    </rPh>
    <rPh sb="4" eb="6">
      <t>カンリ</t>
    </rPh>
    <rPh sb="6" eb="8">
      <t>タイサク</t>
    </rPh>
    <rPh sb="14" eb="16">
      <t>サクセイ</t>
    </rPh>
    <rPh sb="17" eb="19">
      <t>ウム</t>
    </rPh>
    <phoneticPr fontId="34"/>
  </si>
  <si>
    <t>院内感染対策担当者配置</t>
  </si>
  <si>
    <t>d1438</t>
  </si>
  <si>
    <t>院内感染対策部門設置</t>
  </si>
  <si>
    <t>d1104</t>
  </si>
  <si>
    <t>院内感染対策部門（歯科医師配置）</t>
  </si>
  <si>
    <t>d1284</t>
  </si>
  <si>
    <t>院内感染対策部門（薬剤師配置）</t>
  </si>
  <si>
    <t>院内感染対策部門（保健師・助産師・看護師配置）</t>
  </si>
  <si>
    <t>d1571</t>
  </si>
  <si>
    <t>院内感染対策部門（事務職員配置）</t>
  </si>
  <si>
    <t>院内感染対策部門（その他を配置）</t>
  </si>
  <si>
    <t>00264</t>
  </si>
  <si>
    <t>救急対応を嘱託する病院の有無</t>
    <rPh sb="0" eb="4">
      <t>キュウキュウタイオウ</t>
    </rPh>
    <rPh sb="5" eb="7">
      <t>ショクタク</t>
    </rPh>
    <rPh sb="9" eb="11">
      <t>ビョウイン</t>
    </rPh>
    <rPh sb="12" eb="14">
      <t>ウム</t>
    </rPh>
    <phoneticPr fontId="32"/>
  </si>
  <si>
    <t>院内感染防止対策</t>
    <rPh sb="0" eb="2">
      <t>インナイ</t>
    </rPh>
    <rPh sb="2" eb="4">
      <t>カンセン</t>
    </rPh>
    <rPh sb="4" eb="6">
      <t>ボウシ</t>
    </rPh>
    <rPh sb="6" eb="8">
      <t>タイサク</t>
    </rPh>
    <phoneticPr fontId="24"/>
  </si>
  <si>
    <t>d1084</t>
  </si>
  <si>
    <t>07 気管食道</t>
  </si>
  <si>
    <t>厚労省院内感染対策サーベイランス（ＪＡＮＩＳ参加有無）</t>
  </si>
  <si>
    <t>院内感染対策マニュアルの作成の有無</t>
    <rPh sb="0" eb="2">
      <t>インナイ</t>
    </rPh>
    <rPh sb="2" eb="4">
      <t>カンセン</t>
    </rPh>
    <rPh sb="4" eb="6">
      <t>タイサク</t>
    </rPh>
    <rPh sb="12" eb="14">
      <t>サクセイ</t>
    </rPh>
    <rPh sb="15" eb="17">
      <t>ウム</t>
    </rPh>
    <phoneticPr fontId="35"/>
  </si>
  <si>
    <t>あん摩マッサージ指圧師</t>
    <rPh sb="2" eb="3">
      <t>マ</t>
    </rPh>
    <rPh sb="8" eb="11">
      <t>シアツシ</t>
    </rPh>
    <phoneticPr fontId="25"/>
  </si>
  <si>
    <t>オーダリングシステム（予約導入）</t>
  </si>
  <si>
    <t>00157</t>
  </si>
  <si>
    <t>3心筋梗塞_2急性期PCI_ウ:ＰＣＩ</t>
  </si>
  <si>
    <t>ＩＣＤコード利用</t>
  </si>
  <si>
    <t>d1436</t>
  </si>
  <si>
    <t>診療記録管理者配置</t>
  </si>
  <si>
    <t>コンピューテッドラジオグラフィー（ＣＲ）</t>
  </si>
  <si>
    <t>診療録管理専任従事者人数</t>
  </si>
  <si>
    <t>21 心臓</t>
  </si>
  <si>
    <t>情報開示料金</t>
  </si>
  <si>
    <t>臨床病理検討会</t>
  </si>
  <si>
    <t>予後不良症例院内検討体制</t>
  </si>
  <si>
    <t>患者数（一般病床）</t>
  </si>
  <si>
    <t>患者数（療養病床（介護保険適用））</t>
  </si>
  <si>
    <t>患者数（精神病床うち指定病床）</t>
    <rPh sb="4" eb="6">
      <t>セイシン</t>
    </rPh>
    <rPh sb="6" eb="8">
      <t>ビョウショウ</t>
    </rPh>
    <rPh sb="10" eb="12">
      <t>シテイ</t>
    </rPh>
    <rPh sb="12" eb="14">
      <t>ビョウショウ</t>
    </rPh>
    <phoneticPr fontId="34"/>
  </si>
  <si>
    <t>患者数（結核病床）</t>
  </si>
  <si>
    <t>患者数（１か月あたりの障害者の患者数）</t>
  </si>
  <si>
    <t>機能訓練室</t>
  </si>
  <si>
    <t>平均在院日数（一般病床）</t>
  </si>
  <si>
    <t>45 好酸球性多発血管炎性肉芽腫症</t>
  </si>
  <si>
    <t>平均在院日数（療養病床（介護保険適用））</t>
  </si>
  <si>
    <t>平均在院日数（結核病床）</t>
  </si>
  <si>
    <t>公益財団法人日本医療機能評価機構認定</t>
  </si>
  <si>
    <t>公益財団法人日本医療機能評価機構による認定の交付年月日</t>
    <rPh sb="0" eb="1">
      <t>コウ</t>
    </rPh>
    <phoneticPr fontId="35"/>
  </si>
  <si>
    <t>看護体制・一般病棟（7:1入院基本料）</t>
  </si>
  <si>
    <t>乳がん看護認定看護師　公益社団法人日本看護協会</t>
  </si>
  <si>
    <t>看護体制・一般病棟（10:1入院基本料）</t>
  </si>
  <si>
    <t>看護体制・一般病棟（15:1入院基本料）</t>
  </si>
  <si>
    <t>脳血管内手術のうち脳動脈瘤コイル塞栓術（○○件）</t>
  </si>
  <si>
    <t>d0039</t>
  </si>
  <si>
    <t>看護体制・一般病棟（特別入院基本料）</t>
  </si>
  <si>
    <t xml:space="preserve"> FROM tbl_31 WHERE col_4 = '</t>
  </si>
  <si>
    <t>看護体制・療養病棟（特別入院基本料）</t>
  </si>
  <si>
    <t>看護体制・結核病棟（10:1入院基本料）</t>
  </si>
  <si>
    <t>看護体制・結核病棟（13:1入院基本料）</t>
  </si>
  <si>
    <t>ＰＥＴ（ポジトロン断層撮影装置）</t>
  </si>
  <si>
    <t>162</t>
  </si>
  <si>
    <t>看護体制・結核病棟（15:1入院基本料）</t>
  </si>
  <si>
    <t>看護体制・結核病棟（18:1入院基本料）</t>
  </si>
  <si>
    <t>看護体制・結核病棟（20:1入院基本料）</t>
  </si>
  <si>
    <t>看護体制・精神病棟（7:1入院基本料）</t>
  </si>
  <si>
    <t>看護体制・精神病棟（10:1入院基本料）</t>
  </si>
  <si>
    <t>Ｘ線ＣＴ組合せ型ポジトロンＣＴ装置</t>
  </si>
  <si>
    <t>看護体制・精神病棟（15:1入院基本料）</t>
  </si>
  <si>
    <t>輸血用血液</t>
  </si>
  <si>
    <t>看護体制・特定機能病院・結核病棟（15:1入院基本料）</t>
  </si>
  <si>
    <t>看護体制・特定機能病院・精神病棟（10:1入院基本料）</t>
  </si>
  <si>
    <t>看護体制・特定機能病院・精神病棟（13:1入院基本料）</t>
  </si>
  <si>
    <t>看護体制・特定機能病院・精神病棟（15:1入院基本料）</t>
  </si>
  <si>
    <t>看護体制・障害者施設（15:1入院基本料）</t>
  </si>
  <si>
    <t>連携している主な医療機関名</t>
    <rPh sb="0" eb="2">
      <t>レンケイ</t>
    </rPh>
    <rPh sb="6" eb="7">
      <t>オモ</t>
    </rPh>
    <rPh sb="8" eb="10">
      <t>イリョウ</t>
    </rPh>
    <rPh sb="10" eb="12">
      <t>キカン</t>
    </rPh>
    <rPh sb="12" eb="13">
      <t>メイ</t>
    </rPh>
    <phoneticPr fontId="34"/>
  </si>
  <si>
    <t>皮膚・排泄ケア認定看護師　公益社団法人日本看護協会</t>
  </si>
  <si>
    <t>糖尿病性腎症（腎臓専門医の配置）</t>
  </si>
  <si>
    <t>大阪府医師会</t>
    <rPh sb="0" eb="3">
      <t>オオサカフ</t>
    </rPh>
    <rPh sb="3" eb="6">
      <t>イシカイ</t>
    </rPh>
    <phoneticPr fontId="35"/>
  </si>
  <si>
    <t>経鼻的内視鏡</t>
    <rPh sb="0" eb="2">
      <t>ケイビ</t>
    </rPh>
    <rPh sb="2" eb="3">
      <t>マト</t>
    </rPh>
    <rPh sb="3" eb="6">
      <t>ナイシキョウ</t>
    </rPh>
    <phoneticPr fontId="25"/>
  </si>
  <si>
    <t>外来受付時間帯午後終了（月）</t>
  </si>
  <si>
    <t>00333</t>
  </si>
  <si>
    <t>大阪府病院協会</t>
    <rPh sb="0" eb="3">
      <t>オオサカフ</t>
    </rPh>
    <rPh sb="3" eb="5">
      <t>ビョウイン</t>
    </rPh>
    <rPh sb="5" eb="7">
      <t>キョウカイ</t>
    </rPh>
    <phoneticPr fontId="35"/>
  </si>
  <si>
    <t>血液ガス測定装置</t>
  </si>
  <si>
    <t>大阪精神科病院協会</t>
    <rPh sb="0" eb="2">
      <t>オオサカ</t>
    </rPh>
    <rPh sb="2" eb="5">
      <t>セイシンカ</t>
    </rPh>
    <rPh sb="5" eb="7">
      <t>ビョウイン</t>
    </rPh>
    <rPh sb="7" eb="9">
      <t>キョウカイ</t>
    </rPh>
    <phoneticPr fontId="35"/>
  </si>
  <si>
    <t>褥創</t>
  </si>
  <si>
    <t>d1113</t>
  </si>
  <si>
    <t>脊髄損傷合併症_痙縮</t>
  </si>
  <si>
    <t>イレウス(腸閉塞)</t>
  </si>
  <si>
    <t>00142</t>
  </si>
  <si>
    <t>整形外科的二次障害</t>
    <rPh sb="0" eb="2">
      <t>セイケイ</t>
    </rPh>
    <phoneticPr fontId="37"/>
  </si>
  <si>
    <t>187</t>
  </si>
  <si>
    <t>頚髄症</t>
  </si>
  <si>
    <t>髄膜炎菌感染症の予防接種（海外渡航者対応）</t>
  </si>
  <si>
    <t>事業所特殊健診（電離放射線）</t>
  </si>
  <si>
    <t>側弯</t>
  </si>
  <si>
    <t>四肢関節拘縮</t>
  </si>
  <si>
    <t>08子宮（体がん）</t>
  </si>
  <si>
    <t>災害時業務継続計画（ＢＣＰ）を策定済</t>
  </si>
  <si>
    <t>災害マニュアルを策定済</t>
  </si>
  <si>
    <t>処理用1</t>
  </si>
  <si>
    <t>災害拠点病院の災害訓練への参加（見学を含む）</t>
  </si>
  <si>
    <t>臨床研修協力機関</t>
  </si>
  <si>
    <t>学校保健法健診</t>
    <rPh sb="0" eb="2">
      <t>ガッコウ</t>
    </rPh>
    <rPh sb="2" eb="4">
      <t>ホケン</t>
    </rPh>
    <rPh sb="4" eb="5">
      <t>ホウ</t>
    </rPh>
    <rPh sb="5" eb="7">
      <t>ケンシン</t>
    </rPh>
    <phoneticPr fontId="27"/>
  </si>
  <si>
    <t>後発白内障手術</t>
  </si>
  <si>
    <t>在宅寝たきり高齢者訪問歯科保健活動</t>
    <rPh sb="2" eb="3">
      <t>ネ</t>
    </rPh>
    <rPh sb="6" eb="9">
      <t>コウレイシャ</t>
    </rPh>
    <rPh sb="9" eb="11">
      <t>ホウモン</t>
    </rPh>
    <rPh sb="11" eb="13">
      <t>シカ</t>
    </rPh>
    <rPh sb="13" eb="15">
      <t>ホケン</t>
    </rPh>
    <rPh sb="15" eb="17">
      <t>カツドウ</t>
    </rPh>
    <phoneticPr fontId="27"/>
  </si>
  <si>
    <t>「いいな、いい歯。」週間事業</t>
    <rPh sb="7" eb="8">
      <t>ハ</t>
    </rPh>
    <rPh sb="10" eb="12">
      <t>シュウカン</t>
    </rPh>
    <rPh sb="12" eb="14">
      <t>ジギョウ</t>
    </rPh>
    <phoneticPr fontId="27"/>
  </si>
  <si>
    <t>学校医・幼稚園・保育園医</t>
  </si>
  <si>
    <t>健康診査・がんの精密検査（独自）</t>
  </si>
  <si>
    <t>入院待期期間その他(病棟等)の病床・病棟種別</t>
  </si>
  <si>
    <t>人工透析を必要とする腎不全</t>
  </si>
  <si>
    <t>01肺</t>
  </si>
  <si>
    <t>03肝臓</t>
  </si>
  <si>
    <t>06食道</t>
  </si>
  <si>
    <t>14前立腺</t>
  </si>
  <si>
    <t>15甲状腺</t>
  </si>
  <si>
    <t>d1446</t>
  </si>
  <si>
    <t>マイクロサージャリー装置</t>
  </si>
  <si>
    <t>16皮膚</t>
  </si>
  <si>
    <t>18喉頭</t>
  </si>
  <si>
    <t>19上顎</t>
  </si>
  <si>
    <t>血液血清コード</t>
  </si>
  <si>
    <t>総数（常勤と非常勤の合計）</t>
  </si>
  <si>
    <t>入院担当（常勤と非常勤の合計）</t>
  </si>
  <si>
    <t>185 コフィン・シリス症候群</t>
  </si>
  <si>
    <t>外来担当（常勤と非常勤の合計）</t>
  </si>
  <si>
    <t>247 イソ吉草酸血症</t>
  </si>
  <si>
    <t>IFZ034_hkiry_kkk_dkj_yyyyMMddHHmmssSSS.csv</t>
  </si>
  <si>
    <t>01052</t>
  </si>
  <si>
    <t>保健医療計画（独自）</t>
  </si>
  <si>
    <t>14 認知症</t>
  </si>
  <si>
    <t>1がん_1予防・早期発見_ア:市町村等実施</t>
    <rPh sb="5" eb="7">
      <t>ヨボウ</t>
    </rPh>
    <rPh sb="8" eb="12">
      <t>ソウキハッケン</t>
    </rPh>
    <phoneticPr fontId="20"/>
  </si>
  <si>
    <t>1がん_1予防・早期発見_イ:がんに係る精密検査</t>
  </si>
  <si>
    <t>1 内分泌･代謝･栄養領域の一次診療</t>
  </si>
  <si>
    <t>1がん_2がん治療基本_ア:手術療法、放射線療法及び化学療法</t>
  </si>
  <si>
    <t>1がん_2がん治療基本外_イ:患者やその家族</t>
  </si>
  <si>
    <t>46</t>
  </si>
  <si>
    <t>1がん_2がん治療基本外_オ:がん医療に関する相談支援体制</t>
  </si>
  <si>
    <t>1がん_2がん治療基本外_カ:相談支援の体制</t>
  </si>
  <si>
    <t>1がん_2がん治療基本外_キ:相談支援の体制</t>
  </si>
  <si>
    <t>1がん_2がん治療基本外_ク:治療後の患者</t>
  </si>
  <si>
    <t>1がん_2がん治療基本外_ケ:院内がん登録</t>
  </si>
  <si>
    <t>8 腎悪性腫瘍手術</t>
  </si>
  <si>
    <t>1がん_2がん治療基本外_コ:地域連携クリティカルパス</t>
  </si>
  <si>
    <t>1がん_2がん治療基本外_サ:周術期の口腔管理</t>
  </si>
  <si>
    <t>1がん_3在宅医療支援基本_ア:がん患者の受入れ</t>
    <rPh sb="5" eb="11">
      <t>ザイタクイリョウシエン</t>
    </rPh>
    <rPh sb="11" eb="13">
      <t>キホン</t>
    </rPh>
    <phoneticPr fontId="20"/>
  </si>
  <si>
    <t>1がん_3在宅医療支援基本外_イ:患者やその家族</t>
  </si>
  <si>
    <t>18 肛門</t>
  </si>
  <si>
    <t>d1283</t>
  </si>
  <si>
    <t>2脳卒中_1予防_ア:高血圧</t>
    <rPh sb="1" eb="4">
      <t>ノウソッチュウ</t>
    </rPh>
    <rPh sb="6" eb="8">
      <t>ヨボウ</t>
    </rPh>
    <phoneticPr fontId="20"/>
  </si>
  <si>
    <t>移動型デジタル式循環器用Ｘ線透視診断装置</t>
  </si>
  <si>
    <t>2脳卒中_1予防_ウ:脳卒中の初期症状</t>
  </si>
  <si>
    <t>2脳卒中_2急性期基本_ア:専門的診断・治療</t>
    <rPh sb="6" eb="9">
      <t>キュウセイキ</t>
    </rPh>
    <phoneticPr fontId="20"/>
  </si>
  <si>
    <t>2脳卒中_2急性期基本_イ:ＣＴ・ＭＲＩ</t>
  </si>
  <si>
    <t>4 下部消化管内視鏡検査</t>
  </si>
  <si>
    <t>2脳卒中_2急性期基本_ウ:廃用症候群</t>
  </si>
  <si>
    <t>6認知症_1早期_タ:ＢＰＳＤ</t>
  </si>
  <si>
    <t>2脳卒中_2急性期基本_カ:誤嚥性肺炎等</t>
  </si>
  <si>
    <t>3心筋梗塞_1予防_ウ:心筋梗塞等</t>
  </si>
  <si>
    <t>60</t>
  </si>
  <si>
    <t>2脳卒中_2急性期基本外_ウ:脳内血腫摘出手術</t>
  </si>
  <si>
    <t>2脳卒中_3回復期基本_エ:医療ソーシャルワーカーの配置</t>
  </si>
  <si>
    <t xml:space="preserve"> FROM tbl_25 WHERE col_4 = '</t>
  </si>
  <si>
    <t>2脳卒中_2急性期基本外_エ:経皮的脳血管形成手術</t>
  </si>
  <si>
    <t>2脳卒中_2急性期基本外_カ:合併症</t>
  </si>
  <si>
    <t>2脳卒中_3回復期基本_イ:介護サービス関係者</t>
  </si>
  <si>
    <t>2脳卒中_3回復期基本_ウ:介護サービス関係者</t>
  </si>
  <si>
    <t>2脳卒中_3回復期基本_オ:合併症</t>
  </si>
  <si>
    <t>2脳卒中_3回復期基本外_ア:地域のリハビリテーション実施施設等</t>
    <rPh sb="11" eb="12">
      <t>ガイ</t>
    </rPh>
    <phoneticPr fontId="20"/>
  </si>
  <si>
    <t>2脳卒中_4維持期_ア:維持期患者を受入れている。</t>
    <rPh sb="6" eb="8">
      <t>イジ</t>
    </rPh>
    <rPh sb="8" eb="9">
      <t>キ</t>
    </rPh>
    <phoneticPr fontId="20"/>
  </si>
  <si>
    <t>2脳卒中_4維持期_イ:リハビリ専門職種</t>
  </si>
  <si>
    <t>7 骨髄移植</t>
  </si>
  <si>
    <t>19 ライソゾーム病</t>
  </si>
  <si>
    <t>17 臓器移植</t>
  </si>
  <si>
    <t>2脳卒中_4維持期_ウ:介護サービス関係者</t>
  </si>
  <si>
    <t>3心筋梗塞_2急性期PCI_イ:心臓カテーテル検査</t>
  </si>
  <si>
    <t>3心筋梗塞_2急性期内科基本_ア:心電図</t>
    <rPh sb="10" eb="12">
      <t>ナイカ</t>
    </rPh>
    <rPh sb="12" eb="14">
      <t>キホン</t>
    </rPh>
    <phoneticPr fontId="20"/>
  </si>
  <si>
    <t>3心筋梗塞_2急性期内科基本_ウ:ＰＣＩ</t>
  </si>
  <si>
    <t>3心筋梗塞_2急性期内科基本外_ア:合併症</t>
    <rPh sb="14" eb="15">
      <t>ガイ</t>
    </rPh>
    <phoneticPr fontId="20"/>
  </si>
  <si>
    <t>3心筋梗塞_2急性期内科基本外_イ:冠動脈バイパス手術</t>
  </si>
  <si>
    <t>d1254</t>
  </si>
  <si>
    <t>3心筋梗塞_2急性期内科基本外_ウ:経静脈的血栓溶解療法</t>
  </si>
  <si>
    <t>提供できる専門技術項目</t>
  </si>
  <si>
    <t>3心筋梗塞_2急性期内科基本外_カ:再発時</t>
  </si>
  <si>
    <t>疼痛緩和内科</t>
  </si>
  <si>
    <t>診療エックス線技師</t>
    <rPh sb="0" eb="2">
      <t>シンリョウ</t>
    </rPh>
    <rPh sb="6" eb="7">
      <t>セン</t>
    </rPh>
    <rPh sb="7" eb="9">
      <t>ギシ</t>
    </rPh>
    <phoneticPr fontId="25"/>
  </si>
  <si>
    <t>d1003</t>
  </si>
  <si>
    <t>3心筋梗塞_3回復期基本_ア:生活指導</t>
    <rPh sb="7" eb="10">
      <t>カイフクキ</t>
    </rPh>
    <rPh sb="10" eb="12">
      <t>キホン</t>
    </rPh>
    <phoneticPr fontId="20"/>
  </si>
  <si>
    <t>就業時間帯午後開始（水）</t>
  </si>
  <si>
    <t>3心筋梗塞_3回復期基本外_エ:急性時の急性期医療機関</t>
  </si>
  <si>
    <t>5 白血病化学療法</t>
  </si>
  <si>
    <t>3心筋梗塞_3回復期基本外_カ:再発時</t>
  </si>
  <si>
    <t>3心筋梗塞_4慢性期基本_ア:定期外来診療等</t>
    <rPh sb="7" eb="9">
      <t>マンセイ</t>
    </rPh>
    <rPh sb="9" eb="10">
      <t>キ</t>
    </rPh>
    <rPh sb="10" eb="12">
      <t>キホン</t>
    </rPh>
    <phoneticPr fontId="20"/>
  </si>
  <si>
    <t>3心筋梗塞_4慢性期基本外_オ:再発時</t>
  </si>
  <si>
    <t>3心筋梗塞_4慢性期基本外_カ:再発時</t>
  </si>
  <si>
    <t>3心筋梗塞_4慢性期基本外_キ:病院内の歯科</t>
  </si>
  <si>
    <t>4糖尿病_1初期_エ:食事療法</t>
  </si>
  <si>
    <t>10 副腎腫瘍摘出術</t>
  </si>
  <si>
    <t>4糖尿病_1初期_オ:糖尿病合併症予防</t>
  </si>
  <si>
    <t>4糖尿病_2専門基本_ア:インスリン</t>
    <rPh sb="6" eb="8">
      <t>センモン</t>
    </rPh>
    <rPh sb="8" eb="10">
      <t>キホン</t>
    </rPh>
    <phoneticPr fontId="20"/>
  </si>
  <si>
    <t>d1227</t>
  </si>
  <si>
    <t>気管食道内科</t>
  </si>
  <si>
    <t>4糖尿病_2専門基本_ウ:栄養士</t>
  </si>
  <si>
    <t>4糖尿病_2専門基本_オ:糖尿病合併症</t>
  </si>
  <si>
    <t>00173</t>
  </si>
  <si>
    <t>4糖尿病_3急性_ア:糖尿病の急性合併症</t>
    <rPh sb="6" eb="8">
      <t>キュウセイ</t>
    </rPh>
    <phoneticPr fontId="20"/>
  </si>
  <si>
    <t>ガス壊疽ワクチン</t>
  </si>
  <si>
    <t>13 腹腔鏡下前立腺悪性腫瘍手術</t>
  </si>
  <si>
    <t>4糖尿病_4慢性合併網膜症基本_ア:蛍光眼底造影検査</t>
    <rPh sb="6" eb="8">
      <t>マンセイ</t>
    </rPh>
    <rPh sb="8" eb="10">
      <t>ガッペイ</t>
    </rPh>
    <rPh sb="13" eb="15">
      <t>キホン</t>
    </rPh>
    <phoneticPr fontId="20"/>
  </si>
  <si>
    <t>14：厚生（医療）農業協同組合連合会</t>
  </si>
  <si>
    <t>4糖尿病_4慢性合併網膜症基本外_イ:硝子体手術</t>
  </si>
  <si>
    <t>4糖尿病_4慢性合併腎症基本_ア:食事</t>
    <rPh sb="10" eb="12">
      <t>ジンショウ</t>
    </rPh>
    <rPh sb="12" eb="14">
      <t>キホン</t>
    </rPh>
    <phoneticPr fontId="20"/>
  </si>
  <si>
    <t>4糖尿病_4慢性合併腎症基本_イ:透析療法</t>
  </si>
  <si>
    <t>4糖尿病_4慢性合併神経基本_ア:糖尿病神経障害</t>
    <rPh sb="10" eb="12">
      <t>シンケイ</t>
    </rPh>
    <phoneticPr fontId="20"/>
  </si>
  <si>
    <t>4糖尿病_4慢性合併神経基本_イ:薬物療法</t>
  </si>
  <si>
    <t>5精神_1統失_エ:統合失調症</t>
  </si>
  <si>
    <t>5精神_2うつ_イ:かかりつけ</t>
  </si>
  <si>
    <t>5精神_2うつ_エ:認知行動療法</t>
  </si>
  <si>
    <t>d1559</t>
  </si>
  <si>
    <t>金属アレルギー患者の歯科診療</t>
  </si>
  <si>
    <t>5精神_3児童_ア:児童・思春期精神疾患</t>
    <rPh sb="5" eb="7">
      <t>ジドウ</t>
    </rPh>
    <phoneticPr fontId="20"/>
  </si>
  <si>
    <t>顎補綴（顎顔面補綴）</t>
  </si>
  <si>
    <t>5精神_3児童_ウ:学業への復帰等</t>
  </si>
  <si>
    <t>5精神_4発達_ア:発達障がい</t>
    <rPh sb="5" eb="7">
      <t>ハッタツ</t>
    </rPh>
    <phoneticPr fontId="20"/>
  </si>
  <si>
    <t>175 ウィーバー症候群</t>
  </si>
  <si>
    <t>5精神_6薬物_ア:薬物依存症</t>
    <rPh sb="5" eb="7">
      <t>ヤクブツ</t>
    </rPh>
    <phoneticPr fontId="20"/>
  </si>
  <si>
    <t>就業時間帯午前終了（土）</t>
  </si>
  <si>
    <t>5精神_6薬物_イ:かかりつけ</t>
  </si>
  <si>
    <t>処理用1</t>
    <rPh sb="0" eb="2">
      <t>ショリ</t>
    </rPh>
    <rPh sb="2" eb="3">
      <t>ヨウ</t>
    </rPh>
    <phoneticPr fontId="8"/>
  </si>
  <si>
    <t>15 化学療法</t>
  </si>
  <si>
    <t>291 ヒルシュスプルング病（全結腸型又は小腸型）</t>
  </si>
  <si>
    <t>5精神_6薬物_ウ:薬物依存症</t>
  </si>
  <si>
    <t>5精神_7ギャンブル_ア:ギャンブル依存症</t>
  </si>
  <si>
    <t>5精神_7ギャンブル_ウ:ギャンブル依存症</t>
  </si>
  <si>
    <t>5精神_8PTSD_イ:かかりつけ</t>
  </si>
  <si>
    <t>歯科技工士</t>
  </si>
  <si>
    <t>5精神_8PTSD_ウ:外傷後ストレス障害（PTSD）</t>
  </si>
  <si>
    <t>5精神_9高次_ウ:高次脳機能障害</t>
  </si>
  <si>
    <t>5精神_10摂食_ア:摂食障害</t>
    <rPh sb="6" eb="8">
      <t>セッショク</t>
    </rPh>
    <phoneticPr fontId="20"/>
  </si>
  <si>
    <t>5精神_10摂食_イ:かかりつけ</t>
  </si>
  <si>
    <t>5精神_13身体合併症_ア:身体疾患を合併</t>
    <rPh sb="6" eb="11">
      <t>シンタイガッペイショウ</t>
    </rPh>
    <phoneticPr fontId="20"/>
  </si>
  <si>
    <t>5精神_14自殺_ウ:救急医療施設</t>
  </si>
  <si>
    <t>5精神_14自殺_エ:かかりつけ</t>
  </si>
  <si>
    <t>医療機能名</t>
  </si>
  <si>
    <t xml:space="preserve">   可能</t>
  </si>
  <si>
    <t>6認知症_1早期_オ:医療相談室</t>
  </si>
  <si>
    <t>6認知症_1早期_ク:精神保健福祉士</t>
  </si>
  <si>
    <t>6認知症_1早期_サ:ＭＲＩ</t>
  </si>
  <si>
    <t>6認知症_1早期_ソ:一般病床又は精神病床</t>
  </si>
  <si>
    <t>6認知症_1早期_チ:認知症疾患医療センター</t>
  </si>
  <si>
    <t>6認知症_1早期_ツ:退院を支援</t>
  </si>
  <si>
    <t>6認知症_2治療支援_イ:認知症疾患医療センター等</t>
  </si>
  <si>
    <t>6認知症_3地域基本_ア:認知症疾患医療センター</t>
    <rPh sb="6" eb="8">
      <t>チイキ</t>
    </rPh>
    <rPh sb="8" eb="10">
      <t>キホン</t>
    </rPh>
    <phoneticPr fontId="20"/>
  </si>
  <si>
    <t>d1116</t>
  </si>
  <si>
    <t>6認知症_3地域基本外_ア:認知症サポート医</t>
    <rPh sb="10" eb="11">
      <t>ガイ</t>
    </rPh>
    <phoneticPr fontId="20"/>
  </si>
  <si>
    <t>外来受付時間帯午後終了（木）</t>
  </si>
  <si>
    <t>7在宅_1退院_ア:退院支援担当者</t>
    <rPh sb="1" eb="3">
      <t>ザイタク</t>
    </rPh>
    <rPh sb="5" eb="7">
      <t>タイイン</t>
    </rPh>
    <phoneticPr fontId="20"/>
  </si>
  <si>
    <t>7在宅_2日常_ア:往診</t>
    <rPh sb="5" eb="7">
      <t>ニチジョウ</t>
    </rPh>
    <phoneticPr fontId="20"/>
  </si>
  <si>
    <t>d1029</t>
  </si>
  <si>
    <t>7在宅_3急変_イ:連携している医療機関</t>
  </si>
  <si>
    <t>7在宅_4看取_イ:介護施設等</t>
  </si>
  <si>
    <t>7在宅_4看取_ウ:他の在宅医療</t>
  </si>
  <si>
    <t>7在宅_5積極_イ:機能強化型</t>
  </si>
  <si>
    <t>医療従事者職種名</t>
  </si>
  <si>
    <t>外来受付時間帯午前開始（木）</t>
  </si>
  <si>
    <t>7在宅_6訪問看護_ア:自院</t>
    <rPh sb="5" eb="7">
      <t>ホウモン</t>
    </rPh>
    <rPh sb="7" eb="9">
      <t>カンゴ</t>
    </rPh>
    <phoneticPr fontId="20"/>
  </si>
  <si>
    <t>7在宅_6訪問看護医療機関_イ:患者の急変時</t>
  </si>
  <si>
    <t>05 糖尿病</t>
  </si>
  <si>
    <t>00259</t>
  </si>
  <si>
    <t>8歯科_1がん_イ:がん患者の歯科治療</t>
  </si>
  <si>
    <t>8歯科_2脳卒中_ア:脳卒中患者の専門的口腔ケア</t>
    <rPh sb="1" eb="3">
      <t>シカ</t>
    </rPh>
    <rPh sb="5" eb="8">
      <t>ノウソッチュウ</t>
    </rPh>
    <phoneticPr fontId="20"/>
  </si>
  <si>
    <t>56</t>
  </si>
  <si>
    <t>8歯科_2脳卒中_イ:摂食・嚥下リハビリテーション</t>
  </si>
  <si>
    <t>328 前眼部形成異常</t>
  </si>
  <si>
    <t>8歯科_3心筋梗塞_ア:心筋梗塞等</t>
    <rPh sb="5" eb="9">
      <t>シンキンコウソク</t>
    </rPh>
    <phoneticPr fontId="20"/>
  </si>
  <si>
    <t>25</t>
  </si>
  <si>
    <t>8歯科_4糖尿病_エ:糖尿病患者</t>
  </si>
  <si>
    <t>8歯科_4糖尿病_オ:糖尿病患者</t>
  </si>
  <si>
    <t>生理検査室</t>
  </si>
  <si>
    <t>8歯科_5精神_ア:精神疾患</t>
    <rPh sb="5" eb="7">
      <t>セイシン</t>
    </rPh>
    <phoneticPr fontId="20"/>
  </si>
  <si>
    <t>d1389</t>
  </si>
  <si>
    <t>d1039</t>
  </si>
  <si>
    <t>8歯科_6認知症_ア:認知症を発症</t>
    <rPh sb="5" eb="8">
      <t>ニンチショウ</t>
    </rPh>
    <phoneticPr fontId="20"/>
  </si>
  <si>
    <t>事業所特殊健診（振動）</t>
  </si>
  <si>
    <t>00077</t>
  </si>
  <si>
    <t>8歯科_7歯科訪問_ア:在宅療養支援歯科診療所</t>
    <rPh sb="5" eb="9">
      <t>シカホウモン</t>
    </rPh>
    <phoneticPr fontId="20"/>
  </si>
  <si>
    <t>難聴診療</t>
  </si>
  <si>
    <t>8歯科_7歯科訪問_ウ:訪問歯科衛生指導</t>
  </si>
  <si>
    <t>IFZ035_rhbl_dkj_yyyyMMddHHmmssSSS.csv</t>
  </si>
  <si>
    <t>検体測定室の検査項目の有無（血糖）</t>
  </si>
  <si>
    <t>IFZ036_tnnsny_iryou_dkj_yyyyMMddHHmmssSSS.csv</t>
  </si>
  <si>
    <t>糖尿病専門医　一般社団法人日本糖尿病学会</t>
  </si>
  <si>
    <t>転院支援用医療機関情報（独自）</t>
  </si>
  <si>
    <t>休日週７日間リハビリテーション</t>
  </si>
  <si>
    <t>自閉症児療育施設</t>
  </si>
  <si>
    <t>131</t>
  </si>
  <si>
    <t>褥瘡</t>
  </si>
  <si>
    <t>入院可能期間療養病床（医療保険適用）</t>
  </si>
  <si>
    <t>レーザー応用によるう蝕除去・スケーリングの無痛療法</t>
  </si>
  <si>
    <t>d1297</t>
  </si>
  <si>
    <t>入院可能期間精神病床</t>
  </si>
  <si>
    <t>234 ペルオキシソーム病（副腎白質ジストロフィーを除く。）</t>
  </si>
  <si>
    <t>81</t>
  </si>
  <si>
    <t>経尿道的前立腺高温度治療</t>
  </si>
  <si>
    <t>シンチカメラ</t>
  </si>
  <si>
    <t>00326</t>
  </si>
  <si>
    <t>入院可能期間その他(病棟等)の入院期間の目安</t>
  </si>
  <si>
    <t>入院待期期間精神病床</t>
  </si>
  <si>
    <t>入院待期期間その他(病棟等)の待機期間の目安</t>
  </si>
  <si>
    <t>医師番号</t>
  </si>
  <si>
    <t>氏名の公開可否</t>
  </si>
  <si>
    <t>性別の公開可否</t>
  </si>
  <si>
    <t>担当科目の公開可否</t>
  </si>
  <si>
    <t>表示順</t>
  </si>
  <si>
    <t>基本情報（就業時間）</t>
    <rPh sb="0" eb="2">
      <t>キホン</t>
    </rPh>
    <rPh sb="2" eb="4">
      <t>ジョウホウ</t>
    </rPh>
    <rPh sb="5" eb="7">
      <t>シュウギョウ</t>
    </rPh>
    <rPh sb="7" eb="9">
      <t>ジカン</t>
    </rPh>
    <phoneticPr fontId="24"/>
  </si>
  <si>
    <t>就業日（火）</t>
  </si>
  <si>
    <t>就業日（水）</t>
  </si>
  <si>
    <t>115 遺伝性周期性四肢麻痺</t>
  </si>
  <si>
    <t>就業日（木）</t>
  </si>
  <si>
    <t>就業日（土）</t>
  </si>
  <si>
    <t>就業日（日）</t>
  </si>
  <si>
    <t>入院受入の可否</t>
    <rPh sb="0" eb="2">
      <t>ニュウイン</t>
    </rPh>
    <rPh sb="2" eb="4">
      <t>ウケイ</t>
    </rPh>
    <rPh sb="5" eb="7">
      <t>カヒ</t>
    </rPh>
    <phoneticPr fontId="32"/>
  </si>
  <si>
    <t>就業時間帯午前終了（月）</t>
  </si>
  <si>
    <t>就業時間帯午前開始（火）</t>
  </si>
  <si>
    <t>00075</t>
  </si>
  <si>
    <t>フッ素塗布</t>
  </si>
  <si>
    <t>医療事故防止マニュアル</t>
  </si>
  <si>
    <t>就業時間帯午前開始（水）</t>
  </si>
  <si>
    <t>2 臨床心理・神経心理検査</t>
  </si>
  <si>
    <t>就業時間帯午前開始（木）</t>
  </si>
  <si>
    <t>就業時間帯午前終了（木）</t>
  </si>
  <si>
    <t>39</t>
  </si>
  <si>
    <t>00100</t>
  </si>
  <si>
    <t>就業時間帯午前開始（土）</t>
  </si>
  <si>
    <t>d1035</t>
  </si>
  <si>
    <t>Dx_3</t>
  </si>
  <si>
    <t>破傷風血清（テタノブリン）</t>
    <rPh sb="0" eb="3">
      <t>ハショウフウ</t>
    </rPh>
    <rPh sb="3" eb="5">
      <t>ケッセイ</t>
    </rPh>
    <phoneticPr fontId="25"/>
  </si>
  <si>
    <t>就業時間帯午前終了（日）</t>
  </si>
  <si>
    <t>就業時間帯午後開始（火）</t>
  </si>
  <si>
    <t>就業時間帯午後終了（水）</t>
  </si>
  <si>
    <t>ジフテリア及び破傷風の二種混合の予防接種</t>
  </si>
  <si>
    <t>就業時間帯午後終了（木）</t>
  </si>
  <si>
    <t>就業時間帯午後終了（金）</t>
  </si>
  <si>
    <t>d0073</t>
  </si>
  <si>
    <t>就業時間帯午後終了（日）</t>
  </si>
  <si>
    <t>就業時間帯夜間終了（火）</t>
  </si>
  <si>
    <t>d1226</t>
  </si>
  <si>
    <t>就業時間帯夜間終了（水）</t>
  </si>
  <si>
    <t>外来受付時間帯夜間開始（祝）</t>
  </si>
  <si>
    <t>就業時間帯夜間開始（土）</t>
  </si>
  <si>
    <t>就業時間帯夜間開始（日）</t>
  </si>
  <si>
    <t>就業時間帯夜間終了（祝）</t>
  </si>
  <si>
    <t>基本外来受付時間１（開始）</t>
  </si>
  <si>
    <t>d1002</t>
  </si>
  <si>
    <t>基本外来受付時間３（開始）</t>
  </si>
  <si>
    <t>d1107</t>
  </si>
  <si>
    <t>検体測定室の検査項目の有無（LDLコレステロール）</t>
  </si>
  <si>
    <t>d4002</t>
  </si>
  <si>
    <t>外来受付時間帯午前開始（月）</t>
  </si>
  <si>
    <t>公益社団法人日本小児歯科学会小児歯科専門医による治療</t>
    <rPh sb="0" eb="6">
      <t>コウエキシャダンホウジン</t>
    </rPh>
    <rPh sb="6" eb="8">
      <t>ニホン</t>
    </rPh>
    <rPh sb="8" eb="12">
      <t>ショウニシカ</t>
    </rPh>
    <rPh sb="12" eb="14">
      <t>ガッカイ</t>
    </rPh>
    <rPh sb="14" eb="21">
      <t>ショウニシカセンモンイ</t>
    </rPh>
    <rPh sb="24" eb="26">
      <t>チリョウ</t>
    </rPh>
    <phoneticPr fontId="31"/>
  </si>
  <si>
    <t>超音波専門医　公益社団法人日本超音波医学会</t>
  </si>
  <si>
    <t>外来受付時間帯午前開始（火）</t>
  </si>
  <si>
    <t>外来受付時間帯午前終了（火）</t>
  </si>
  <si>
    <t>歯科健診</t>
  </si>
  <si>
    <t>外来受付時間帯午前終了（金）</t>
  </si>
  <si>
    <t>泌尿器科内視鏡</t>
  </si>
  <si>
    <t>SQL結合</t>
    <rPh sb="3" eb="5">
      <t>ケツゴウ</t>
    </rPh>
    <phoneticPr fontId="8"/>
  </si>
  <si>
    <t>外来受付時間帯午前開始（土）</t>
  </si>
  <si>
    <t>外来受付時間帯午前終了（土）</t>
  </si>
  <si>
    <t>外来受付時間帯午前終了（日）</t>
  </si>
  <si>
    <t>外来受付時間帯午後開始（月）</t>
  </si>
  <si>
    <t>244 メープルシロップ尿症</t>
  </si>
  <si>
    <t>外来受付時間帯午後開始（火）</t>
  </si>
  <si>
    <t>07：国(その他）</t>
  </si>
  <si>
    <t>外来受付時間帯午後終了（火）</t>
  </si>
  <si>
    <t>11 腹腔鏡下胃悪性腫瘍手術</t>
  </si>
  <si>
    <t>外来受付時間帯午後開始（金）</t>
  </si>
  <si>
    <t>日本臨床細胞学会細胞検査士</t>
    <rPh sb="0" eb="2">
      <t>ニホン</t>
    </rPh>
    <rPh sb="2" eb="4">
      <t>リンショウ</t>
    </rPh>
    <rPh sb="4" eb="6">
      <t>サイボウ</t>
    </rPh>
    <rPh sb="6" eb="8">
      <t>ガッカイ</t>
    </rPh>
    <rPh sb="8" eb="10">
      <t>サイボウ</t>
    </rPh>
    <rPh sb="10" eb="12">
      <t>ケンサ</t>
    </rPh>
    <rPh sb="12" eb="13">
      <t>シ</t>
    </rPh>
    <phoneticPr fontId="25"/>
  </si>
  <si>
    <t>外来受付時間帯午後終了（金）</t>
  </si>
  <si>
    <t>（歯科）小児専用歯科ユニット</t>
    <rPh sb="1" eb="3">
      <t>シカ</t>
    </rPh>
    <rPh sb="4" eb="6">
      <t>ショウニ</t>
    </rPh>
    <rPh sb="6" eb="8">
      <t>センヨウ</t>
    </rPh>
    <rPh sb="8" eb="10">
      <t>シカ</t>
    </rPh>
    <phoneticPr fontId="25"/>
  </si>
  <si>
    <t>外来受付時間帯午後終了（土）</t>
  </si>
  <si>
    <t>外来受付時間帯午後終了（日）</t>
  </si>
  <si>
    <t>D13</t>
  </si>
  <si>
    <t>外来受付時間帯午後終了（祝）</t>
  </si>
  <si>
    <t>外来受付時間帯夜間終了（火）</t>
  </si>
  <si>
    <t>00195</t>
  </si>
  <si>
    <t>外来受付時間帯夜間開始（木）</t>
  </si>
  <si>
    <t>外来受付時間帯夜間終了（土）</t>
  </si>
  <si>
    <t>IFZ006_accs_josan_yyyyMMddHHmmssSSS.csv</t>
  </si>
  <si>
    <t>d1328</t>
  </si>
  <si>
    <t>再診時予約実施</t>
  </si>
  <si>
    <t>出張業務実施</t>
  </si>
  <si>
    <t>科目属性(疾病、病態)</t>
  </si>
  <si>
    <t>入院分娩実施</t>
  </si>
  <si>
    <t>出張分娩実施</t>
  </si>
  <si>
    <t>05 腹部</t>
  </si>
  <si>
    <t>d1077</t>
  </si>
  <si>
    <t>3 顎変形症治療</t>
  </si>
  <si>
    <t>06 呼吸器</t>
  </si>
  <si>
    <t>d1061</t>
  </si>
  <si>
    <t>08 気管</t>
  </si>
  <si>
    <t>09 気管支</t>
  </si>
  <si>
    <t>10 肺</t>
  </si>
  <si>
    <t>d1260</t>
  </si>
  <si>
    <t>11 消化器</t>
  </si>
  <si>
    <t>17 循環器</t>
  </si>
  <si>
    <t>事務職員</t>
    <rPh sb="0" eb="2">
      <t>ジム</t>
    </rPh>
    <rPh sb="2" eb="4">
      <t>ショクイン</t>
    </rPh>
    <phoneticPr fontId="25"/>
  </si>
  <si>
    <t>20 心臓血管</t>
  </si>
  <si>
    <t>6 生殖補助医療</t>
  </si>
  <si>
    <t>22 腎臓</t>
  </si>
  <si>
    <t>23 脳神経</t>
  </si>
  <si>
    <t>26 血液</t>
  </si>
  <si>
    <t>279 巨大静脈奇形（頚部口腔咽頭びまん性病変）</t>
  </si>
  <si>
    <t>30 脂質代謝</t>
  </si>
  <si>
    <t>33 膵臓</t>
  </si>
  <si>
    <t>01 感染症</t>
  </si>
  <si>
    <t>02 性感染症</t>
  </si>
  <si>
    <t>06 アレルギー疾患</t>
  </si>
  <si>
    <t>00182</t>
  </si>
  <si>
    <t>02 女性</t>
  </si>
  <si>
    <t>152</t>
  </si>
  <si>
    <t>04 周産期</t>
  </si>
  <si>
    <t>臨床検査技師・衛生検査技師</t>
  </si>
  <si>
    <t>限られた時間帯のみ対応可能</t>
  </si>
  <si>
    <t>認知症疾患デイ・ケア</t>
  </si>
  <si>
    <t>2 ガンマナイフによる定位放射線治療</t>
  </si>
  <si>
    <t>07 思春期</t>
  </si>
  <si>
    <t>21 重度認知症患者デイ・ケア</t>
    <rPh sb="3" eb="4">
      <t>ジュウ</t>
    </rPh>
    <rPh sb="4" eb="5">
      <t>ド</t>
    </rPh>
    <rPh sb="5" eb="8">
      <t>ニンチショウ</t>
    </rPh>
    <rPh sb="8" eb="10">
      <t>カンジャ</t>
    </rPh>
    <phoneticPr fontId="37"/>
  </si>
  <si>
    <t>09 老年</t>
  </si>
  <si>
    <t>03 美容</t>
  </si>
  <si>
    <t>08 光学医療</t>
  </si>
  <si>
    <t>09 生殖医療</t>
  </si>
  <si>
    <t>04013</t>
  </si>
  <si>
    <t>13 ペインクリニック</t>
  </si>
  <si>
    <t>d1277</t>
  </si>
  <si>
    <t>小児悪性腫瘍の術後治療管理</t>
  </si>
  <si>
    <t>18 骨髄移植</t>
  </si>
  <si>
    <t>d1060</t>
  </si>
  <si>
    <t>00099</t>
  </si>
  <si>
    <t>人間ドック（1泊以上）</t>
  </si>
  <si>
    <t>健診車による検診</t>
  </si>
  <si>
    <t>就職のための健康診断</t>
  </si>
  <si>
    <t>149 片側痙攣・片麻痺・てんかん症候群</t>
  </si>
  <si>
    <t>就職のための健康診断（結核の血液検査（ＩＧＲＡ）対応）</t>
  </si>
  <si>
    <t>小児の健康診断書（入園、入学用等）</t>
  </si>
  <si>
    <t>7 食道悪性腫瘍手術</t>
  </si>
  <si>
    <t>154 徐波睡眠期持続性棘徐波を示すてんかん性脳症</t>
  </si>
  <si>
    <t>英文の健康診断書（留学・渡航用等）</t>
  </si>
  <si>
    <t>事業所特殊健診（有機溶剤）</t>
  </si>
  <si>
    <t>その他の方法による販売を行う医薬品の区分（第１類医薬品）</t>
    <rPh sb="9" eb="11">
      <t>ハンバイ</t>
    </rPh>
    <rPh sb="12" eb="13">
      <t>オコナ</t>
    </rPh>
    <rPh sb="14" eb="17">
      <t>イヤクヒン</t>
    </rPh>
    <phoneticPr fontId="23"/>
  </si>
  <si>
    <t>事業所特殊健診（じん肺）</t>
  </si>
  <si>
    <t>4 乳腺悪性腫瘍放射線療法</t>
  </si>
  <si>
    <t>事業所特殊健診（特定化学物質）</t>
  </si>
  <si>
    <t>事業所特殊健診（騒音）</t>
  </si>
  <si>
    <t>事業所特殊健診（歯科 酸蝕症等）</t>
  </si>
  <si>
    <t>健康診査</t>
  </si>
  <si>
    <t>妊婦健康診査（個別）</t>
  </si>
  <si>
    <t>調剤所</t>
  </si>
  <si>
    <t>がん検診（個別）</t>
  </si>
  <si>
    <t>2 骨髄生検</t>
  </si>
  <si>
    <t>d0026</t>
  </si>
  <si>
    <t>肺がん検診精密検査実施協力医療機関の登録の有無</t>
  </si>
  <si>
    <t>消化器がん検診精密検査医療機関の登録の有無</t>
  </si>
  <si>
    <t>d1008</t>
  </si>
  <si>
    <t>腎臓外科</t>
  </si>
  <si>
    <t>d0035</t>
  </si>
  <si>
    <t>d0036</t>
  </si>
  <si>
    <t>00279</t>
  </si>
  <si>
    <t>d0037</t>
  </si>
  <si>
    <t>d0041</t>
  </si>
  <si>
    <t>健康相談</t>
    <rPh sb="0" eb="2">
      <t>ケンコウ</t>
    </rPh>
    <rPh sb="2" eb="4">
      <t>ソウダン</t>
    </rPh>
    <phoneticPr fontId="28"/>
  </si>
  <si>
    <t>実施</t>
    <rPh sb="0" eb="2">
      <t>ジッシ</t>
    </rPh>
    <phoneticPr fontId="8"/>
  </si>
  <si>
    <t>184</t>
  </si>
  <si>
    <t>インピーダンスオージオメータ</t>
  </si>
  <si>
    <t>診療科目・診療日と同じ</t>
  </si>
  <si>
    <t>診療科目・診療日・診療時間と同じ</t>
  </si>
  <si>
    <t>d1131</t>
  </si>
  <si>
    <t>独自項目</t>
    <rPh sb="0" eb="2">
      <t>ドクジ</t>
    </rPh>
    <rPh sb="2" eb="4">
      <t>コウモク</t>
    </rPh>
    <phoneticPr fontId="8"/>
  </si>
  <si>
    <t>集中治療室（ICU）</t>
    <rPh sb="0" eb="2">
      <t>シュウチュウ</t>
    </rPh>
    <phoneticPr fontId="37"/>
  </si>
  <si>
    <t>冠状動脈疾患専用集中治療室（CCU）</t>
  </si>
  <si>
    <t>顎顔面再建療法</t>
  </si>
  <si>
    <t>慢性心不全看護認定看護師</t>
  </si>
  <si>
    <t>オンライン服薬指導を実施した回数</t>
    <rPh sb="14" eb="16">
      <t>カイスウ</t>
    </rPh>
    <phoneticPr fontId="23"/>
  </si>
  <si>
    <t>呼吸器疾患専用集中治療室（RCU）</t>
  </si>
  <si>
    <t>母体胎児集中治療室（MFICU）</t>
  </si>
  <si>
    <t>精神科保護室</t>
  </si>
  <si>
    <t>据置型デジタル式循環器用Ｘ線透視診断装置</t>
  </si>
  <si>
    <t>無菌調剤室の有無</t>
  </si>
  <si>
    <t>d1370</t>
  </si>
  <si>
    <t>Ｘ線ＣＴ組合せ型ＳＰＥＣＴ装置</t>
  </si>
  <si>
    <t>d1005</t>
  </si>
  <si>
    <t>５倍速エンジン（歯科用）</t>
  </si>
  <si>
    <t>d1006</t>
  </si>
  <si>
    <t>胃腸外科</t>
  </si>
  <si>
    <t>Ｃｏ６０照射装置</t>
  </si>
  <si>
    <t>d1009</t>
  </si>
  <si>
    <t>d1010</t>
  </si>
  <si>
    <t>ＣＯオキシメータ</t>
  </si>
  <si>
    <t>d1012</t>
  </si>
  <si>
    <t>d1013</t>
  </si>
  <si>
    <t>d1016</t>
  </si>
  <si>
    <t>12 胃悪性腫瘍化学療法</t>
  </si>
  <si>
    <t>d1018</t>
  </si>
  <si>
    <t>d1500</t>
  </si>
  <si>
    <t>d1020</t>
  </si>
  <si>
    <t>ＭＤ（マルチスライス）ＣＴ装置</t>
  </si>
  <si>
    <t>ＭＲＩ（3.0テスラ以上）</t>
  </si>
  <si>
    <t>d1024</t>
  </si>
  <si>
    <t>d1025</t>
  </si>
  <si>
    <t>ＭＲＩ装置</t>
  </si>
  <si>
    <t>d1027</t>
  </si>
  <si>
    <t>d1028</t>
  </si>
  <si>
    <t>ＰＥＴ（陽電子断層撮影装置）（ＰＥＴ－ＣＴを含む）</t>
  </si>
  <si>
    <t>d1030</t>
  </si>
  <si>
    <t>d1031</t>
  </si>
  <si>
    <t>ＰＥＴ－ＣＴ</t>
  </si>
  <si>
    <t>ＰＥＴ－ＭＲＩ</t>
  </si>
  <si>
    <t>d1072</t>
  </si>
  <si>
    <t>1 球脊髄性筋萎縮症</t>
  </si>
  <si>
    <t>00085</t>
  </si>
  <si>
    <t>06：独立行政法人地域医療機能推進機構</t>
  </si>
  <si>
    <t>d1033</t>
  </si>
  <si>
    <t>Ｑスイッチルビーレーザー</t>
  </si>
  <si>
    <t>患者移送機能付き歯科ユニット</t>
  </si>
  <si>
    <t>d1378</t>
  </si>
  <si>
    <t>00247</t>
  </si>
  <si>
    <t>d1034</t>
  </si>
  <si>
    <t>Ｘ線ＣＴ装置</t>
    <rPh sb="1" eb="2">
      <t>セン</t>
    </rPh>
    <rPh sb="4" eb="6">
      <t>ソウチ</t>
    </rPh>
    <phoneticPr fontId="23"/>
  </si>
  <si>
    <t>d1042</t>
  </si>
  <si>
    <t>Ｘ線ＣＴ装置</t>
  </si>
  <si>
    <t>乳房温存治療（手術）</t>
  </si>
  <si>
    <t>d1111</t>
  </si>
  <si>
    <t>Ｘ線ＴＶ装置</t>
  </si>
  <si>
    <t>d1046</t>
  </si>
  <si>
    <t>d1076</t>
  </si>
  <si>
    <t>管理栄養士</t>
  </si>
  <si>
    <t>d1048</t>
  </si>
  <si>
    <t>d1049</t>
  </si>
  <si>
    <t>248 グルコーストランスポーター1欠損症</t>
  </si>
  <si>
    <t>d1050</t>
  </si>
  <si>
    <t>処理用1</t>
    <rPh sb="0" eb="3">
      <t>ショリヨウ</t>
    </rPh>
    <phoneticPr fontId="8"/>
  </si>
  <si>
    <t>Ｘ線直接撮影装置</t>
  </si>
  <si>
    <t>d1054</t>
  </si>
  <si>
    <t>d1055</t>
  </si>
  <si>
    <t>d1244</t>
  </si>
  <si>
    <t>d1057</t>
  </si>
  <si>
    <t>相談時間１（削除）</t>
  </si>
  <si>
    <t>d1059</t>
  </si>
  <si>
    <t>162 類天疱瘡（後天性表皮水疱症を含む。）</t>
  </si>
  <si>
    <t>d1062</t>
  </si>
  <si>
    <t>d1068</t>
  </si>
  <si>
    <t>d1069</t>
  </si>
  <si>
    <t>d1071</t>
  </si>
  <si>
    <t>インビトロ検査</t>
  </si>
  <si>
    <t>口腔外科関連小手術</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</si>
  <si>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t>
  </si>
  <si>
    <t>d1075</t>
  </si>
  <si>
    <t>d1078</t>
  </si>
  <si>
    <t>オージオメータ</t>
  </si>
  <si>
    <t>d1079</t>
  </si>
  <si>
    <t>d1086</t>
  </si>
  <si>
    <t>d1087</t>
  </si>
  <si>
    <t>d1093</t>
  </si>
  <si>
    <t>123 禿頭と変形性脊椎症を伴う常染色体劣性白質脳症</t>
  </si>
  <si>
    <t>d1094</t>
  </si>
  <si>
    <t>d1100</t>
  </si>
  <si>
    <t>110 ブラウ症候群</t>
  </si>
  <si>
    <t>d1102</t>
  </si>
  <si>
    <t>d1105</t>
  </si>
  <si>
    <t>117 脊髄空洞症</t>
  </si>
  <si>
    <t>d1568</t>
  </si>
  <si>
    <t>d1108</t>
  </si>
  <si>
    <t>d1112</t>
  </si>
  <si>
    <t>d1115</t>
  </si>
  <si>
    <t>d1121</t>
  </si>
  <si>
    <t>d1124</t>
  </si>
  <si>
    <t>209 完全大血管転位症</t>
  </si>
  <si>
    <t>d1125</t>
  </si>
  <si>
    <t>191 ウェルナー症候群</t>
  </si>
  <si>
    <t>d1126</t>
  </si>
  <si>
    <t>放射線治療管理病棟</t>
  </si>
  <si>
    <t>60 再生不良性貧血</t>
  </si>
  <si>
    <t>d1129</t>
  </si>
  <si>
    <t>d1130</t>
  </si>
  <si>
    <t>d1134</t>
  </si>
  <si>
    <t>その他の方法による販売を行う医薬品の区分（第２類医薬品）</t>
    <rPh sb="9" eb="11">
      <t>ハンバイ</t>
    </rPh>
    <rPh sb="12" eb="13">
      <t>オコナ</t>
    </rPh>
    <rPh sb="14" eb="17">
      <t>イヤクヒン</t>
    </rPh>
    <phoneticPr fontId="23"/>
  </si>
  <si>
    <t>d1135</t>
  </si>
  <si>
    <t>00069</t>
  </si>
  <si>
    <t>d1138</t>
  </si>
  <si>
    <t>d1140</t>
  </si>
  <si>
    <t>d1142</t>
  </si>
  <si>
    <t>その他の方法による販売を行う医薬品の区分（薬局製造販売医薬品）</t>
    <rPh sb="9" eb="11">
      <t>ハンバイ</t>
    </rPh>
    <rPh sb="12" eb="13">
      <t>オコナ</t>
    </rPh>
    <rPh sb="14" eb="17">
      <t>イヤクヒン</t>
    </rPh>
    <phoneticPr fontId="23"/>
  </si>
  <si>
    <t>頸動脈超音波検査</t>
  </si>
  <si>
    <t>d1143</t>
  </si>
  <si>
    <t>54 成人スチル病</t>
  </si>
  <si>
    <t>d1148</t>
  </si>
  <si>
    <t>d1150</t>
  </si>
  <si>
    <t>Ｘ線間接撮影装置</t>
    <rPh sb="1" eb="2">
      <t>セン</t>
    </rPh>
    <rPh sb="2" eb="4">
      <t>カンセツ</t>
    </rPh>
    <rPh sb="4" eb="6">
      <t>サツエイ</t>
    </rPh>
    <rPh sb="6" eb="8">
      <t>ソウチ</t>
    </rPh>
    <phoneticPr fontId="25"/>
  </si>
  <si>
    <t>d1151</t>
  </si>
  <si>
    <t>d1154</t>
  </si>
  <si>
    <t>シングルフォトンエミッションＣＴ（ＳＰＥＣＴ）</t>
  </si>
  <si>
    <t>00080</t>
  </si>
  <si>
    <t>超音波白内障手術装置</t>
  </si>
  <si>
    <t>d1157</t>
  </si>
  <si>
    <t>麻酔科標榜医による神経ブロック</t>
  </si>
  <si>
    <t>d1158</t>
  </si>
  <si>
    <t>小児専用歯科ユニット</t>
  </si>
  <si>
    <t>d1160</t>
  </si>
  <si>
    <t>d1162</t>
  </si>
  <si>
    <t>d1164</t>
  </si>
  <si>
    <t>d1165</t>
  </si>
  <si>
    <t>d1167</t>
  </si>
  <si>
    <t>泌尿器科内視鏡</t>
    <rPh sb="0" eb="4">
      <t>ヒニョウキカ</t>
    </rPh>
    <rPh sb="4" eb="7">
      <t>ナイシキョウ</t>
    </rPh>
    <phoneticPr fontId="25"/>
  </si>
  <si>
    <t>シンチスキャナー</t>
  </si>
  <si>
    <t>歯ぎしり</t>
  </si>
  <si>
    <t>シンチスキャナーカメラ</t>
  </si>
  <si>
    <t>d1175</t>
  </si>
  <si>
    <t>スリット顕微鏡</t>
  </si>
  <si>
    <t>血糖コントロール困難者へ各専門職種チームによる教育入院又は日帰り教育（常勤の糖尿病専門医の配置）</t>
  </si>
  <si>
    <t>d1180</t>
  </si>
  <si>
    <t>d1181</t>
  </si>
  <si>
    <t>d1182</t>
  </si>
  <si>
    <t>4 ＭＲＩ撮影</t>
  </si>
  <si>
    <t>d1183</t>
  </si>
  <si>
    <t>d1185</t>
  </si>
  <si>
    <t>d1186</t>
  </si>
  <si>
    <t>前立腺疾患</t>
  </si>
  <si>
    <t>d1192</t>
  </si>
  <si>
    <t>d1193</t>
  </si>
  <si>
    <t>d1197</t>
  </si>
  <si>
    <t>d1198</t>
  </si>
  <si>
    <t>特定非営利活動法人日本歯科放射線学会歯科放射線専門医による治療</t>
    <rPh sb="0" eb="2">
      <t>トクテイ</t>
    </rPh>
    <rPh sb="2" eb="9">
      <t>ヒエイリカツドウホウジン</t>
    </rPh>
    <rPh sb="9" eb="11">
      <t>ニホン</t>
    </rPh>
    <rPh sb="11" eb="18">
      <t>シカホウシャセンガッカイ</t>
    </rPh>
    <rPh sb="18" eb="25">
      <t>シカホウシャセンセンモン</t>
    </rPh>
    <rPh sb="25" eb="26">
      <t>イ</t>
    </rPh>
    <rPh sb="29" eb="31">
      <t>チリョウ</t>
    </rPh>
    <phoneticPr fontId="31"/>
  </si>
  <si>
    <t>d1199</t>
  </si>
  <si>
    <t>d1200</t>
  </si>
  <si>
    <t>11：日本赤十字社</t>
  </si>
  <si>
    <t>d1201</t>
  </si>
  <si>
    <t>d1224</t>
  </si>
  <si>
    <t>d1207</t>
  </si>
  <si>
    <t>d1209</t>
  </si>
  <si>
    <t>175</t>
  </si>
  <si>
    <t>24：会社</t>
  </si>
  <si>
    <t>d1214</t>
  </si>
  <si>
    <t>d1215</t>
  </si>
  <si>
    <t>ハイリスク分娩管理</t>
  </si>
  <si>
    <t>d1216</t>
  </si>
  <si>
    <t>d1265</t>
  </si>
  <si>
    <t>パルスオキシメーター</t>
  </si>
  <si>
    <t>d1218</t>
  </si>
  <si>
    <t>感染症患者処置室（歯科）</t>
  </si>
  <si>
    <t>d1219</t>
  </si>
  <si>
    <t>d1225</t>
  </si>
  <si>
    <t>d0071</t>
  </si>
  <si>
    <t>d1230</t>
  </si>
  <si>
    <t>d1449</t>
  </si>
  <si>
    <t>口臭測定器</t>
    <rPh sb="0" eb="2">
      <t>コウシュウ</t>
    </rPh>
    <rPh sb="2" eb="4">
      <t>ソクテイ</t>
    </rPh>
    <rPh sb="4" eb="5">
      <t>キ</t>
    </rPh>
    <phoneticPr fontId="25"/>
  </si>
  <si>
    <t>d1231</t>
  </si>
  <si>
    <t>00285</t>
  </si>
  <si>
    <t>高圧酸素タンク</t>
  </si>
  <si>
    <t>d1232</t>
  </si>
  <si>
    <t>d1233</t>
  </si>
  <si>
    <t>d1234</t>
  </si>
  <si>
    <t>d1235</t>
  </si>
  <si>
    <t>d1237</t>
  </si>
  <si>
    <t>d1240</t>
  </si>
  <si>
    <t>マイクロセレクトロン</t>
  </si>
  <si>
    <t>内視鏡的食道静脈瘤硬化術</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</si>
  <si>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t>
  </si>
  <si>
    <t>d1245</t>
  </si>
  <si>
    <t>d1411</t>
  </si>
  <si>
    <t>ワイル病ワクチン</t>
  </si>
  <si>
    <t>d1252</t>
  </si>
  <si>
    <t>d1253</t>
  </si>
  <si>
    <t>d1256</t>
  </si>
  <si>
    <t>d1259</t>
  </si>
  <si>
    <t>ラルストロン</t>
  </si>
  <si>
    <t>d1261</t>
  </si>
  <si>
    <t>d1262</t>
  </si>
  <si>
    <t>リニアック（直線加速装置）</t>
  </si>
  <si>
    <t>D30</t>
  </si>
  <si>
    <t>d1266</t>
  </si>
  <si>
    <t>d1270</t>
  </si>
  <si>
    <t>d1271</t>
  </si>
  <si>
    <t>d1273</t>
  </si>
  <si>
    <t>d1276</t>
  </si>
  <si>
    <t>レノグラム</t>
  </si>
  <si>
    <t>d1279</t>
  </si>
  <si>
    <t>位置決め装置（シュミレーター）</t>
  </si>
  <si>
    <t>移動型Ｘ線装置（ポータブル）</t>
  </si>
  <si>
    <t>d1282</t>
  </si>
  <si>
    <t>網膜復位術</t>
  </si>
  <si>
    <t>d1285</t>
  </si>
  <si>
    <t>医療事故防止委員会</t>
  </si>
  <si>
    <t>超音波診断装置（心臓）</t>
  </si>
  <si>
    <t>医療設備機器 ＭＲＩ</t>
  </si>
  <si>
    <t>00177</t>
  </si>
  <si>
    <t>d1289</t>
  </si>
  <si>
    <t>d1290</t>
  </si>
  <si>
    <t>一般Ｘ線撮影装置</t>
  </si>
  <si>
    <t>d1293</t>
  </si>
  <si>
    <t>91 バッド・キアリ症候群</t>
  </si>
  <si>
    <t>d1295</t>
  </si>
  <si>
    <t>13：社会福祉法人北海道社会事業協会</t>
  </si>
  <si>
    <t>温熱療法加温装置（ハイパーサーミア）</t>
  </si>
  <si>
    <t>00281</t>
  </si>
  <si>
    <t>d1296</t>
  </si>
  <si>
    <t>d1299</t>
  </si>
  <si>
    <t>d1414</t>
  </si>
  <si>
    <t>画像診断用超音波装置</t>
  </si>
  <si>
    <t>外来区分</t>
    <rPh sb="0" eb="2">
      <t>ガイライ</t>
    </rPh>
    <rPh sb="2" eb="4">
      <t>クブン</t>
    </rPh>
    <phoneticPr fontId="22"/>
  </si>
  <si>
    <t>d1300</t>
  </si>
  <si>
    <t>d1301</t>
  </si>
  <si>
    <t>d1569</t>
  </si>
  <si>
    <t>血液透析室</t>
    <rPh sb="0" eb="2">
      <t>ケツエキ</t>
    </rPh>
    <rPh sb="2" eb="4">
      <t>トウセキ</t>
    </rPh>
    <rPh sb="4" eb="5">
      <t>シツ</t>
    </rPh>
    <phoneticPr fontId="25"/>
  </si>
  <si>
    <t>d1304</t>
  </si>
  <si>
    <t>d1556</t>
  </si>
  <si>
    <t>d1307</t>
  </si>
  <si>
    <t>d1466</t>
  </si>
  <si>
    <t>顎運動解析診断装置</t>
  </si>
  <si>
    <t>d1308</t>
  </si>
  <si>
    <t>d1309</t>
  </si>
  <si>
    <t>d1311</t>
  </si>
  <si>
    <t>d1313</t>
  </si>
  <si>
    <t>蛍光眼底カメラ</t>
  </si>
  <si>
    <t>d1532</t>
  </si>
  <si>
    <t>d1314</t>
  </si>
  <si>
    <t>1 産科領域の一次診療</t>
  </si>
  <si>
    <t>建築物移動等円滑化基準へ適合</t>
  </si>
  <si>
    <t>d1316</t>
  </si>
  <si>
    <t>糖尿病の教育入院</t>
    <rPh sb="0" eb="3">
      <t>トウニョウビョウ</t>
    </rPh>
    <rPh sb="4" eb="6">
      <t>キョウイク</t>
    </rPh>
    <rPh sb="6" eb="8">
      <t>ニュウイン</t>
    </rPh>
    <phoneticPr fontId="25"/>
  </si>
  <si>
    <t>肝炎専門医療機関</t>
  </si>
  <si>
    <t>d1318</t>
  </si>
  <si>
    <t>d1320</t>
  </si>
  <si>
    <t>検体測定室の検査項目の有無（ALT(GPT)）</t>
  </si>
  <si>
    <t>d1321</t>
  </si>
  <si>
    <t>d1323</t>
  </si>
  <si>
    <t>眼底カメラ</t>
  </si>
  <si>
    <t>気管支ファイバースコープ</t>
  </si>
  <si>
    <t>逆流防止弁付きエアータービンハンドピース</t>
  </si>
  <si>
    <t>d1330</t>
  </si>
  <si>
    <t>d1332</t>
  </si>
  <si>
    <t>d1333</t>
  </si>
  <si>
    <t>骨折手術</t>
  </si>
  <si>
    <t>d1570</t>
  </si>
  <si>
    <t>d1334</t>
  </si>
  <si>
    <t>超音波診断装置（Ｂモード）</t>
    <rPh sb="0" eb="3">
      <t>チョウオンパ</t>
    </rPh>
    <rPh sb="3" eb="5">
      <t>シンダン</t>
    </rPh>
    <rPh sb="5" eb="7">
      <t>ソウチ</t>
    </rPh>
    <phoneticPr fontId="25"/>
  </si>
  <si>
    <t>d1335</t>
  </si>
  <si>
    <t>d0069</t>
  </si>
  <si>
    <t>強度変調放射線治療装置（ＩＭＲＴ）</t>
  </si>
  <si>
    <t>d1336</t>
  </si>
  <si>
    <t>d1337</t>
  </si>
  <si>
    <t>結石破砕装置</t>
  </si>
  <si>
    <t>d1338</t>
  </si>
  <si>
    <t>3-1 心臓カテーテル法による諸検査（終日対応することができるものに限る。）</t>
  </si>
  <si>
    <t>血液ガス分析装置</t>
  </si>
  <si>
    <t>d1340</t>
  </si>
  <si>
    <t>高速らせん（ヘリカル）ＣＴ</t>
  </si>
  <si>
    <t>d1342</t>
  </si>
  <si>
    <t>人工透析室</t>
  </si>
  <si>
    <t>d1343</t>
  </si>
  <si>
    <t>光トポグラフィー検査を用いたうつ症状の鑑別診断補助</t>
  </si>
  <si>
    <t>00274</t>
  </si>
  <si>
    <t>d1344</t>
  </si>
  <si>
    <t>265 脂肪萎縮症</t>
  </si>
  <si>
    <t>血管連続撮影装置</t>
  </si>
  <si>
    <t>d1345</t>
  </si>
  <si>
    <t>d1347</t>
  </si>
  <si>
    <t>血漿交換装置〔ＰＥ〕</t>
  </si>
  <si>
    <t>d1348</t>
  </si>
  <si>
    <t>8-2 上記以外の経皮的選択的脳血栓・塞栓溶解術</t>
  </si>
  <si>
    <t>検診車</t>
  </si>
  <si>
    <t>カタログによる販売時間</t>
    <rPh sb="7" eb="9">
      <t>ハンバイ</t>
    </rPh>
    <rPh sb="9" eb="11">
      <t>ジカン</t>
    </rPh>
    <phoneticPr fontId="23"/>
  </si>
  <si>
    <t>d1349</t>
  </si>
  <si>
    <t>日本脳炎の予防接種（海外渡航者対応）</t>
  </si>
  <si>
    <t>「東京都医師会糖尿病予防推進医講習会」の受講者</t>
  </si>
  <si>
    <t>言語聴覚療法室</t>
  </si>
  <si>
    <t>呼吸機能検査装置</t>
  </si>
  <si>
    <t>253 先天性葉酸吸収不全</t>
  </si>
  <si>
    <t>口腔外バキューム</t>
  </si>
  <si>
    <t>糖尿病内科</t>
  </si>
  <si>
    <t>d1352</t>
  </si>
  <si>
    <t>d1353</t>
  </si>
  <si>
    <t>口臭測定器</t>
  </si>
  <si>
    <t>d1355</t>
  </si>
  <si>
    <t>構音機能解析装置</t>
  </si>
  <si>
    <t>内分泌内科</t>
  </si>
  <si>
    <t>d1356</t>
  </si>
  <si>
    <t>d1357</t>
  </si>
  <si>
    <t>ＭＲＩ（磁気共鳴断層撮影装置）</t>
    <rPh sb="4" eb="6">
      <t>ジキ</t>
    </rPh>
    <rPh sb="6" eb="8">
      <t>キョウメイ</t>
    </rPh>
    <rPh sb="8" eb="10">
      <t>ダンソウ</t>
    </rPh>
    <rPh sb="10" eb="12">
      <t>サツエイ</t>
    </rPh>
    <rPh sb="12" eb="14">
      <t>ソウチ</t>
    </rPh>
    <phoneticPr fontId="25"/>
  </si>
  <si>
    <t>甲状腺摂取率測定装置</t>
  </si>
  <si>
    <t>d1358</t>
  </si>
  <si>
    <t>d1360</t>
  </si>
  <si>
    <t>高速らせん（ヘリカル）ＣＴ装置</t>
  </si>
  <si>
    <t>10 リンパ組織悪性腫瘍放射線療法</t>
  </si>
  <si>
    <t>d1364</t>
  </si>
  <si>
    <t>d1365</t>
  </si>
  <si>
    <t>カタログによる販売を行う医薬品の区分（第１類医薬品）</t>
    <rPh sb="7" eb="9">
      <t>ハンバイ</t>
    </rPh>
    <rPh sb="10" eb="11">
      <t>オコナ</t>
    </rPh>
    <rPh sb="12" eb="15">
      <t>イヤクヒン</t>
    </rPh>
    <phoneticPr fontId="23"/>
  </si>
  <si>
    <t>産科病床（床）（○○床）</t>
  </si>
  <si>
    <t>d1366</t>
  </si>
  <si>
    <t>d1367</t>
  </si>
  <si>
    <t>d1368</t>
  </si>
  <si>
    <t>d1369</t>
  </si>
  <si>
    <t>骨密度測定装置</t>
  </si>
  <si>
    <t>細菌検査室</t>
  </si>
  <si>
    <t>d1372</t>
  </si>
  <si>
    <t>理学療法士</t>
  </si>
  <si>
    <t>d1373</t>
  </si>
  <si>
    <t>視野計</t>
  </si>
  <si>
    <t>16 喉頭悪性腫瘍手術</t>
  </si>
  <si>
    <t>04009</t>
  </si>
  <si>
    <t>74 下垂体性PRL分泌亢進症</t>
  </si>
  <si>
    <t>d1374</t>
  </si>
  <si>
    <t>40</t>
  </si>
  <si>
    <t>d1375</t>
  </si>
  <si>
    <t>歯科診療用Ｘ線装置</t>
  </si>
  <si>
    <t>脳神経外科集中治療室（ＮＣＵ）</t>
    <rPh sb="0" eb="3">
      <t>ノウシンケイ</t>
    </rPh>
    <rPh sb="3" eb="5">
      <t>ゲカ</t>
    </rPh>
    <rPh sb="5" eb="7">
      <t>シュウチュウ</t>
    </rPh>
    <rPh sb="7" eb="10">
      <t>チリョウシツ</t>
    </rPh>
    <phoneticPr fontId="25"/>
  </si>
  <si>
    <t>歯科診療用Ｘ線装置（パントモを含む）</t>
  </si>
  <si>
    <t>d1377</t>
  </si>
  <si>
    <t>d1379</t>
  </si>
  <si>
    <t>歯科用ＣＴ装置</t>
  </si>
  <si>
    <t>時間帯３</t>
  </si>
  <si>
    <t>d1380</t>
  </si>
  <si>
    <t>歯科用レーザー照射装置</t>
  </si>
  <si>
    <t>リヌス抗毒素</t>
    <rPh sb="3" eb="6">
      <t>コウドクソ</t>
    </rPh>
    <phoneticPr fontId="25"/>
  </si>
  <si>
    <t>d1381</t>
  </si>
  <si>
    <t>d1383</t>
  </si>
  <si>
    <t>156 レット症候群</t>
  </si>
  <si>
    <t>d1385</t>
  </si>
  <si>
    <t>d1386</t>
  </si>
  <si>
    <t>持続血液濾過透析装置〔ＣＨＤＦ〕</t>
  </si>
  <si>
    <t>00072</t>
  </si>
  <si>
    <t>耳鼻咽喉科内視鏡</t>
  </si>
  <si>
    <t>d1388</t>
  </si>
  <si>
    <t>自動細菌検査装置</t>
  </si>
  <si>
    <t>00198</t>
  </si>
  <si>
    <t>d1393</t>
  </si>
  <si>
    <t>d1394</t>
  </si>
  <si>
    <t>アルゴンビームコアギュレーター（電気メス）</t>
    <rPh sb="16" eb="18">
      <t>デンキ</t>
    </rPh>
    <phoneticPr fontId="25"/>
  </si>
  <si>
    <t>定位放射線治療</t>
  </si>
  <si>
    <t>自動視野計</t>
  </si>
  <si>
    <t>自動生化学分析装置</t>
  </si>
  <si>
    <t>2 膀胱鏡検査</t>
  </si>
  <si>
    <t>d1396</t>
  </si>
  <si>
    <t>d1398</t>
  </si>
  <si>
    <t>d1482</t>
  </si>
  <si>
    <t>自動体外式除細動器（ＡＥＤ）</t>
  </si>
  <si>
    <t>d1399</t>
  </si>
  <si>
    <t>経皮的髄核摘出術</t>
  </si>
  <si>
    <t>その他の相談できるサービスの方法</t>
    <rPh sb="2" eb="3">
      <t>タ</t>
    </rPh>
    <rPh sb="4" eb="6">
      <t>ソウダン</t>
    </rPh>
    <rPh sb="14" eb="16">
      <t>ホウホウ</t>
    </rPh>
    <phoneticPr fontId="23"/>
  </si>
  <si>
    <t>自動電解質分析装置</t>
  </si>
  <si>
    <t>d1401</t>
  </si>
  <si>
    <t>d1403</t>
  </si>
  <si>
    <t>周産期集中治療管理室（ＰＩＣＵ）</t>
  </si>
  <si>
    <t>d1476</t>
  </si>
  <si>
    <t>集中ケア認定看護師　公益社団法人日本看護協会</t>
  </si>
  <si>
    <t>d1404</t>
  </si>
  <si>
    <t>重傷者等療養病棟</t>
  </si>
  <si>
    <t>重症者等療養病棟</t>
  </si>
  <si>
    <t>137 限局性皮質異形成</t>
  </si>
  <si>
    <t>d1406</t>
  </si>
  <si>
    <t>重症皮膚潰瘍治療室</t>
  </si>
  <si>
    <t>乳児健康診査</t>
    <rPh sb="0" eb="2">
      <t>ニュウジ</t>
    </rPh>
    <rPh sb="2" eb="4">
      <t>ケンコウ</t>
    </rPh>
    <rPh sb="4" eb="6">
      <t>シンサ</t>
    </rPh>
    <phoneticPr fontId="25"/>
  </si>
  <si>
    <t>d1408</t>
  </si>
  <si>
    <t>除細動器</t>
  </si>
  <si>
    <t>d1468</t>
  </si>
  <si>
    <t>155</t>
  </si>
  <si>
    <t>d1409</t>
  </si>
  <si>
    <t>消毒施設</t>
  </si>
  <si>
    <t>169 メンケス病</t>
  </si>
  <si>
    <t>00086</t>
  </si>
  <si>
    <t>d1412</t>
  </si>
  <si>
    <t>障害者施設等一般病棟</t>
  </si>
  <si>
    <t>1 医療用麻薬によるがん疼痛治療</t>
  </si>
  <si>
    <t>（歯科）車椅子対応歯科ユニット</t>
    <rPh sb="1" eb="3">
      <t>シカ</t>
    </rPh>
    <rPh sb="4" eb="7">
      <t>クルマイス</t>
    </rPh>
    <rPh sb="7" eb="9">
      <t>タイオウ</t>
    </rPh>
    <rPh sb="9" eb="11">
      <t>シカ</t>
    </rPh>
    <phoneticPr fontId="25"/>
  </si>
  <si>
    <t>d1413</t>
  </si>
  <si>
    <t>上部消化管ファイバースコープ</t>
  </si>
  <si>
    <t>d1415</t>
  </si>
  <si>
    <t>上部消化管内視鏡</t>
  </si>
  <si>
    <t>d1416</t>
  </si>
  <si>
    <t>d1417</t>
  </si>
  <si>
    <t>結核の予防接種</t>
  </si>
  <si>
    <t>食堂</t>
  </si>
  <si>
    <t>心細動除去装置</t>
  </si>
  <si>
    <t>d1422</t>
  </si>
  <si>
    <t>d1423</t>
  </si>
  <si>
    <t>d1424</t>
  </si>
  <si>
    <t>d1536</t>
  </si>
  <si>
    <t>9 乳腺炎重症化予防ケア・指導</t>
  </si>
  <si>
    <t>24</t>
  </si>
  <si>
    <t>新生児入浴施設</t>
  </si>
  <si>
    <t>診療録管理体制</t>
  </si>
  <si>
    <t>d1428</t>
  </si>
  <si>
    <t>d1429</t>
  </si>
  <si>
    <t>人工呼吸器</t>
  </si>
  <si>
    <t>d1432</t>
  </si>
  <si>
    <t>d1538</t>
  </si>
  <si>
    <t>その他技術員</t>
    <rPh sb="2" eb="3">
      <t>タ</t>
    </rPh>
    <rPh sb="3" eb="6">
      <t>ギジュツイン</t>
    </rPh>
    <phoneticPr fontId="25"/>
  </si>
  <si>
    <t>人工心肺</t>
  </si>
  <si>
    <t>00083</t>
  </si>
  <si>
    <t>d1433</t>
  </si>
  <si>
    <t>人工腎臓（透析）装置［ＨＤ］</t>
  </si>
  <si>
    <t>d1435</t>
  </si>
  <si>
    <t>人工透析機器</t>
  </si>
  <si>
    <t>生化学検査室</t>
  </si>
  <si>
    <t>0：予約無しの診察は行って</t>
  </si>
  <si>
    <t>d1439</t>
  </si>
  <si>
    <t>00260</t>
  </si>
  <si>
    <t>d1441</t>
  </si>
  <si>
    <t>上記以外の認定薬剤師の人数（７）</t>
    <rPh sb="0" eb="2">
      <t>ジョウキ</t>
    </rPh>
    <rPh sb="11" eb="13">
      <t>ニンズウ</t>
    </rPh>
    <phoneticPr fontId="23"/>
  </si>
  <si>
    <t>生体情報監視装置</t>
  </si>
  <si>
    <t>d1567</t>
  </si>
  <si>
    <t>d1442</t>
  </si>
  <si>
    <t>d1443</t>
  </si>
  <si>
    <t>d1444</t>
  </si>
  <si>
    <t>d1445</t>
  </si>
  <si>
    <t>14 脳腫瘍摘出術</t>
  </si>
  <si>
    <t>d1447</t>
  </si>
  <si>
    <t>00219</t>
  </si>
  <si>
    <t>d1563</t>
  </si>
  <si>
    <t>d1448</t>
  </si>
  <si>
    <t>00310</t>
  </si>
  <si>
    <t>経皮的椎体形成術</t>
    <rPh sb="0" eb="3">
      <t>ケイヒテキ</t>
    </rPh>
    <rPh sb="3" eb="5">
      <t>ツイタイ</t>
    </rPh>
    <rPh sb="5" eb="7">
      <t>ケイセイ</t>
    </rPh>
    <rPh sb="7" eb="8">
      <t>ジュツ</t>
    </rPh>
    <phoneticPr fontId="25"/>
  </si>
  <si>
    <t>精神科協力病院</t>
  </si>
  <si>
    <t>d1451</t>
  </si>
  <si>
    <t>症例検討会議等開催</t>
  </si>
  <si>
    <t>精神科緊急病院</t>
  </si>
  <si>
    <t>80</t>
  </si>
  <si>
    <t>d1452</t>
  </si>
  <si>
    <t>精神科合併症受入病院</t>
  </si>
  <si>
    <t>精神科指定病院</t>
  </si>
  <si>
    <t>d1454</t>
  </si>
  <si>
    <t>精神科療養病棟</t>
  </si>
  <si>
    <t>d1456</t>
  </si>
  <si>
    <t>精神療養病棟</t>
  </si>
  <si>
    <t>d1457</t>
  </si>
  <si>
    <t>d1458</t>
  </si>
  <si>
    <t>d1461</t>
  </si>
  <si>
    <t>00220</t>
  </si>
  <si>
    <t>体外衝撃波結石破砕装置</t>
  </si>
  <si>
    <t>d1463</t>
  </si>
  <si>
    <t>d1464</t>
  </si>
  <si>
    <t>短期滞在手術</t>
  </si>
  <si>
    <t>d1467</t>
  </si>
  <si>
    <t>談話室</t>
  </si>
  <si>
    <t>地域包括ケア病棟</t>
  </si>
  <si>
    <t>硝子体手術装置</t>
    <rPh sb="0" eb="2">
      <t>ガラス</t>
    </rPh>
    <rPh sb="2" eb="3">
      <t>タイ</t>
    </rPh>
    <rPh sb="3" eb="5">
      <t>シュジュツ</t>
    </rPh>
    <rPh sb="5" eb="7">
      <t>ソウチ</t>
    </rPh>
    <phoneticPr fontId="25"/>
  </si>
  <si>
    <t>d1469</t>
  </si>
  <si>
    <t>d1557</t>
  </si>
  <si>
    <t>d1472</t>
  </si>
  <si>
    <t>d1473</t>
  </si>
  <si>
    <t>超音波診断装置（体表臓器）</t>
  </si>
  <si>
    <t>d1474</t>
  </si>
  <si>
    <t>d1475</t>
  </si>
  <si>
    <t>婦人科腫瘍専門医　公益社団法人日本婦人科腫瘍学会</t>
  </si>
  <si>
    <t>超音波診断装置（泌尿器科）</t>
  </si>
  <si>
    <t>超音波診断装置（婦人科）</t>
  </si>
  <si>
    <t>d1558</t>
  </si>
  <si>
    <t>d1478</t>
  </si>
  <si>
    <t>角膜内皮細胞撮影装置</t>
    <rPh sb="0" eb="2">
      <t>カクマク</t>
    </rPh>
    <rPh sb="2" eb="3">
      <t>ナイ</t>
    </rPh>
    <rPh sb="3" eb="4">
      <t>カワ</t>
    </rPh>
    <rPh sb="4" eb="6">
      <t>サイボウ</t>
    </rPh>
    <rPh sb="6" eb="8">
      <t>サツエイ</t>
    </rPh>
    <rPh sb="8" eb="10">
      <t>ソウチ</t>
    </rPh>
    <phoneticPr fontId="25"/>
  </si>
  <si>
    <t>超音波診断装置（腹部）</t>
  </si>
  <si>
    <t>d1481</t>
  </si>
  <si>
    <t>d1483</t>
  </si>
  <si>
    <t>超音波内視鏡</t>
  </si>
  <si>
    <t>d1484</t>
  </si>
  <si>
    <t>d1485</t>
  </si>
  <si>
    <t>d1486</t>
  </si>
  <si>
    <t>長時間心電図分析装置</t>
  </si>
  <si>
    <t>長時間心電図分析装置（記録・監視装置を除く）</t>
  </si>
  <si>
    <t>d1490</t>
  </si>
  <si>
    <t>複雑な心理検査</t>
  </si>
  <si>
    <t>d1491</t>
  </si>
  <si>
    <t>直線加速装置(リニアック)</t>
  </si>
  <si>
    <t>d1492</t>
  </si>
  <si>
    <t>低体温療法装置</t>
  </si>
  <si>
    <t>d1494</t>
  </si>
  <si>
    <t>d1495</t>
  </si>
  <si>
    <t>d1496</t>
  </si>
  <si>
    <t>頭部（頭頸部）用Ｘ線ＣＴ</t>
  </si>
  <si>
    <t>d1554</t>
  </si>
  <si>
    <t>時間帯２</t>
  </si>
  <si>
    <t>細菌検査室</t>
    <rPh sb="0" eb="2">
      <t>サイキン</t>
    </rPh>
    <rPh sb="2" eb="4">
      <t>ケンサ</t>
    </rPh>
    <rPh sb="4" eb="5">
      <t>シツ</t>
    </rPh>
    <phoneticPr fontId="25"/>
  </si>
  <si>
    <t>d1499</t>
  </si>
  <si>
    <t>00067</t>
  </si>
  <si>
    <t>特殊疾患病棟</t>
  </si>
  <si>
    <t>特殊疾患療養病棟</t>
  </si>
  <si>
    <t>腎不全教室</t>
    <rPh sb="0" eb="1">
      <t>ジン</t>
    </rPh>
    <rPh sb="1" eb="3">
      <t>フゼン</t>
    </rPh>
    <rPh sb="3" eb="5">
      <t>キョウシツ</t>
    </rPh>
    <phoneticPr fontId="25"/>
  </si>
  <si>
    <t>d1502</t>
  </si>
  <si>
    <t>d1503</t>
  </si>
  <si>
    <t>ラミネートべニアクラウン</t>
  </si>
  <si>
    <t>d1504</t>
  </si>
  <si>
    <t>d1505</t>
  </si>
  <si>
    <t>d1506</t>
  </si>
  <si>
    <t>脳波計</t>
  </si>
  <si>
    <t>d1508</t>
  </si>
  <si>
    <t>d1509</t>
  </si>
  <si>
    <t>d1510</t>
  </si>
  <si>
    <t>d1512</t>
  </si>
  <si>
    <t>56 ベーチェット病</t>
  </si>
  <si>
    <t>d1514</t>
  </si>
  <si>
    <t>婦人科内視鏡</t>
  </si>
  <si>
    <t>d1516</t>
  </si>
  <si>
    <t>腹腔鏡検査装置</t>
  </si>
  <si>
    <t>d1518</t>
  </si>
  <si>
    <t>d1519</t>
  </si>
  <si>
    <t>分べん室</t>
  </si>
  <si>
    <t>該当</t>
    <rPh sb="0" eb="2">
      <t>ガイトウ</t>
    </rPh>
    <phoneticPr fontId="35"/>
  </si>
  <si>
    <t>d1521</t>
  </si>
  <si>
    <t>d1522</t>
  </si>
  <si>
    <t>分娩施設</t>
  </si>
  <si>
    <t>d1524</t>
  </si>
  <si>
    <t>d1525</t>
  </si>
  <si>
    <t>放射線治療病室</t>
  </si>
  <si>
    <t>放射線病室</t>
  </si>
  <si>
    <t>d1529</t>
  </si>
  <si>
    <t>未熟児専用呼吸心拍監視装置</t>
  </si>
  <si>
    <t>3333333333</t>
  </si>
  <si>
    <t>00316</t>
  </si>
  <si>
    <t>Ｃｏ６０照射装置</t>
    <rPh sb="4" eb="6">
      <t>ショウシャ</t>
    </rPh>
    <rPh sb="6" eb="8">
      <t>ソウチ</t>
    </rPh>
    <phoneticPr fontId="25"/>
  </si>
  <si>
    <t>d1530</t>
  </si>
  <si>
    <t>リンパ組織癌治療（手術）</t>
  </si>
  <si>
    <t>79</t>
  </si>
  <si>
    <t>薬物依存症治療病棟</t>
  </si>
  <si>
    <t>d1533</t>
  </si>
  <si>
    <t>肝臓・胆のう・膵臓外科</t>
  </si>
  <si>
    <t>d1534</t>
  </si>
  <si>
    <t>誘発電位測定装置</t>
  </si>
  <si>
    <t>浴室</t>
  </si>
  <si>
    <t>d1539</t>
  </si>
  <si>
    <t>老人性認知症疾患治療病棟</t>
  </si>
  <si>
    <t xml:space="preserve"> FROM tbl_17 WHERE col_4 = '</t>
  </si>
  <si>
    <t>咬合圧記録分析装置</t>
  </si>
  <si>
    <t>d1545</t>
  </si>
  <si>
    <t>d1547</t>
  </si>
  <si>
    <t>00229</t>
  </si>
  <si>
    <t>d1548</t>
  </si>
  <si>
    <t>d1551</t>
  </si>
  <si>
    <t>d1552</t>
  </si>
  <si>
    <t>01999</t>
  </si>
  <si>
    <t>患者固定用抑制帯</t>
  </si>
  <si>
    <t>d1382</t>
  </si>
  <si>
    <t xml:space="preserve"> col_3, col_5, '○', col_6, col_7, col_8, col_9, col_10, col_11, col_12, col_13, col_14, col_15, col_16, col_17, col_18, col_19</t>
  </si>
  <si>
    <t>d1402</t>
  </si>
  <si>
    <t>母児同室</t>
  </si>
  <si>
    <t>d1410</t>
  </si>
  <si>
    <t>保有施設設備名</t>
  </si>
  <si>
    <t>健康診査・健康診断名</t>
  </si>
  <si>
    <t>3 皮膚生検</t>
  </si>
  <si>
    <t>5 光線療法（紫外線・赤外線・ＰＵＶＡ）</t>
  </si>
  <si>
    <t>上記以外の認定薬剤師の資格名（８）</t>
    <rPh sb="0" eb="2">
      <t>ジョウキ</t>
    </rPh>
    <rPh sb="2" eb="4">
      <t>イガイ</t>
    </rPh>
    <rPh sb="5" eb="7">
      <t>ニンテイ</t>
    </rPh>
    <rPh sb="7" eb="10">
      <t>ヤクザイシ</t>
    </rPh>
    <rPh sb="11" eb="13">
      <t>シカク</t>
    </rPh>
    <rPh sb="13" eb="14">
      <t>メイ</t>
    </rPh>
    <phoneticPr fontId="23"/>
  </si>
  <si>
    <t>6 中等症の熱傷の入院治療</t>
  </si>
  <si>
    <t>7 顔面外傷の治療</t>
  </si>
  <si>
    <t>10 良性腫瘍又は母斑その他の切除・縫合手術</t>
  </si>
  <si>
    <t>11 マイクロサージェリーによる遊離組織移植</t>
  </si>
  <si>
    <t>12 唇顎口蓋裂手術</t>
  </si>
  <si>
    <t>13 アトピー性皮膚炎の治療</t>
  </si>
  <si>
    <t>いぼ、あざのレーザー治療（自費）</t>
  </si>
  <si>
    <t>パッチテスト</t>
  </si>
  <si>
    <t>プリックテスト</t>
  </si>
  <si>
    <t>レーザー治療</t>
  </si>
  <si>
    <t>外傷</t>
  </si>
  <si>
    <t>眼瞼の変形</t>
  </si>
  <si>
    <t>顔面外傷の治療（軟部組織損傷）</t>
  </si>
  <si>
    <t>形成外科手術</t>
  </si>
  <si>
    <t>血管腫</t>
  </si>
  <si>
    <t>先天異常</t>
  </si>
  <si>
    <t>脱毛症診療</t>
  </si>
  <si>
    <t>皮膚悪性腫瘍放射線療法</t>
  </si>
  <si>
    <t>美容形成</t>
  </si>
  <si>
    <t>2 脳波検査</t>
  </si>
  <si>
    <t>居宅療養管理指導の実施</t>
  </si>
  <si>
    <t>上記以外の認定薬剤師の人数（６）</t>
    <rPh sb="0" eb="2">
      <t>ジョウキ</t>
    </rPh>
    <rPh sb="11" eb="13">
      <t>ニンズウ</t>
    </rPh>
    <phoneticPr fontId="23"/>
  </si>
  <si>
    <t>3 長期継続頭蓋内脳波検査</t>
  </si>
  <si>
    <t>重症急性膵炎</t>
    <rPh sb="0" eb="2">
      <t>ジュウショウ</t>
    </rPh>
    <rPh sb="2" eb="4">
      <t>キュウセイ</t>
    </rPh>
    <rPh sb="4" eb="6">
      <t>スイエン</t>
    </rPh>
    <phoneticPr fontId="25"/>
  </si>
  <si>
    <t>4 光トポグラフィー</t>
  </si>
  <si>
    <t>08</t>
  </si>
  <si>
    <t>ＧＬＰ－1受容体作動薬注射</t>
  </si>
  <si>
    <t>5 脳磁図</t>
  </si>
  <si>
    <t>6 頭蓋内圧持続測定</t>
  </si>
  <si>
    <t>7 頸部動脈血栓内膜剥離術</t>
  </si>
  <si>
    <t>9 抗血栓療法</t>
    <rPh sb="2" eb="3">
      <t>コウ</t>
    </rPh>
    <rPh sb="3" eb="5">
      <t>ケッセン</t>
    </rPh>
    <rPh sb="5" eb="7">
      <t>リョウホウ</t>
    </rPh>
    <phoneticPr fontId="37"/>
  </si>
  <si>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</si>
  <si>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</si>
  <si>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</si>
  <si>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</si>
  <si>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13 脳血管内手術</t>
  </si>
  <si>
    <t>15 脊髄腫瘍摘出術</t>
  </si>
  <si>
    <t>17 悪性脳腫瘍化学療法</t>
  </si>
  <si>
    <t>18 小児脳外科手術</t>
  </si>
  <si>
    <t>19 てんかん手術を含む機能的脳神経手術</t>
  </si>
  <si>
    <t>誘発電位（体性・視覚・聴性）</t>
  </si>
  <si>
    <t>誘発筋電図測定</t>
  </si>
  <si>
    <t>末梢神経伝達速度検査</t>
  </si>
  <si>
    <t>d0056</t>
  </si>
  <si>
    <t>92 特発性門脈圧亢進症</t>
  </si>
  <si>
    <t>脳波周波数解析</t>
  </si>
  <si>
    <t>脳卒中学会が示すｔ-ＰＡ静注療法実施施設基準</t>
  </si>
  <si>
    <t>d0063</t>
  </si>
  <si>
    <t>脳脊髄液減少症の治療</t>
  </si>
  <si>
    <t>脳脊髄液減少症の治療のうち、硬膜外自家血注入（ブラッドパッチ療法）</t>
  </si>
  <si>
    <t>脳刺激装置植込術</t>
  </si>
  <si>
    <t>312 先天性僧帽弁狭窄症</t>
  </si>
  <si>
    <t>d0054</t>
  </si>
  <si>
    <t>脳血管造影検査</t>
  </si>
  <si>
    <t>頭部外傷（乳幼児）</t>
  </si>
  <si>
    <t>d0055</t>
  </si>
  <si>
    <t>脊髄造影検査</t>
  </si>
  <si>
    <t>d0058</t>
  </si>
  <si>
    <t>上記以外の認定薬剤師の資格名（７）</t>
    <rPh sb="0" eb="2">
      <t>ジョウキ</t>
    </rPh>
    <rPh sb="2" eb="4">
      <t>イガイ</t>
    </rPh>
    <rPh sb="5" eb="7">
      <t>ニンテイ</t>
    </rPh>
    <rPh sb="7" eb="10">
      <t>ヤクザイシ</t>
    </rPh>
    <rPh sb="11" eb="13">
      <t>シカク</t>
    </rPh>
    <rPh sb="13" eb="14">
      <t>メイ</t>
    </rPh>
    <phoneticPr fontId="23"/>
  </si>
  <si>
    <t>203 22q11.2欠失症候群</t>
  </si>
  <si>
    <t>脊髄刺激装置植込術</t>
  </si>
  <si>
    <t>d0059</t>
  </si>
  <si>
    <t>成人の脳脊髄液減少症の確定診断</t>
  </si>
  <si>
    <t>アレルギー専門医　一般社団法人日本アレルギー学会</t>
  </si>
  <si>
    <t>成人の硬膜外自家血注入療法</t>
  </si>
  <si>
    <t>水頭症手術</t>
  </si>
  <si>
    <t>小児の脳脊髄液減少症の確定診断</t>
  </si>
  <si>
    <t>小児の硬膜外自家血注入療法</t>
  </si>
  <si>
    <t>くすりと健康相談薬局である旨の表示</t>
  </si>
  <si>
    <t>重心動揺計検査</t>
  </si>
  <si>
    <t>d0060</t>
  </si>
  <si>
    <t>00092</t>
  </si>
  <si>
    <t>筋電図測定</t>
  </si>
  <si>
    <t>d0061</t>
  </si>
  <si>
    <t>筋・末梢神経生検</t>
  </si>
  <si>
    <t>d0044</t>
  </si>
  <si>
    <t>d0062</t>
  </si>
  <si>
    <t>温度眼振検査</t>
  </si>
  <si>
    <t>d0046</t>
  </si>
  <si>
    <t>00060</t>
  </si>
  <si>
    <t>d0048</t>
  </si>
  <si>
    <t>d0050</t>
  </si>
  <si>
    <t>てんかん</t>
  </si>
  <si>
    <t>【病床種別及び届出又は許可病床数】</t>
  </si>
  <si>
    <t>d0051</t>
  </si>
  <si>
    <t>d0052</t>
  </si>
  <si>
    <t>ｔ-ＰＡ実施数</t>
  </si>
  <si>
    <t>1 精神科・神経科領域の一次診療</t>
  </si>
  <si>
    <t>男性泌尿器科</t>
  </si>
  <si>
    <t>4 精神分析療法</t>
  </si>
  <si>
    <t>口腔顎顔面悪性腫瘍放射線療法</t>
  </si>
  <si>
    <t>5 心身医学療法</t>
  </si>
  <si>
    <t>7 禁煙指導（ニコチン依存症管理）</t>
  </si>
  <si>
    <t>血糖測定器</t>
    <rPh sb="0" eb="2">
      <t>ケットウ</t>
    </rPh>
    <rPh sb="2" eb="4">
      <t>ソクテイ</t>
    </rPh>
    <rPh sb="4" eb="5">
      <t>キ</t>
    </rPh>
    <phoneticPr fontId="25"/>
  </si>
  <si>
    <t>8 思春期のうつ病又は躁うつ病</t>
  </si>
  <si>
    <t>13 神経症性障害（強迫性障害、不安障害、パニック障害等）</t>
  </si>
  <si>
    <t>15 心的外傷後ストレス障害（PTSD）</t>
  </si>
  <si>
    <t>16 発達障害（自閉症、学習障害等）</t>
  </si>
  <si>
    <t>19 精神科ナイト・ケア</t>
    <rPh sb="3" eb="6">
      <t>セイシンカ</t>
    </rPh>
    <phoneticPr fontId="37"/>
  </si>
  <si>
    <t>20 精神科デイ・ナイト・ケア</t>
    <rPh sb="3" eb="6">
      <t>セイシンカ</t>
    </rPh>
    <phoneticPr fontId="37"/>
  </si>
  <si>
    <t>146 大田原症候群</t>
  </si>
  <si>
    <t>うつ病等の気分障害に対する認知療法・認知行動療法（自費）</t>
  </si>
  <si>
    <t xml:space="preserve"> FROM tbl_35 WHERE col_4 = '</t>
  </si>
  <si>
    <t>医療保護入院</t>
  </si>
  <si>
    <t>解離性同一性障害</t>
  </si>
  <si>
    <t>境界性パーソナリティ障害</t>
  </si>
  <si>
    <t>禁煙指導（ニコチン依存症管理）（自費）</t>
  </si>
  <si>
    <t>膀胱悪性腫瘍放射線療法</t>
  </si>
  <si>
    <t>社会生活訓練療法（ＳＳＴ）</t>
  </si>
  <si>
    <t>重度アルコール依存症入院</t>
  </si>
  <si>
    <t>障害者施設等</t>
  </si>
  <si>
    <t>性同一性障害</t>
  </si>
  <si>
    <t>精神科ショート・ケア小</t>
  </si>
  <si>
    <t>精神科デイ・ケア小</t>
  </si>
  <si>
    <t>被爆者健康診断（個別）</t>
    <rPh sb="0" eb="3">
      <t>ヒバクシャ</t>
    </rPh>
    <rPh sb="3" eb="5">
      <t>ケンコウ</t>
    </rPh>
    <rPh sb="5" eb="7">
      <t>シンダン</t>
    </rPh>
    <rPh sb="8" eb="10">
      <t>コベツ</t>
    </rPh>
    <phoneticPr fontId="25"/>
  </si>
  <si>
    <t>精神科デイ・ケア大</t>
  </si>
  <si>
    <t>精神科作業療法</t>
  </si>
  <si>
    <t>精神科訪問看護</t>
  </si>
  <si>
    <t>その他の休診日（GW、お盆など、具体的な日付を記入）（2000文字）</t>
    <rPh sb="2" eb="3">
      <t>タ</t>
    </rPh>
    <rPh sb="4" eb="6">
      <t>キュウシン</t>
    </rPh>
    <rPh sb="6" eb="7">
      <t>ビ</t>
    </rPh>
    <rPh sb="12" eb="13">
      <t>ボン</t>
    </rPh>
    <rPh sb="16" eb="18">
      <t>グタイ</t>
    </rPh>
    <rPh sb="18" eb="19">
      <t>テキ</t>
    </rPh>
    <rPh sb="20" eb="22">
      <t>ヒヅケ</t>
    </rPh>
    <rPh sb="23" eb="25">
      <t>キニュウ</t>
    </rPh>
    <phoneticPr fontId="22"/>
  </si>
  <si>
    <t>精神科訪問看護施設(訪問看護ステーション)</t>
  </si>
  <si>
    <t>摂食障害（拒食症・過食症）入院医療</t>
  </si>
  <si>
    <t>措置入院</t>
  </si>
  <si>
    <t>00295</t>
  </si>
  <si>
    <t>認知行動療法</t>
  </si>
  <si>
    <t>認知症の鑑別診断</t>
  </si>
  <si>
    <t>11 重症筋無力症</t>
  </si>
  <si>
    <t>00241</t>
  </si>
  <si>
    <t>臨床心理士による心理療法</t>
  </si>
  <si>
    <t>老人性認知症疾患センター</t>
  </si>
  <si>
    <t>老人性認知症疾患デイケア</t>
  </si>
  <si>
    <t>04</t>
  </si>
  <si>
    <t>放射線治療科</t>
  </si>
  <si>
    <t>1 眼領域の一次診療</t>
  </si>
  <si>
    <t>2 硝子体手術</t>
  </si>
  <si>
    <t>3 水晶体再建術（白内障手術）</t>
  </si>
  <si>
    <t>健康診断</t>
    <rPh sb="0" eb="2">
      <t>ケンコウ</t>
    </rPh>
    <rPh sb="2" eb="4">
      <t>シンダン</t>
    </rPh>
    <phoneticPr fontId="38"/>
  </si>
  <si>
    <t>5 網膜光凝固術（網膜剥離手術）</t>
  </si>
  <si>
    <t>6 斜視手術</t>
  </si>
  <si>
    <t>7 角膜移植術</t>
  </si>
  <si>
    <t>9 小児視力障害診療</t>
  </si>
  <si>
    <t>外眼筋注射（ボツリヌス毒素によるもの）</t>
  </si>
  <si>
    <t>口腔外科専門医　公益社団法人日本口腔外科学会</t>
  </si>
  <si>
    <t>眼科手術</t>
  </si>
  <si>
    <t>眼底網膜疾患</t>
  </si>
  <si>
    <t>眼瞼下垂症手術</t>
  </si>
  <si>
    <t>近視矯正手術</t>
  </si>
  <si>
    <t>蛍光眼底撮影</t>
  </si>
  <si>
    <t>光干渉断層計（ＯＣＴ）検査</t>
  </si>
  <si>
    <t>細隙燈顕微鏡検査</t>
  </si>
  <si>
    <t>硝子体内注射</t>
  </si>
  <si>
    <t>精密眼圧測定</t>
  </si>
  <si>
    <t>精密眼底撮影</t>
  </si>
  <si>
    <t>糖尿病による眼合併症の診断と治療</t>
  </si>
  <si>
    <t>翼状片手術</t>
  </si>
  <si>
    <t>霰粒腫摘出術</t>
  </si>
  <si>
    <t>05</t>
  </si>
  <si>
    <t>上記（産科病床）には婦人科その他診療科の病床と区分できない病床を含む</t>
  </si>
  <si>
    <t>2 喉頭ファイバースコピー</t>
  </si>
  <si>
    <t>3 純音聴力検査</t>
  </si>
  <si>
    <t>4 補聴器適合検査</t>
  </si>
  <si>
    <t>00156</t>
  </si>
  <si>
    <t>5 電気味覚検査</t>
  </si>
  <si>
    <t>69</t>
  </si>
  <si>
    <t>6 小児聴力障害診療</t>
  </si>
  <si>
    <t>8 副鼻腔炎手術</t>
  </si>
  <si>
    <t>結核病床数</t>
  </si>
  <si>
    <t>9 内視鏡下副鼻腔炎手術</t>
  </si>
  <si>
    <t>10 舌悪性腫瘍手術</t>
  </si>
  <si>
    <t>102 ルビンシュタイン・テイビ症候群</t>
  </si>
  <si>
    <t>12 舌悪性腫瘍放射線療法</t>
  </si>
  <si>
    <t>13 咽頭悪性腫瘍手術</t>
  </si>
  <si>
    <t>時間帯１</t>
  </si>
  <si>
    <t>14 咽頭悪性腫瘍化学療法</t>
  </si>
  <si>
    <t>15 咽頭悪性腫瘍放射線療法</t>
  </si>
  <si>
    <t>4 緊急帝王切開術</t>
  </si>
  <si>
    <t>その他（放射線関連診断機器（Ｘ線装置））</t>
    <rPh sb="2" eb="3">
      <t>タ</t>
    </rPh>
    <phoneticPr fontId="25"/>
  </si>
  <si>
    <t>17 喉頭悪性腫瘍化学療法</t>
  </si>
  <si>
    <t>220 急速進行性糸球体腎炎</t>
  </si>
  <si>
    <t>18 喉頭悪性腫瘍放射線療法</t>
  </si>
  <si>
    <t>ＶＦ（ビデオＸ線透視・嚥下造影）検査</t>
  </si>
  <si>
    <t>麻しん及び風しんの二種混合の予防接種（海外渡航者対応）</t>
  </si>
  <si>
    <t>いびきのレーザー治療</t>
  </si>
  <si>
    <t>自己血輸血</t>
  </si>
  <si>
    <t>レーザー鼻腔粘膜焼灼術</t>
  </si>
  <si>
    <t>顔面外傷の治療（軟部組織損傷）（耳鼻咽喉領域）</t>
  </si>
  <si>
    <t>鼓室内チューブ挿入術</t>
  </si>
  <si>
    <t>耳鼻咽喉科手術</t>
  </si>
  <si>
    <t>耳鳴り診療</t>
  </si>
  <si>
    <t>人工内耳</t>
  </si>
  <si>
    <t>頭頸部悪性腫瘍摘出術</t>
  </si>
  <si>
    <t>内耳機能検査</t>
  </si>
  <si>
    <t>鼻炎のレーザー治療</t>
  </si>
  <si>
    <t>鼻腔通気度検査</t>
  </si>
  <si>
    <t>鼻茸摘出術</t>
  </si>
  <si>
    <t>06</t>
  </si>
  <si>
    <t>2 気管支ファイバースコピー</t>
  </si>
  <si>
    <t>5 肺悪性腫瘍化学療法</t>
  </si>
  <si>
    <t>6 肺悪性腫瘍放射線療法</t>
  </si>
  <si>
    <t>7 在宅持続陽圧呼吸療法（睡眠時無呼吸症候群治療）</t>
  </si>
  <si>
    <t>8 在宅酸素療法</t>
    <rPh sb="2" eb="4">
      <t>ザイタク</t>
    </rPh>
    <rPh sb="4" eb="6">
      <t>サンソ</t>
    </rPh>
    <rPh sb="6" eb="8">
      <t>リョウホウ</t>
    </rPh>
    <phoneticPr fontId="37"/>
  </si>
  <si>
    <t>スパイログラム（ＦＶ曲線含む）</t>
  </si>
  <si>
    <t>運動負荷検査</t>
  </si>
  <si>
    <t>慢性呼吸器疾患看護認定看護師</t>
  </si>
  <si>
    <t>開胸手術</t>
  </si>
  <si>
    <t>換気力学的検査（コンプライアンス）</t>
  </si>
  <si>
    <t>気管・気管支ステント留置術</t>
  </si>
  <si>
    <t>気管支動脈造影検査</t>
  </si>
  <si>
    <t>胸腔ドレナージ（脱気を含む）</t>
  </si>
  <si>
    <t>持続陽圧人工呼吸器による呼吸管理（術後呼吸管理を除く）</t>
  </si>
  <si>
    <t>肺(臓器移植･人工臓器)</t>
  </si>
  <si>
    <t>小児腫瘍外科</t>
  </si>
  <si>
    <t>肺血管造影検査</t>
  </si>
  <si>
    <t>4 糖尿病患者教育（食事療法、運動療法、自己血糖測定）</t>
  </si>
  <si>
    <t>肺内ガス分布検査（クロージング・ボリューム、Ｎ２洗い出し）</t>
  </si>
  <si>
    <t>肺縫縮術</t>
  </si>
  <si>
    <t>片側肺全摘術</t>
  </si>
  <si>
    <t>コレラワクチン</t>
  </si>
  <si>
    <t>喘息</t>
  </si>
  <si>
    <t>00289</t>
  </si>
  <si>
    <t>喘息検査（吸入誘発、運動誘発、改善率）</t>
  </si>
  <si>
    <t>07</t>
  </si>
  <si>
    <t>1 消化器系領域の一次診療</t>
  </si>
  <si>
    <t>2 上部消化管内視鏡検査</t>
  </si>
  <si>
    <t>3 上部消化管内視鏡的切除術</t>
  </si>
  <si>
    <t>5 下部消化管内視鏡的切除術</t>
  </si>
  <si>
    <t>6 虫垂切除術（ただし、乳幼児に係るものを除く。）</t>
  </si>
  <si>
    <t>9 食道悪性腫瘍放射線療法</t>
  </si>
  <si>
    <t>14 大腸悪性腫瘍手術</t>
  </si>
  <si>
    <t>198</t>
  </si>
  <si>
    <t>15 腹腔鏡下大腸悪性腫瘍手術</t>
  </si>
  <si>
    <t>16 大腸悪性腫瘍化学療法</t>
  </si>
  <si>
    <t>17 人工肛門の管理</t>
  </si>
  <si>
    <t>18 移植用部分小腸採取術（生体）</t>
  </si>
  <si>
    <t>19 生体部分小腸移植術</t>
  </si>
  <si>
    <t>20 移植用小腸採取術（死体）</t>
  </si>
  <si>
    <t>ヘリコバクタピロリの除菌</t>
  </si>
  <si>
    <t>寄生虫診療</t>
  </si>
  <si>
    <t>273 肋骨異常を伴う先天性側弯症</t>
  </si>
  <si>
    <t>経カテーテル的動脈塞栓術（ＴＡＥ）</t>
  </si>
  <si>
    <t>経鼻的上部消化管内視鏡検査(経鼻内視鏡）</t>
  </si>
  <si>
    <t>結腸悪性腫瘍放射線療法</t>
  </si>
  <si>
    <t>痔核に対する手術（硬化療法・結合糸術を含む）</t>
  </si>
  <si>
    <t>食道静脈瘤手術</t>
  </si>
  <si>
    <t>超音波内視鏡ラジオ波灼術</t>
  </si>
  <si>
    <t>直腸・結腸癌治療（放射線）</t>
  </si>
  <si>
    <t>00191</t>
  </si>
  <si>
    <t>直腸悪性腫瘍化学療法</t>
  </si>
  <si>
    <t>4 腹腔鏡下子宮筋腫摘出術</t>
  </si>
  <si>
    <t>直腸前方切除術</t>
  </si>
  <si>
    <t>内視鏡的胃・十二指腸ポリープ切除術</t>
  </si>
  <si>
    <t>内視鏡的食道、胃静脈瘤硬化法術</t>
  </si>
  <si>
    <t>内視鏡的食道静脈瘤結紮術（ＥＶＬ）</t>
  </si>
  <si>
    <t>内視鏡的直腸・結腸ポリープ切除術</t>
  </si>
  <si>
    <t>内視鏡的乳頭バルーン拡張術（ＥＰＢＤ）</t>
  </si>
  <si>
    <t>内視鏡的乳頭切開術（ＥＳＴ）</t>
  </si>
  <si>
    <t>内視鏡的乳頭部切開術（ＥＳＴ）</t>
  </si>
  <si>
    <t>内視鏡的粘膜切除術（ＥＭＲ）</t>
  </si>
  <si>
    <t>腹腔鏡下スリーブ状胃切除術</t>
  </si>
  <si>
    <t>腹腔動脈造影検査</t>
  </si>
  <si>
    <t>ビュルガー病</t>
  </si>
  <si>
    <t>3 肝悪性腫瘍手術</t>
  </si>
  <si>
    <t>7 開腹による胆石症手術</t>
  </si>
  <si>
    <t>10 経皮経肝的胆道ドレナージ</t>
  </si>
  <si>
    <t>12 膵悪性腫瘍化学療法</t>
  </si>
  <si>
    <t>14 体外衝撃波胆石破砕術</t>
  </si>
  <si>
    <t>222 一次性ネフローゼ症候群</t>
  </si>
  <si>
    <t>15 生体肝移植</t>
  </si>
  <si>
    <t>00132</t>
  </si>
  <si>
    <t>アルコール肝炎</t>
  </si>
  <si>
    <t>ラジオ波焼灼療法（ＲＦＡ）</t>
  </si>
  <si>
    <t>ラジオ波焼灼療法（ＰＲＦＡ）</t>
  </si>
  <si>
    <t>肝悪性腫瘍放射線療法</t>
  </si>
  <si>
    <t>肝腫瘍に対する動脈塞栓術</t>
  </si>
  <si>
    <t>祝日に休診</t>
    <rPh sb="0" eb="2">
      <t>シュクジツ</t>
    </rPh>
    <rPh sb="3" eb="5">
      <t>キュウシン</t>
    </rPh>
    <phoneticPr fontId="22"/>
  </si>
  <si>
    <t>肝動脈造影検査</t>
  </si>
  <si>
    <t>肝部分切除術（区域切除以上）</t>
  </si>
  <si>
    <t>強度変調放射線治療</t>
  </si>
  <si>
    <t>経皮経肝胆管造影</t>
  </si>
  <si>
    <t>小児心身症</t>
  </si>
  <si>
    <t>17 多系統萎縮症</t>
  </si>
  <si>
    <t>経皮経肝的エタノール注入術（ＰＥＩＴ）</t>
  </si>
  <si>
    <t>人工膵臓</t>
  </si>
  <si>
    <t>胆道悪性腫瘍放射線療法</t>
  </si>
  <si>
    <t>胆道胆嚢癌治療（放射線）</t>
  </si>
  <si>
    <t>内視鏡的胆道砕石術</t>
  </si>
  <si>
    <t>膵頭十二指腸切除術</t>
  </si>
  <si>
    <t>09</t>
  </si>
  <si>
    <t>1 循環器系領域の一次診療</t>
  </si>
  <si>
    <t>87 肺静脈閉塞症／肺毛細血管腫症</t>
  </si>
  <si>
    <t>2 ホルター型心電図検査</t>
  </si>
  <si>
    <t>4 心臓カテーテル法による血管内視鏡検査</t>
  </si>
  <si>
    <t>6 経皮的冠動脈形成術（ＰＴＣＡ）</t>
  </si>
  <si>
    <t>76 下垂体性ゴナドトロピン分泌亢進症</t>
  </si>
  <si>
    <t>10 開心術</t>
  </si>
  <si>
    <t>13 ペースペーカー移植術</t>
  </si>
  <si>
    <t>14 ペースメーカー管理</t>
  </si>
  <si>
    <t>ドップラー法による心エコー検査</t>
  </si>
  <si>
    <t>ベクトル心電図検査</t>
  </si>
  <si>
    <t>経皮経管冠状動脈血管形成術</t>
  </si>
  <si>
    <t>経皮的四肢血管拡張術（ＰＴＡ）</t>
  </si>
  <si>
    <t>経皮的心筋焼灼術</t>
  </si>
  <si>
    <t>経皮的心肺補助（ＰＣＰＳ）</t>
  </si>
  <si>
    <t>血管外科</t>
  </si>
  <si>
    <t>四肢血管手術</t>
  </si>
  <si>
    <t>心(臓器移植･人工臓器)</t>
  </si>
  <si>
    <t>がん周術期の口腔機能管理</t>
  </si>
  <si>
    <t>心臓カテーテル法による血管内超音波検査</t>
  </si>
  <si>
    <t>補助人工心臓</t>
  </si>
  <si>
    <t>埋込型除細動器移植術</t>
  </si>
  <si>
    <t>慢性動脈閉塞症手術</t>
  </si>
  <si>
    <t>1 腎･泌尿器系領域の一次診療</t>
  </si>
  <si>
    <t>3 腎生検</t>
  </si>
  <si>
    <t>7 体外衝撃波腎・尿路結石破砕術</t>
  </si>
  <si>
    <t>10 膀胱悪性腫瘍手術</t>
  </si>
  <si>
    <t>11 膀胱悪性腫瘍化学療法</t>
  </si>
  <si>
    <t>12 前立腺悪性腫瘍手術</t>
  </si>
  <si>
    <t>15 前立腺悪性腫瘍放射線療法</t>
  </si>
  <si>
    <t>55</t>
  </si>
  <si>
    <t>16 生体腎移植</t>
  </si>
  <si>
    <t>17 尿失禁の治療</t>
  </si>
  <si>
    <t>吸着式血液浄化療法</t>
  </si>
  <si>
    <t>インターネットによる販売を行う医薬品の区分（薬局製造販売医薬品）</t>
    <rPh sb="10" eb="12">
      <t>ハンバイ</t>
    </rPh>
    <rPh sb="13" eb="14">
      <t>オコナ</t>
    </rPh>
    <rPh sb="15" eb="18">
      <t>イヤクヒン</t>
    </rPh>
    <phoneticPr fontId="23"/>
  </si>
  <si>
    <t>経尿道的尿管結石粉砕術</t>
  </si>
  <si>
    <t>経尿道的膀胱腫瘍切除（ＴＵＲ-Bｔ）</t>
  </si>
  <si>
    <t>284 ダイアモンド・ブラックファン貧血</t>
  </si>
  <si>
    <t>血液吸着</t>
  </si>
  <si>
    <t>血液透析濾過</t>
  </si>
  <si>
    <t>179 ウィリアムズ症候群</t>
  </si>
  <si>
    <t>外来受付時間</t>
  </si>
  <si>
    <t>血漿交換療法</t>
  </si>
  <si>
    <t>持続的血液濾過透析</t>
  </si>
  <si>
    <t>腎悪性腫瘍放射線療法</t>
  </si>
  <si>
    <t>腎癌治療（放射線）</t>
  </si>
  <si>
    <t>前立腺温熱療法</t>
  </si>
  <si>
    <t>334 脳クレアチン欠乏症候群</t>
    <rPh sb="4" eb="5">
      <t>ノウ</t>
    </rPh>
    <rPh sb="10" eb="12">
      <t>ケツボウ</t>
    </rPh>
    <rPh sb="12" eb="15">
      <t>ショウコウグン</t>
    </rPh>
    <phoneticPr fontId="23"/>
  </si>
  <si>
    <t>00303</t>
  </si>
  <si>
    <t>その他（放射線関連診断機器（診療用放射線照射装置））</t>
    <rPh sb="2" eb="3">
      <t>タ</t>
    </rPh>
    <phoneticPr fontId="25"/>
  </si>
  <si>
    <t>男性更年期障害治療</t>
  </si>
  <si>
    <t>処方箋応需者数</t>
  </si>
  <si>
    <t>男性不妊症</t>
  </si>
  <si>
    <t>糖尿病性腎症</t>
  </si>
  <si>
    <t>尿水力学的検査</t>
  </si>
  <si>
    <t>勃起障害（ＥＤ）治療</t>
  </si>
  <si>
    <t>膀胱脱</t>
  </si>
  <si>
    <t>脂質代謝内科</t>
  </si>
  <si>
    <t>11</t>
  </si>
  <si>
    <t>3 選択帝王切開術</t>
  </si>
  <si>
    <t>5 卵管形成手術</t>
  </si>
  <si>
    <t>7 ハイリスク妊産婦共同管理</t>
  </si>
  <si>
    <t>出産立会い</t>
  </si>
  <si>
    <t>177</t>
  </si>
  <si>
    <t>羊水穿刺</t>
  </si>
  <si>
    <t>82</t>
  </si>
  <si>
    <t>6 子宮悪性腫瘍化学療法</t>
  </si>
  <si>
    <t>7 子宮悪性腫瘍放射線療法</t>
  </si>
  <si>
    <t>8 卵巣悪性腫瘍手術</t>
  </si>
  <si>
    <t>10 卵巣悪性腫瘍放射線療法</t>
  </si>
  <si>
    <t>子宮全摘出（腹式・膣式）</t>
  </si>
  <si>
    <t>腹腔鏡下子宮体がん根治手術</t>
  </si>
  <si>
    <t>6 ポジトロン断層撮影（ＰＥＴ）、ポジトロン断層・コンピューター断層複合撮影又はポジトロン断層・磁気共鳴コンピューター断層複合撮影</t>
  </si>
  <si>
    <t>2 乳腺悪性腫瘍手術</t>
  </si>
  <si>
    <t>乳腺エコー</t>
  </si>
  <si>
    <t>116</t>
  </si>
  <si>
    <t>乳腺炎の診療（手術あり）</t>
  </si>
  <si>
    <t>破傷風の予防接種</t>
  </si>
  <si>
    <t>00228</t>
  </si>
  <si>
    <t>乳房温存治療</t>
  </si>
  <si>
    <t>スリット顕微鏡</t>
    <rPh sb="4" eb="7">
      <t>ケンビキョウ</t>
    </rPh>
    <phoneticPr fontId="25"/>
  </si>
  <si>
    <t>乳房温存治療（化学）</t>
  </si>
  <si>
    <t>00202</t>
  </si>
  <si>
    <t>乳房温存治療（放射線）</t>
  </si>
  <si>
    <t>乳房温存治療化学療法</t>
  </si>
  <si>
    <t>乳房温存治療手術療法</t>
  </si>
  <si>
    <t>糖尿病患者教育のうち管理栄養士による食事療法（外来）</t>
  </si>
  <si>
    <t>14</t>
  </si>
  <si>
    <t>2 内分泌機能検査</t>
  </si>
  <si>
    <t>5 糖尿病による合併症に対する継続的な管理及び指導</t>
  </si>
  <si>
    <t>6 甲状腺腫瘍手術</t>
  </si>
  <si>
    <t>7 甲状腺悪性腫瘍化学療法</t>
  </si>
  <si>
    <t>8 甲状腺悪性腫瘍放射線療法</t>
  </si>
  <si>
    <t>血漿交換（高脂血症に対するＬＤＬアファレーシス）</t>
  </si>
  <si>
    <t>スポーツマウスガード治療</t>
  </si>
  <si>
    <t>127 前頭側頭葉変性症</t>
  </si>
  <si>
    <t>甲状腺細胞診</t>
  </si>
  <si>
    <t>甲状腺疾患</t>
  </si>
  <si>
    <t>高血圧</t>
  </si>
  <si>
    <t>痛風診療</t>
  </si>
  <si>
    <t>糖尿病患者教育のうち管理栄養士による食事療法（入院）</t>
  </si>
  <si>
    <t>血管造影撮影装置（アンギオ）</t>
    <rPh sb="0" eb="2">
      <t>ケッカン</t>
    </rPh>
    <rPh sb="2" eb="4">
      <t>ゾウエイ</t>
    </rPh>
    <rPh sb="4" eb="6">
      <t>サツエイ</t>
    </rPh>
    <rPh sb="6" eb="8">
      <t>ソウチ</t>
    </rPh>
    <phoneticPr fontId="25"/>
  </si>
  <si>
    <t>【診療科目別の詳細（２）診療科目毎の診療日・診察時間・外来受付】</t>
  </si>
  <si>
    <t>糖尿病昏睡等の急性合併症の治療</t>
  </si>
  <si>
    <t>内分泌悪性腫瘍治療（化学）</t>
  </si>
  <si>
    <t>内分泌悪性腫瘍治療（手術）</t>
  </si>
  <si>
    <t>内分泌悪性腫瘍治療（放射線）</t>
  </si>
  <si>
    <t>内分泌悪性腫瘍治療化学療法</t>
  </si>
  <si>
    <t>内分泌悪性腫瘍治療放射線療法</t>
  </si>
  <si>
    <t>肥満診療</t>
  </si>
  <si>
    <t>1 血液・免疫系領域の一次診療</t>
  </si>
  <si>
    <t>8 臍帯血移植</t>
  </si>
  <si>
    <t>00214</t>
  </si>
  <si>
    <t>11 血液凝固異常の診断及び治療</t>
  </si>
  <si>
    <t>12 エイズ診療</t>
  </si>
  <si>
    <t>13 アレルギーの減感作療法</t>
  </si>
  <si>
    <t>化学物質過敏症</t>
  </si>
  <si>
    <t>04012</t>
  </si>
  <si>
    <t>成人食物アレルギー負荷検査</t>
  </si>
  <si>
    <t>白血病治療（手術）</t>
  </si>
  <si>
    <t>薬物依存症治療入院</t>
    <rPh sb="7" eb="9">
      <t>ニュウイン</t>
    </rPh>
    <phoneticPr fontId="38"/>
  </si>
  <si>
    <t>免疫・アレルギー疾患</t>
  </si>
  <si>
    <t>脾臓摘出術</t>
  </si>
  <si>
    <t>膠原病</t>
  </si>
  <si>
    <t>地域で認定した糖尿病療養指導士（ＬＣＤＥ）</t>
  </si>
  <si>
    <t>膵臓外科</t>
  </si>
  <si>
    <t>16</t>
  </si>
  <si>
    <t>3 手の外科手術</t>
  </si>
  <si>
    <t>5 骨折観血的手術</t>
  </si>
  <si>
    <t>6 人工股関節置換術（関節手術）</t>
  </si>
  <si>
    <t>7 人工膝関節置換術（関節手術）</t>
  </si>
  <si>
    <t xml:space="preserve"> FROM tbl_37 WHERE col_4 = '</t>
  </si>
  <si>
    <t>9 椎間板摘出術</t>
  </si>
  <si>
    <t>10 椎間板ヘルニアに対する内視鏡下椎間板摘出術</t>
  </si>
  <si>
    <t>11 軟部悪性腫瘍手術</t>
  </si>
  <si>
    <t>12 軟部悪性腫瘍化学療法</t>
  </si>
  <si>
    <t>14 骨悪性腫瘍化学療法</t>
  </si>
  <si>
    <t>ギブス固定法</t>
  </si>
  <si>
    <t>入院時の情報を共有した回数</t>
  </si>
  <si>
    <t>スポーツ外科</t>
  </si>
  <si>
    <t>リウマチ</t>
  </si>
  <si>
    <t>レーザーによる脊椎手術</t>
  </si>
  <si>
    <t>d0068</t>
  </si>
  <si>
    <t>筋・腱手術</t>
  </si>
  <si>
    <t>牽引療法（介達）</t>
  </si>
  <si>
    <t>臨床工学技士</t>
    <rPh sb="0" eb="6">
      <t>リンショウコウガクギシ</t>
    </rPh>
    <phoneticPr fontId="25"/>
  </si>
  <si>
    <t>骨悪性腫瘍放射線療法</t>
  </si>
  <si>
    <t>骨盤手術</t>
  </si>
  <si>
    <t xml:space="preserve"> FROM tbl_4 WHERE col_4 = '</t>
  </si>
  <si>
    <t>脊椎刺激装置埋込術</t>
  </si>
  <si>
    <t>192</t>
  </si>
  <si>
    <t>軟部悪性腫瘍放射線療法</t>
  </si>
  <si>
    <t>頸椎手術</t>
  </si>
  <si>
    <t>00267</t>
  </si>
  <si>
    <t>00065</t>
  </si>
  <si>
    <t>17</t>
  </si>
  <si>
    <t>2 摂食機能療法</t>
  </si>
  <si>
    <t>00188</t>
  </si>
  <si>
    <t>3 心大血管疾患リハビリテーション</t>
  </si>
  <si>
    <t>4 脳血管疾患等リハビリテーション</t>
  </si>
  <si>
    <t>6 運動器リハビリテーション</t>
  </si>
  <si>
    <t>7 呼吸器リハビリテーション</t>
  </si>
  <si>
    <t>10 がん患者リハビリテーション</t>
  </si>
  <si>
    <t>11 認知症患者リハビリテーション</t>
  </si>
  <si>
    <t>言語聴覚療法</t>
  </si>
  <si>
    <t>言語聴覚療法（Ｉ）</t>
  </si>
  <si>
    <t>言語聴覚療法（ＩＩ）</t>
  </si>
  <si>
    <t>作業療法</t>
  </si>
  <si>
    <t>作業療法（Ｉ）</t>
  </si>
  <si>
    <t>理学療法</t>
  </si>
  <si>
    <t>理学療法（Ｉ）</t>
  </si>
  <si>
    <t>リンパ浮腫複合的治療</t>
  </si>
  <si>
    <t>温熱療法</t>
  </si>
  <si>
    <t>器具等による療法</t>
  </si>
  <si>
    <t>集団コミュニケーション</t>
  </si>
  <si>
    <t>18</t>
  </si>
  <si>
    <t>2 小児循環器疾患</t>
  </si>
  <si>
    <t>3 小児呼吸器疾患</t>
  </si>
  <si>
    <t>6 小児アレルギー疾患</t>
  </si>
  <si>
    <t>7 小児自己免疫疾患</t>
  </si>
  <si>
    <t>10 小児先天性代謝疾患</t>
  </si>
  <si>
    <t>13 小児外科手術</t>
  </si>
  <si>
    <t>16 乳幼児の育児相談</t>
  </si>
  <si>
    <t>登録販売者の人数</t>
    <rPh sb="0" eb="5">
      <t>トウロクハンバイシャ</t>
    </rPh>
    <phoneticPr fontId="23"/>
  </si>
  <si>
    <t>小児悪性腫瘍治療（化学）</t>
  </si>
  <si>
    <t>小児悪性腫瘍治療（手術）</t>
  </si>
  <si>
    <t>小児科病棟</t>
  </si>
  <si>
    <t>小児発育障害</t>
  </si>
  <si>
    <t>小児喘息</t>
  </si>
  <si>
    <t>小児膠原病</t>
  </si>
  <si>
    <t>新生児仮死のケア（Apgar Score 6以下）</t>
  </si>
  <si>
    <t>病後児保育室</t>
  </si>
  <si>
    <t>原発性肺高血圧症</t>
    <rPh sb="0" eb="2">
      <t>ゲンパツ</t>
    </rPh>
    <rPh sb="2" eb="3">
      <t>セイ</t>
    </rPh>
    <rPh sb="3" eb="4">
      <t>ハイ</t>
    </rPh>
    <rPh sb="4" eb="7">
      <t>コウケツアツ</t>
    </rPh>
    <rPh sb="7" eb="8">
      <t>ショウ</t>
    </rPh>
    <phoneticPr fontId="25"/>
  </si>
  <si>
    <t>母乳指導</t>
  </si>
  <si>
    <t>19</t>
  </si>
  <si>
    <t>3 硬膜外麻酔</t>
  </si>
  <si>
    <t>4 脊椎麻酔</t>
  </si>
  <si>
    <t>6 硬膜外ブロックにおける麻酔剤の持続注入</t>
  </si>
  <si>
    <t>3 がんに伴う精神症状のケア</t>
  </si>
  <si>
    <t>00128</t>
  </si>
  <si>
    <t>緩和ケアチーム</t>
  </si>
  <si>
    <t>3 直線加速器による定位放射線治療</t>
  </si>
  <si>
    <t>00110</t>
  </si>
  <si>
    <t>その他（耳鼻いんこう科系）</t>
  </si>
  <si>
    <t>4 粒子線治療</t>
  </si>
  <si>
    <t>6 術中照射</t>
  </si>
  <si>
    <t>00265</t>
  </si>
  <si>
    <t>原体照射</t>
  </si>
  <si>
    <t>全身照射</t>
  </si>
  <si>
    <t>強度変調放射線治療（ＩＭＲＴ）</t>
  </si>
  <si>
    <t>311 先天性三尖弁狭窄症</t>
  </si>
  <si>
    <t>22</t>
  </si>
  <si>
    <t>1 画像診断管理（専ら画像診断を担当する医師による読影）</t>
  </si>
  <si>
    <t>2 遠隔画像診断</t>
  </si>
  <si>
    <t>第５週</t>
    <rPh sb="0" eb="1">
      <t>ダイ</t>
    </rPh>
    <phoneticPr fontId="22"/>
  </si>
  <si>
    <t>3 ＣＴ撮影</t>
  </si>
  <si>
    <t>00058</t>
  </si>
  <si>
    <t>遠隔画像診断（依頼側）</t>
  </si>
  <si>
    <t>23</t>
  </si>
  <si>
    <t>1 病理診断（専ら病理診断を担当する医師による診断）</t>
  </si>
  <si>
    <t>00136</t>
  </si>
  <si>
    <t>予約の必要性</t>
  </si>
  <si>
    <t>2 病理迅速検査</t>
  </si>
  <si>
    <t>3 唇顎口蓋裂の歯科矯正治療</t>
  </si>
  <si>
    <t>口腔顎顔面腫瘍化学療法</t>
  </si>
  <si>
    <t>黄熱病の予防接種</t>
  </si>
  <si>
    <t>00061</t>
  </si>
  <si>
    <t>4 顎変形症の歯科矯正治療</t>
  </si>
  <si>
    <t>6 摂食機能障害の治療</t>
  </si>
  <si>
    <t>ＭＴＭ（ＭｉｎｏｒＴｏｏｔｈＭｏｖｅｍｅｎｔ）術</t>
  </si>
  <si>
    <t>ＰＭＴＣ　（Ｐｒｏｆｅｓｓｉｏｎａｌ　Ｍｅｃｈａｎｉｃａｌ　Ｔｏｏｔｈ　Ｃｌｅａｎｉｎｇ）</t>
  </si>
  <si>
    <t>ＶＥ（嚥下内視鏡）検査</t>
  </si>
  <si>
    <t>医療事故調査制度に関する研修（医療事故調査・支援センター又は支援団体等連絡協議会が開催するものに限る）の管理者の受講の有無</t>
  </si>
  <si>
    <t>ＶＦ（ビデオＸ線透視、嚥下造影）検査</t>
  </si>
  <si>
    <t>う蝕（虫歯）治療</t>
  </si>
  <si>
    <t>シェーグレン患者の歯科診療</t>
  </si>
  <si>
    <t>フッ化物洗口の指導</t>
  </si>
  <si>
    <t>ホワイトニング（歯を白くする）</t>
  </si>
  <si>
    <t>ラミネートベニアクラウン</t>
  </si>
  <si>
    <t>介護福祉士</t>
    <rPh sb="0" eb="2">
      <t>カイゴ</t>
    </rPh>
    <rPh sb="2" eb="5">
      <t>フクシシ</t>
    </rPh>
    <phoneticPr fontId="25"/>
  </si>
  <si>
    <t>一般の小児歯科治療</t>
  </si>
  <si>
    <t>9：その他一般外来を行わない</t>
  </si>
  <si>
    <t>感染症患者の歯科診療</t>
  </si>
  <si>
    <t>病院群輪番制参加医療機関</t>
    <rPh sb="0" eb="2">
      <t>ビョウイン</t>
    </rPh>
    <rPh sb="2" eb="3">
      <t>グン</t>
    </rPh>
    <rPh sb="3" eb="5">
      <t>リンバン</t>
    </rPh>
    <rPh sb="5" eb="6">
      <t>セイ</t>
    </rPh>
    <rPh sb="6" eb="8">
      <t>サンカ</t>
    </rPh>
    <rPh sb="8" eb="10">
      <t>イリョウ</t>
    </rPh>
    <rPh sb="10" eb="12">
      <t>キカン</t>
    </rPh>
    <phoneticPr fontId="20"/>
  </si>
  <si>
    <t>矯正歯科認定医による治療</t>
  </si>
  <si>
    <t>禁煙支援</t>
  </si>
  <si>
    <t>d0074</t>
  </si>
  <si>
    <t>口腔ケア</t>
  </si>
  <si>
    <t>144 レノックス・ガストー症候群</t>
  </si>
  <si>
    <t>口臭症の治療</t>
  </si>
  <si>
    <t>d0075</t>
  </si>
  <si>
    <t>d0076</t>
  </si>
  <si>
    <t>大阪府警察協力歯科医</t>
    <rPh sb="0" eb="3">
      <t>オオサカフ</t>
    </rPh>
    <rPh sb="3" eb="5">
      <t>ケイサツ</t>
    </rPh>
    <rPh sb="5" eb="7">
      <t>キョウリョク</t>
    </rPh>
    <rPh sb="7" eb="10">
      <t>シカイ</t>
    </rPh>
    <phoneticPr fontId="27"/>
  </si>
  <si>
    <t>歯科で行う言語療法</t>
  </si>
  <si>
    <t>01051</t>
  </si>
  <si>
    <t>d0077</t>
  </si>
  <si>
    <t>歯科</t>
    <rPh sb="0" eb="2">
      <t>シカ</t>
    </rPh>
    <phoneticPr fontId="8"/>
  </si>
  <si>
    <t>歯周病治療</t>
  </si>
  <si>
    <t>治療困難な歯内療法</t>
  </si>
  <si>
    <t>2 顎関節症治療</t>
  </si>
  <si>
    <t>小児の歯科矯正治療</t>
  </si>
  <si>
    <t>笑気吸入</t>
  </si>
  <si>
    <t>心疾患、脳血管障害疾患患者の歯科診療（軽度）</t>
  </si>
  <si>
    <t>心疾患、脳血管障害疾患患者の歯科診療（重度）</t>
  </si>
  <si>
    <t>睡眠時無呼吸（症候群）の治療</t>
  </si>
  <si>
    <t>精神疾患患者の歯科診療</t>
  </si>
  <si>
    <t>00171</t>
  </si>
  <si>
    <t>静鎮麻酔</t>
  </si>
  <si>
    <t>静脈内鎮静法</t>
  </si>
  <si>
    <t>全身麻酔</t>
  </si>
  <si>
    <t>d0064</t>
  </si>
  <si>
    <t>腰麻伝達麻酔下で適応出来る骨折手術</t>
  </si>
  <si>
    <t>著しく歯科診療が困難な者の歯科診療（身体的によるもの）</t>
  </si>
  <si>
    <t>著しく歯科診療が困難な者の歯科診療（知的によるもの）</t>
  </si>
  <si>
    <t>d0066</t>
  </si>
  <si>
    <t>難症例の欠損補綴</t>
  </si>
  <si>
    <t>入院患者の口腔ケア</t>
  </si>
  <si>
    <t>認知症患者の歯科診療</t>
  </si>
  <si>
    <t>d0070</t>
  </si>
  <si>
    <t>予防歯科の実施または、う蝕予防処置（フッ素塗布、シーラント）</t>
  </si>
  <si>
    <t>1 埋伏歯抜歯</t>
  </si>
  <si>
    <t>4 顎骨骨折治療</t>
  </si>
  <si>
    <t>5 口唇、舌若しくは口腔粘膜の炎症又は外傷の治療</t>
  </si>
  <si>
    <t>第２週</t>
    <rPh sb="0" eb="1">
      <t>ダイ</t>
    </rPh>
    <phoneticPr fontId="22"/>
  </si>
  <si>
    <t>6 口腔領域の腫瘍の治療</t>
  </si>
  <si>
    <t>7 唇顎口蓋裂治療</t>
    <rPh sb="2" eb="3">
      <t>クチビル</t>
    </rPh>
    <rPh sb="3" eb="4">
      <t>アゴ</t>
    </rPh>
    <rPh sb="4" eb="6">
      <t>コウガイ</t>
    </rPh>
    <rPh sb="6" eb="7">
      <t>レツ</t>
    </rPh>
    <rPh sb="7" eb="9">
      <t>チリョウ</t>
    </rPh>
    <phoneticPr fontId="37"/>
  </si>
  <si>
    <t>顎変形症手術（外科的矯正療法）</t>
  </si>
  <si>
    <t>D8</t>
  </si>
  <si>
    <t>顕微鏡下手術</t>
  </si>
  <si>
    <t>口腔外科手術</t>
  </si>
  <si>
    <t>口腔顎顔面悪性腫瘍化学療法</t>
  </si>
  <si>
    <t>口腔顎顔面腫瘍手術療法</t>
  </si>
  <si>
    <t>口腔顔面痛治療</t>
  </si>
  <si>
    <t>歯牙移植術</t>
  </si>
  <si>
    <t>肝炎ウイルス検診</t>
    <rPh sb="0" eb="2">
      <t>カンエン</t>
    </rPh>
    <rPh sb="6" eb="8">
      <t>ケンシン</t>
    </rPh>
    <phoneticPr fontId="25"/>
  </si>
  <si>
    <t>歯周組織再生誘導手術</t>
  </si>
  <si>
    <t>舌痛症治療</t>
  </si>
  <si>
    <t xml:space="preserve"> FROM tbl_1 WHERE col_4 = '</t>
  </si>
  <si>
    <t>26</t>
  </si>
  <si>
    <t>2 鍼灸治療</t>
  </si>
  <si>
    <t>唇顎口蓋裂の歯科矯正治療</t>
  </si>
  <si>
    <t>d3</t>
  </si>
  <si>
    <t>切断四肢再接合術</t>
  </si>
  <si>
    <t>人工関節置換術（指）</t>
  </si>
  <si>
    <t>鏡視下手術（肩）</t>
  </si>
  <si>
    <t>う蝕治療</t>
    <rPh sb="0" eb="1">
      <t>ショク</t>
    </rPh>
    <rPh sb="1" eb="3">
      <t>チリョウ</t>
    </rPh>
    <phoneticPr fontId="25"/>
  </si>
  <si>
    <t>血管柄付骨移植術</t>
  </si>
  <si>
    <t>骨延長術</t>
  </si>
  <si>
    <t>内反足手術</t>
  </si>
  <si>
    <t>先天性股関節脱臼観血式整復術</t>
  </si>
  <si>
    <t>椎弓切除術</t>
  </si>
  <si>
    <t>吸入鎮静法による治療を行うことができる</t>
  </si>
  <si>
    <t>障害児（者）への一般歯科治療</t>
  </si>
  <si>
    <t>障害児（者）への歯科保健指導</t>
  </si>
  <si>
    <t>障害児（者）への摂食嚥下機能訓練</t>
  </si>
  <si>
    <t>薬局医薬品の取扱品目数</t>
  </si>
  <si>
    <t>障害児（者）への口腔外科的治療</t>
  </si>
  <si>
    <t>障害児（者）への歯科矯正治療（保険診療可）</t>
  </si>
  <si>
    <t>その他（歯科系）</t>
  </si>
  <si>
    <t>4</t>
  </si>
  <si>
    <t>在籍人数（常勤換算）</t>
  </si>
  <si>
    <t>01035</t>
  </si>
  <si>
    <t>01036</t>
  </si>
  <si>
    <t>00071</t>
  </si>
  <si>
    <t>01037</t>
  </si>
  <si>
    <t>01038</t>
  </si>
  <si>
    <t>01040</t>
  </si>
  <si>
    <t>01041</t>
  </si>
  <si>
    <t>01043</t>
  </si>
  <si>
    <t>01044</t>
  </si>
  <si>
    <t>01045</t>
  </si>
  <si>
    <t>01047</t>
  </si>
  <si>
    <t>01050</t>
  </si>
  <si>
    <t>01053</t>
  </si>
  <si>
    <t>01054</t>
  </si>
  <si>
    <t>01057</t>
  </si>
  <si>
    <t>01058</t>
  </si>
  <si>
    <t>01059</t>
  </si>
  <si>
    <t>04019</t>
  </si>
  <si>
    <t>04007</t>
  </si>
  <si>
    <t>04008</t>
  </si>
  <si>
    <t>70</t>
  </si>
  <si>
    <t>04010</t>
  </si>
  <si>
    <t>04011</t>
  </si>
  <si>
    <t>04016</t>
  </si>
  <si>
    <t>04017</t>
  </si>
  <si>
    <t>04018</t>
  </si>
  <si>
    <t>04020</t>
  </si>
  <si>
    <t>04021</t>
  </si>
  <si>
    <t>04022</t>
  </si>
  <si>
    <t>04027</t>
  </si>
  <si>
    <t>d4001</t>
  </si>
  <si>
    <t>脳卒中リハビリテーション介護認定看護師</t>
  </si>
  <si>
    <t>d4003</t>
  </si>
  <si>
    <t>ジフテリア、百日せき及び破傷風の三種混合の予防接種</t>
  </si>
  <si>
    <t>急性灰白髄炎の予防接種</t>
  </si>
  <si>
    <t>麻しんの予防接種</t>
  </si>
  <si>
    <t>日本脳炎の予防接種</t>
  </si>
  <si>
    <t>小児の肺炎球菌感染症の予防接種</t>
  </si>
  <si>
    <t>ヒトパピローマウイルス感染症の予防接種</t>
  </si>
  <si>
    <t>インフルエンザの予防接種</t>
  </si>
  <si>
    <t>成人の肺炎球菌感染症の予防接種</t>
  </si>
  <si>
    <t>狂犬病の予防接種</t>
  </si>
  <si>
    <t>ペスト</t>
  </si>
  <si>
    <t>143 ミオクロニー脱力発作を伴うてんかん</t>
  </si>
  <si>
    <t>肺炎球菌感染症の予防接種</t>
  </si>
  <si>
    <t>がん専門薬剤師　一般社団法人日本医療薬学会</t>
  </si>
  <si>
    <t>ツベルクリン反応</t>
  </si>
  <si>
    <t>赤痢</t>
  </si>
  <si>
    <t>腸チフス</t>
  </si>
  <si>
    <t>ジフテリア、百日せき及び破傷風の三種混合の予防接種（海外渡航者対応）</t>
  </si>
  <si>
    <t>ジフテリア及び破傷風の二種混合の予防接種（海外渡航者対応）</t>
  </si>
  <si>
    <t>麻しんの予防接種（海外渡航者対応）</t>
  </si>
  <si>
    <t>破傷風の予防接種（海外渡航者対応）</t>
  </si>
  <si>
    <t>150</t>
  </si>
  <si>
    <t>結核の予防接種（海外渡航者対応）</t>
  </si>
  <si>
    <t>小児の肺炎球菌感染症の予防接種（海外渡航者対応）</t>
  </si>
  <si>
    <t>00210</t>
  </si>
  <si>
    <t>ヒトパピローマウイルス感染症の予防接種（海外渡航者対応）</t>
  </si>
  <si>
    <t>消化器・移植外科</t>
  </si>
  <si>
    <t>インフルエンザの予防接種（海外渡航者対応）</t>
  </si>
  <si>
    <t>Ａ型肝炎の予防接種（海外渡航者対応）</t>
  </si>
  <si>
    <t>53</t>
  </si>
  <si>
    <t>Ｂ型肝炎の予防接種（海外渡航者対応）</t>
  </si>
  <si>
    <t>狂犬病の予防接種（海外渡航者対応）</t>
  </si>
  <si>
    <t>予防接種名</t>
  </si>
  <si>
    <t>医師</t>
  </si>
  <si>
    <t>薬剤師</t>
  </si>
  <si>
    <t>歯科衛生士</t>
  </si>
  <si>
    <t>診療放射線技師</t>
  </si>
  <si>
    <t>その他の方法による販売時間</t>
    <rPh sb="2" eb="3">
      <t>タ</t>
    </rPh>
    <rPh sb="4" eb="6">
      <t>ホウホウ</t>
    </rPh>
    <rPh sb="9" eb="11">
      <t>ハンバイ</t>
    </rPh>
    <rPh sb="11" eb="13">
      <t>ジカン</t>
    </rPh>
    <phoneticPr fontId="23"/>
  </si>
  <si>
    <t>作業療法士</t>
  </si>
  <si>
    <t>医療社会事業従事者（医療ソーシャルワーカー等）</t>
  </si>
  <si>
    <t>精神保健福祉士</t>
  </si>
  <si>
    <t>臨床工学技士</t>
  </si>
  <si>
    <t>臨床工学技師</t>
  </si>
  <si>
    <t>看護補助者</t>
  </si>
  <si>
    <t xml:space="preserve">   いない</t>
  </si>
  <si>
    <t>言語聴覚士（ＳＴ）</t>
  </si>
  <si>
    <t>あん摩マッサージ指圧師・はり師・きゅう師・柔道整復師</t>
  </si>
  <si>
    <t>28</t>
  </si>
  <si>
    <t>連携強化加算の届出の有無</t>
  </si>
  <si>
    <t>3 脊髄性筋萎縮症</t>
  </si>
  <si>
    <t>4 原発性側索硬化症</t>
  </si>
  <si>
    <t>5 進行性核上性麻痺</t>
  </si>
  <si>
    <t>事業継続計画（ＢＣＰ）の策定の有無</t>
  </si>
  <si>
    <t>8 ハンチントン病</t>
  </si>
  <si>
    <t>9 神経有棘赤血球症</t>
  </si>
  <si>
    <t>10 シャルコー・マリー・トゥース病</t>
  </si>
  <si>
    <t>00056</t>
  </si>
  <si>
    <t>12 先天性筋無力症候群</t>
  </si>
  <si>
    <t>13 多発性硬化症／視神経脊髄炎</t>
  </si>
  <si>
    <t>15 封入体筋炎</t>
  </si>
  <si>
    <t>16 クロウ・深瀬症候群</t>
  </si>
  <si>
    <t>20 副腎白質ジストロフィー</t>
  </si>
  <si>
    <t>21 ミトコンドリア病</t>
  </si>
  <si>
    <t>略称（フリガナ）</t>
  </si>
  <si>
    <t>22 もやもや病</t>
  </si>
  <si>
    <t>25 進行性多巣性白質脳症</t>
  </si>
  <si>
    <t>122 脳表ヘモジデリン沈着症</t>
  </si>
  <si>
    <t>26 HTLV-1関連脊髄症</t>
  </si>
  <si>
    <t>29 ウルリッヒ病</t>
  </si>
  <si>
    <t>30 遠位型ミオパチー</t>
  </si>
  <si>
    <t>31 ベスレムミオパチー</t>
  </si>
  <si>
    <t>肝臓がん検診</t>
    <rPh sb="0" eb="2">
      <t>カンゾウ</t>
    </rPh>
    <rPh sb="4" eb="6">
      <t>ケンシン</t>
    </rPh>
    <phoneticPr fontId="25"/>
  </si>
  <si>
    <t>144</t>
  </si>
  <si>
    <t>32 自己貪食空胞性ミオパチー</t>
  </si>
  <si>
    <t>34 神経線維腫症</t>
  </si>
  <si>
    <t>35 天疱瘡</t>
  </si>
  <si>
    <t>38 スティーヴンス・ジョンソン症候群</t>
  </si>
  <si>
    <t>39 中毒性表皮壊死症</t>
  </si>
  <si>
    <t>40 高安動脈炎</t>
  </si>
  <si>
    <t>41 巨細胞性動脈炎</t>
  </si>
  <si>
    <t>43 顕微鏡的多発血管炎</t>
  </si>
  <si>
    <t>47 バージャー病</t>
  </si>
  <si>
    <t>49 全身性エリテマトーデス</t>
  </si>
  <si>
    <t>50 皮膚筋炎／多発性筋炎</t>
  </si>
  <si>
    <t>51 全身性強皮症</t>
  </si>
  <si>
    <t>53 シェーグレン症候群</t>
  </si>
  <si>
    <t>00055</t>
  </si>
  <si>
    <t>58 肥大型心筋症</t>
  </si>
  <si>
    <t>00062</t>
  </si>
  <si>
    <t>230 肺胞低換気症候群</t>
  </si>
  <si>
    <t>00063</t>
  </si>
  <si>
    <t>63 特発性血小板減少性紫斑病</t>
  </si>
  <si>
    <t>64 血栓性血小板減少性紫斑病</t>
  </si>
  <si>
    <t>乳児健康診査（個別）</t>
    <rPh sb="0" eb="2">
      <t>ニュウジ</t>
    </rPh>
    <rPh sb="2" eb="4">
      <t>ケンコウ</t>
    </rPh>
    <rPh sb="4" eb="6">
      <t>シンサ</t>
    </rPh>
    <rPh sb="7" eb="9">
      <t>コベツ</t>
    </rPh>
    <phoneticPr fontId="25"/>
  </si>
  <si>
    <t>65 原発性免疫不全症候群</t>
  </si>
  <si>
    <t>00066</t>
  </si>
  <si>
    <t>68 黄色靱帯骨化症</t>
  </si>
  <si>
    <t>69 後縦靱帯骨化症</t>
  </si>
  <si>
    <t>70 広範脊柱管狭窄症</t>
  </si>
  <si>
    <t>78</t>
  </si>
  <si>
    <t>71 特発性大腿骨頭壊死症</t>
  </si>
  <si>
    <t>血液内科</t>
  </si>
  <si>
    <t>00074</t>
  </si>
  <si>
    <t>75 クッシング病</t>
  </si>
  <si>
    <t>00076</t>
  </si>
  <si>
    <t>00078</t>
  </si>
  <si>
    <t>79 家族性高コレステロール血症（ホモ接合体）</t>
  </si>
  <si>
    <t>80 甲状腺ホルモン不応症</t>
  </si>
  <si>
    <t>83 アジソン病</t>
  </si>
  <si>
    <t>00084</t>
  </si>
  <si>
    <t>35</t>
  </si>
  <si>
    <t>84 サルコイドーシス</t>
  </si>
  <si>
    <t>85 特発性間質性肺炎</t>
  </si>
  <si>
    <t>86 肺動脈性肺高血圧症</t>
  </si>
  <si>
    <t>00089</t>
  </si>
  <si>
    <t>89 リンパ脈管筋腫症</t>
  </si>
  <si>
    <t>d1578</t>
  </si>
  <si>
    <t>00091</t>
  </si>
  <si>
    <t>00093</t>
  </si>
  <si>
    <t>94 原発性硬化性胆管炎</t>
  </si>
  <si>
    <t>00095</t>
  </si>
  <si>
    <t>95 自己免疫性肝炎</t>
  </si>
  <si>
    <t>上記以外の認定薬剤師の人数（５）</t>
    <rPh sb="0" eb="2">
      <t>ジョウキ</t>
    </rPh>
    <rPh sb="11" eb="13">
      <t>ニンズウ</t>
    </rPh>
    <phoneticPr fontId="23"/>
  </si>
  <si>
    <t>00096</t>
  </si>
  <si>
    <t>96 クローン病</t>
  </si>
  <si>
    <t>198 ４p欠失症候群</t>
  </si>
  <si>
    <t>初診時予約の実施有無</t>
  </si>
  <si>
    <t>97 潰瘍性大腸炎</t>
  </si>
  <si>
    <t>98 好酸球性消化管疾患</t>
  </si>
  <si>
    <t>00270</t>
  </si>
  <si>
    <t>99 慢性特発性偽性腸閉塞症</t>
  </si>
  <si>
    <t>100 巨大膀胱短小結腸腸管蠕動不全症</t>
  </si>
  <si>
    <t>101 腸管神経節細胞僅少症</t>
  </si>
  <si>
    <t>00102</t>
  </si>
  <si>
    <t>00103</t>
  </si>
  <si>
    <t>249 グルタル酸血症1型</t>
  </si>
  <si>
    <t>00104</t>
  </si>
  <si>
    <t>105 チャージ症候群</t>
  </si>
  <si>
    <t>00107</t>
  </si>
  <si>
    <t>依存症治療拠点機関（薬物依存症）</t>
    <rPh sb="0" eb="3">
      <t>イゾンショウ</t>
    </rPh>
    <rPh sb="3" eb="5">
      <t>チリョウ</t>
    </rPh>
    <rPh sb="5" eb="7">
      <t>キョテン</t>
    </rPh>
    <rPh sb="7" eb="9">
      <t>キカン</t>
    </rPh>
    <rPh sb="10" eb="12">
      <t>ヤクブツ</t>
    </rPh>
    <rPh sb="12" eb="14">
      <t>イゾン</t>
    </rPh>
    <rPh sb="14" eb="15">
      <t>ショウ</t>
    </rPh>
    <phoneticPr fontId="20"/>
  </si>
  <si>
    <t>107 若年性特発性関節炎</t>
  </si>
  <si>
    <t>00108</t>
  </si>
  <si>
    <t>超音波凝固切開装置</t>
    <rPh sb="0" eb="3">
      <t>チョウオンパ</t>
    </rPh>
    <rPh sb="3" eb="5">
      <t>ギョウコ</t>
    </rPh>
    <rPh sb="5" eb="7">
      <t>セッカイ</t>
    </rPh>
    <rPh sb="7" eb="9">
      <t>ソウチ</t>
    </rPh>
    <phoneticPr fontId="25"/>
  </si>
  <si>
    <t>00109</t>
  </si>
  <si>
    <t>271 強直性脊椎炎</t>
  </si>
  <si>
    <t>109 非典型溶血性尿毒症症候群</t>
  </si>
  <si>
    <t>00111</t>
  </si>
  <si>
    <t>111 先天性ミオパチー</t>
  </si>
  <si>
    <t>00112</t>
  </si>
  <si>
    <t>00113</t>
  </si>
  <si>
    <t>138 神経細胞移動異常症</t>
  </si>
  <si>
    <t>オンライン診療に伴う緊急避妊薬の調剤の対応可否</t>
  </si>
  <si>
    <t>113 筋ジストロフィー</t>
  </si>
  <si>
    <t>116 アトピー性脊髄炎</t>
  </si>
  <si>
    <t>00290</t>
  </si>
  <si>
    <t>00117</t>
  </si>
  <si>
    <t>00119</t>
  </si>
  <si>
    <t>101</t>
  </si>
  <si>
    <t>00120</t>
  </si>
  <si>
    <t>内科</t>
  </si>
  <si>
    <t>120 遺伝性ジストニア</t>
  </si>
  <si>
    <t>00121</t>
  </si>
  <si>
    <t>121 神経フェリチン症</t>
  </si>
  <si>
    <t>00122</t>
  </si>
  <si>
    <t>00283</t>
  </si>
  <si>
    <t>00124</t>
  </si>
  <si>
    <t>124 皮質下梗塞と白質脳症を伴う常染色体優性脳動脈症</t>
  </si>
  <si>
    <t>00125</t>
  </si>
  <si>
    <t>125 神経軸索スフェロイド形成を伴う遺伝性びまん性白質脳症</t>
  </si>
  <si>
    <t>126 ペリー症候群</t>
  </si>
  <si>
    <t>00127</t>
  </si>
  <si>
    <t>129 痙攣重積型（二相性）急性脳症</t>
  </si>
  <si>
    <t>00130</t>
  </si>
  <si>
    <t>130 先天性無痛無汗症</t>
  </si>
  <si>
    <t>00133</t>
  </si>
  <si>
    <t>133 メビウス症候群</t>
  </si>
  <si>
    <t>00134</t>
  </si>
  <si>
    <t>134 中隔視神経形成異常症/ドモルシア症候群</t>
  </si>
  <si>
    <t>136 片側巨脳症</t>
  </si>
  <si>
    <t>00137</t>
  </si>
  <si>
    <t>00138</t>
  </si>
  <si>
    <t>00139</t>
  </si>
  <si>
    <t>139 先天性大脳白質形成不全症</t>
  </si>
  <si>
    <t>00140</t>
  </si>
  <si>
    <t>140 ドラベ症候群</t>
  </si>
  <si>
    <t>267 高ＩｇＤ症候群</t>
  </si>
  <si>
    <t>00141</t>
  </si>
  <si>
    <t>141 海馬硬化を伴う内側側頭葉てんかん</t>
  </si>
  <si>
    <t>00143</t>
  </si>
  <si>
    <t>00144</t>
  </si>
  <si>
    <t>145 ウエスト症候群</t>
  </si>
  <si>
    <t>00146</t>
  </si>
  <si>
    <t>147 早期ミオクロニー脳症</t>
  </si>
  <si>
    <t>00148</t>
  </si>
  <si>
    <t>148 遊走性焦点発作を伴う乳児てんかん</t>
  </si>
  <si>
    <t>150 環状20番染色体症候群</t>
  </si>
  <si>
    <t>151 ラスムッセン脳炎</t>
  </si>
  <si>
    <t>00152</t>
  </si>
  <si>
    <t>00153</t>
  </si>
  <si>
    <t>00155</t>
  </si>
  <si>
    <t>155 ランドウ・クレフナー症候群</t>
  </si>
  <si>
    <t>肝臓専門医　一般社団法人日本肝臓学会</t>
  </si>
  <si>
    <t>157 スタージ・ウェーバー症候群</t>
  </si>
  <si>
    <t>00158</t>
  </si>
  <si>
    <t>158 結節性硬化症</t>
  </si>
  <si>
    <t>159 色素性乾皮症</t>
  </si>
  <si>
    <t>00162</t>
  </si>
  <si>
    <t>44</t>
  </si>
  <si>
    <t>00164</t>
  </si>
  <si>
    <t>00165</t>
  </si>
  <si>
    <t>165 肥厚性皮膚骨膜症</t>
  </si>
  <si>
    <t>多系統萎縮症（線条体黒質変性症、オリーブ橋小脳萎縮症及びシャイ・ドレーガー症候群）</t>
  </si>
  <si>
    <t>167 マルファン症候群</t>
  </si>
  <si>
    <t>00168</t>
  </si>
  <si>
    <t>127</t>
  </si>
  <si>
    <t>168 エーラス・ダンロス症候群</t>
  </si>
  <si>
    <t>00169</t>
  </si>
  <si>
    <t>00170</t>
  </si>
  <si>
    <t>170 オクシピタル・ホーン症候群</t>
  </si>
  <si>
    <t>00172</t>
  </si>
  <si>
    <t>172 低ホスファターゼ症</t>
  </si>
  <si>
    <t>173 VATER症候群</t>
  </si>
  <si>
    <t>00174</t>
  </si>
  <si>
    <t>174 那須・ハコラ病</t>
  </si>
  <si>
    <t>00175</t>
  </si>
  <si>
    <t>00176</t>
  </si>
  <si>
    <t>177 ジュベール症候群関連疾患</t>
  </si>
  <si>
    <t>00178</t>
  </si>
  <si>
    <t>180 ＡＴＲ－Ｘ症候群</t>
  </si>
  <si>
    <t>00181</t>
  </si>
  <si>
    <t>181 クルーゾン症候群</t>
  </si>
  <si>
    <t>182 アペール症候群</t>
  </si>
  <si>
    <t>00183</t>
  </si>
  <si>
    <t>183 ファイファー症候群</t>
  </si>
  <si>
    <t>00184</t>
  </si>
  <si>
    <t>184 アントレー・ビクスラー症候群</t>
  </si>
  <si>
    <t>186 ロスムンド・トムソン症候群</t>
  </si>
  <si>
    <t>00187</t>
  </si>
  <si>
    <t>188 多脾症候群</t>
  </si>
  <si>
    <t>00189</t>
  </si>
  <si>
    <t>00190</t>
  </si>
  <si>
    <t>190 鰓耳腎症候群</t>
  </si>
  <si>
    <t>00302</t>
  </si>
  <si>
    <t>00192</t>
  </si>
  <si>
    <t>小児救急看護認定看護師　公益社団法人日本看護協会</t>
  </si>
  <si>
    <t>192 コケイン症候群</t>
  </si>
  <si>
    <t>00194</t>
  </si>
  <si>
    <t>00196</t>
  </si>
  <si>
    <t>196 ヤング・シンプソン症候群</t>
  </si>
  <si>
    <t>197 １p36欠失症候群</t>
  </si>
  <si>
    <t>00199</t>
  </si>
  <si>
    <t>00200</t>
  </si>
  <si>
    <t>200 第14番染色体父親性ダイソミー症候群</t>
  </si>
  <si>
    <t>00204</t>
  </si>
  <si>
    <t>00206</t>
  </si>
  <si>
    <t>206 脆弱X症候群</t>
  </si>
  <si>
    <t>00207</t>
  </si>
  <si>
    <t>207 総動脈幹遺残症</t>
  </si>
  <si>
    <t>208 修正大血管転位症</t>
  </si>
  <si>
    <t>214 心室中隔欠損を伴う肺動脈閉鎖症</t>
  </si>
  <si>
    <t>気管食道科専門医　特定非営利活動法人日本気管食道科学会</t>
  </si>
  <si>
    <t>00215</t>
  </si>
  <si>
    <t>215 ファロー四徴症</t>
  </si>
  <si>
    <t>00216</t>
  </si>
  <si>
    <t>216 両大血管右室起始症</t>
  </si>
  <si>
    <t>217 エプスタイン病</t>
  </si>
  <si>
    <t>218 アルポート症候群</t>
  </si>
  <si>
    <t>219 ギャロウェイ・モワト症候群</t>
  </si>
  <si>
    <t>221 抗糸球体基底膜腎炎</t>
  </si>
  <si>
    <t>00222</t>
  </si>
  <si>
    <t>224 紫斑病性腎炎</t>
  </si>
  <si>
    <t>00225</t>
  </si>
  <si>
    <t>225 先天性腎性尿崩症</t>
  </si>
  <si>
    <t>予約外の診察可否</t>
  </si>
  <si>
    <t>漢方内科</t>
  </si>
  <si>
    <t>00226</t>
  </si>
  <si>
    <t>226 間質性膀胱炎（ハンナ型）</t>
  </si>
  <si>
    <t>00227</t>
  </si>
  <si>
    <t>227 オスラー病</t>
  </si>
  <si>
    <t>228 閉塞性細気管支炎</t>
  </si>
  <si>
    <t>00230</t>
  </si>
  <si>
    <t>00232</t>
  </si>
  <si>
    <t>※開設者種別は、下記から選択する。</t>
    <rPh sb="1" eb="4">
      <t>カイセツシャ</t>
    </rPh>
    <rPh sb="4" eb="6">
      <t>シュベツ</t>
    </rPh>
    <rPh sb="8" eb="10">
      <t>カキ</t>
    </rPh>
    <rPh sb="12" eb="14">
      <t>センタク</t>
    </rPh>
    <phoneticPr fontId="26"/>
  </si>
  <si>
    <t>00233</t>
  </si>
  <si>
    <t>233 ウォルフラム症候群</t>
  </si>
  <si>
    <t>00234</t>
  </si>
  <si>
    <t>00235</t>
  </si>
  <si>
    <t>235 副甲状腺機能低下症</t>
  </si>
  <si>
    <t>00236</t>
  </si>
  <si>
    <t>236 偽性副甲状腺機能低下症</t>
  </si>
  <si>
    <t>00239</t>
  </si>
  <si>
    <t>239 ビタミンＤ依存性くる病/骨軟化症</t>
  </si>
  <si>
    <t>00240</t>
  </si>
  <si>
    <t>240 フェニルケトン尿症</t>
  </si>
  <si>
    <t>241 高チロシン血症1型</t>
  </si>
  <si>
    <t>00242</t>
  </si>
  <si>
    <t>242 高チロシン血症2型</t>
  </si>
  <si>
    <t>00243</t>
  </si>
  <si>
    <t>00244</t>
  </si>
  <si>
    <t>00245</t>
  </si>
  <si>
    <t>00246</t>
  </si>
  <si>
    <t>246 メチルマロン酸血症</t>
  </si>
  <si>
    <t>00248</t>
  </si>
  <si>
    <t>03：国立大学法人</t>
  </si>
  <si>
    <t>00251</t>
  </si>
  <si>
    <t>252 リジン尿性蛋白不耐症</t>
  </si>
  <si>
    <t>00254</t>
  </si>
  <si>
    <t>00258</t>
  </si>
  <si>
    <t>皮膚科専門医　公益社団法人日本皮膚科学会</t>
  </si>
  <si>
    <t>258 ガラクトース－１－リン酸ウリジルトランスフェラーゼ欠損症</t>
  </si>
  <si>
    <t>259 レシチンコレステロールアシルトランスフェラーゼ欠損症</t>
  </si>
  <si>
    <t>00261</t>
  </si>
  <si>
    <t>00263</t>
  </si>
  <si>
    <t>264 無βリポタンパク血症</t>
  </si>
  <si>
    <t>産婦人科専門医　公益社団法人日本産科婦人科学会</t>
  </si>
  <si>
    <t>153</t>
  </si>
  <si>
    <t>00268</t>
  </si>
  <si>
    <t>00271</t>
  </si>
  <si>
    <t>整形外科専門医　公益社団法人日本整形外科学会</t>
  </si>
  <si>
    <t>00272</t>
  </si>
  <si>
    <t>00273</t>
  </si>
  <si>
    <t>274 骨形成不全症</t>
  </si>
  <si>
    <t>00275</t>
  </si>
  <si>
    <t>00276</t>
  </si>
  <si>
    <t>276 軟骨無形成症</t>
  </si>
  <si>
    <t>00278</t>
  </si>
  <si>
    <t>278 巨大リンパ管奇形（頚部顔面病変）</t>
  </si>
  <si>
    <t>00280</t>
  </si>
  <si>
    <t>280 巨大動静脈奇形（頚部顔面又は四肢病変）</t>
  </si>
  <si>
    <t>282 先天性赤血球形成異常性貧血</t>
  </si>
  <si>
    <t>283 後天性赤芽球癆</t>
  </si>
  <si>
    <t>00284</t>
  </si>
  <si>
    <t>286 遺伝性鉄芽球性貧血</t>
  </si>
  <si>
    <t>00287</t>
  </si>
  <si>
    <t>00288</t>
  </si>
  <si>
    <t>289 クロンカイト・カナダ症候群</t>
  </si>
  <si>
    <t>290 非特異性多発性小腸潰瘍症</t>
  </si>
  <si>
    <t>292 総排泄腔外反症</t>
  </si>
  <si>
    <t>00294</t>
  </si>
  <si>
    <t>336 家族性低βリポタンパク血症１（ホモ接合体）</t>
    <rPh sb="4" eb="7">
      <t>カゾクセイ</t>
    </rPh>
    <rPh sb="7" eb="8">
      <t>テイ</t>
    </rPh>
    <rPh sb="15" eb="17">
      <t>ケッショウ</t>
    </rPh>
    <rPh sb="21" eb="24">
      <t>セツゴウタイ</t>
    </rPh>
    <phoneticPr fontId="23"/>
  </si>
  <si>
    <t>00296</t>
  </si>
  <si>
    <t>00297</t>
  </si>
  <si>
    <t>297 アラジール症候群</t>
  </si>
  <si>
    <t>00298</t>
  </si>
  <si>
    <t>298 遺伝性膵炎</t>
  </si>
  <si>
    <t xml:space="preserve"> FROM tbl_20 WHERE col_4 = '</t>
  </si>
  <si>
    <t>00299</t>
  </si>
  <si>
    <t>299 嚢胞性線維症</t>
  </si>
  <si>
    <t>300 ＩｇＧ４関連疾患</t>
  </si>
  <si>
    <t>00301</t>
  </si>
  <si>
    <t>304 若年発症型両側性感音難聴</t>
  </si>
  <si>
    <t>305 遅発性内リンパ水腫</t>
  </si>
  <si>
    <t>00306</t>
  </si>
  <si>
    <t>第３週</t>
    <rPh sb="0" eb="1">
      <t>ダイ</t>
    </rPh>
    <phoneticPr fontId="22"/>
  </si>
  <si>
    <t>306 好酸球性副鼻腔炎</t>
  </si>
  <si>
    <t>00307</t>
  </si>
  <si>
    <t>307 カナバン病</t>
  </si>
  <si>
    <t>48</t>
  </si>
  <si>
    <t>00308</t>
  </si>
  <si>
    <t>308 進行性白質脳症</t>
  </si>
  <si>
    <t>00309</t>
  </si>
  <si>
    <t>309 進行性ミオクローヌスてんかん</t>
  </si>
  <si>
    <t>310 先天異常症候群</t>
  </si>
  <si>
    <t>00311</t>
  </si>
  <si>
    <t>00312</t>
  </si>
  <si>
    <t>315 ネイルパテラ症候群（爪膝蓋骨症候群）／ＬＭＸ１Ｂ関連腎症</t>
  </si>
  <si>
    <t>316 カルニチン回路異常症</t>
  </si>
  <si>
    <t>00317</t>
  </si>
  <si>
    <t>317 三頭酵素欠損症</t>
  </si>
  <si>
    <t>00319</t>
  </si>
  <si>
    <t>319 セピアプテリン還元酵素（ＳＲ）欠損症</t>
  </si>
  <si>
    <t>00321</t>
  </si>
  <si>
    <t>老年・呼吸器内科</t>
  </si>
  <si>
    <t>321 非ケトーシス型高グリシン血症</t>
  </si>
  <si>
    <t>323 芳香族Ｌ－アミノ酸脱炭酸酵素欠損症</t>
  </si>
  <si>
    <t>324 メチルグルタコン酸尿症</t>
  </si>
  <si>
    <t>00325</t>
  </si>
  <si>
    <t>1：一般</t>
  </si>
  <si>
    <t>325 遺伝性自己炎症疾患</t>
  </si>
  <si>
    <t>食道外科</t>
  </si>
  <si>
    <t>326 大理石骨病</t>
  </si>
  <si>
    <t>00327</t>
  </si>
  <si>
    <t>00329</t>
  </si>
  <si>
    <t>329 無虹彩症</t>
  </si>
  <si>
    <t>00330</t>
  </si>
  <si>
    <t>00331</t>
  </si>
  <si>
    <t>00332</t>
  </si>
  <si>
    <t>悪性高血圧</t>
  </si>
  <si>
    <t>遺伝性QT延長症候群</t>
  </si>
  <si>
    <t>劇症肝炎</t>
  </si>
  <si>
    <t>特発性好酸球増多症候群</t>
  </si>
  <si>
    <t>特発性慢性肺血栓塞栓症（肺高血圧型）</t>
  </si>
  <si>
    <t>肺線維症</t>
  </si>
  <si>
    <t>悪性腎硬化症</t>
  </si>
  <si>
    <t>難病名</t>
  </si>
  <si>
    <t>心電図計</t>
    <rPh sb="0" eb="3">
      <t>シンデンズ</t>
    </rPh>
    <rPh sb="3" eb="4">
      <t>ケイ</t>
    </rPh>
    <phoneticPr fontId="25"/>
  </si>
  <si>
    <t>血液血清名</t>
  </si>
  <si>
    <t>沈降破傷風トキソイド</t>
  </si>
  <si>
    <t>破傷風血清</t>
  </si>
  <si>
    <t>乾燥組織培養不活性狂犬病ワクチン</t>
  </si>
  <si>
    <t>狂犬病ワクチン</t>
  </si>
  <si>
    <t>まむし血清</t>
  </si>
  <si>
    <t>ジフテリア血清</t>
  </si>
  <si>
    <t>標榜科目名</t>
  </si>
  <si>
    <t>糖尿病・内分泌内科</t>
  </si>
  <si>
    <t>糖尿病・代謝内科</t>
  </si>
  <si>
    <t>代謝・内分泌内科</t>
  </si>
  <si>
    <t>老年内科</t>
  </si>
  <si>
    <t>女性内科</t>
  </si>
  <si>
    <t>内視鏡内科</t>
  </si>
  <si>
    <t>ペインクリニック内科</t>
  </si>
  <si>
    <t>アレルギー疾患内科</t>
  </si>
  <si>
    <t>緩和ケア内科</t>
  </si>
  <si>
    <t>その他（内科系）</t>
  </si>
  <si>
    <t>外科</t>
  </si>
  <si>
    <t>脳外科</t>
  </si>
  <si>
    <t>肝臓外科</t>
  </si>
  <si>
    <t>乳腺外科</t>
  </si>
  <si>
    <t>女性乳腺外科</t>
  </si>
  <si>
    <t>ペインクリニック外科</t>
  </si>
  <si>
    <t>頭頸部外科</t>
  </si>
  <si>
    <t>内視鏡外科</t>
  </si>
  <si>
    <t>移植外科</t>
  </si>
  <si>
    <t>移植・内視鏡外科</t>
  </si>
  <si>
    <t>泌尿器科</t>
  </si>
  <si>
    <t>小児眼科</t>
  </si>
  <si>
    <t>小児耳鼻いんこう科</t>
  </si>
  <si>
    <t>その他（小児科系）</t>
  </si>
  <si>
    <t>その他（産婦人科系）</t>
  </si>
  <si>
    <t>気管食道・耳鼻いんこう科</t>
  </si>
  <si>
    <t>頭頸部・耳鼻いんこう科</t>
  </si>
  <si>
    <t>皮膚科</t>
  </si>
  <si>
    <t>その他（皮膚科系）</t>
  </si>
  <si>
    <t>その他（泌尿器科系）</t>
  </si>
  <si>
    <t>老年心療内科</t>
  </si>
  <si>
    <t>その他（精神科系）</t>
  </si>
  <si>
    <t>【連絡担当者】</t>
    <rPh sb="2" eb="3">
      <t>シャ</t>
    </rPh>
    <phoneticPr fontId="22"/>
  </si>
  <si>
    <t>アレルギー科</t>
  </si>
  <si>
    <t>リウマチ科</t>
  </si>
  <si>
    <t>その他</t>
  </si>
  <si>
    <t>専門外来</t>
  </si>
  <si>
    <t>8</t>
  </si>
  <si>
    <t>SQL文</t>
    <rPh sb="3" eb="4">
      <t>ブン</t>
    </rPh>
    <phoneticPr fontId="8"/>
  </si>
  <si>
    <t>データ番号</t>
    <rPh sb="3" eb="5">
      <t>バンゴウ</t>
    </rPh>
    <phoneticPr fontId="8"/>
  </si>
  <si>
    <t>104</t>
  </si>
  <si>
    <t>Dx_2</t>
  </si>
  <si>
    <t>Dx_5</t>
  </si>
  <si>
    <t>Dx_6</t>
  </si>
  <si>
    <t>Dx_7</t>
  </si>
  <si>
    <t>Dx_9</t>
  </si>
  <si>
    <t>Dx_10</t>
  </si>
  <si>
    <t>Dx_11</t>
  </si>
  <si>
    <t>Dx_15</t>
  </si>
  <si>
    <t>硬膜外自家血注入療法（ブラッドパッチ療法）</t>
    <rPh sb="0" eb="3">
      <t>コウマクガイ</t>
    </rPh>
    <rPh sb="3" eb="5">
      <t>ジカ</t>
    </rPh>
    <rPh sb="5" eb="6">
      <t>ケツ</t>
    </rPh>
    <rPh sb="6" eb="8">
      <t>チュウニュウ</t>
    </rPh>
    <rPh sb="8" eb="10">
      <t>リョウホウ</t>
    </rPh>
    <rPh sb="18" eb="20">
      <t>リョウホウ</t>
    </rPh>
    <phoneticPr fontId="25"/>
  </si>
  <si>
    <t>外国語名</t>
  </si>
  <si>
    <t>D1</t>
  </si>
  <si>
    <t>D7</t>
  </si>
  <si>
    <t xml:space="preserve"> FROM tbl_15 WHERE col_4 = '</t>
  </si>
  <si>
    <t>D16</t>
  </si>
  <si>
    <t>D25</t>
  </si>
  <si>
    <t>D26</t>
  </si>
  <si>
    <t>D27</t>
  </si>
  <si>
    <t>D28</t>
  </si>
  <si>
    <t>依存症専門医療機関（薬物依存症）</t>
    <rPh sb="0" eb="3">
      <t>イゾンショウ</t>
    </rPh>
    <rPh sb="3" eb="5">
      <t>センモン</t>
    </rPh>
    <rPh sb="5" eb="7">
      <t>イリョウ</t>
    </rPh>
    <rPh sb="7" eb="9">
      <t>キカン</t>
    </rPh>
    <rPh sb="10" eb="12">
      <t>ヤクブツ</t>
    </rPh>
    <rPh sb="12" eb="14">
      <t>イゾン</t>
    </rPh>
    <rPh sb="14" eb="15">
      <t>ショウ</t>
    </rPh>
    <phoneticPr fontId="20"/>
  </si>
  <si>
    <t>D31</t>
  </si>
  <si>
    <t>D35</t>
  </si>
  <si>
    <t>38</t>
  </si>
  <si>
    <t>D36</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</si>
  <si>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</si>
  <si>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</si>
  <si>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t>
  </si>
  <si>
    <t>その他（放射線関連診断機器（ＲＩ機器））</t>
    <rPh sb="2" eb="3">
      <t>タ</t>
    </rPh>
    <phoneticPr fontId="2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</si>
  <si>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</si>
  <si>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t>
  </si>
  <si>
    <t>SELECT col_1, col_2, col_3, col_4, col_5, col_6, col_7, col_8, col_9, col_10, col_11, col_12, col_13, col_14, col_15, col_16, col_17, col_18, col_19, col_20, col_21, col_22, col_23, col_24, col_25, col_26, col_27, col_28, col_29</t>
  </si>
  <si>
    <t>SELECT col_1, col_2, col_3, col_4, col_5, col_6, col_7, col_8, col_9, col_10, col_11, col_12, col_13, col_14, col_15, col_16</t>
  </si>
  <si>
    <t>SELECT col_1, col_2, col_3, col_4, col_5, col_6, col_7, col_8, col_9, col_10, col_11, col_12, col_13, col_14, col_15, col_16, col_17, col_18, col_19, col_20, col_21, col_22, col_23, col_24, col_25, col_26, col_27, col_28, col_29, col_30, col_31, col_32, col_33, col_34, col_35, col_36, col_37, col_38</t>
  </si>
  <si>
    <t>7</t>
  </si>
  <si>
    <t>9</t>
  </si>
  <si>
    <t>27</t>
  </si>
  <si>
    <t>インビトロ検査</t>
    <rPh sb="5" eb="7">
      <t>ケンサ</t>
    </rPh>
    <phoneticPr fontId="25"/>
  </si>
  <si>
    <t>30</t>
  </si>
  <si>
    <t>31</t>
  </si>
  <si>
    <t>36</t>
  </si>
  <si>
    <t>37</t>
  </si>
  <si>
    <t>42</t>
  </si>
  <si>
    <t>腎臓専門医　一般社団法人日本腎臓学会</t>
  </si>
  <si>
    <t>45</t>
  </si>
  <si>
    <t>47</t>
  </si>
  <si>
    <t>50</t>
  </si>
  <si>
    <t>54</t>
  </si>
  <si>
    <t>58</t>
  </si>
  <si>
    <t>61</t>
  </si>
  <si>
    <t>63</t>
  </si>
  <si>
    <t>64</t>
  </si>
  <si>
    <t>65</t>
  </si>
  <si>
    <t>67</t>
  </si>
  <si>
    <t>68</t>
  </si>
  <si>
    <t>薬物依存症治療病棟</t>
    <rPh sb="0" eb="2">
      <t>ヤクブツ</t>
    </rPh>
    <rPh sb="2" eb="4">
      <t>イゾン</t>
    </rPh>
    <rPh sb="4" eb="5">
      <t>ショウ</t>
    </rPh>
    <rPh sb="5" eb="7">
      <t>チリョウ</t>
    </rPh>
    <rPh sb="7" eb="9">
      <t>ビョウトウ</t>
    </rPh>
    <phoneticPr fontId="25"/>
  </si>
  <si>
    <t>72</t>
  </si>
  <si>
    <t>74</t>
  </si>
  <si>
    <t>75</t>
  </si>
  <si>
    <t>83</t>
  </si>
  <si>
    <t>85</t>
  </si>
  <si>
    <t>88</t>
  </si>
  <si>
    <t>89</t>
  </si>
  <si>
    <t>90</t>
  </si>
  <si>
    <t>上記以外の認定薬剤師の人数（９）</t>
    <rPh sb="0" eb="2">
      <t>ジョウキ</t>
    </rPh>
    <rPh sb="11" eb="13">
      <t>ニンズウ</t>
    </rPh>
    <phoneticPr fontId="23"/>
  </si>
  <si>
    <t>92</t>
  </si>
  <si>
    <t>94</t>
  </si>
  <si>
    <t>95</t>
  </si>
  <si>
    <t>96</t>
  </si>
  <si>
    <t>97</t>
  </si>
  <si>
    <t>98</t>
  </si>
  <si>
    <t>99</t>
  </si>
  <si>
    <t>102</t>
  </si>
  <si>
    <t>105</t>
  </si>
  <si>
    <t>106</t>
  </si>
  <si>
    <t>107</t>
  </si>
  <si>
    <t>109</t>
  </si>
  <si>
    <t>128</t>
  </si>
  <si>
    <t>110</t>
  </si>
  <si>
    <t>111</t>
  </si>
  <si>
    <t>115</t>
  </si>
  <si>
    <t>d1581</t>
  </si>
  <si>
    <t>119</t>
  </si>
  <si>
    <t>123</t>
  </si>
  <si>
    <t>125</t>
  </si>
  <si>
    <t>126</t>
  </si>
  <si>
    <t>129</t>
  </si>
  <si>
    <t>133</t>
  </si>
  <si>
    <t>136</t>
  </si>
  <si>
    <t>137</t>
  </si>
  <si>
    <t>138</t>
  </si>
  <si>
    <t>139</t>
  </si>
  <si>
    <t>140</t>
  </si>
  <si>
    <t>141</t>
  </si>
  <si>
    <t>角膜内皮細胞計測装置</t>
    <rPh sb="0" eb="2">
      <t>カクマク</t>
    </rPh>
    <rPh sb="2" eb="3">
      <t>ナイ</t>
    </rPh>
    <rPh sb="3" eb="4">
      <t>カワ</t>
    </rPh>
    <rPh sb="4" eb="6">
      <t>サイボウ</t>
    </rPh>
    <rPh sb="6" eb="8">
      <t>ケイソク</t>
    </rPh>
    <rPh sb="8" eb="10">
      <t>ソウチ</t>
    </rPh>
    <phoneticPr fontId="25"/>
  </si>
  <si>
    <t>142</t>
  </si>
  <si>
    <t>145</t>
  </si>
  <si>
    <t>146</t>
  </si>
  <si>
    <t>【病院の案内用の電話番号及びFAX番号】</t>
  </si>
  <si>
    <t>147</t>
  </si>
  <si>
    <t>148</t>
  </si>
  <si>
    <t>149</t>
  </si>
  <si>
    <t>157</t>
  </si>
  <si>
    <t>158</t>
  </si>
  <si>
    <t>159</t>
  </si>
  <si>
    <t>160</t>
  </si>
  <si>
    <t>164</t>
  </si>
  <si>
    <t>診察時間</t>
  </si>
  <si>
    <t>166</t>
  </si>
  <si>
    <t>前立腺がん検診</t>
    <rPh sb="0" eb="3">
      <t>ゼンリツセン</t>
    </rPh>
    <rPh sb="5" eb="7">
      <t>ケンシン</t>
    </rPh>
    <phoneticPr fontId="25"/>
  </si>
  <si>
    <t>167</t>
  </si>
  <si>
    <t>168</t>
  </si>
  <si>
    <t>171</t>
  </si>
  <si>
    <t>174</t>
  </si>
  <si>
    <t>176</t>
  </si>
  <si>
    <t>180</t>
  </si>
  <si>
    <t>181</t>
  </si>
  <si>
    <t>183</t>
  </si>
  <si>
    <t>186</t>
  </si>
  <si>
    <t>189</t>
  </si>
  <si>
    <t>191</t>
  </si>
  <si>
    <t>195</t>
  </si>
  <si>
    <t>196</t>
  </si>
  <si>
    <t>197</t>
  </si>
  <si>
    <t>200</t>
  </si>
  <si>
    <t>記入日</t>
    <rPh sb="0" eb="2">
      <t>キニュウ</t>
    </rPh>
    <rPh sb="2" eb="3">
      <t>ビ</t>
    </rPh>
    <phoneticPr fontId="22"/>
  </si>
  <si>
    <t>役職名</t>
  </si>
  <si>
    <t>略称</t>
    <rPh sb="0" eb="2">
      <t>リャクショウ</t>
    </rPh>
    <phoneticPr fontId="22"/>
  </si>
  <si>
    <t>英語表記（ローマ字表記）</t>
  </si>
  <si>
    <t>英語表記</t>
  </si>
  <si>
    <t>基本となる診療時間</t>
    <rPh sb="5" eb="7">
      <t>シンリョウ</t>
    </rPh>
    <phoneticPr fontId="22"/>
  </si>
  <si>
    <t>　内科診療は、第２、第４金曜日は休診です。</t>
    <rPh sb="1" eb="3">
      <t>ナイカ</t>
    </rPh>
    <rPh sb="3" eb="5">
      <t>シンリョウ</t>
    </rPh>
    <rPh sb="7" eb="8">
      <t>ダイ</t>
    </rPh>
    <rPh sb="10" eb="11">
      <t>ダイ</t>
    </rPh>
    <rPh sb="12" eb="15">
      <t>キンヨウビ</t>
    </rPh>
    <rPh sb="16" eb="18">
      <t>キュウシン</t>
    </rPh>
    <phoneticPr fontId="22"/>
  </si>
  <si>
    <t>0：再診時予約を実施していない</t>
  </si>
  <si>
    <t>核医学専門医　一般社団法人日本核医学会</t>
  </si>
  <si>
    <t>　 いない</t>
  </si>
  <si>
    <t>外来診察の対応可否</t>
  </si>
  <si>
    <t>1：外来診察を実施している</t>
  </si>
  <si>
    <t>0：入院患者の受入は行って</t>
  </si>
  <si>
    <t>1：入院患者の受入は可能</t>
  </si>
  <si>
    <t>0：女性医師による外来診察は</t>
  </si>
  <si>
    <t>1：女性医師による外来診察は</t>
  </si>
  <si>
    <t>毎週決まった曜日に休診</t>
    <rPh sb="0" eb="2">
      <t>マイシュウ</t>
    </rPh>
    <rPh sb="2" eb="3">
      <t>キ</t>
    </rPh>
    <rPh sb="6" eb="8">
      <t>ヨウビ</t>
    </rPh>
    <rPh sb="9" eb="11">
      <t>キュウシン</t>
    </rPh>
    <phoneticPr fontId="22"/>
  </si>
  <si>
    <t>決まった週に休診
（定期週）</t>
    <rPh sb="0" eb="1">
      <t>キ</t>
    </rPh>
    <rPh sb="4" eb="5">
      <t>シュウ</t>
    </rPh>
    <rPh sb="6" eb="8">
      <t>キュウシン</t>
    </rPh>
    <rPh sb="10" eb="12">
      <t>テイキ</t>
    </rPh>
    <rPh sb="12" eb="13">
      <t>シュウ</t>
    </rPh>
    <phoneticPr fontId="22"/>
  </si>
  <si>
    <t>ＨｂＡ１ｃ測定器（ＨＰＬＣ法）</t>
    <rPh sb="5" eb="7">
      <t>ソクテイ</t>
    </rPh>
    <rPh sb="7" eb="8">
      <t>キ</t>
    </rPh>
    <rPh sb="13" eb="14">
      <t>ホウ</t>
    </rPh>
    <phoneticPr fontId="25"/>
  </si>
  <si>
    <t>新生児聴覚異常検査器（ＯＡＥ）</t>
    <rPh sb="0" eb="3">
      <t>シンセイジ</t>
    </rPh>
    <rPh sb="3" eb="5">
      <t>チョウカク</t>
    </rPh>
    <rPh sb="5" eb="7">
      <t>イジョウ</t>
    </rPh>
    <rPh sb="7" eb="9">
      <t>ケンサ</t>
    </rPh>
    <rPh sb="9" eb="10">
      <t>キ</t>
    </rPh>
    <phoneticPr fontId="25"/>
  </si>
  <si>
    <t>インターネットによる販売を行う医薬品の区分（第３類医薬品）</t>
    <rPh sb="10" eb="12">
      <t>ハンバイ</t>
    </rPh>
    <rPh sb="13" eb="14">
      <t>オコナ</t>
    </rPh>
    <rPh sb="15" eb="18">
      <t>イヤクヒン</t>
    </rPh>
    <phoneticPr fontId="23"/>
  </si>
  <si>
    <t>1 皮膚･形成外科領域の一次診療</t>
  </si>
  <si>
    <t>上記以外の認定薬剤師の人数（３）</t>
    <rPh sb="0" eb="2">
      <t>ジョウキ</t>
    </rPh>
    <rPh sb="11" eb="13">
      <t>ニンズウ</t>
    </rPh>
    <phoneticPr fontId="23"/>
  </si>
  <si>
    <t>えん下困難者用食品</t>
  </si>
  <si>
    <t>感染症専門医　一般社団法人日本感染症学会</t>
  </si>
  <si>
    <t>23：医療生協</t>
  </si>
  <si>
    <t>255 複合カルボキシラーゼ欠損症</t>
  </si>
  <si>
    <t>288 自己免疫性後天性凝固因子欠乏症</t>
  </si>
  <si>
    <t>夜間・休日の電話対応が可能な時間帯</t>
  </si>
  <si>
    <t>結核管理検診</t>
    <rPh sb="0" eb="2">
      <t>ケッカク</t>
    </rPh>
    <rPh sb="2" eb="4">
      <t>カンリ</t>
    </rPh>
    <rPh sb="4" eb="6">
      <t>ケンシン</t>
    </rPh>
    <phoneticPr fontId="25"/>
  </si>
  <si>
    <t xml:space="preserve"> FROM tbl_13 WHERE col_4 = '</t>
  </si>
  <si>
    <t>[分類：法人]</t>
  </si>
  <si>
    <t>肺機能測定装置</t>
    <rPh sb="0" eb="3">
      <t>ハイキノウ</t>
    </rPh>
    <rPh sb="3" eb="5">
      <t>ソクテイ</t>
    </rPh>
    <rPh sb="5" eb="7">
      <t>ソウチ</t>
    </rPh>
    <phoneticPr fontId="25"/>
  </si>
  <si>
    <t>SELECT col_1, col_2, col_3, col_4, col_5, col_6, col_7, col_8, col_9, col_10, col_11, col_12, col_13, col_14, col_15, col_16, col_17, col_18, col_19, col_20, col_21, col_22, col_23, col_24, col_25, col_26</t>
  </si>
  <si>
    <t>診療科目名(その他)</t>
    <rPh sb="8" eb="9">
      <t>タ</t>
    </rPh>
    <phoneticPr fontId="8"/>
  </si>
  <si>
    <t>診療科目名(その他)</t>
  </si>
  <si>
    <t xml:space="preserve"> FROM tbl_2 WHERE col_4 = '</t>
  </si>
  <si>
    <t xml:space="preserve"> FROM tbl_3 WHERE col_4 = '</t>
  </si>
  <si>
    <t xml:space="preserve"> FROM tbl_5 WHERE col_4 = '</t>
  </si>
  <si>
    <t xml:space="preserve"> FROM tbl_6 WHERE col_4 = '</t>
  </si>
  <si>
    <t xml:space="preserve"> FROM tbl_7 WHERE col_4 = '</t>
  </si>
  <si>
    <t xml:space="preserve"> FROM tbl_10 WHERE col_4 = '</t>
  </si>
  <si>
    <t xml:space="preserve"> FROM tbl_11 WHERE col_4 = '</t>
  </si>
  <si>
    <t xml:space="preserve"> FROM tbl_12 WHERE col_4 = '</t>
  </si>
  <si>
    <t xml:space="preserve"> FROM tbl_16 WHERE col_4 = '</t>
  </si>
  <si>
    <t xml:space="preserve"> FROM tbl_19 WHERE col_4 = '</t>
  </si>
  <si>
    <t xml:space="preserve"> FROM tbl_23 WHERE col_4 = '</t>
  </si>
  <si>
    <t xml:space="preserve"> FROM tbl_24 WHERE col_4 = '</t>
  </si>
  <si>
    <t xml:space="preserve"> FROM tbl_26 WHERE col_4 = '</t>
  </si>
  <si>
    <t xml:space="preserve"> FROM tbl_28 WHERE col_4 = '</t>
  </si>
  <si>
    <t xml:space="preserve"> FROM tbl_30 WHERE col_4 = '</t>
  </si>
  <si>
    <t xml:space="preserve"> FROM tbl_32 WHERE col_4 = '</t>
  </si>
  <si>
    <t xml:space="preserve"> FROM tbl_33 WHERE col_4 = '</t>
  </si>
  <si>
    <t xml:space="preserve">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t>
  </si>
  <si>
    <t xml:space="preserve"> col_3, col_5, col_6, '○', col_7, col_8, col_9, col_10, col_11, col_12, col_13, col_14, col_15, col_16, col_17, col_18, col_19, col_20, col_21, col_22</t>
  </si>
  <si>
    <t xml:space="preserve"> col_3, col_5, col_6, col_7</t>
  </si>
  <si>
    <t xml:space="preserve"> col_3, col_5, col_6, col_7, col_8, col_9, col_10, col_11, col_12, col_13, col_14, col_15, col_16</t>
  </si>
  <si>
    <t xml:space="preserve"> col_3, col_5, col_6, '○', col_7, col_8, col_9</t>
  </si>
  <si>
    <t xml:space="preserve">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t>
  </si>
  <si>
    <t xml:space="preserve"> col_3, col_5, '○'</t>
  </si>
  <si>
    <t xml:space="preserve"> col_3, col_5, col_6, col_7, col_8, col_9, col_10, col_11, col_12, col_13, col_14, col_15, col_16, col_17, col_18, col_19, col_20, col_21, col_22, col_23, col_24, col_25, col_26, col_27, col_28, col_29, col_30, col_31, col_32, col_33, col_34, col_35, col_36, col_37, col_38</t>
  </si>
  <si>
    <t>検査項目</t>
  </si>
  <si>
    <t>脳脊髄液減少症の診療（ブラッドパッチ療法の実施）</t>
    <rPh sb="18" eb="20">
      <t>リョウホウ</t>
    </rPh>
    <rPh sb="21" eb="23">
      <t>ジッシ</t>
    </rPh>
    <phoneticPr fontId="25"/>
  </si>
  <si>
    <t>脳脊髄液減少症の診療</t>
    <rPh sb="0" eb="7">
      <t>ノウセキズイエキゲンショウショウ</t>
    </rPh>
    <rPh sb="8" eb="10">
      <t>シンリョウ</t>
    </rPh>
    <phoneticPr fontId="25"/>
  </si>
  <si>
    <t>高次脳機能障害</t>
    <rPh sb="0" eb="7">
      <t>コウジノウキノウショウガイ</t>
    </rPh>
    <phoneticPr fontId="25"/>
  </si>
  <si>
    <t>蛍光眼底造影検査</t>
    <rPh sb="0" eb="2">
      <t>ケイコウ</t>
    </rPh>
    <rPh sb="2" eb="4">
      <t>ガンテイ</t>
    </rPh>
    <rPh sb="4" eb="6">
      <t>ゾウエイ</t>
    </rPh>
    <rPh sb="6" eb="8">
      <t>ケンサ</t>
    </rPh>
    <phoneticPr fontId="25"/>
  </si>
  <si>
    <t>網膜剥離手術（再掲）</t>
    <rPh sb="0" eb="2">
      <t>モウマク</t>
    </rPh>
    <rPh sb="2" eb="4">
      <t>ハクリ</t>
    </rPh>
    <rPh sb="4" eb="6">
      <t>シュジュツ</t>
    </rPh>
    <rPh sb="7" eb="9">
      <t>サイケイ</t>
    </rPh>
    <phoneticPr fontId="25"/>
  </si>
  <si>
    <t>肝悪性腫瘍ラジオ波焼灼療法</t>
    <rPh sb="0" eb="1">
      <t>カン</t>
    </rPh>
    <rPh sb="1" eb="3">
      <t>アクセイ</t>
    </rPh>
    <rPh sb="3" eb="5">
      <t>シュヨウ</t>
    </rPh>
    <rPh sb="8" eb="9">
      <t>ナミ</t>
    </rPh>
    <rPh sb="9" eb="10">
      <t>ヤ</t>
    </rPh>
    <rPh sb="10" eb="11">
      <t>シャク</t>
    </rPh>
    <rPh sb="11" eb="13">
      <t>リョウホウ</t>
    </rPh>
    <phoneticPr fontId="25"/>
  </si>
  <si>
    <t>肝動脈塞栓術</t>
    <rPh sb="0" eb="3">
      <t>カンドウミャク</t>
    </rPh>
    <rPh sb="3" eb="5">
      <t>ソクセン</t>
    </rPh>
    <rPh sb="5" eb="6">
      <t>ジュツ</t>
    </rPh>
    <phoneticPr fontId="25"/>
  </si>
  <si>
    <t>糖尿病足病変の管理</t>
    <rPh sb="0" eb="6">
      <t>トウニョウビョウソクビョウヘン</t>
    </rPh>
    <rPh sb="7" eb="9">
      <t>カンリ</t>
    </rPh>
    <phoneticPr fontId="25"/>
  </si>
  <si>
    <t>末期腎不全に対する血液透析又は夜間透析又は腹膜透析（透析専門医の配置）</t>
    <rPh sb="6" eb="7">
      <t>タイ</t>
    </rPh>
    <rPh sb="26" eb="31">
      <t>トウセキセンモンイ</t>
    </rPh>
    <rPh sb="32" eb="34">
      <t>ハイチ</t>
    </rPh>
    <phoneticPr fontId="25"/>
  </si>
  <si>
    <t>人工肩関節置換術（関節手術）</t>
    <rPh sb="2" eb="3">
      <t>カタ</t>
    </rPh>
    <phoneticPr fontId="25"/>
  </si>
  <si>
    <t>脳血管疾患等リハビリテーション（急性期）</t>
    <rPh sb="16" eb="19">
      <t>キュウセイキ</t>
    </rPh>
    <phoneticPr fontId="31"/>
  </si>
  <si>
    <t>欠損補綴（入れ歯）</t>
    <rPh sb="0" eb="2">
      <t>ケッソン</t>
    </rPh>
    <rPh sb="2" eb="4">
      <t>ホテツ</t>
    </rPh>
    <rPh sb="5" eb="6">
      <t>イ</t>
    </rPh>
    <rPh sb="7" eb="8">
      <t>バ</t>
    </rPh>
    <phoneticPr fontId="25"/>
  </si>
  <si>
    <t>歯周治療</t>
    <rPh sb="0" eb="2">
      <t>シシュウ</t>
    </rPh>
    <rPh sb="2" eb="4">
      <t>チリョウ</t>
    </rPh>
    <phoneticPr fontId="25"/>
  </si>
  <si>
    <t>脳脊髄液減少症の治療</t>
    <rPh sb="0" eb="1">
      <t>ノウ</t>
    </rPh>
    <rPh sb="1" eb="3">
      <t>セキズイ</t>
    </rPh>
    <rPh sb="3" eb="4">
      <t>エキ</t>
    </rPh>
    <rPh sb="4" eb="7">
      <t>ゲンショウショウ</t>
    </rPh>
    <rPh sb="8" eb="10">
      <t>チリョウ</t>
    </rPh>
    <phoneticPr fontId="25"/>
  </si>
  <si>
    <t>臓器提供</t>
    <rPh sb="0" eb="2">
      <t>ゾウキ</t>
    </rPh>
    <rPh sb="2" eb="4">
      <t>テイキョウ</t>
    </rPh>
    <phoneticPr fontId="25"/>
  </si>
  <si>
    <t>性別不合に関する診療・相談</t>
    <rPh sb="0" eb="2">
      <t>セイベツ</t>
    </rPh>
    <rPh sb="2" eb="4">
      <t>フゴウ</t>
    </rPh>
    <rPh sb="5" eb="6">
      <t>カン</t>
    </rPh>
    <rPh sb="8" eb="10">
      <t>シンリョウ</t>
    </rPh>
    <rPh sb="11" eb="13">
      <t>ソウダン</t>
    </rPh>
    <phoneticPr fontId="25"/>
  </si>
  <si>
    <t>処理用2</t>
    <rPh sb="0" eb="3">
      <t>ショリヨウ</t>
    </rPh>
    <phoneticPr fontId="8"/>
  </si>
  <si>
    <t>独自項目</t>
    <rPh sb="0" eb="4">
      <t>ドクジコウモク</t>
    </rPh>
    <phoneticPr fontId="8"/>
  </si>
  <si>
    <t>○</t>
  </si>
  <si>
    <t>地域医療連携窓口設置機能（以外の機能）</t>
  </si>
  <si>
    <t>外科専門医　一般社団法人日本外科学会</t>
  </si>
  <si>
    <t>助産所内業務実施</t>
  </si>
  <si>
    <t>定期閉店第１週（月）</t>
  </si>
  <si>
    <t>時間外対応可否</t>
  </si>
  <si>
    <t>音声案内</t>
  </si>
  <si>
    <t>手話（服薬指導・相談事前連絡）</t>
  </si>
  <si>
    <t>機関名称</t>
    <rPh sb="0" eb="2">
      <t>キカン</t>
    </rPh>
    <rPh sb="2" eb="4">
      <t>メイショウ</t>
    </rPh>
    <phoneticPr fontId="22"/>
  </si>
  <si>
    <t>（歯科）歯科診療用Ｘ線装置（パントモを含む）</t>
    <rPh sb="1" eb="3">
      <t>シカ</t>
    </rPh>
    <rPh sb="4" eb="6">
      <t>シカ</t>
    </rPh>
    <rPh sb="6" eb="9">
      <t>シンリョウヨウ</t>
    </rPh>
    <rPh sb="10" eb="11">
      <t>セン</t>
    </rPh>
    <rPh sb="11" eb="13">
      <t>ソウチ</t>
    </rPh>
    <rPh sb="19" eb="20">
      <t>フク</t>
    </rPh>
    <phoneticPr fontId="25"/>
  </si>
  <si>
    <t>ＣＴ血管造影（ＣＴＡ）</t>
    <rPh sb="2" eb="4">
      <t>ケッカン</t>
    </rPh>
    <rPh sb="4" eb="6">
      <t>ゾウエイ</t>
    </rPh>
    <phoneticPr fontId="25"/>
  </si>
  <si>
    <t>ＥＲＧ測定装置</t>
    <rPh sb="3" eb="5">
      <t>ソクテイ</t>
    </rPh>
    <rPh sb="5" eb="7">
      <t>ソウチ</t>
    </rPh>
    <phoneticPr fontId="25"/>
  </si>
  <si>
    <t>Ｘ線断層撮影装置</t>
    <rPh sb="1" eb="2">
      <t>セン</t>
    </rPh>
    <rPh sb="2" eb="4">
      <t>ダンソウ</t>
    </rPh>
    <rPh sb="4" eb="6">
      <t>サツエイ</t>
    </rPh>
    <rPh sb="6" eb="8">
      <t>ソウチ</t>
    </rPh>
    <phoneticPr fontId="25"/>
  </si>
  <si>
    <t>Ｘ線表在治療装置</t>
    <rPh sb="1" eb="2">
      <t>セン</t>
    </rPh>
    <rPh sb="2" eb="4">
      <t>ヒョウザイ</t>
    </rPh>
    <rPh sb="4" eb="6">
      <t>チリョウ</t>
    </rPh>
    <rPh sb="6" eb="8">
      <t>ソウチ</t>
    </rPh>
    <phoneticPr fontId="25"/>
  </si>
  <si>
    <t>位置決め装置（シミュレーター）</t>
    <rPh sb="0" eb="2">
      <t>イチ</t>
    </rPh>
    <rPh sb="2" eb="3">
      <t>ギ</t>
    </rPh>
    <rPh sb="4" eb="6">
      <t>ソウチ</t>
    </rPh>
    <phoneticPr fontId="25"/>
  </si>
  <si>
    <t>看護師特定行為研修指定研修機関</t>
    <rPh sb="0" eb="3">
      <t>カンゴシ</t>
    </rPh>
    <rPh sb="3" eb="5">
      <t>トクテイ</t>
    </rPh>
    <rPh sb="5" eb="7">
      <t>コウイ</t>
    </rPh>
    <rPh sb="7" eb="9">
      <t>ケンシュウ</t>
    </rPh>
    <rPh sb="9" eb="11">
      <t>シテイ</t>
    </rPh>
    <rPh sb="11" eb="13">
      <t>ケンシュウ</t>
    </rPh>
    <rPh sb="13" eb="15">
      <t>キカン</t>
    </rPh>
    <phoneticPr fontId="20"/>
  </si>
  <si>
    <t>一般Ｘ線撮影装置</t>
    <rPh sb="0" eb="2">
      <t>イッパン</t>
    </rPh>
    <rPh sb="3" eb="4">
      <t>セン</t>
    </rPh>
    <rPh sb="4" eb="8">
      <t>サツエイソウチ</t>
    </rPh>
    <phoneticPr fontId="25"/>
  </si>
  <si>
    <t>コレラの予防接種</t>
    <rPh sb="4" eb="8">
      <t>ヨボウセッシュ</t>
    </rPh>
    <phoneticPr fontId="25"/>
  </si>
  <si>
    <t>移動型Ｘ線装置（ポータブル）</t>
    <rPh sb="0" eb="3">
      <t>イドウガタ</t>
    </rPh>
    <rPh sb="4" eb="5">
      <t>セン</t>
    </rPh>
    <rPh sb="5" eb="7">
      <t>ソウチ</t>
    </rPh>
    <phoneticPr fontId="25"/>
  </si>
  <si>
    <t>エキシマレーザー装置</t>
    <rPh sb="8" eb="10">
      <t>ソウチ</t>
    </rPh>
    <phoneticPr fontId="25"/>
  </si>
  <si>
    <t>エルゴメーター運動負荷装置</t>
    <rPh sb="7" eb="9">
      <t>ウンドウ</t>
    </rPh>
    <rPh sb="9" eb="11">
      <t>フカ</t>
    </rPh>
    <rPh sb="11" eb="13">
      <t>ソウチ</t>
    </rPh>
    <phoneticPr fontId="25"/>
  </si>
  <si>
    <t>回復期リハビリテーション病床</t>
    <rPh sb="0" eb="2">
      <t>カイフク</t>
    </rPh>
    <rPh sb="2" eb="3">
      <t>キ</t>
    </rPh>
    <rPh sb="12" eb="14">
      <t>ビョウショウ</t>
    </rPh>
    <phoneticPr fontId="25"/>
  </si>
  <si>
    <t>角膜形状解析装置（トポグラフィー）</t>
    <rPh sb="0" eb="2">
      <t>カクマク</t>
    </rPh>
    <rPh sb="2" eb="4">
      <t>ケイジョウ</t>
    </rPh>
    <rPh sb="4" eb="6">
      <t>カイセキ</t>
    </rPh>
    <rPh sb="6" eb="8">
      <t>ソウチ</t>
    </rPh>
    <phoneticPr fontId="25"/>
  </si>
  <si>
    <t>加速度脈波計</t>
    <rPh sb="0" eb="3">
      <t>カソクド</t>
    </rPh>
    <rPh sb="3" eb="5">
      <t>ミャクハ</t>
    </rPh>
    <rPh sb="5" eb="6">
      <t>ケイ</t>
    </rPh>
    <phoneticPr fontId="25"/>
  </si>
  <si>
    <t>眼底カメラ</t>
    <rPh sb="0" eb="2">
      <t>ガンテイ</t>
    </rPh>
    <phoneticPr fontId="25"/>
  </si>
  <si>
    <t>眼内レーザー光凝固装置</t>
    <rPh sb="0" eb="2">
      <t>ガンナイ</t>
    </rPh>
    <rPh sb="6" eb="7">
      <t>ヒカリ</t>
    </rPh>
    <rPh sb="7" eb="9">
      <t>ギョウコ</t>
    </rPh>
    <rPh sb="9" eb="11">
      <t>ソウチ</t>
    </rPh>
    <phoneticPr fontId="25"/>
  </si>
  <si>
    <t>緩和ケア病棟</t>
    <rPh sb="0" eb="2">
      <t>カンワ</t>
    </rPh>
    <rPh sb="4" eb="6">
      <t>ビョウトウ</t>
    </rPh>
    <phoneticPr fontId="25"/>
  </si>
  <si>
    <t>気管支内視鏡</t>
    <rPh sb="0" eb="3">
      <t>キカンシ</t>
    </rPh>
    <rPh sb="3" eb="6">
      <t>ナイシキョウ</t>
    </rPh>
    <phoneticPr fontId="25"/>
  </si>
  <si>
    <t>逆流防止弁付きエアータービンハンドピース</t>
    <rPh sb="0" eb="2">
      <t>ギャクリュウ</t>
    </rPh>
    <rPh sb="2" eb="4">
      <t>ボウシ</t>
    </rPh>
    <rPh sb="4" eb="5">
      <t>ベン</t>
    </rPh>
    <rPh sb="5" eb="6">
      <t>ツ</t>
    </rPh>
    <phoneticPr fontId="25"/>
  </si>
  <si>
    <t>凝固測定装置</t>
    <rPh sb="0" eb="2">
      <t>ギョウコ</t>
    </rPh>
    <rPh sb="2" eb="4">
      <t>ソクテイ</t>
    </rPh>
    <rPh sb="4" eb="6">
      <t>ソウチ</t>
    </rPh>
    <phoneticPr fontId="25"/>
  </si>
  <si>
    <t>筋電図計</t>
    <rPh sb="0" eb="2">
      <t>キンデン</t>
    </rPh>
    <rPh sb="2" eb="3">
      <t>ズ</t>
    </rPh>
    <rPh sb="3" eb="4">
      <t>ケイ</t>
    </rPh>
    <phoneticPr fontId="25"/>
  </si>
  <si>
    <t>外科用イメージ</t>
    <rPh sb="0" eb="3">
      <t>ゲカヨウ</t>
    </rPh>
    <phoneticPr fontId="25"/>
  </si>
  <si>
    <t>血液透析装置</t>
    <rPh sb="0" eb="2">
      <t>ケツエキ</t>
    </rPh>
    <rPh sb="2" eb="4">
      <t>トウセキ</t>
    </rPh>
    <rPh sb="4" eb="6">
      <t>ソウチ</t>
    </rPh>
    <phoneticPr fontId="25"/>
  </si>
  <si>
    <t>血球検査装置</t>
    <rPh sb="0" eb="2">
      <t>ケッキュウ</t>
    </rPh>
    <rPh sb="2" eb="4">
      <t>ケンサ</t>
    </rPh>
    <rPh sb="4" eb="6">
      <t>ソウチ</t>
    </rPh>
    <phoneticPr fontId="25"/>
  </si>
  <si>
    <t>血糖・ＨｂＡｌｃ測定器</t>
    <rPh sb="0" eb="2">
      <t>ケットウ</t>
    </rPh>
    <rPh sb="8" eb="10">
      <t>ソクテイ</t>
    </rPh>
    <rPh sb="10" eb="11">
      <t>キ</t>
    </rPh>
    <phoneticPr fontId="25"/>
  </si>
  <si>
    <t>上部・下部消化管内視鏡</t>
    <rPh sb="0" eb="2">
      <t>ジョウブ</t>
    </rPh>
    <rPh sb="3" eb="5">
      <t>カブ</t>
    </rPh>
    <rPh sb="5" eb="8">
      <t>ショウカカン</t>
    </rPh>
    <rPh sb="8" eb="11">
      <t>ナイシキョウ</t>
    </rPh>
    <phoneticPr fontId="25"/>
  </si>
  <si>
    <t>咬合圧記録分析装置</t>
    <rPh sb="0" eb="2">
      <t>コウゴウ</t>
    </rPh>
    <rPh sb="2" eb="3">
      <t>アツ</t>
    </rPh>
    <rPh sb="3" eb="5">
      <t>キロク</t>
    </rPh>
    <rPh sb="5" eb="7">
      <t>ブンセキ</t>
    </rPh>
    <rPh sb="7" eb="9">
      <t>ソウチ</t>
    </rPh>
    <phoneticPr fontId="25"/>
  </si>
  <si>
    <t>甲状腺摂取率測定装置</t>
    <rPh sb="0" eb="3">
      <t>コウジョウセン</t>
    </rPh>
    <rPh sb="3" eb="5">
      <t>セッシュ</t>
    </rPh>
    <rPh sb="5" eb="6">
      <t>リツ</t>
    </rPh>
    <rPh sb="6" eb="8">
      <t>ソクテイ</t>
    </rPh>
    <rPh sb="8" eb="10">
      <t>ソウチ</t>
    </rPh>
    <phoneticPr fontId="25"/>
  </si>
  <si>
    <t>呼気ガス分析装置</t>
    <rPh sb="0" eb="2">
      <t>コキ</t>
    </rPh>
    <rPh sb="4" eb="6">
      <t>ブンセキ</t>
    </rPh>
    <rPh sb="6" eb="8">
      <t>ソウチ</t>
    </rPh>
    <phoneticPr fontId="25"/>
  </si>
  <si>
    <t>歯科診療用Ｘ線装置（パントモを含む）</t>
    <rPh sb="0" eb="2">
      <t>シカ</t>
    </rPh>
    <rPh sb="2" eb="5">
      <t>シンリョウヨウ</t>
    </rPh>
    <rPh sb="6" eb="7">
      <t>セン</t>
    </rPh>
    <rPh sb="7" eb="9">
      <t>ソウチ</t>
    </rPh>
    <rPh sb="15" eb="16">
      <t>フク</t>
    </rPh>
    <phoneticPr fontId="25"/>
  </si>
  <si>
    <t>重症者等療養病棟</t>
    <rPh sb="0" eb="2">
      <t>ジュウショウ</t>
    </rPh>
    <rPh sb="2" eb="3">
      <t>シャ</t>
    </rPh>
    <rPh sb="3" eb="4">
      <t>トウ</t>
    </rPh>
    <rPh sb="4" eb="6">
      <t>リョウヨウ</t>
    </rPh>
    <rPh sb="6" eb="8">
      <t>ビョウトウ</t>
    </rPh>
    <phoneticPr fontId="25"/>
  </si>
  <si>
    <t>上部消化管透視装置</t>
    <rPh sb="0" eb="2">
      <t>ジョウブ</t>
    </rPh>
    <rPh sb="2" eb="5">
      <t>ショウカカン</t>
    </rPh>
    <rPh sb="5" eb="7">
      <t>トウシ</t>
    </rPh>
    <rPh sb="7" eb="9">
      <t>ソウチ</t>
    </rPh>
    <phoneticPr fontId="25"/>
  </si>
  <si>
    <t>人工透析室</t>
    <rPh sb="0" eb="2">
      <t>ジンコウ</t>
    </rPh>
    <rPh sb="2" eb="4">
      <t>トウセキ</t>
    </rPh>
    <rPh sb="4" eb="5">
      <t>シツ</t>
    </rPh>
    <phoneticPr fontId="25"/>
  </si>
  <si>
    <t>新生児入浴施設</t>
    <rPh sb="0" eb="3">
      <t>シンセイジ</t>
    </rPh>
    <rPh sb="3" eb="5">
      <t>ニュウヨク</t>
    </rPh>
    <rPh sb="5" eb="7">
      <t>シセツ</t>
    </rPh>
    <phoneticPr fontId="25"/>
  </si>
  <si>
    <t>生化学検査室</t>
    <rPh sb="0" eb="3">
      <t>セイカガク</t>
    </rPh>
    <rPh sb="3" eb="5">
      <t>ケンサ</t>
    </rPh>
    <rPh sb="5" eb="6">
      <t>シツ</t>
    </rPh>
    <phoneticPr fontId="25"/>
  </si>
  <si>
    <t>生体情報監視装置</t>
    <rPh sb="0" eb="2">
      <t>セイタイ</t>
    </rPh>
    <rPh sb="2" eb="4">
      <t>ジョウホウ</t>
    </rPh>
    <rPh sb="4" eb="6">
      <t>カンシ</t>
    </rPh>
    <rPh sb="6" eb="8">
      <t>ソウチ</t>
    </rPh>
    <phoneticPr fontId="25"/>
  </si>
  <si>
    <t>生理検査室</t>
    <rPh sb="0" eb="2">
      <t>セイリ</t>
    </rPh>
    <rPh sb="2" eb="4">
      <t>ケンサ</t>
    </rPh>
    <rPh sb="4" eb="5">
      <t>シツ</t>
    </rPh>
    <phoneticPr fontId="25"/>
  </si>
  <si>
    <t>炭酸ガスレーザー装置</t>
    <rPh sb="0" eb="2">
      <t>タンサン</t>
    </rPh>
    <rPh sb="8" eb="10">
      <t>ソウチ</t>
    </rPh>
    <phoneticPr fontId="25"/>
  </si>
  <si>
    <t>超音波診断装置（体表臓器）</t>
    <rPh sb="0" eb="3">
      <t>チョウオンパ</t>
    </rPh>
    <rPh sb="3" eb="5">
      <t>シンダン</t>
    </rPh>
    <rPh sb="5" eb="7">
      <t>ソウチ</t>
    </rPh>
    <rPh sb="8" eb="10">
      <t>タイヒョウ</t>
    </rPh>
    <rPh sb="10" eb="12">
      <t>ゾウキ</t>
    </rPh>
    <phoneticPr fontId="25"/>
  </si>
  <si>
    <t>超音波診断装置（泌尿器科）</t>
    <rPh sb="0" eb="3">
      <t>チョウオンパ</t>
    </rPh>
    <rPh sb="3" eb="5">
      <t>シンダン</t>
    </rPh>
    <rPh sb="5" eb="7">
      <t>ソウチ</t>
    </rPh>
    <rPh sb="8" eb="12">
      <t>ヒニョウキカ</t>
    </rPh>
    <phoneticPr fontId="25"/>
  </si>
  <si>
    <t>超音波白内障手術装置</t>
    <rPh sb="0" eb="3">
      <t>チョウオンパ</t>
    </rPh>
    <rPh sb="3" eb="6">
      <t>ハクナイショウ</t>
    </rPh>
    <rPh sb="6" eb="8">
      <t>シュジュツ</t>
    </rPh>
    <rPh sb="8" eb="10">
      <t>ソウチ</t>
    </rPh>
    <phoneticPr fontId="25"/>
  </si>
  <si>
    <t>直線加速装置（リニアック）</t>
    <rPh sb="0" eb="2">
      <t>チョクセン</t>
    </rPh>
    <rPh sb="2" eb="4">
      <t>カソク</t>
    </rPh>
    <rPh sb="4" eb="6">
      <t>ソウチ</t>
    </rPh>
    <phoneticPr fontId="25"/>
  </si>
  <si>
    <t>乳幼児遊戯聴力検査装置</t>
    <rPh sb="0" eb="3">
      <t>ニュウヨウジ</t>
    </rPh>
    <rPh sb="3" eb="5">
      <t>ユウギ</t>
    </rPh>
    <rPh sb="5" eb="7">
      <t>チョウリョク</t>
    </rPh>
    <rPh sb="7" eb="9">
      <t>ケンサ</t>
    </rPh>
    <rPh sb="9" eb="11">
      <t>ソウチ</t>
    </rPh>
    <phoneticPr fontId="25"/>
  </si>
  <si>
    <t>尿分析装置</t>
    <rPh sb="0" eb="1">
      <t>ニョウ</t>
    </rPh>
    <rPh sb="1" eb="3">
      <t>ブンセキ</t>
    </rPh>
    <rPh sb="3" eb="5">
      <t>ソウチ</t>
    </rPh>
    <phoneticPr fontId="25"/>
  </si>
  <si>
    <t>脳誘発電位検査装置</t>
    <rPh sb="0" eb="1">
      <t>ノウ</t>
    </rPh>
    <rPh sb="1" eb="3">
      <t>ユウハツ</t>
    </rPh>
    <rPh sb="3" eb="5">
      <t>デンイ</t>
    </rPh>
    <rPh sb="5" eb="7">
      <t>ケンサ</t>
    </rPh>
    <rPh sb="7" eb="9">
      <t>ソウチ</t>
    </rPh>
    <phoneticPr fontId="25"/>
  </si>
  <si>
    <t>半導体レーザー治療器</t>
    <rPh sb="0" eb="3">
      <t>ハンドウタイ</t>
    </rPh>
    <rPh sb="7" eb="10">
      <t>チリョウキ</t>
    </rPh>
    <phoneticPr fontId="25"/>
  </si>
  <si>
    <t>婦人科内視鏡</t>
    <rPh sb="0" eb="3">
      <t>フジンカ</t>
    </rPh>
    <rPh sb="3" eb="6">
      <t>ナイシキョウ</t>
    </rPh>
    <phoneticPr fontId="25"/>
  </si>
  <si>
    <t>放射線治療管理病棟</t>
    <rPh sb="0" eb="3">
      <t>ホウシャセン</t>
    </rPh>
    <rPh sb="3" eb="5">
      <t>チリョウ</t>
    </rPh>
    <rPh sb="5" eb="7">
      <t>カンリ</t>
    </rPh>
    <rPh sb="7" eb="9">
      <t>ビョウトウ</t>
    </rPh>
    <phoneticPr fontId="25"/>
  </si>
  <si>
    <t>ホルター心電図計</t>
    <rPh sb="4" eb="7">
      <t>シンデンズ</t>
    </rPh>
    <rPh sb="7" eb="8">
      <t>ケイ</t>
    </rPh>
    <phoneticPr fontId="25"/>
  </si>
  <si>
    <t>マイクロ波温熱治療器</t>
    <rPh sb="4" eb="5">
      <t>ナミ</t>
    </rPh>
    <rPh sb="5" eb="7">
      <t>オンネツ</t>
    </rPh>
    <rPh sb="7" eb="10">
      <t>チリョウキ</t>
    </rPh>
    <phoneticPr fontId="25"/>
  </si>
  <si>
    <t>無菌病室</t>
    <rPh sb="0" eb="2">
      <t>ムキン</t>
    </rPh>
    <rPh sb="2" eb="4">
      <t>ビョウシツ</t>
    </rPh>
    <phoneticPr fontId="25"/>
  </si>
  <si>
    <t>免疫血清分析装置</t>
    <rPh sb="0" eb="2">
      <t>メンエキ</t>
    </rPh>
    <rPh sb="2" eb="4">
      <t>ケッセイ</t>
    </rPh>
    <rPh sb="4" eb="6">
      <t>ブンセキ</t>
    </rPh>
    <rPh sb="6" eb="8">
      <t>ソウチ</t>
    </rPh>
    <phoneticPr fontId="25"/>
  </si>
  <si>
    <t>粒子線治療装置</t>
    <rPh sb="0" eb="2">
      <t>リュウシ</t>
    </rPh>
    <rPh sb="2" eb="3">
      <t>セン</t>
    </rPh>
    <rPh sb="3" eb="5">
      <t>チリョウ</t>
    </rPh>
    <rPh sb="5" eb="7">
      <t>ソウチ</t>
    </rPh>
    <phoneticPr fontId="25"/>
  </si>
  <si>
    <t>その他（放射線関連診断機器（診療用高エネルギー放射線発生装置））</t>
    <rPh sb="2" eb="3">
      <t>タ</t>
    </rPh>
    <phoneticPr fontId="25"/>
  </si>
  <si>
    <t>その他（放射線関連診断機器（放射性同位元素装備診療機器））</t>
    <rPh sb="2" eb="3">
      <t>タ</t>
    </rPh>
    <phoneticPr fontId="25"/>
  </si>
  <si>
    <t>ＣＯオキシメーター</t>
  </si>
  <si>
    <t>d1572</t>
  </si>
  <si>
    <t>d1576</t>
  </si>
  <si>
    <t>d1580</t>
  </si>
  <si>
    <t>d1583</t>
  </si>
  <si>
    <t>その他（施設設備）</t>
    <rPh sb="2" eb="3">
      <t>タ</t>
    </rPh>
    <phoneticPr fontId="25"/>
  </si>
  <si>
    <t>ポルトガル語対応（事前連絡）</t>
  </si>
  <si>
    <t>d1587</t>
  </si>
  <si>
    <t>原子爆弾被害者指定医療機関</t>
    <rPh sb="0" eb="2">
      <t>ゲンシ</t>
    </rPh>
    <rPh sb="2" eb="4">
      <t>バクダン</t>
    </rPh>
    <rPh sb="4" eb="7">
      <t>ヒガイシャ</t>
    </rPh>
    <rPh sb="7" eb="9">
      <t>シテイ</t>
    </rPh>
    <rPh sb="9" eb="11">
      <t>イリョウ</t>
    </rPh>
    <rPh sb="11" eb="13">
      <t>キカン</t>
    </rPh>
    <phoneticPr fontId="20"/>
  </si>
  <si>
    <t>外国人の患者を受け入れる拠点的な医療機関</t>
    <rPh sb="0" eb="2">
      <t>ガイコク</t>
    </rPh>
    <rPh sb="2" eb="3">
      <t>ジン</t>
    </rPh>
    <rPh sb="4" eb="6">
      <t>カンジャ</t>
    </rPh>
    <rPh sb="7" eb="8">
      <t>ウ</t>
    </rPh>
    <rPh sb="9" eb="10">
      <t>イ</t>
    </rPh>
    <rPh sb="12" eb="14">
      <t>キョテン</t>
    </rPh>
    <rPh sb="14" eb="15">
      <t>テキ</t>
    </rPh>
    <rPh sb="16" eb="18">
      <t>イリョウ</t>
    </rPh>
    <rPh sb="18" eb="20">
      <t>キカン</t>
    </rPh>
    <phoneticPr fontId="20"/>
  </si>
  <si>
    <t>生活保護法指定医療機関(うち、医科)</t>
    <rPh sb="15" eb="17">
      <t>イカ</t>
    </rPh>
    <phoneticPr fontId="25"/>
  </si>
  <si>
    <t>地域歯科診療支援病院</t>
    <rPh sb="0" eb="2">
      <t>チイキ</t>
    </rPh>
    <rPh sb="2" eb="4">
      <t>シカ</t>
    </rPh>
    <rPh sb="4" eb="6">
      <t>シンリョウ</t>
    </rPh>
    <rPh sb="6" eb="8">
      <t>シエン</t>
    </rPh>
    <rPh sb="8" eb="10">
      <t>ビョウイン</t>
    </rPh>
    <phoneticPr fontId="20"/>
  </si>
  <si>
    <t>救急告示医療機関</t>
    <rPh sb="0" eb="2">
      <t>キュウキュウ</t>
    </rPh>
    <rPh sb="2" eb="4">
      <t>コクジ</t>
    </rPh>
    <rPh sb="4" eb="6">
      <t>イリョウ</t>
    </rPh>
    <rPh sb="6" eb="8">
      <t>キカン</t>
    </rPh>
    <phoneticPr fontId="20"/>
  </si>
  <si>
    <t>依存症専門医療機関（アルコール健康障害）</t>
    <rPh sb="0" eb="3">
      <t>イゾンショウ</t>
    </rPh>
    <rPh sb="3" eb="5">
      <t>センモン</t>
    </rPh>
    <rPh sb="5" eb="7">
      <t>イリョウ</t>
    </rPh>
    <rPh sb="7" eb="9">
      <t>キカン</t>
    </rPh>
    <rPh sb="15" eb="17">
      <t>ケンコウ</t>
    </rPh>
    <rPh sb="17" eb="19">
      <t>ショウガイ</t>
    </rPh>
    <phoneticPr fontId="20"/>
  </si>
  <si>
    <t>特定保健指導</t>
    <rPh sb="0" eb="2">
      <t>トクテイ</t>
    </rPh>
    <rPh sb="2" eb="4">
      <t>ホケン</t>
    </rPh>
    <rPh sb="4" eb="6">
      <t>シドウ</t>
    </rPh>
    <phoneticPr fontId="25"/>
  </si>
  <si>
    <t>依存症治療拠点機関（アルコール健康障害）</t>
    <rPh sb="0" eb="3">
      <t>イゾンショウ</t>
    </rPh>
    <rPh sb="3" eb="5">
      <t>チリョウ</t>
    </rPh>
    <rPh sb="5" eb="7">
      <t>キョテン</t>
    </rPh>
    <rPh sb="7" eb="9">
      <t>キカン</t>
    </rPh>
    <rPh sb="15" eb="17">
      <t>ケンコウ</t>
    </rPh>
    <rPh sb="17" eb="19">
      <t>ショウガイ</t>
    </rPh>
    <phoneticPr fontId="20"/>
  </si>
  <si>
    <t>依存症治療拠点機関（ギャンブル等依存症）</t>
    <rPh sb="0" eb="3">
      <t>イゾンショウ</t>
    </rPh>
    <rPh sb="3" eb="5">
      <t>チリョウ</t>
    </rPh>
    <rPh sb="5" eb="7">
      <t>キョテン</t>
    </rPh>
    <rPh sb="7" eb="9">
      <t>キカン</t>
    </rPh>
    <rPh sb="15" eb="16">
      <t>トウ</t>
    </rPh>
    <rPh sb="16" eb="19">
      <t>イゾンショウ</t>
    </rPh>
    <phoneticPr fontId="20"/>
  </si>
  <si>
    <t>その他の健康診査・健康診断</t>
    <rPh sb="2" eb="3">
      <t>タ</t>
    </rPh>
    <rPh sb="4" eb="6">
      <t>ケンコウ</t>
    </rPh>
    <phoneticPr fontId="25"/>
  </si>
  <si>
    <t>健康相談</t>
    <rPh sb="0" eb="2">
      <t>ケンコウ</t>
    </rPh>
    <rPh sb="2" eb="4">
      <t>ソウダン</t>
    </rPh>
    <phoneticPr fontId="38"/>
  </si>
  <si>
    <t>特定健康診査</t>
    <rPh sb="0" eb="2">
      <t>トクテイ</t>
    </rPh>
    <rPh sb="2" eb="4">
      <t>ケンコウ</t>
    </rPh>
    <rPh sb="4" eb="6">
      <t>シンサ</t>
    </rPh>
    <phoneticPr fontId="25"/>
  </si>
  <si>
    <t>特定健康診査（個別）</t>
    <rPh sb="0" eb="2">
      <t>トクテイ</t>
    </rPh>
    <rPh sb="2" eb="4">
      <t>ケンコウ</t>
    </rPh>
    <rPh sb="4" eb="6">
      <t>シンサ</t>
    </rPh>
    <rPh sb="7" eb="9">
      <t>コベツ</t>
    </rPh>
    <phoneticPr fontId="25"/>
  </si>
  <si>
    <t>老年病専門医　一般社団法人日本老年医学会</t>
  </si>
  <si>
    <t>企業健診</t>
    <rPh sb="0" eb="2">
      <t>キギョウ</t>
    </rPh>
    <rPh sb="2" eb="4">
      <t>ケンシン</t>
    </rPh>
    <phoneticPr fontId="25"/>
  </si>
  <si>
    <t>妊婦健康診査</t>
    <rPh sb="0" eb="2">
      <t>ニンプ</t>
    </rPh>
    <rPh sb="2" eb="4">
      <t>ケンコウ</t>
    </rPh>
    <rPh sb="4" eb="6">
      <t>シンサ</t>
    </rPh>
    <phoneticPr fontId="25"/>
  </si>
  <si>
    <t>被爆者健康診査</t>
    <rPh sb="0" eb="3">
      <t>ヒバクシャ</t>
    </rPh>
    <rPh sb="3" eb="5">
      <t>ケンコウ</t>
    </rPh>
    <rPh sb="5" eb="7">
      <t>シンサ</t>
    </rPh>
    <phoneticPr fontId="25"/>
  </si>
  <si>
    <t>生活習慣病予防健診（協会健保）</t>
    <rPh sb="0" eb="2">
      <t>セイカツ</t>
    </rPh>
    <rPh sb="2" eb="4">
      <t>シュウカン</t>
    </rPh>
    <rPh sb="4" eb="5">
      <t>ビョウ</t>
    </rPh>
    <rPh sb="5" eb="7">
      <t>ヨボウ</t>
    </rPh>
    <rPh sb="7" eb="9">
      <t>ケンシン</t>
    </rPh>
    <rPh sb="10" eb="12">
      <t>キョウカイ</t>
    </rPh>
    <rPh sb="12" eb="14">
      <t>ケンポ</t>
    </rPh>
    <phoneticPr fontId="25"/>
  </si>
  <si>
    <t>小児腎臓検診</t>
    <rPh sb="2" eb="4">
      <t>ジンゾウ</t>
    </rPh>
    <rPh sb="4" eb="6">
      <t>ケンシン</t>
    </rPh>
    <phoneticPr fontId="25"/>
  </si>
  <si>
    <t>眼科検診</t>
    <rPh sb="0" eb="2">
      <t>ガンカ</t>
    </rPh>
    <rPh sb="2" eb="4">
      <t>ケンシン</t>
    </rPh>
    <phoneticPr fontId="25"/>
  </si>
  <si>
    <t>肺がん検診</t>
    <rPh sb="0" eb="1">
      <t>ハイ</t>
    </rPh>
    <rPh sb="3" eb="5">
      <t>ケンシン</t>
    </rPh>
    <phoneticPr fontId="25"/>
  </si>
  <si>
    <t>胃がん検診</t>
    <rPh sb="0" eb="1">
      <t>イ</t>
    </rPh>
    <rPh sb="3" eb="5">
      <t>ケンシン</t>
    </rPh>
    <phoneticPr fontId="25"/>
  </si>
  <si>
    <t>子宮がん検診</t>
    <rPh sb="0" eb="2">
      <t>シキュウ</t>
    </rPh>
    <rPh sb="4" eb="6">
      <t>ケンシン</t>
    </rPh>
    <phoneticPr fontId="25"/>
  </si>
  <si>
    <t>骨粗鬆症検診（個別）</t>
    <rPh sb="0" eb="4">
      <t>コツソショウショウ</t>
    </rPh>
    <rPh sb="4" eb="6">
      <t>ケンシン</t>
    </rPh>
    <rPh sb="7" eb="9">
      <t>コベツ</t>
    </rPh>
    <phoneticPr fontId="25"/>
  </si>
  <si>
    <t>脳ドック</t>
    <rPh sb="0" eb="1">
      <t>ノウ</t>
    </rPh>
    <phoneticPr fontId="25"/>
  </si>
  <si>
    <t>心臓ドック検診</t>
    <rPh sb="0" eb="2">
      <t>シンゾウ</t>
    </rPh>
    <rPh sb="5" eb="7">
      <t>ケンシン</t>
    </rPh>
    <phoneticPr fontId="25"/>
  </si>
  <si>
    <t>児童・思春期精神科入院</t>
    <rPh sb="9" eb="11">
      <t>ニュウイン</t>
    </rPh>
    <phoneticPr fontId="38"/>
  </si>
  <si>
    <t>言語療法</t>
    <rPh sb="0" eb="2">
      <t>ゲンゴ</t>
    </rPh>
    <rPh sb="2" eb="4">
      <t>リョウホウ</t>
    </rPh>
    <phoneticPr fontId="25"/>
  </si>
  <si>
    <t>ジフテリアの予防接種</t>
    <rPh sb="6" eb="10">
      <t>ヨボウセッシュ</t>
    </rPh>
    <phoneticPr fontId="25"/>
  </si>
  <si>
    <t>ジフテリア、百日せき、急性灰白髄炎及び破傷風の四種混合の予防接種（海外渡航者対応）</t>
    <rPh sb="33" eb="40">
      <t>カイガイトコウシャタイオウ</t>
    </rPh>
    <phoneticPr fontId="25"/>
  </si>
  <si>
    <t>准看護師</t>
  </si>
  <si>
    <t>社会福祉士</t>
    <rPh sb="0" eb="2">
      <t>シャカイ</t>
    </rPh>
    <rPh sb="2" eb="4">
      <t>フクシ</t>
    </rPh>
    <rPh sb="4" eb="5">
      <t>シ</t>
    </rPh>
    <phoneticPr fontId="25"/>
  </si>
  <si>
    <t>社会福祉士（医療ソーシャルワーカー：ＭＳＷ）</t>
    <rPh sb="0" eb="2">
      <t>シャカイ</t>
    </rPh>
    <rPh sb="2" eb="5">
      <t>フクシシ</t>
    </rPh>
    <rPh sb="6" eb="8">
      <t>イリョウ</t>
    </rPh>
    <phoneticPr fontId="25"/>
  </si>
  <si>
    <t>医療ソーシャルワーカー</t>
    <rPh sb="0" eb="2">
      <t>イリョウ</t>
    </rPh>
    <phoneticPr fontId="25"/>
  </si>
  <si>
    <t>臨床心理技術者</t>
    <rPh sb="0" eb="2">
      <t>リンショウ</t>
    </rPh>
    <rPh sb="2" eb="4">
      <t>シンリ</t>
    </rPh>
    <rPh sb="4" eb="7">
      <t>ギジュツシャ</t>
    </rPh>
    <phoneticPr fontId="25"/>
  </si>
  <si>
    <t>臨床検査技師</t>
    <rPh sb="0" eb="2">
      <t>リンショウ</t>
    </rPh>
    <rPh sb="2" eb="4">
      <t>ケンサ</t>
    </rPh>
    <rPh sb="4" eb="6">
      <t>ギシ</t>
    </rPh>
    <phoneticPr fontId="25"/>
  </si>
  <si>
    <t>看護業務補助者</t>
    <rPh sb="0" eb="2">
      <t>カンゴ</t>
    </rPh>
    <rPh sb="2" eb="4">
      <t>ギョウム</t>
    </rPh>
    <rPh sb="4" eb="6">
      <t>ホジョ</t>
    </rPh>
    <rPh sb="6" eb="7">
      <t>シャ</t>
    </rPh>
    <phoneticPr fontId="25"/>
  </si>
  <si>
    <t>15：国民健康保険団体連合会</t>
  </si>
  <si>
    <t>臨床心理士</t>
    <rPh sb="0" eb="2">
      <t>リンショウ</t>
    </rPh>
    <rPh sb="2" eb="5">
      <t>シンリシ</t>
    </rPh>
    <phoneticPr fontId="25"/>
  </si>
  <si>
    <t>保健師</t>
    <rPh sb="0" eb="3">
      <t>ホケンシ</t>
    </rPh>
    <phoneticPr fontId="25"/>
  </si>
  <si>
    <t>診療情報管理士</t>
    <rPh sb="0" eb="2">
      <t>シンリョウ</t>
    </rPh>
    <rPh sb="2" eb="4">
      <t>ジョウホウ</t>
    </rPh>
    <rPh sb="4" eb="7">
      <t>カンリシ</t>
    </rPh>
    <phoneticPr fontId="25"/>
  </si>
  <si>
    <t>義肢装具士</t>
    <rPh sb="0" eb="5">
      <t>ギシソウグシ</t>
    </rPh>
    <phoneticPr fontId="25"/>
  </si>
  <si>
    <t>精神保健福祉士</t>
    <rPh sb="0" eb="2">
      <t>セイシン</t>
    </rPh>
    <rPh sb="2" eb="4">
      <t>ホケン</t>
    </rPh>
    <rPh sb="4" eb="7">
      <t>フクシシ</t>
    </rPh>
    <phoneticPr fontId="25"/>
  </si>
  <si>
    <t>鍼灸師</t>
    <rPh sb="0" eb="2">
      <t>シンキュウ</t>
    </rPh>
    <rPh sb="2" eb="3">
      <t>シ</t>
    </rPh>
    <phoneticPr fontId="25"/>
  </si>
  <si>
    <t>その他</t>
    <rPh sb="2" eb="3">
      <t>タ</t>
    </rPh>
    <phoneticPr fontId="25"/>
  </si>
  <si>
    <t>その他医療従事者</t>
    <rPh sb="2" eb="3">
      <t>タ</t>
    </rPh>
    <rPh sb="3" eb="5">
      <t>イリョウ</t>
    </rPh>
    <rPh sb="5" eb="8">
      <t>ジュウジシャ</t>
    </rPh>
    <phoneticPr fontId="25"/>
  </si>
  <si>
    <t>その他職員</t>
    <rPh sb="2" eb="3">
      <t>タ</t>
    </rPh>
    <rPh sb="3" eb="5">
      <t>ショクイン</t>
    </rPh>
    <phoneticPr fontId="25"/>
  </si>
  <si>
    <t>00335</t>
  </si>
  <si>
    <t>00338</t>
  </si>
  <si>
    <t>337 ホモシスチン尿症</t>
    <rPh sb="10" eb="12">
      <t>ニョウショウ</t>
    </rPh>
    <phoneticPr fontId="23"/>
  </si>
  <si>
    <t>間脳下垂体機能障害</t>
    <rPh sb="0" eb="1">
      <t>アイダ</t>
    </rPh>
    <rPh sb="1" eb="5">
      <t>ノウカスイタイ</t>
    </rPh>
    <rPh sb="5" eb="7">
      <t>キノウ</t>
    </rPh>
    <rPh sb="7" eb="9">
      <t>ショウガイ</t>
    </rPh>
    <phoneticPr fontId="25"/>
  </si>
  <si>
    <t>結節性動脈周囲炎</t>
    <rPh sb="0" eb="3">
      <t>ケッセツセイ</t>
    </rPh>
    <rPh sb="3" eb="5">
      <t>ドウミャク</t>
    </rPh>
    <rPh sb="5" eb="8">
      <t>シュウイエン</t>
    </rPh>
    <phoneticPr fontId="25"/>
  </si>
  <si>
    <t>原発制胆汁性肝硬変</t>
    <rPh sb="0" eb="1">
      <t>ゲン</t>
    </rPh>
    <rPh sb="1" eb="2">
      <t>ハツ</t>
    </rPh>
    <rPh sb="2" eb="3">
      <t>セイ</t>
    </rPh>
    <rPh sb="3" eb="5">
      <t>タンジュウ</t>
    </rPh>
    <rPh sb="5" eb="6">
      <t>セイ</t>
    </rPh>
    <rPh sb="6" eb="9">
      <t>カンコウヘン</t>
    </rPh>
    <phoneticPr fontId="25"/>
  </si>
  <si>
    <t>重傷多形滲出性紅斑（急性期）</t>
    <rPh sb="0" eb="2">
      <t>ジュウショウ</t>
    </rPh>
    <rPh sb="2" eb="4">
      <t>タケイ</t>
    </rPh>
    <rPh sb="4" eb="5">
      <t>ニジ</t>
    </rPh>
    <rPh sb="5" eb="6">
      <t>デ</t>
    </rPh>
    <rPh sb="6" eb="7">
      <t>セイ</t>
    </rPh>
    <rPh sb="7" eb="8">
      <t>ベニ</t>
    </rPh>
    <rPh sb="8" eb="9">
      <t>マダラ</t>
    </rPh>
    <rPh sb="10" eb="13">
      <t>キュウセイキ</t>
    </rPh>
    <phoneticPr fontId="25"/>
  </si>
  <si>
    <t>難治性の肝炎のうち劇症肝炎</t>
    <rPh sb="0" eb="3">
      <t>ナンチセイ</t>
    </rPh>
    <rPh sb="4" eb="6">
      <t>カンエン</t>
    </rPh>
    <rPh sb="9" eb="11">
      <t>ゲキショウ</t>
    </rPh>
    <rPh sb="11" eb="13">
      <t>カンエン</t>
    </rPh>
    <phoneticPr fontId="25"/>
  </si>
  <si>
    <t xml:space="preserve">蛋白喪失性腸症 </t>
  </si>
  <si>
    <t>破傷風トキソイド</t>
    <rPh sb="0" eb="3">
      <t>ハショウフウ</t>
    </rPh>
    <phoneticPr fontId="25"/>
  </si>
  <si>
    <t>店舗販売業の併設</t>
  </si>
  <si>
    <t>無菌製剤処理に係る調剤を当該薬局において実施した回数</t>
  </si>
  <si>
    <t>無菌製剤処理に係る調剤を他の薬局の無菌調剤室を利用して実施した回数</t>
  </si>
  <si>
    <t>マイナンバーカードの保険証利用により取得した薬剤情報等を活用した調剤の実施</t>
  </si>
  <si>
    <t>病者用食品</t>
  </si>
  <si>
    <t>乳児用調整乳</t>
  </si>
  <si>
    <t>相談時間２（削除）</t>
  </si>
  <si>
    <t>急性期患者受入れ（【脳卒中急性期】救急患者の受入体制　２４時間受入可能）</t>
  </si>
  <si>
    <t>マイナンバーカードの保険証利用により取得した診療情報を活用した診療の実施の有無</t>
  </si>
  <si>
    <t>じょくそう対策2</t>
  </si>
  <si>
    <t>医療事故情報収集等事業参加有無_診療所</t>
    <rPh sb="16" eb="19">
      <t>シンリョウジョ</t>
    </rPh>
    <phoneticPr fontId="35"/>
  </si>
  <si>
    <t>薬局の電子メールアドレス</t>
    <rPh sb="0" eb="2">
      <t>ヤッキョク</t>
    </rPh>
    <phoneticPr fontId="23"/>
  </si>
  <si>
    <t>小児薬物療法認定薬剤師</t>
    <rPh sb="0" eb="2">
      <t>ショウニ</t>
    </rPh>
    <rPh sb="2" eb="4">
      <t>ヤクブツ</t>
    </rPh>
    <rPh sb="4" eb="6">
      <t>リョウホウ</t>
    </rPh>
    <rPh sb="6" eb="8">
      <t>ニンテイ</t>
    </rPh>
    <rPh sb="8" eb="11">
      <t>ヤクザイシ</t>
    </rPh>
    <phoneticPr fontId="23"/>
  </si>
  <si>
    <t>D9c</t>
  </si>
  <si>
    <t>言語別のレベル　対応できない</t>
  </si>
  <si>
    <t>外来がん治療専門薬剤師の人数</t>
    <rPh sb="12" eb="14">
      <t>ニンズウ</t>
    </rPh>
    <phoneticPr fontId="23"/>
  </si>
  <si>
    <t>上記以外の認定薬剤師の資格名（３）</t>
    <rPh sb="0" eb="2">
      <t>ジョウキ</t>
    </rPh>
    <rPh sb="2" eb="4">
      <t>イガイ</t>
    </rPh>
    <rPh sb="5" eb="7">
      <t>ニンテイ</t>
    </rPh>
    <rPh sb="7" eb="10">
      <t>ヤクザイシ</t>
    </rPh>
    <rPh sb="11" eb="13">
      <t>シカク</t>
    </rPh>
    <rPh sb="13" eb="14">
      <t>メイ</t>
    </rPh>
    <phoneticPr fontId="23"/>
  </si>
  <si>
    <t>上記以外の認定薬剤師の資格名（５）</t>
    <rPh sb="0" eb="2">
      <t>ジョウキ</t>
    </rPh>
    <rPh sb="2" eb="4">
      <t>イガイ</t>
    </rPh>
    <rPh sb="5" eb="7">
      <t>ニンテイ</t>
    </rPh>
    <rPh sb="7" eb="10">
      <t>ヤクザイシ</t>
    </rPh>
    <rPh sb="11" eb="13">
      <t>シカク</t>
    </rPh>
    <rPh sb="13" eb="14">
      <t>メイ</t>
    </rPh>
    <phoneticPr fontId="23"/>
  </si>
  <si>
    <t>上記以外の認定薬剤師の資格名（９）</t>
    <rPh sb="0" eb="2">
      <t>ジョウキ</t>
    </rPh>
    <rPh sb="2" eb="4">
      <t>イガイ</t>
    </rPh>
    <rPh sb="5" eb="7">
      <t>ニンテイ</t>
    </rPh>
    <rPh sb="7" eb="10">
      <t>ヤクザイシ</t>
    </rPh>
    <rPh sb="11" eb="13">
      <t>シカク</t>
    </rPh>
    <rPh sb="13" eb="14">
      <t>メイ</t>
    </rPh>
    <phoneticPr fontId="23"/>
  </si>
  <si>
    <t>クリーンベンチの有無</t>
    <rPh sb="8" eb="10">
      <t>ウム</t>
    </rPh>
    <phoneticPr fontId="23"/>
  </si>
  <si>
    <t>安全キャビネットの有無</t>
    <rPh sb="0" eb="2">
      <t>アンゼン</t>
    </rPh>
    <rPh sb="9" eb="11">
      <t>ウム</t>
    </rPh>
    <phoneticPr fontId="23"/>
  </si>
  <si>
    <t>小児の訪問薬剤管理指導の実績の有無</t>
    <rPh sb="15" eb="17">
      <t>ウム</t>
    </rPh>
    <phoneticPr fontId="23"/>
  </si>
  <si>
    <t>オンライン服薬指導に対応するシステム</t>
    <rPh sb="10" eb="12">
      <t>タイオウ</t>
    </rPh>
    <phoneticPr fontId="23"/>
  </si>
  <si>
    <t>検体測定室の検査項目の有無（AST(GOT)）</t>
    <rPh sb="11" eb="13">
      <t>ウム</t>
    </rPh>
    <phoneticPr fontId="23"/>
  </si>
  <si>
    <t>検体測定室の検査項目の有無（HbA1c）</t>
  </si>
  <si>
    <t>非常用電源の有無</t>
  </si>
  <si>
    <t>新型コロナウイルス抗原検査キットの取扱いの有無</t>
  </si>
  <si>
    <t>退院時の情報を共有した回数</t>
  </si>
  <si>
    <t>受診勧奨に係る情報等を医療機関に提供実績の有無</t>
  </si>
  <si>
    <t>勤務薬剤師の常勤の人数</t>
    <rPh sb="0" eb="2">
      <t>キンム</t>
    </rPh>
    <rPh sb="6" eb="8">
      <t>ジョウキン</t>
    </rPh>
    <phoneticPr fontId="23"/>
  </si>
  <si>
    <t>勤務薬剤師の非常勤の人数</t>
    <rPh sb="0" eb="2">
      <t>キンム</t>
    </rPh>
    <rPh sb="6" eb="9">
      <t>ヒジョウキン</t>
    </rPh>
    <phoneticPr fontId="23"/>
  </si>
  <si>
    <t>勤務薬剤師の非常勤の人数（常勤換算）</t>
  </si>
  <si>
    <t>ポルトガル語対応</t>
    <rPh sb="6" eb="8">
      <t>タイオウ</t>
    </rPh>
    <phoneticPr fontId="20"/>
  </si>
  <si>
    <t>メールによる対応</t>
    <rPh sb="6" eb="8">
      <t>タイオウ</t>
    </rPh>
    <phoneticPr fontId="23"/>
  </si>
  <si>
    <t>SMSによる対応</t>
    <rPh sb="6" eb="8">
      <t>タイオウ</t>
    </rPh>
    <phoneticPr fontId="23"/>
  </si>
  <si>
    <t>電話による販売の有無</t>
    <rPh sb="0" eb="2">
      <t>デンワ</t>
    </rPh>
    <rPh sb="5" eb="7">
      <t>ハンバイ</t>
    </rPh>
    <rPh sb="8" eb="10">
      <t>ウム</t>
    </rPh>
    <phoneticPr fontId="23"/>
  </si>
  <si>
    <t>電話による販売を行う医薬品の区分（薬局製造販売医薬品）</t>
    <rPh sb="0" eb="2">
      <t>デンワ</t>
    </rPh>
    <rPh sb="5" eb="7">
      <t>ハンバイ</t>
    </rPh>
    <rPh sb="8" eb="9">
      <t>オコナ</t>
    </rPh>
    <rPh sb="10" eb="13">
      <t>イヤクヒン</t>
    </rPh>
    <rPh sb="14" eb="16">
      <t>クブン</t>
    </rPh>
    <phoneticPr fontId="23"/>
  </si>
  <si>
    <t>電話による販売を行う医薬品の区分（第１類医薬品）</t>
    <rPh sb="0" eb="2">
      <t>デンワ</t>
    </rPh>
    <rPh sb="5" eb="7">
      <t>ハンバイ</t>
    </rPh>
    <rPh sb="8" eb="9">
      <t>オコナ</t>
    </rPh>
    <rPh sb="10" eb="13">
      <t>イヤクヒン</t>
    </rPh>
    <phoneticPr fontId="23"/>
  </si>
  <si>
    <t>電話による販売を行う医薬品の区分（第２類医薬品）</t>
    <rPh sb="0" eb="2">
      <t>デンワ</t>
    </rPh>
    <rPh sb="5" eb="7">
      <t>ハンバイ</t>
    </rPh>
    <rPh sb="8" eb="9">
      <t>オコナ</t>
    </rPh>
    <rPh sb="10" eb="13">
      <t>イヤクヒン</t>
    </rPh>
    <phoneticPr fontId="23"/>
  </si>
  <si>
    <t>インターネットによる販売の有無</t>
    <rPh sb="10" eb="12">
      <t>ハンバイ</t>
    </rPh>
    <rPh sb="13" eb="15">
      <t>ウム</t>
    </rPh>
    <phoneticPr fontId="23"/>
  </si>
  <si>
    <t>インターネットによる販売時間</t>
    <rPh sb="10" eb="12">
      <t>ハンバイ</t>
    </rPh>
    <rPh sb="12" eb="14">
      <t>ジカン</t>
    </rPh>
    <phoneticPr fontId="23"/>
  </si>
  <si>
    <t>インターネットによる販売を行う医薬品の区分（第２類医薬品）</t>
    <rPh sb="10" eb="12">
      <t>ハンバイ</t>
    </rPh>
    <rPh sb="13" eb="14">
      <t>オコナ</t>
    </rPh>
    <rPh sb="15" eb="18">
      <t>イヤクヒン</t>
    </rPh>
    <phoneticPr fontId="23"/>
  </si>
  <si>
    <t>カタログによる販売を行う医薬品の区分（薬局製造販売医薬品）</t>
    <rPh sb="7" eb="9">
      <t>ハンバイ</t>
    </rPh>
    <rPh sb="10" eb="11">
      <t>オコナ</t>
    </rPh>
    <rPh sb="12" eb="15">
      <t>イヤクヒン</t>
    </rPh>
    <phoneticPr fontId="23"/>
  </si>
  <si>
    <t>カタログによる販売を行う医薬品の区分（第２類医薬品）</t>
    <rPh sb="7" eb="9">
      <t>ハンバイ</t>
    </rPh>
    <rPh sb="10" eb="11">
      <t>オコナ</t>
    </rPh>
    <rPh sb="12" eb="15">
      <t>イヤクヒン</t>
    </rPh>
    <phoneticPr fontId="23"/>
  </si>
  <si>
    <t>要指導医薬品・一般用医薬品の取扱品目数</t>
    <rPh sb="7" eb="10">
      <t>イッパンヨウ</t>
    </rPh>
    <rPh sb="10" eb="13">
      <t>イヤクヒン</t>
    </rPh>
    <rPh sb="18" eb="19">
      <t>スウ</t>
    </rPh>
    <phoneticPr fontId="23"/>
  </si>
  <si>
    <t>配送の方法</t>
  </si>
  <si>
    <t>配送の費用</t>
  </si>
  <si>
    <t>携帯型ディスポーザブル注入ポンプ（PCA型）の取扱いの有無</t>
  </si>
  <si>
    <t>医療的ケア児への薬学的管理・指導の可否</t>
  </si>
  <si>
    <t>高度管理医療機器の販売業許可の有無</t>
  </si>
  <si>
    <t>高度管理医療機器の貸与業許可の有無</t>
  </si>
  <si>
    <t>外来特記事項　(2000文字)</t>
  </si>
  <si>
    <t>未使用</t>
    <rPh sb="0" eb="3">
      <t>ミシヨウ</t>
    </rPh>
    <phoneticPr fontId="8"/>
  </si>
  <si>
    <t>管理栄養士の人数</t>
  </si>
  <si>
    <t>その他資格者の人数</t>
  </si>
  <si>
    <t>10：地方独立行政法人</t>
  </si>
  <si>
    <t>緊急避妊薬の調剤の対応可否</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</si>
  <si>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</si>
  <si>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t>
  </si>
  <si>
    <t>地域薬学ケア専門薬剤師の人数</t>
  </si>
  <si>
    <t>韓国語・朝鮮語対応（事前連絡）</t>
  </si>
  <si>
    <t>D9e</t>
  </si>
  <si>
    <t>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t>
  </si>
  <si>
    <t>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t>
  </si>
  <si>
    <t>放射線科専門医　公益社団法人日本医学放射線学会</t>
  </si>
  <si>
    <t>耳鼻咽喉科専門医　一般社団法人日本耳鼻咽喉科学会</t>
  </si>
  <si>
    <t>泌尿器科専門医　一般社団法人日本泌尿器科学会</t>
  </si>
  <si>
    <t>形成外科専門医　一般社団法人日本形成外科学会</t>
  </si>
  <si>
    <t>病理専門医　一般社団法人日本病理学会</t>
  </si>
  <si>
    <t>総合内科専門医　一般社団法人日本内科学会</t>
  </si>
  <si>
    <t>救急科専門医　一般社団法人日本救急医学会</t>
  </si>
  <si>
    <t>血液専門医　一般社団法人日本血液学会</t>
  </si>
  <si>
    <t>呼吸器専門医　一般社団法人日本呼吸器学会</t>
  </si>
  <si>
    <t>内分泌代謝科専門医　一般社団法人日本内分泌学会</t>
  </si>
  <si>
    <t>消化器外科専門医　一般社団法人日本消化器外科学会</t>
  </si>
  <si>
    <t>脳神経外科専門医　一般社団法人日本脳神経外科学会</t>
  </si>
  <si>
    <t>リハビリテーション科専門医　公益社団法人日本リハビリテーション医学会</t>
  </si>
  <si>
    <t>心臓血管外科専門医　特定非営利活動法人日本血管外科学会</t>
  </si>
  <si>
    <t>心臓血管外科専門医　特定非営利活動法人日本心臓血管外科学会</t>
  </si>
  <si>
    <t>呼吸器外科専門医　特定非営利活動法人日本胸部外科学会</t>
  </si>
  <si>
    <t>呼吸器外科専門医　特定非営利活動法人日本呼吸器外科学会</t>
  </si>
  <si>
    <t>消化器内視鏡専門医　一般社団法人日本消化器内視鏡学会</t>
  </si>
  <si>
    <t>リウマチ専門医　一般社団法人日本リウマチ学会</t>
  </si>
  <si>
    <t>乳腺専門医　一般社団法人日本乳癌学会</t>
  </si>
  <si>
    <t>漢方専門医　一般社団法人日本東洋医学会</t>
  </si>
  <si>
    <t>レーザー専門医　特定非営利活動法人日本レーザー医学会</t>
  </si>
  <si>
    <t>気管支鏡専門医　特定非営利活動法人日本呼吸器内視鏡学会</t>
  </si>
  <si>
    <t>熱傷専門医　一般社団法人日本熱傷学会</t>
  </si>
  <si>
    <t>がん薬物療法専門医　公益社団法人日本臨床腫瘍学会</t>
  </si>
  <si>
    <t>生殖医療専門医　一般社団法人日本生殖医学会</t>
  </si>
  <si>
    <t>心療内科専門医　特定非営利活動法人日本心療内科学会</t>
  </si>
  <si>
    <t>精神科専門医　公益社団法人日本精神神経学会</t>
  </si>
  <si>
    <t>歯科麻酔専門医　一般社団法人日本歯科麻酔学会</t>
  </si>
  <si>
    <t>小児歯科専門医　公益社団法人日本小児歯科学会</t>
  </si>
  <si>
    <t>がん看護専門看護師　公益社団法人日本看護協会</t>
  </si>
  <si>
    <t>小児看護専門看護師　公益社団法人日本看護協会</t>
  </si>
  <si>
    <t>地域看護専門看護師　公益社団法人日本看護協会</t>
  </si>
  <si>
    <t>老人看護専門看護師　公益社団法人日本看護協会</t>
  </si>
  <si>
    <t>がん性疼痛看護認定看護師　公益社団法人日本看護協会</t>
  </si>
  <si>
    <t>感染管理認定看護師　公益社団法人日本看護協会</t>
  </si>
  <si>
    <t>救急看護認定看護師　公益社団法人日本看護協会</t>
  </si>
  <si>
    <t>手術看護認定看護師　公益社団法人日本看護協会</t>
  </si>
  <si>
    <t>新生児集中ケア認定看護師　公益社団法人日本看護協会</t>
  </si>
  <si>
    <t>摂食・嚥下障害看護認定看護師　公益社団法人日本看護協会</t>
  </si>
  <si>
    <t>透析看護認定看護師　公益社団法人日本看護協会</t>
  </si>
  <si>
    <t>訪問看護認定看護師　公益社団法人日本看護協会</t>
  </si>
  <si>
    <t>感染症看護専門看護師　公益社団法人日本看護協会</t>
  </si>
  <si>
    <t>急性・重症患者看護専門看護師　公益社団法人日本看護協会</t>
  </si>
  <si>
    <t>緩和ケア認定看護師　公益社団法人日本看護協会</t>
  </si>
  <si>
    <t>認知症看護認定看護師　公益社団法人日本看護協会</t>
  </si>
  <si>
    <t>糖尿病看護認定看護師　公益社団法人日本看護協会</t>
  </si>
  <si>
    <t>栄養士</t>
  </si>
  <si>
    <t>開設者名</t>
    <rPh sb="0" eb="3">
      <t>カイセツシャ</t>
    </rPh>
    <rPh sb="3" eb="4">
      <t>メイ</t>
    </rPh>
    <phoneticPr fontId="22"/>
  </si>
  <si>
    <t>管理者名</t>
    <rPh sb="0" eb="3">
      <t>カンリシャ</t>
    </rPh>
    <rPh sb="3" eb="4">
      <t>メイ</t>
    </rPh>
    <phoneticPr fontId="22"/>
  </si>
  <si>
    <t>正式名称</t>
    <rPh sb="0" eb="2">
      <t>セイシキ</t>
    </rPh>
    <rPh sb="2" eb="4">
      <t>メイショウ</t>
    </rPh>
    <phoneticPr fontId="22"/>
  </si>
  <si>
    <t xml:space="preserve"> col_3, col_5, col_6, '○', col_7, col_8</t>
  </si>
  <si>
    <t>第４週</t>
    <rPh sb="0" eb="1">
      <t>ダイ</t>
    </rPh>
    <phoneticPr fontId="22"/>
  </si>
  <si>
    <t>療養病床数</t>
  </si>
  <si>
    <t>うち介護保険適用病床数</t>
  </si>
  <si>
    <t>一般病床数</t>
  </si>
  <si>
    <t>感染症病床数</t>
  </si>
  <si>
    <t>合計病床数</t>
  </si>
  <si>
    <t>専門外来 予約の必要性</t>
  </si>
  <si>
    <t>【病院・診療所の名称】</t>
    <rPh sb="1" eb="3">
      <t>ビョウイン</t>
    </rPh>
    <rPh sb="4" eb="7">
      <t>シンリョウジョ</t>
    </rPh>
    <rPh sb="8" eb="10">
      <t>メイショウ</t>
    </rPh>
    <phoneticPr fontId="22"/>
  </si>
  <si>
    <t>【病院・診療所の管理者】</t>
  </si>
  <si>
    <t>【診療科目別の詳細（３）休診日】</t>
  </si>
  <si>
    <t>01：厚生労働省</t>
  </si>
  <si>
    <t>05：独立行政法人国立高度専門医療研究センター</t>
  </si>
  <si>
    <t>[分類：国]</t>
  </si>
  <si>
    <t>09：区市町村</t>
  </si>
  <si>
    <t>12：社会福祉法人恩賜財団済生会</t>
  </si>
  <si>
    <t>[分類：保険関係団体]</t>
  </si>
  <si>
    <t>17：共済組合及びその連合会</t>
  </si>
  <si>
    <t>20：医療法人</t>
  </si>
  <si>
    <t>21：私立学校法人</t>
  </si>
  <si>
    <t>22：社会福祉法人</t>
  </si>
  <si>
    <t>[分類 ：個人]</t>
  </si>
  <si>
    <t>26：個人</t>
  </si>
  <si>
    <t>診療科目名(その他)</t>
    <rPh sb="0" eb="2">
      <t>シンリョウ</t>
    </rPh>
    <rPh sb="2" eb="4">
      <t>カモク</t>
    </rPh>
    <rPh sb="4" eb="5">
      <t>メイ</t>
    </rPh>
    <rPh sb="8" eb="9">
      <t>タ</t>
    </rPh>
    <phoneticPr fontId="22"/>
  </si>
  <si>
    <t>診療時間帯</t>
    <rPh sb="0" eb="2">
      <t>シンリョウ</t>
    </rPh>
    <rPh sb="2" eb="4">
      <t>ジカン</t>
    </rPh>
    <rPh sb="4" eb="5">
      <t>タイ</t>
    </rPh>
    <phoneticPr fontId="22"/>
  </si>
  <si>
    <t>1111111111</t>
  </si>
  <si>
    <t>2222222222</t>
  </si>
  <si>
    <t>※時間は24時間表記とし、例「9:00～12:00」のように記入する。</t>
    <rPh sb="13" eb="14">
      <t>レイ</t>
    </rPh>
    <phoneticPr fontId="22"/>
  </si>
  <si>
    <t>記載不要</t>
    <rPh sb="0" eb="1">
      <t>キサイ</t>
    </rPh>
    <rPh sb="1" eb="3">
      <t>フヨウ</t>
    </rPh>
    <phoneticPr fontId="8"/>
  </si>
  <si>
    <t>変更報告書（病院）</t>
    <rPh sb="0" eb="2">
      <t>ヘンコウ</t>
    </rPh>
    <rPh sb="2" eb="5">
      <t>ホウコクショ</t>
    </rPh>
    <rPh sb="6" eb="8">
      <t>ビョウイン</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</si>
</sst>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39" x14ac:knownFonts="1">
    <font>
      <sz val="10"/>
      <color rgb="FF404040"/>
      <name val="メイリオ"/>
      <family val="3"/>
    </font>
    <font>
      <sz val="9"/>
      <color theme="1" tint="0.249977111117893"/>
      <name val="メイリオ"/>
      <family val="3"/>
    </font>
    <font>
      <sz val="9"/>
      <color theme="0"/>
      <name val="メイリオ"/>
      <family val="2"/>
    </font>
    <font>
      <sz val="10"/>
      <color theme="0"/>
      <name val="メイリオ"/>
      <family val="2"/>
    </font>
    <font>
      <sz val="10"/>
      <color theme="1"/>
      <name val="HG丸ｺﾞｼｯｸM-PRO"/>
      <family val="2"/>
    </font>
    <font>
      <sz val="11"/>
      <name val="ＭＳ Ｐゴシック"/>
      <family val="3"/>
    </font>
    <font>
      <b/>
      <sz val="14"/>
      <color theme="1" tint="0.249977111117893"/>
      <name val="メイリオ"/>
      <family val="2"/>
    </font>
    <font>
      <b/>
      <u/>
      <sz val="12"/>
      <color theme="1" tint="0.249977111117893"/>
      <name val="メイリオ"/>
      <family val="2"/>
    </font>
    <font>
      <sz val="6"/>
      <name val="メイリオ"/>
      <family val="3"/>
    </font>
    <font>
      <sz val="12"/>
      <color theme="1"/>
      <name val="HGｺﾞｼｯｸM"/>
      <family val="3"/>
    </font>
    <font>
      <sz val="12"/>
      <name val="HGｺﾞｼｯｸM"/>
      <family val="3"/>
    </font>
    <font>
      <b/>
      <sz val="22"/>
      <color theme="1"/>
      <name val="HGｺﾞｼｯｸM"/>
      <family val="3"/>
    </font>
    <font>
      <b/>
      <sz val="12"/>
      <color theme="1"/>
      <name val="HGｺﾞｼｯｸM"/>
      <family val="3"/>
    </font>
    <font>
      <sz val="12"/>
      <color theme="1"/>
      <name val="HG丸ｺﾞｼｯｸM-PRO"/>
      <family val="2"/>
    </font>
    <font>
      <sz val="11"/>
      <color theme="1"/>
      <name val="HGｺﾞｼｯｸM"/>
      <family val="3"/>
    </font>
    <font>
      <sz val="10"/>
      <color theme="0" tint="-0.249977111117893"/>
      <name val="メイリオ"/>
      <family val="3"/>
    </font>
    <font>
      <sz val="9"/>
      <color rgb="FF404040"/>
      <name val="メイリオ"/>
      <family val="3"/>
    </font>
    <font>
      <b/>
      <sz val="9"/>
      <color rgb="FF404040"/>
      <name val="メイリオ"/>
      <family val="3"/>
    </font>
    <font>
      <sz val="9"/>
      <color rgb="FF404040"/>
      <name val="Meiryo UI"/>
      <family val="3"/>
    </font>
    <font>
      <b/>
      <sz val="9"/>
      <color rgb="FF404040"/>
      <name val="Meiryo UI"/>
      <family val="3"/>
    </font>
    <font>
      <b/>
      <sz val="10"/>
      <color rgb="FF3F3F3F"/>
      <name val="メイリオ"/>
      <family val="2"/>
    </font>
    <font>
      <sz val="9"/>
      <color theme="0"/>
      <name val="メイリオ"/>
      <family val="2"/>
    </font>
    <font>
      <sz val="6"/>
      <name val="HG丸ｺﾞｼｯｸM-PRO"/>
      <family val="2"/>
    </font>
    <font>
      <b/>
      <sz val="14"/>
      <color theme="1" tint="0.249977111117893"/>
      <name val="メイリオ"/>
      <family val="2"/>
    </font>
    <font>
      <sz val="10"/>
      <color rgb="FF9C6500"/>
      <name val="メイリオ"/>
      <family val="2"/>
    </font>
    <font>
      <sz val="18"/>
      <color theme="3"/>
      <name val="游ゴシック Light"/>
      <family val="2"/>
      <scheme val="major"/>
    </font>
    <font>
      <sz val="6"/>
      <name val="游ゴシック"/>
      <family val="3"/>
      <charset val="128"/>
    </font>
    <font>
      <i/>
      <sz val="10"/>
      <color rgb="FF7F7F7F"/>
      <name val="メイリオ"/>
      <family val="2"/>
    </font>
    <font>
      <sz val="9"/>
      <color theme="1" tint="0.249977111117893"/>
      <name val="メイリオ"/>
      <family val="3"/>
    </font>
    <font>
      <sz val="11"/>
      <color theme="1" tint="0.249977111117893"/>
      <name val="メイリオ"/>
      <family val="3"/>
    </font>
    <font>
      <sz val="22"/>
      <name val="HGｺﾞｼｯｸM"/>
      <family val="3"/>
    </font>
    <font>
      <sz val="10"/>
      <color rgb="FF404040"/>
      <name val="メイリオ"/>
      <family val="3"/>
    </font>
    <font>
      <b/>
      <u/>
      <sz val="12"/>
      <color theme="1" tint="0.249977111117893"/>
      <name val="メイリオ"/>
      <family val="2"/>
    </font>
    <font>
      <b/>
      <sz val="11"/>
      <color theme="3"/>
      <name val="メイリオ"/>
      <family val="2"/>
    </font>
    <font>
      <b/>
      <sz val="10"/>
      <color theme="1"/>
      <name val="メイリオ"/>
      <family val="2"/>
    </font>
    <font>
      <sz val="10"/>
      <color theme="1" tint="0.249977111117893"/>
      <name val="メイリオ"/>
      <family val="3"/>
    </font>
    <font>
      <b/>
      <sz val="10"/>
      <color theme="1" tint="0.249977111117893"/>
      <name val="メイリオ"/>
      <family val="3"/>
    </font>
    <font>
      <sz val="6"/>
      <name val="ＭＳ Ｐゴシック"/>
      <family val="3"/>
    </font>
    <font>
      <sz val="10"/>
      <color rgb="FFFA7D00"/>
      <name val="メイリオ"/>
      <family val="2"/>
    </font>
  </fonts>
  <fills count="14">
    <fill>
      <patternFill patternType="none"/>
    </fill>
    <fill>
      <patternFill patternType="gray125"/>
    </fill>
    <fill>
      <patternFill patternType="solid">
        <fgColor theme="4"/>
        <bgColor indexed="64"/>
      </patternFill>
    </fill>
    <fill>
      <patternFill patternType="solid">
        <fgColor theme="8"/>
      </patternFill>
    </fill>
    <fill>
      <patternFill patternType="solid">
        <fgColor theme="9" tint="0.79998168889431442"/>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theme="8"/>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79998168889431442"/>
        <bgColor indexed="64"/>
      </patternFill>
    </fill>
  </fills>
  <borders count="47">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right>
      <top/>
      <bottom/>
      <diagonal/>
    </border>
    <border>
      <left/>
      <right/>
      <top/>
      <bottom style="thick">
        <color theme="4"/>
      </bottom>
      <diagonal/>
    </border>
    <border>
      <left/>
      <right/>
      <top/>
      <bottom style="thin">
        <color auto="1"/>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right/>
      <top/>
      <bottom style="dotted">
        <color indexed="64"/>
      </bottom>
      <diagonal/>
    </border>
    <border>
      <left/>
      <right/>
      <top style="dotted">
        <color indexed="64"/>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dotted">
        <color indexed="64"/>
      </top>
      <bottom style="dotted">
        <color indexed="64"/>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style="thin">
        <color indexed="64"/>
      </right>
      <top/>
      <bottom/>
      <diagonal/>
    </border>
    <border>
      <left style="thin">
        <color theme="0"/>
      </left>
      <right style="thin">
        <color theme="0"/>
      </right>
      <top style="thin">
        <color theme="0"/>
      </top>
      <bottom style="thin">
        <color indexed="64"/>
      </bottom>
      <diagonal/>
    </border>
    <border>
      <left style="thin">
        <color theme="0" tint="-0.34998626667073579"/>
      </left>
      <right style="thin">
        <color theme="0" tint="-0.34998626667073579"/>
      </right>
      <top style="thin">
        <color theme="0" tint="-0.34998626667073579"/>
      </top>
      <bottom/>
      <diagonal/>
    </border>
    <border>
      <left style="thin">
        <color theme="0"/>
      </left>
      <right style="thin">
        <color theme="0"/>
      </right>
      <top/>
      <bottom style="thin">
        <color theme="0" tint="-0.34998626667073579"/>
      </bottom>
      <diagonal/>
    </border>
    <border>
      <left/>
      <right style="thin">
        <color theme="0"/>
      </right>
      <top/>
      <bottom style="thin">
        <color theme="0"/>
      </bottom>
      <diagonal/>
    </border>
    <border>
      <left style="thin">
        <color theme="0"/>
      </left>
      <right style="thin">
        <color theme="0"/>
      </right>
      <top style="thin">
        <color theme="0"/>
      </top>
      <bottom style="thin">
        <color theme="0" tint="-0.34998626667073579"/>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right>
      <top/>
      <bottom style="thin">
        <color theme="0" tint="-0.34998626667073579"/>
      </bottom>
      <diagonal/>
    </border>
  </borders>
  <cellStyleXfs count="8">
    <xf numFmtId="0" fontId="0" fillId="0" borderId="0" applyProtection="0">
      <alignment horizontal="left" vertical="top"/>
    </xf>
    <xf numFmtId="49" fontId="1" fillId="0" borderId="1" applyFill="0">
      <alignment horizontal="left" vertical="center"/>
      <protection locked="0"/>
    </xf>
    <xf numFmtId="0" fontId="2" fillId="2" borderId="2" applyProtection="0">
      <alignment horizontal="center" vertical="center"/>
    </xf>
    <xf numFmtId="0" fontId="3" fillId="3" borderId="0" applyNumberFormat="0" applyBorder="0" applyAlignment="0" applyProtection="0">
      <alignment vertical="center"/>
    </xf>
    <xf numFmtId="0" fontId="4" fillId="0" borderId="0">
      <alignment vertical="center"/>
    </xf>
    <xf numFmtId="0" fontId="5" fillId="0" borderId="0">
      <alignment vertical="center"/>
    </xf>
    <xf numFmtId="0" fontId="6" fillId="0" borderId="3" applyNumberFormat="0" applyFill="0" applyBorder="0" applyAlignment="0" applyProtection="0">
      <alignment vertical="center"/>
    </xf>
    <xf numFmtId="0" fontId="7" fillId="0" borderId="4" applyNumberFormat="0" applyFill="0" applyBorder="0" applyAlignment="0" applyProtection="0">
      <alignment vertical="center"/>
    </xf>
  </cellStyleXfs>
  <cellXfs count="207">
    <xf numFmtId="0" fontId="0" fillId="0" borderId="0" xfId="0">
      <alignment horizontal="left" vertical="top"/>
    </xf>
    <xf numFmtId="0" fontId="9" fillId="0" borderId="0" xfId="4" applyFont="1">
      <alignment vertical="center"/>
    </xf>
    <xf numFmtId="0" fontId="9" fillId="0" borderId="0" xfId="4" applyFont="1" applyAlignment="1">
      <alignment horizontal="center" vertical="center"/>
    </xf>
    <xf numFmtId="0" fontId="10" fillId="0" borderId="0" xfId="4" applyFont="1">
      <alignment vertical="center"/>
    </xf>
    <xf numFmtId="0" fontId="10" fillId="0" borderId="0" xfId="4" applyFont="1" applyAlignment="1">
      <alignment horizontal="left" vertical="center"/>
    </xf>
    <xf numFmtId="0" fontId="11" fillId="0" borderId="0" xfId="4" applyFont="1" applyAlignment="1">
      <alignment horizontal="left" vertical="center"/>
    </xf>
    <xf numFmtId="0" fontId="12" fillId="0" borderId="0" xfId="4" applyFont="1">
      <alignment vertical="center"/>
    </xf>
    <xf numFmtId="0" fontId="9" fillId="0" borderId="0" xfId="4" applyFont="1" applyAlignment="1">
      <alignment horizontal="left" vertical="center"/>
    </xf>
    <xf numFmtId="0" fontId="9" fillId="0" borderId="5" xfId="4" applyFont="1" applyBorder="1">
      <alignment vertical="center"/>
    </xf>
    <xf numFmtId="0" fontId="9" fillId="0" borderId="6" xfId="4" applyFont="1" applyBorder="1">
      <alignment vertical="center"/>
    </xf>
    <xf numFmtId="0" fontId="9" fillId="0" borderId="9" xfId="4" applyFont="1" applyBorder="1" applyAlignment="1">
      <alignment horizontal="left" vertical="center"/>
    </xf>
    <xf numFmtId="0" fontId="9" fillId="0" borderId="10" xfId="4" applyFont="1" applyBorder="1">
      <alignment vertical="center"/>
    </xf>
    <xf numFmtId="0" fontId="9" fillId="0" borderId="0" xfId="4" applyFont="1" applyAlignment="1">
      <alignment horizontal="left" vertical="center" wrapText="1"/>
    </xf>
    <xf numFmtId="0" fontId="9" fillId="0" borderId="9" xfId="4" applyFont="1" applyBorder="1">
      <alignment vertical="center"/>
    </xf>
    <xf numFmtId="0" fontId="9" fillId="0" borderId="4" xfId="4" applyFont="1" applyBorder="1">
      <alignment vertical="center"/>
    </xf>
    <xf numFmtId="0" fontId="9" fillId="0" borderId="0" xfId="4" applyFont="1" applyAlignment="1">
      <alignment horizontal="left" vertical="center" shrinkToFit="1"/>
    </xf>
    <xf numFmtId="0" fontId="9" fillId="0" borderId="14" xfId="4" applyFont="1" applyBorder="1">
      <alignment vertical="center"/>
    </xf>
    <xf numFmtId="0" fontId="9" fillId="0" borderId="0" xfId="4" applyFont="1" applyAlignment="1">
      <alignment vertical="center" shrinkToFit="1"/>
    </xf>
    <xf numFmtId="0" fontId="13" fillId="0" borderId="0" xfId="4" applyFont="1">
      <alignment vertical="center"/>
    </xf>
    <xf numFmtId="0" fontId="9" fillId="0" borderId="28" xfId="4" applyFont="1" applyBorder="1">
      <alignment vertical="center"/>
    </xf>
    <xf numFmtId="0" fontId="9" fillId="0" borderId="29" xfId="4" applyFont="1" applyBorder="1">
      <alignment vertical="center"/>
    </xf>
    <xf numFmtId="0" fontId="9" fillId="0" borderId="30" xfId="4" applyFont="1" applyBorder="1">
      <alignment vertical="center"/>
    </xf>
    <xf numFmtId="0" fontId="9" fillId="0" borderId="24" xfId="4" applyFont="1" applyBorder="1">
      <alignment vertical="center"/>
    </xf>
    <xf numFmtId="0" fontId="9" fillId="0" borderId="23" xfId="4" applyFont="1" applyBorder="1">
      <alignment vertical="center"/>
    </xf>
    <xf numFmtId="0" fontId="9" fillId="0" borderId="0" xfId="4" applyFont="1" applyAlignment="1">
      <alignment horizontal="center" vertical="center" wrapText="1"/>
    </xf>
    <xf numFmtId="0" fontId="9" fillId="0" borderId="0" xfId="4" applyFont="1" applyAlignment="1">
      <alignment horizontal="right" vertical="center"/>
    </xf>
    <xf numFmtId="0" fontId="10" fillId="0" borderId="0" xfId="4" applyFont="1" applyAlignment="1">
      <alignment horizontal="center" vertical="center"/>
    </xf>
    <xf numFmtId="0" fontId="0" fillId="0" borderId="0" xfId="0" applyAlignment="1">
      <alignment horizontal="center" vertical="top"/>
    </xf>
    <xf numFmtId="0" fontId="15" fillId="0" borderId="0" xfId="0" applyFont="1" applyAlignment="1">
      <alignment horizontal="center" vertical="top"/>
    </xf>
    <xf numFmtId="0" fontId="2" fillId="2" borderId="2" xfId="2">
      <alignment horizontal="center" vertical="center"/>
    </xf>
    <xf numFmtId="49" fontId="1" fillId="0" borderId="1" xfId="1">
      <alignment horizontal="left" vertical="center"/>
      <protection locked="0"/>
    </xf>
    <xf numFmtId="0" fontId="1" fillId="0" borderId="0" xfId="1" applyNumberFormat="1" applyBorder="1" applyAlignment="1">
      <alignment horizontal="right" vertical="center"/>
      <protection locked="0"/>
    </xf>
    <xf numFmtId="49" fontId="1" fillId="5" borderId="1" xfId="1" applyFill="1">
      <alignment horizontal="left" vertical="center"/>
      <protection locked="0"/>
    </xf>
    <xf numFmtId="49" fontId="1" fillId="6" borderId="1" xfId="1" applyFill="1">
      <alignment horizontal="left" vertical="center"/>
      <protection locked="0"/>
    </xf>
    <xf numFmtId="49" fontId="1" fillId="7" borderId="1" xfId="1" applyFill="1">
      <alignment horizontal="left" vertical="center"/>
      <protection locked="0"/>
    </xf>
    <xf numFmtId="49" fontId="1" fillId="8" borderId="1" xfId="1" applyFill="1">
      <alignment horizontal="left" vertical="center"/>
      <protection locked="0"/>
    </xf>
    <xf numFmtId="0" fontId="1" fillId="0" borderId="0" xfId="1" applyNumberFormat="1" applyBorder="1" applyAlignment="1">
      <alignment horizontal="center" vertical="center"/>
      <protection locked="0"/>
    </xf>
    <xf numFmtId="49" fontId="1" fillId="0" borderId="1" xfId="1" applyFill="1" applyAlignment="1">
      <alignment horizontal="center" vertical="center"/>
      <protection locked="0"/>
    </xf>
    <xf numFmtId="49" fontId="1" fillId="0" borderId="0" xfId="1" applyBorder="1">
      <alignment horizontal="left" vertical="center"/>
      <protection locked="0"/>
    </xf>
    <xf numFmtId="0" fontId="2" fillId="9" borderId="37" xfId="2" applyFill="1" applyBorder="1">
      <alignment horizontal="center" vertical="center"/>
    </xf>
    <xf numFmtId="49" fontId="1" fillId="0" borderId="1" xfId="1" applyFill="1" applyAlignment="1">
      <alignment horizontal="left" vertical="center" wrapText="1"/>
      <protection locked="0"/>
    </xf>
    <xf numFmtId="49" fontId="1" fillId="0" borderId="38" xfId="1" applyFill="1" applyBorder="1">
      <alignment horizontal="left" vertical="center"/>
      <protection locked="0"/>
    </xf>
    <xf numFmtId="49" fontId="16" fillId="0" borderId="0" xfId="0" applyNumberFormat="1" applyFont="1">
      <alignment horizontal="left" vertical="top"/>
    </xf>
    <xf numFmtId="49" fontId="2" fillId="10" borderId="0" xfId="0" applyNumberFormat="1" applyFont="1" applyFill="1">
      <alignment horizontal="left" vertical="top"/>
    </xf>
    <xf numFmtId="49" fontId="2" fillId="11" borderId="0" xfId="0" applyNumberFormat="1" applyFont="1" applyFill="1">
      <alignment horizontal="left" vertical="top"/>
    </xf>
    <xf numFmtId="49" fontId="2" fillId="0" borderId="0" xfId="0" applyNumberFormat="1" applyFont="1">
      <alignment horizontal="left" vertical="top"/>
    </xf>
    <xf numFmtId="49" fontId="2" fillId="10" borderId="39" xfId="3" applyNumberFormat="1" applyFont="1" applyFill="1" applyBorder="1" applyAlignment="1" applyProtection="1">
      <alignment horizontal="center" vertical="top" textRotation="255"/>
      <protection locked="0"/>
    </xf>
    <xf numFmtId="49" fontId="16" fillId="0" borderId="1" xfId="0" applyNumberFormat="1" applyFont="1" applyBorder="1">
      <alignment horizontal="left" vertical="top"/>
    </xf>
    <xf numFmtId="49" fontId="2" fillId="3" borderId="39" xfId="3" applyNumberFormat="1" applyFont="1" applyBorder="1" applyAlignment="1" applyProtection="1">
      <alignment horizontal="center" vertical="top" textRotation="255"/>
      <protection locked="0"/>
    </xf>
    <xf numFmtId="49" fontId="2" fillId="11" borderId="39" xfId="3" applyNumberFormat="1" applyFont="1" applyFill="1" applyBorder="1" applyAlignment="1" applyProtection="1">
      <alignment horizontal="center" vertical="top" textRotation="255"/>
      <protection locked="0"/>
    </xf>
    <xf numFmtId="49" fontId="2" fillId="11" borderId="41" xfId="3" applyNumberFormat="1" applyFont="1" applyFill="1" applyBorder="1" applyAlignment="1" applyProtection="1">
      <alignment horizontal="center" vertical="top" textRotation="255"/>
      <protection locked="0"/>
    </xf>
    <xf numFmtId="49" fontId="2" fillId="3" borderId="41" xfId="3" applyNumberFormat="1" applyFont="1" applyBorder="1" applyAlignment="1" applyProtection="1">
      <alignment horizontal="center" vertical="top" textRotation="255"/>
      <protection locked="0"/>
    </xf>
    <xf numFmtId="49" fontId="2" fillId="12" borderId="0" xfId="0" applyNumberFormat="1" applyFont="1" applyFill="1">
      <alignment horizontal="left" vertical="top"/>
    </xf>
    <xf numFmtId="49" fontId="2" fillId="12" borderId="39" xfId="3" applyNumberFormat="1" applyFont="1" applyFill="1" applyBorder="1" applyAlignment="1" applyProtection="1">
      <alignment horizontal="center" vertical="top" textRotation="255"/>
      <protection locked="0"/>
    </xf>
    <xf numFmtId="49" fontId="2" fillId="10" borderId="41" xfId="3" applyNumberFormat="1" applyFont="1" applyFill="1" applyBorder="1" applyAlignment="1" applyProtection="1">
      <alignment horizontal="center" vertical="top" textRotation="255"/>
      <protection locked="0"/>
    </xf>
    <xf numFmtId="49" fontId="16" fillId="0" borderId="0" xfId="0" applyNumberFormat="1" applyFont="1" applyAlignment="1">
      <alignment horizontal="center" vertical="top"/>
    </xf>
    <xf numFmtId="49" fontId="17" fillId="0" borderId="0" xfId="0" applyNumberFormat="1" applyFont="1">
      <alignment horizontal="left" vertical="top"/>
    </xf>
    <xf numFmtId="49" fontId="17" fillId="0" borderId="0" xfId="0" applyNumberFormat="1" applyFont="1" applyAlignment="1">
      <alignment horizontal="center" vertical="top"/>
    </xf>
    <xf numFmtId="49" fontId="2" fillId="10" borderId="44" xfId="3" applyNumberFormat="1" applyFont="1" applyFill="1" applyBorder="1" applyAlignment="1" applyProtection="1">
      <alignment horizontal="center" vertical="top" textRotation="255"/>
      <protection locked="0"/>
    </xf>
    <xf numFmtId="49" fontId="1" fillId="0" borderId="45" xfId="1" applyBorder="1">
      <alignment horizontal="left" vertical="center"/>
      <protection locked="0"/>
    </xf>
    <xf numFmtId="49" fontId="2" fillId="3" borderId="46" xfId="3" applyNumberFormat="1" applyFont="1" applyBorder="1" applyAlignment="1" applyProtection="1">
      <alignment horizontal="center" vertical="top" textRotation="255"/>
      <protection locked="0"/>
    </xf>
    <xf numFmtId="49" fontId="2" fillId="0" borderId="40" xfId="0" applyNumberFormat="1" applyFont="1" applyBorder="1" applyAlignment="1">
      <alignment horizontal="center" vertical="top"/>
    </xf>
    <xf numFmtId="49" fontId="1" fillId="0" borderId="0" xfId="1" applyBorder="1" applyAlignment="1">
      <alignment horizontal="right" vertical="center"/>
      <protection locked="0"/>
    </xf>
    <xf numFmtId="0" fontId="0" fillId="6" borderId="0" xfId="0" applyFill="1">
      <alignment horizontal="left" vertical="top"/>
    </xf>
    <xf numFmtId="49" fontId="1" fillId="0" borderId="0" xfId="1" applyFill="1" applyBorder="1" applyAlignment="1">
      <alignment horizontal="center" vertical="center"/>
      <protection locked="0"/>
    </xf>
    <xf numFmtId="14" fontId="0" fillId="0" borderId="0" xfId="0" applyNumberFormat="1">
      <alignment horizontal="left" vertical="top"/>
    </xf>
    <xf numFmtId="20" fontId="0" fillId="0" borderId="0" xfId="0" applyNumberFormat="1">
      <alignment horizontal="left" vertical="top"/>
    </xf>
    <xf numFmtId="22" fontId="0" fillId="0" borderId="0" xfId="0" applyNumberFormat="1">
      <alignment horizontal="left" vertical="top"/>
    </xf>
    <xf numFmtId="0" fontId="0" fillId="0" borderId="0" xfId="0" applyAlignment="1">
      <alignment horizontal="left" vertical="top" wrapText="1"/>
    </xf>
    <xf numFmtId="176" fontId="0" fillId="0" borderId="0" xfId="0" applyNumberFormat="1">
      <alignment horizontal="left" vertical="top"/>
    </xf>
    <xf numFmtId="49" fontId="18" fillId="0" borderId="0" xfId="0" applyNumberFormat="1" applyFont="1">
      <alignment horizontal="left" vertical="top"/>
    </xf>
    <xf numFmtId="49" fontId="18" fillId="0" borderId="0" xfId="0" applyNumberFormat="1" applyFont="1" applyAlignment="1">
      <alignment horizontal="center" vertical="top"/>
    </xf>
    <xf numFmtId="0" fontId="18" fillId="0" borderId="0" xfId="0" applyFont="1">
      <alignment horizontal="left" vertical="top"/>
    </xf>
    <xf numFmtId="49" fontId="19" fillId="13" borderId="7" xfId="0" applyNumberFormat="1" applyFont="1" applyFill="1" applyBorder="1" applyAlignment="1">
      <alignment horizontal="center" vertical="top"/>
    </xf>
    <xf numFmtId="49" fontId="18" fillId="0" borderId="16" xfId="0" applyNumberFormat="1" applyFont="1" applyBorder="1" applyAlignment="1">
      <alignment horizontal="center" vertical="top"/>
    </xf>
    <xf numFmtId="49" fontId="18" fillId="0" borderId="15" xfId="0" applyNumberFormat="1" applyFont="1" applyBorder="1" applyAlignment="1">
      <alignment horizontal="center" vertical="top"/>
    </xf>
    <xf numFmtId="49" fontId="18" fillId="0" borderId="5" xfId="0" applyNumberFormat="1" applyFont="1" applyBorder="1" applyAlignment="1">
      <alignment horizontal="center" vertical="top"/>
    </xf>
    <xf numFmtId="49" fontId="18" fillId="0" borderId="10" xfId="0" applyNumberFormat="1" applyFont="1" applyBorder="1" applyAlignment="1">
      <alignment horizontal="center" vertical="top"/>
    </xf>
    <xf numFmtId="49" fontId="18" fillId="0" borderId="6" xfId="0" applyNumberFormat="1" applyFont="1" applyBorder="1" applyAlignment="1">
      <alignment horizontal="center" vertical="top"/>
    </xf>
    <xf numFmtId="0" fontId="19" fillId="13" borderId="7" xfId="0" applyFont="1" applyFill="1" applyBorder="1" applyAlignment="1">
      <alignment horizontal="center" vertical="top"/>
    </xf>
    <xf numFmtId="0" fontId="18" fillId="0" borderId="16" xfId="0" applyFont="1" applyBorder="1">
      <alignment horizontal="left" vertical="top"/>
    </xf>
    <xf numFmtId="0" fontId="18" fillId="0" borderId="15" xfId="0" applyFont="1" applyBorder="1">
      <alignment horizontal="left" vertical="top"/>
    </xf>
    <xf numFmtId="0" fontId="18" fillId="0" borderId="36" xfId="0" applyFont="1" applyBorder="1">
      <alignment horizontal="left" vertical="top"/>
    </xf>
    <xf numFmtId="0" fontId="18" fillId="0" borderId="13" xfId="0" applyFont="1" applyBorder="1" applyAlignment="1">
      <alignment horizontal="left" vertical="top" wrapText="1"/>
    </xf>
    <xf numFmtId="0" fontId="18" fillId="0" borderId="14" xfId="0" applyFont="1" applyBorder="1">
      <alignment horizontal="left" vertical="top"/>
    </xf>
    <xf numFmtId="0" fontId="9" fillId="0" borderId="7" xfId="4" applyFont="1" applyBorder="1" applyAlignment="1">
      <alignment horizontal="center" vertical="center"/>
    </xf>
    <xf numFmtId="0" fontId="9" fillId="0" borderId="17" xfId="4" applyFont="1" applyBorder="1" applyAlignment="1">
      <alignment horizontal="center" vertical="center"/>
    </xf>
    <xf numFmtId="0" fontId="9" fillId="4" borderId="25" xfId="4" applyFont="1" applyFill="1" applyBorder="1" applyAlignment="1">
      <alignment horizontal="center" vertical="center"/>
    </xf>
    <xf numFmtId="0" fontId="9" fillId="0" borderId="28" xfId="4" applyFont="1" applyBorder="1" applyAlignment="1">
      <alignment horizontal="center" vertical="center"/>
    </xf>
    <xf numFmtId="0" fontId="9" fillId="4" borderId="28" xfId="4" applyFont="1" applyFill="1" applyBorder="1" applyAlignment="1">
      <alignment horizontal="center" vertical="center"/>
    </xf>
    <xf numFmtId="0" fontId="9" fillId="0" borderId="31" xfId="4" applyFont="1" applyBorder="1" applyAlignment="1">
      <alignment horizontal="center" vertical="center"/>
    </xf>
    <xf numFmtId="0" fontId="9" fillId="0" borderId="18" xfId="4" applyFont="1" applyBorder="1" applyAlignment="1">
      <alignment horizontal="center" vertical="center"/>
    </xf>
    <xf numFmtId="0" fontId="9" fillId="4" borderId="26" xfId="4" applyFont="1" applyFill="1" applyBorder="1" applyAlignment="1">
      <alignment horizontal="center" vertical="center"/>
    </xf>
    <xf numFmtId="0" fontId="9" fillId="0" borderId="29" xfId="4" applyFont="1" applyBorder="1" applyAlignment="1">
      <alignment horizontal="center" vertical="center"/>
    </xf>
    <xf numFmtId="0" fontId="9" fillId="4" borderId="29" xfId="4" applyFont="1" applyFill="1" applyBorder="1" applyAlignment="1">
      <alignment horizontal="center" vertical="center"/>
    </xf>
    <xf numFmtId="0" fontId="9" fillId="0" borderId="33" xfId="4" applyFont="1" applyBorder="1" applyAlignment="1">
      <alignment horizontal="center" vertical="center"/>
    </xf>
    <xf numFmtId="0" fontId="9" fillId="4" borderId="7" xfId="4" applyFont="1" applyFill="1" applyBorder="1" applyAlignment="1">
      <alignment horizontal="left" vertical="center" wrapText="1"/>
    </xf>
    <xf numFmtId="0" fontId="9" fillId="0" borderId="7" xfId="4" applyFont="1" applyBorder="1" applyAlignment="1">
      <alignment horizontal="left" vertical="center" wrapText="1"/>
    </xf>
    <xf numFmtId="0" fontId="9" fillId="0" borderId="5" xfId="4" applyFont="1" applyBorder="1" applyAlignment="1">
      <alignment horizontal="left" vertical="center"/>
    </xf>
    <xf numFmtId="0" fontId="9" fillId="0" borderId="9" xfId="4" applyFont="1" applyBorder="1" applyAlignment="1">
      <alignment horizontal="left" vertical="center"/>
    </xf>
    <xf numFmtId="0" fontId="9" fillId="0" borderId="13" xfId="4" applyFont="1" applyBorder="1" applyAlignment="1">
      <alignment horizontal="left" vertical="center"/>
    </xf>
    <xf numFmtId="0" fontId="9" fillId="0" borderId="6" xfId="4" applyFont="1" applyBorder="1" applyAlignment="1">
      <alignment horizontal="left" vertical="center"/>
    </xf>
    <xf numFmtId="0" fontId="9" fillId="0" borderId="4" xfId="4" applyFont="1" applyBorder="1" applyAlignment="1">
      <alignment horizontal="left" vertical="center"/>
    </xf>
    <xf numFmtId="0" fontId="9" fillId="0" borderId="14" xfId="4" applyFont="1" applyBorder="1" applyAlignment="1">
      <alignment horizontal="left" vertical="center"/>
    </xf>
    <xf numFmtId="0" fontId="9" fillId="4" borderId="7" xfId="4" applyFont="1" applyFill="1" applyBorder="1" applyAlignment="1">
      <alignment horizontal="left" vertical="center" wrapText="1" shrinkToFit="1"/>
    </xf>
    <xf numFmtId="0" fontId="9" fillId="0" borderId="7" xfId="4" applyFont="1" applyBorder="1" applyAlignment="1">
      <alignment horizontal="left" vertical="center" wrapText="1" shrinkToFit="1"/>
    </xf>
    <xf numFmtId="0" fontId="9" fillId="0" borderId="5" xfId="4" applyFont="1" applyBorder="1" applyAlignment="1">
      <alignment horizontal="left" vertical="center" wrapText="1"/>
    </xf>
    <xf numFmtId="0" fontId="9" fillId="0" borderId="9" xfId="4" applyFont="1" applyBorder="1" applyAlignment="1">
      <alignment horizontal="left" vertical="center" wrapText="1"/>
    </xf>
    <xf numFmtId="0" fontId="9" fillId="0" borderId="13" xfId="4" applyFont="1" applyBorder="1" applyAlignment="1">
      <alignment horizontal="left" vertical="center" wrapText="1"/>
    </xf>
    <xf numFmtId="0" fontId="9" fillId="0" borderId="6" xfId="4" applyFont="1" applyBorder="1" applyAlignment="1">
      <alignment horizontal="left" vertical="center" wrapText="1"/>
    </xf>
    <xf numFmtId="0" fontId="9" fillId="0" borderId="4" xfId="4" applyFont="1" applyBorder="1" applyAlignment="1">
      <alignment horizontal="left" vertical="center" wrapText="1"/>
    </xf>
    <xf numFmtId="0" fontId="9" fillId="0" borderId="14" xfId="4" applyFont="1" applyBorder="1" applyAlignment="1">
      <alignment horizontal="left" vertical="center" wrapText="1"/>
    </xf>
    <xf numFmtId="0" fontId="9" fillId="4" borderId="5" xfId="4" applyFont="1" applyFill="1" applyBorder="1" applyAlignment="1">
      <alignment horizontal="left" vertical="center" wrapText="1"/>
    </xf>
    <xf numFmtId="0" fontId="9" fillId="0" borderId="7" xfId="4" applyFont="1" applyBorder="1" applyAlignment="1">
      <alignment horizontal="left" vertical="center"/>
    </xf>
    <xf numFmtId="0" fontId="9" fillId="4" borderId="5" xfId="4" applyFont="1" applyFill="1" applyBorder="1">
      <alignment vertical="center"/>
    </xf>
    <xf numFmtId="0" fontId="9" fillId="0" borderId="9" xfId="4" applyFont="1" applyBorder="1">
      <alignment vertical="center"/>
    </xf>
    <xf numFmtId="0" fontId="9" fillId="0" borderId="13" xfId="4" applyFont="1" applyBorder="1">
      <alignment vertical="center"/>
    </xf>
    <xf numFmtId="0" fontId="9" fillId="0" borderId="6" xfId="4" applyFont="1" applyBorder="1">
      <alignment vertical="center"/>
    </xf>
    <xf numFmtId="0" fontId="9" fillId="0" borderId="4" xfId="4" applyFont="1" applyBorder="1">
      <alignment vertical="center"/>
    </xf>
    <xf numFmtId="0" fontId="9" fillId="0" borderId="14" xfId="4" applyFont="1" applyBorder="1">
      <alignment vertical="center"/>
    </xf>
    <xf numFmtId="0" fontId="9" fillId="4" borderId="5" xfId="4" applyFont="1" applyFill="1" applyBorder="1" applyAlignment="1">
      <alignment horizontal="center" vertical="center"/>
    </xf>
    <xf numFmtId="0" fontId="9" fillId="0" borderId="9" xfId="4" applyFont="1" applyBorder="1" applyAlignment="1">
      <alignment horizontal="center" vertical="center"/>
    </xf>
    <xf numFmtId="0" fontId="9" fillId="0" borderId="6" xfId="4" applyFont="1" applyBorder="1" applyAlignment="1">
      <alignment horizontal="center" vertical="center"/>
    </xf>
    <xf numFmtId="0" fontId="9" fillId="0" borderId="4" xfId="4" applyFont="1" applyBorder="1" applyAlignment="1">
      <alignment horizontal="center" vertical="center"/>
    </xf>
    <xf numFmtId="0" fontId="9" fillId="4" borderId="9" xfId="4" applyFont="1" applyFill="1" applyBorder="1" applyAlignment="1">
      <alignment horizontal="center" vertical="center"/>
    </xf>
    <xf numFmtId="0" fontId="9" fillId="0" borderId="13" xfId="4" applyFont="1" applyBorder="1" applyAlignment="1">
      <alignment horizontal="center" vertical="center"/>
    </xf>
    <xf numFmtId="0" fontId="9" fillId="0" borderId="14" xfId="4" applyFont="1" applyBorder="1" applyAlignment="1">
      <alignment horizontal="center" vertical="center"/>
    </xf>
    <xf numFmtId="0" fontId="9" fillId="0" borderId="10" xfId="4" applyFont="1" applyBorder="1" applyAlignment="1">
      <alignment horizontal="left" vertical="center"/>
    </xf>
    <xf numFmtId="0" fontId="9" fillId="0" borderId="0" xfId="4" applyFont="1" applyAlignment="1">
      <alignment horizontal="left" vertical="center"/>
    </xf>
    <xf numFmtId="0" fontId="9" fillId="0" borderId="12" xfId="4" applyFont="1" applyBorder="1" applyAlignment="1">
      <alignment horizontal="left" vertical="center"/>
    </xf>
    <xf numFmtId="0" fontId="9" fillId="0" borderId="5" xfId="4" applyFont="1" applyBorder="1" applyAlignment="1">
      <alignment horizontal="center" vertical="center"/>
    </xf>
    <xf numFmtId="0" fontId="9" fillId="0" borderId="21" xfId="4" applyFont="1" applyBorder="1" applyAlignment="1">
      <alignment horizontal="center" vertical="center"/>
    </xf>
    <xf numFmtId="0" fontId="9" fillId="0" borderId="23" xfId="4" applyFont="1" applyBorder="1" applyAlignment="1">
      <alignment horizontal="center" vertical="center"/>
    </xf>
    <xf numFmtId="0" fontId="9" fillId="0" borderId="0" xfId="4" applyFont="1" applyAlignment="1">
      <alignment horizontal="center" vertical="center"/>
    </xf>
    <xf numFmtId="0" fontId="9" fillId="0" borderId="35" xfId="4" applyFont="1" applyBorder="1" applyAlignment="1">
      <alignment horizontal="center" vertical="center"/>
    </xf>
    <xf numFmtId="0" fontId="9" fillId="0" borderId="19" xfId="4" applyFont="1" applyBorder="1" applyAlignment="1">
      <alignment horizontal="center" vertical="center"/>
    </xf>
    <xf numFmtId="0" fontId="9" fillId="4" borderId="27" xfId="4" applyFont="1" applyFill="1" applyBorder="1" applyAlignment="1">
      <alignment horizontal="center" vertical="center"/>
    </xf>
    <xf numFmtId="0" fontId="9" fillId="0" borderId="30" xfId="4" applyFont="1" applyBorder="1" applyAlignment="1">
      <alignment horizontal="center" vertical="center"/>
    </xf>
    <xf numFmtId="0" fontId="9" fillId="4" borderId="30" xfId="4" applyFont="1" applyFill="1" applyBorder="1" applyAlignment="1">
      <alignment horizontal="center" vertical="center"/>
    </xf>
    <xf numFmtId="0" fontId="9" fillId="0" borderId="32" xfId="4" applyFont="1" applyBorder="1" applyAlignment="1">
      <alignment horizontal="center" vertical="center"/>
    </xf>
    <xf numFmtId="0" fontId="9" fillId="4" borderId="22" xfId="4" applyFont="1" applyFill="1" applyBorder="1" applyAlignment="1">
      <alignment horizontal="center" vertical="center"/>
    </xf>
    <xf numFmtId="0" fontId="9" fillId="0" borderId="24" xfId="4" applyFont="1" applyBorder="1" applyAlignment="1">
      <alignment horizontal="center" vertical="center"/>
    </xf>
    <xf numFmtId="0" fontId="9" fillId="4" borderId="24" xfId="4" applyFont="1" applyFill="1" applyBorder="1" applyAlignment="1">
      <alignment horizontal="center" vertical="center"/>
    </xf>
    <xf numFmtId="0" fontId="9" fillId="0" borderId="34" xfId="4" applyFont="1" applyBorder="1" applyAlignment="1">
      <alignment horizontal="center" vertical="center"/>
    </xf>
    <xf numFmtId="0" fontId="9" fillId="4" borderId="21" xfId="4" applyFont="1" applyFill="1" applyBorder="1" applyAlignment="1">
      <alignment horizontal="center" vertical="center"/>
    </xf>
    <xf numFmtId="0" fontId="9" fillId="4" borderId="23" xfId="4" applyFont="1" applyFill="1" applyBorder="1" applyAlignment="1">
      <alignment horizontal="center" vertical="center"/>
    </xf>
    <xf numFmtId="0" fontId="13" fillId="0" borderId="13" xfId="4" applyFont="1" applyBorder="1" applyAlignment="1">
      <alignment horizontal="center" vertical="center"/>
    </xf>
    <xf numFmtId="0" fontId="13" fillId="0" borderId="6" xfId="4" applyFont="1" applyBorder="1" applyAlignment="1">
      <alignment horizontal="center" vertical="center"/>
    </xf>
    <xf numFmtId="0" fontId="13" fillId="0" borderId="14" xfId="4" applyFont="1" applyBorder="1" applyAlignment="1">
      <alignment horizontal="center" vertical="center"/>
    </xf>
    <xf numFmtId="0" fontId="9" fillId="0" borderId="8" xfId="4" applyFont="1" applyBorder="1" applyAlignment="1">
      <alignment horizontal="center" vertical="center"/>
    </xf>
    <xf numFmtId="0" fontId="9" fillId="0" borderId="11" xfId="4" applyFont="1" applyBorder="1" applyAlignment="1">
      <alignment horizontal="center" vertical="center"/>
    </xf>
    <xf numFmtId="0" fontId="9" fillId="0" borderId="20" xfId="4" applyFont="1" applyBorder="1" applyAlignment="1">
      <alignment horizontal="center" vertical="center"/>
    </xf>
    <xf numFmtId="0" fontId="9" fillId="0" borderId="10" xfId="4" applyFont="1" applyBorder="1" applyAlignment="1">
      <alignment horizontal="center" vertical="center"/>
    </xf>
    <xf numFmtId="0" fontId="9" fillId="0" borderId="12" xfId="4" applyFont="1" applyBorder="1" applyAlignment="1">
      <alignment horizontal="center" vertical="center"/>
    </xf>
    <xf numFmtId="0" fontId="9" fillId="0" borderId="7" xfId="4" applyFont="1" applyBorder="1" applyAlignment="1">
      <alignment horizontal="center" vertical="center" wrapText="1"/>
    </xf>
    <xf numFmtId="0" fontId="14" fillId="0" borderId="5" xfId="4" applyFont="1" applyBorder="1" applyAlignment="1">
      <alignment horizontal="center" vertical="center" wrapText="1"/>
    </xf>
    <xf numFmtId="0" fontId="14" fillId="0" borderId="9" xfId="4" applyFont="1" applyBorder="1" applyAlignment="1">
      <alignment horizontal="center" vertical="center" wrapText="1"/>
    </xf>
    <xf numFmtId="0" fontId="14" fillId="0" borderId="13" xfId="4" applyFont="1" applyBorder="1" applyAlignment="1">
      <alignment horizontal="center" vertical="center" wrapText="1"/>
    </xf>
    <xf numFmtId="0" fontId="14" fillId="0" borderId="6" xfId="4" applyFont="1" applyBorder="1" applyAlignment="1">
      <alignment horizontal="center" vertical="center" wrapText="1"/>
    </xf>
    <xf numFmtId="0" fontId="14" fillId="0" borderId="4" xfId="4" applyFont="1" applyBorder="1" applyAlignment="1">
      <alignment horizontal="center" vertical="center" wrapText="1"/>
    </xf>
    <xf numFmtId="0" fontId="14" fillId="0" borderId="14" xfId="4" applyFont="1" applyBorder="1" applyAlignment="1">
      <alignment horizontal="center" vertical="center" wrapText="1"/>
    </xf>
    <xf numFmtId="0" fontId="9" fillId="4" borderId="5" xfId="4" applyFont="1" applyFill="1" applyBorder="1" applyAlignment="1">
      <alignment horizontal="center" vertical="center" wrapText="1"/>
    </xf>
    <xf numFmtId="0" fontId="9" fillId="4" borderId="7" xfId="4" applyFont="1" applyFill="1" applyBorder="1" applyAlignment="1">
      <alignment horizontal="center" vertical="center"/>
    </xf>
    <xf numFmtId="0" fontId="10" fillId="0" borderId="7" xfId="4" applyFont="1" applyBorder="1" applyAlignment="1">
      <alignment horizontal="center" vertical="center"/>
    </xf>
    <xf numFmtId="0" fontId="9" fillId="0" borderId="5" xfId="4" applyFont="1" applyBorder="1">
      <alignment vertical="center"/>
    </xf>
    <xf numFmtId="0" fontId="9" fillId="4" borderId="7" xfId="4" quotePrefix="1" applyFont="1" applyFill="1" applyBorder="1" applyAlignment="1">
      <alignment horizontal="left" vertical="center" wrapText="1" shrinkToFit="1"/>
    </xf>
    <xf numFmtId="14" fontId="9" fillId="4" borderId="7" xfId="4" applyNumberFormat="1" applyFont="1" applyFill="1" applyBorder="1" applyAlignment="1">
      <alignment horizontal="left" vertical="center" wrapText="1"/>
    </xf>
    <xf numFmtId="0" fontId="9" fillId="0" borderId="5" xfId="4" applyFont="1" applyBorder="1" applyAlignment="1">
      <alignment vertical="center" wrapText="1"/>
    </xf>
    <xf numFmtId="0" fontId="9" fillId="0" borderId="22" xfId="4" applyFont="1" applyBorder="1" applyAlignment="1">
      <alignment horizontal="center" vertical="center"/>
    </xf>
    <xf numFmtId="0" fontId="9" fillId="0" borderId="5" xfId="4" applyFont="1" applyBorder="1" applyAlignment="1">
      <alignment horizontal="center" vertical="center" wrapText="1"/>
    </xf>
    <xf numFmtId="0" fontId="9" fillId="0" borderId="9" xfId="4" applyFont="1" applyBorder="1" applyAlignment="1">
      <alignment horizontal="center" vertical="center" wrapText="1"/>
    </xf>
    <xf numFmtId="0" fontId="9" fillId="0" borderId="13" xfId="4" applyFont="1" applyBorder="1" applyAlignment="1">
      <alignment horizontal="center" vertical="center" wrapText="1"/>
    </xf>
    <xf numFmtId="0" fontId="9" fillId="0" borderId="6" xfId="4" applyFont="1" applyBorder="1" applyAlignment="1">
      <alignment horizontal="center" vertical="center" wrapText="1"/>
    </xf>
    <xf numFmtId="0" fontId="9" fillId="0" borderId="4" xfId="4" applyFont="1" applyBorder="1" applyAlignment="1">
      <alignment horizontal="center" vertical="center" wrapText="1"/>
    </xf>
    <xf numFmtId="0" fontId="9" fillId="0" borderId="14" xfId="4" applyFont="1" applyBorder="1" applyAlignment="1">
      <alignment horizontal="center" vertical="center" wrapText="1"/>
    </xf>
    <xf numFmtId="0" fontId="10" fillId="0" borderId="5" xfId="4" applyFont="1" applyBorder="1" applyAlignment="1">
      <alignment horizontal="left" vertical="center" wrapText="1"/>
    </xf>
    <xf numFmtId="0" fontId="10" fillId="0" borderId="9" xfId="4" applyFont="1" applyBorder="1" applyAlignment="1">
      <alignment horizontal="left" vertical="center" wrapText="1"/>
    </xf>
    <xf numFmtId="0" fontId="10" fillId="0" borderId="13" xfId="4" applyFont="1" applyBorder="1" applyAlignment="1">
      <alignment horizontal="left" vertical="center" wrapText="1"/>
    </xf>
    <xf numFmtId="0" fontId="10" fillId="0" borderId="6" xfId="4" applyFont="1" applyBorder="1" applyAlignment="1">
      <alignment horizontal="left" vertical="center" wrapText="1"/>
    </xf>
    <xf numFmtId="0" fontId="10" fillId="0" borderId="4" xfId="4" applyFont="1" applyBorder="1" applyAlignment="1">
      <alignment horizontal="left" vertical="center" wrapText="1"/>
    </xf>
    <xf numFmtId="0" fontId="10" fillId="0" borderId="14" xfId="4" applyFont="1" applyBorder="1" applyAlignment="1">
      <alignment horizontal="left" vertical="center" wrapText="1"/>
    </xf>
    <xf numFmtId="0" fontId="10" fillId="0" borderId="10" xfId="4" applyFont="1" applyBorder="1" applyAlignment="1">
      <alignment horizontal="left" vertical="center" wrapText="1"/>
    </xf>
    <xf numFmtId="0" fontId="10" fillId="0" borderId="0" xfId="4" applyFont="1" applyAlignment="1">
      <alignment horizontal="left" vertical="center" wrapText="1"/>
    </xf>
    <xf numFmtId="0" fontId="10" fillId="0" borderId="12" xfId="4" applyFont="1" applyBorder="1" applyAlignment="1">
      <alignment horizontal="left" vertical="center" wrapText="1"/>
    </xf>
    <xf numFmtId="0" fontId="9" fillId="0" borderId="10" xfId="4" applyFont="1" applyBorder="1" applyAlignment="1">
      <alignment horizontal="left" vertical="center" wrapText="1"/>
    </xf>
    <xf numFmtId="0" fontId="9" fillId="0" borderId="0" xfId="4" applyFont="1" applyAlignment="1">
      <alignment horizontal="left" vertical="center" wrapText="1"/>
    </xf>
    <xf numFmtId="0" fontId="9" fillId="0" borderId="12" xfId="4" applyFont="1" applyBorder="1" applyAlignment="1">
      <alignment horizontal="left" vertical="center" wrapText="1"/>
    </xf>
    <xf numFmtId="0" fontId="10" fillId="0" borderId="7" xfId="4" applyFont="1" applyBorder="1" applyAlignment="1">
      <alignment horizontal="left" vertical="center" wrapText="1"/>
    </xf>
    <xf numFmtId="0" fontId="9" fillId="4" borderId="5" xfId="4" quotePrefix="1" applyFont="1" applyFill="1" applyBorder="1" applyAlignment="1">
      <alignment horizontal="left" vertical="top" wrapText="1"/>
    </xf>
    <xf numFmtId="0" fontId="9" fillId="0" borderId="9" xfId="4" applyFont="1" applyBorder="1" applyAlignment="1">
      <alignment horizontal="left" vertical="top" wrapText="1"/>
    </xf>
    <xf numFmtId="0" fontId="9" fillId="0" borderId="13" xfId="4" applyFont="1" applyBorder="1" applyAlignment="1">
      <alignment horizontal="left" vertical="top" wrapText="1"/>
    </xf>
    <xf numFmtId="0" fontId="9" fillId="0" borderId="10" xfId="4" applyFont="1" applyBorder="1" applyAlignment="1">
      <alignment horizontal="left" vertical="top" wrapText="1"/>
    </xf>
    <xf numFmtId="0" fontId="9" fillId="0" borderId="0" xfId="4" applyFont="1" applyAlignment="1">
      <alignment horizontal="left" vertical="top" wrapText="1"/>
    </xf>
    <xf numFmtId="0" fontId="9" fillId="0" borderId="12" xfId="4" applyFont="1" applyBorder="1" applyAlignment="1">
      <alignment horizontal="left" vertical="top" wrapText="1"/>
    </xf>
    <xf numFmtId="0" fontId="9" fillId="0" borderId="6" xfId="4" applyFont="1" applyBorder="1" applyAlignment="1">
      <alignment horizontal="left" vertical="top" wrapText="1"/>
    </xf>
    <xf numFmtId="0" fontId="9" fillId="0" borderId="4" xfId="4" applyFont="1" applyBorder="1" applyAlignment="1">
      <alignment horizontal="left" vertical="top" wrapText="1"/>
    </xf>
    <xf numFmtId="0" fontId="9" fillId="0" borderId="14" xfId="4" applyFont="1" applyBorder="1" applyAlignment="1">
      <alignment horizontal="left" vertical="top" wrapText="1"/>
    </xf>
    <xf numFmtId="0" fontId="9" fillId="0" borderId="10" xfId="4" applyFont="1" applyBorder="1">
      <alignment vertical="center"/>
    </xf>
    <xf numFmtId="0" fontId="9" fillId="0" borderId="0" xfId="4" applyFont="1">
      <alignment vertical="center"/>
    </xf>
    <xf numFmtId="0" fontId="9" fillId="0" borderId="12" xfId="4" applyFont="1" applyBorder="1">
      <alignment vertical="center"/>
    </xf>
    <xf numFmtId="0" fontId="9" fillId="4" borderId="7" xfId="4" applyFont="1" applyFill="1" applyBorder="1" applyAlignment="1">
      <alignment horizontal="left" vertical="top" wrapText="1"/>
    </xf>
    <xf numFmtId="0" fontId="9" fillId="0" borderId="7" xfId="4" applyFont="1" applyBorder="1" applyAlignment="1">
      <alignment horizontal="left" vertical="top" wrapText="1"/>
    </xf>
    <xf numFmtId="49" fontId="2" fillId="11" borderId="40" xfId="0" applyNumberFormat="1" applyFont="1" applyFill="1" applyBorder="1" applyAlignment="1">
      <alignment horizontal="center" vertical="top"/>
    </xf>
    <xf numFmtId="49" fontId="2" fillId="11" borderId="42" xfId="0" applyNumberFormat="1" applyFont="1" applyFill="1" applyBorder="1" applyAlignment="1">
      <alignment horizontal="center" vertical="top"/>
    </xf>
    <xf numFmtId="49" fontId="2" fillId="11" borderId="43" xfId="0" applyNumberFormat="1" applyFont="1" applyFill="1" applyBorder="1" applyAlignment="1">
      <alignment horizontal="center" vertical="top"/>
    </xf>
    <xf numFmtId="49" fontId="2" fillId="0" borderId="40" xfId="0" applyNumberFormat="1" applyFont="1" applyBorder="1" applyAlignment="1">
      <alignment horizontal="center" vertical="top"/>
    </xf>
    <xf numFmtId="49" fontId="2" fillId="0" borderId="42" xfId="0" applyNumberFormat="1" applyFont="1" applyBorder="1" applyAlignment="1">
      <alignment horizontal="center" vertical="top"/>
    </xf>
  </cellXfs>
  <cellStyles count="8">
    <cellStyle name="detail（左詰め）" xfId="1" xr:uid="{00000000-0005-0000-0000-000000000000}"/>
    <cellStyle name="header" xfId="2" xr:uid="{00000000-0005-0000-0000-000001000000}"/>
    <cellStyle name="アクセント 5 2" xfId="3" xr:uid="{00000000-0005-0000-0000-000003000000}"/>
    <cellStyle name="見出し 1" xfId="6" builtinId="16" customBuiltin="1"/>
    <cellStyle name="見出し 2" xfId="7" builtinId="17" customBuiltin="1"/>
    <cellStyle name="標準" xfId="0" builtinId="0"/>
    <cellStyle name="標準 2" xfId="4" xr:uid="{00000000-0005-0000-0000-00000C000000}"/>
    <cellStyle name="標準 3" xfId="5" xr:uid="{00000000-0005-0000-0000-00000D000000}"/>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99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drawing1.xml><?xml version="1.0" encoding="utf-8"?>
<xdr:wsDr xmlns:xdr="http://schemas.openxmlformats.org/drawingml/2006/spreadsheetDrawing" xmlns:a="http://schemas.openxmlformats.org/drawingml/2006/main">
  <xdr:oneCellAnchor>
    <xdr:from>
      <xdr:col>40</xdr:col>
      <xdr:colOff>8890</xdr:colOff>
      <xdr:row>1204</xdr:row>
      <xdr:rowOff>156210</xdr:rowOff>
    </xdr:from>
    <xdr:ext cx="1965325" cy="158115"/>
    <xdr:sp macro="" textlink="">
      <xdr:nvSpPr>
        <xdr:cNvPr id="24" name="ホームベース 2">
          <a:extLst>
            <a:ext uri="{FF2B5EF4-FFF2-40B4-BE49-F238E27FC236}">
              <a16:creationId xmlns:a16="http://schemas.microsoft.com/office/drawing/2014/main" id="{00000000-0008-0000-0000-000018000000}"/>
            </a:ext>
          </a:extLst>
        </xdr:cNvPr>
        <xdr:cNvSpPr/>
      </xdr:nvSpPr>
      <xdr:spPr>
        <a:xfrm>
          <a:off x="7755890" y="218240610"/>
          <a:ext cx="1965325"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第１</a:t>
          </a:r>
        </a:p>
      </xdr:txBody>
    </xdr:sp>
    <xdr:clientData/>
  </xdr:oneCellAnchor>
  <xdr:oneCellAnchor>
    <xdr:from>
      <xdr:col>40</xdr:col>
      <xdr:colOff>7620</xdr:colOff>
      <xdr:row>1206</xdr:row>
      <xdr:rowOff>156210</xdr:rowOff>
    </xdr:from>
    <xdr:ext cx="1963420" cy="158115"/>
    <xdr:sp macro="" textlink="">
      <xdr:nvSpPr>
        <xdr:cNvPr id="25" name="ホームベース 3">
          <a:extLst>
            <a:ext uri="{FF2B5EF4-FFF2-40B4-BE49-F238E27FC236}">
              <a16:creationId xmlns:a16="http://schemas.microsoft.com/office/drawing/2014/main" id="{00000000-0008-0000-0000-000019000000}"/>
            </a:ext>
          </a:extLst>
        </xdr:cNvPr>
        <xdr:cNvSpPr/>
      </xdr:nvSpPr>
      <xdr:spPr>
        <a:xfrm>
          <a:off x="7754620" y="218602560"/>
          <a:ext cx="1963420"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第２</a:t>
          </a:r>
        </a:p>
      </xdr:txBody>
    </xdr:sp>
    <xdr:clientData/>
  </xdr:oneCellAnchor>
  <xdr:oneCellAnchor>
    <xdr:from>
      <xdr:col>40</xdr:col>
      <xdr:colOff>10795</xdr:colOff>
      <xdr:row>1208</xdr:row>
      <xdr:rowOff>159385</xdr:rowOff>
    </xdr:from>
    <xdr:ext cx="1963420" cy="160655"/>
    <xdr:sp macro="" textlink="">
      <xdr:nvSpPr>
        <xdr:cNvPr id="26" name="ホームベース 4">
          <a:extLst>
            <a:ext uri="{FF2B5EF4-FFF2-40B4-BE49-F238E27FC236}">
              <a16:creationId xmlns:a16="http://schemas.microsoft.com/office/drawing/2014/main" id="{00000000-0008-0000-0000-00001A000000}"/>
            </a:ext>
          </a:extLst>
        </xdr:cNvPr>
        <xdr:cNvSpPr/>
      </xdr:nvSpPr>
      <xdr:spPr>
        <a:xfrm>
          <a:off x="7757795" y="218967685"/>
          <a:ext cx="1963420" cy="16065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第３</a:t>
          </a:r>
        </a:p>
      </xdr:txBody>
    </xdr:sp>
    <xdr:clientData/>
  </xdr:oneCellAnchor>
  <xdr:oneCellAnchor>
    <xdr:from>
      <xdr:col>40</xdr:col>
      <xdr:colOff>8890</xdr:colOff>
      <xdr:row>1210</xdr:row>
      <xdr:rowOff>157480</xdr:rowOff>
    </xdr:from>
    <xdr:ext cx="1965325" cy="160020"/>
    <xdr:sp macro="" textlink="">
      <xdr:nvSpPr>
        <xdr:cNvPr id="27" name="ホームベース 5">
          <a:extLst>
            <a:ext uri="{FF2B5EF4-FFF2-40B4-BE49-F238E27FC236}">
              <a16:creationId xmlns:a16="http://schemas.microsoft.com/office/drawing/2014/main" id="{00000000-0008-0000-0000-00001B000000}"/>
            </a:ext>
          </a:extLst>
        </xdr:cNvPr>
        <xdr:cNvSpPr/>
      </xdr:nvSpPr>
      <xdr:spPr>
        <a:xfrm>
          <a:off x="7755890" y="219327730"/>
          <a:ext cx="1965325" cy="16002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第４</a:t>
          </a:r>
        </a:p>
      </xdr:txBody>
    </xdr:sp>
    <xdr:clientData/>
  </xdr:oneCellAnchor>
  <xdr:oneCellAnchor>
    <xdr:from>
      <xdr:col>40</xdr:col>
      <xdr:colOff>12065</xdr:colOff>
      <xdr:row>1212</xdr:row>
      <xdr:rowOff>149860</xdr:rowOff>
    </xdr:from>
    <xdr:ext cx="393065" cy="158750"/>
    <xdr:sp macro="" textlink="">
      <xdr:nvSpPr>
        <xdr:cNvPr id="28" name="ホームベース 6">
          <a:extLst>
            <a:ext uri="{FF2B5EF4-FFF2-40B4-BE49-F238E27FC236}">
              <a16:creationId xmlns:a16="http://schemas.microsoft.com/office/drawing/2014/main" id="{00000000-0008-0000-0000-00001C000000}"/>
            </a:ext>
          </a:extLst>
        </xdr:cNvPr>
        <xdr:cNvSpPr/>
      </xdr:nvSpPr>
      <xdr:spPr>
        <a:xfrm>
          <a:off x="7759065" y="219682060"/>
          <a:ext cx="393065" cy="15875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a:ea typeface="HGｺﾞｼｯｸM"/>
            </a:rPr>
            <a:t>第５</a:t>
          </a:r>
        </a:p>
      </xdr:txBody>
    </xdr:sp>
    <xdr:clientData/>
  </xdr:oneCellAnchor>
  <xdr:oneCellAnchor>
    <xdr:from>
      <xdr:col>50</xdr:col>
      <xdr:colOff>24130</xdr:colOff>
      <xdr:row>1202</xdr:row>
      <xdr:rowOff>156845</xdr:rowOff>
    </xdr:from>
    <xdr:ext cx="768350" cy="161290"/>
    <xdr:sp macro="" textlink="">
      <xdr:nvSpPr>
        <xdr:cNvPr id="29" name="ホームベース 7">
          <a:extLst>
            <a:ext uri="{FF2B5EF4-FFF2-40B4-BE49-F238E27FC236}">
              <a16:creationId xmlns:a16="http://schemas.microsoft.com/office/drawing/2014/main" id="{00000000-0008-0000-0000-00001D000000}"/>
            </a:ext>
          </a:extLst>
        </xdr:cNvPr>
        <xdr:cNvSpPr/>
      </xdr:nvSpPr>
      <xdr:spPr>
        <a:xfrm flipH="1">
          <a:off x="9707880" y="217879295"/>
          <a:ext cx="768350" cy="16129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第１</a:t>
          </a:r>
        </a:p>
      </xdr:txBody>
    </xdr:sp>
    <xdr:clientData/>
  </xdr:oneCellAnchor>
  <xdr:oneCellAnchor>
    <xdr:from>
      <xdr:col>50</xdr:col>
      <xdr:colOff>27305</xdr:colOff>
      <xdr:row>1204</xdr:row>
      <xdr:rowOff>152400</xdr:rowOff>
    </xdr:from>
    <xdr:ext cx="768350" cy="160020"/>
    <xdr:sp macro="" textlink="">
      <xdr:nvSpPr>
        <xdr:cNvPr id="30" name="ホームベース 8">
          <a:extLst>
            <a:ext uri="{FF2B5EF4-FFF2-40B4-BE49-F238E27FC236}">
              <a16:creationId xmlns:a16="http://schemas.microsoft.com/office/drawing/2014/main" id="{00000000-0008-0000-0000-00001E000000}"/>
            </a:ext>
          </a:extLst>
        </xdr:cNvPr>
        <xdr:cNvSpPr/>
      </xdr:nvSpPr>
      <xdr:spPr>
        <a:xfrm flipH="1">
          <a:off x="9711055" y="218236800"/>
          <a:ext cx="768350" cy="16002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第２</a:t>
          </a:r>
        </a:p>
      </xdr:txBody>
    </xdr:sp>
    <xdr:clientData/>
  </xdr:oneCellAnchor>
  <xdr:oneCellAnchor>
    <xdr:from>
      <xdr:col>50</xdr:col>
      <xdr:colOff>24765</xdr:colOff>
      <xdr:row>1206</xdr:row>
      <xdr:rowOff>150495</xdr:rowOff>
    </xdr:from>
    <xdr:ext cx="770255" cy="158115"/>
    <xdr:sp macro="" textlink="">
      <xdr:nvSpPr>
        <xdr:cNvPr id="31" name="ホームベース 9">
          <a:extLst>
            <a:ext uri="{FF2B5EF4-FFF2-40B4-BE49-F238E27FC236}">
              <a16:creationId xmlns:a16="http://schemas.microsoft.com/office/drawing/2014/main" id="{00000000-0008-0000-0000-00001F000000}"/>
            </a:ext>
          </a:extLst>
        </xdr:cNvPr>
        <xdr:cNvSpPr/>
      </xdr:nvSpPr>
      <xdr:spPr>
        <a:xfrm flipH="1">
          <a:off x="9708515" y="218596845"/>
          <a:ext cx="770255"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第３</a:t>
          </a:r>
        </a:p>
      </xdr:txBody>
    </xdr:sp>
    <xdr:clientData/>
  </xdr:oneCellAnchor>
  <xdr:oneCellAnchor>
    <xdr:from>
      <xdr:col>50</xdr:col>
      <xdr:colOff>28575</xdr:colOff>
      <xdr:row>1208</xdr:row>
      <xdr:rowOff>154305</xdr:rowOff>
    </xdr:from>
    <xdr:ext cx="770255" cy="158750"/>
    <xdr:sp macro="" textlink="">
      <xdr:nvSpPr>
        <xdr:cNvPr id="32" name="ホームベース 10">
          <a:extLst>
            <a:ext uri="{FF2B5EF4-FFF2-40B4-BE49-F238E27FC236}">
              <a16:creationId xmlns:a16="http://schemas.microsoft.com/office/drawing/2014/main" id="{00000000-0008-0000-0000-000020000000}"/>
            </a:ext>
          </a:extLst>
        </xdr:cNvPr>
        <xdr:cNvSpPr/>
      </xdr:nvSpPr>
      <xdr:spPr>
        <a:xfrm flipH="1">
          <a:off x="9712325" y="218962605"/>
          <a:ext cx="770255" cy="15875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第４</a:t>
          </a:r>
        </a:p>
      </xdr:txBody>
    </xdr:sp>
    <xdr:clientData/>
  </xdr:oneCellAnchor>
  <xdr:oneCellAnchor>
    <xdr:from>
      <xdr:col>50</xdr:col>
      <xdr:colOff>20320</xdr:colOff>
      <xdr:row>1210</xdr:row>
      <xdr:rowOff>155575</xdr:rowOff>
    </xdr:from>
    <xdr:ext cx="768350" cy="158115"/>
    <xdr:sp macro="" textlink="">
      <xdr:nvSpPr>
        <xdr:cNvPr id="33" name="ホームベース 11">
          <a:extLst>
            <a:ext uri="{FF2B5EF4-FFF2-40B4-BE49-F238E27FC236}">
              <a16:creationId xmlns:a16="http://schemas.microsoft.com/office/drawing/2014/main" id="{00000000-0008-0000-0000-000021000000}"/>
            </a:ext>
          </a:extLst>
        </xdr:cNvPr>
        <xdr:cNvSpPr/>
      </xdr:nvSpPr>
      <xdr:spPr>
        <a:xfrm flipH="1">
          <a:off x="9704070" y="219325825"/>
          <a:ext cx="768350"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第５</a:t>
          </a:r>
        </a:p>
      </xdr:txBody>
    </xdr:sp>
    <xdr:clientData/>
  </xdr:oneCellAnchor>
  <xdr:twoCellAnchor>
    <xdr:from>
      <xdr:col>39</xdr:col>
      <xdr:colOff>114300</xdr:colOff>
      <xdr:row>1200</xdr:row>
      <xdr:rowOff>0</xdr:rowOff>
    </xdr:from>
    <xdr:to>
      <xdr:col>54</xdr:col>
      <xdr:colOff>113030</xdr:colOff>
      <xdr:row>1214</xdr:row>
      <xdr:rowOff>160655</xdr:rowOff>
    </xdr:to>
    <xdr:sp macro="" textlink="">
      <xdr:nvSpPr>
        <xdr:cNvPr id="34" name="角丸四角形 12">
          <a:extLst>
            <a:ext uri="{FF2B5EF4-FFF2-40B4-BE49-F238E27FC236}">
              <a16:creationId xmlns:a16="http://schemas.microsoft.com/office/drawing/2014/main" id="{00000000-0008-0000-0000-000022000000}"/>
            </a:ext>
          </a:extLst>
        </xdr:cNvPr>
        <xdr:cNvSpPr/>
      </xdr:nvSpPr>
      <xdr:spPr>
        <a:xfrm>
          <a:off x="7667625" y="217360500"/>
          <a:ext cx="2903855" cy="2694305"/>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1038860</xdr:colOff>
      <xdr:row>0</xdr:row>
      <xdr:rowOff>190500</xdr:rowOff>
    </xdr:from>
    <xdr:to>
      <xdr:col>6</xdr:col>
      <xdr:colOff>2249170</xdr:colOff>
      <xdr:row>2</xdr:row>
      <xdr:rowOff>190500</xdr:rowOff>
    </xdr:to>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10116185" y="190500"/>
          <a:ext cx="1210310" cy="419100"/>
          <a:chOff x="10020300" y="142876"/>
          <a:chExt cx="1209675" cy="419099"/>
        </a:xfrm>
      </xdr:grpSpPr>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6</xdr:col>
      <xdr:colOff>2251075</xdr:colOff>
      <xdr:row>0</xdr:row>
      <xdr:rowOff>190500</xdr:rowOff>
    </xdr:from>
    <xdr:to>
      <xdr:col>7</xdr:col>
      <xdr:colOff>1202055</xdr:colOff>
      <xdr:row>1</xdr:row>
      <xdr:rowOff>190500</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11315700" y="190500"/>
          <a:ext cx="1202055"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6</xdr:col>
      <xdr:colOff>2251075</xdr:colOff>
      <xdr:row>1</xdr:row>
      <xdr:rowOff>189865</xdr:rowOff>
    </xdr:from>
    <xdr:to>
      <xdr:col>7</xdr:col>
      <xdr:colOff>1202055</xdr:colOff>
      <xdr:row>2</xdr:row>
      <xdr:rowOff>189865</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11315700" y="395605"/>
          <a:ext cx="1202055" cy="20574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1047115</xdr:colOff>
      <xdr:row>0</xdr:row>
      <xdr:rowOff>190500</xdr:rowOff>
    </xdr:from>
    <xdr:to>
      <xdr:col>7</xdr:col>
      <xdr:colOff>0</xdr:colOff>
      <xdr:row>2</xdr:row>
      <xdr:rowOff>190500</xdr:rowOff>
    </xdr:to>
    <xdr:grpSp>
      <xdr:nvGrpSpPr>
        <xdr:cNvPr id="5" name="グループ化 4">
          <a:extLst>
            <a:ext uri="{FF2B5EF4-FFF2-40B4-BE49-F238E27FC236}">
              <a16:creationId xmlns:a16="http://schemas.microsoft.com/office/drawing/2014/main" id="{00000000-0008-0000-1300-000005000000}"/>
            </a:ext>
          </a:extLst>
        </xdr:cNvPr>
        <xdr:cNvGrpSpPr/>
      </xdr:nvGrpSpPr>
      <xdr:grpSpPr>
        <a:xfrm>
          <a:off x="10124440" y="190500"/>
          <a:ext cx="1200785" cy="419100"/>
          <a:chOff x="10020300" y="142876"/>
          <a:chExt cx="1209675" cy="419099"/>
        </a:xfrm>
      </xdr:grpSpPr>
      <xdr:sp macro="" textlink="">
        <xdr:nvSpPr>
          <xdr:cNvPr id="6" name="正方形/長方形 5">
            <a:extLst>
              <a:ext uri="{FF2B5EF4-FFF2-40B4-BE49-F238E27FC236}">
                <a16:creationId xmlns:a16="http://schemas.microsoft.com/office/drawing/2014/main" id="{00000000-0008-0000-13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a:extLst>
              <a:ext uri="{FF2B5EF4-FFF2-40B4-BE49-F238E27FC236}">
                <a16:creationId xmlns:a16="http://schemas.microsoft.com/office/drawing/2014/main" id="{00000000-0008-0000-13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7</xdr:col>
      <xdr:colOff>2540</xdr:colOff>
      <xdr:row>0</xdr:row>
      <xdr:rowOff>190500</xdr:rowOff>
    </xdr:from>
    <xdr:to>
      <xdr:col>7</xdr:col>
      <xdr:colOff>1211580</xdr:colOff>
      <xdr:row>1</xdr:row>
      <xdr:rowOff>190500</xdr:rowOff>
    </xdr:to>
    <xdr:sp macro="" textlink="">
      <xdr:nvSpPr>
        <xdr:cNvPr id="2" name="正方形/長方形 1">
          <a:extLst>
            <a:ext uri="{FF2B5EF4-FFF2-40B4-BE49-F238E27FC236}">
              <a16:creationId xmlns:a16="http://schemas.microsoft.com/office/drawing/2014/main" id="{00000000-0008-0000-1300-000002000000}"/>
            </a:ext>
          </a:extLst>
        </xdr:cNvPr>
        <xdr:cNvSpPr/>
      </xdr:nvSpPr>
      <xdr:spPr>
        <a:xfrm>
          <a:off x="11318240" y="190500"/>
          <a:ext cx="1209040"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7</xdr:col>
      <xdr:colOff>2540</xdr:colOff>
      <xdr:row>1</xdr:row>
      <xdr:rowOff>191770</xdr:rowOff>
    </xdr:from>
    <xdr:to>
      <xdr:col>7</xdr:col>
      <xdr:colOff>1211580</xdr:colOff>
      <xdr:row>2</xdr:row>
      <xdr:rowOff>191770</xdr:rowOff>
    </xdr:to>
    <xdr:sp macro="" textlink="">
      <xdr:nvSpPr>
        <xdr:cNvPr id="3" name="正方形/長方形 2">
          <a:extLst>
            <a:ext uri="{FF2B5EF4-FFF2-40B4-BE49-F238E27FC236}">
              <a16:creationId xmlns:a16="http://schemas.microsoft.com/office/drawing/2014/main" id="{00000000-0008-0000-1300-000003000000}"/>
            </a:ext>
          </a:extLst>
        </xdr:cNvPr>
        <xdr:cNvSpPr/>
      </xdr:nvSpPr>
      <xdr:spPr>
        <a:xfrm>
          <a:off x="11318240" y="397510"/>
          <a:ext cx="1209040" cy="20574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1038860</xdr:colOff>
      <xdr:row>0</xdr:row>
      <xdr:rowOff>190500</xdr:rowOff>
    </xdr:from>
    <xdr:to>
      <xdr:col>6</xdr:col>
      <xdr:colOff>2249170</xdr:colOff>
      <xdr:row>2</xdr:row>
      <xdr:rowOff>190500</xdr:rowOff>
    </xdr:to>
    <xdr:grpSp>
      <xdr:nvGrpSpPr>
        <xdr:cNvPr id="5" name="グループ化 4">
          <a:extLst>
            <a:ext uri="{FF2B5EF4-FFF2-40B4-BE49-F238E27FC236}">
              <a16:creationId xmlns:a16="http://schemas.microsoft.com/office/drawing/2014/main" id="{00000000-0008-0000-2400-000005000000}"/>
            </a:ext>
          </a:extLst>
        </xdr:cNvPr>
        <xdr:cNvGrpSpPr/>
      </xdr:nvGrpSpPr>
      <xdr:grpSpPr>
        <a:xfrm>
          <a:off x="10116185" y="190500"/>
          <a:ext cx="1210310" cy="419100"/>
          <a:chOff x="10020300" y="142876"/>
          <a:chExt cx="1209675" cy="419099"/>
        </a:xfrm>
      </xdr:grpSpPr>
      <xdr:sp macro="" textlink="">
        <xdr:nvSpPr>
          <xdr:cNvPr id="6" name="正方形/長方形 5">
            <a:extLst>
              <a:ext uri="{FF2B5EF4-FFF2-40B4-BE49-F238E27FC236}">
                <a16:creationId xmlns:a16="http://schemas.microsoft.com/office/drawing/2014/main" id="{00000000-0008-0000-24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a:extLst>
              <a:ext uri="{FF2B5EF4-FFF2-40B4-BE49-F238E27FC236}">
                <a16:creationId xmlns:a16="http://schemas.microsoft.com/office/drawing/2014/main" id="{00000000-0008-0000-24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6</xdr:col>
      <xdr:colOff>2251075</xdr:colOff>
      <xdr:row>0</xdr:row>
      <xdr:rowOff>190500</xdr:rowOff>
    </xdr:from>
    <xdr:to>
      <xdr:col>7</xdr:col>
      <xdr:colOff>1202690</xdr:colOff>
      <xdr:row>1</xdr:row>
      <xdr:rowOff>190500</xdr:rowOff>
    </xdr:to>
    <xdr:sp macro="" textlink="">
      <xdr:nvSpPr>
        <xdr:cNvPr id="2" name="正方形/長方形 1">
          <a:extLst>
            <a:ext uri="{FF2B5EF4-FFF2-40B4-BE49-F238E27FC236}">
              <a16:creationId xmlns:a16="http://schemas.microsoft.com/office/drawing/2014/main" id="{00000000-0008-0000-2400-000002000000}"/>
            </a:ext>
          </a:extLst>
        </xdr:cNvPr>
        <xdr:cNvSpPr/>
      </xdr:nvSpPr>
      <xdr:spPr>
        <a:xfrm>
          <a:off x="11315700" y="190500"/>
          <a:ext cx="1202690"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6</xdr:col>
      <xdr:colOff>2249170</xdr:colOff>
      <xdr:row>1</xdr:row>
      <xdr:rowOff>190500</xdr:rowOff>
    </xdr:from>
    <xdr:to>
      <xdr:col>7</xdr:col>
      <xdr:colOff>1202690</xdr:colOff>
      <xdr:row>2</xdr:row>
      <xdr:rowOff>189865</xdr:rowOff>
    </xdr:to>
    <xdr:sp macro="" textlink="">
      <xdr:nvSpPr>
        <xdr:cNvPr id="3" name="正方形/長方形 2">
          <a:extLst>
            <a:ext uri="{FF2B5EF4-FFF2-40B4-BE49-F238E27FC236}">
              <a16:creationId xmlns:a16="http://schemas.microsoft.com/office/drawing/2014/main" id="{00000000-0008-0000-2400-000003000000}"/>
            </a:ext>
          </a:extLst>
        </xdr:cNvPr>
        <xdr:cNvSpPr/>
      </xdr:nvSpPr>
      <xdr:spPr>
        <a:xfrm>
          <a:off x="11313795" y="396240"/>
          <a:ext cx="1204595" cy="205105"/>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1038860</xdr:colOff>
      <xdr:row>0</xdr:row>
      <xdr:rowOff>200025</xdr:rowOff>
    </xdr:from>
    <xdr:to>
      <xdr:col>6</xdr:col>
      <xdr:colOff>2249170</xdr:colOff>
      <xdr:row>2</xdr:row>
      <xdr:rowOff>200025</xdr:rowOff>
    </xdr:to>
    <xdr:grpSp>
      <xdr:nvGrpSpPr>
        <xdr:cNvPr id="2" name="グループ化 1">
          <a:extLst>
            <a:ext uri="{FF2B5EF4-FFF2-40B4-BE49-F238E27FC236}">
              <a16:creationId xmlns:a16="http://schemas.microsoft.com/office/drawing/2014/main" id="{00000000-0008-0000-3100-000002000000}"/>
            </a:ext>
          </a:extLst>
        </xdr:cNvPr>
        <xdr:cNvGrpSpPr/>
      </xdr:nvGrpSpPr>
      <xdr:grpSpPr>
        <a:xfrm>
          <a:off x="10116185" y="200025"/>
          <a:ext cx="1210310" cy="419100"/>
          <a:chOff x="10020300" y="142876"/>
          <a:chExt cx="1209675" cy="419099"/>
        </a:xfrm>
      </xdr:grpSpPr>
      <xdr:sp macro="" textlink="">
        <xdr:nvSpPr>
          <xdr:cNvPr id="3" name="正方形/長方形 2">
            <a:extLst>
              <a:ext uri="{FF2B5EF4-FFF2-40B4-BE49-F238E27FC236}">
                <a16:creationId xmlns:a16="http://schemas.microsoft.com/office/drawing/2014/main" id="{00000000-0008-0000-31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4" name="正方形/長方形 3">
            <a:extLst>
              <a:ext uri="{FF2B5EF4-FFF2-40B4-BE49-F238E27FC236}">
                <a16:creationId xmlns:a16="http://schemas.microsoft.com/office/drawing/2014/main" id="{00000000-0008-0000-31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6</xdr:col>
      <xdr:colOff>2242185</xdr:colOff>
      <xdr:row>0</xdr:row>
      <xdr:rowOff>200025</xdr:rowOff>
    </xdr:from>
    <xdr:to>
      <xdr:col>7</xdr:col>
      <xdr:colOff>1194435</xdr:colOff>
      <xdr:row>1</xdr:row>
      <xdr:rowOff>200025</xdr:rowOff>
    </xdr:to>
    <xdr:sp macro="" textlink="">
      <xdr:nvSpPr>
        <xdr:cNvPr id="5" name="正方形/長方形 4">
          <a:extLst>
            <a:ext uri="{FF2B5EF4-FFF2-40B4-BE49-F238E27FC236}">
              <a16:creationId xmlns:a16="http://schemas.microsoft.com/office/drawing/2014/main" id="{00000000-0008-0000-3100-000005000000}"/>
            </a:ext>
          </a:extLst>
        </xdr:cNvPr>
        <xdr:cNvSpPr/>
      </xdr:nvSpPr>
      <xdr:spPr>
        <a:xfrm>
          <a:off x="11306810" y="200025"/>
          <a:ext cx="1203325"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6</xdr:col>
      <xdr:colOff>2240280</xdr:colOff>
      <xdr:row>1</xdr:row>
      <xdr:rowOff>200660</xdr:rowOff>
    </xdr:from>
    <xdr:to>
      <xdr:col>7</xdr:col>
      <xdr:colOff>1194435</xdr:colOff>
      <xdr:row>2</xdr:row>
      <xdr:rowOff>200660</xdr:rowOff>
    </xdr:to>
    <xdr:sp macro="" textlink="">
      <xdr:nvSpPr>
        <xdr:cNvPr id="6" name="正方形/長方形 5">
          <a:extLst>
            <a:ext uri="{FF2B5EF4-FFF2-40B4-BE49-F238E27FC236}">
              <a16:creationId xmlns:a16="http://schemas.microsoft.com/office/drawing/2014/main" id="{00000000-0008-0000-3100-000006000000}"/>
            </a:ext>
          </a:extLst>
        </xdr:cNvPr>
        <xdr:cNvSpPr/>
      </xdr:nvSpPr>
      <xdr:spPr>
        <a:xfrm>
          <a:off x="11304905" y="406400"/>
          <a:ext cx="1205230" cy="20574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1038860</xdr:colOff>
      <xdr:row>0</xdr:row>
      <xdr:rowOff>200025</xdr:rowOff>
    </xdr:from>
    <xdr:to>
      <xdr:col>6</xdr:col>
      <xdr:colOff>2249170</xdr:colOff>
      <xdr:row>2</xdr:row>
      <xdr:rowOff>200025</xdr:rowOff>
    </xdr:to>
    <xdr:grpSp>
      <xdr:nvGrpSpPr>
        <xdr:cNvPr id="2" name="グループ化 1">
          <a:extLst>
            <a:ext uri="{FF2B5EF4-FFF2-40B4-BE49-F238E27FC236}">
              <a16:creationId xmlns:a16="http://schemas.microsoft.com/office/drawing/2014/main" id="{00000000-0008-0000-3500-000002000000}"/>
            </a:ext>
          </a:extLst>
        </xdr:cNvPr>
        <xdr:cNvGrpSpPr/>
      </xdr:nvGrpSpPr>
      <xdr:grpSpPr>
        <a:xfrm>
          <a:off x="10268585" y="200025"/>
          <a:ext cx="1210310" cy="419100"/>
          <a:chOff x="10020300" y="142876"/>
          <a:chExt cx="1209675" cy="419099"/>
        </a:xfrm>
      </xdr:grpSpPr>
      <xdr:sp macro="" textlink="">
        <xdr:nvSpPr>
          <xdr:cNvPr id="3" name="正方形/長方形 2">
            <a:extLst>
              <a:ext uri="{FF2B5EF4-FFF2-40B4-BE49-F238E27FC236}">
                <a16:creationId xmlns:a16="http://schemas.microsoft.com/office/drawing/2014/main" id="{00000000-0008-0000-35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4" name="正方形/長方形 3">
            <a:extLst>
              <a:ext uri="{FF2B5EF4-FFF2-40B4-BE49-F238E27FC236}">
                <a16:creationId xmlns:a16="http://schemas.microsoft.com/office/drawing/2014/main" id="{00000000-0008-0000-35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dr:col>6</xdr:col>
      <xdr:colOff>2249170</xdr:colOff>
      <xdr:row>0</xdr:row>
      <xdr:rowOff>200025</xdr:rowOff>
    </xdr:from>
    <xdr:to>
      <xdr:col>7</xdr:col>
      <xdr:colOff>1201420</xdr:colOff>
      <xdr:row>1</xdr:row>
      <xdr:rowOff>200025</xdr:rowOff>
    </xdr:to>
    <xdr:sp macro="" textlink="">
      <xdr:nvSpPr>
        <xdr:cNvPr id="5" name="正方形/長方形 4">
          <a:extLst>
            <a:ext uri="{FF2B5EF4-FFF2-40B4-BE49-F238E27FC236}">
              <a16:creationId xmlns:a16="http://schemas.microsoft.com/office/drawing/2014/main" id="{00000000-0008-0000-3500-000005000000}"/>
            </a:ext>
          </a:extLst>
        </xdr:cNvPr>
        <xdr:cNvSpPr/>
      </xdr:nvSpPr>
      <xdr:spPr>
        <a:xfrm>
          <a:off x="11459210" y="200025"/>
          <a:ext cx="1203325"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dr:col>6</xdr:col>
      <xdr:colOff>2249170</xdr:colOff>
      <xdr:row>1</xdr:row>
      <xdr:rowOff>201930</xdr:rowOff>
    </xdr:from>
    <xdr:to>
      <xdr:col>7</xdr:col>
      <xdr:colOff>1205230</xdr:colOff>
      <xdr:row>2</xdr:row>
      <xdr:rowOff>200660</xdr:rowOff>
    </xdr:to>
    <xdr:sp macro="" textlink="">
      <xdr:nvSpPr>
        <xdr:cNvPr id="6" name="正方形/長方形 5">
          <a:extLst>
            <a:ext uri="{FF2B5EF4-FFF2-40B4-BE49-F238E27FC236}">
              <a16:creationId xmlns:a16="http://schemas.microsoft.com/office/drawing/2014/main" id="{00000000-0008-0000-3500-000006000000}"/>
            </a:ext>
          </a:extLst>
        </xdr:cNvPr>
        <xdr:cNvSpPr/>
      </xdr:nvSpPr>
      <xdr:spPr>
        <a:xfrm>
          <a:off x="11459210" y="407670"/>
          <a:ext cx="1207135" cy="20447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txDef>
      <a:spPr>
        <a:xfrm>
          <a:off x="0" y="0"/>
          <a:ext cx="0" cy="0"/>
        </a:xfrm>
        <a:custGeom>
          <a:avLst/>
          <a:gdLst/>
          <a:ahLst/>
          <a:cxnLst/>
          <a:rect l="l" t="t" r="r" b="b"/>
          <a:pathLst/>
        </a:custGeom>
        <a:solidFill>
          <a:schemeClr val="lt1"/>
        </a:solidFill>
        <a:ln w="9525" cmpd="sng">
          <a:solidFill>
            <a:schemeClr val="lt1">
              <a:shade val="50000"/>
            </a:schemeClr>
          </a:solidFill>
        </a:ln>
      </a:spPr>
      <a:bodyPr vertOverflow="clip" horzOverflow="clip" wrap="square" rtlCol="0" anchor="t"/>
      <a:lstStyle>
        <a:defPPr>
          <a:defRPr kumimoji="1" sz="1000">
            <a:latin typeface="メイリオ"/>
            <a:ea typeface="メイリオ"/>
          </a:defRPr>
        </a:defPPr>
      </a:lstStyle>
      <a:style>
        <a:lnRef idx="0">
          <a:srgbClr val="000000"/>
        </a:lnRef>
        <a:fillRef idx="0">
          <a:srgbClr val="000000"/>
        </a:fillRef>
        <a:effectRef idx="0">
          <a:srgbClr val="00000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3">
    <tabColor rgb="FFFFC000"/>
  </sheetPr>
  <dimension ref="A1:BM1248"/>
  <sheetViews>
    <sheetView showGridLines="0" tabSelected="1" view="pageBreakPreview" zoomScaleSheetLayoutView="100" workbookViewId="0">
      <selection activeCell="K16" sqref="K16:BE17"/>
    </sheetView>
  </sheetViews>
  <sheetFormatPr defaultColWidth="2.5" defaultRowHeight="14.25" x14ac:dyDescent="0.4"/>
  <cols>
    <col min="1" max="37" width="2.5" style="1"/>
    <col min="38" max="38" width="2.5" style="2"/>
    <col min="39" max="57" width="2.5" style="1"/>
    <col min="58" max="16384" width="2.5" style="3"/>
  </cols>
  <sheetData>
    <row r="1" spans="1:57" s="4" customFormat="1" ht="31.5" customHeight="1" x14ac:dyDescent="0.4">
      <c r="A1" s="5" t="s">
        <v>7128</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row>
    <row r="2" spans="1:57" ht="14.25" customHeight="1" x14ac:dyDescent="0.4">
      <c r="AJ2" s="7"/>
      <c r="AL2" s="1"/>
    </row>
    <row r="3" spans="1:57" ht="14.25" customHeight="1" x14ac:dyDescent="0.4">
      <c r="A3" s="6"/>
      <c r="B3" s="164" t="s">
        <v>307</v>
      </c>
      <c r="C3" s="115"/>
      <c r="D3" s="115"/>
      <c r="E3" s="115"/>
      <c r="F3" s="115"/>
      <c r="G3" s="115"/>
      <c r="H3" s="115"/>
      <c r="I3" s="115"/>
      <c r="J3" s="116"/>
      <c r="K3" s="165" t="s">
        <v>7127</v>
      </c>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row>
    <row r="4" spans="1:57" ht="14.25" customHeight="1" x14ac:dyDescent="0.4">
      <c r="A4" s="6"/>
      <c r="B4" s="117"/>
      <c r="C4" s="118"/>
      <c r="D4" s="118"/>
      <c r="E4" s="118"/>
      <c r="F4" s="118"/>
      <c r="G4" s="118"/>
      <c r="H4" s="118"/>
      <c r="I4" s="118"/>
      <c r="J4" s="119"/>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row>
    <row r="5" spans="1:57" ht="14.25" customHeight="1" x14ac:dyDescent="0.4">
      <c r="A5" s="6"/>
      <c r="B5" s="164" t="s">
        <v>6862</v>
      </c>
      <c r="C5" s="115"/>
      <c r="D5" s="115"/>
      <c r="E5" s="115"/>
      <c r="F5" s="115"/>
      <c r="G5" s="115"/>
      <c r="H5" s="115"/>
      <c r="I5" s="115"/>
      <c r="J5" s="116"/>
      <c r="K5" s="104" t="str">
        <f>'D1'!G38&amp;""</f>
        <v/>
      </c>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row>
    <row r="6" spans="1:57" ht="14.25" customHeight="1" x14ac:dyDescent="0.4">
      <c r="A6" s="6"/>
      <c r="B6" s="117"/>
      <c r="C6" s="118"/>
      <c r="D6" s="118"/>
      <c r="E6" s="118"/>
      <c r="F6" s="118"/>
      <c r="G6" s="118"/>
      <c r="H6" s="118"/>
      <c r="I6" s="118"/>
      <c r="J6" s="119"/>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ht="14.25" customHeight="1" x14ac:dyDescent="0.4">
      <c r="AJ7" s="7"/>
      <c r="AL7" s="1"/>
    </row>
    <row r="8" spans="1:57" ht="14.25" customHeight="1" x14ac:dyDescent="0.4">
      <c r="A8" s="6" t="s">
        <v>6642</v>
      </c>
    </row>
    <row r="9" spans="1:57" x14ac:dyDescent="0.4">
      <c r="A9" s="6"/>
      <c r="K9" s="14"/>
      <c r="L9" s="14"/>
      <c r="M9" s="14"/>
    </row>
    <row r="10" spans="1:57" ht="14.25" customHeight="1" x14ac:dyDescent="0.4">
      <c r="B10" s="113" t="s">
        <v>6774</v>
      </c>
      <c r="C10" s="113"/>
      <c r="D10" s="113"/>
      <c r="E10" s="113"/>
      <c r="F10" s="113"/>
      <c r="G10" s="113"/>
      <c r="H10" s="113"/>
      <c r="I10" s="113"/>
      <c r="J10" s="113"/>
      <c r="K10" s="166" t="str">
        <f>'D1'!G27&amp;""</f>
        <v/>
      </c>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row>
    <row r="11" spans="1:57" ht="14.25" customHeight="1" x14ac:dyDescent="0.4">
      <c r="B11" s="113"/>
      <c r="C11" s="113"/>
      <c r="D11" s="113"/>
      <c r="E11" s="113"/>
      <c r="F11" s="113"/>
      <c r="G11" s="113"/>
      <c r="H11" s="113"/>
      <c r="I11" s="113"/>
      <c r="J11" s="113"/>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row>
    <row r="12" spans="1:57" ht="14.25" customHeight="1" x14ac:dyDescent="0.4">
      <c r="B12" s="113" t="s">
        <v>263</v>
      </c>
      <c r="C12" s="113"/>
      <c r="D12" s="113"/>
      <c r="E12" s="113"/>
      <c r="F12" s="113"/>
      <c r="G12" s="113"/>
      <c r="H12" s="113"/>
      <c r="I12" s="113"/>
      <c r="J12" s="113"/>
      <c r="K12" s="96" t="str">
        <f>'D1'!G28&amp;""</f>
        <v/>
      </c>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row>
    <row r="13" spans="1:57" ht="14.25" customHeight="1" x14ac:dyDescent="0.4">
      <c r="B13" s="113"/>
      <c r="C13" s="113"/>
      <c r="D13" s="113"/>
      <c r="E13" s="113"/>
      <c r="F13" s="113"/>
      <c r="G13" s="113"/>
      <c r="H13" s="113"/>
      <c r="I13" s="113"/>
      <c r="J13" s="113"/>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row>
    <row r="14" spans="1:57" ht="14.25" customHeight="1" x14ac:dyDescent="0.4">
      <c r="B14" s="113" t="s">
        <v>254</v>
      </c>
      <c r="C14" s="113"/>
      <c r="D14" s="113"/>
      <c r="E14" s="113"/>
      <c r="F14" s="113"/>
      <c r="G14" s="113"/>
      <c r="H14" s="113"/>
      <c r="I14" s="113"/>
      <c r="J14" s="113"/>
      <c r="K14" s="96" t="str">
        <f>'D1'!G29&amp;""</f>
        <v/>
      </c>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row>
    <row r="15" spans="1:57" ht="14.25" customHeight="1" x14ac:dyDescent="0.4">
      <c r="B15" s="113"/>
      <c r="C15" s="113"/>
      <c r="D15" s="113"/>
      <c r="E15" s="113"/>
      <c r="F15" s="113"/>
      <c r="G15" s="113"/>
      <c r="H15" s="113"/>
      <c r="I15" s="113"/>
      <c r="J15" s="113"/>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row>
    <row r="16" spans="1:57" ht="14.25" customHeight="1" x14ac:dyDescent="0.4">
      <c r="B16" s="113" t="s">
        <v>6775</v>
      </c>
      <c r="C16" s="113"/>
      <c r="D16" s="113"/>
      <c r="E16" s="113"/>
      <c r="F16" s="113"/>
      <c r="G16" s="113"/>
      <c r="H16" s="113"/>
      <c r="I16" s="113"/>
      <c r="J16" s="113"/>
      <c r="K16" s="96" t="str">
        <f>'D1'!G30&amp;""</f>
        <v/>
      </c>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97"/>
      <c r="AZ16" s="97"/>
      <c r="BA16" s="97"/>
      <c r="BB16" s="97"/>
      <c r="BC16" s="97"/>
      <c r="BD16" s="97"/>
      <c r="BE16" s="97"/>
    </row>
    <row r="17" spans="1:57" ht="14.25" customHeight="1" x14ac:dyDescent="0.4">
      <c r="B17" s="113"/>
      <c r="C17" s="113"/>
      <c r="D17" s="113"/>
      <c r="E17" s="113"/>
      <c r="F17" s="113"/>
      <c r="G17" s="113"/>
      <c r="H17" s="113"/>
      <c r="I17" s="113"/>
      <c r="J17" s="113"/>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row>
    <row r="18" spans="1:57" ht="14.25" customHeight="1" x14ac:dyDescent="0.4">
      <c r="B18" s="113" t="s">
        <v>123</v>
      </c>
      <c r="C18" s="113"/>
      <c r="D18" s="113"/>
      <c r="E18" s="113"/>
      <c r="F18" s="113"/>
      <c r="G18" s="113"/>
      <c r="H18" s="113"/>
      <c r="I18" s="113"/>
      <c r="J18" s="113"/>
      <c r="K18" s="96" t="str">
        <f>'D1'!G31&amp;""</f>
        <v/>
      </c>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row>
    <row r="19" spans="1:57" ht="14.25" customHeight="1" x14ac:dyDescent="0.4">
      <c r="B19" s="113"/>
      <c r="C19" s="113"/>
      <c r="D19" s="113"/>
      <c r="E19" s="113"/>
      <c r="F19" s="113"/>
      <c r="G19" s="113"/>
      <c r="H19" s="113"/>
      <c r="I19" s="113"/>
      <c r="J19" s="113"/>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row>
    <row r="20" spans="1:57" ht="14.25" customHeight="1" x14ac:dyDescent="0.4">
      <c r="B20" s="113" t="s">
        <v>146</v>
      </c>
      <c r="C20" s="113"/>
      <c r="D20" s="113"/>
      <c r="E20" s="113"/>
      <c r="F20" s="113"/>
      <c r="G20" s="113"/>
      <c r="H20" s="113"/>
      <c r="I20" s="113"/>
      <c r="J20" s="113"/>
      <c r="K20" s="96" t="str">
        <f>'D1'!G32&amp;""</f>
        <v/>
      </c>
      <c r="L20" s="97"/>
      <c r="M20" s="97"/>
      <c r="N20" s="97"/>
      <c r="O20" s="97"/>
      <c r="P20" s="97"/>
      <c r="Q20" s="97"/>
      <c r="R20" s="97"/>
      <c r="S20" s="97"/>
      <c r="T20" s="97"/>
      <c r="U20" s="97"/>
      <c r="V20" s="97"/>
      <c r="W20" s="97"/>
      <c r="X20" s="97"/>
      <c r="Y20" s="97"/>
      <c r="Z20" s="97"/>
      <c r="AA20" s="97"/>
      <c r="AB20" s="97"/>
      <c r="AC20" s="97"/>
      <c r="AD20" s="97"/>
      <c r="AE20" s="97"/>
      <c r="AF20" s="97"/>
      <c r="AG20" s="113" t="s">
        <v>803</v>
      </c>
      <c r="AH20" s="113"/>
      <c r="AI20" s="113"/>
      <c r="AJ20" s="96" t="str">
        <f>'D1'!G33&amp;""</f>
        <v/>
      </c>
      <c r="AK20" s="97"/>
      <c r="AL20" s="97"/>
      <c r="AM20" s="97"/>
      <c r="AN20" s="97"/>
      <c r="AO20" s="97"/>
      <c r="AP20" s="97"/>
      <c r="AQ20" s="97"/>
      <c r="AR20" s="97"/>
      <c r="AS20" s="97"/>
      <c r="AT20" s="97"/>
      <c r="AU20" s="97"/>
      <c r="AV20" s="97"/>
      <c r="AW20" s="97"/>
      <c r="AX20" s="97"/>
      <c r="AY20" s="97"/>
      <c r="AZ20" s="97"/>
      <c r="BA20" s="97"/>
      <c r="BB20" s="97"/>
      <c r="BC20" s="97"/>
      <c r="BD20" s="97"/>
      <c r="BE20" s="97"/>
    </row>
    <row r="21" spans="1:57" ht="14.25" customHeight="1" x14ac:dyDescent="0.4">
      <c r="B21" s="113"/>
      <c r="C21" s="113"/>
      <c r="D21" s="113"/>
      <c r="E21" s="113"/>
      <c r="F21" s="113"/>
      <c r="G21" s="113"/>
      <c r="H21" s="113"/>
      <c r="I21" s="113"/>
      <c r="J21" s="113"/>
      <c r="K21" s="97"/>
      <c r="L21" s="97"/>
      <c r="M21" s="97"/>
      <c r="N21" s="97"/>
      <c r="O21" s="97"/>
      <c r="P21" s="97"/>
      <c r="Q21" s="97"/>
      <c r="R21" s="97"/>
      <c r="S21" s="97"/>
      <c r="T21" s="97"/>
      <c r="U21" s="97"/>
      <c r="V21" s="97"/>
      <c r="W21" s="97"/>
      <c r="X21" s="97"/>
      <c r="Y21" s="97"/>
      <c r="Z21" s="97"/>
      <c r="AA21" s="97"/>
      <c r="AB21" s="97"/>
      <c r="AC21" s="97"/>
      <c r="AD21" s="97"/>
      <c r="AE21" s="97"/>
      <c r="AF21" s="97"/>
      <c r="AG21" s="113"/>
      <c r="AH21" s="113"/>
      <c r="AI21" s="113"/>
      <c r="AJ21" s="97"/>
      <c r="AK21" s="97"/>
      <c r="AL21" s="97"/>
      <c r="AM21" s="97"/>
      <c r="AN21" s="97"/>
      <c r="AO21" s="97"/>
      <c r="AP21" s="97"/>
      <c r="AQ21" s="97"/>
      <c r="AR21" s="97"/>
      <c r="AS21" s="97"/>
      <c r="AT21" s="97"/>
      <c r="AU21" s="97"/>
      <c r="AV21" s="97"/>
      <c r="AW21" s="97"/>
      <c r="AX21" s="97"/>
      <c r="AY21" s="97"/>
      <c r="AZ21" s="97"/>
      <c r="BA21" s="97"/>
      <c r="BB21" s="97"/>
      <c r="BC21" s="97"/>
      <c r="BD21" s="97"/>
      <c r="BE21" s="97"/>
    </row>
    <row r="22" spans="1:57" ht="14.25" customHeight="1" x14ac:dyDescent="0.4">
      <c r="B22" s="113" t="s">
        <v>319</v>
      </c>
      <c r="C22" s="113"/>
      <c r="D22" s="113"/>
      <c r="E22" s="113"/>
      <c r="F22" s="113"/>
      <c r="G22" s="113"/>
      <c r="H22" s="113"/>
      <c r="I22" s="113"/>
      <c r="J22" s="113"/>
      <c r="K22" s="96" t="str">
        <f>'D1'!G34&amp;""</f>
        <v/>
      </c>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row>
    <row r="23" spans="1:57" ht="14.25" customHeight="1" x14ac:dyDescent="0.4">
      <c r="B23" s="113"/>
      <c r="C23" s="113"/>
      <c r="D23" s="113"/>
      <c r="E23" s="113"/>
      <c r="F23" s="113"/>
      <c r="G23" s="113"/>
      <c r="H23" s="113"/>
      <c r="I23" s="113"/>
      <c r="J23" s="113"/>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row>
    <row r="24" spans="1:57" ht="14.25" customHeight="1" x14ac:dyDescent="0.4">
      <c r="B24" s="113" t="s">
        <v>9</v>
      </c>
      <c r="C24" s="113"/>
      <c r="D24" s="113"/>
      <c r="E24" s="113"/>
      <c r="F24" s="113"/>
      <c r="G24" s="113"/>
      <c r="H24" s="113"/>
      <c r="I24" s="113"/>
      <c r="J24" s="113"/>
      <c r="K24" s="96" t="str">
        <f>'D1'!G35&amp;""</f>
        <v/>
      </c>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row>
    <row r="25" spans="1:57" ht="14.25" customHeight="1" x14ac:dyDescent="0.4">
      <c r="B25" s="113"/>
      <c r="C25" s="113"/>
      <c r="D25" s="113"/>
      <c r="E25" s="113"/>
      <c r="F25" s="113"/>
      <c r="G25" s="113"/>
      <c r="H25" s="113"/>
      <c r="I25" s="113"/>
      <c r="J25" s="113"/>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row>
    <row r="26" spans="1:57" ht="14.25" customHeight="1" x14ac:dyDescent="0.4"/>
    <row r="27" spans="1:57" x14ac:dyDescent="0.4">
      <c r="B27" s="149" t="s">
        <v>270</v>
      </c>
      <c r="C27" s="150"/>
      <c r="D27" s="150"/>
      <c r="E27" s="150"/>
      <c r="F27" s="150"/>
      <c r="G27" s="150"/>
      <c r="H27" s="150"/>
      <c r="I27" s="150"/>
      <c r="J27" s="150"/>
      <c r="K27" s="149" t="s">
        <v>804</v>
      </c>
      <c r="L27" s="151"/>
      <c r="AL27" s="1"/>
    </row>
    <row r="28" spans="1:57" ht="14.25" customHeight="1" x14ac:dyDescent="0.4">
      <c r="B28" s="98" t="s">
        <v>5226</v>
      </c>
      <c r="C28" s="99"/>
      <c r="D28" s="99"/>
      <c r="E28" s="99"/>
      <c r="F28" s="99"/>
      <c r="G28" s="99"/>
      <c r="H28" s="99"/>
      <c r="I28" s="99"/>
      <c r="J28" s="99"/>
      <c r="K28" s="120" t="str">
        <f>'D1'!G36&amp;""</f>
        <v/>
      </c>
      <c r="L28" s="125"/>
      <c r="N28" s="3" t="s">
        <v>6583</v>
      </c>
      <c r="AL28" s="1"/>
    </row>
    <row r="29" spans="1:57" ht="14.25" customHeight="1" x14ac:dyDescent="0.4">
      <c r="B29" s="101"/>
      <c r="C29" s="102"/>
      <c r="D29" s="102"/>
      <c r="E29" s="102"/>
      <c r="F29" s="102"/>
      <c r="G29" s="102"/>
      <c r="H29" s="102"/>
      <c r="I29" s="102"/>
      <c r="J29" s="102"/>
      <c r="K29" s="122"/>
      <c r="L29" s="126"/>
      <c r="N29" s="3" t="s">
        <v>6094</v>
      </c>
      <c r="AL29" s="1"/>
    </row>
    <row r="30" spans="1:57" ht="14.25" customHeight="1" x14ac:dyDescent="0.4"/>
    <row r="31" spans="1:57" ht="14.25" customHeight="1" x14ac:dyDescent="0.4">
      <c r="A31" s="6" t="s">
        <v>7107</v>
      </c>
    </row>
    <row r="32" spans="1:57" ht="13.5" customHeight="1" x14ac:dyDescent="0.4">
      <c r="AG32" s="25"/>
    </row>
    <row r="33" spans="1:57" ht="14.25" customHeight="1" x14ac:dyDescent="0.4">
      <c r="B33" s="164" t="s">
        <v>142</v>
      </c>
      <c r="C33" s="115"/>
      <c r="D33" s="115"/>
      <c r="E33" s="115"/>
      <c r="F33" s="115"/>
      <c r="G33" s="115"/>
      <c r="H33" s="115"/>
      <c r="I33" s="115"/>
      <c r="J33" s="116"/>
      <c r="K33" s="104" t="str">
        <f>'D1'!G37&amp;""</f>
        <v/>
      </c>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row>
    <row r="34" spans="1:57" ht="14.25" customHeight="1" x14ac:dyDescent="0.4">
      <c r="B34" s="117"/>
      <c r="C34" s="118"/>
      <c r="D34" s="118"/>
      <c r="E34" s="118"/>
      <c r="F34" s="118"/>
      <c r="G34" s="118"/>
      <c r="H34" s="118"/>
      <c r="I34" s="118"/>
      <c r="J34" s="119"/>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row>
    <row r="35" spans="1:57" ht="14.25" customHeight="1" x14ac:dyDescent="0.4">
      <c r="B35" s="167" t="s">
        <v>7098</v>
      </c>
      <c r="C35" s="115"/>
      <c r="D35" s="115"/>
      <c r="E35" s="115"/>
      <c r="F35" s="115"/>
      <c r="G35" s="115"/>
      <c r="H35" s="115"/>
      <c r="I35" s="115"/>
      <c r="J35" s="116"/>
      <c r="K35" s="104" t="str">
        <f>'D1'!G38&amp;""</f>
        <v/>
      </c>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row>
    <row r="36" spans="1:57" ht="14.25" customHeight="1" x14ac:dyDescent="0.4">
      <c r="B36" s="117"/>
      <c r="C36" s="118"/>
      <c r="D36" s="118"/>
      <c r="E36" s="118"/>
      <c r="F36" s="118"/>
      <c r="G36" s="118"/>
      <c r="H36" s="118"/>
      <c r="I36" s="118"/>
      <c r="J36" s="119"/>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5"/>
      <c r="AN36" s="105"/>
      <c r="AO36" s="105"/>
      <c r="AP36" s="105"/>
      <c r="AQ36" s="105"/>
      <c r="AR36" s="105"/>
      <c r="AS36" s="105"/>
      <c r="AT36" s="105"/>
      <c r="AU36" s="105"/>
      <c r="AV36" s="105"/>
      <c r="AW36" s="105"/>
      <c r="AX36" s="105"/>
      <c r="AY36" s="105"/>
      <c r="AZ36" s="105"/>
      <c r="BA36" s="105"/>
      <c r="BB36" s="105"/>
      <c r="BC36" s="105"/>
      <c r="BD36" s="105"/>
      <c r="BE36" s="105"/>
    </row>
    <row r="37" spans="1:57" ht="14.25" customHeight="1" x14ac:dyDescent="0.4">
      <c r="B37" s="164" t="s">
        <v>6269</v>
      </c>
      <c r="C37" s="115"/>
      <c r="D37" s="115"/>
      <c r="E37" s="115"/>
      <c r="F37" s="115"/>
      <c r="G37" s="115"/>
      <c r="H37" s="115"/>
      <c r="I37" s="115"/>
      <c r="J37" s="116"/>
      <c r="K37" s="104" t="str">
        <f>'D1'!G39&amp;""</f>
        <v/>
      </c>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row>
    <row r="38" spans="1:57" ht="14.25" customHeight="1" x14ac:dyDescent="0.4">
      <c r="B38" s="117"/>
      <c r="C38" s="118"/>
      <c r="D38" s="118"/>
      <c r="E38" s="118"/>
      <c r="F38" s="118"/>
      <c r="G38" s="118"/>
      <c r="H38" s="118"/>
      <c r="I38" s="118"/>
      <c r="J38" s="119"/>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5"/>
      <c r="BB38" s="105"/>
      <c r="BC38" s="105"/>
      <c r="BD38" s="105"/>
      <c r="BE38" s="105"/>
    </row>
    <row r="39" spans="1:57" ht="14.25" customHeight="1" x14ac:dyDescent="0.4">
      <c r="B39" s="164" t="s">
        <v>6776</v>
      </c>
      <c r="C39" s="115"/>
      <c r="D39" s="115"/>
      <c r="E39" s="115"/>
      <c r="F39" s="115"/>
      <c r="G39" s="115"/>
      <c r="H39" s="115"/>
      <c r="I39" s="115"/>
      <c r="J39" s="116"/>
      <c r="K39" s="104" t="str">
        <f>'D1'!G40&amp;""</f>
        <v/>
      </c>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105"/>
      <c r="AO39" s="105"/>
      <c r="AP39" s="105"/>
      <c r="AQ39" s="105"/>
      <c r="AR39" s="105"/>
      <c r="AS39" s="105"/>
      <c r="AT39" s="105"/>
      <c r="AU39" s="105"/>
      <c r="AV39" s="105"/>
      <c r="AW39" s="105"/>
      <c r="AX39" s="105"/>
      <c r="AY39" s="105"/>
      <c r="AZ39" s="105"/>
      <c r="BA39" s="105"/>
      <c r="BB39" s="105"/>
      <c r="BC39" s="105"/>
      <c r="BD39" s="105"/>
      <c r="BE39" s="105"/>
    </row>
    <row r="40" spans="1:57" ht="14.25" customHeight="1" x14ac:dyDescent="0.4">
      <c r="B40" s="117"/>
      <c r="C40" s="118"/>
      <c r="D40" s="118"/>
      <c r="E40" s="118"/>
      <c r="F40" s="118"/>
      <c r="G40" s="118"/>
      <c r="H40" s="118"/>
      <c r="I40" s="118"/>
      <c r="J40" s="119"/>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105"/>
      <c r="AP40" s="105"/>
      <c r="AQ40" s="105"/>
      <c r="AR40" s="105"/>
      <c r="AS40" s="105"/>
      <c r="AT40" s="105"/>
      <c r="AU40" s="105"/>
      <c r="AV40" s="105"/>
      <c r="AW40" s="105"/>
      <c r="AX40" s="105"/>
      <c r="AY40" s="105"/>
      <c r="AZ40" s="105"/>
      <c r="BA40" s="105"/>
      <c r="BB40" s="105"/>
      <c r="BC40" s="105"/>
      <c r="BD40" s="105"/>
      <c r="BE40" s="105"/>
    </row>
    <row r="41" spans="1:57" ht="14.25" customHeight="1" x14ac:dyDescent="0.4">
      <c r="B41" s="164" t="s">
        <v>6777</v>
      </c>
      <c r="C41" s="115"/>
      <c r="D41" s="115"/>
      <c r="E41" s="115"/>
      <c r="F41" s="115"/>
      <c r="G41" s="115"/>
      <c r="H41" s="115"/>
      <c r="I41" s="115"/>
      <c r="J41" s="116"/>
      <c r="K41" s="104" t="str">
        <f>'D1'!G41&amp;""</f>
        <v/>
      </c>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row>
    <row r="42" spans="1:57" ht="14.25" customHeight="1" x14ac:dyDescent="0.4">
      <c r="B42" s="117"/>
      <c r="C42" s="118"/>
      <c r="D42" s="118"/>
      <c r="E42" s="118"/>
      <c r="F42" s="118"/>
      <c r="G42" s="118"/>
      <c r="H42" s="118"/>
      <c r="I42" s="118"/>
      <c r="J42" s="119"/>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row>
    <row r="43" spans="1:57" ht="14.25" customHeight="1" x14ac:dyDescent="0.4">
      <c r="B43" s="113" t="s">
        <v>2668</v>
      </c>
      <c r="C43" s="113"/>
      <c r="D43" s="113"/>
      <c r="E43" s="113"/>
      <c r="F43" s="113"/>
      <c r="G43" s="113"/>
      <c r="H43" s="113"/>
      <c r="I43" s="113"/>
      <c r="J43" s="113"/>
      <c r="K43" s="96" t="str">
        <f>'D1'!G42&amp;""</f>
        <v/>
      </c>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row>
    <row r="44" spans="1:57" ht="14.25" customHeight="1" x14ac:dyDescent="0.4">
      <c r="B44" s="113"/>
      <c r="C44" s="113"/>
      <c r="D44" s="113"/>
      <c r="E44" s="113"/>
      <c r="F44" s="113"/>
      <c r="G44" s="113"/>
      <c r="H44" s="113"/>
      <c r="I44" s="113"/>
      <c r="J44" s="113"/>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row>
    <row r="45" spans="1:57" ht="14.25" customHeight="1" x14ac:dyDescent="0.4">
      <c r="A45" s="6"/>
    </row>
    <row r="46" spans="1:57" ht="14.25" customHeight="1" x14ac:dyDescent="0.4">
      <c r="A46" s="6" t="s">
        <v>3584</v>
      </c>
    </row>
    <row r="47" spans="1:57" x14ac:dyDescent="0.4">
      <c r="AG47" s="25"/>
    </row>
    <row r="48" spans="1:57" ht="14.25" customHeight="1" x14ac:dyDescent="0.4">
      <c r="B48" s="113" t="s">
        <v>7096</v>
      </c>
      <c r="C48" s="113"/>
      <c r="D48" s="113"/>
      <c r="E48" s="113"/>
      <c r="F48" s="113"/>
      <c r="G48" s="113"/>
      <c r="H48" s="113"/>
      <c r="I48" s="113"/>
      <c r="J48" s="113"/>
      <c r="K48" s="104" t="str">
        <f>'D1'!G43&amp;""</f>
        <v/>
      </c>
      <c r="L48" s="105"/>
      <c r="M48" s="105"/>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row>
    <row r="49" spans="2:57" ht="14.25" customHeight="1" x14ac:dyDescent="0.4">
      <c r="B49" s="113"/>
      <c r="C49" s="113"/>
      <c r="D49" s="113"/>
      <c r="E49" s="113"/>
      <c r="F49" s="113"/>
      <c r="G49" s="113"/>
      <c r="H49" s="113"/>
      <c r="I49" s="113"/>
      <c r="J49" s="113"/>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row>
    <row r="50" spans="2:57" ht="14.25" customHeight="1" x14ac:dyDescent="0.4">
      <c r="B50" s="113" t="s">
        <v>71</v>
      </c>
      <c r="C50" s="113"/>
      <c r="D50" s="113"/>
      <c r="E50" s="113"/>
      <c r="F50" s="113"/>
      <c r="G50" s="113"/>
      <c r="H50" s="113"/>
      <c r="I50" s="113"/>
      <c r="J50" s="113"/>
      <c r="K50" s="104" t="str">
        <f>'D1'!G44&amp;""</f>
        <v/>
      </c>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c r="AN50" s="105"/>
      <c r="AO50" s="105"/>
      <c r="AP50" s="105"/>
      <c r="AQ50" s="105"/>
      <c r="AR50" s="105"/>
      <c r="AS50" s="105"/>
      <c r="AT50" s="105"/>
      <c r="AU50" s="105"/>
      <c r="AV50" s="105"/>
      <c r="AW50" s="105"/>
      <c r="AX50" s="105"/>
      <c r="AY50" s="105"/>
      <c r="AZ50" s="105"/>
      <c r="BA50" s="105"/>
      <c r="BB50" s="105"/>
      <c r="BC50" s="105"/>
      <c r="BD50" s="105"/>
      <c r="BE50" s="105"/>
    </row>
    <row r="51" spans="2:57" ht="14.25" customHeight="1" x14ac:dyDescent="0.4">
      <c r="B51" s="113"/>
      <c r="C51" s="113"/>
      <c r="D51" s="113"/>
      <c r="E51" s="113"/>
      <c r="F51" s="113"/>
      <c r="G51" s="113"/>
      <c r="H51" s="113"/>
      <c r="I51" s="113"/>
      <c r="J51" s="113"/>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105"/>
      <c r="AP51" s="105"/>
      <c r="AQ51" s="105"/>
      <c r="AR51" s="105"/>
      <c r="AS51" s="105"/>
      <c r="AT51" s="105"/>
      <c r="AU51" s="105"/>
      <c r="AV51" s="105"/>
      <c r="AW51" s="105"/>
      <c r="AX51" s="105"/>
      <c r="AY51" s="105"/>
      <c r="AZ51" s="105"/>
      <c r="BA51" s="105"/>
      <c r="BB51" s="105"/>
      <c r="BC51" s="105"/>
      <c r="BD51" s="105"/>
      <c r="BE51" s="105"/>
    </row>
    <row r="52" spans="2:57" ht="14.25" customHeight="1" x14ac:dyDescent="0.4">
      <c r="B52" s="10"/>
      <c r="C52" s="10"/>
      <c r="D52" s="10"/>
      <c r="E52" s="10"/>
      <c r="F52" s="10"/>
      <c r="G52" s="10"/>
      <c r="H52" s="10"/>
      <c r="I52" s="10"/>
      <c r="J52" s="10"/>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row>
    <row r="53" spans="2:57" ht="14.25" customHeight="1" x14ac:dyDescent="0.4">
      <c r="B53" s="85" t="s">
        <v>270</v>
      </c>
      <c r="C53" s="85"/>
      <c r="D53" s="85"/>
      <c r="E53" s="85"/>
      <c r="F53" s="85"/>
      <c r="G53" s="85"/>
      <c r="H53" s="85"/>
      <c r="I53" s="85"/>
      <c r="J53" s="85"/>
      <c r="K53" s="85" t="s">
        <v>804</v>
      </c>
      <c r="L53" s="8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row>
    <row r="54" spans="2:57" ht="14.25" customHeight="1" x14ac:dyDescent="0.4">
      <c r="B54" s="113" t="s">
        <v>2141</v>
      </c>
      <c r="C54" s="113"/>
      <c r="D54" s="113"/>
      <c r="E54" s="113"/>
      <c r="F54" s="113"/>
      <c r="G54" s="113"/>
      <c r="H54" s="113"/>
      <c r="I54" s="113"/>
      <c r="J54" s="113"/>
      <c r="K54" s="162" t="str">
        <f>'D1'!G45&amp;""</f>
        <v/>
      </c>
      <c r="L54" s="85"/>
      <c r="M54" s="11"/>
      <c r="AJ54" s="7"/>
      <c r="AL54" s="1"/>
    </row>
    <row r="55" spans="2:57" ht="14.25" customHeight="1" x14ac:dyDescent="0.4">
      <c r="B55" s="113"/>
      <c r="C55" s="113"/>
      <c r="D55" s="113"/>
      <c r="E55" s="113"/>
      <c r="F55" s="113"/>
      <c r="G55" s="113"/>
      <c r="H55" s="113"/>
      <c r="I55" s="113"/>
      <c r="J55" s="113"/>
      <c r="K55" s="85"/>
      <c r="L55" s="85"/>
      <c r="M55" s="11"/>
      <c r="AJ55" s="7"/>
      <c r="AL55" s="1"/>
    </row>
    <row r="56" spans="2:57" ht="14.25" customHeight="1" x14ac:dyDescent="0.4">
      <c r="B56" s="7" t="s">
        <v>6488</v>
      </c>
      <c r="C56" s="7"/>
      <c r="D56" s="7"/>
      <c r="E56" s="7"/>
      <c r="F56" s="7"/>
      <c r="G56" s="7"/>
      <c r="H56" s="7"/>
      <c r="I56" s="7"/>
      <c r="J56" s="7"/>
      <c r="AJ56" s="7"/>
      <c r="AL56" s="1"/>
    </row>
    <row r="57" spans="2:57" ht="14.25" customHeight="1" x14ac:dyDescent="0.4">
      <c r="B57" s="7" t="s">
        <v>7112</v>
      </c>
      <c r="C57" s="7"/>
      <c r="D57" s="3"/>
      <c r="E57" s="7"/>
      <c r="F57" s="7"/>
      <c r="G57" s="7"/>
      <c r="H57" s="7"/>
      <c r="I57" s="7"/>
      <c r="J57" s="7"/>
      <c r="T57" s="7" t="s">
        <v>4519</v>
      </c>
      <c r="V57" s="3"/>
      <c r="AH57" s="3"/>
      <c r="AI57" s="7" t="s">
        <v>7115</v>
      </c>
      <c r="AK57" s="7"/>
      <c r="AL57" s="3"/>
      <c r="AM57" s="3"/>
      <c r="AV57" s="7" t="s">
        <v>6805</v>
      </c>
    </row>
    <row r="58" spans="2:57" ht="14.25" customHeight="1" x14ac:dyDescent="0.4">
      <c r="B58" s="7" t="s">
        <v>7110</v>
      </c>
      <c r="C58" s="3"/>
      <c r="D58" s="3"/>
      <c r="E58" s="7"/>
      <c r="F58" s="7"/>
      <c r="G58" s="7"/>
      <c r="H58" s="7"/>
      <c r="I58" s="7"/>
      <c r="J58" s="7"/>
      <c r="T58" s="1" t="s">
        <v>2240</v>
      </c>
      <c r="V58" s="3"/>
      <c r="AH58" s="3"/>
      <c r="AI58" s="1" t="s">
        <v>6964</v>
      </c>
      <c r="AK58" s="7"/>
      <c r="AL58" s="3"/>
      <c r="AM58" s="3"/>
      <c r="AV58" s="7" t="s">
        <v>4007</v>
      </c>
    </row>
    <row r="59" spans="2:57" ht="14.25" customHeight="1" x14ac:dyDescent="0.4">
      <c r="B59" s="7" t="s">
        <v>2205</v>
      </c>
      <c r="C59" s="3"/>
      <c r="D59" s="3"/>
      <c r="E59" s="7"/>
      <c r="F59" s="7"/>
      <c r="G59" s="7"/>
      <c r="H59" s="7"/>
      <c r="I59" s="7"/>
      <c r="J59" s="7"/>
      <c r="T59" s="1" t="s">
        <v>7113</v>
      </c>
      <c r="V59" s="3"/>
      <c r="AH59" s="3"/>
      <c r="AI59" s="1" t="s">
        <v>2047</v>
      </c>
      <c r="AK59" s="7"/>
      <c r="AL59" s="3"/>
      <c r="AM59" s="3"/>
      <c r="AV59" s="7" t="s">
        <v>7117</v>
      </c>
    </row>
    <row r="60" spans="2:57" ht="14.25" customHeight="1" x14ac:dyDescent="0.4">
      <c r="B60" s="7" t="s">
        <v>6509</v>
      </c>
      <c r="C60" s="3"/>
      <c r="D60" s="3"/>
      <c r="E60" s="7"/>
      <c r="F60" s="7"/>
      <c r="G60" s="7"/>
      <c r="H60" s="7"/>
      <c r="I60" s="7"/>
      <c r="J60" s="7"/>
      <c r="T60" s="1" t="s">
        <v>7039</v>
      </c>
      <c r="V60" s="3"/>
      <c r="AH60" s="3"/>
      <c r="AI60" s="1" t="s">
        <v>7116</v>
      </c>
      <c r="AK60" s="7"/>
      <c r="AL60" s="3"/>
      <c r="AM60" s="3"/>
      <c r="AV60" s="7" t="s">
        <v>7118</v>
      </c>
    </row>
    <row r="61" spans="2:57" ht="14.25" customHeight="1" x14ac:dyDescent="0.4">
      <c r="B61" s="7" t="s">
        <v>2314</v>
      </c>
      <c r="C61" s="3"/>
      <c r="D61" s="3"/>
      <c r="E61" s="7"/>
      <c r="F61" s="7"/>
      <c r="G61" s="7"/>
      <c r="H61" s="7"/>
      <c r="I61" s="7"/>
      <c r="J61" s="7"/>
      <c r="T61" s="1" t="s">
        <v>5152</v>
      </c>
      <c r="V61" s="3"/>
      <c r="AH61" s="3"/>
      <c r="AI61" s="1" t="s">
        <v>75</v>
      </c>
      <c r="AK61" s="7"/>
      <c r="AL61" s="3"/>
      <c r="AM61" s="3"/>
      <c r="AV61" s="7" t="s">
        <v>7119</v>
      </c>
    </row>
    <row r="62" spans="2:57" ht="14.25" customHeight="1" x14ac:dyDescent="0.4">
      <c r="B62" s="7" t="s">
        <v>7111</v>
      </c>
      <c r="C62" s="3"/>
      <c r="D62" s="3"/>
      <c r="E62" s="7"/>
      <c r="F62" s="7"/>
      <c r="G62" s="7"/>
      <c r="H62" s="7"/>
      <c r="I62" s="7"/>
      <c r="J62" s="7"/>
      <c r="T62" s="1" t="s">
        <v>7114</v>
      </c>
      <c r="V62" s="3"/>
      <c r="AH62" s="3"/>
      <c r="AK62" s="7"/>
      <c r="AL62" s="3"/>
      <c r="AM62" s="3"/>
      <c r="AV62" s="7" t="s">
        <v>6799</v>
      </c>
    </row>
    <row r="63" spans="2:57" ht="14.25" customHeight="1" x14ac:dyDescent="0.4">
      <c r="B63" s="7" t="s">
        <v>5038</v>
      </c>
      <c r="C63" s="3"/>
      <c r="D63" s="3"/>
      <c r="E63" s="7"/>
      <c r="F63" s="7"/>
      <c r="G63" s="7"/>
      <c r="H63" s="7"/>
      <c r="I63" s="7"/>
      <c r="J63" s="7"/>
      <c r="T63" s="1" t="s">
        <v>5219</v>
      </c>
      <c r="V63" s="3"/>
      <c r="AH63" s="3"/>
      <c r="AK63" s="7"/>
      <c r="AL63" s="3"/>
      <c r="AM63" s="3"/>
      <c r="AV63" s="7" t="s">
        <v>5158</v>
      </c>
    </row>
    <row r="64" spans="2:57" ht="14.25" customHeight="1" x14ac:dyDescent="0.4">
      <c r="B64" s="7" t="s">
        <v>4891</v>
      </c>
      <c r="C64" s="3"/>
      <c r="D64" s="3"/>
      <c r="E64" s="7"/>
      <c r="F64" s="7"/>
      <c r="G64" s="7"/>
      <c r="H64" s="7"/>
      <c r="I64" s="7"/>
      <c r="J64" s="7"/>
      <c r="T64" s="1" t="s">
        <v>4727</v>
      </c>
      <c r="V64" s="3"/>
      <c r="AH64" s="3"/>
      <c r="AK64" s="7"/>
      <c r="AL64" s="3"/>
      <c r="AM64" s="3"/>
      <c r="AV64" s="7" t="s">
        <v>2584</v>
      </c>
    </row>
    <row r="65" spans="1:57" ht="14.25" customHeight="1" x14ac:dyDescent="0.4">
      <c r="B65" s="7"/>
      <c r="C65" s="7"/>
      <c r="D65" s="3"/>
      <c r="E65" s="7"/>
      <c r="F65" s="7"/>
      <c r="G65" s="7"/>
      <c r="H65" s="7"/>
      <c r="I65" s="7"/>
      <c r="J65" s="7"/>
      <c r="AJ65" s="7"/>
      <c r="AL65" s="1"/>
    </row>
    <row r="66" spans="1:57" ht="14.25" customHeight="1" x14ac:dyDescent="0.4">
      <c r="B66" s="7" t="s">
        <v>7120</v>
      </c>
      <c r="C66" s="3"/>
      <c r="D66" s="7"/>
      <c r="E66" s="7"/>
      <c r="F66" s="7"/>
      <c r="G66" s="7"/>
      <c r="H66" s="7"/>
      <c r="I66" s="7"/>
      <c r="J66" s="7"/>
      <c r="AJ66" s="7"/>
      <c r="AL66" s="1"/>
    </row>
    <row r="67" spans="1:57" ht="14.25" customHeight="1" x14ac:dyDescent="0.4">
      <c r="B67" s="7" t="s">
        <v>7121</v>
      </c>
      <c r="C67" s="3"/>
      <c r="D67" s="7"/>
      <c r="E67" s="7"/>
      <c r="F67" s="7"/>
      <c r="G67" s="7"/>
      <c r="H67" s="7"/>
      <c r="I67" s="7"/>
      <c r="J67" s="7"/>
      <c r="AJ67" s="7"/>
      <c r="AL67" s="1"/>
    </row>
    <row r="68" spans="1:57" ht="14.25" customHeight="1" x14ac:dyDescent="0.4">
      <c r="B68" s="7"/>
      <c r="C68" s="3"/>
      <c r="D68" s="7"/>
      <c r="E68" s="7"/>
      <c r="F68" s="7"/>
      <c r="G68" s="7"/>
      <c r="H68" s="7"/>
      <c r="I68" s="7"/>
      <c r="J68" s="7"/>
      <c r="AJ68" s="7"/>
      <c r="AL68" s="1"/>
    </row>
    <row r="69" spans="1:57" ht="14.25" customHeight="1" x14ac:dyDescent="0.4">
      <c r="A69" s="6" t="s">
        <v>7108</v>
      </c>
    </row>
    <row r="70" spans="1:57" x14ac:dyDescent="0.4">
      <c r="AG70" s="25"/>
    </row>
    <row r="71" spans="1:57" ht="14.25" customHeight="1" x14ac:dyDescent="0.4">
      <c r="B71" s="113" t="s">
        <v>7097</v>
      </c>
      <c r="C71" s="113"/>
      <c r="D71" s="113"/>
      <c r="E71" s="113"/>
      <c r="F71" s="113"/>
      <c r="G71" s="113"/>
      <c r="H71" s="113"/>
      <c r="I71" s="113"/>
      <c r="J71" s="113"/>
      <c r="K71" s="104" t="str">
        <f>'D1'!G46&amp;""</f>
        <v/>
      </c>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row>
    <row r="72" spans="1:57" ht="14.25" customHeight="1" x14ac:dyDescent="0.4">
      <c r="B72" s="113"/>
      <c r="C72" s="113"/>
      <c r="D72" s="113"/>
      <c r="E72" s="113"/>
      <c r="F72" s="113"/>
      <c r="G72" s="113"/>
      <c r="H72" s="113"/>
      <c r="I72" s="113"/>
      <c r="J72" s="113"/>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row>
    <row r="73" spans="1:57" ht="14.25" customHeight="1" x14ac:dyDescent="0.4">
      <c r="B73" s="113" t="s">
        <v>71</v>
      </c>
      <c r="C73" s="113"/>
      <c r="D73" s="113"/>
      <c r="E73" s="113"/>
      <c r="F73" s="113"/>
      <c r="G73" s="113"/>
      <c r="H73" s="113"/>
      <c r="I73" s="113"/>
      <c r="J73" s="113"/>
      <c r="K73" s="104" t="str">
        <f>'D1'!G47&amp;""</f>
        <v/>
      </c>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row>
    <row r="74" spans="1:57" ht="14.25" customHeight="1" x14ac:dyDescent="0.4">
      <c r="B74" s="113"/>
      <c r="C74" s="113"/>
      <c r="D74" s="113"/>
      <c r="E74" s="113"/>
      <c r="F74" s="113"/>
      <c r="G74" s="113"/>
      <c r="H74" s="113"/>
      <c r="I74" s="113"/>
      <c r="J74" s="113"/>
      <c r="K74" s="105"/>
      <c r="L74" s="105"/>
      <c r="M74" s="105"/>
      <c r="N74" s="105"/>
      <c r="O74" s="105"/>
      <c r="P74" s="105"/>
      <c r="Q74" s="105"/>
      <c r="R74" s="105"/>
      <c r="S74" s="105"/>
      <c r="T74" s="105"/>
      <c r="U74" s="105"/>
      <c r="V74" s="105"/>
      <c r="W74" s="105"/>
      <c r="X74" s="105"/>
      <c r="Y74" s="105"/>
      <c r="Z74" s="105"/>
      <c r="AA74" s="105"/>
      <c r="AB74" s="105"/>
      <c r="AC74" s="105"/>
      <c r="AD74" s="105"/>
      <c r="AE74" s="105"/>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row>
    <row r="75" spans="1:57" ht="14.25" customHeight="1" x14ac:dyDescent="0.4"/>
    <row r="76" spans="1:57" ht="14.25" customHeight="1" x14ac:dyDescent="0.4">
      <c r="A76" s="6" t="s">
        <v>2207</v>
      </c>
    </row>
    <row r="77" spans="1:57" x14ac:dyDescent="0.4">
      <c r="AG77" s="25"/>
    </row>
    <row r="78" spans="1:57" ht="14.25" customHeight="1" x14ac:dyDescent="0.4">
      <c r="B78" s="98" t="s">
        <v>1745</v>
      </c>
      <c r="C78" s="99"/>
      <c r="D78" s="99"/>
      <c r="E78" s="99"/>
      <c r="F78" s="99"/>
      <c r="G78" s="99"/>
      <c r="H78" s="99"/>
      <c r="I78" s="99"/>
      <c r="J78" s="100"/>
      <c r="K78" s="96" t="str">
        <f>'D1'!G48&amp;""</f>
        <v/>
      </c>
      <c r="L78" s="97"/>
      <c r="M78" s="97"/>
      <c r="N78" s="97"/>
      <c r="O78" s="97"/>
      <c r="P78" s="97"/>
      <c r="Q78" s="97"/>
      <c r="R78" s="97"/>
      <c r="S78" s="97"/>
      <c r="T78" s="97"/>
      <c r="U78" s="97"/>
      <c r="V78" s="97"/>
      <c r="W78" s="97"/>
      <c r="X78" s="97"/>
      <c r="Y78" s="97"/>
      <c r="Z78" s="97"/>
      <c r="AA78" s="97"/>
      <c r="AB78" s="97"/>
      <c r="AC78" s="97"/>
    </row>
    <row r="79" spans="1:57" ht="14.25" customHeight="1" x14ac:dyDescent="0.4">
      <c r="B79" s="101"/>
      <c r="C79" s="102"/>
      <c r="D79" s="102"/>
      <c r="E79" s="102"/>
      <c r="F79" s="102"/>
      <c r="G79" s="102"/>
      <c r="H79" s="102"/>
      <c r="I79" s="102"/>
      <c r="J79" s="103"/>
      <c r="K79" s="97"/>
      <c r="L79" s="97"/>
      <c r="M79" s="97"/>
      <c r="N79" s="97"/>
      <c r="O79" s="97"/>
      <c r="P79" s="97"/>
      <c r="Q79" s="97"/>
      <c r="R79" s="97"/>
      <c r="S79" s="97"/>
      <c r="T79" s="97"/>
      <c r="U79" s="97"/>
      <c r="V79" s="97"/>
      <c r="W79" s="97"/>
      <c r="X79" s="97"/>
      <c r="Y79" s="97"/>
      <c r="Z79" s="97"/>
      <c r="AA79" s="97"/>
      <c r="AB79" s="97"/>
      <c r="AC79" s="97"/>
    </row>
    <row r="80" spans="1:57" ht="14.25" customHeight="1" x14ac:dyDescent="0.4">
      <c r="B80" s="98" t="s">
        <v>39</v>
      </c>
      <c r="C80" s="99"/>
      <c r="D80" s="99"/>
      <c r="E80" s="99"/>
      <c r="F80" s="99"/>
      <c r="G80" s="99"/>
      <c r="H80" s="99"/>
      <c r="I80" s="99"/>
      <c r="J80" s="100"/>
      <c r="K80" s="104" t="str">
        <f>'D1'!G49&amp;""</f>
        <v/>
      </c>
      <c r="L80" s="105"/>
      <c r="M80" s="105"/>
      <c r="N80" s="105"/>
      <c r="O80" s="105"/>
      <c r="P80" s="105"/>
      <c r="Q80" s="105"/>
      <c r="R80" s="105"/>
      <c r="S80" s="105"/>
      <c r="T80" s="105"/>
      <c r="U80" s="105"/>
      <c r="V80" s="105"/>
      <c r="W80" s="105"/>
      <c r="X80" s="105"/>
      <c r="Y80" s="105"/>
      <c r="Z80" s="105"/>
      <c r="AA80" s="105"/>
      <c r="AB80" s="105"/>
      <c r="AC80" s="105"/>
      <c r="AD80" s="105"/>
      <c r="AE80" s="105"/>
      <c r="AF80" s="105"/>
      <c r="AG80" s="105"/>
      <c r="AH80" s="105"/>
      <c r="AI80" s="105"/>
      <c r="AJ80" s="105"/>
      <c r="AK80" s="105"/>
      <c r="AL80" s="105"/>
      <c r="AM80" s="105"/>
      <c r="AN80" s="105"/>
      <c r="AO80" s="105"/>
      <c r="AP80" s="105"/>
      <c r="AQ80" s="105"/>
      <c r="AR80" s="105"/>
      <c r="AS80" s="105"/>
      <c r="AT80" s="105"/>
      <c r="AU80" s="105"/>
      <c r="AV80" s="105"/>
      <c r="AW80" s="105"/>
      <c r="AX80" s="105"/>
      <c r="AY80" s="105"/>
      <c r="AZ80" s="105"/>
      <c r="BA80" s="105"/>
      <c r="BB80" s="105"/>
      <c r="BC80" s="105"/>
      <c r="BD80" s="105"/>
      <c r="BE80" s="105"/>
    </row>
    <row r="81" spans="1:57" ht="14.25" customHeight="1" x14ac:dyDescent="0.4">
      <c r="B81" s="101"/>
      <c r="C81" s="102"/>
      <c r="D81" s="102"/>
      <c r="E81" s="102"/>
      <c r="F81" s="102"/>
      <c r="G81" s="102"/>
      <c r="H81" s="102"/>
      <c r="I81" s="102"/>
      <c r="J81" s="103"/>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5"/>
      <c r="AI81" s="105"/>
      <c r="AJ81" s="105"/>
      <c r="AK81" s="105"/>
      <c r="AL81" s="105"/>
      <c r="AM81" s="105"/>
      <c r="AN81" s="105"/>
      <c r="AO81" s="105"/>
      <c r="AP81" s="105"/>
      <c r="AQ81" s="105"/>
      <c r="AR81" s="105"/>
      <c r="AS81" s="105"/>
      <c r="AT81" s="105"/>
      <c r="AU81" s="105"/>
      <c r="AV81" s="105"/>
      <c r="AW81" s="105"/>
      <c r="AX81" s="105"/>
      <c r="AY81" s="105"/>
      <c r="AZ81" s="105"/>
      <c r="BA81" s="105"/>
      <c r="BB81" s="105"/>
      <c r="BC81" s="105"/>
      <c r="BD81" s="105"/>
      <c r="BE81" s="105"/>
    </row>
    <row r="82" spans="1:57" ht="14.25" customHeight="1" x14ac:dyDescent="0.4">
      <c r="B82" s="98" t="s">
        <v>231</v>
      </c>
      <c r="C82" s="99"/>
      <c r="D82" s="99"/>
      <c r="E82" s="99"/>
      <c r="F82" s="99"/>
      <c r="G82" s="99"/>
      <c r="H82" s="99"/>
      <c r="I82" s="99"/>
      <c r="J82" s="100"/>
      <c r="K82" s="104" t="str">
        <f>'D1'!G50&amp;""</f>
        <v/>
      </c>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row>
    <row r="83" spans="1:57" ht="14.25" customHeight="1" x14ac:dyDescent="0.4">
      <c r="B83" s="101"/>
      <c r="C83" s="102"/>
      <c r="D83" s="102"/>
      <c r="E83" s="102"/>
      <c r="F83" s="102"/>
      <c r="G83" s="102"/>
      <c r="H83" s="102"/>
      <c r="I83" s="102"/>
      <c r="J83" s="103"/>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05"/>
      <c r="AP83" s="105"/>
      <c r="AQ83" s="105"/>
      <c r="AR83" s="105"/>
      <c r="AS83" s="105"/>
      <c r="AT83" s="105"/>
      <c r="AU83" s="105"/>
      <c r="AV83" s="105"/>
      <c r="AW83" s="105"/>
      <c r="AX83" s="105"/>
      <c r="AY83" s="105"/>
      <c r="AZ83" s="105"/>
      <c r="BA83" s="105"/>
      <c r="BB83" s="105"/>
      <c r="BC83" s="105"/>
      <c r="BD83" s="105"/>
      <c r="BE83" s="105"/>
    </row>
    <row r="84" spans="1:57" ht="14.25" customHeight="1" x14ac:dyDescent="0.4">
      <c r="B84" s="106" t="s">
        <v>6778</v>
      </c>
      <c r="C84" s="107"/>
      <c r="D84" s="107"/>
      <c r="E84" s="107"/>
      <c r="F84" s="107"/>
      <c r="G84" s="107"/>
      <c r="H84" s="107"/>
      <c r="I84" s="107"/>
      <c r="J84" s="108"/>
      <c r="K84" s="104" t="str">
        <f>'D1'!G51&amp;""</f>
        <v/>
      </c>
      <c r="L84" s="105"/>
      <c r="M84" s="105"/>
      <c r="N84" s="105"/>
      <c r="O84" s="105"/>
      <c r="P84" s="105"/>
      <c r="Q84" s="105"/>
      <c r="R84" s="105"/>
      <c r="S84" s="105"/>
      <c r="T84" s="105"/>
      <c r="U84" s="105"/>
      <c r="V84" s="105"/>
      <c r="W84" s="105"/>
      <c r="X84" s="105"/>
      <c r="Y84" s="105"/>
      <c r="Z84" s="105"/>
      <c r="AA84" s="105"/>
      <c r="AB84" s="105"/>
      <c r="AC84" s="105"/>
      <c r="AD84" s="105"/>
      <c r="AE84" s="105"/>
      <c r="AF84" s="105"/>
      <c r="AG84" s="105"/>
      <c r="AH84" s="105"/>
      <c r="AI84" s="105"/>
      <c r="AJ84" s="105"/>
      <c r="AK84" s="105"/>
      <c r="AL84" s="105"/>
      <c r="AM84" s="105"/>
      <c r="AN84" s="105"/>
      <c r="AO84" s="105"/>
      <c r="AP84" s="105"/>
      <c r="AQ84" s="105"/>
      <c r="AR84" s="105"/>
      <c r="AS84" s="105"/>
      <c r="AT84" s="105"/>
      <c r="AU84" s="105"/>
      <c r="AV84" s="105"/>
      <c r="AW84" s="105"/>
      <c r="AX84" s="105"/>
      <c r="AY84" s="105"/>
      <c r="AZ84" s="105"/>
      <c r="BA84" s="105"/>
      <c r="BB84" s="105"/>
      <c r="BC84" s="105"/>
      <c r="BD84" s="105"/>
      <c r="BE84" s="105"/>
    </row>
    <row r="85" spans="1:57" ht="14.25" customHeight="1" x14ac:dyDescent="0.4">
      <c r="B85" s="109"/>
      <c r="C85" s="110"/>
      <c r="D85" s="110"/>
      <c r="E85" s="110"/>
      <c r="F85" s="110"/>
      <c r="G85" s="110"/>
      <c r="H85" s="110"/>
      <c r="I85" s="110"/>
      <c r="J85" s="111"/>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5"/>
      <c r="AQ85" s="105"/>
      <c r="AR85" s="105"/>
      <c r="AS85" s="105"/>
      <c r="AT85" s="105"/>
      <c r="AU85" s="105"/>
      <c r="AV85" s="105"/>
      <c r="AW85" s="105"/>
      <c r="AX85" s="105"/>
      <c r="AY85" s="105"/>
      <c r="AZ85" s="105"/>
      <c r="BA85" s="105"/>
      <c r="BB85" s="105"/>
      <c r="BC85" s="105"/>
      <c r="BD85" s="105"/>
      <c r="BE85" s="105"/>
    </row>
    <row r="86" spans="1:57" ht="14.25" customHeight="1" x14ac:dyDescent="0.4">
      <c r="B86" s="1" t="s">
        <v>1904</v>
      </c>
      <c r="C86" s="12"/>
      <c r="D86" s="12"/>
      <c r="E86" s="12"/>
      <c r="F86" s="12"/>
      <c r="G86" s="12"/>
      <c r="H86" s="12"/>
      <c r="I86" s="12"/>
      <c r="J86" s="12"/>
      <c r="K86" s="17"/>
      <c r="L86" s="17"/>
      <c r="M86" s="17"/>
      <c r="N86" s="17"/>
      <c r="O86" s="17"/>
      <c r="P86" s="17"/>
      <c r="Q86" s="17"/>
      <c r="R86" s="17"/>
      <c r="S86" s="17"/>
      <c r="T86" s="17"/>
      <c r="U86" s="17"/>
      <c r="V86" s="17"/>
      <c r="W86" s="17"/>
      <c r="X86" s="17"/>
      <c r="Y86" s="17"/>
      <c r="Z86" s="17"/>
      <c r="AA86" s="17"/>
      <c r="AB86" s="17"/>
      <c r="AC86" s="17"/>
      <c r="AD86" s="17"/>
      <c r="AE86" s="17"/>
      <c r="AF86" s="17"/>
      <c r="AG86" s="17"/>
    </row>
    <row r="87" spans="1:57" ht="14.25" customHeight="1" x14ac:dyDescent="0.4">
      <c r="B87" s="98" t="s">
        <v>98</v>
      </c>
      <c r="C87" s="99"/>
      <c r="D87" s="99"/>
      <c r="E87" s="99"/>
      <c r="F87" s="99"/>
      <c r="G87" s="99"/>
      <c r="H87" s="99"/>
      <c r="I87" s="99"/>
      <c r="J87" s="100"/>
      <c r="K87" s="96" t="str">
        <f>'D1'!G52&amp;""</f>
        <v/>
      </c>
      <c r="L87" s="97"/>
      <c r="M87" s="97"/>
      <c r="N87" s="97"/>
      <c r="O87" s="97"/>
      <c r="P87" s="97"/>
      <c r="Q87" s="97"/>
      <c r="R87" s="97"/>
      <c r="S87" s="97"/>
      <c r="T87" s="97"/>
      <c r="U87" s="97"/>
      <c r="V87" s="97"/>
      <c r="W87" s="97"/>
      <c r="X87" s="97"/>
      <c r="Y87" s="97"/>
      <c r="Z87" s="97"/>
      <c r="AA87" s="97"/>
      <c r="AB87" s="97"/>
      <c r="AC87" s="97"/>
      <c r="AD87" s="99" t="s">
        <v>250</v>
      </c>
      <c r="AE87" s="99"/>
      <c r="AF87" s="99"/>
      <c r="AG87" s="99"/>
      <c r="AH87" s="99"/>
      <c r="AI87" s="99"/>
      <c r="AJ87" s="99"/>
      <c r="AK87" s="99"/>
      <c r="AL87" s="100"/>
      <c r="AM87" s="96" t="str">
        <f>'D1'!G53&amp;""</f>
        <v/>
      </c>
      <c r="AN87" s="97"/>
      <c r="AO87" s="97"/>
      <c r="AP87" s="97"/>
      <c r="AQ87" s="97"/>
      <c r="AR87" s="97"/>
      <c r="AS87" s="97"/>
      <c r="AT87" s="97"/>
      <c r="AU87" s="97"/>
      <c r="AV87" s="97"/>
      <c r="AW87" s="97"/>
      <c r="AX87" s="97"/>
      <c r="AY87" s="97"/>
      <c r="AZ87" s="97"/>
      <c r="BA87" s="97"/>
      <c r="BB87" s="97"/>
      <c r="BC87" s="97"/>
      <c r="BD87" s="97"/>
      <c r="BE87" s="97"/>
    </row>
    <row r="88" spans="1:57" ht="13.5" customHeight="1" x14ac:dyDescent="0.4">
      <c r="B88" s="101"/>
      <c r="C88" s="102"/>
      <c r="D88" s="102"/>
      <c r="E88" s="102"/>
      <c r="F88" s="102"/>
      <c r="G88" s="102"/>
      <c r="H88" s="102"/>
      <c r="I88" s="102"/>
      <c r="J88" s="103"/>
      <c r="K88" s="97"/>
      <c r="L88" s="97"/>
      <c r="M88" s="97"/>
      <c r="N88" s="97"/>
      <c r="O88" s="97"/>
      <c r="P88" s="97"/>
      <c r="Q88" s="97"/>
      <c r="R88" s="97"/>
      <c r="S88" s="97"/>
      <c r="T88" s="97"/>
      <c r="U88" s="97"/>
      <c r="V88" s="97"/>
      <c r="W88" s="97"/>
      <c r="X88" s="97"/>
      <c r="Y88" s="97"/>
      <c r="Z88" s="97"/>
      <c r="AA88" s="97"/>
      <c r="AB88" s="97"/>
      <c r="AC88" s="97"/>
      <c r="AD88" s="102"/>
      <c r="AE88" s="102"/>
      <c r="AF88" s="102"/>
      <c r="AG88" s="102"/>
      <c r="AH88" s="102"/>
      <c r="AI88" s="102"/>
      <c r="AJ88" s="102"/>
      <c r="AK88" s="102"/>
      <c r="AL88" s="103"/>
      <c r="AM88" s="97"/>
      <c r="AN88" s="97"/>
      <c r="AO88" s="97"/>
      <c r="AP88" s="97"/>
      <c r="AQ88" s="97"/>
      <c r="AR88" s="97"/>
      <c r="AS88" s="97"/>
      <c r="AT88" s="97"/>
      <c r="AU88" s="97"/>
      <c r="AV88" s="97"/>
      <c r="AW88" s="97"/>
      <c r="AX88" s="97"/>
      <c r="AY88" s="97"/>
      <c r="AZ88" s="97"/>
      <c r="BA88" s="97"/>
      <c r="BB88" s="97"/>
      <c r="BC88" s="97"/>
      <c r="BD88" s="97"/>
      <c r="BE88" s="97"/>
    </row>
    <row r="89" spans="1:57" ht="14.25" customHeight="1" x14ac:dyDescent="0.4">
      <c r="B89" s="98" t="s">
        <v>1418</v>
      </c>
      <c r="C89" s="99"/>
      <c r="D89" s="99"/>
      <c r="E89" s="99"/>
      <c r="F89" s="99"/>
      <c r="G89" s="99"/>
      <c r="H89" s="99"/>
      <c r="I89" s="99"/>
      <c r="J89" s="100"/>
      <c r="K89" s="112" t="str">
        <f>'D1'!G54&amp;""</f>
        <v/>
      </c>
      <c r="L89" s="107"/>
      <c r="M89" s="107"/>
      <c r="N89" s="107"/>
      <c r="O89" s="107"/>
      <c r="P89" s="107"/>
      <c r="Q89" s="107"/>
      <c r="R89" s="107"/>
      <c r="S89" s="107"/>
      <c r="T89" s="107"/>
      <c r="U89" s="107"/>
      <c r="V89" s="107"/>
      <c r="W89" s="107"/>
      <c r="X89" s="107"/>
      <c r="Y89" s="107"/>
      <c r="Z89" s="107"/>
      <c r="AA89" s="107"/>
      <c r="AB89" s="107"/>
      <c r="AC89" s="107"/>
      <c r="AD89" s="8"/>
      <c r="AE89" s="13"/>
      <c r="AF89" s="13"/>
      <c r="AG89" s="13"/>
    </row>
    <row r="90" spans="1:57" ht="14.25" customHeight="1" x14ac:dyDescent="0.4">
      <c r="B90" s="101"/>
      <c r="C90" s="102"/>
      <c r="D90" s="102"/>
      <c r="E90" s="102"/>
      <c r="F90" s="102"/>
      <c r="G90" s="102"/>
      <c r="H90" s="102"/>
      <c r="I90" s="102"/>
      <c r="J90" s="103"/>
      <c r="K90" s="109"/>
      <c r="L90" s="110"/>
      <c r="M90" s="110"/>
      <c r="N90" s="110"/>
      <c r="O90" s="110"/>
      <c r="P90" s="110"/>
      <c r="Q90" s="110"/>
      <c r="R90" s="110"/>
      <c r="S90" s="110"/>
      <c r="T90" s="110"/>
      <c r="U90" s="110"/>
      <c r="V90" s="110"/>
      <c r="W90" s="110"/>
      <c r="X90" s="110"/>
      <c r="Y90" s="110"/>
      <c r="Z90" s="110"/>
      <c r="AA90" s="110"/>
      <c r="AB90" s="110"/>
      <c r="AC90" s="110"/>
      <c r="AD90" s="11"/>
      <c r="AI90" s="3"/>
      <c r="AJ90" s="3"/>
      <c r="AK90" s="3"/>
      <c r="AL90" s="3"/>
      <c r="AM90" s="3"/>
      <c r="AN90" s="3"/>
      <c r="AO90" s="3"/>
      <c r="AP90" s="3"/>
      <c r="AQ90" s="3"/>
      <c r="AR90" s="3"/>
      <c r="AS90" s="3"/>
      <c r="AT90" s="3"/>
      <c r="AU90" s="3"/>
      <c r="AV90" s="3"/>
      <c r="AW90" s="3"/>
      <c r="AX90" s="3"/>
    </row>
    <row r="92" spans="1:57" x14ac:dyDescent="0.4">
      <c r="A92" s="6" t="s">
        <v>6747</v>
      </c>
    </row>
    <row r="93" spans="1:57" ht="14.25" customHeight="1" x14ac:dyDescent="0.4">
      <c r="A93" s="6"/>
    </row>
    <row r="94" spans="1:57" ht="14.25" customHeight="1" x14ac:dyDescent="0.4">
      <c r="B94" s="113" t="s">
        <v>172</v>
      </c>
      <c r="C94" s="113"/>
      <c r="D94" s="113"/>
      <c r="E94" s="113"/>
      <c r="F94" s="113"/>
      <c r="G94" s="113"/>
      <c r="H94" s="113"/>
      <c r="I94" s="113"/>
      <c r="J94" s="113"/>
      <c r="K94" s="114" t="str">
        <f>'D1'!G56&amp;""</f>
        <v/>
      </c>
      <c r="L94" s="115"/>
      <c r="M94" s="115"/>
      <c r="N94" s="115"/>
      <c r="O94" s="115"/>
      <c r="P94" s="115"/>
      <c r="Q94" s="115"/>
      <c r="R94" s="115"/>
      <c r="S94" s="115"/>
      <c r="T94" s="115"/>
      <c r="U94" s="115"/>
      <c r="V94" s="115"/>
      <c r="W94" s="115"/>
      <c r="X94" s="115"/>
      <c r="Y94" s="115"/>
      <c r="Z94" s="115"/>
      <c r="AA94" s="115"/>
      <c r="AB94" s="115"/>
      <c r="AC94" s="115"/>
      <c r="AD94" s="115"/>
      <c r="AE94" s="115"/>
      <c r="AF94" s="115"/>
      <c r="AG94" s="116"/>
    </row>
    <row r="95" spans="1:57" ht="14.25" customHeight="1" x14ac:dyDescent="0.4">
      <c r="B95" s="113"/>
      <c r="C95" s="113"/>
      <c r="D95" s="113"/>
      <c r="E95" s="113"/>
      <c r="F95" s="113"/>
      <c r="G95" s="113"/>
      <c r="H95" s="113"/>
      <c r="I95" s="113"/>
      <c r="J95" s="113"/>
      <c r="K95" s="117"/>
      <c r="L95" s="118"/>
      <c r="M95" s="118"/>
      <c r="N95" s="118"/>
      <c r="O95" s="118"/>
      <c r="P95" s="118"/>
      <c r="Q95" s="118"/>
      <c r="R95" s="118"/>
      <c r="S95" s="118"/>
      <c r="T95" s="118"/>
      <c r="U95" s="118"/>
      <c r="V95" s="118"/>
      <c r="W95" s="118"/>
      <c r="X95" s="118"/>
      <c r="Y95" s="118"/>
      <c r="Z95" s="118"/>
      <c r="AA95" s="118"/>
      <c r="AB95" s="118"/>
      <c r="AC95" s="118"/>
      <c r="AD95" s="118"/>
      <c r="AE95" s="118"/>
      <c r="AF95" s="118"/>
      <c r="AG95" s="119"/>
    </row>
    <row r="96" spans="1:57" ht="14.25" customHeight="1" x14ac:dyDescent="0.4">
      <c r="B96" s="97" t="s">
        <v>978</v>
      </c>
      <c r="C96" s="97"/>
      <c r="D96" s="97"/>
      <c r="E96" s="97"/>
      <c r="F96" s="97"/>
      <c r="G96" s="97"/>
      <c r="H96" s="97"/>
      <c r="I96" s="97"/>
      <c r="J96" s="97"/>
      <c r="K96" s="114" t="str">
        <f>'D1'!G57&amp;""</f>
        <v/>
      </c>
      <c r="L96" s="115"/>
      <c r="M96" s="115"/>
      <c r="N96" s="115"/>
      <c r="O96" s="115"/>
      <c r="P96" s="115"/>
      <c r="Q96" s="115"/>
      <c r="R96" s="115"/>
      <c r="S96" s="115"/>
      <c r="T96" s="115"/>
      <c r="U96" s="115"/>
      <c r="V96" s="115"/>
      <c r="W96" s="115"/>
      <c r="X96" s="115"/>
      <c r="Y96" s="115"/>
      <c r="Z96" s="115"/>
      <c r="AA96" s="115"/>
      <c r="AB96" s="115"/>
      <c r="AC96" s="115"/>
      <c r="AD96" s="115"/>
      <c r="AE96" s="115"/>
      <c r="AF96" s="115"/>
      <c r="AG96" s="116"/>
    </row>
    <row r="97" spans="1:39" ht="14.25" customHeight="1" x14ac:dyDescent="0.4">
      <c r="B97" s="97"/>
      <c r="C97" s="97"/>
      <c r="D97" s="97"/>
      <c r="E97" s="97"/>
      <c r="F97" s="97"/>
      <c r="G97" s="97"/>
      <c r="H97" s="97"/>
      <c r="I97" s="97"/>
      <c r="J97" s="97"/>
      <c r="K97" s="117"/>
      <c r="L97" s="118"/>
      <c r="M97" s="118"/>
      <c r="N97" s="118"/>
      <c r="O97" s="118"/>
      <c r="P97" s="118"/>
      <c r="Q97" s="118"/>
      <c r="R97" s="118"/>
      <c r="S97" s="118"/>
      <c r="T97" s="118"/>
      <c r="U97" s="118"/>
      <c r="V97" s="118"/>
      <c r="W97" s="118"/>
      <c r="X97" s="118"/>
      <c r="Y97" s="118"/>
      <c r="Z97" s="118"/>
      <c r="AA97" s="118"/>
      <c r="AB97" s="118"/>
      <c r="AC97" s="118"/>
      <c r="AD97" s="118"/>
      <c r="AE97" s="118"/>
      <c r="AF97" s="118"/>
      <c r="AG97" s="119"/>
    </row>
    <row r="98" spans="1:39" ht="14.25" customHeight="1" x14ac:dyDescent="0.4">
      <c r="B98" s="113" t="s">
        <v>377</v>
      </c>
      <c r="C98" s="113"/>
      <c r="D98" s="113"/>
      <c r="E98" s="113"/>
      <c r="F98" s="113"/>
      <c r="G98" s="113"/>
      <c r="H98" s="113"/>
      <c r="I98" s="113"/>
      <c r="J98" s="113"/>
      <c r="K98" s="114" t="str">
        <f>'D1'!G58&amp;""</f>
        <v/>
      </c>
      <c r="L98" s="115"/>
      <c r="M98" s="115"/>
      <c r="N98" s="115"/>
      <c r="O98" s="115"/>
      <c r="P98" s="115"/>
      <c r="Q98" s="115"/>
      <c r="R98" s="115"/>
      <c r="S98" s="115"/>
      <c r="T98" s="115"/>
      <c r="U98" s="115"/>
      <c r="V98" s="115"/>
      <c r="W98" s="115"/>
      <c r="X98" s="115"/>
      <c r="Y98" s="115"/>
      <c r="Z98" s="115"/>
      <c r="AA98" s="115"/>
      <c r="AB98" s="115"/>
      <c r="AC98" s="115"/>
      <c r="AD98" s="115"/>
      <c r="AE98" s="115"/>
      <c r="AF98" s="115"/>
      <c r="AG98" s="116"/>
    </row>
    <row r="99" spans="1:39" ht="14.25" customHeight="1" x14ac:dyDescent="0.4">
      <c r="B99" s="113"/>
      <c r="C99" s="113"/>
      <c r="D99" s="113"/>
      <c r="E99" s="113"/>
      <c r="F99" s="113"/>
      <c r="G99" s="113"/>
      <c r="H99" s="113"/>
      <c r="I99" s="113"/>
      <c r="J99" s="113"/>
      <c r="K99" s="117"/>
      <c r="L99" s="118"/>
      <c r="M99" s="118"/>
      <c r="N99" s="118"/>
      <c r="O99" s="118"/>
      <c r="P99" s="118"/>
      <c r="Q99" s="118"/>
      <c r="R99" s="118"/>
      <c r="S99" s="118"/>
      <c r="T99" s="118"/>
      <c r="U99" s="118"/>
      <c r="V99" s="118"/>
      <c r="W99" s="118"/>
      <c r="X99" s="118"/>
      <c r="Y99" s="118"/>
      <c r="Z99" s="118"/>
      <c r="AA99" s="118"/>
      <c r="AB99" s="118"/>
      <c r="AC99" s="118"/>
      <c r="AD99" s="118"/>
      <c r="AE99" s="118"/>
      <c r="AF99" s="118"/>
      <c r="AG99" s="119"/>
    </row>
    <row r="100" spans="1:39" ht="14.25" customHeight="1" x14ac:dyDescent="0.4">
      <c r="B100" s="97" t="s">
        <v>6802</v>
      </c>
      <c r="C100" s="97"/>
      <c r="D100" s="97"/>
      <c r="E100" s="97"/>
      <c r="F100" s="97"/>
      <c r="G100" s="97"/>
      <c r="H100" s="97"/>
      <c r="I100" s="97"/>
      <c r="J100" s="97"/>
      <c r="K100" s="120" t="str">
        <f>'D1'!G60&amp;""</f>
        <v/>
      </c>
      <c r="L100" s="121"/>
      <c r="M100" s="121"/>
      <c r="N100" s="121"/>
      <c r="O100" s="121"/>
      <c r="P100" s="121"/>
      <c r="Q100" s="121"/>
      <c r="R100" s="121"/>
      <c r="S100" s="121"/>
      <c r="T100" s="121"/>
      <c r="U100" s="121" t="s">
        <v>391</v>
      </c>
      <c r="V100" s="121"/>
      <c r="W100" s="121"/>
      <c r="X100" s="124" t="str">
        <f>'D1'!G61&amp;""</f>
        <v/>
      </c>
      <c r="Y100" s="121"/>
      <c r="Z100" s="121"/>
      <c r="AA100" s="121"/>
      <c r="AB100" s="121"/>
      <c r="AC100" s="121"/>
      <c r="AD100" s="121"/>
      <c r="AE100" s="121"/>
      <c r="AF100" s="121"/>
      <c r="AG100" s="125"/>
      <c r="AL100" s="1"/>
    </row>
    <row r="101" spans="1:39" ht="14.25" customHeight="1" x14ac:dyDescent="0.4">
      <c r="B101" s="97"/>
      <c r="C101" s="97"/>
      <c r="D101" s="97"/>
      <c r="E101" s="97"/>
      <c r="F101" s="97"/>
      <c r="G101" s="97"/>
      <c r="H101" s="97"/>
      <c r="I101" s="97"/>
      <c r="J101" s="97"/>
      <c r="K101" s="122"/>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6"/>
      <c r="AL101" s="1"/>
    </row>
    <row r="102" spans="1:39" ht="14.25" customHeight="1" x14ac:dyDescent="0.4">
      <c r="B102" s="7" t="s">
        <v>7126</v>
      </c>
      <c r="C102" s="12"/>
      <c r="D102" s="12"/>
      <c r="E102" s="12"/>
      <c r="F102" s="12"/>
      <c r="G102" s="12"/>
      <c r="H102" s="12"/>
      <c r="I102" s="12"/>
      <c r="J102" s="12"/>
      <c r="K102" s="2"/>
      <c r="L102" s="2"/>
      <c r="M102" s="2"/>
      <c r="N102" s="2"/>
      <c r="O102" s="2"/>
      <c r="P102" s="2"/>
      <c r="Q102" s="2"/>
      <c r="R102" s="2"/>
      <c r="S102" s="2"/>
      <c r="T102" s="2"/>
      <c r="U102" s="2"/>
      <c r="V102" s="2"/>
      <c r="W102" s="2"/>
      <c r="X102" s="2"/>
      <c r="Y102" s="2"/>
      <c r="Z102" s="2"/>
      <c r="AA102" s="2"/>
      <c r="AB102" s="2"/>
      <c r="AC102" s="2"/>
      <c r="AD102" s="2"/>
      <c r="AE102" s="2"/>
      <c r="AF102" s="2"/>
      <c r="AG102" s="2"/>
      <c r="AL102" s="1"/>
    </row>
    <row r="104" spans="1:39" x14ac:dyDescent="0.4">
      <c r="A104" s="6" t="s">
        <v>1517</v>
      </c>
    </row>
    <row r="106" spans="1:39" ht="14.25" customHeight="1" x14ac:dyDescent="0.4">
      <c r="B106" s="98" t="s">
        <v>6779</v>
      </c>
      <c r="C106" s="99"/>
      <c r="D106" s="99"/>
      <c r="E106" s="99"/>
      <c r="F106" s="99"/>
      <c r="G106" s="99"/>
      <c r="H106" s="99"/>
      <c r="I106" s="99"/>
      <c r="J106" s="100"/>
      <c r="K106" s="130" t="s">
        <v>386</v>
      </c>
      <c r="L106" s="121"/>
      <c r="M106" s="121"/>
      <c r="N106" s="121"/>
      <c r="O106" s="121"/>
      <c r="P106" s="121"/>
      <c r="Q106" s="121"/>
      <c r="R106" s="124" t="str">
        <f>'D1'!G62&amp;""</f>
        <v/>
      </c>
      <c r="S106" s="121"/>
      <c r="T106" s="121"/>
      <c r="U106" s="121"/>
      <c r="V106" s="121"/>
      <c r="W106" s="121"/>
      <c r="X106" s="121"/>
      <c r="Y106" s="121" t="s">
        <v>391</v>
      </c>
      <c r="Z106" s="121"/>
      <c r="AA106" s="124" t="str">
        <f>'D1'!G63&amp;""</f>
        <v/>
      </c>
      <c r="AB106" s="121"/>
      <c r="AC106" s="121"/>
      <c r="AD106" s="121"/>
      <c r="AE106" s="121"/>
      <c r="AF106" s="121"/>
      <c r="AG106" s="125"/>
      <c r="AL106" s="7"/>
      <c r="AM106" s="7"/>
    </row>
    <row r="107" spans="1:39" ht="14.25" customHeight="1" x14ac:dyDescent="0.4">
      <c r="B107" s="127"/>
      <c r="C107" s="128"/>
      <c r="D107" s="128"/>
      <c r="E107" s="128"/>
      <c r="F107" s="128"/>
      <c r="G107" s="128"/>
      <c r="H107" s="128"/>
      <c r="I107" s="128"/>
      <c r="J107" s="129"/>
      <c r="K107" s="131"/>
      <c r="L107" s="132"/>
      <c r="M107" s="132"/>
      <c r="N107" s="132"/>
      <c r="O107" s="132"/>
      <c r="P107" s="132"/>
      <c r="Q107" s="132"/>
      <c r="R107" s="132"/>
      <c r="S107" s="132"/>
      <c r="T107" s="132"/>
      <c r="U107" s="132"/>
      <c r="V107" s="132"/>
      <c r="W107" s="132"/>
      <c r="X107" s="132"/>
      <c r="Y107" s="133"/>
      <c r="Z107" s="133"/>
      <c r="AA107" s="132"/>
      <c r="AB107" s="132"/>
      <c r="AC107" s="132"/>
      <c r="AD107" s="132"/>
      <c r="AE107" s="132"/>
      <c r="AF107" s="132"/>
      <c r="AG107" s="134"/>
      <c r="AL107" s="7"/>
      <c r="AM107" s="7"/>
    </row>
    <row r="108" spans="1:39" ht="14.25" customHeight="1" x14ac:dyDescent="0.4">
      <c r="B108" s="127"/>
      <c r="C108" s="128"/>
      <c r="D108" s="128"/>
      <c r="E108" s="128"/>
      <c r="F108" s="128"/>
      <c r="G108" s="128"/>
      <c r="H108" s="128"/>
      <c r="I108" s="128"/>
      <c r="J108" s="129"/>
      <c r="K108" s="168" t="s">
        <v>395</v>
      </c>
      <c r="L108" s="141"/>
      <c r="M108" s="141"/>
      <c r="N108" s="141"/>
      <c r="O108" s="141"/>
      <c r="P108" s="141"/>
      <c r="Q108" s="141"/>
      <c r="R108" s="142" t="str">
        <f>'D1'!G64&amp;""</f>
        <v/>
      </c>
      <c r="S108" s="141"/>
      <c r="T108" s="141"/>
      <c r="U108" s="141"/>
      <c r="V108" s="141"/>
      <c r="W108" s="141"/>
      <c r="X108" s="141"/>
      <c r="Y108" s="141" t="s">
        <v>391</v>
      </c>
      <c r="Z108" s="141"/>
      <c r="AA108" s="142" t="str">
        <f>'D1'!G65&amp;""</f>
        <v/>
      </c>
      <c r="AB108" s="141"/>
      <c r="AC108" s="141"/>
      <c r="AD108" s="141"/>
      <c r="AE108" s="141"/>
      <c r="AF108" s="141"/>
      <c r="AG108" s="143"/>
      <c r="AL108" s="7"/>
      <c r="AM108" s="7"/>
    </row>
    <row r="109" spans="1:39" ht="14.25" customHeight="1" x14ac:dyDescent="0.4">
      <c r="B109" s="127"/>
      <c r="C109" s="128"/>
      <c r="D109" s="128"/>
      <c r="E109" s="128"/>
      <c r="F109" s="128"/>
      <c r="G109" s="128"/>
      <c r="H109" s="128"/>
      <c r="I109" s="128"/>
      <c r="J109" s="129"/>
      <c r="K109" s="131"/>
      <c r="L109" s="132"/>
      <c r="M109" s="132"/>
      <c r="N109" s="132"/>
      <c r="O109" s="132"/>
      <c r="P109" s="132"/>
      <c r="Q109" s="132"/>
      <c r="R109" s="132"/>
      <c r="S109" s="132"/>
      <c r="T109" s="132"/>
      <c r="U109" s="132"/>
      <c r="V109" s="132"/>
      <c r="W109" s="132"/>
      <c r="X109" s="132"/>
      <c r="Y109" s="132"/>
      <c r="Z109" s="132"/>
      <c r="AA109" s="132"/>
      <c r="AB109" s="132"/>
      <c r="AC109" s="132"/>
      <c r="AD109" s="132"/>
      <c r="AE109" s="132"/>
      <c r="AF109" s="132"/>
      <c r="AG109" s="134"/>
      <c r="AL109" s="7"/>
      <c r="AM109" s="7"/>
    </row>
    <row r="110" spans="1:39" ht="14.25" customHeight="1" x14ac:dyDescent="0.4">
      <c r="B110" s="127"/>
      <c r="C110" s="128"/>
      <c r="D110" s="128"/>
      <c r="E110" s="128"/>
      <c r="F110" s="128"/>
      <c r="G110" s="128"/>
      <c r="H110" s="128"/>
      <c r="I110" s="128"/>
      <c r="J110" s="129"/>
      <c r="K110" s="168" t="s">
        <v>238</v>
      </c>
      <c r="L110" s="141"/>
      <c r="M110" s="141"/>
      <c r="N110" s="141"/>
      <c r="O110" s="141"/>
      <c r="P110" s="141"/>
      <c r="Q110" s="141"/>
      <c r="R110" s="142" t="str">
        <f>'D1'!G66&amp;""</f>
        <v/>
      </c>
      <c r="S110" s="141"/>
      <c r="T110" s="141"/>
      <c r="U110" s="141"/>
      <c r="V110" s="141"/>
      <c r="W110" s="141"/>
      <c r="X110" s="141"/>
      <c r="Y110" s="133" t="s">
        <v>391</v>
      </c>
      <c r="Z110" s="133"/>
      <c r="AA110" s="142" t="str">
        <f>'D1'!G67&amp;""</f>
        <v/>
      </c>
      <c r="AB110" s="141"/>
      <c r="AC110" s="141"/>
      <c r="AD110" s="141"/>
      <c r="AE110" s="141"/>
      <c r="AF110" s="141"/>
      <c r="AG110" s="143"/>
      <c r="AL110" s="7"/>
      <c r="AM110" s="7"/>
    </row>
    <row r="111" spans="1:39" ht="14.25" customHeight="1" x14ac:dyDescent="0.4">
      <c r="B111" s="101"/>
      <c r="C111" s="102"/>
      <c r="D111" s="102"/>
      <c r="E111" s="102"/>
      <c r="F111" s="102"/>
      <c r="G111" s="102"/>
      <c r="H111" s="102"/>
      <c r="I111" s="102"/>
      <c r="J111" s="103"/>
      <c r="K111" s="122"/>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6"/>
      <c r="AL111" s="7"/>
      <c r="AM111" s="7"/>
    </row>
    <row r="112" spans="1:39" ht="14.25" customHeight="1" x14ac:dyDescent="0.4">
      <c r="B112" s="98" t="s">
        <v>3717</v>
      </c>
      <c r="C112" s="99"/>
      <c r="D112" s="99"/>
      <c r="E112" s="99"/>
      <c r="F112" s="99"/>
      <c r="G112" s="99"/>
      <c r="H112" s="99"/>
      <c r="I112" s="99"/>
      <c r="J112" s="100"/>
      <c r="K112" s="130" t="s">
        <v>386</v>
      </c>
      <c r="L112" s="121"/>
      <c r="M112" s="121"/>
      <c r="N112" s="121"/>
      <c r="O112" s="121"/>
      <c r="P112" s="121"/>
      <c r="Q112" s="121"/>
      <c r="R112" s="124" t="str">
        <f>'D1'!G68&amp;""</f>
        <v/>
      </c>
      <c r="S112" s="121"/>
      <c r="T112" s="121"/>
      <c r="U112" s="121"/>
      <c r="V112" s="121"/>
      <c r="W112" s="121"/>
      <c r="X112" s="121"/>
      <c r="Y112" s="121" t="s">
        <v>391</v>
      </c>
      <c r="Z112" s="121"/>
      <c r="AA112" s="124" t="str">
        <f>'D1'!G69&amp;""</f>
        <v/>
      </c>
      <c r="AB112" s="121"/>
      <c r="AC112" s="121"/>
      <c r="AD112" s="121"/>
      <c r="AE112" s="121"/>
      <c r="AF112" s="121"/>
      <c r="AG112" s="125"/>
      <c r="AJ112" s="7"/>
      <c r="AL112" s="1"/>
    </row>
    <row r="113" spans="2:57" ht="14.25" customHeight="1" x14ac:dyDescent="0.4">
      <c r="B113" s="127"/>
      <c r="C113" s="128"/>
      <c r="D113" s="128"/>
      <c r="E113" s="128"/>
      <c r="F113" s="128"/>
      <c r="G113" s="128"/>
      <c r="H113" s="128"/>
      <c r="I113" s="128"/>
      <c r="J113" s="129"/>
      <c r="K113" s="131"/>
      <c r="L113" s="132"/>
      <c r="M113" s="132"/>
      <c r="N113" s="132"/>
      <c r="O113" s="132"/>
      <c r="P113" s="132"/>
      <c r="Q113" s="132"/>
      <c r="R113" s="132"/>
      <c r="S113" s="132"/>
      <c r="T113" s="132"/>
      <c r="U113" s="132"/>
      <c r="V113" s="132"/>
      <c r="W113" s="132"/>
      <c r="X113" s="132"/>
      <c r="Y113" s="133"/>
      <c r="Z113" s="133"/>
      <c r="AA113" s="132"/>
      <c r="AB113" s="132"/>
      <c r="AC113" s="132"/>
      <c r="AD113" s="132"/>
      <c r="AE113" s="132"/>
      <c r="AF113" s="132"/>
      <c r="AG113" s="134"/>
      <c r="AJ113" s="7"/>
      <c r="AL113" s="1"/>
    </row>
    <row r="114" spans="2:57" ht="14.25" customHeight="1" x14ac:dyDescent="0.4">
      <c r="B114" s="127"/>
      <c r="C114" s="128"/>
      <c r="D114" s="128"/>
      <c r="E114" s="128"/>
      <c r="F114" s="128"/>
      <c r="G114" s="128"/>
      <c r="H114" s="128"/>
      <c r="I114" s="128"/>
      <c r="J114" s="129"/>
      <c r="K114" s="168" t="s">
        <v>395</v>
      </c>
      <c r="L114" s="141"/>
      <c r="M114" s="141"/>
      <c r="N114" s="141"/>
      <c r="O114" s="141"/>
      <c r="P114" s="141"/>
      <c r="Q114" s="141"/>
      <c r="R114" s="142" t="str">
        <f>'D1'!G70&amp;""</f>
        <v/>
      </c>
      <c r="S114" s="141"/>
      <c r="T114" s="141"/>
      <c r="U114" s="141"/>
      <c r="V114" s="141"/>
      <c r="W114" s="141"/>
      <c r="X114" s="141"/>
      <c r="Y114" s="141" t="s">
        <v>391</v>
      </c>
      <c r="Z114" s="141"/>
      <c r="AA114" s="142" t="str">
        <f>'D1'!G71&amp;""</f>
        <v/>
      </c>
      <c r="AB114" s="141"/>
      <c r="AC114" s="141"/>
      <c r="AD114" s="141"/>
      <c r="AE114" s="141"/>
      <c r="AF114" s="141"/>
      <c r="AG114" s="143"/>
      <c r="AJ114" s="7"/>
      <c r="AL114" s="1"/>
    </row>
    <row r="115" spans="2:57" ht="14.25" customHeight="1" x14ac:dyDescent="0.4">
      <c r="B115" s="127"/>
      <c r="C115" s="128"/>
      <c r="D115" s="128"/>
      <c r="E115" s="128"/>
      <c r="F115" s="128"/>
      <c r="G115" s="128"/>
      <c r="H115" s="128"/>
      <c r="I115" s="128"/>
      <c r="J115" s="129"/>
      <c r="K115" s="131"/>
      <c r="L115" s="132"/>
      <c r="M115" s="132"/>
      <c r="N115" s="132"/>
      <c r="O115" s="132"/>
      <c r="P115" s="132"/>
      <c r="Q115" s="132"/>
      <c r="R115" s="132"/>
      <c r="S115" s="132"/>
      <c r="T115" s="132"/>
      <c r="U115" s="132"/>
      <c r="V115" s="132"/>
      <c r="W115" s="132"/>
      <c r="X115" s="132"/>
      <c r="Y115" s="132"/>
      <c r="Z115" s="132"/>
      <c r="AA115" s="132"/>
      <c r="AB115" s="132"/>
      <c r="AC115" s="132"/>
      <c r="AD115" s="132"/>
      <c r="AE115" s="132"/>
      <c r="AF115" s="132"/>
      <c r="AG115" s="134"/>
      <c r="AJ115" s="7"/>
      <c r="AL115" s="1"/>
    </row>
    <row r="116" spans="2:57" ht="14.25" customHeight="1" x14ac:dyDescent="0.4">
      <c r="B116" s="127"/>
      <c r="C116" s="128"/>
      <c r="D116" s="128"/>
      <c r="E116" s="128"/>
      <c r="F116" s="128"/>
      <c r="G116" s="128"/>
      <c r="H116" s="128"/>
      <c r="I116" s="128"/>
      <c r="J116" s="129"/>
      <c r="K116" s="168" t="s">
        <v>238</v>
      </c>
      <c r="L116" s="141"/>
      <c r="M116" s="141"/>
      <c r="N116" s="141"/>
      <c r="O116" s="141"/>
      <c r="P116" s="141"/>
      <c r="Q116" s="141"/>
      <c r="R116" s="142" t="str">
        <f>'D1'!G72&amp;""</f>
        <v/>
      </c>
      <c r="S116" s="141"/>
      <c r="T116" s="141"/>
      <c r="U116" s="141"/>
      <c r="V116" s="141"/>
      <c r="W116" s="141"/>
      <c r="X116" s="141"/>
      <c r="Y116" s="133" t="s">
        <v>391</v>
      </c>
      <c r="Z116" s="133"/>
      <c r="AA116" s="142" t="str">
        <f>'D1'!G73&amp;""</f>
        <v/>
      </c>
      <c r="AB116" s="141"/>
      <c r="AC116" s="141"/>
      <c r="AD116" s="141"/>
      <c r="AE116" s="141"/>
      <c r="AF116" s="141"/>
      <c r="AG116" s="143"/>
      <c r="AJ116" s="7"/>
      <c r="AL116" s="1"/>
    </row>
    <row r="117" spans="2:57" ht="14.25" customHeight="1" x14ac:dyDescent="0.4">
      <c r="B117" s="101"/>
      <c r="C117" s="102"/>
      <c r="D117" s="102"/>
      <c r="E117" s="102"/>
      <c r="F117" s="102"/>
      <c r="G117" s="102"/>
      <c r="H117" s="102"/>
      <c r="I117" s="102"/>
      <c r="J117" s="103"/>
      <c r="K117" s="122"/>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6"/>
      <c r="AJ117" s="7"/>
      <c r="AL117" s="1"/>
    </row>
    <row r="118" spans="2:57" x14ac:dyDescent="0.4">
      <c r="B118" s="7" t="s">
        <v>7126</v>
      </c>
      <c r="C118" s="12"/>
      <c r="D118" s="12"/>
      <c r="E118" s="12"/>
      <c r="F118" s="12"/>
      <c r="G118" s="12"/>
      <c r="H118" s="12"/>
      <c r="I118" s="12"/>
      <c r="J118" s="12"/>
      <c r="K118" s="2"/>
      <c r="L118" s="2"/>
      <c r="M118" s="2"/>
      <c r="N118" s="2"/>
      <c r="O118" s="2"/>
      <c r="P118" s="2"/>
      <c r="Q118" s="2"/>
      <c r="R118" s="2"/>
      <c r="S118" s="2"/>
      <c r="T118" s="2"/>
      <c r="U118" s="2"/>
      <c r="V118" s="2"/>
      <c r="W118" s="2"/>
      <c r="X118" s="2"/>
      <c r="AJ118" s="7"/>
      <c r="AL118" s="1"/>
    </row>
    <row r="119" spans="2:57" x14ac:dyDescent="0.4">
      <c r="AJ119" s="7"/>
      <c r="AL119" s="1"/>
    </row>
    <row r="120" spans="2:57" x14ac:dyDescent="0.4">
      <c r="B120" s="1" t="s">
        <v>7035</v>
      </c>
      <c r="L120" s="14"/>
      <c r="M120" s="14"/>
      <c r="N120" s="14"/>
    </row>
    <row r="121" spans="2:57" ht="14.25" customHeight="1" x14ac:dyDescent="0.4">
      <c r="B121" s="188" t="str">
        <f>'D1'!G81&amp;""</f>
        <v/>
      </c>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89"/>
      <c r="AL121" s="189"/>
      <c r="AM121" s="189"/>
      <c r="AN121" s="189"/>
      <c r="AO121" s="189"/>
      <c r="AP121" s="189"/>
      <c r="AQ121" s="189"/>
      <c r="AR121" s="189"/>
      <c r="AS121" s="189"/>
      <c r="AT121" s="189"/>
      <c r="AU121" s="189"/>
      <c r="AV121" s="189"/>
      <c r="AW121" s="189"/>
      <c r="AX121" s="189"/>
      <c r="AY121" s="189"/>
      <c r="AZ121" s="189"/>
      <c r="BA121" s="189"/>
      <c r="BB121" s="189"/>
      <c r="BC121" s="189"/>
      <c r="BD121" s="189"/>
      <c r="BE121" s="190"/>
    </row>
    <row r="122" spans="2:57" x14ac:dyDescent="0.4">
      <c r="B122" s="191"/>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3"/>
    </row>
    <row r="123" spans="2:57" x14ac:dyDescent="0.4">
      <c r="B123" s="191"/>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3"/>
    </row>
    <row r="124" spans="2:57" x14ac:dyDescent="0.4">
      <c r="B124" s="191"/>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3"/>
    </row>
    <row r="125" spans="2:57" x14ac:dyDescent="0.4">
      <c r="B125" s="191"/>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3"/>
    </row>
    <row r="126" spans="2:57" ht="14.25" customHeight="1" x14ac:dyDescent="0.4">
      <c r="B126" s="191"/>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3"/>
    </row>
    <row r="127" spans="2:57" x14ac:dyDescent="0.4">
      <c r="B127" s="191"/>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3"/>
    </row>
    <row r="128" spans="2:57" x14ac:dyDescent="0.4">
      <c r="B128" s="191"/>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3"/>
    </row>
    <row r="129" spans="1:57" x14ac:dyDescent="0.4">
      <c r="B129" s="191"/>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3"/>
    </row>
    <row r="130" spans="1:57" x14ac:dyDescent="0.4">
      <c r="B130" s="191"/>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3"/>
    </row>
    <row r="131" spans="1:57" ht="14.25" customHeight="1" x14ac:dyDescent="0.4">
      <c r="B131" s="191"/>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3"/>
    </row>
    <row r="132" spans="1:57" x14ac:dyDescent="0.4">
      <c r="B132" s="191"/>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3"/>
    </row>
    <row r="133" spans="1:57" ht="14.25" customHeight="1" x14ac:dyDescent="0.4">
      <c r="B133" s="191"/>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3"/>
    </row>
    <row r="134" spans="1:57" x14ac:dyDescent="0.4">
      <c r="B134" s="191"/>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3"/>
    </row>
    <row r="135" spans="1:57" x14ac:dyDescent="0.4">
      <c r="B135" s="191"/>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3"/>
    </row>
    <row r="136" spans="1:57" x14ac:dyDescent="0.4">
      <c r="B136" s="191"/>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3"/>
    </row>
    <row r="137" spans="1:57" x14ac:dyDescent="0.4">
      <c r="B137" s="194"/>
      <c r="C137" s="195"/>
      <c r="D137" s="195"/>
      <c r="E137" s="195"/>
      <c r="F137" s="195"/>
      <c r="G137" s="195"/>
      <c r="H137" s="195"/>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5"/>
      <c r="AN137" s="195"/>
      <c r="AO137" s="195"/>
      <c r="AP137" s="195"/>
      <c r="AQ137" s="195"/>
      <c r="AR137" s="195"/>
      <c r="AS137" s="195"/>
      <c r="AT137" s="195"/>
      <c r="AU137" s="195"/>
      <c r="AV137" s="195"/>
      <c r="AW137" s="195"/>
      <c r="AX137" s="195"/>
      <c r="AY137" s="195"/>
      <c r="AZ137" s="195"/>
      <c r="BA137" s="195"/>
      <c r="BB137" s="195"/>
      <c r="BC137" s="195"/>
      <c r="BD137" s="195"/>
      <c r="BE137" s="196"/>
    </row>
    <row r="138" spans="1:57" x14ac:dyDescent="0.4">
      <c r="B138" s="1" t="s">
        <v>3944</v>
      </c>
    </row>
    <row r="139" spans="1:57" x14ac:dyDescent="0.4">
      <c r="B139" s="1" t="s">
        <v>6780</v>
      </c>
    </row>
    <row r="140" spans="1:57" x14ac:dyDescent="0.4">
      <c r="B140" s="1" t="s">
        <v>3023</v>
      </c>
    </row>
    <row r="141" spans="1:57" x14ac:dyDescent="0.4">
      <c r="B141" s="1" t="s">
        <v>2254</v>
      </c>
    </row>
    <row r="142" spans="1:57" x14ac:dyDescent="0.4">
      <c r="AJ142" s="7"/>
      <c r="AL142" s="1"/>
    </row>
    <row r="143" spans="1:57" x14ac:dyDescent="0.4">
      <c r="A143" s="6" t="s">
        <v>1651</v>
      </c>
      <c r="AJ143" s="7"/>
      <c r="AL143" s="1"/>
    </row>
    <row r="144" spans="1:57" x14ac:dyDescent="0.4">
      <c r="AJ144" s="7"/>
      <c r="AL144" s="1"/>
    </row>
    <row r="145" spans="2:65" ht="14.25" customHeight="1" x14ac:dyDescent="0.4">
      <c r="B145" s="130" t="s">
        <v>2630</v>
      </c>
      <c r="C145" s="121"/>
      <c r="D145" s="121"/>
      <c r="E145" s="121"/>
      <c r="F145" s="121"/>
      <c r="G145" s="125"/>
      <c r="H145" s="169" t="s">
        <v>6332</v>
      </c>
      <c r="I145" s="121"/>
      <c r="J145" s="121"/>
      <c r="K145" s="121"/>
      <c r="L145" s="121"/>
      <c r="M145" s="125"/>
      <c r="N145" s="169" t="s">
        <v>2036</v>
      </c>
      <c r="O145" s="121"/>
      <c r="P145" s="121"/>
      <c r="Q145" s="121"/>
      <c r="R145" s="121"/>
      <c r="S145" s="125"/>
      <c r="T145" s="169" t="s">
        <v>6479</v>
      </c>
      <c r="U145" s="121"/>
      <c r="V145" s="121"/>
      <c r="W145" s="121"/>
      <c r="X145" s="121"/>
      <c r="Y145" s="125"/>
      <c r="Z145" s="169" t="s">
        <v>6784</v>
      </c>
      <c r="AA145" s="121"/>
      <c r="AB145" s="121"/>
      <c r="AC145" s="121"/>
      <c r="AD145" s="121"/>
      <c r="AE145" s="125"/>
      <c r="AF145" s="169" t="s">
        <v>2301</v>
      </c>
      <c r="AG145" s="121"/>
      <c r="AH145" s="121"/>
      <c r="AI145" s="121"/>
      <c r="AJ145" s="121"/>
      <c r="AK145" s="125"/>
      <c r="AL145" s="169" t="s">
        <v>1342</v>
      </c>
      <c r="AM145" s="170"/>
      <c r="AN145" s="170"/>
      <c r="AO145" s="170"/>
      <c r="AP145" s="170"/>
      <c r="AQ145" s="171"/>
      <c r="BM145" s="3" t="s">
        <v>6365</v>
      </c>
    </row>
    <row r="146" spans="2:65" ht="14.25" customHeight="1" x14ac:dyDescent="0.4">
      <c r="B146" s="122"/>
      <c r="C146" s="123"/>
      <c r="D146" s="123"/>
      <c r="E146" s="123"/>
      <c r="F146" s="123"/>
      <c r="G146" s="126"/>
      <c r="H146" s="122"/>
      <c r="I146" s="123"/>
      <c r="J146" s="123"/>
      <c r="K146" s="123"/>
      <c r="L146" s="123"/>
      <c r="M146" s="126"/>
      <c r="N146" s="122"/>
      <c r="O146" s="123"/>
      <c r="P146" s="123"/>
      <c r="Q146" s="123"/>
      <c r="R146" s="123"/>
      <c r="S146" s="126"/>
      <c r="T146" s="122"/>
      <c r="U146" s="123"/>
      <c r="V146" s="123"/>
      <c r="W146" s="123"/>
      <c r="X146" s="123"/>
      <c r="Y146" s="126"/>
      <c r="Z146" s="122"/>
      <c r="AA146" s="123"/>
      <c r="AB146" s="123"/>
      <c r="AC146" s="123"/>
      <c r="AD146" s="123"/>
      <c r="AE146" s="126"/>
      <c r="AF146" s="122"/>
      <c r="AG146" s="123"/>
      <c r="AH146" s="123"/>
      <c r="AI146" s="123"/>
      <c r="AJ146" s="123"/>
      <c r="AK146" s="126"/>
      <c r="AL146" s="172"/>
      <c r="AM146" s="173"/>
      <c r="AN146" s="173"/>
      <c r="AO146" s="173"/>
      <c r="AP146" s="173"/>
      <c r="AQ146" s="174"/>
      <c r="AS146" s="1" t="s">
        <v>6332</v>
      </c>
    </row>
    <row r="147" spans="2:65" ht="14.25" customHeight="1" x14ac:dyDescent="0.4">
      <c r="B147" s="175" t="s">
        <v>6365</v>
      </c>
      <c r="C147" s="176"/>
      <c r="D147" s="176"/>
      <c r="E147" s="176"/>
      <c r="F147" s="176"/>
      <c r="G147" s="177"/>
      <c r="H147" s="120" t="str">
        <f>VLOOKUP($B147,D1_1!$B$5:$CH$131,6,FALSE)&amp;""</f>
        <v/>
      </c>
      <c r="I147" s="121"/>
      <c r="J147" s="121"/>
      <c r="K147" s="121"/>
      <c r="L147" s="121"/>
      <c r="M147" s="125"/>
      <c r="N147" s="120" t="str">
        <f>VLOOKUP($B147,D1_1!$B$5:$CH$131,7,FALSE)&amp;""</f>
        <v/>
      </c>
      <c r="O147" s="121"/>
      <c r="P147" s="121"/>
      <c r="Q147" s="121"/>
      <c r="R147" s="121"/>
      <c r="S147" s="125"/>
      <c r="T147" s="120" t="str">
        <f>VLOOKUP($B147,D1_1!$B$5:$CH$131,8,FALSE)&amp;""</f>
        <v/>
      </c>
      <c r="U147" s="121"/>
      <c r="V147" s="121"/>
      <c r="W147" s="121"/>
      <c r="X147" s="121"/>
      <c r="Y147" s="125"/>
      <c r="Z147" s="120" t="str">
        <f>VLOOKUP($B147,D1_1!$B$5:$CH$131,9,FALSE)&amp;""</f>
        <v/>
      </c>
      <c r="AA147" s="121"/>
      <c r="AB147" s="121"/>
      <c r="AC147" s="121"/>
      <c r="AD147" s="121"/>
      <c r="AE147" s="125"/>
      <c r="AF147" s="120" t="str">
        <f>VLOOKUP($B147,D1_1!$B$5:$CH$131,10,FALSE)&amp;""</f>
        <v/>
      </c>
      <c r="AG147" s="121"/>
      <c r="AH147" s="121"/>
      <c r="AI147" s="121"/>
      <c r="AJ147" s="121"/>
      <c r="AK147" s="125"/>
      <c r="AL147" s="120" t="str">
        <f>VLOOKUP($B147,D1_1!$B$5:$CH$131,11,FALSE)&amp;""</f>
        <v/>
      </c>
      <c r="AM147" s="121"/>
      <c r="AN147" s="121"/>
      <c r="AO147" s="121"/>
      <c r="AP147" s="121"/>
      <c r="AQ147" s="125"/>
      <c r="AS147" s="1" t="s">
        <v>2374</v>
      </c>
      <c r="BM147" s="3" t="s">
        <v>2532</v>
      </c>
    </row>
    <row r="148" spans="2:65" ht="14.25" customHeight="1" x14ac:dyDescent="0.4">
      <c r="B148" s="178"/>
      <c r="C148" s="179"/>
      <c r="D148" s="179"/>
      <c r="E148" s="179"/>
      <c r="F148" s="179"/>
      <c r="G148" s="180"/>
      <c r="H148" s="122"/>
      <c r="I148" s="123"/>
      <c r="J148" s="123"/>
      <c r="K148" s="123"/>
      <c r="L148" s="123"/>
      <c r="M148" s="126"/>
      <c r="N148" s="122"/>
      <c r="O148" s="123"/>
      <c r="P148" s="123"/>
      <c r="Q148" s="123"/>
      <c r="R148" s="123"/>
      <c r="S148" s="126"/>
      <c r="T148" s="122"/>
      <c r="U148" s="123"/>
      <c r="V148" s="123"/>
      <c r="W148" s="123"/>
      <c r="X148" s="123"/>
      <c r="Y148" s="126"/>
      <c r="Z148" s="122"/>
      <c r="AA148" s="123"/>
      <c r="AB148" s="123"/>
      <c r="AC148" s="123"/>
      <c r="AD148" s="123"/>
      <c r="AE148" s="126"/>
      <c r="AF148" s="122"/>
      <c r="AG148" s="123"/>
      <c r="AH148" s="123"/>
      <c r="AI148" s="123"/>
      <c r="AJ148" s="123"/>
      <c r="AK148" s="126"/>
      <c r="AL148" s="122"/>
      <c r="AM148" s="123"/>
      <c r="AN148" s="123"/>
      <c r="AO148" s="123"/>
      <c r="AP148" s="123"/>
      <c r="AQ148" s="126"/>
      <c r="AS148" s="1" t="s">
        <v>815</v>
      </c>
    </row>
    <row r="149" spans="2:65" ht="14.25" customHeight="1" x14ac:dyDescent="0.4">
      <c r="B149" s="175" t="s">
        <v>2532</v>
      </c>
      <c r="C149" s="176"/>
      <c r="D149" s="176"/>
      <c r="E149" s="176"/>
      <c r="F149" s="176"/>
      <c r="G149" s="177"/>
      <c r="H149" s="120" t="str">
        <f>VLOOKUP($B149,D1_1!$B$5:$CH$131,6,FALSE)&amp;""</f>
        <v/>
      </c>
      <c r="I149" s="121"/>
      <c r="J149" s="121"/>
      <c r="K149" s="121"/>
      <c r="L149" s="121"/>
      <c r="M149" s="125"/>
      <c r="N149" s="120" t="str">
        <f>VLOOKUP($B149,D1_1!$B$5:$CH$131,7,FALSE)&amp;""</f>
        <v/>
      </c>
      <c r="O149" s="121"/>
      <c r="P149" s="121"/>
      <c r="Q149" s="121"/>
      <c r="R149" s="121"/>
      <c r="S149" s="125"/>
      <c r="T149" s="120" t="str">
        <f>VLOOKUP($B149,D1_1!$B$5:$CH$131,8,FALSE)&amp;""</f>
        <v/>
      </c>
      <c r="U149" s="121"/>
      <c r="V149" s="121"/>
      <c r="W149" s="121"/>
      <c r="X149" s="121"/>
      <c r="Y149" s="125"/>
      <c r="Z149" s="120" t="str">
        <f>VLOOKUP($B149,D1_1!$B$5:$CH$131,9,FALSE)&amp;""</f>
        <v/>
      </c>
      <c r="AA149" s="121"/>
      <c r="AB149" s="121"/>
      <c r="AC149" s="121"/>
      <c r="AD149" s="121"/>
      <c r="AE149" s="125"/>
      <c r="AF149" s="120" t="str">
        <f>VLOOKUP($B149,D1_1!$B$5:$CH$131,10,FALSE)&amp;""</f>
        <v/>
      </c>
      <c r="AG149" s="121"/>
      <c r="AH149" s="121"/>
      <c r="AI149" s="121"/>
      <c r="AJ149" s="121"/>
      <c r="AK149" s="125"/>
      <c r="AL149" s="120" t="str">
        <f>VLOOKUP($B149,D1_1!$B$5:$CH$131,11,FALSE)&amp;""</f>
        <v/>
      </c>
      <c r="AM149" s="121"/>
      <c r="AN149" s="121"/>
      <c r="AO149" s="121"/>
      <c r="AP149" s="121"/>
      <c r="AQ149" s="125"/>
      <c r="BM149" s="3" t="s">
        <v>409</v>
      </c>
    </row>
    <row r="150" spans="2:65" s="1" customFormat="1" ht="14.25" customHeight="1" x14ac:dyDescent="0.4">
      <c r="B150" s="178"/>
      <c r="C150" s="179"/>
      <c r="D150" s="179"/>
      <c r="E150" s="179"/>
      <c r="F150" s="179"/>
      <c r="G150" s="180"/>
      <c r="H150" s="122"/>
      <c r="I150" s="123"/>
      <c r="J150" s="123"/>
      <c r="K150" s="123"/>
      <c r="L150" s="123"/>
      <c r="M150" s="126"/>
      <c r="N150" s="122"/>
      <c r="O150" s="123"/>
      <c r="P150" s="123"/>
      <c r="Q150" s="123"/>
      <c r="R150" s="123"/>
      <c r="S150" s="126"/>
      <c r="T150" s="122"/>
      <c r="U150" s="123"/>
      <c r="V150" s="123"/>
      <c r="W150" s="123"/>
      <c r="X150" s="123"/>
      <c r="Y150" s="126"/>
      <c r="Z150" s="122"/>
      <c r="AA150" s="123"/>
      <c r="AB150" s="123"/>
      <c r="AC150" s="123"/>
      <c r="AD150" s="123"/>
      <c r="AE150" s="126"/>
      <c r="AF150" s="122"/>
      <c r="AG150" s="123"/>
      <c r="AH150" s="123"/>
      <c r="AI150" s="123"/>
      <c r="AJ150" s="123"/>
      <c r="AK150" s="126"/>
      <c r="AL150" s="122"/>
      <c r="AM150" s="123"/>
      <c r="AN150" s="123"/>
      <c r="AO150" s="123"/>
      <c r="AP150" s="123"/>
      <c r="AQ150" s="126"/>
      <c r="AS150" s="1" t="s">
        <v>2036</v>
      </c>
      <c r="BF150" s="3"/>
      <c r="BG150" s="3"/>
      <c r="BH150" s="3"/>
    </row>
    <row r="151" spans="2:65" s="1" customFormat="1" ht="14.25" customHeight="1" x14ac:dyDescent="0.4">
      <c r="B151" s="175" t="s">
        <v>409</v>
      </c>
      <c r="C151" s="176"/>
      <c r="D151" s="176"/>
      <c r="E151" s="176"/>
      <c r="F151" s="176"/>
      <c r="G151" s="177"/>
      <c r="H151" s="120" t="str">
        <f>VLOOKUP($B151,D1_1!$B$5:$CH$131,6,FALSE)&amp;""</f>
        <v/>
      </c>
      <c r="I151" s="121"/>
      <c r="J151" s="121"/>
      <c r="K151" s="121"/>
      <c r="L151" s="121"/>
      <c r="M151" s="125"/>
      <c r="N151" s="120" t="str">
        <f>VLOOKUP($B151,D1_1!$B$5:$CH$131,7,FALSE)&amp;""</f>
        <v/>
      </c>
      <c r="O151" s="121"/>
      <c r="P151" s="121"/>
      <c r="Q151" s="121"/>
      <c r="R151" s="121"/>
      <c r="S151" s="125"/>
      <c r="T151" s="120" t="str">
        <f>VLOOKUP($B151,D1_1!$B$5:$CH$131,8,FALSE)&amp;""</f>
        <v/>
      </c>
      <c r="U151" s="121"/>
      <c r="V151" s="121"/>
      <c r="W151" s="121"/>
      <c r="X151" s="121"/>
      <c r="Y151" s="125"/>
      <c r="Z151" s="120" t="str">
        <f>VLOOKUP($B151,D1_1!$B$5:$CH$131,9,FALSE)&amp;""</f>
        <v/>
      </c>
      <c r="AA151" s="121"/>
      <c r="AB151" s="121"/>
      <c r="AC151" s="121"/>
      <c r="AD151" s="121"/>
      <c r="AE151" s="125"/>
      <c r="AF151" s="120" t="str">
        <f>VLOOKUP($B151,D1_1!$B$5:$CH$131,10,FALSE)&amp;""</f>
        <v/>
      </c>
      <c r="AG151" s="121"/>
      <c r="AH151" s="121"/>
      <c r="AI151" s="121"/>
      <c r="AJ151" s="121"/>
      <c r="AK151" s="125"/>
      <c r="AL151" s="120" t="str">
        <f>VLOOKUP($B151,D1_1!$B$5:$CH$131,11,FALSE)&amp;""</f>
        <v/>
      </c>
      <c r="AM151" s="121"/>
      <c r="AN151" s="121"/>
      <c r="AO151" s="121"/>
      <c r="AP151" s="121"/>
      <c r="AQ151" s="125"/>
      <c r="AS151" s="1" t="s">
        <v>6781</v>
      </c>
      <c r="BF151" s="3"/>
      <c r="BG151" s="3"/>
      <c r="BH151" s="3"/>
      <c r="BM151" s="1" t="s">
        <v>4521</v>
      </c>
    </row>
    <row r="152" spans="2:65" s="1" customFormat="1" ht="14.25" customHeight="1" x14ac:dyDescent="0.4">
      <c r="B152" s="178"/>
      <c r="C152" s="179"/>
      <c r="D152" s="179"/>
      <c r="E152" s="179"/>
      <c r="F152" s="179"/>
      <c r="G152" s="180"/>
      <c r="H152" s="122"/>
      <c r="I152" s="123"/>
      <c r="J152" s="123"/>
      <c r="K152" s="123"/>
      <c r="L152" s="123"/>
      <c r="M152" s="126"/>
      <c r="N152" s="122"/>
      <c r="O152" s="123"/>
      <c r="P152" s="123"/>
      <c r="Q152" s="123"/>
      <c r="R152" s="123"/>
      <c r="S152" s="126"/>
      <c r="T152" s="122"/>
      <c r="U152" s="123"/>
      <c r="V152" s="123"/>
      <c r="W152" s="123"/>
      <c r="X152" s="123"/>
      <c r="Y152" s="126"/>
      <c r="Z152" s="122"/>
      <c r="AA152" s="123"/>
      <c r="AB152" s="123"/>
      <c r="AC152" s="123"/>
      <c r="AD152" s="123"/>
      <c r="AE152" s="126"/>
      <c r="AF152" s="122"/>
      <c r="AG152" s="123"/>
      <c r="AH152" s="123"/>
      <c r="AI152" s="123"/>
      <c r="AJ152" s="123"/>
      <c r="AK152" s="126"/>
      <c r="AL152" s="122"/>
      <c r="AM152" s="123"/>
      <c r="AN152" s="123"/>
      <c r="AO152" s="123"/>
      <c r="AP152" s="123"/>
      <c r="AQ152" s="126"/>
      <c r="AS152" s="1" t="s">
        <v>59</v>
      </c>
      <c r="BF152" s="3"/>
      <c r="BG152" s="3"/>
      <c r="BH152" s="3"/>
    </row>
    <row r="153" spans="2:65" s="1" customFormat="1" ht="14.25" customHeight="1" x14ac:dyDescent="0.4">
      <c r="B153" s="175" t="s">
        <v>4521</v>
      </c>
      <c r="C153" s="176"/>
      <c r="D153" s="176"/>
      <c r="E153" s="176"/>
      <c r="F153" s="176"/>
      <c r="G153" s="177"/>
      <c r="H153" s="120" t="str">
        <f>VLOOKUP($B153,D1_1!$B$5:$CH$131,6,FALSE)&amp;""</f>
        <v/>
      </c>
      <c r="I153" s="121"/>
      <c r="J153" s="121"/>
      <c r="K153" s="121"/>
      <c r="L153" s="121"/>
      <c r="M153" s="125"/>
      <c r="N153" s="120" t="str">
        <f>VLOOKUP($B153,D1_1!$B$5:$CH$131,7,FALSE)&amp;""</f>
        <v/>
      </c>
      <c r="O153" s="121"/>
      <c r="P153" s="121"/>
      <c r="Q153" s="121"/>
      <c r="R153" s="121"/>
      <c r="S153" s="125"/>
      <c r="T153" s="120" t="str">
        <f>VLOOKUP($B153,D1_1!$B$5:$CH$131,8,FALSE)&amp;""</f>
        <v/>
      </c>
      <c r="U153" s="121"/>
      <c r="V153" s="121"/>
      <c r="W153" s="121"/>
      <c r="X153" s="121"/>
      <c r="Y153" s="125"/>
      <c r="Z153" s="120" t="str">
        <f>VLOOKUP($B153,D1_1!$B$5:$CH$131,9,FALSE)&amp;""</f>
        <v/>
      </c>
      <c r="AA153" s="121"/>
      <c r="AB153" s="121"/>
      <c r="AC153" s="121"/>
      <c r="AD153" s="121"/>
      <c r="AE153" s="125"/>
      <c r="AF153" s="120" t="str">
        <f>VLOOKUP($B153,D1_1!$B$5:$CH$131,10,FALSE)&amp;""</f>
        <v/>
      </c>
      <c r="AG153" s="121"/>
      <c r="AH153" s="121"/>
      <c r="AI153" s="121"/>
      <c r="AJ153" s="121"/>
      <c r="AK153" s="125"/>
      <c r="AL153" s="120" t="str">
        <f>VLOOKUP($B153,D1_1!$B$5:$CH$131,11,FALSE)&amp;""</f>
        <v/>
      </c>
      <c r="AM153" s="121"/>
      <c r="AN153" s="121"/>
      <c r="AO153" s="121"/>
      <c r="AP153" s="121"/>
      <c r="AQ153" s="125"/>
      <c r="BF153" s="3"/>
      <c r="BG153" s="3"/>
      <c r="BH153" s="3"/>
      <c r="BM153" s="1" t="s">
        <v>6307</v>
      </c>
    </row>
    <row r="154" spans="2:65" s="1" customFormat="1" ht="14.25" customHeight="1" x14ac:dyDescent="0.4">
      <c r="B154" s="178"/>
      <c r="C154" s="179"/>
      <c r="D154" s="179"/>
      <c r="E154" s="179"/>
      <c r="F154" s="179"/>
      <c r="G154" s="180"/>
      <c r="H154" s="122"/>
      <c r="I154" s="123"/>
      <c r="J154" s="123"/>
      <c r="K154" s="123"/>
      <c r="L154" s="123"/>
      <c r="M154" s="126"/>
      <c r="N154" s="122"/>
      <c r="O154" s="123"/>
      <c r="P154" s="123"/>
      <c r="Q154" s="123"/>
      <c r="R154" s="123"/>
      <c r="S154" s="126"/>
      <c r="T154" s="122"/>
      <c r="U154" s="123"/>
      <c r="V154" s="123"/>
      <c r="W154" s="123"/>
      <c r="X154" s="123"/>
      <c r="Y154" s="126"/>
      <c r="Z154" s="122"/>
      <c r="AA154" s="123"/>
      <c r="AB154" s="123"/>
      <c r="AC154" s="123"/>
      <c r="AD154" s="123"/>
      <c r="AE154" s="126"/>
      <c r="AF154" s="122"/>
      <c r="AG154" s="123"/>
      <c r="AH154" s="123"/>
      <c r="AI154" s="123"/>
      <c r="AJ154" s="123"/>
      <c r="AK154" s="126"/>
      <c r="AL154" s="122"/>
      <c r="AM154" s="123"/>
      <c r="AN154" s="123"/>
      <c r="AO154" s="123"/>
      <c r="AP154" s="123"/>
      <c r="AQ154" s="126"/>
      <c r="AS154" s="1" t="s">
        <v>6479</v>
      </c>
      <c r="BF154" s="3"/>
      <c r="BG154" s="3"/>
      <c r="BH154" s="3"/>
    </row>
    <row r="155" spans="2:65" s="1" customFormat="1" ht="14.25" customHeight="1" x14ac:dyDescent="0.4">
      <c r="B155" s="175" t="s">
        <v>6307</v>
      </c>
      <c r="C155" s="176"/>
      <c r="D155" s="176"/>
      <c r="E155" s="176"/>
      <c r="F155" s="176"/>
      <c r="G155" s="177"/>
      <c r="H155" s="120" t="str">
        <f>VLOOKUP($B155,D1_1!$B$5:$CH$131,6,FALSE)&amp;""</f>
        <v/>
      </c>
      <c r="I155" s="121"/>
      <c r="J155" s="121"/>
      <c r="K155" s="121"/>
      <c r="L155" s="121"/>
      <c r="M155" s="125"/>
      <c r="N155" s="120" t="str">
        <f>VLOOKUP($B155,D1_1!$B$5:$CH$131,7,FALSE)&amp;""</f>
        <v/>
      </c>
      <c r="O155" s="121"/>
      <c r="P155" s="121"/>
      <c r="Q155" s="121"/>
      <c r="R155" s="121"/>
      <c r="S155" s="125"/>
      <c r="T155" s="120" t="str">
        <f>VLOOKUP($B155,D1_1!$B$5:$CH$131,8,FALSE)&amp;""</f>
        <v/>
      </c>
      <c r="U155" s="121"/>
      <c r="V155" s="121"/>
      <c r="W155" s="121"/>
      <c r="X155" s="121"/>
      <c r="Y155" s="125"/>
      <c r="Z155" s="120" t="str">
        <f>VLOOKUP($B155,D1_1!$B$5:$CH$131,9,FALSE)&amp;""</f>
        <v/>
      </c>
      <c r="AA155" s="121"/>
      <c r="AB155" s="121"/>
      <c r="AC155" s="121"/>
      <c r="AD155" s="121"/>
      <c r="AE155" s="125"/>
      <c r="AF155" s="120" t="str">
        <f>VLOOKUP($B155,D1_1!$B$5:$CH$131,10,FALSE)&amp;""</f>
        <v/>
      </c>
      <c r="AG155" s="121"/>
      <c r="AH155" s="121"/>
      <c r="AI155" s="121"/>
      <c r="AJ155" s="121"/>
      <c r="AK155" s="125"/>
      <c r="AL155" s="120" t="str">
        <f>VLOOKUP($B155,D1_1!$B$5:$CH$131,11,FALSE)&amp;""</f>
        <v/>
      </c>
      <c r="AM155" s="121"/>
      <c r="AN155" s="121"/>
      <c r="AO155" s="121"/>
      <c r="AP155" s="121"/>
      <c r="AQ155" s="125"/>
      <c r="AS155" s="1" t="s">
        <v>5421</v>
      </c>
      <c r="BF155" s="3"/>
      <c r="BG155" s="3"/>
      <c r="BH155" s="3"/>
      <c r="BM155" s="1" t="s">
        <v>5296</v>
      </c>
    </row>
    <row r="156" spans="2:65" s="1" customFormat="1" ht="14.25" customHeight="1" x14ac:dyDescent="0.4">
      <c r="B156" s="178"/>
      <c r="C156" s="179"/>
      <c r="D156" s="179"/>
      <c r="E156" s="179"/>
      <c r="F156" s="179"/>
      <c r="G156" s="180"/>
      <c r="H156" s="122"/>
      <c r="I156" s="123"/>
      <c r="J156" s="123"/>
      <c r="K156" s="123"/>
      <c r="L156" s="123"/>
      <c r="M156" s="126"/>
      <c r="N156" s="122"/>
      <c r="O156" s="123"/>
      <c r="P156" s="123"/>
      <c r="Q156" s="123"/>
      <c r="R156" s="123"/>
      <c r="S156" s="126"/>
      <c r="T156" s="122"/>
      <c r="U156" s="123"/>
      <c r="V156" s="123"/>
      <c r="W156" s="123"/>
      <c r="X156" s="123"/>
      <c r="Y156" s="126"/>
      <c r="Z156" s="122"/>
      <c r="AA156" s="123"/>
      <c r="AB156" s="123"/>
      <c r="AC156" s="123"/>
      <c r="AD156" s="123"/>
      <c r="AE156" s="126"/>
      <c r="AF156" s="122"/>
      <c r="AG156" s="123"/>
      <c r="AH156" s="123"/>
      <c r="AI156" s="123"/>
      <c r="AJ156" s="123"/>
      <c r="AK156" s="126"/>
      <c r="AL156" s="122"/>
      <c r="AM156" s="123"/>
      <c r="AN156" s="123"/>
      <c r="AO156" s="123"/>
      <c r="AP156" s="123"/>
      <c r="AQ156" s="126"/>
      <c r="AS156" s="1" t="s">
        <v>6783</v>
      </c>
      <c r="BF156" s="3"/>
      <c r="BG156" s="3"/>
      <c r="BH156" s="3"/>
    </row>
    <row r="157" spans="2:65" s="1" customFormat="1" ht="14.25" customHeight="1" x14ac:dyDescent="0.4">
      <c r="B157" s="175" t="s">
        <v>5296</v>
      </c>
      <c r="C157" s="176"/>
      <c r="D157" s="176"/>
      <c r="E157" s="176"/>
      <c r="F157" s="176"/>
      <c r="G157" s="177"/>
      <c r="H157" s="120" t="str">
        <f>VLOOKUP($B157,D1_1!$B$5:$CH$131,6,FALSE)&amp;""</f>
        <v/>
      </c>
      <c r="I157" s="121"/>
      <c r="J157" s="121"/>
      <c r="K157" s="121"/>
      <c r="L157" s="121"/>
      <c r="M157" s="125"/>
      <c r="N157" s="120" t="str">
        <f>VLOOKUP($B157,D1_1!$B$5:$CH$131,7,FALSE)&amp;""</f>
        <v/>
      </c>
      <c r="O157" s="121"/>
      <c r="P157" s="121"/>
      <c r="Q157" s="121"/>
      <c r="R157" s="121"/>
      <c r="S157" s="125"/>
      <c r="T157" s="120" t="str">
        <f>VLOOKUP($B157,D1_1!$B$5:$CH$131,8,FALSE)&amp;""</f>
        <v/>
      </c>
      <c r="U157" s="121"/>
      <c r="V157" s="121"/>
      <c r="W157" s="121"/>
      <c r="X157" s="121"/>
      <c r="Y157" s="125"/>
      <c r="Z157" s="120" t="str">
        <f>VLOOKUP($B157,D1_1!$B$5:$CH$131,9,FALSE)&amp;""</f>
        <v/>
      </c>
      <c r="AA157" s="121"/>
      <c r="AB157" s="121"/>
      <c r="AC157" s="121"/>
      <c r="AD157" s="121"/>
      <c r="AE157" s="125"/>
      <c r="AF157" s="120" t="str">
        <f>VLOOKUP($B157,D1_1!$B$5:$CH$131,10,FALSE)&amp;""</f>
        <v/>
      </c>
      <c r="AG157" s="121"/>
      <c r="AH157" s="121"/>
      <c r="AI157" s="121"/>
      <c r="AJ157" s="121"/>
      <c r="AK157" s="125"/>
      <c r="AL157" s="120" t="str">
        <f>VLOOKUP($B157,D1_1!$B$5:$CH$131,11,FALSE)&amp;""</f>
        <v/>
      </c>
      <c r="AM157" s="121"/>
      <c r="AN157" s="121"/>
      <c r="AO157" s="121"/>
      <c r="AP157" s="121"/>
      <c r="AQ157" s="125"/>
      <c r="AS157" s="1" t="s">
        <v>3193</v>
      </c>
      <c r="BF157" s="3"/>
      <c r="BG157" s="3"/>
      <c r="BH157" s="3"/>
      <c r="BM157" s="1" t="s">
        <v>1619</v>
      </c>
    </row>
    <row r="158" spans="2:65" s="1" customFormat="1" ht="14.25" customHeight="1" x14ac:dyDescent="0.4">
      <c r="B158" s="178"/>
      <c r="C158" s="179"/>
      <c r="D158" s="179"/>
      <c r="E158" s="179"/>
      <c r="F158" s="179"/>
      <c r="G158" s="180"/>
      <c r="H158" s="122"/>
      <c r="I158" s="123"/>
      <c r="J158" s="123"/>
      <c r="K158" s="123"/>
      <c r="L158" s="123"/>
      <c r="M158" s="126"/>
      <c r="N158" s="122"/>
      <c r="O158" s="123"/>
      <c r="P158" s="123"/>
      <c r="Q158" s="123"/>
      <c r="R158" s="123"/>
      <c r="S158" s="126"/>
      <c r="T158" s="122"/>
      <c r="U158" s="123"/>
      <c r="V158" s="123"/>
      <c r="W158" s="123"/>
      <c r="X158" s="123"/>
      <c r="Y158" s="126"/>
      <c r="Z158" s="122"/>
      <c r="AA158" s="123"/>
      <c r="AB158" s="123"/>
      <c r="AC158" s="123"/>
      <c r="AD158" s="123"/>
      <c r="AE158" s="126"/>
      <c r="AF158" s="122"/>
      <c r="AG158" s="123"/>
      <c r="AH158" s="123"/>
      <c r="AI158" s="123"/>
      <c r="AJ158" s="123"/>
      <c r="AK158" s="126"/>
      <c r="AL158" s="122"/>
      <c r="AM158" s="123"/>
      <c r="AN158" s="123"/>
      <c r="AO158" s="123"/>
      <c r="AP158" s="123"/>
      <c r="AQ158" s="126"/>
      <c r="BF158" s="3"/>
      <c r="BG158" s="3"/>
      <c r="BH158" s="3"/>
    </row>
    <row r="159" spans="2:65" s="1" customFormat="1" ht="14.25" customHeight="1" x14ac:dyDescent="0.4">
      <c r="B159" s="175" t="s">
        <v>1619</v>
      </c>
      <c r="C159" s="176"/>
      <c r="D159" s="176"/>
      <c r="E159" s="176"/>
      <c r="F159" s="176"/>
      <c r="G159" s="177"/>
      <c r="H159" s="120" t="str">
        <f>VLOOKUP($B159,D1_1!$B$5:$CH$131,6,FALSE)&amp;""</f>
        <v/>
      </c>
      <c r="I159" s="121"/>
      <c r="J159" s="121"/>
      <c r="K159" s="121"/>
      <c r="L159" s="121"/>
      <c r="M159" s="125"/>
      <c r="N159" s="120" t="str">
        <f>VLOOKUP($B159,D1_1!$B$5:$CH$131,7,FALSE)&amp;""</f>
        <v/>
      </c>
      <c r="O159" s="121"/>
      <c r="P159" s="121"/>
      <c r="Q159" s="121"/>
      <c r="R159" s="121"/>
      <c r="S159" s="125"/>
      <c r="T159" s="120" t="str">
        <f>VLOOKUP($B159,D1_1!$B$5:$CH$131,8,FALSE)&amp;""</f>
        <v/>
      </c>
      <c r="U159" s="121"/>
      <c r="V159" s="121"/>
      <c r="W159" s="121"/>
      <c r="X159" s="121"/>
      <c r="Y159" s="125"/>
      <c r="Z159" s="120" t="str">
        <f>VLOOKUP($B159,D1_1!$B$5:$CH$131,9,FALSE)&amp;""</f>
        <v/>
      </c>
      <c r="AA159" s="121"/>
      <c r="AB159" s="121"/>
      <c r="AC159" s="121"/>
      <c r="AD159" s="121"/>
      <c r="AE159" s="125"/>
      <c r="AF159" s="120" t="str">
        <f>VLOOKUP($B159,D1_1!$B$5:$CH$131,10,FALSE)&amp;""</f>
        <v/>
      </c>
      <c r="AG159" s="121"/>
      <c r="AH159" s="121"/>
      <c r="AI159" s="121"/>
      <c r="AJ159" s="121"/>
      <c r="AK159" s="125"/>
      <c r="AL159" s="120" t="str">
        <f>VLOOKUP($B159,D1_1!$B$5:$CH$131,11,FALSE)&amp;""</f>
        <v/>
      </c>
      <c r="AM159" s="121"/>
      <c r="AN159" s="121"/>
      <c r="AO159" s="121"/>
      <c r="AP159" s="121"/>
      <c r="AQ159" s="125"/>
      <c r="AS159" s="1" t="s">
        <v>6784</v>
      </c>
      <c r="BF159" s="3"/>
      <c r="BG159" s="3"/>
      <c r="BH159" s="3"/>
      <c r="BM159" s="1" t="s">
        <v>5302</v>
      </c>
    </row>
    <row r="160" spans="2:65" s="1" customFormat="1" ht="14.25" customHeight="1" x14ac:dyDescent="0.4">
      <c r="B160" s="178"/>
      <c r="C160" s="179"/>
      <c r="D160" s="179"/>
      <c r="E160" s="179"/>
      <c r="F160" s="179"/>
      <c r="G160" s="180"/>
      <c r="H160" s="122"/>
      <c r="I160" s="123"/>
      <c r="J160" s="123"/>
      <c r="K160" s="123"/>
      <c r="L160" s="123"/>
      <c r="M160" s="126"/>
      <c r="N160" s="122"/>
      <c r="O160" s="123"/>
      <c r="P160" s="123"/>
      <c r="Q160" s="123"/>
      <c r="R160" s="123"/>
      <c r="S160" s="126"/>
      <c r="T160" s="122"/>
      <c r="U160" s="123"/>
      <c r="V160" s="123"/>
      <c r="W160" s="123"/>
      <c r="X160" s="123"/>
      <c r="Y160" s="126"/>
      <c r="Z160" s="122"/>
      <c r="AA160" s="123"/>
      <c r="AB160" s="123"/>
      <c r="AC160" s="123"/>
      <c r="AD160" s="123"/>
      <c r="AE160" s="126"/>
      <c r="AF160" s="122"/>
      <c r="AG160" s="123"/>
      <c r="AH160" s="123"/>
      <c r="AI160" s="123"/>
      <c r="AJ160" s="123"/>
      <c r="AK160" s="126"/>
      <c r="AL160" s="122"/>
      <c r="AM160" s="123"/>
      <c r="AN160" s="123"/>
      <c r="AO160" s="123"/>
      <c r="AP160" s="123"/>
      <c r="AQ160" s="126"/>
      <c r="AS160" s="1" t="s">
        <v>1043</v>
      </c>
      <c r="BF160" s="3"/>
      <c r="BG160" s="3"/>
      <c r="BH160" s="3"/>
    </row>
    <row r="161" spans="2:65" s="1" customFormat="1" ht="14.25" customHeight="1" x14ac:dyDescent="0.4">
      <c r="B161" s="175" t="s">
        <v>5302</v>
      </c>
      <c r="C161" s="176"/>
      <c r="D161" s="176"/>
      <c r="E161" s="176"/>
      <c r="F161" s="176"/>
      <c r="G161" s="177"/>
      <c r="H161" s="120" t="str">
        <f>VLOOKUP($B161,D1_1!$B$5:$CH$131,6,FALSE)&amp;""</f>
        <v/>
      </c>
      <c r="I161" s="121"/>
      <c r="J161" s="121"/>
      <c r="K161" s="121"/>
      <c r="L161" s="121"/>
      <c r="M161" s="125"/>
      <c r="N161" s="120" t="str">
        <f>VLOOKUP($B161,D1_1!$B$5:$CH$131,7,FALSE)&amp;""</f>
        <v/>
      </c>
      <c r="O161" s="121"/>
      <c r="P161" s="121"/>
      <c r="Q161" s="121"/>
      <c r="R161" s="121"/>
      <c r="S161" s="125"/>
      <c r="T161" s="120" t="str">
        <f>VLOOKUP($B161,D1_1!$B$5:$CH$131,8,FALSE)&amp;""</f>
        <v/>
      </c>
      <c r="U161" s="121"/>
      <c r="V161" s="121"/>
      <c r="W161" s="121"/>
      <c r="X161" s="121"/>
      <c r="Y161" s="125"/>
      <c r="Z161" s="120" t="str">
        <f>VLOOKUP($B161,D1_1!$B$5:$CH$131,9,FALSE)&amp;""</f>
        <v/>
      </c>
      <c r="AA161" s="121"/>
      <c r="AB161" s="121"/>
      <c r="AC161" s="121"/>
      <c r="AD161" s="121"/>
      <c r="AE161" s="125"/>
      <c r="AF161" s="120" t="str">
        <f>VLOOKUP($B161,D1_1!$B$5:$CH$131,10,FALSE)&amp;""</f>
        <v/>
      </c>
      <c r="AG161" s="121"/>
      <c r="AH161" s="121"/>
      <c r="AI161" s="121"/>
      <c r="AJ161" s="121"/>
      <c r="AK161" s="125"/>
      <c r="AL161" s="120" t="str">
        <f>VLOOKUP($B161,D1_1!$B$5:$CH$131,11,FALSE)&amp;""</f>
        <v/>
      </c>
      <c r="AM161" s="121"/>
      <c r="AN161" s="121"/>
      <c r="AO161" s="121"/>
      <c r="AP161" s="121"/>
      <c r="AQ161" s="125"/>
      <c r="AS161" s="1" t="s">
        <v>6785</v>
      </c>
      <c r="BF161" s="3"/>
      <c r="BG161" s="3"/>
      <c r="BH161" s="3"/>
      <c r="BM161" s="1" t="s">
        <v>5910</v>
      </c>
    </row>
    <row r="162" spans="2:65" s="1" customFormat="1" ht="14.25" customHeight="1" x14ac:dyDescent="0.4">
      <c r="B162" s="178"/>
      <c r="C162" s="179"/>
      <c r="D162" s="179"/>
      <c r="E162" s="179"/>
      <c r="F162" s="179"/>
      <c r="G162" s="180"/>
      <c r="H162" s="122"/>
      <c r="I162" s="123"/>
      <c r="J162" s="123"/>
      <c r="K162" s="123"/>
      <c r="L162" s="123"/>
      <c r="M162" s="126"/>
      <c r="N162" s="122"/>
      <c r="O162" s="123"/>
      <c r="P162" s="123"/>
      <c r="Q162" s="123"/>
      <c r="R162" s="123"/>
      <c r="S162" s="126"/>
      <c r="T162" s="122"/>
      <c r="U162" s="123"/>
      <c r="V162" s="123"/>
      <c r="W162" s="123"/>
      <c r="X162" s="123"/>
      <c r="Y162" s="126"/>
      <c r="Z162" s="122"/>
      <c r="AA162" s="123"/>
      <c r="AB162" s="123"/>
      <c r="AC162" s="123"/>
      <c r="AD162" s="123"/>
      <c r="AE162" s="126"/>
      <c r="AF162" s="122"/>
      <c r="AG162" s="123"/>
      <c r="AH162" s="123"/>
      <c r="AI162" s="123"/>
      <c r="AJ162" s="123"/>
      <c r="AK162" s="126"/>
      <c r="AL162" s="122"/>
      <c r="AM162" s="123"/>
      <c r="AN162" s="123"/>
      <c r="AO162" s="123"/>
      <c r="AP162" s="123"/>
      <c r="AQ162" s="126"/>
      <c r="BF162" s="3"/>
      <c r="BG162" s="3"/>
      <c r="BH162" s="3"/>
    </row>
    <row r="163" spans="2:65" s="1" customFormat="1" ht="14.25" customHeight="1" x14ac:dyDescent="0.4">
      <c r="B163" s="175" t="s">
        <v>5910</v>
      </c>
      <c r="C163" s="176"/>
      <c r="D163" s="176"/>
      <c r="E163" s="176"/>
      <c r="F163" s="176"/>
      <c r="G163" s="177"/>
      <c r="H163" s="120" t="str">
        <f>VLOOKUP($B163,D1_1!$B$5:$CH$131,6,FALSE)&amp;""</f>
        <v/>
      </c>
      <c r="I163" s="121"/>
      <c r="J163" s="121"/>
      <c r="K163" s="121"/>
      <c r="L163" s="121"/>
      <c r="M163" s="125"/>
      <c r="N163" s="120" t="str">
        <f>VLOOKUP($B163,D1_1!$B$5:$CH$131,7,FALSE)&amp;""</f>
        <v/>
      </c>
      <c r="O163" s="121"/>
      <c r="P163" s="121"/>
      <c r="Q163" s="121"/>
      <c r="R163" s="121"/>
      <c r="S163" s="125"/>
      <c r="T163" s="120" t="str">
        <f>VLOOKUP($B163,D1_1!$B$5:$CH$131,8,FALSE)&amp;""</f>
        <v/>
      </c>
      <c r="U163" s="121"/>
      <c r="V163" s="121"/>
      <c r="W163" s="121"/>
      <c r="X163" s="121"/>
      <c r="Y163" s="125"/>
      <c r="Z163" s="120" t="str">
        <f>VLOOKUP($B163,D1_1!$B$5:$CH$131,9,FALSE)&amp;""</f>
        <v/>
      </c>
      <c r="AA163" s="121"/>
      <c r="AB163" s="121"/>
      <c r="AC163" s="121"/>
      <c r="AD163" s="121"/>
      <c r="AE163" s="125"/>
      <c r="AF163" s="120" t="str">
        <f>VLOOKUP($B163,D1_1!$B$5:$CH$131,10,FALSE)&amp;""</f>
        <v/>
      </c>
      <c r="AG163" s="121"/>
      <c r="AH163" s="121"/>
      <c r="AI163" s="121"/>
      <c r="AJ163" s="121"/>
      <c r="AK163" s="125"/>
      <c r="AL163" s="120" t="str">
        <f>VLOOKUP($B163,D1_1!$B$5:$CH$131,11,FALSE)&amp;""</f>
        <v/>
      </c>
      <c r="AM163" s="121"/>
      <c r="AN163" s="121"/>
      <c r="AO163" s="121"/>
      <c r="AP163" s="121"/>
      <c r="AQ163" s="125"/>
      <c r="AS163" s="1" t="s">
        <v>2301</v>
      </c>
      <c r="BF163" s="3"/>
      <c r="BG163" s="3"/>
      <c r="BH163" s="3"/>
      <c r="BM163" s="1" t="s">
        <v>6610</v>
      </c>
    </row>
    <row r="164" spans="2:65" s="1" customFormat="1" ht="14.25" customHeight="1" x14ac:dyDescent="0.4">
      <c r="B164" s="178"/>
      <c r="C164" s="179"/>
      <c r="D164" s="179"/>
      <c r="E164" s="179"/>
      <c r="F164" s="179"/>
      <c r="G164" s="180"/>
      <c r="H164" s="122"/>
      <c r="I164" s="123"/>
      <c r="J164" s="123"/>
      <c r="K164" s="123"/>
      <c r="L164" s="123"/>
      <c r="M164" s="126"/>
      <c r="N164" s="122"/>
      <c r="O164" s="123"/>
      <c r="P164" s="123"/>
      <c r="Q164" s="123"/>
      <c r="R164" s="123"/>
      <c r="S164" s="126"/>
      <c r="T164" s="122"/>
      <c r="U164" s="123"/>
      <c r="V164" s="123"/>
      <c r="W164" s="123"/>
      <c r="X164" s="123"/>
      <c r="Y164" s="126"/>
      <c r="Z164" s="122"/>
      <c r="AA164" s="123"/>
      <c r="AB164" s="123"/>
      <c r="AC164" s="123"/>
      <c r="AD164" s="123"/>
      <c r="AE164" s="126"/>
      <c r="AF164" s="122"/>
      <c r="AG164" s="123"/>
      <c r="AH164" s="123"/>
      <c r="AI164" s="123"/>
      <c r="AJ164" s="123"/>
      <c r="AK164" s="126"/>
      <c r="AL164" s="122"/>
      <c r="AM164" s="123"/>
      <c r="AN164" s="123"/>
      <c r="AO164" s="123"/>
      <c r="AP164" s="123"/>
      <c r="AQ164" s="126"/>
      <c r="AS164" s="1" t="s">
        <v>6786</v>
      </c>
      <c r="BF164" s="3"/>
      <c r="BG164" s="3"/>
      <c r="BH164" s="3"/>
    </row>
    <row r="165" spans="2:65" s="1" customFormat="1" ht="14.25" customHeight="1" x14ac:dyDescent="0.4">
      <c r="B165" s="175" t="s">
        <v>6610</v>
      </c>
      <c r="C165" s="176"/>
      <c r="D165" s="176"/>
      <c r="E165" s="176"/>
      <c r="F165" s="176"/>
      <c r="G165" s="177"/>
      <c r="H165" s="120" t="str">
        <f>VLOOKUP($B165,D1_1!$B$5:$CH$131,6,FALSE)&amp;""</f>
        <v/>
      </c>
      <c r="I165" s="121"/>
      <c r="J165" s="121"/>
      <c r="K165" s="121"/>
      <c r="L165" s="121"/>
      <c r="M165" s="125"/>
      <c r="N165" s="120" t="str">
        <f>VLOOKUP($B165,D1_1!$B$5:$CH$131,7,FALSE)&amp;""</f>
        <v/>
      </c>
      <c r="O165" s="121"/>
      <c r="P165" s="121"/>
      <c r="Q165" s="121"/>
      <c r="R165" s="121"/>
      <c r="S165" s="125"/>
      <c r="T165" s="120" t="str">
        <f>VLOOKUP($B165,D1_1!$B$5:$CH$131,8,FALSE)&amp;""</f>
        <v/>
      </c>
      <c r="U165" s="121"/>
      <c r="V165" s="121"/>
      <c r="W165" s="121"/>
      <c r="X165" s="121"/>
      <c r="Y165" s="125"/>
      <c r="Z165" s="120" t="str">
        <f>VLOOKUP($B165,D1_1!$B$5:$CH$131,9,FALSE)&amp;""</f>
        <v/>
      </c>
      <c r="AA165" s="121"/>
      <c r="AB165" s="121"/>
      <c r="AC165" s="121"/>
      <c r="AD165" s="121"/>
      <c r="AE165" s="125"/>
      <c r="AF165" s="120" t="str">
        <f>VLOOKUP($B165,D1_1!$B$5:$CH$131,10,FALSE)&amp;""</f>
        <v/>
      </c>
      <c r="AG165" s="121"/>
      <c r="AH165" s="121"/>
      <c r="AI165" s="121"/>
      <c r="AJ165" s="121"/>
      <c r="AK165" s="125"/>
      <c r="AL165" s="120" t="str">
        <f>VLOOKUP($B165,D1_1!$B$5:$CH$131,11,FALSE)&amp;""</f>
        <v/>
      </c>
      <c r="AM165" s="121"/>
      <c r="AN165" s="121"/>
      <c r="AO165" s="121"/>
      <c r="AP165" s="121"/>
      <c r="AQ165" s="125"/>
      <c r="AS165" s="1" t="s">
        <v>6250</v>
      </c>
      <c r="BF165" s="3"/>
      <c r="BG165" s="3"/>
      <c r="BH165" s="3"/>
      <c r="BM165" s="1" t="s">
        <v>6611</v>
      </c>
    </row>
    <row r="166" spans="2:65" s="1" customFormat="1" ht="14.25" customHeight="1" x14ac:dyDescent="0.4">
      <c r="B166" s="178"/>
      <c r="C166" s="179"/>
      <c r="D166" s="179"/>
      <c r="E166" s="179"/>
      <c r="F166" s="179"/>
      <c r="G166" s="180"/>
      <c r="H166" s="122"/>
      <c r="I166" s="123"/>
      <c r="J166" s="123"/>
      <c r="K166" s="123"/>
      <c r="L166" s="123"/>
      <c r="M166" s="126"/>
      <c r="N166" s="122"/>
      <c r="O166" s="123"/>
      <c r="P166" s="123"/>
      <c r="Q166" s="123"/>
      <c r="R166" s="123"/>
      <c r="S166" s="126"/>
      <c r="T166" s="122"/>
      <c r="U166" s="123"/>
      <c r="V166" s="123"/>
      <c r="W166" s="123"/>
      <c r="X166" s="123"/>
      <c r="Y166" s="126"/>
      <c r="Z166" s="122"/>
      <c r="AA166" s="123"/>
      <c r="AB166" s="123"/>
      <c r="AC166" s="123"/>
      <c r="AD166" s="123"/>
      <c r="AE166" s="126"/>
      <c r="AF166" s="122"/>
      <c r="AG166" s="123"/>
      <c r="AH166" s="123"/>
      <c r="AI166" s="123"/>
      <c r="AJ166" s="123"/>
      <c r="AK166" s="126"/>
      <c r="AL166" s="122"/>
      <c r="AM166" s="123"/>
      <c r="AN166" s="123"/>
      <c r="AO166" s="123"/>
      <c r="AP166" s="123"/>
      <c r="AQ166" s="126"/>
      <c r="AS166" s="1" t="s">
        <v>6787</v>
      </c>
      <c r="BF166" s="3"/>
      <c r="BG166" s="3"/>
      <c r="BH166" s="3"/>
    </row>
    <row r="167" spans="2:65" s="1" customFormat="1" ht="14.25" customHeight="1" x14ac:dyDescent="0.4">
      <c r="B167" s="175" t="s">
        <v>6611</v>
      </c>
      <c r="C167" s="176"/>
      <c r="D167" s="176"/>
      <c r="E167" s="176"/>
      <c r="F167" s="176"/>
      <c r="G167" s="177"/>
      <c r="H167" s="120" t="str">
        <f>VLOOKUP($B167,D1_1!$B$5:$CH$131,6,FALSE)&amp;""</f>
        <v/>
      </c>
      <c r="I167" s="121"/>
      <c r="J167" s="121"/>
      <c r="K167" s="121"/>
      <c r="L167" s="121"/>
      <c r="M167" s="125"/>
      <c r="N167" s="120" t="str">
        <f>VLOOKUP($B167,D1_1!$B$5:$CH$131,7,FALSE)&amp;""</f>
        <v/>
      </c>
      <c r="O167" s="121"/>
      <c r="P167" s="121"/>
      <c r="Q167" s="121"/>
      <c r="R167" s="121"/>
      <c r="S167" s="125"/>
      <c r="T167" s="120" t="str">
        <f>VLOOKUP($B167,D1_1!$B$5:$CH$131,8,FALSE)&amp;""</f>
        <v/>
      </c>
      <c r="U167" s="121"/>
      <c r="V167" s="121"/>
      <c r="W167" s="121"/>
      <c r="X167" s="121"/>
      <c r="Y167" s="125"/>
      <c r="Z167" s="120" t="str">
        <f>VLOOKUP($B167,D1_1!$B$5:$CH$131,9,FALSE)&amp;""</f>
        <v/>
      </c>
      <c r="AA167" s="121"/>
      <c r="AB167" s="121"/>
      <c r="AC167" s="121"/>
      <c r="AD167" s="121"/>
      <c r="AE167" s="125"/>
      <c r="AF167" s="120" t="str">
        <f>VLOOKUP($B167,D1_1!$B$5:$CH$131,10,FALSE)&amp;""</f>
        <v/>
      </c>
      <c r="AG167" s="121"/>
      <c r="AH167" s="121"/>
      <c r="AI167" s="121"/>
      <c r="AJ167" s="121"/>
      <c r="AK167" s="125"/>
      <c r="AL167" s="120" t="str">
        <f>VLOOKUP($B167,D1_1!$B$5:$CH$131,11,FALSE)&amp;""</f>
        <v/>
      </c>
      <c r="AM167" s="121"/>
      <c r="AN167" s="121"/>
      <c r="AO167" s="121"/>
      <c r="AP167" s="121"/>
      <c r="AQ167" s="125"/>
      <c r="BF167" s="3"/>
      <c r="BG167" s="3"/>
      <c r="BH167" s="3"/>
      <c r="BM167" s="1" t="s">
        <v>6612</v>
      </c>
    </row>
    <row r="168" spans="2:65" s="1" customFormat="1" ht="14.25" customHeight="1" x14ac:dyDescent="0.4">
      <c r="B168" s="178"/>
      <c r="C168" s="179"/>
      <c r="D168" s="179"/>
      <c r="E168" s="179"/>
      <c r="F168" s="179"/>
      <c r="G168" s="180"/>
      <c r="H168" s="122"/>
      <c r="I168" s="123"/>
      <c r="J168" s="123"/>
      <c r="K168" s="123"/>
      <c r="L168" s="123"/>
      <c r="M168" s="126"/>
      <c r="N168" s="122"/>
      <c r="O168" s="123"/>
      <c r="P168" s="123"/>
      <c r="Q168" s="123"/>
      <c r="R168" s="123"/>
      <c r="S168" s="126"/>
      <c r="T168" s="122"/>
      <c r="U168" s="123"/>
      <c r="V168" s="123"/>
      <c r="W168" s="123"/>
      <c r="X168" s="123"/>
      <c r="Y168" s="126"/>
      <c r="Z168" s="122"/>
      <c r="AA168" s="123"/>
      <c r="AB168" s="123"/>
      <c r="AC168" s="123"/>
      <c r="AD168" s="123"/>
      <c r="AE168" s="126"/>
      <c r="AF168" s="122"/>
      <c r="AG168" s="123"/>
      <c r="AH168" s="123"/>
      <c r="AI168" s="123"/>
      <c r="AJ168" s="123"/>
      <c r="AK168" s="126"/>
      <c r="AL168" s="122"/>
      <c r="AM168" s="123"/>
      <c r="AN168" s="123"/>
      <c r="AO168" s="123"/>
      <c r="AP168" s="123"/>
      <c r="AQ168" s="126"/>
      <c r="AS168" s="1" t="s">
        <v>1342</v>
      </c>
      <c r="BF168" s="3"/>
      <c r="BG168" s="3"/>
      <c r="BH168" s="3"/>
    </row>
    <row r="169" spans="2:65" s="1" customFormat="1" ht="14.25" customHeight="1" x14ac:dyDescent="0.4">
      <c r="B169" s="175" t="s">
        <v>6612</v>
      </c>
      <c r="C169" s="176"/>
      <c r="D169" s="176"/>
      <c r="E169" s="176"/>
      <c r="F169" s="176"/>
      <c r="G169" s="177"/>
      <c r="H169" s="120" t="str">
        <f>VLOOKUP($B169,D1_1!$B$5:$CH$131,6,FALSE)&amp;""</f>
        <v/>
      </c>
      <c r="I169" s="121"/>
      <c r="J169" s="121"/>
      <c r="K169" s="121"/>
      <c r="L169" s="121"/>
      <c r="M169" s="125"/>
      <c r="N169" s="120" t="str">
        <f>VLOOKUP($B169,D1_1!$B$5:$CH$131,7,FALSE)&amp;""</f>
        <v/>
      </c>
      <c r="O169" s="121"/>
      <c r="P169" s="121"/>
      <c r="Q169" s="121"/>
      <c r="R169" s="121"/>
      <c r="S169" s="125"/>
      <c r="T169" s="120" t="str">
        <f>VLOOKUP($B169,D1_1!$B$5:$CH$131,8,FALSE)&amp;""</f>
        <v/>
      </c>
      <c r="U169" s="121"/>
      <c r="V169" s="121"/>
      <c r="W169" s="121"/>
      <c r="X169" s="121"/>
      <c r="Y169" s="125"/>
      <c r="Z169" s="120" t="str">
        <f>VLOOKUP($B169,D1_1!$B$5:$CH$131,9,FALSE)&amp;""</f>
        <v/>
      </c>
      <c r="AA169" s="121"/>
      <c r="AB169" s="121"/>
      <c r="AC169" s="121"/>
      <c r="AD169" s="121"/>
      <c r="AE169" s="125"/>
      <c r="AF169" s="120" t="str">
        <f>VLOOKUP($B169,D1_1!$B$5:$CH$131,10,FALSE)&amp;""</f>
        <v/>
      </c>
      <c r="AG169" s="121"/>
      <c r="AH169" s="121"/>
      <c r="AI169" s="121"/>
      <c r="AJ169" s="121"/>
      <c r="AK169" s="125"/>
      <c r="AL169" s="120" t="str">
        <f>VLOOKUP($B169,D1_1!$B$5:$CH$131,11,FALSE)&amp;""</f>
        <v/>
      </c>
      <c r="AM169" s="121"/>
      <c r="AN169" s="121"/>
      <c r="AO169" s="121"/>
      <c r="AP169" s="121"/>
      <c r="AQ169" s="125"/>
      <c r="AS169" s="1" t="s">
        <v>6788</v>
      </c>
      <c r="BF169" s="3"/>
      <c r="BG169" s="3"/>
      <c r="BH169" s="3"/>
      <c r="BM169" s="1" t="s">
        <v>1627</v>
      </c>
    </row>
    <row r="170" spans="2:65" s="1" customFormat="1" ht="14.25" customHeight="1" x14ac:dyDescent="0.4">
      <c r="B170" s="178"/>
      <c r="C170" s="179"/>
      <c r="D170" s="179"/>
      <c r="E170" s="179"/>
      <c r="F170" s="179"/>
      <c r="G170" s="180"/>
      <c r="H170" s="122"/>
      <c r="I170" s="123"/>
      <c r="J170" s="123"/>
      <c r="K170" s="123"/>
      <c r="L170" s="123"/>
      <c r="M170" s="126"/>
      <c r="N170" s="122"/>
      <c r="O170" s="123"/>
      <c r="P170" s="123"/>
      <c r="Q170" s="123"/>
      <c r="R170" s="123"/>
      <c r="S170" s="126"/>
      <c r="T170" s="122"/>
      <c r="U170" s="123"/>
      <c r="V170" s="123"/>
      <c r="W170" s="123"/>
      <c r="X170" s="123"/>
      <c r="Y170" s="126"/>
      <c r="Z170" s="122"/>
      <c r="AA170" s="123"/>
      <c r="AB170" s="123"/>
      <c r="AC170" s="123"/>
      <c r="AD170" s="123"/>
      <c r="AE170" s="126"/>
      <c r="AF170" s="122"/>
      <c r="AG170" s="123"/>
      <c r="AH170" s="123"/>
      <c r="AI170" s="123"/>
      <c r="AJ170" s="123"/>
      <c r="AK170" s="126"/>
      <c r="AL170" s="122"/>
      <c r="AM170" s="123"/>
      <c r="AN170" s="123"/>
      <c r="AO170" s="123"/>
      <c r="AP170" s="123"/>
      <c r="AQ170" s="126"/>
      <c r="AS170" s="1" t="s">
        <v>563</v>
      </c>
      <c r="BF170" s="3"/>
      <c r="BG170" s="3"/>
      <c r="BH170" s="3"/>
    </row>
    <row r="171" spans="2:65" s="1" customFormat="1" ht="14.25" customHeight="1" x14ac:dyDescent="0.4">
      <c r="B171" s="175" t="s">
        <v>1627</v>
      </c>
      <c r="C171" s="176"/>
      <c r="D171" s="176"/>
      <c r="E171" s="176"/>
      <c r="F171" s="176"/>
      <c r="G171" s="177"/>
      <c r="H171" s="120" t="str">
        <f>VLOOKUP($B171,D1_1!$B$5:$CH$131,6,FALSE)&amp;""</f>
        <v/>
      </c>
      <c r="I171" s="121"/>
      <c r="J171" s="121"/>
      <c r="K171" s="121"/>
      <c r="L171" s="121"/>
      <c r="M171" s="125"/>
      <c r="N171" s="120" t="str">
        <f>VLOOKUP($B171,D1_1!$B$5:$CH$131,7,FALSE)&amp;""</f>
        <v/>
      </c>
      <c r="O171" s="121"/>
      <c r="P171" s="121"/>
      <c r="Q171" s="121"/>
      <c r="R171" s="121"/>
      <c r="S171" s="125"/>
      <c r="T171" s="120" t="str">
        <f>VLOOKUP($B171,D1_1!$B$5:$CH$131,8,FALSE)&amp;""</f>
        <v/>
      </c>
      <c r="U171" s="121"/>
      <c r="V171" s="121"/>
      <c r="W171" s="121"/>
      <c r="X171" s="121"/>
      <c r="Y171" s="125"/>
      <c r="Z171" s="120" t="str">
        <f>VLOOKUP($B171,D1_1!$B$5:$CH$131,9,FALSE)&amp;""</f>
        <v/>
      </c>
      <c r="AA171" s="121"/>
      <c r="AB171" s="121"/>
      <c r="AC171" s="121"/>
      <c r="AD171" s="121"/>
      <c r="AE171" s="125"/>
      <c r="AF171" s="120" t="str">
        <f>VLOOKUP($B171,D1_1!$B$5:$CH$131,10,FALSE)&amp;""</f>
        <v/>
      </c>
      <c r="AG171" s="121"/>
      <c r="AH171" s="121"/>
      <c r="AI171" s="121"/>
      <c r="AJ171" s="121"/>
      <c r="AK171" s="125"/>
      <c r="AL171" s="120" t="str">
        <f>VLOOKUP($B171,D1_1!$B$5:$CH$131,11,FALSE)&amp;""</f>
        <v/>
      </c>
      <c r="AM171" s="121"/>
      <c r="AN171" s="121"/>
      <c r="AO171" s="121"/>
      <c r="AP171" s="121"/>
      <c r="AQ171" s="125"/>
      <c r="AS171" s="1" t="s">
        <v>6789</v>
      </c>
      <c r="BF171" s="3"/>
      <c r="BG171" s="3"/>
      <c r="BH171" s="3"/>
      <c r="BM171" s="1" t="s">
        <v>1365</v>
      </c>
    </row>
    <row r="172" spans="2:65" s="1" customFormat="1" ht="14.25" customHeight="1" x14ac:dyDescent="0.4">
      <c r="B172" s="178"/>
      <c r="C172" s="179"/>
      <c r="D172" s="179"/>
      <c r="E172" s="179"/>
      <c r="F172" s="179"/>
      <c r="G172" s="180"/>
      <c r="H172" s="122"/>
      <c r="I172" s="123"/>
      <c r="J172" s="123"/>
      <c r="K172" s="123"/>
      <c r="L172" s="123"/>
      <c r="M172" s="126"/>
      <c r="N172" s="122"/>
      <c r="O172" s="123"/>
      <c r="P172" s="123"/>
      <c r="Q172" s="123"/>
      <c r="R172" s="123"/>
      <c r="S172" s="126"/>
      <c r="T172" s="122"/>
      <c r="U172" s="123"/>
      <c r="V172" s="123"/>
      <c r="W172" s="123"/>
      <c r="X172" s="123"/>
      <c r="Y172" s="126"/>
      <c r="Z172" s="122"/>
      <c r="AA172" s="123"/>
      <c r="AB172" s="123"/>
      <c r="AC172" s="123"/>
      <c r="AD172" s="123"/>
      <c r="AE172" s="126"/>
      <c r="AF172" s="122"/>
      <c r="AG172" s="123"/>
      <c r="AH172" s="123"/>
      <c r="AI172" s="123"/>
      <c r="AJ172" s="123"/>
      <c r="AK172" s="126"/>
      <c r="AL172" s="122"/>
      <c r="AM172" s="123"/>
      <c r="AN172" s="123"/>
      <c r="AO172" s="123"/>
      <c r="AP172" s="123"/>
      <c r="AQ172" s="126"/>
      <c r="AS172" s="1" t="s">
        <v>4762</v>
      </c>
      <c r="BF172" s="3"/>
      <c r="BG172" s="3"/>
      <c r="BH172" s="3"/>
    </row>
    <row r="173" spans="2:65" s="1" customFormat="1" ht="14.25" customHeight="1" x14ac:dyDescent="0.4">
      <c r="B173" s="175" t="s">
        <v>1365</v>
      </c>
      <c r="C173" s="176"/>
      <c r="D173" s="176"/>
      <c r="E173" s="176"/>
      <c r="F173" s="176"/>
      <c r="G173" s="177"/>
      <c r="H173" s="120" t="str">
        <f>VLOOKUP($B173,D1_1!$B$5:$CH$131,6,FALSE)&amp;""</f>
        <v/>
      </c>
      <c r="I173" s="121"/>
      <c r="J173" s="121"/>
      <c r="K173" s="121"/>
      <c r="L173" s="121"/>
      <c r="M173" s="125"/>
      <c r="N173" s="120" t="str">
        <f>VLOOKUP($B173,D1_1!$B$5:$CH$131,7,FALSE)&amp;""</f>
        <v/>
      </c>
      <c r="O173" s="121"/>
      <c r="P173" s="121"/>
      <c r="Q173" s="121"/>
      <c r="R173" s="121"/>
      <c r="S173" s="125"/>
      <c r="T173" s="120" t="str">
        <f>VLOOKUP($B173,D1_1!$B$5:$CH$131,8,FALSE)&amp;""</f>
        <v/>
      </c>
      <c r="U173" s="121"/>
      <c r="V173" s="121"/>
      <c r="W173" s="121"/>
      <c r="X173" s="121"/>
      <c r="Y173" s="125"/>
      <c r="Z173" s="120" t="str">
        <f>VLOOKUP($B173,D1_1!$B$5:$CH$131,9,FALSE)&amp;""</f>
        <v/>
      </c>
      <c r="AA173" s="121"/>
      <c r="AB173" s="121"/>
      <c r="AC173" s="121"/>
      <c r="AD173" s="121"/>
      <c r="AE173" s="125"/>
      <c r="AF173" s="120" t="str">
        <f>VLOOKUP($B173,D1_1!$B$5:$CH$131,10,FALSE)&amp;""</f>
        <v/>
      </c>
      <c r="AG173" s="121"/>
      <c r="AH173" s="121"/>
      <c r="AI173" s="121"/>
      <c r="AJ173" s="121"/>
      <c r="AK173" s="125"/>
      <c r="AL173" s="120" t="str">
        <f>VLOOKUP($B173,D1_1!$B$5:$CH$131,11,FALSE)&amp;""</f>
        <v/>
      </c>
      <c r="AM173" s="121"/>
      <c r="AN173" s="121"/>
      <c r="AO173" s="121"/>
      <c r="AP173" s="121"/>
      <c r="AQ173" s="125"/>
      <c r="BF173" s="3"/>
      <c r="BG173" s="3"/>
      <c r="BH173" s="3"/>
      <c r="BM173" s="1" t="s">
        <v>6578</v>
      </c>
    </row>
    <row r="174" spans="2:65" s="1" customFormat="1" ht="14.25" customHeight="1" x14ac:dyDescent="0.4">
      <c r="B174" s="178"/>
      <c r="C174" s="179"/>
      <c r="D174" s="179"/>
      <c r="E174" s="179"/>
      <c r="F174" s="179"/>
      <c r="G174" s="180"/>
      <c r="H174" s="122"/>
      <c r="I174" s="123"/>
      <c r="J174" s="123"/>
      <c r="K174" s="123"/>
      <c r="L174" s="123"/>
      <c r="M174" s="126"/>
      <c r="N174" s="122"/>
      <c r="O174" s="123"/>
      <c r="P174" s="123"/>
      <c r="Q174" s="123"/>
      <c r="R174" s="123"/>
      <c r="S174" s="126"/>
      <c r="T174" s="122"/>
      <c r="U174" s="123"/>
      <c r="V174" s="123"/>
      <c r="W174" s="123"/>
      <c r="X174" s="123"/>
      <c r="Y174" s="126"/>
      <c r="Z174" s="122"/>
      <c r="AA174" s="123"/>
      <c r="AB174" s="123"/>
      <c r="AC174" s="123"/>
      <c r="AD174" s="123"/>
      <c r="AE174" s="126"/>
      <c r="AF174" s="122"/>
      <c r="AG174" s="123"/>
      <c r="AH174" s="123"/>
      <c r="AI174" s="123"/>
      <c r="AJ174" s="123"/>
      <c r="AK174" s="126"/>
      <c r="AL174" s="122"/>
      <c r="AM174" s="123"/>
      <c r="AN174" s="123"/>
      <c r="AO174" s="123"/>
      <c r="AP174" s="123"/>
      <c r="AQ174" s="126"/>
      <c r="BF174" s="3"/>
      <c r="BG174" s="3"/>
      <c r="BH174" s="3"/>
    </row>
    <row r="175" spans="2:65" s="1" customFormat="1" ht="14.25" customHeight="1" x14ac:dyDescent="0.4">
      <c r="B175" s="175" t="s">
        <v>6578</v>
      </c>
      <c r="C175" s="176"/>
      <c r="D175" s="176"/>
      <c r="E175" s="176"/>
      <c r="F175" s="176"/>
      <c r="G175" s="177"/>
      <c r="H175" s="120" t="str">
        <f>VLOOKUP($B175,D1_1!$B$5:$CH$131,6,FALSE)&amp;""</f>
        <v/>
      </c>
      <c r="I175" s="121"/>
      <c r="J175" s="121"/>
      <c r="K175" s="121"/>
      <c r="L175" s="121"/>
      <c r="M175" s="125"/>
      <c r="N175" s="120" t="str">
        <f>VLOOKUP($B175,D1_1!$B$5:$CH$131,7,FALSE)&amp;""</f>
        <v/>
      </c>
      <c r="O175" s="121"/>
      <c r="P175" s="121"/>
      <c r="Q175" s="121"/>
      <c r="R175" s="121"/>
      <c r="S175" s="125"/>
      <c r="T175" s="120" t="str">
        <f>VLOOKUP($B175,D1_1!$B$5:$CH$131,8,FALSE)&amp;""</f>
        <v/>
      </c>
      <c r="U175" s="121"/>
      <c r="V175" s="121"/>
      <c r="W175" s="121"/>
      <c r="X175" s="121"/>
      <c r="Y175" s="125"/>
      <c r="Z175" s="120" t="str">
        <f>VLOOKUP($B175,D1_1!$B$5:$CH$131,9,FALSE)&amp;""</f>
        <v/>
      </c>
      <c r="AA175" s="121"/>
      <c r="AB175" s="121"/>
      <c r="AC175" s="121"/>
      <c r="AD175" s="121"/>
      <c r="AE175" s="125"/>
      <c r="AF175" s="120" t="str">
        <f>VLOOKUP($B175,D1_1!$B$5:$CH$131,10,FALSE)&amp;""</f>
        <v/>
      </c>
      <c r="AG175" s="121"/>
      <c r="AH175" s="121"/>
      <c r="AI175" s="121"/>
      <c r="AJ175" s="121"/>
      <c r="AK175" s="125"/>
      <c r="AL175" s="120" t="str">
        <f>VLOOKUP($B175,D1_1!$B$5:$CH$131,11,FALSE)&amp;""</f>
        <v/>
      </c>
      <c r="AM175" s="121"/>
      <c r="AN175" s="121"/>
      <c r="AO175" s="121"/>
      <c r="AP175" s="121"/>
      <c r="AQ175" s="125"/>
      <c r="BF175" s="3"/>
      <c r="BG175" s="3"/>
      <c r="BH175" s="3"/>
      <c r="BM175" s="1" t="s">
        <v>4719</v>
      </c>
    </row>
    <row r="176" spans="2:65" s="1" customFormat="1" ht="14.25" customHeight="1" x14ac:dyDescent="0.4">
      <c r="B176" s="178"/>
      <c r="C176" s="179"/>
      <c r="D176" s="179"/>
      <c r="E176" s="179"/>
      <c r="F176" s="179"/>
      <c r="G176" s="180"/>
      <c r="H176" s="122"/>
      <c r="I176" s="123"/>
      <c r="J176" s="123"/>
      <c r="K176" s="123"/>
      <c r="L176" s="123"/>
      <c r="M176" s="126"/>
      <c r="N176" s="122"/>
      <c r="O176" s="123"/>
      <c r="P176" s="123"/>
      <c r="Q176" s="123"/>
      <c r="R176" s="123"/>
      <c r="S176" s="126"/>
      <c r="T176" s="122"/>
      <c r="U176" s="123"/>
      <c r="V176" s="123"/>
      <c r="W176" s="123"/>
      <c r="X176" s="123"/>
      <c r="Y176" s="126"/>
      <c r="Z176" s="122"/>
      <c r="AA176" s="123"/>
      <c r="AB176" s="123"/>
      <c r="AC176" s="123"/>
      <c r="AD176" s="123"/>
      <c r="AE176" s="126"/>
      <c r="AF176" s="122"/>
      <c r="AG176" s="123"/>
      <c r="AH176" s="123"/>
      <c r="AI176" s="123"/>
      <c r="AJ176" s="123"/>
      <c r="AK176" s="126"/>
      <c r="AL176" s="122"/>
      <c r="AM176" s="123"/>
      <c r="AN176" s="123"/>
      <c r="AO176" s="123"/>
      <c r="AP176" s="123"/>
      <c r="AQ176" s="126"/>
      <c r="BF176" s="3"/>
      <c r="BG176" s="3"/>
      <c r="BH176" s="3"/>
    </row>
    <row r="177" spans="2:65" s="1" customFormat="1" ht="14.25" customHeight="1" x14ac:dyDescent="0.4">
      <c r="B177" s="175" t="s">
        <v>4719</v>
      </c>
      <c r="C177" s="176"/>
      <c r="D177" s="176"/>
      <c r="E177" s="176"/>
      <c r="F177" s="176"/>
      <c r="G177" s="177"/>
      <c r="H177" s="120" t="str">
        <f>VLOOKUP($B177,D1_1!$B$5:$CH$131,6,FALSE)&amp;""</f>
        <v/>
      </c>
      <c r="I177" s="121"/>
      <c r="J177" s="121"/>
      <c r="K177" s="121"/>
      <c r="L177" s="121"/>
      <c r="M177" s="125"/>
      <c r="N177" s="120" t="str">
        <f>VLOOKUP($B177,D1_1!$B$5:$CH$131,7,FALSE)&amp;""</f>
        <v/>
      </c>
      <c r="O177" s="121"/>
      <c r="P177" s="121"/>
      <c r="Q177" s="121"/>
      <c r="R177" s="121"/>
      <c r="S177" s="125"/>
      <c r="T177" s="120" t="str">
        <f>VLOOKUP($B177,D1_1!$B$5:$CH$131,8,FALSE)&amp;""</f>
        <v/>
      </c>
      <c r="U177" s="121"/>
      <c r="V177" s="121"/>
      <c r="W177" s="121"/>
      <c r="X177" s="121"/>
      <c r="Y177" s="125"/>
      <c r="Z177" s="120" t="str">
        <f>VLOOKUP($B177,D1_1!$B$5:$CH$131,9,FALSE)&amp;""</f>
        <v/>
      </c>
      <c r="AA177" s="121"/>
      <c r="AB177" s="121"/>
      <c r="AC177" s="121"/>
      <c r="AD177" s="121"/>
      <c r="AE177" s="125"/>
      <c r="AF177" s="120" t="str">
        <f>VLOOKUP($B177,D1_1!$B$5:$CH$131,10,FALSE)&amp;""</f>
        <v/>
      </c>
      <c r="AG177" s="121"/>
      <c r="AH177" s="121"/>
      <c r="AI177" s="121"/>
      <c r="AJ177" s="121"/>
      <c r="AK177" s="125"/>
      <c r="AL177" s="120" t="str">
        <f>VLOOKUP($B177,D1_1!$B$5:$CH$131,11,FALSE)&amp;""</f>
        <v/>
      </c>
      <c r="AM177" s="121"/>
      <c r="AN177" s="121"/>
      <c r="AO177" s="121"/>
      <c r="AP177" s="121"/>
      <c r="AQ177" s="125"/>
      <c r="BF177" s="3"/>
      <c r="BG177" s="3"/>
      <c r="BH177" s="3"/>
      <c r="BM177" s="1" t="s">
        <v>4316</v>
      </c>
    </row>
    <row r="178" spans="2:65" s="1" customFormat="1" ht="14.25" customHeight="1" x14ac:dyDescent="0.4">
      <c r="B178" s="178"/>
      <c r="C178" s="179"/>
      <c r="D178" s="179"/>
      <c r="E178" s="179"/>
      <c r="F178" s="179"/>
      <c r="G178" s="180"/>
      <c r="H178" s="122"/>
      <c r="I178" s="123"/>
      <c r="J178" s="123"/>
      <c r="K178" s="123"/>
      <c r="L178" s="123"/>
      <c r="M178" s="126"/>
      <c r="N178" s="122"/>
      <c r="O178" s="123"/>
      <c r="P178" s="123"/>
      <c r="Q178" s="123"/>
      <c r="R178" s="123"/>
      <c r="S178" s="126"/>
      <c r="T178" s="122"/>
      <c r="U178" s="123"/>
      <c r="V178" s="123"/>
      <c r="W178" s="123"/>
      <c r="X178" s="123"/>
      <c r="Y178" s="126"/>
      <c r="Z178" s="122"/>
      <c r="AA178" s="123"/>
      <c r="AB178" s="123"/>
      <c r="AC178" s="123"/>
      <c r="AD178" s="123"/>
      <c r="AE178" s="126"/>
      <c r="AF178" s="122"/>
      <c r="AG178" s="123"/>
      <c r="AH178" s="123"/>
      <c r="AI178" s="123"/>
      <c r="AJ178" s="123"/>
      <c r="AK178" s="126"/>
      <c r="AL178" s="122"/>
      <c r="AM178" s="123"/>
      <c r="AN178" s="123"/>
      <c r="AO178" s="123"/>
      <c r="AP178" s="123"/>
      <c r="AQ178" s="126"/>
      <c r="BF178" s="3"/>
      <c r="BG178" s="3"/>
      <c r="BH178" s="3"/>
    </row>
    <row r="179" spans="2:65" s="1" customFormat="1" ht="14.25" customHeight="1" x14ac:dyDescent="0.4">
      <c r="B179" s="175" t="s">
        <v>4316</v>
      </c>
      <c r="C179" s="176"/>
      <c r="D179" s="176"/>
      <c r="E179" s="176"/>
      <c r="F179" s="176"/>
      <c r="G179" s="177"/>
      <c r="H179" s="120" t="str">
        <f>VLOOKUP($B179,D1_1!$B$5:$CH$131,6,FALSE)&amp;""</f>
        <v/>
      </c>
      <c r="I179" s="121"/>
      <c r="J179" s="121"/>
      <c r="K179" s="121"/>
      <c r="L179" s="121"/>
      <c r="M179" s="125"/>
      <c r="N179" s="120" t="str">
        <f>VLOOKUP($B179,D1_1!$B$5:$CH$131,7,FALSE)&amp;""</f>
        <v/>
      </c>
      <c r="O179" s="121"/>
      <c r="P179" s="121"/>
      <c r="Q179" s="121"/>
      <c r="R179" s="121"/>
      <c r="S179" s="125"/>
      <c r="T179" s="120" t="str">
        <f>VLOOKUP($B179,D1_1!$B$5:$CH$131,8,FALSE)&amp;""</f>
        <v/>
      </c>
      <c r="U179" s="121"/>
      <c r="V179" s="121"/>
      <c r="W179" s="121"/>
      <c r="X179" s="121"/>
      <c r="Y179" s="125"/>
      <c r="Z179" s="120" t="str">
        <f>VLOOKUP($B179,D1_1!$B$5:$CH$131,9,FALSE)&amp;""</f>
        <v/>
      </c>
      <c r="AA179" s="121"/>
      <c r="AB179" s="121"/>
      <c r="AC179" s="121"/>
      <c r="AD179" s="121"/>
      <c r="AE179" s="125"/>
      <c r="AF179" s="120" t="str">
        <f>VLOOKUP($B179,D1_1!$B$5:$CH$131,10,FALSE)&amp;""</f>
        <v/>
      </c>
      <c r="AG179" s="121"/>
      <c r="AH179" s="121"/>
      <c r="AI179" s="121"/>
      <c r="AJ179" s="121"/>
      <c r="AK179" s="125"/>
      <c r="AL179" s="120" t="str">
        <f>VLOOKUP($B179,D1_1!$B$5:$CH$131,11,FALSE)&amp;""</f>
        <v/>
      </c>
      <c r="AM179" s="121"/>
      <c r="AN179" s="121"/>
      <c r="AO179" s="121"/>
      <c r="AP179" s="121"/>
      <c r="AQ179" s="125"/>
      <c r="BF179" s="3"/>
      <c r="BG179" s="3"/>
      <c r="BH179" s="3"/>
      <c r="BM179" s="1" t="s">
        <v>1645</v>
      </c>
    </row>
    <row r="180" spans="2:65" s="1" customFormat="1" ht="14.25" customHeight="1" x14ac:dyDescent="0.4">
      <c r="B180" s="178"/>
      <c r="C180" s="179"/>
      <c r="D180" s="179"/>
      <c r="E180" s="179"/>
      <c r="F180" s="179"/>
      <c r="G180" s="180"/>
      <c r="H180" s="122"/>
      <c r="I180" s="123"/>
      <c r="J180" s="123"/>
      <c r="K180" s="123"/>
      <c r="L180" s="123"/>
      <c r="M180" s="126"/>
      <c r="N180" s="122"/>
      <c r="O180" s="123"/>
      <c r="P180" s="123"/>
      <c r="Q180" s="123"/>
      <c r="R180" s="123"/>
      <c r="S180" s="126"/>
      <c r="T180" s="122"/>
      <c r="U180" s="123"/>
      <c r="V180" s="123"/>
      <c r="W180" s="123"/>
      <c r="X180" s="123"/>
      <c r="Y180" s="126"/>
      <c r="Z180" s="122"/>
      <c r="AA180" s="123"/>
      <c r="AB180" s="123"/>
      <c r="AC180" s="123"/>
      <c r="AD180" s="123"/>
      <c r="AE180" s="126"/>
      <c r="AF180" s="122"/>
      <c r="AG180" s="123"/>
      <c r="AH180" s="123"/>
      <c r="AI180" s="123"/>
      <c r="AJ180" s="123"/>
      <c r="AK180" s="126"/>
      <c r="AL180" s="122"/>
      <c r="AM180" s="123"/>
      <c r="AN180" s="123"/>
      <c r="AO180" s="123"/>
      <c r="AP180" s="123"/>
      <c r="AQ180" s="126"/>
      <c r="BF180" s="3"/>
      <c r="BG180" s="3"/>
      <c r="BH180" s="3"/>
    </row>
    <row r="181" spans="2:65" s="1" customFormat="1" ht="14.25" customHeight="1" x14ac:dyDescent="0.4">
      <c r="B181" s="175" t="s">
        <v>1645</v>
      </c>
      <c r="C181" s="176"/>
      <c r="D181" s="176"/>
      <c r="E181" s="176"/>
      <c r="F181" s="176"/>
      <c r="G181" s="177"/>
      <c r="H181" s="120" t="str">
        <f>VLOOKUP($B181,D1_1!$B$5:$CH$131,6,FALSE)&amp;""</f>
        <v/>
      </c>
      <c r="I181" s="121"/>
      <c r="J181" s="121"/>
      <c r="K181" s="121"/>
      <c r="L181" s="121"/>
      <c r="M181" s="125"/>
      <c r="N181" s="120" t="str">
        <f>VLOOKUP($B181,D1_1!$B$5:$CH$131,7,FALSE)&amp;""</f>
        <v/>
      </c>
      <c r="O181" s="121"/>
      <c r="P181" s="121"/>
      <c r="Q181" s="121"/>
      <c r="R181" s="121"/>
      <c r="S181" s="125"/>
      <c r="T181" s="120" t="str">
        <f>VLOOKUP($B181,D1_1!$B$5:$CH$131,8,FALSE)&amp;""</f>
        <v/>
      </c>
      <c r="U181" s="121"/>
      <c r="V181" s="121"/>
      <c r="W181" s="121"/>
      <c r="X181" s="121"/>
      <c r="Y181" s="125"/>
      <c r="Z181" s="120" t="str">
        <f>VLOOKUP($B181,D1_1!$B$5:$CH$131,9,FALSE)&amp;""</f>
        <v/>
      </c>
      <c r="AA181" s="121"/>
      <c r="AB181" s="121"/>
      <c r="AC181" s="121"/>
      <c r="AD181" s="121"/>
      <c r="AE181" s="125"/>
      <c r="AF181" s="120" t="str">
        <f>VLOOKUP($B181,D1_1!$B$5:$CH$131,10,FALSE)&amp;""</f>
        <v/>
      </c>
      <c r="AG181" s="121"/>
      <c r="AH181" s="121"/>
      <c r="AI181" s="121"/>
      <c r="AJ181" s="121"/>
      <c r="AK181" s="125"/>
      <c r="AL181" s="120" t="str">
        <f>VLOOKUP($B181,D1_1!$B$5:$CH$131,11,FALSE)&amp;""</f>
        <v/>
      </c>
      <c r="AM181" s="121"/>
      <c r="AN181" s="121"/>
      <c r="AO181" s="121"/>
      <c r="AP181" s="121"/>
      <c r="AQ181" s="125"/>
      <c r="BF181" s="3"/>
      <c r="BG181" s="3"/>
      <c r="BH181" s="3"/>
      <c r="BM181" s="1" t="s">
        <v>1357</v>
      </c>
    </row>
    <row r="182" spans="2:65" s="1" customFormat="1" ht="14.25" customHeight="1" x14ac:dyDescent="0.4">
      <c r="B182" s="178"/>
      <c r="C182" s="179"/>
      <c r="D182" s="179"/>
      <c r="E182" s="179"/>
      <c r="F182" s="179"/>
      <c r="G182" s="180"/>
      <c r="H182" s="122"/>
      <c r="I182" s="123"/>
      <c r="J182" s="123"/>
      <c r="K182" s="123"/>
      <c r="L182" s="123"/>
      <c r="M182" s="126"/>
      <c r="N182" s="122"/>
      <c r="O182" s="123"/>
      <c r="P182" s="123"/>
      <c r="Q182" s="123"/>
      <c r="R182" s="123"/>
      <c r="S182" s="126"/>
      <c r="T182" s="122"/>
      <c r="U182" s="123"/>
      <c r="V182" s="123"/>
      <c r="W182" s="123"/>
      <c r="X182" s="123"/>
      <c r="Y182" s="126"/>
      <c r="Z182" s="122"/>
      <c r="AA182" s="123"/>
      <c r="AB182" s="123"/>
      <c r="AC182" s="123"/>
      <c r="AD182" s="123"/>
      <c r="AE182" s="126"/>
      <c r="AF182" s="122"/>
      <c r="AG182" s="123"/>
      <c r="AH182" s="123"/>
      <c r="AI182" s="123"/>
      <c r="AJ182" s="123"/>
      <c r="AK182" s="126"/>
      <c r="AL182" s="122"/>
      <c r="AM182" s="123"/>
      <c r="AN182" s="123"/>
      <c r="AO182" s="123"/>
      <c r="AP182" s="123"/>
      <c r="AQ182" s="126"/>
      <c r="BF182" s="3"/>
      <c r="BG182" s="3"/>
      <c r="BH182" s="3"/>
    </row>
    <row r="183" spans="2:65" s="1" customFormat="1" ht="14.25" customHeight="1" x14ac:dyDescent="0.4">
      <c r="B183" s="175" t="s">
        <v>1357</v>
      </c>
      <c r="C183" s="176"/>
      <c r="D183" s="176"/>
      <c r="E183" s="176"/>
      <c r="F183" s="176"/>
      <c r="G183" s="177"/>
      <c r="H183" s="120" t="str">
        <f>VLOOKUP($B183,D1_1!$B$5:$CH$131,6,FALSE)&amp;""</f>
        <v/>
      </c>
      <c r="I183" s="121"/>
      <c r="J183" s="121"/>
      <c r="K183" s="121"/>
      <c r="L183" s="121"/>
      <c r="M183" s="125"/>
      <c r="N183" s="120" t="str">
        <f>VLOOKUP($B183,D1_1!$B$5:$CH$131,7,FALSE)&amp;""</f>
        <v/>
      </c>
      <c r="O183" s="121"/>
      <c r="P183" s="121"/>
      <c r="Q183" s="121"/>
      <c r="R183" s="121"/>
      <c r="S183" s="125"/>
      <c r="T183" s="120" t="str">
        <f>VLOOKUP($B183,D1_1!$B$5:$CH$131,8,FALSE)&amp;""</f>
        <v/>
      </c>
      <c r="U183" s="121"/>
      <c r="V183" s="121"/>
      <c r="W183" s="121"/>
      <c r="X183" s="121"/>
      <c r="Y183" s="125"/>
      <c r="Z183" s="120" t="str">
        <f>VLOOKUP($B183,D1_1!$B$5:$CH$131,9,FALSE)&amp;""</f>
        <v/>
      </c>
      <c r="AA183" s="121"/>
      <c r="AB183" s="121"/>
      <c r="AC183" s="121"/>
      <c r="AD183" s="121"/>
      <c r="AE183" s="125"/>
      <c r="AF183" s="120" t="str">
        <f>VLOOKUP($B183,D1_1!$B$5:$CH$131,10,FALSE)&amp;""</f>
        <v/>
      </c>
      <c r="AG183" s="121"/>
      <c r="AH183" s="121"/>
      <c r="AI183" s="121"/>
      <c r="AJ183" s="121"/>
      <c r="AK183" s="125"/>
      <c r="AL183" s="120" t="str">
        <f>VLOOKUP($B183,D1_1!$B$5:$CH$131,11,FALSE)&amp;""</f>
        <v/>
      </c>
      <c r="AM183" s="121"/>
      <c r="AN183" s="121"/>
      <c r="AO183" s="121"/>
      <c r="AP183" s="121"/>
      <c r="AQ183" s="125"/>
      <c r="BF183" s="3"/>
      <c r="BG183" s="3"/>
      <c r="BH183" s="3"/>
      <c r="BM183" s="1" t="s">
        <v>632</v>
      </c>
    </row>
    <row r="184" spans="2:65" s="1" customFormat="1" ht="14.25" customHeight="1" x14ac:dyDescent="0.4">
      <c r="B184" s="178"/>
      <c r="C184" s="179"/>
      <c r="D184" s="179"/>
      <c r="E184" s="179"/>
      <c r="F184" s="179"/>
      <c r="G184" s="180"/>
      <c r="H184" s="122"/>
      <c r="I184" s="123"/>
      <c r="J184" s="123"/>
      <c r="K184" s="123"/>
      <c r="L184" s="123"/>
      <c r="M184" s="126"/>
      <c r="N184" s="122"/>
      <c r="O184" s="123"/>
      <c r="P184" s="123"/>
      <c r="Q184" s="123"/>
      <c r="R184" s="123"/>
      <c r="S184" s="126"/>
      <c r="T184" s="122"/>
      <c r="U184" s="123"/>
      <c r="V184" s="123"/>
      <c r="W184" s="123"/>
      <c r="X184" s="123"/>
      <c r="Y184" s="126"/>
      <c r="Z184" s="122"/>
      <c r="AA184" s="123"/>
      <c r="AB184" s="123"/>
      <c r="AC184" s="123"/>
      <c r="AD184" s="123"/>
      <c r="AE184" s="126"/>
      <c r="AF184" s="122"/>
      <c r="AG184" s="123"/>
      <c r="AH184" s="123"/>
      <c r="AI184" s="123"/>
      <c r="AJ184" s="123"/>
      <c r="AK184" s="126"/>
      <c r="AL184" s="122"/>
      <c r="AM184" s="123"/>
      <c r="AN184" s="123"/>
      <c r="AO184" s="123"/>
      <c r="AP184" s="123"/>
      <c r="AQ184" s="126"/>
      <c r="BF184" s="3"/>
      <c r="BG184" s="3"/>
      <c r="BH184" s="3"/>
    </row>
    <row r="185" spans="2:65" s="1" customFormat="1" ht="14.25" customHeight="1" x14ac:dyDescent="0.4">
      <c r="B185" s="175" t="s">
        <v>632</v>
      </c>
      <c r="C185" s="176"/>
      <c r="D185" s="176"/>
      <c r="E185" s="176"/>
      <c r="F185" s="176"/>
      <c r="G185" s="177"/>
      <c r="H185" s="120" t="str">
        <f>VLOOKUP($B185,D1_1!$B$5:$CH$131,6,FALSE)&amp;""</f>
        <v/>
      </c>
      <c r="I185" s="121"/>
      <c r="J185" s="121"/>
      <c r="K185" s="121"/>
      <c r="L185" s="121"/>
      <c r="M185" s="125"/>
      <c r="N185" s="120" t="str">
        <f>VLOOKUP($B185,D1_1!$B$5:$CH$131,7,FALSE)&amp;""</f>
        <v/>
      </c>
      <c r="O185" s="121"/>
      <c r="P185" s="121"/>
      <c r="Q185" s="121"/>
      <c r="R185" s="121"/>
      <c r="S185" s="125"/>
      <c r="T185" s="120" t="str">
        <f>VLOOKUP($B185,D1_1!$B$5:$CH$131,8,FALSE)&amp;""</f>
        <v/>
      </c>
      <c r="U185" s="121"/>
      <c r="V185" s="121"/>
      <c r="W185" s="121"/>
      <c r="X185" s="121"/>
      <c r="Y185" s="125"/>
      <c r="Z185" s="120" t="str">
        <f>VLOOKUP($B185,D1_1!$B$5:$CH$131,9,FALSE)&amp;""</f>
        <v/>
      </c>
      <c r="AA185" s="121"/>
      <c r="AB185" s="121"/>
      <c r="AC185" s="121"/>
      <c r="AD185" s="121"/>
      <c r="AE185" s="125"/>
      <c r="AF185" s="120" t="str">
        <f>VLOOKUP($B185,D1_1!$B$5:$CH$131,10,FALSE)&amp;""</f>
        <v/>
      </c>
      <c r="AG185" s="121"/>
      <c r="AH185" s="121"/>
      <c r="AI185" s="121"/>
      <c r="AJ185" s="121"/>
      <c r="AK185" s="125"/>
      <c r="AL185" s="120" t="str">
        <f>VLOOKUP($B185,D1_1!$B$5:$CH$131,11,FALSE)&amp;""</f>
        <v/>
      </c>
      <c r="AM185" s="121"/>
      <c r="AN185" s="121"/>
      <c r="AO185" s="121"/>
      <c r="AP185" s="121"/>
      <c r="AQ185" s="125"/>
      <c r="BF185" s="3"/>
      <c r="BG185" s="3"/>
      <c r="BH185" s="3"/>
      <c r="BM185" s="1" t="s">
        <v>1166</v>
      </c>
    </row>
    <row r="186" spans="2:65" s="1" customFormat="1" ht="14.25" customHeight="1" x14ac:dyDescent="0.4">
      <c r="B186" s="178"/>
      <c r="C186" s="179"/>
      <c r="D186" s="179"/>
      <c r="E186" s="179"/>
      <c r="F186" s="179"/>
      <c r="G186" s="180"/>
      <c r="H186" s="122"/>
      <c r="I186" s="123"/>
      <c r="J186" s="123"/>
      <c r="K186" s="123"/>
      <c r="L186" s="123"/>
      <c r="M186" s="126"/>
      <c r="N186" s="122"/>
      <c r="O186" s="123"/>
      <c r="P186" s="123"/>
      <c r="Q186" s="123"/>
      <c r="R186" s="123"/>
      <c r="S186" s="126"/>
      <c r="T186" s="122"/>
      <c r="U186" s="123"/>
      <c r="V186" s="123"/>
      <c r="W186" s="123"/>
      <c r="X186" s="123"/>
      <c r="Y186" s="126"/>
      <c r="Z186" s="122"/>
      <c r="AA186" s="123"/>
      <c r="AB186" s="123"/>
      <c r="AC186" s="123"/>
      <c r="AD186" s="123"/>
      <c r="AE186" s="126"/>
      <c r="AF186" s="122"/>
      <c r="AG186" s="123"/>
      <c r="AH186" s="123"/>
      <c r="AI186" s="123"/>
      <c r="AJ186" s="123"/>
      <c r="AK186" s="126"/>
      <c r="AL186" s="122"/>
      <c r="AM186" s="123"/>
      <c r="AN186" s="123"/>
      <c r="AO186" s="123"/>
      <c r="AP186" s="123"/>
      <c r="AQ186" s="126"/>
      <c r="BF186" s="3"/>
      <c r="BG186" s="3"/>
      <c r="BH186" s="3"/>
    </row>
    <row r="187" spans="2:65" s="1" customFormat="1" ht="14.25" customHeight="1" x14ac:dyDescent="0.4">
      <c r="B187" s="175" t="s">
        <v>1166</v>
      </c>
      <c r="C187" s="176"/>
      <c r="D187" s="176"/>
      <c r="E187" s="176"/>
      <c r="F187" s="176"/>
      <c r="G187" s="177"/>
      <c r="H187" s="120" t="str">
        <f>VLOOKUP($B187,D1_1!$B$5:$CH$131,6,FALSE)&amp;""</f>
        <v/>
      </c>
      <c r="I187" s="121"/>
      <c r="J187" s="121"/>
      <c r="K187" s="121"/>
      <c r="L187" s="121"/>
      <c r="M187" s="125"/>
      <c r="N187" s="120" t="str">
        <f>VLOOKUP($B187,D1_1!$B$5:$CH$131,7,FALSE)&amp;""</f>
        <v/>
      </c>
      <c r="O187" s="121"/>
      <c r="P187" s="121"/>
      <c r="Q187" s="121"/>
      <c r="R187" s="121"/>
      <c r="S187" s="125"/>
      <c r="T187" s="120" t="str">
        <f>VLOOKUP($B187,D1_1!$B$5:$CH$131,8,FALSE)&amp;""</f>
        <v/>
      </c>
      <c r="U187" s="121"/>
      <c r="V187" s="121"/>
      <c r="W187" s="121"/>
      <c r="X187" s="121"/>
      <c r="Y187" s="125"/>
      <c r="Z187" s="120" t="str">
        <f>VLOOKUP($B187,D1_1!$B$5:$CH$131,9,FALSE)&amp;""</f>
        <v/>
      </c>
      <c r="AA187" s="121"/>
      <c r="AB187" s="121"/>
      <c r="AC187" s="121"/>
      <c r="AD187" s="121"/>
      <c r="AE187" s="125"/>
      <c r="AF187" s="120" t="str">
        <f>VLOOKUP($B187,D1_1!$B$5:$CH$131,10,FALSE)&amp;""</f>
        <v/>
      </c>
      <c r="AG187" s="121"/>
      <c r="AH187" s="121"/>
      <c r="AI187" s="121"/>
      <c r="AJ187" s="121"/>
      <c r="AK187" s="125"/>
      <c r="AL187" s="120" t="str">
        <f>VLOOKUP($B187,D1_1!$B$5:$CH$131,11,FALSE)&amp;""</f>
        <v/>
      </c>
      <c r="AM187" s="121"/>
      <c r="AN187" s="121"/>
      <c r="AO187" s="121"/>
      <c r="AP187" s="121"/>
      <c r="AQ187" s="125"/>
      <c r="BF187" s="3"/>
      <c r="BG187" s="3"/>
      <c r="BH187" s="3"/>
      <c r="BM187" s="1" t="s">
        <v>2571</v>
      </c>
    </row>
    <row r="188" spans="2:65" s="1" customFormat="1" ht="14.25" customHeight="1" x14ac:dyDescent="0.4">
      <c r="B188" s="178"/>
      <c r="C188" s="179"/>
      <c r="D188" s="179"/>
      <c r="E188" s="179"/>
      <c r="F188" s="179"/>
      <c r="G188" s="180"/>
      <c r="H188" s="122"/>
      <c r="I188" s="123"/>
      <c r="J188" s="123"/>
      <c r="K188" s="123"/>
      <c r="L188" s="123"/>
      <c r="M188" s="126"/>
      <c r="N188" s="122"/>
      <c r="O188" s="123"/>
      <c r="P188" s="123"/>
      <c r="Q188" s="123"/>
      <c r="R188" s="123"/>
      <c r="S188" s="126"/>
      <c r="T188" s="122"/>
      <c r="U188" s="123"/>
      <c r="V188" s="123"/>
      <c r="W188" s="123"/>
      <c r="X188" s="123"/>
      <c r="Y188" s="126"/>
      <c r="Z188" s="122"/>
      <c r="AA188" s="123"/>
      <c r="AB188" s="123"/>
      <c r="AC188" s="123"/>
      <c r="AD188" s="123"/>
      <c r="AE188" s="126"/>
      <c r="AF188" s="122"/>
      <c r="AG188" s="123"/>
      <c r="AH188" s="123"/>
      <c r="AI188" s="123"/>
      <c r="AJ188" s="123"/>
      <c r="AK188" s="126"/>
      <c r="AL188" s="122"/>
      <c r="AM188" s="123"/>
      <c r="AN188" s="123"/>
      <c r="AO188" s="123"/>
      <c r="AP188" s="123"/>
      <c r="AQ188" s="126"/>
      <c r="BF188" s="3"/>
      <c r="BG188" s="3"/>
      <c r="BH188" s="3"/>
    </row>
    <row r="189" spans="2:65" s="1" customFormat="1" ht="14.25" customHeight="1" x14ac:dyDescent="0.4">
      <c r="B189" s="175" t="s">
        <v>2571</v>
      </c>
      <c r="C189" s="176"/>
      <c r="D189" s="176"/>
      <c r="E189" s="176"/>
      <c r="F189" s="176"/>
      <c r="G189" s="177"/>
      <c r="H189" s="120" t="str">
        <f>VLOOKUP($B189,D1_1!$B$5:$CH$131,6,FALSE)&amp;""</f>
        <v/>
      </c>
      <c r="I189" s="121"/>
      <c r="J189" s="121"/>
      <c r="K189" s="121"/>
      <c r="L189" s="121"/>
      <c r="M189" s="125"/>
      <c r="N189" s="120" t="str">
        <f>VLOOKUP($B189,D1_1!$B$5:$CH$131,7,FALSE)&amp;""</f>
        <v/>
      </c>
      <c r="O189" s="121"/>
      <c r="P189" s="121"/>
      <c r="Q189" s="121"/>
      <c r="R189" s="121"/>
      <c r="S189" s="125"/>
      <c r="T189" s="120" t="str">
        <f>VLOOKUP($B189,D1_1!$B$5:$CH$131,8,FALSE)&amp;""</f>
        <v/>
      </c>
      <c r="U189" s="121"/>
      <c r="V189" s="121"/>
      <c r="W189" s="121"/>
      <c r="X189" s="121"/>
      <c r="Y189" s="125"/>
      <c r="Z189" s="120" t="str">
        <f>VLOOKUP($B189,D1_1!$B$5:$CH$131,9,FALSE)&amp;""</f>
        <v/>
      </c>
      <c r="AA189" s="121"/>
      <c r="AB189" s="121"/>
      <c r="AC189" s="121"/>
      <c r="AD189" s="121"/>
      <c r="AE189" s="125"/>
      <c r="AF189" s="120" t="str">
        <f>VLOOKUP($B189,D1_1!$B$5:$CH$131,10,FALSE)&amp;""</f>
        <v/>
      </c>
      <c r="AG189" s="121"/>
      <c r="AH189" s="121"/>
      <c r="AI189" s="121"/>
      <c r="AJ189" s="121"/>
      <c r="AK189" s="125"/>
      <c r="AL189" s="120" t="str">
        <f>VLOOKUP($B189,D1_1!$B$5:$CH$131,11,FALSE)&amp;""</f>
        <v/>
      </c>
      <c r="AM189" s="121"/>
      <c r="AN189" s="121"/>
      <c r="AO189" s="121"/>
      <c r="AP189" s="121"/>
      <c r="AQ189" s="125"/>
      <c r="BF189" s="3"/>
      <c r="BG189" s="3"/>
      <c r="BH189" s="3"/>
      <c r="BM189" s="1" t="s">
        <v>977</v>
      </c>
    </row>
    <row r="190" spans="2:65" s="1" customFormat="1" ht="14.25" customHeight="1" x14ac:dyDescent="0.4">
      <c r="B190" s="178"/>
      <c r="C190" s="179"/>
      <c r="D190" s="179"/>
      <c r="E190" s="179"/>
      <c r="F190" s="179"/>
      <c r="G190" s="180"/>
      <c r="H190" s="122"/>
      <c r="I190" s="123"/>
      <c r="J190" s="123"/>
      <c r="K190" s="123"/>
      <c r="L190" s="123"/>
      <c r="M190" s="126"/>
      <c r="N190" s="122"/>
      <c r="O190" s="123"/>
      <c r="P190" s="123"/>
      <c r="Q190" s="123"/>
      <c r="R190" s="123"/>
      <c r="S190" s="126"/>
      <c r="T190" s="122"/>
      <c r="U190" s="123"/>
      <c r="V190" s="123"/>
      <c r="W190" s="123"/>
      <c r="X190" s="123"/>
      <c r="Y190" s="126"/>
      <c r="Z190" s="122"/>
      <c r="AA190" s="123"/>
      <c r="AB190" s="123"/>
      <c r="AC190" s="123"/>
      <c r="AD190" s="123"/>
      <c r="AE190" s="126"/>
      <c r="AF190" s="122"/>
      <c r="AG190" s="123"/>
      <c r="AH190" s="123"/>
      <c r="AI190" s="123"/>
      <c r="AJ190" s="123"/>
      <c r="AK190" s="126"/>
      <c r="AL190" s="122"/>
      <c r="AM190" s="123"/>
      <c r="AN190" s="123"/>
      <c r="AO190" s="123"/>
      <c r="AP190" s="123"/>
      <c r="AQ190" s="126"/>
      <c r="BF190" s="3"/>
      <c r="BG190" s="3"/>
      <c r="BH190" s="3"/>
    </row>
    <row r="191" spans="2:65" s="1" customFormat="1" ht="14.25" customHeight="1" x14ac:dyDescent="0.4">
      <c r="B191" s="175" t="s">
        <v>977</v>
      </c>
      <c r="C191" s="176"/>
      <c r="D191" s="176"/>
      <c r="E191" s="176"/>
      <c r="F191" s="176"/>
      <c r="G191" s="177"/>
      <c r="H191" s="120" t="str">
        <f>VLOOKUP($B191,D1_1!$B$5:$CH$131,6,FALSE)&amp;""</f>
        <v/>
      </c>
      <c r="I191" s="121"/>
      <c r="J191" s="121"/>
      <c r="K191" s="121"/>
      <c r="L191" s="121"/>
      <c r="M191" s="125"/>
      <c r="N191" s="120" t="str">
        <f>VLOOKUP($B191,D1_1!$B$5:$CH$131,7,FALSE)&amp;""</f>
        <v/>
      </c>
      <c r="O191" s="121"/>
      <c r="P191" s="121"/>
      <c r="Q191" s="121"/>
      <c r="R191" s="121"/>
      <c r="S191" s="125"/>
      <c r="T191" s="120" t="str">
        <f>VLOOKUP($B191,D1_1!$B$5:$CH$131,8,FALSE)&amp;""</f>
        <v/>
      </c>
      <c r="U191" s="121"/>
      <c r="V191" s="121"/>
      <c r="W191" s="121"/>
      <c r="X191" s="121"/>
      <c r="Y191" s="125"/>
      <c r="Z191" s="120" t="str">
        <f>VLOOKUP($B191,D1_1!$B$5:$CH$131,9,FALSE)&amp;""</f>
        <v/>
      </c>
      <c r="AA191" s="121"/>
      <c r="AB191" s="121"/>
      <c r="AC191" s="121"/>
      <c r="AD191" s="121"/>
      <c r="AE191" s="125"/>
      <c r="AF191" s="120" t="str">
        <f>VLOOKUP($B191,D1_1!$B$5:$CH$131,10,FALSE)&amp;""</f>
        <v/>
      </c>
      <c r="AG191" s="121"/>
      <c r="AH191" s="121"/>
      <c r="AI191" s="121"/>
      <c r="AJ191" s="121"/>
      <c r="AK191" s="125"/>
      <c r="AL191" s="120" t="str">
        <f>VLOOKUP($B191,D1_1!$B$5:$CH$131,11,FALSE)&amp;""</f>
        <v/>
      </c>
      <c r="AM191" s="121"/>
      <c r="AN191" s="121"/>
      <c r="AO191" s="121"/>
      <c r="AP191" s="121"/>
      <c r="AQ191" s="125"/>
      <c r="BF191" s="3"/>
      <c r="BG191" s="3"/>
      <c r="BH191" s="3"/>
      <c r="BM191" s="1" t="s">
        <v>3905</v>
      </c>
    </row>
    <row r="192" spans="2:65" s="1" customFormat="1" ht="14.25" customHeight="1" x14ac:dyDescent="0.4">
      <c r="B192" s="178"/>
      <c r="C192" s="179"/>
      <c r="D192" s="179"/>
      <c r="E192" s="179"/>
      <c r="F192" s="179"/>
      <c r="G192" s="180"/>
      <c r="H192" s="122"/>
      <c r="I192" s="123"/>
      <c r="J192" s="123"/>
      <c r="K192" s="123"/>
      <c r="L192" s="123"/>
      <c r="M192" s="126"/>
      <c r="N192" s="122"/>
      <c r="O192" s="123"/>
      <c r="P192" s="123"/>
      <c r="Q192" s="123"/>
      <c r="R192" s="123"/>
      <c r="S192" s="126"/>
      <c r="T192" s="122"/>
      <c r="U192" s="123"/>
      <c r="V192" s="123"/>
      <c r="W192" s="123"/>
      <c r="X192" s="123"/>
      <c r="Y192" s="126"/>
      <c r="Z192" s="122"/>
      <c r="AA192" s="123"/>
      <c r="AB192" s="123"/>
      <c r="AC192" s="123"/>
      <c r="AD192" s="123"/>
      <c r="AE192" s="126"/>
      <c r="AF192" s="122"/>
      <c r="AG192" s="123"/>
      <c r="AH192" s="123"/>
      <c r="AI192" s="123"/>
      <c r="AJ192" s="123"/>
      <c r="AK192" s="126"/>
      <c r="AL192" s="122"/>
      <c r="AM192" s="123"/>
      <c r="AN192" s="123"/>
      <c r="AO192" s="123"/>
      <c r="AP192" s="123"/>
      <c r="AQ192" s="126"/>
      <c r="BF192" s="3"/>
      <c r="BG192" s="3"/>
      <c r="BH192" s="3"/>
    </row>
    <row r="193" spans="2:65" s="1" customFormat="1" ht="14.25" customHeight="1" x14ac:dyDescent="0.4">
      <c r="B193" s="175" t="s">
        <v>3905</v>
      </c>
      <c r="C193" s="176"/>
      <c r="D193" s="176"/>
      <c r="E193" s="176"/>
      <c r="F193" s="176"/>
      <c r="G193" s="177"/>
      <c r="H193" s="120" t="str">
        <f>VLOOKUP($B193,D1_1!$B$5:$CH$131,6,FALSE)&amp;""</f>
        <v/>
      </c>
      <c r="I193" s="121"/>
      <c r="J193" s="121"/>
      <c r="K193" s="121"/>
      <c r="L193" s="121"/>
      <c r="M193" s="125"/>
      <c r="N193" s="120" t="str">
        <f>VLOOKUP($B193,D1_1!$B$5:$CH$131,7,FALSE)&amp;""</f>
        <v/>
      </c>
      <c r="O193" s="121"/>
      <c r="P193" s="121"/>
      <c r="Q193" s="121"/>
      <c r="R193" s="121"/>
      <c r="S193" s="125"/>
      <c r="T193" s="120" t="str">
        <f>VLOOKUP($B193,D1_1!$B$5:$CH$131,8,FALSE)&amp;""</f>
        <v/>
      </c>
      <c r="U193" s="121"/>
      <c r="V193" s="121"/>
      <c r="W193" s="121"/>
      <c r="X193" s="121"/>
      <c r="Y193" s="125"/>
      <c r="Z193" s="120" t="str">
        <f>VLOOKUP($B193,D1_1!$B$5:$CH$131,9,FALSE)&amp;""</f>
        <v/>
      </c>
      <c r="AA193" s="121"/>
      <c r="AB193" s="121"/>
      <c r="AC193" s="121"/>
      <c r="AD193" s="121"/>
      <c r="AE193" s="125"/>
      <c r="AF193" s="120" t="str">
        <f>VLOOKUP($B193,D1_1!$B$5:$CH$131,10,FALSE)&amp;""</f>
        <v/>
      </c>
      <c r="AG193" s="121"/>
      <c r="AH193" s="121"/>
      <c r="AI193" s="121"/>
      <c r="AJ193" s="121"/>
      <c r="AK193" s="125"/>
      <c r="AL193" s="120" t="str">
        <f>VLOOKUP($B193,D1_1!$B$5:$CH$131,11,FALSE)&amp;""</f>
        <v/>
      </c>
      <c r="AM193" s="121"/>
      <c r="AN193" s="121"/>
      <c r="AO193" s="121"/>
      <c r="AP193" s="121"/>
      <c r="AQ193" s="125"/>
      <c r="BF193" s="3"/>
      <c r="BG193" s="3"/>
      <c r="BH193" s="3"/>
      <c r="BM193" s="1" t="s">
        <v>998</v>
      </c>
    </row>
    <row r="194" spans="2:65" s="1" customFormat="1" ht="14.25" customHeight="1" x14ac:dyDescent="0.4">
      <c r="B194" s="178"/>
      <c r="C194" s="179"/>
      <c r="D194" s="179"/>
      <c r="E194" s="179"/>
      <c r="F194" s="179"/>
      <c r="G194" s="180"/>
      <c r="H194" s="122"/>
      <c r="I194" s="123"/>
      <c r="J194" s="123"/>
      <c r="K194" s="123"/>
      <c r="L194" s="123"/>
      <c r="M194" s="126"/>
      <c r="N194" s="122"/>
      <c r="O194" s="123"/>
      <c r="P194" s="123"/>
      <c r="Q194" s="123"/>
      <c r="R194" s="123"/>
      <c r="S194" s="126"/>
      <c r="T194" s="122"/>
      <c r="U194" s="123"/>
      <c r="V194" s="123"/>
      <c r="W194" s="123"/>
      <c r="X194" s="123"/>
      <c r="Y194" s="126"/>
      <c r="Z194" s="122"/>
      <c r="AA194" s="123"/>
      <c r="AB194" s="123"/>
      <c r="AC194" s="123"/>
      <c r="AD194" s="123"/>
      <c r="AE194" s="126"/>
      <c r="AF194" s="122"/>
      <c r="AG194" s="123"/>
      <c r="AH194" s="123"/>
      <c r="AI194" s="123"/>
      <c r="AJ194" s="123"/>
      <c r="AK194" s="126"/>
      <c r="AL194" s="122"/>
      <c r="AM194" s="123"/>
      <c r="AN194" s="123"/>
      <c r="AO194" s="123"/>
      <c r="AP194" s="123"/>
      <c r="AQ194" s="126"/>
      <c r="BF194" s="3"/>
      <c r="BG194" s="3"/>
      <c r="BH194" s="3"/>
    </row>
    <row r="195" spans="2:65" s="1" customFormat="1" ht="14.25" customHeight="1" x14ac:dyDescent="0.4">
      <c r="B195" s="175" t="s">
        <v>998</v>
      </c>
      <c r="C195" s="176"/>
      <c r="D195" s="176"/>
      <c r="E195" s="176"/>
      <c r="F195" s="176"/>
      <c r="G195" s="177"/>
      <c r="H195" s="120" t="str">
        <f>VLOOKUP($B195,D1_1!$B$5:$CH$131,6,FALSE)&amp;""</f>
        <v/>
      </c>
      <c r="I195" s="121"/>
      <c r="J195" s="121"/>
      <c r="K195" s="121"/>
      <c r="L195" s="121"/>
      <c r="M195" s="125"/>
      <c r="N195" s="120" t="str">
        <f>VLOOKUP($B195,D1_1!$B$5:$CH$131,7,FALSE)&amp;""</f>
        <v/>
      </c>
      <c r="O195" s="121"/>
      <c r="P195" s="121"/>
      <c r="Q195" s="121"/>
      <c r="R195" s="121"/>
      <c r="S195" s="125"/>
      <c r="T195" s="120" t="str">
        <f>VLOOKUP($B195,D1_1!$B$5:$CH$131,8,FALSE)&amp;""</f>
        <v/>
      </c>
      <c r="U195" s="121"/>
      <c r="V195" s="121"/>
      <c r="W195" s="121"/>
      <c r="X195" s="121"/>
      <c r="Y195" s="125"/>
      <c r="Z195" s="120" t="str">
        <f>VLOOKUP($B195,D1_1!$B$5:$CH$131,9,FALSE)&amp;""</f>
        <v/>
      </c>
      <c r="AA195" s="121"/>
      <c r="AB195" s="121"/>
      <c r="AC195" s="121"/>
      <c r="AD195" s="121"/>
      <c r="AE195" s="125"/>
      <c r="AF195" s="120" t="str">
        <f>VLOOKUP($B195,D1_1!$B$5:$CH$131,10,FALSE)&amp;""</f>
        <v/>
      </c>
      <c r="AG195" s="121"/>
      <c r="AH195" s="121"/>
      <c r="AI195" s="121"/>
      <c r="AJ195" s="121"/>
      <c r="AK195" s="125"/>
      <c r="AL195" s="120" t="str">
        <f>VLOOKUP($B195,D1_1!$B$5:$CH$131,11,FALSE)&amp;""</f>
        <v/>
      </c>
      <c r="AM195" s="121"/>
      <c r="AN195" s="121"/>
      <c r="AO195" s="121"/>
      <c r="AP195" s="121"/>
      <c r="AQ195" s="125"/>
      <c r="BF195" s="3"/>
      <c r="BG195" s="3"/>
      <c r="BH195" s="3"/>
      <c r="BM195" s="1" t="s">
        <v>1662</v>
      </c>
    </row>
    <row r="196" spans="2:65" s="1" customFormat="1" ht="14.25" customHeight="1" x14ac:dyDescent="0.4">
      <c r="B196" s="178"/>
      <c r="C196" s="179"/>
      <c r="D196" s="179"/>
      <c r="E196" s="179"/>
      <c r="F196" s="179"/>
      <c r="G196" s="180"/>
      <c r="H196" s="122"/>
      <c r="I196" s="123"/>
      <c r="J196" s="123"/>
      <c r="K196" s="123"/>
      <c r="L196" s="123"/>
      <c r="M196" s="126"/>
      <c r="N196" s="122"/>
      <c r="O196" s="123"/>
      <c r="P196" s="123"/>
      <c r="Q196" s="123"/>
      <c r="R196" s="123"/>
      <c r="S196" s="126"/>
      <c r="T196" s="122"/>
      <c r="U196" s="123"/>
      <c r="V196" s="123"/>
      <c r="W196" s="123"/>
      <c r="X196" s="123"/>
      <c r="Y196" s="126"/>
      <c r="Z196" s="122"/>
      <c r="AA196" s="123"/>
      <c r="AB196" s="123"/>
      <c r="AC196" s="123"/>
      <c r="AD196" s="123"/>
      <c r="AE196" s="126"/>
      <c r="AF196" s="122"/>
      <c r="AG196" s="123"/>
      <c r="AH196" s="123"/>
      <c r="AI196" s="123"/>
      <c r="AJ196" s="123"/>
      <c r="AK196" s="126"/>
      <c r="AL196" s="122"/>
      <c r="AM196" s="123"/>
      <c r="AN196" s="123"/>
      <c r="AO196" s="123"/>
      <c r="AP196" s="123"/>
      <c r="AQ196" s="126"/>
      <c r="BF196" s="3"/>
      <c r="BG196" s="3"/>
      <c r="BH196" s="3"/>
    </row>
    <row r="197" spans="2:65" s="1" customFormat="1" ht="14.25" customHeight="1" x14ac:dyDescent="0.4">
      <c r="B197" s="175" t="s">
        <v>1662</v>
      </c>
      <c r="C197" s="176"/>
      <c r="D197" s="176"/>
      <c r="E197" s="176"/>
      <c r="F197" s="176"/>
      <c r="G197" s="177"/>
      <c r="H197" s="120" t="str">
        <f>VLOOKUP($B197,D1_1!$B$5:$CH$131,6,FALSE)&amp;""</f>
        <v/>
      </c>
      <c r="I197" s="121"/>
      <c r="J197" s="121"/>
      <c r="K197" s="121"/>
      <c r="L197" s="121"/>
      <c r="M197" s="125"/>
      <c r="N197" s="120" t="str">
        <f>VLOOKUP($B197,D1_1!$B$5:$CH$131,7,FALSE)&amp;""</f>
        <v/>
      </c>
      <c r="O197" s="121"/>
      <c r="P197" s="121"/>
      <c r="Q197" s="121"/>
      <c r="R197" s="121"/>
      <c r="S197" s="125"/>
      <c r="T197" s="120" t="str">
        <f>VLOOKUP($B197,D1_1!$B$5:$CH$131,8,FALSE)&amp;""</f>
        <v/>
      </c>
      <c r="U197" s="121"/>
      <c r="V197" s="121"/>
      <c r="W197" s="121"/>
      <c r="X197" s="121"/>
      <c r="Y197" s="125"/>
      <c r="Z197" s="120" t="str">
        <f>VLOOKUP($B197,D1_1!$B$5:$CH$131,9,FALSE)&amp;""</f>
        <v/>
      </c>
      <c r="AA197" s="121"/>
      <c r="AB197" s="121"/>
      <c r="AC197" s="121"/>
      <c r="AD197" s="121"/>
      <c r="AE197" s="125"/>
      <c r="AF197" s="120" t="str">
        <f>VLOOKUP($B197,D1_1!$B$5:$CH$131,10,FALSE)&amp;""</f>
        <v/>
      </c>
      <c r="AG197" s="121"/>
      <c r="AH197" s="121"/>
      <c r="AI197" s="121"/>
      <c r="AJ197" s="121"/>
      <c r="AK197" s="125"/>
      <c r="AL197" s="120" t="str">
        <f>VLOOKUP($B197,D1_1!$B$5:$CH$131,11,FALSE)&amp;""</f>
        <v/>
      </c>
      <c r="AM197" s="121"/>
      <c r="AN197" s="121"/>
      <c r="AO197" s="121"/>
      <c r="AP197" s="121"/>
      <c r="AQ197" s="125"/>
      <c r="BF197" s="3"/>
      <c r="BG197" s="3"/>
      <c r="BH197" s="3"/>
      <c r="BM197" s="1" t="s">
        <v>6480</v>
      </c>
    </row>
    <row r="198" spans="2:65" s="1" customFormat="1" ht="14.25" customHeight="1" x14ac:dyDescent="0.4">
      <c r="B198" s="178"/>
      <c r="C198" s="179"/>
      <c r="D198" s="179"/>
      <c r="E198" s="179"/>
      <c r="F198" s="179"/>
      <c r="G198" s="180"/>
      <c r="H198" s="122"/>
      <c r="I198" s="123"/>
      <c r="J198" s="123"/>
      <c r="K198" s="123"/>
      <c r="L198" s="123"/>
      <c r="M198" s="126"/>
      <c r="N198" s="122"/>
      <c r="O198" s="123"/>
      <c r="P198" s="123"/>
      <c r="Q198" s="123"/>
      <c r="R198" s="123"/>
      <c r="S198" s="126"/>
      <c r="T198" s="122"/>
      <c r="U198" s="123"/>
      <c r="V198" s="123"/>
      <c r="W198" s="123"/>
      <c r="X198" s="123"/>
      <c r="Y198" s="126"/>
      <c r="Z198" s="122"/>
      <c r="AA198" s="123"/>
      <c r="AB198" s="123"/>
      <c r="AC198" s="123"/>
      <c r="AD198" s="123"/>
      <c r="AE198" s="126"/>
      <c r="AF198" s="122"/>
      <c r="AG198" s="123"/>
      <c r="AH198" s="123"/>
      <c r="AI198" s="123"/>
      <c r="AJ198" s="123"/>
      <c r="AK198" s="126"/>
      <c r="AL198" s="122"/>
      <c r="AM198" s="123"/>
      <c r="AN198" s="123"/>
      <c r="AO198" s="123"/>
      <c r="AP198" s="123"/>
      <c r="AQ198" s="126"/>
      <c r="BF198" s="3"/>
      <c r="BG198" s="3"/>
      <c r="BH198" s="3"/>
    </row>
    <row r="199" spans="2:65" s="1" customFormat="1" ht="14.25" customHeight="1" x14ac:dyDescent="0.4">
      <c r="B199" s="175" t="s">
        <v>6480</v>
      </c>
      <c r="C199" s="176"/>
      <c r="D199" s="176"/>
      <c r="E199" s="176"/>
      <c r="F199" s="176"/>
      <c r="G199" s="177"/>
      <c r="H199" s="120" t="str">
        <f>VLOOKUP($B199,D1_1!$B$5:$CH$131,6,FALSE)&amp;""</f>
        <v/>
      </c>
      <c r="I199" s="121"/>
      <c r="J199" s="121"/>
      <c r="K199" s="121"/>
      <c r="L199" s="121"/>
      <c r="M199" s="125"/>
      <c r="N199" s="120" t="str">
        <f>VLOOKUP($B199,D1_1!$B$5:$CH$131,7,FALSE)&amp;""</f>
        <v/>
      </c>
      <c r="O199" s="121"/>
      <c r="P199" s="121"/>
      <c r="Q199" s="121"/>
      <c r="R199" s="121"/>
      <c r="S199" s="125"/>
      <c r="T199" s="120" t="str">
        <f>VLOOKUP($B199,D1_1!$B$5:$CH$131,8,FALSE)&amp;""</f>
        <v/>
      </c>
      <c r="U199" s="121"/>
      <c r="V199" s="121"/>
      <c r="W199" s="121"/>
      <c r="X199" s="121"/>
      <c r="Y199" s="125"/>
      <c r="Z199" s="120" t="str">
        <f>VLOOKUP($B199,D1_1!$B$5:$CH$131,9,FALSE)&amp;""</f>
        <v/>
      </c>
      <c r="AA199" s="121"/>
      <c r="AB199" s="121"/>
      <c r="AC199" s="121"/>
      <c r="AD199" s="121"/>
      <c r="AE199" s="125"/>
      <c r="AF199" s="120" t="str">
        <f>VLOOKUP($B199,D1_1!$B$5:$CH$131,10,FALSE)&amp;""</f>
        <v/>
      </c>
      <c r="AG199" s="121"/>
      <c r="AH199" s="121"/>
      <c r="AI199" s="121"/>
      <c r="AJ199" s="121"/>
      <c r="AK199" s="125"/>
      <c r="AL199" s="120" t="str">
        <f>VLOOKUP($B199,D1_1!$B$5:$CH$131,11,FALSE)&amp;""</f>
        <v/>
      </c>
      <c r="AM199" s="121"/>
      <c r="AN199" s="121"/>
      <c r="AO199" s="121"/>
      <c r="AP199" s="121"/>
      <c r="AQ199" s="125"/>
      <c r="BF199" s="3"/>
      <c r="BG199" s="3"/>
      <c r="BH199" s="3"/>
      <c r="BM199" s="1" t="s">
        <v>6613</v>
      </c>
    </row>
    <row r="200" spans="2:65" s="1" customFormat="1" ht="14.25" customHeight="1" x14ac:dyDescent="0.4">
      <c r="B200" s="178"/>
      <c r="C200" s="179"/>
      <c r="D200" s="179"/>
      <c r="E200" s="179"/>
      <c r="F200" s="179"/>
      <c r="G200" s="180"/>
      <c r="H200" s="122"/>
      <c r="I200" s="123"/>
      <c r="J200" s="123"/>
      <c r="K200" s="123"/>
      <c r="L200" s="123"/>
      <c r="M200" s="126"/>
      <c r="N200" s="122"/>
      <c r="O200" s="123"/>
      <c r="P200" s="123"/>
      <c r="Q200" s="123"/>
      <c r="R200" s="123"/>
      <c r="S200" s="126"/>
      <c r="T200" s="122"/>
      <c r="U200" s="123"/>
      <c r="V200" s="123"/>
      <c r="W200" s="123"/>
      <c r="X200" s="123"/>
      <c r="Y200" s="126"/>
      <c r="Z200" s="122"/>
      <c r="AA200" s="123"/>
      <c r="AB200" s="123"/>
      <c r="AC200" s="123"/>
      <c r="AD200" s="123"/>
      <c r="AE200" s="126"/>
      <c r="AF200" s="122"/>
      <c r="AG200" s="123"/>
      <c r="AH200" s="123"/>
      <c r="AI200" s="123"/>
      <c r="AJ200" s="123"/>
      <c r="AK200" s="126"/>
      <c r="AL200" s="122"/>
      <c r="AM200" s="123"/>
      <c r="AN200" s="123"/>
      <c r="AO200" s="123"/>
      <c r="AP200" s="123"/>
      <c r="AQ200" s="126"/>
      <c r="BF200" s="3"/>
      <c r="BG200" s="3"/>
      <c r="BH200" s="3"/>
    </row>
    <row r="201" spans="2:65" s="1" customFormat="1" ht="14.25" customHeight="1" x14ac:dyDescent="0.4">
      <c r="B201" s="175" t="s">
        <v>6613</v>
      </c>
      <c r="C201" s="176"/>
      <c r="D201" s="176"/>
      <c r="E201" s="176"/>
      <c r="F201" s="176"/>
      <c r="G201" s="177"/>
      <c r="H201" s="120" t="str">
        <f>VLOOKUP($B201,D1_1!$B$5:$CH$131,6,FALSE)&amp;""</f>
        <v/>
      </c>
      <c r="I201" s="121"/>
      <c r="J201" s="121"/>
      <c r="K201" s="121"/>
      <c r="L201" s="121"/>
      <c r="M201" s="125"/>
      <c r="N201" s="120" t="str">
        <f>VLOOKUP($B201,D1_1!$B$5:$CH$131,7,FALSE)&amp;""</f>
        <v/>
      </c>
      <c r="O201" s="121"/>
      <c r="P201" s="121"/>
      <c r="Q201" s="121"/>
      <c r="R201" s="121"/>
      <c r="S201" s="125"/>
      <c r="T201" s="120" t="str">
        <f>VLOOKUP($B201,D1_1!$B$5:$CH$131,8,FALSE)&amp;""</f>
        <v/>
      </c>
      <c r="U201" s="121"/>
      <c r="V201" s="121"/>
      <c r="W201" s="121"/>
      <c r="X201" s="121"/>
      <c r="Y201" s="125"/>
      <c r="Z201" s="120" t="str">
        <f>VLOOKUP($B201,D1_1!$B$5:$CH$131,9,FALSE)&amp;""</f>
        <v/>
      </c>
      <c r="AA201" s="121"/>
      <c r="AB201" s="121"/>
      <c r="AC201" s="121"/>
      <c r="AD201" s="121"/>
      <c r="AE201" s="125"/>
      <c r="AF201" s="120" t="str">
        <f>VLOOKUP($B201,D1_1!$B$5:$CH$131,10,FALSE)&amp;""</f>
        <v/>
      </c>
      <c r="AG201" s="121"/>
      <c r="AH201" s="121"/>
      <c r="AI201" s="121"/>
      <c r="AJ201" s="121"/>
      <c r="AK201" s="125"/>
      <c r="AL201" s="120" t="str">
        <f>VLOOKUP($B201,D1_1!$B$5:$CH$131,11,FALSE)&amp;""</f>
        <v/>
      </c>
      <c r="AM201" s="121"/>
      <c r="AN201" s="121"/>
      <c r="AO201" s="121"/>
      <c r="AP201" s="121"/>
      <c r="AQ201" s="125"/>
      <c r="BF201" s="3"/>
      <c r="BG201" s="3"/>
      <c r="BH201" s="3"/>
      <c r="BM201" s="1" t="s">
        <v>6614</v>
      </c>
    </row>
    <row r="202" spans="2:65" s="1" customFormat="1" ht="14.25" customHeight="1" x14ac:dyDescent="0.4">
      <c r="B202" s="178"/>
      <c r="C202" s="179"/>
      <c r="D202" s="179"/>
      <c r="E202" s="179"/>
      <c r="F202" s="179"/>
      <c r="G202" s="180"/>
      <c r="H202" s="122"/>
      <c r="I202" s="123"/>
      <c r="J202" s="123"/>
      <c r="K202" s="123"/>
      <c r="L202" s="123"/>
      <c r="M202" s="126"/>
      <c r="N202" s="122"/>
      <c r="O202" s="123"/>
      <c r="P202" s="123"/>
      <c r="Q202" s="123"/>
      <c r="R202" s="123"/>
      <c r="S202" s="126"/>
      <c r="T202" s="122"/>
      <c r="U202" s="123"/>
      <c r="V202" s="123"/>
      <c r="W202" s="123"/>
      <c r="X202" s="123"/>
      <c r="Y202" s="126"/>
      <c r="Z202" s="122"/>
      <c r="AA202" s="123"/>
      <c r="AB202" s="123"/>
      <c r="AC202" s="123"/>
      <c r="AD202" s="123"/>
      <c r="AE202" s="126"/>
      <c r="AF202" s="122"/>
      <c r="AG202" s="123"/>
      <c r="AH202" s="123"/>
      <c r="AI202" s="123"/>
      <c r="AJ202" s="123"/>
      <c r="AK202" s="126"/>
      <c r="AL202" s="122"/>
      <c r="AM202" s="123"/>
      <c r="AN202" s="123"/>
      <c r="AO202" s="123"/>
      <c r="AP202" s="123"/>
      <c r="AQ202" s="126"/>
      <c r="BF202" s="3"/>
      <c r="BG202" s="3"/>
      <c r="BH202" s="3"/>
    </row>
    <row r="203" spans="2:65" s="1" customFormat="1" ht="14.25" customHeight="1" x14ac:dyDescent="0.4">
      <c r="B203" s="175" t="s">
        <v>6614</v>
      </c>
      <c r="C203" s="176"/>
      <c r="D203" s="176"/>
      <c r="E203" s="176"/>
      <c r="F203" s="176"/>
      <c r="G203" s="177"/>
      <c r="H203" s="120" t="str">
        <f>VLOOKUP($B203,D1_1!$B$5:$CH$131,6,FALSE)&amp;""</f>
        <v/>
      </c>
      <c r="I203" s="121"/>
      <c r="J203" s="121"/>
      <c r="K203" s="121"/>
      <c r="L203" s="121"/>
      <c r="M203" s="125"/>
      <c r="N203" s="120" t="str">
        <f>VLOOKUP($B203,D1_1!$B$5:$CH$131,7,FALSE)&amp;""</f>
        <v/>
      </c>
      <c r="O203" s="121"/>
      <c r="P203" s="121"/>
      <c r="Q203" s="121"/>
      <c r="R203" s="121"/>
      <c r="S203" s="125"/>
      <c r="T203" s="120" t="str">
        <f>VLOOKUP($B203,D1_1!$B$5:$CH$131,8,FALSE)&amp;""</f>
        <v/>
      </c>
      <c r="U203" s="121"/>
      <c r="V203" s="121"/>
      <c r="W203" s="121"/>
      <c r="X203" s="121"/>
      <c r="Y203" s="125"/>
      <c r="Z203" s="120" t="str">
        <f>VLOOKUP($B203,D1_1!$B$5:$CH$131,9,FALSE)&amp;""</f>
        <v/>
      </c>
      <c r="AA203" s="121"/>
      <c r="AB203" s="121"/>
      <c r="AC203" s="121"/>
      <c r="AD203" s="121"/>
      <c r="AE203" s="125"/>
      <c r="AF203" s="120" t="str">
        <f>VLOOKUP($B203,D1_1!$B$5:$CH$131,10,FALSE)&amp;""</f>
        <v/>
      </c>
      <c r="AG203" s="121"/>
      <c r="AH203" s="121"/>
      <c r="AI203" s="121"/>
      <c r="AJ203" s="121"/>
      <c r="AK203" s="125"/>
      <c r="AL203" s="120" t="str">
        <f>VLOOKUP($B203,D1_1!$B$5:$CH$131,11,FALSE)&amp;""</f>
        <v/>
      </c>
      <c r="AM203" s="121"/>
      <c r="AN203" s="121"/>
      <c r="AO203" s="121"/>
      <c r="AP203" s="121"/>
      <c r="AQ203" s="125"/>
      <c r="BF203" s="3"/>
      <c r="BG203" s="3"/>
      <c r="BH203" s="3"/>
      <c r="BM203" s="1" t="s">
        <v>6615</v>
      </c>
    </row>
    <row r="204" spans="2:65" s="1" customFormat="1" ht="14.25" customHeight="1" x14ac:dyDescent="0.4">
      <c r="B204" s="178"/>
      <c r="C204" s="179"/>
      <c r="D204" s="179"/>
      <c r="E204" s="179"/>
      <c r="F204" s="179"/>
      <c r="G204" s="180"/>
      <c r="H204" s="122"/>
      <c r="I204" s="123"/>
      <c r="J204" s="123"/>
      <c r="K204" s="123"/>
      <c r="L204" s="123"/>
      <c r="M204" s="126"/>
      <c r="N204" s="122"/>
      <c r="O204" s="123"/>
      <c r="P204" s="123"/>
      <c r="Q204" s="123"/>
      <c r="R204" s="123"/>
      <c r="S204" s="126"/>
      <c r="T204" s="122"/>
      <c r="U204" s="123"/>
      <c r="V204" s="123"/>
      <c r="W204" s="123"/>
      <c r="X204" s="123"/>
      <c r="Y204" s="126"/>
      <c r="Z204" s="122"/>
      <c r="AA204" s="123"/>
      <c r="AB204" s="123"/>
      <c r="AC204" s="123"/>
      <c r="AD204" s="123"/>
      <c r="AE204" s="126"/>
      <c r="AF204" s="122"/>
      <c r="AG204" s="123"/>
      <c r="AH204" s="123"/>
      <c r="AI204" s="123"/>
      <c r="AJ204" s="123"/>
      <c r="AK204" s="126"/>
      <c r="AL204" s="122"/>
      <c r="AM204" s="123"/>
      <c r="AN204" s="123"/>
      <c r="AO204" s="123"/>
      <c r="AP204" s="123"/>
      <c r="AQ204" s="126"/>
      <c r="BF204" s="3"/>
      <c r="BG204" s="3"/>
      <c r="BH204" s="3"/>
    </row>
    <row r="205" spans="2:65" s="1" customFormat="1" ht="14.25" customHeight="1" x14ac:dyDescent="0.4">
      <c r="B205" s="175" t="s">
        <v>6615</v>
      </c>
      <c r="C205" s="176"/>
      <c r="D205" s="176"/>
      <c r="E205" s="176"/>
      <c r="F205" s="176"/>
      <c r="G205" s="177"/>
      <c r="H205" s="120" t="str">
        <f>VLOOKUP($B205,D1_1!$B$5:$CH$131,6,FALSE)&amp;""</f>
        <v/>
      </c>
      <c r="I205" s="121"/>
      <c r="J205" s="121"/>
      <c r="K205" s="121"/>
      <c r="L205" s="121"/>
      <c r="M205" s="125"/>
      <c r="N205" s="120" t="str">
        <f>VLOOKUP($B205,D1_1!$B$5:$CH$131,7,FALSE)&amp;""</f>
        <v/>
      </c>
      <c r="O205" s="121"/>
      <c r="P205" s="121"/>
      <c r="Q205" s="121"/>
      <c r="R205" s="121"/>
      <c r="S205" s="125"/>
      <c r="T205" s="120" t="str">
        <f>VLOOKUP($B205,D1_1!$B$5:$CH$131,8,FALSE)&amp;""</f>
        <v/>
      </c>
      <c r="U205" s="121"/>
      <c r="V205" s="121"/>
      <c r="W205" s="121"/>
      <c r="X205" s="121"/>
      <c r="Y205" s="125"/>
      <c r="Z205" s="120" t="str">
        <f>VLOOKUP($B205,D1_1!$B$5:$CH$131,9,FALSE)&amp;""</f>
        <v/>
      </c>
      <c r="AA205" s="121"/>
      <c r="AB205" s="121"/>
      <c r="AC205" s="121"/>
      <c r="AD205" s="121"/>
      <c r="AE205" s="125"/>
      <c r="AF205" s="120" t="str">
        <f>VLOOKUP($B205,D1_1!$B$5:$CH$131,10,FALSE)&amp;""</f>
        <v/>
      </c>
      <c r="AG205" s="121"/>
      <c r="AH205" s="121"/>
      <c r="AI205" s="121"/>
      <c r="AJ205" s="121"/>
      <c r="AK205" s="125"/>
      <c r="AL205" s="120" t="str">
        <f>VLOOKUP($B205,D1_1!$B$5:$CH$131,11,FALSE)&amp;""</f>
        <v/>
      </c>
      <c r="AM205" s="121"/>
      <c r="AN205" s="121"/>
      <c r="AO205" s="121"/>
      <c r="AP205" s="121"/>
      <c r="AQ205" s="125"/>
      <c r="BF205" s="3"/>
      <c r="BG205" s="3"/>
      <c r="BH205" s="3"/>
      <c r="BM205" s="1" t="s">
        <v>4702</v>
      </c>
    </row>
    <row r="206" spans="2:65" s="1" customFormat="1" ht="14.25" customHeight="1" x14ac:dyDescent="0.4">
      <c r="B206" s="178"/>
      <c r="C206" s="179"/>
      <c r="D206" s="179"/>
      <c r="E206" s="179"/>
      <c r="F206" s="179"/>
      <c r="G206" s="180"/>
      <c r="H206" s="122"/>
      <c r="I206" s="123"/>
      <c r="J206" s="123"/>
      <c r="K206" s="123"/>
      <c r="L206" s="123"/>
      <c r="M206" s="126"/>
      <c r="N206" s="122"/>
      <c r="O206" s="123"/>
      <c r="P206" s="123"/>
      <c r="Q206" s="123"/>
      <c r="R206" s="123"/>
      <c r="S206" s="126"/>
      <c r="T206" s="122"/>
      <c r="U206" s="123"/>
      <c r="V206" s="123"/>
      <c r="W206" s="123"/>
      <c r="X206" s="123"/>
      <c r="Y206" s="126"/>
      <c r="Z206" s="122"/>
      <c r="AA206" s="123"/>
      <c r="AB206" s="123"/>
      <c r="AC206" s="123"/>
      <c r="AD206" s="123"/>
      <c r="AE206" s="126"/>
      <c r="AF206" s="122"/>
      <c r="AG206" s="123"/>
      <c r="AH206" s="123"/>
      <c r="AI206" s="123"/>
      <c r="AJ206" s="123"/>
      <c r="AK206" s="126"/>
      <c r="AL206" s="122"/>
      <c r="AM206" s="123"/>
      <c r="AN206" s="123"/>
      <c r="AO206" s="123"/>
      <c r="AP206" s="123"/>
      <c r="AQ206" s="126"/>
      <c r="BF206" s="3"/>
      <c r="BG206" s="3"/>
      <c r="BH206" s="3"/>
    </row>
    <row r="207" spans="2:65" s="1" customFormat="1" ht="14.25" customHeight="1" x14ac:dyDescent="0.4">
      <c r="B207" s="175" t="s">
        <v>4702</v>
      </c>
      <c r="C207" s="176"/>
      <c r="D207" s="176"/>
      <c r="E207" s="176"/>
      <c r="F207" s="176"/>
      <c r="G207" s="177"/>
      <c r="H207" s="120" t="str">
        <f>VLOOKUP($B207,D1_1!$B$5:$CH$131,6,FALSE)&amp;""</f>
        <v/>
      </c>
      <c r="I207" s="121"/>
      <c r="J207" s="121"/>
      <c r="K207" s="121"/>
      <c r="L207" s="121"/>
      <c r="M207" s="125"/>
      <c r="N207" s="120" t="str">
        <f>VLOOKUP($B207,D1_1!$B$5:$CH$131,7,FALSE)&amp;""</f>
        <v/>
      </c>
      <c r="O207" s="121"/>
      <c r="P207" s="121"/>
      <c r="Q207" s="121"/>
      <c r="R207" s="121"/>
      <c r="S207" s="125"/>
      <c r="T207" s="120" t="str">
        <f>VLOOKUP($B207,D1_1!$B$5:$CH$131,8,FALSE)&amp;""</f>
        <v/>
      </c>
      <c r="U207" s="121"/>
      <c r="V207" s="121"/>
      <c r="W207" s="121"/>
      <c r="X207" s="121"/>
      <c r="Y207" s="125"/>
      <c r="Z207" s="120" t="str">
        <f>VLOOKUP($B207,D1_1!$B$5:$CH$131,9,FALSE)&amp;""</f>
        <v/>
      </c>
      <c r="AA207" s="121"/>
      <c r="AB207" s="121"/>
      <c r="AC207" s="121"/>
      <c r="AD207" s="121"/>
      <c r="AE207" s="125"/>
      <c r="AF207" s="120" t="str">
        <f>VLOOKUP($B207,D1_1!$B$5:$CH$131,10,FALSE)&amp;""</f>
        <v/>
      </c>
      <c r="AG207" s="121"/>
      <c r="AH207" s="121"/>
      <c r="AI207" s="121"/>
      <c r="AJ207" s="121"/>
      <c r="AK207" s="125"/>
      <c r="AL207" s="120" t="str">
        <f>VLOOKUP($B207,D1_1!$B$5:$CH$131,11,FALSE)&amp;""</f>
        <v/>
      </c>
      <c r="AM207" s="121"/>
      <c r="AN207" s="121"/>
      <c r="AO207" s="121"/>
      <c r="AP207" s="121"/>
      <c r="AQ207" s="125"/>
      <c r="BF207" s="3"/>
      <c r="BG207" s="3"/>
      <c r="BH207" s="3"/>
      <c r="BM207" s="1" t="s">
        <v>6616</v>
      </c>
    </row>
    <row r="208" spans="2:65" s="1" customFormat="1" ht="14.25" customHeight="1" x14ac:dyDescent="0.4">
      <c r="B208" s="178"/>
      <c r="C208" s="179"/>
      <c r="D208" s="179"/>
      <c r="E208" s="179"/>
      <c r="F208" s="179"/>
      <c r="G208" s="180"/>
      <c r="H208" s="122"/>
      <c r="I208" s="123"/>
      <c r="J208" s="123"/>
      <c r="K208" s="123"/>
      <c r="L208" s="123"/>
      <c r="M208" s="126"/>
      <c r="N208" s="122"/>
      <c r="O208" s="123"/>
      <c r="P208" s="123"/>
      <c r="Q208" s="123"/>
      <c r="R208" s="123"/>
      <c r="S208" s="126"/>
      <c r="T208" s="122"/>
      <c r="U208" s="123"/>
      <c r="V208" s="123"/>
      <c r="W208" s="123"/>
      <c r="X208" s="123"/>
      <c r="Y208" s="126"/>
      <c r="Z208" s="122"/>
      <c r="AA208" s="123"/>
      <c r="AB208" s="123"/>
      <c r="AC208" s="123"/>
      <c r="AD208" s="123"/>
      <c r="AE208" s="126"/>
      <c r="AF208" s="122"/>
      <c r="AG208" s="123"/>
      <c r="AH208" s="123"/>
      <c r="AI208" s="123"/>
      <c r="AJ208" s="123"/>
      <c r="AK208" s="126"/>
      <c r="AL208" s="122"/>
      <c r="AM208" s="123"/>
      <c r="AN208" s="123"/>
      <c r="AO208" s="123"/>
      <c r="AP208" s="123"/>
      <c r="AQ208" s="126"/>
      <c r="BF208" s="3"/>
      <c r="BG208" s="3"/>
      <c r="BH208" s="3"/>
    </row>
    <row r="209" spans="2:65" s="1" customFormat="1" ht="14.25" customHeight="1" x14ac:dyDescent="0.4">
      <c r="B209" s="175" t="s">
        <v>6616</v>
      </c>
      <c r="C209" s="176"/>
      <c r="D209" s="176"/>
      <c r="E209" s="176"/>
      <c r="F209" s="176"/>
      <c r="G209" s="177"/>
      <c r="H209" s="120" t="str">
        <f>VLOOKUP($B209,D1_1!$B$5:$CH$131,6,FALSE)&amp;""</f>
        <v/>
      </c>
      <c r="I209" s="121"/>
      <c r="J209" s="121"/>
      <c r="K209" s="121"/>
      <c r="L209" s="121"/>
      <c r="M209" s="125"/>
      <c r="N209" s="120" t="str">
        <f>VLOOKUP($B209,D1_1!$B$5:$CH$131,7,FALSE)&amp;""</f>
        <v/>
      </c>
      <c r="O209" s="121"/>
      <c r="P209" s="121"/>
      <c r="Q209" s="121"/>
      <c r="R209" s="121"/>
      <c r="S209" s="125"/>
      <c r="T209" s="120" t="str">
        <f>VLOOKUP($B209,D1_1!$B$5:$CH$131,8,FALSE)&amp;""</f>
        <v/>
      </c>
      <c r="U209" s="121"/>
      <c r="V209" s="121"/>
      <c r="W209" s="121"/>
      <c r="X209" s="121"/>
      <c r="Y209" s="125"/>
      <c r="Z209" s="120" t="str">
        <f>VLOOKUP($B209,D1_1!$B$5:$CH$131,9,FALSE)&amp;""</f>
        <v/>
      </c>
      <c r="AA209" s="121"/>
      <c r="AB209" s="121"/>
      <c r="AC209" s="121"/>
      <c r="AD209" s="121"/>
      <c r="AE209" s="125"/>
      <c r="AF209" s="120" t="str">
        <f>VLOOKUP($B209,D1_1!$B$5:$CH$131,10,FALSE)&amp;""</f>
        <v/>
      </c>
      <c r="AG209" s="121"/>
      <c r="AH209" s="121"/>
      <c r="AI209" s="121"/>
      <c r="AJ209" s="121"/>
      <c r="AK209" s="125"/>
      <c r="AL209" s="120" t="str">
        <f>VLOOKUP($B209,D1_1!$B$5:$CH$131,11,FALSE)&amp;""</f>
        <v/>
      </c>
      <c r="AM209" s="121"/>
      <c r="AN209" s="121"/>
      <c r="AO209" s="121"/>
      <c r="AP209" s="121"/>
      <c r="AQ209" s="125"/>
      <c r="BF209" s="3"/>
      <c r="BG209" s="3"/>
      <c r="BH209" s="3"/>
      <c r="BM209" s="1" t="s">
        <v>6617</v>
      </c>
    </row>
    <row r="210" spans="2:65" s="1" customFormat="1" ht="14.25" customHeight="1" x14ac:dyDescent="0.4">
      <c r="B210" s="178"/>
      <c r="C210" s="179"/>
      <c r="D210" s="179"/>
      <c r="E210" s="179"/>
      <c r="F210" s="179"/>
      <c r="G210" s="180"/>
      <c r="H210" s="122"/>
      <c r="I210" s="123"/>
      <c r="J210" s="123"/>
      <c r="K210" s="123"/>
      <c r="L210" s="123"/>
      <c r="M210" s="126"/>
      <c r="N210" s="122"/>
      <c r="O210" s="123"/>
      <c r="P210" s="123"/>
      <c r="Q210" s="123"/>
      <c r="R210" s="123"/>
      <c r="S210" s="126"/>
      <c r="T210" s="122"/>
      <c r="U210" s="123"/>
      <c r="V210" s="123"/>
      <c r="W210" s="123"/>
      <c r="X210" s="123"/>
      <c r="Y210" s="126"/>
      <c r="Z210" s="122"/>
      <c r="AA210" s="123"/>
      <c r="AB210" s="123"/>
      <c r="AC210" s="123"/>
      <c r="AD210" s="123"/>
      <c r="AE210" s="126"/>
      <c r="AF210" s="122"/>
      <c r="AG210" s="123"/>
      <c r="AH210" s="123"/>
      <c r="AI210" s="123"/>
      <c r="AJ210" s="123"/>
      <c r="AK210" s="126"/>
      <c r="AL210" s="122"/>
      <c r="AM210" s="123"/>
      <c r="AN210" s="123"/>
      <c r="AO210" s="123"/>
      <c r="AP210" s="123"/>
      <c r="AQ210" s="126"/>
      <c r="BF210" s="3"/>
      <c r="BG210" s="3"/>
      <c r="BH210" s="3"/>
    </row>
    <row r="211" spans="2:65" s="1" customFormat="1" ht="14.25" customHeight="1" x14ac:dyDescent="0.4">
      <c r="B211" s="175" t="s">
        <v>6617</v>
      </c>
      <c r="C211" s="176"/>
      <c r="D211" s="176"/>
      <c r="E211" s="176"/>
      <c r="F211" s="176"/>
      <c r="G211" s="177"/>
      <c r="H211" s="120" t="str">
        <f>VLOOKUP($B211,D1_1!$B$5:$CH$131,6,FALSE)&amp;""</f>
        <v/>
      </c>
      <c r="I211" s="121"/>
      <c r="J211" s="121"/>
      <c r="K211" s="121"/>
      <c r="L211" s="121"/>
      <c r="M211" s="125"/>
      <c r="N211" s="120" t="str">
        <f>VLOOKUP($B211,D1_1!$B$5:$CH$131,7,FALSE)&amp;""</f>
        <v/>
      </c>
      <c r="O211" s="121"/>
      <c r="P211" s="121"/>
      <c r="Q211" s="121"/>
      <c r="R211" s="121"/>
      <c r="S211" s="125"/>
      <c r="T211" s="120" t="str">
        <f>VLOOKUP($B211,D1_1!$B$5:$CH$131,8,FALSE)&amp;""</f>
        <v/>
      </c>
      <c r="U211" s="121"/>
      <c r="V211" s="121"/>
      <c r="W211" s="121"/>
      <c r="X211" s="121"/>
      <c r="Y211" s="125"/>
      <c r="Z211" s="120" t="str">
        <f>VLOOKUP($B211,D1_1!$B$5:$CH$131,9,FALSE)&amp;""</f>
        <v/>
      </c>
      <c r="AA211" s="121"/>
      <c r="AB211" s="121"/>
      <c r="AC211" s="121"/>
      <c r="AD211" s="121"/>
      <c r="AE211" s="125"/>
      <c r="AF211" s="120" t="str">
        <f>VLOOKUP($B211,D1_1!$B$5:$CH$131,10,FALSE)&amp;""</f>
        <v/>
      </c>
      <c r="AG211" s="121"/>
      <c r="AH211" s="121"/>
      <c r="AI211" s="121"/>
      <c r="AJ211" s="121"/>
      <c r="AK211" s="125"/>
      <c r="AL211" s="120" t="str">
        <f>VLOOKUP($B211,D1_1!$B$5:$CH$131,11,FALSE)&amp;""</f>
        <v/>
      </c>
      <c r="AM211" s="121"/>
      <c r="AN211" s="121"/>
      <c r="AO211" s="121"/>
      <c r="AP211" s="121"/>
      <c r="AQ211" s="125"/>
      <c r="BF211" s="3"/>
      <c r="BG211" s="3"/>
      <c r="BH211" s="3"/>
      <c r="BM211" s="1" t="s">
        <v>6618</v>
      </c>
    </row>
    <row r="212" spans="2:65" s="1" customFormat="1" ht="14.25" customHeight="1" x14ac:dyDescent="0.4">
      <c r="B212" s="178"/>
      <c r="C212" s="179"/>
      <c r="D212" s="179"/>
      <c r="E212" s="179"/>
      <c r="F212" s="179"/>
      <c r="G212" s="180"/>
      <c r="H212" s="122"/>
      <c r="I212" s="123"/>
      <c r="J212" s="123"/>
      <c r="K212" s="123"/>
      <c r="L212" s="123"/>
      <c r="M212" s="126"/>
      <c r="N212" s="122"/>
      <c r="O212" s="123"/>
      <c r="P212" s="123"/>
      <c r="Q212" s="123"/>
      <c r="R212" s="123"/>
      <c r="S212" s="126"/>
      <c r="T212" s="122"/>
      <c r="U212" s="123"/>
      <c r="V212" s="123"/>
      <c r="W212" s="123"/>
      <c r="X212" s="123"/>
      <c r="Y212" s="126"/>
      <c r="Z212" s="122"/>
      <c r="AA212" s="123"/>
      <c r="AB212" s="123"/>
      <c r="AC212" s="123"/>
      <c r="AD212" s="123"/>
      <c r="AE212" s="126"/>
      <c r="AF212" s="122"/>
      <c r="AG212" s="123"/>
      <c r="AH212" s="123"/>
      <c r="AI212" s="123"/>
      <c r="AJ212" s="123"/>
      <c r="AK212" s="126"/>
      <c r="AL212" s="122"/>
      <c r="AM212" s="123"/>
      <c r="AN212" s="123"/>
      <c r="AO212" s="123"/>
      <c r="AP212" s="123"/>
      <c r="AQ212" s="126"/>
      <c r="BF212" s="3"/>
      <c r="BG212" s="3"/>
      <c r="BH212" s="3"/>
    </row>
    <row r="213" spans="2:65" s="1" customFormat="1" ht="14.25" customHeight="1" x14ac:dyDescent="0.4">
      <c r="B213" s="175" t="s">
        <v>6618</v>
      </c>
      <c r="C213" s="176"/>
      <c r="D213" s="176"/>
      <c r="E213" s="176"/>
      <c r="F213" s="176"/>
      <c r="G213" s="177"/>
      <c r="H213" s="120" t="str">
        <f>VLOOKUP($B213,D1_1!$B$5:$CH$131,6,FALSE)&amp;""</f>
        <v/>
      </c>
      <c r="I213" s="121"/>
      <c r="J213" s="121"/>
      <c r="K213" s="121"/>
      <c r="L213" s="121"/>
      <c r="M213" s="125"/>
      <c r="N213" s="120" t="str">
        <f>VLOOKUP($B213,D1_1!$B$5:$CH$131,7,FALSE)&amp;""</f>
        <v/>
      </c>
      <c r="O213" s="121"/>
      <c r="P213" s="121"/>
      <c r="Q213" s="121"/>
      <c r="R213" s="121"/>
      <c r="S213" s="125"/>
      <c r="T213" s="120" t="str">
        <f>VLOOKUP($B213,D1_1!$B$5:$CH$131,8,FALSE)&amp;""</f>
        <v/>
      </c>
      <c r="U213" s="121"/>
      <c r="V213" s="121"/>
      <c r="W213" s="121"/>
      <c r="X213" s="121"/>
      <c r="Y213" s="125"/>
      <c r="Z213" s="120" t="str">
        <f>VLOOKUP($B213,D1_1!$B$5:$CH$131,9,FALSE)&amp;""</f>
        <v/>
      </c>
      <c r="AA213" s="121"/>
      <c r="AB213" s="121"/>
      <c r="AC213" s="121"/>
      <c r="AD213" s="121"/>
      <c r="AE213" s="125"/>
      <c r="AF213" s="120" t="str">
        <f>VLOOKUP($B213,D1_1!$B$5:$CH$131,10,FALSE)&amp;""</f>
        <v/>
      </c>
      <c r="AG213" s="121"/>
      <c r="AH213" s="121"/>
      <c r="AI213" s="121"/>
      <c r="AJ213" s="121"/>
      <c r="AK213" s="125"/>
      <c r="AL213" s="120" t="str">
        <f>VLOOKUP($B213,D1_1!$B$5:$CH$131,11,FALSE)&amp;""</f>
        <v/>
      </c>
      <c r="AM213" s="121"/>
      <c r="AN213" s="121"/>
      <c r="AO213" s="121"/>
      <c r="AP213" s="121"/>
      <c r="AQ213" s="125"/>
      <c r="BF213" s="3"/>
      <c r="BG213" s="3"/>
      <c r="BH213" s="3"/>
      <c r="BM213" s="1" t="s">
        <v>6619</v>
      </c>
    </row>
    <row r="214" spans="2:65" s="1" customFormat="1" ht="14.25" customHeight="1" x14ac:dyDescent="0.4">
      <c r="B214" s="178"/>
      <c r="C214" s="179"/>
      <c r="D214" s="179"/>
      <c r="E214" s="179"/>
      <c r="F214" s="179"/>
      <c r="G214" s="180"/>
      <c r="H214" s="122"/>
      <c r="I214" s="123"/>
      <c r="J214" s="123"/>
      <c r="K214" s="123"/>
      <c r="L214" s="123"/>
      <c r="M214" s="126"/>
      <c r="N214" s="122"/>
      <c r="O214" s="123"/>
      <c r="P214" s="123"/>
      <c r="Q214" s="123"/>
      <c r="R214" s="123"/>
      <c r="S214" s="126"/>
      <c r="T214" s="122"/>
      <c r="U214" s="123"/>
      <c r="V214" s="123"/>
      <c r="W214" s="123"/>
      <c r="X214" s="123"/>
      <c r="Y214" s="126"/>
      <c r="Z214" s="122"/>
      <c r="AA214" s="123"/>
      <c r="AB214" s="123"/>
      <c r="AC214" s="123"/>
      <c r="AD214" s="123"/>
      <c r="AE214" s="126"/>
      <c r="AF214" s="122"/>
      <c r="AG214" s="123"/>
      <c r="AH214" s="123"/>
      <c r="AI214" s="123"/>
      <c r="AJ214" s="123"/>
      <c r="AK214" s="126"/>
      <c r="AL214" s="122"/>
      <c r="AM214" s="123"/>
      <c r="AN214" s="123"/>
      <c r="AO214" s="123"/>
      <c r="AP214" s="123"/>
      <c r="AQ214" s="126"/>
      <c r="BF214" s="3"/>
      <c r="BG214" s="3"/>
      <c r="BH214" s="3"/>
    </row>
    <row r="215" spans="2:65" ht="14.25" customHeight="1" x14ac:dyDescent="0.4">
      <c r="B215" s="175" t="s">
        <v>6619</v>
      </c>
      <c r="C215" s="176"/>
      <c r="D215" s="176"/>
      <c r="E215" s="176"/>
      <c r="F215" s="176"/>
      <c r="G215" s="177"/>
      <c r="H215" s="120" t="str">
        <f>VLOOKUP($B215,D1_1!$B$5:$CH$131,6,FALSE)&amp;""</f>
        <v/>
      </c>
      <c r="I215" s="121"/>
      <c r="J215" s="121"/>
      <c r="K215" s="121"/>
      <c r="L215" s="121"/>
      <c r="M215" s="125"/>
      <c r="N215" s="120" t="str">
        <f>VLOOKUP($B215,D1_1!$B$5:$CH$131,7,FALSE)&amp;""</f>
        <v/>
      </c>
      <c r="O215" s="121"/>
      <c r="P215" s="121"/>
      <c r="Q215" s="121"/>
      <c r="R215" s="121"/>
      <c r="S215" s="125"/>
      <c r="T215" s="120" t="str">
        <f>VLOOKUP($B215,D1_1!$B$5:$CH$131,8,FALSE)&amp;""</f>
        <v/>
      </c>
      <c r="U215" s="121"/>
      <c r="V215" s="121"/>
      <c r="W215" s="121"/>
      <c r="X215" s="121"/>
      <c r="Y215" s="125"/>
      <c r="Z215" s="120" t="str">
        <f>VLOOKUP($B215,D1_1!$B$5:$CH$131,9,FALSE)&amp;""</f>
        <v/>
      </c>
      <c r="AA215" s="121"/>
      <c r="AB215" s="121"/>
      <c r="AC215" s="121"/>
      <c r="AD215" s="121"/>
      <c r="AE215" s="125"/>
      <c r="AF215" s="120" t="str">
        <f>VLOOKUP($B215,D1_1!$B$5:$CH$131,10,FALSE)&amp;""</f>
        <v/>
      </c>
      <c r="AG215" s="121"/>
      <c r="AH215" s="121"/>
      <c r="AI215" s="121"/>
      <c r="AJ215" s="121"/>
      <c r="AK215" s="125"/>
      <c r="AL215" s="120" t="str">
        <f>VLOOKUP($B215,D1_1!$B$5:$CH$131,11,FALSE)&amp;""</f>
        <v/>
      </c>
      <c r="AM215" s="121"/>
      <c r="AN215" s="121"/>
      <c r="AO215" s="121"/>
      <c r="AP215" s="121"/>
      <c r="AQ215" s="125"/>
    </row>
    <row r="216" spans="2:65" x14ac:dyDescent="0.4">
      <c r="B216" s="181"/>
      <c r="C216" s="182"/>
      <c r="D216" s="182"/>
      <c r="E216" s="182"/>
      <c r="F216" s="182"/>
      <c r="G216" s="183"/>
      <c r="H216" s="122"/>
      <c r="I216" s="123"/>
      <c r="J216" s="123"/>
      <c r="K216" s="123"/>
      <c r="L216" s="123"/>
      <c r="M216" s="126"/>
      <c r="N216" s="122"/>
      <c r="O216" s="123"/>
      <c r="P216" s="123"/>
      <c r="Q216" s="123"/>
      <c r="R216" s="123"/>
      <c r="S216" s="126"/>
      <c r="T216" s="122"/>
      <c r="U216" s="123"/>
      <c r="V216" s="123"/>
      <c r="W216" s="123"/>
      <c r="X216" s="123"/>
      <c r="Y216" s="126"/>
      <c r="Z216" s="122"/>
      <c r="AA216" s="123"/>
      <c r="AB216" s="123"/>
      <c r="AC216" s="123"/>
      <c r="AD216" s="123"/>
      <c r="AE216" s="126"/>
      <c r="AF216" s="122"/>
      <c r="AG216" s="123"/>
      <c r="AH216" s="123"/>
      <c r="AI216" s="123"/>
      <c r="AJ216" s="123"/>
      <c r="AK216" s="126"/>
      <c r="AL216" s="122"/>
      <c r="AM216" s="123"/>
      <c r="AN216" s="123"/>
      <c r="AO216" s="123"/>
      <c r="AP216" s="123"/>
      <c r="AQ216" s="126"/>
    </row>
    <row r="217" spans="2:65" s="1" customFormat="1" ht="14.25" customHeight="1" x14ac:dyDescent="0.4">
      <c r="B217" s="181"/>
      <c r="C217" s="182"/>
      <c r="D217" s="182"/>
      <c r="E217" s="182"/>
      <c r="F217" s="182"/>
      <c r="G217" s="183"/>
      <c r="H217" s="106" t="s">
        <v>7122</v>
      </c>
      <c r="I217" s="99"/>
      <c r="J217" s="99"/>
      <c r="K217" s="99"/>
      <c r="L217" s="99"/>
      <c r="M217" s="100"/>
      <c r="N217" s="112" t="str">
        <f>VLOOKUP($B215,D1_1!$B$5:$CH$131,5,FALSE)&amp;""</f>
        <v/>
      </c>
      <c r="O217" s="107"/>
      <c r="P217" s="107"/>
      <c r="Q217" s="107"/>
      <c r="R217" s="107"/>
      <c r="S217" s="107"/>
      <c r="T217" s="107"/>
      <c r="U217" s="107"/>
      <c r="V217" s="107"/>
      <c r="W217" s="107"/>
      <c r="X217" s="107"/>
      <c r="Y217" s="107"/>
      <c r="Z217" s="107"/>
      <c r="AA217" s="107"/>
      <c r="AB217" s="107"/>
      <c r="AC217" s="107"/>
      <c r="AD217" s="107"/>
      <c r="AE217" s="107"/>
      <c r="AF217" s="107"/>
      <c r="AG217" s="107"/>
      <c r="AH217" s="107"/>
      <c r="AI217" s="107"/>
      <c r="AJ217" s="107"/>
      <c r="AK217" s="107"/>
      <c r="AL217" s="107"/>
      <c r="AM217" s="107"/>
      <c r="AN217" s="107"/>
      <c r="AO217" s="107"/>
      <c r="AP217" s="107"/>
      <c r="AQ217" s="108"/>
      <c r="BF217" s="3"/>
      <c r="BG217" s="3"/>
      <c r="BH217" s="3"/>
      <c r="BM217" s="1" t="s">
        <v>6620</v>
      </c>
    </row>
    <row r="218" spans="2:65" s="1" customFormat="1" ht="14.25" customHeight="1" x14ac:dyDescent="0.4">
      <c r="B218" s="178"/>
      <c r="C218" s="179"/>
      <c r="D218" s="179"/>
      <c r="E218" s="179"/>
      <c r="F218" s="179"/>
      <c r="G218" s="180"/>
      <c r="H218" s="101"/>
      <c r="I218" s="102"/>
      <c r="J218" s="102"/>
      <c r="K218" s="102"/>
      <c r="L218" s="102"/>
      <c r="M218" s="103"/>
      <c r="N218" s="109"/>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1"/>
      <c r="BF218" s="3"/>
      <c r="BG218" s="3"/>
      <c r="BH218" s="3"/>
    </row>
    <row r="219" spans="2:65" s="1" customFormat="1" ht="14.25" customHeight="1" x14ac:dyDescent="0.4">
      <c r="B219" s="175" t="s">
        <v>6620</v>
      </c>
      <c r="C219" s="176"/>
      <c r="D219" s="176"/>
      <c r="E219" s="176"/>
      <c r="F219" s="176"/>
      <c r="G219" s="177"/>
      <c r="H219" s="120" t="str">
        <f>VLOOKUP($B219,D1_1!$B$5:$CH$131,6,FALSE)&amp;""</f>
        <v/>
      </c>
      <c r="I219" s="121"/>
      <c r="J219" s="121"/>
      <c r="K219" s="121"/>
      <c r="L219" s="121"/>
      <c r="M219" s="125"/>
      <c r="N219" s="120" t="str">
        <f>VLOOKUP($B219,D1_1!$B$5:$CH$131,7,FALSE)&amp;""</f>
        <v/>
      </c>
      <c r="O219" s="121"/>
      <c r="P219" s="121"/>
      <c r="Q219" s="121"/>
      <c r="R219" s="121"/>
      <c r="S219" s="125"/>
      <c r="T219" s="120" t="str">
        <f>VLOOKUP($B219,D1_1!$B$5:$CH$131,8,FALSE)&amp;""</f>
        <v/>
      </c>
      <c r="U219" s="121"/>
      <c r="V219" s="121"/>
      <c r="W219" s="121"/>
      <c r="X219" s="121"/>
      <c r="Y219" s="125"/>
      <c r="Z219" s="120" t="str">
        <f>VLOOKUP($B219,D1_1!$B$5:$CH$131,9,FALSE)&amp;""</f>
        <v/>
      </c>
      <c r="AA219" s="121"/>
      <c r="AB219" s="121"/>
      <c r="AC219" s="121"/>
      <c r="AD219" s="121"/>
      <c r="AE219" s="125"/>
      <c r="AF219" s="120" t="str">
        <f>VLOOKUP($B219,D1_1!$B$5:$CH$131,10,FALSE)&amp;""</f>
        <v/>
      </c>
      <c r="AG219" s="121"/>
      <c r="AH219" s="121"/>
      <c r="AI219" s="121"/>
      <c r="AJ219" s="121"/>
      <c r="AK219" s="125"/>
      <c r="AL219" s="120" t="str">
        <f>VLOOKUP($B219,D1_1!$B$5:$CH$131,11,FALSE)&amp;""</f>
        <v/>
      </c>
      <c r="AM219" s="121"/>
      <c r="AN219" s="121"/>
      <c r="AO219" s="121"/>
      <c r="AP219" s="121"/>
      <c r="AQ219" s="125"/>
      <c r="BF219" s="3"/>
      <c r="BG219" s="3"/>
      <c r="BH219" s="3"/>
      <c r="BM219" s="1" t="s">
        <v>638</v>
      </c>
    </row>
    <row r="220" spans="2:65" s="1" customFormat="1" ht="14.25" customHeight="1" x14ac:dyDescent="0.4">
      <c r="B220" s="178"/>
      <c r="C220" s="179"/>
      <c r="D220" s="179"/>
      <c r="E220" s="179"/>
      <c r="F220" s="179"/>
      <c r="G220" s="180"/>
      <c r="H220" s="122"/>
      <c r="I220" s="123"/>
      <c r="J220" s="123"/>
      <c r="K220" s="123"/>
      <c r="L220" s="123"/>
      <c r="M220" s="126"/>
      <c r="N220" s="122"/>
      <c r="O220" s="123"/>
      <c r="P220" s="123"/>
      <c r="Q220" s="123"/>
      <c r="R220" s="123"/>
      <c r="S220" s="126"/>
      <c r="T220" s="122"/>
      <c r="U220" s="123"/>
      <c r="V220" s="123"/>
      <c r="W220" s="123"/>
      <c r="X220" s="123"/>
      <c r="Y220" s="126"/>
      <c r="Z220" s="122"/>
      <c r="AA220" s="123"/>
      <c r="AB220" s="123"/>
      <c r="AC220" s="123"/>
      <c r="AD220" s="123"/>
      <c r="AE220" s="126"/>
      <c r="AF220" s="122"/>
      <c r="AG220" s="123"/>
      <c r="AH220" s="123"/>
      <c r="AI220" s="123"/>
      <c r="AJ220" s="123"/>
      <c r="AK220" s="126"/>
      <c r="AL220" s="122"/>
      <c r="AM220" s="123"/>
      <c r="AN220" s="123"/>
      <c r="AO220" s="123"/>
      <c r="AP220" s="123"/>
      <c r="AQ220" s="126"/>
      <c r="BF220" s="3"/>
      <c r="BG220" s="3"/>
      <c r="BH220" s="3"/>
    </row>
    <row r="221" spans="2:65" s="1" customFormat="1" ht="14.25" customHeight="1" x14ac:dyDescent="0.4">
      <c r="B221" s="175" t="s">
        <v>638</v>
      </c>
      <c r="C221" s="176"/>
      <c r="D221" s="176"/>
      <c r="E221" s="176"/>
      <c r="F221" s="176"/>
      <c r="G221" s="177"/>
      <c r="H221" s="120" t="str">
        <f>VLOOKUP($B221,D1_1!$B$5:$CH$131,6,FALSE)&amp;""</f>
        <v/>
      </c>
      <c r="I221" s="121"/>
      <c r="J221" s="121"/>
      <c r="K221" s="121"/>
      <c r="L221" s="121"/>
      <c r="M221" s="125"/>
      <c r="N221" s="120" t="str">
        <f>VLOOKUP($B221,D1_1!$B$5:$CH$131,7,FALSE)&amp;""</f>
        <v/>
      </c>
      <c r="O221" s="121"/>
      <c r="P221" s="121"/>
      <c r="Q221" s="121"/>
      <c r="R221" s="121"/>
      <c r="S221" s="125"/>
      <c r="T221" s="120" t="str">
        <f>VLOOKUP($B221,D1_1!$B$5:$CH$131,8,FALSE)&amp;""</f>
        <v/>
      </c>
      <c r="U221" s="121"/>
      <c r="V221" s="121"/>
      <c r="W221" s="121"/>
      <c r="X221" s="121"/>
      <c r="Y221" s="125"/>
      <c r="Z221" s="120" t="str">
        <f>VLOOKUP($B221,D1_1!$B$5:$CH$131,9,FALSE)&amp;""</f>
        <v/>
      </c>
      <c r="AA221" s="121"/>
      <c r="AB221" s="121"/>
      <c r="AC221" s="121"/>
      <c r="AD221" s="121"/>
      <c r="AE221" s="125"/>
      <c r="AF221" s="120" t="str">
        <f>VLOOKUP($B221,D1_1!$B$5:$CH$131,10,FALSE)&amp;""</f>
        <v/>
      </c>
      <c r="AG221" s="121"/>
      <c r="AH221" s="121"/>
      <c r="AI221" s="121"/>
      <c r="AJ221" s="121"/>
      <c r="AK221" s="125"/>
      <c r="AL221" s="120" t="str">
        <f>VLOOKUP($B221,D1_1!$B$5:$CH$131,11,FALSE)&amp;""</f>
        <v/>
      </c>
      <c r="AM221" s="121"/>
      <c r="AN221" s="121"/>
      <c r="AO221" s="121"/>
      <c r="AP221" s="121"/>
      <c r="AQ221" s="125"/>
      <c r="BF221" s="3"/>
      <c r="BG221" s="3"/>
      <c r="BH221" s="3"/>
      <c r="BM221" s="1" t="s">
        <v>6621</v>
      </c>
    </row>
    <row r="222" spans="2:65" s="1" customFormat="1" ht="14.25" customHeight="1" x14ac:dyDescent="0.4">
      <c r="B222" s="178"/>
      <c r="C222" s="179"/>
      <c r="D222" s="179"/>
      <c r="E222" s="179"/>
      <c r="F222" s="179"/>
      <c r="G222" s="180"/>
      <c r="H222" s="122"/>
      <c r="I222" s="123"/>
      <c r="J222" s="123"/>
      <c r="K222" s="123"/>
      <c r="L222" s="123"/>
      <c r="M222" s="126"/>
      <c r="N222" s="122"/>
      <c r="O222" s="123"/>
      <c r="P222" s="123"/>
      <c r="Q222" s="123"/>
      <c r="R222" s="123"/>
      <c r="S222" s="126"/>
      <c r="T222" s="122"/>
      <c r="U222" s="123"/>
      <c r="V222" s="123"/>
      <c r="W222" s="123"/>
      <c r="X222" s="123"/>
      <c r="Y222" s="126"/>
      <c r="Z222" s="122"/>
      <c r="AA222" s="123"/>
      <c r="AB222" s="123"/>
      <c r="AC222" s="123"/>
      <c r="AD222" s="123"/>
      <c r="AE222" s="126"/>
      <c r="AF222" s="122"/>
      <c r="AG222" s="123"/>
      <c r="AH222" s="123"/>
      <c r="AI222" s="123"/>
      <c r="AJ222" s="123"/>
      <c r="AK222" s="126"/>
      <c r="AL222" s="122"/>
      <c r="AM222" s="123"/>
      <c r="AN222" s="123"/>
      <c r="AO222" s="123"/>
      <c r="AP222" s="123"/>
      <c r="AQ222" s="126"/>
      <c r="BF222" s="3"/>
      <c r="BG222" s="3"/>
      <c r="BH222" s="3"/>
    </row>
    <row r="223" spans="2:65" s="1" customFormat="1" ht="14.25" customHeight="1" x14ac:dyDescent="0.4">
      <c r="B223" s="175" t="s">
        <v>6621</v>
      </c>
      <c r="C223" s="176"/>
      <c r="D223" s="176"/>
      <c r="E223" s="176"/>
      <c r="F223" s="176"/>
      <c r="G223" s="177"/>
      <c r="H223" s="120" t="str">
        <f>VLOOKUP($B223,D1_1!$B$5:$CH$131,6,FALSE)&amp;""</f>
        <v/>
      </c>
      <c r="I223" s="121"/>
      <c r="J223" s="121"/>
      <c r="K223" s="121"/>
      <c r="L223" s="121"/>
      <c r="M223" s="125"/>
      <c r="N223" s="120" t="str">
        <f>VLOOKUP($B223,D1_1!$B$5:$CH$131,7,FALSE)&amp;""</f>
        <v/>
      </c>
      <c r="O223" s="121"/>
      <c r="P223" s="121"/>
      <c r="Q223" s="121"/>
      <c r="R223" s="121"/>
      <c r="S223" s="125"/>
      <c r="T223" s="120" t="str">
        <f>VLOOKUP($B223,D1_1!$B$5:$CH$131,8,FALSE)&amp;""</f>
        <v/>
      </c>
      <c r="U223" s="121"/>
      <c r="V223" s="121"/>
      <c r="W223" s="121"/>
      <c r="X223" s="121"/>
      <c r="Y223" s="125"/>
      <c r="Z223" s="120" t="str">
        <f>VLOOKUP($B223,D1_1!$B$5:$CH$131,9,FALSE)&amp;""</f>
        <v/>
      </c>
      <c r="AA223" s="121"/>
      <c r="AB223" s="121"/>
      <c r="AC223" s="121"/>
      <c r="AD223" s="121"/>
      <c r="AE223" s="125"/>
      <c r="AF223" s="120" t="str">
        <f>VLOOKUP($B223,D1_1!$B$5:$CH$131,10,FALSE)&amp;""</f>
        <v/>
      </c>
      <c r="AG223" s="121"/>
      <c r="AH223" s="121"/>
      <c r="AI223" s="121"/>
      <c r="AJ223" s="121"/>
      <c r="AK223" s="125"/>
      <c r="AL223" s="120" t="str">
        <f>VLOOKUP($B223,D1_1!$B$5:$CH$131,11,FALSE)&amp;""</f>
        <v/>
      </c>
      <c r="AM223" s="121"/>
      <c r="AN223" s="121"/>
      <c r="AO223" s="121"/>
      <c r="AP223" s="121"/>
      <c r="AQ223" s="125"/>
      <c r="BF223" s="3"/>
      <c r="BG223" s="3"/>
      <c r="BH223" s="3"/>
      <c r="BM223" s="1" t="s">
        <v>226</v>
      </c>
    </row>
    <row r="224" spans="2:65" s="1" customFormat="1" ht="14.25" customHeight="1" x14ac:dyDescent="0.4">
      <c r="B224" s="178"/>
      <c r="C224" s="179"/>
      <c r="D224" s="179"/>
      <c r="E224" s="179"/>
      <c r="F224" s="179"/>
      <c r="G224" s="180"/>
      <c r="H224" s="122"/>
      <c r="I224" s="123"/>
      <c r="J224" s="123"/>
      <c r="K224" s="123"/>
      <c r="L224" s="123"/>
      <c r="M224" s="126"/>
      <c r="N224" s="122"/>
      <c r="O224" s="123"/>
      <c r="P224" s="123"/>
      <c r="Q224" s="123"/>
      <c r="R224" s="123"/>
      <c r="S224" s="126"/>
      <c r="T224" s="122"/>
      <c r="U224" s="123"/>
      <c r="V224" s="123"/>
      <c r="W224" s="123"/>
      <c r="X224" s="123"/>
      <c r="Y224" s="126"/>
      <c r="Z224" s="122"/>
      <c r="AA224" s="123"/>
      <c r="AB224" s="123"/>
      <c r="AC224" s="123"/>
      <c r="AD224" s="123"/>
      <c r="AE224" s="126"/>
      <c r="AF224" s="122"/>
      <c r="AG224" s="123"/>
      <c r="AH224" s="123"/>
      <c r="AI224" s="123"/>
      <c r="AJ224" s="123"/>
      <c r="AK224" s="126"/>
      <c r="AL224" s="122"/>
      <c r="AM224" s="123"/>
      <c r="AN224" s="123"/>
      <c r="AO224" s="123"/>
      <c r="AP224" s="123"/>
      <c r="AQ224" s="126"/>
      <c r="BF224" s="3"/>
      <c r="BG224" s="3"/>
      <c r="BH224" s="3"/>
    </row>
    <row r="225" spans="2:65" s="1" customFormat="1" ht="14.25" customHeight="1" x14ac:dyDescent="0.4">
      <c r="B225" s="175" t="s">
        <v>226</v>
      </c>
      <c r="C225" s="176"/>
      <c r="D225" s="176"/>
      <c r="E225" s="176"/>
      <c r="F225" s="176"/>
      <c r="G225" s="177"/>
      <c r="H225" s="120" t="str">
        <f>VLOOKUP($B225,D1_1!$B$5:$CH$131,6,FALSE)&amp;""</f>
        <v/>
      </c>
      <c r="I225" s="121"/>
      <c r="J225" s="121"/>
      <c r="K225" s="121"/>
      <c r="L225" s="121"/>
      <c r="M225" s="125"/>
      <c r="N225" s="120" t="str">
        <f>VLOOKUP($B225,D1_1!$B$5:$CH$131,7,FALSE)&amp;""</f>
        <v/>
      </c>
      <c r="O225" s="121"/>
      <c r="P225" s="121"/>
      <c r="Q225" s="121"/>
      <c r="R225" s="121"/>
      <c r="S225" s="125"/>
      <c r="T225" s="120" t="str">
        <f>VLOOKUP($B225,D1_1!$B$5:$CH$131,8,FALSE)&amp;""</f>
        <v/>
      </c>
      <c r="U225" s="121"/>
      <c r="V225" s="121"/>
      <c r="W225" s="121"/>
      <c r="X225" s="121"/>
      <c r="Y225" s="125"/>
      <c r="Z225" s="120" t="str">
        <f>VLOOKUP($B225,D1_1!$B$5:$CH$131,9,FALSE)&amp;""</f>
        <v/>
      </c>
      <c r="AA225" s="121"/>
      <c r="AB225" s="121"/>
      <c r="AC225" s="121"/>
      <c r="AD225" s="121"/>
      <c r="AE225" s="125"/>
      <c r="AF225" s="120" t="str">
        <f>VLOOKUP($B225,D1_1!$B$5:$CH$131,10,FALSE)&amp;""</f>
        <v/>
      </c>
      <c r="AG225" s="121"/>
      <c r="AH225" s="121"/>
      <c r="AI225" s="121"/>
      <c r="AJ225" s="121"/>
      <c r="AK225" s="125"/>
      <c r="AL225" s="120" t="str">
        <f>VLOOKUP($B225,D1_1!$B$5:$CH$131,11,FALSE)&amp;""</f>
        <v/>
      </c>
      <c r="AM225" s="121"/>
      <c r="AN225" s="121"/>
      <c r="AO225" s="121"/>
      <c r="AP225" s="121"/>
      <c r="AQ225" s="125"/>
      <c r="BF225" s="3"/>
      <c r="BG225" s="3"/>
      <c r="BH225" s="3"/>
      <c r="BM225" s="1" t="s">
        <v>1063</v>
      </c>
    </row>
    <row r="226" spans="2:65" s="1" customFormat="1" ht="14.25" customHeight="1" x14ac:dyDescent="0.4">
      <c r="B226" s="178"/>
      <c r="C226" s="179"/>
      <c r="D226" s="179"/>
      <c r="E226" s="179"/>
      <c r="F226" s="179"/>
      <c r="G226" s="180"/>
      <c r="H226" s="122"/>
      <c r="I226" s="123"/>
      <c r="J226" s="123"/>
      <c r="K226" s="123"/>
      <c r="L226" s="123"/>
      <c r="M226" s="126"/>
      <c r="N226" s="122"/>
      <c r="O226" s="123"/>
      <c r="P226" s="123"/>
      <c r="Q226" s="123"/>
      <c r="R226" s="123"/>
      <c r="S226" s="126"/>
      <c r="T226" s="122"/>
      <c r="U226" s="123"/>
      <c r="V226" s="123"/>
      <c r="W226" s="123"/>
      <c r="X226" s="123"/>
      <c r="Y226" s="126"/>
      <c r="Z226" s="122"/>
      <c r="AA226" s="123"/>
      <c r="AB226" s="123"/>
      <c r="AC226" s="123"/>
      <c r="AD226" s="123"/>
      <c r="AE226" s="126"/>
      <c r="AF226" s="122"/>
      <c r="AG226" s="123"/>
      <c r="AH226" s="123"/>
      <c r="AI226" s="123"/>
      <c r="AJ226" s="123"/>
      <c r="AK226" s="126"/>
      <c r="AL226" s="122"/>
      <c r="AM226" s="123"/>
      <c r="AN226" s="123"/>
      <c r="AO226" s="123"/>
      <c r="AP226" s="123"/>
      <c r="AQ226" s="126"/>
      <c r="BF226" s="3"/>
      <c r="BG226" s="3"/>
      <c r="BH226" s="3"/>
    </row>
    <row r="227" spans="2:65" s="1" customFormat="1" ht="14.25" customHeight="1" x14ac:dyDescent="0.4">
      <c r="B227" s="175" t="s">
        <v>1063</v>
      </c>
      <c r="C227" s="176"/>
      <c r="D227" s="176"/>
      <c r="E227" s="176"/>
      <c r="F227" s="176"/>
      <c r="G227" s="177"/>
      <c r="H227" s="120" t="str">
        <f>VLOOKUP($B227,D1_1!$B$5:$CH$131,6,FALSE)&amp;""</f>
        <v/>
      </c>
      <c r="I227" s="121"/>
      <c r="J227" s="121"/>
      <c r="K227" s="121"/>
      <c r="L227" s="121"/>
      <c r="M227" s="125"/>
      <c r="N227" s="120" t="str">
        <f>VLOOKUP($B227,D1_1!$B$5:$CH$131,7,FALSE)&amp;""</f>
        <v/>
      </c>
      <c r="O227" s="121"/>
      <c r="P227" s="121"/>
      <c r="Q227" s="121"/>
      <c r="R227" s="121"/>
      <c r="S227" s="125"/>
      <c r="T227" s="120" t="str">
        <f>VLOOKUP($B227,D1_1!$B$5:$CH$131,8,FALSE)&amp;""</f>
        <v/>
      </c>
      <c r="U227" s="121"/>
      <c r="V227" s="121"/>
      <c r="W227" s="121"/>
      <c r="X227" s="121"/>
      <c r="Y227" s="125"/>
      <c r="Z227" s="120" t="str">
        <f>VLOOKUP($B227,D1_1!$B$5:$CH$131,9,FALSE)&amp;""</f>
        <v/>
      </c>
      <c r="AA227" s="121"/>
      <c r="AB227" s="121"/>
      <c r="AC227" s="121"/>
      <c r="AD227" s="121"/>
      <c r="AE227" s="125"/>
      <c r="AF227" s="120" t="str">
        <f>VLOOKUP($B227,D1_1!$B$5:$CH$131,10,FALSE)&amp;""</f>
        <v/>
      </c>
      <c r="AG227" s="121"/>
      <c r="AH227" s="121"/>
      <c r="AI227" s="121"/>
      <c r="AJ227" s="121"/>
      <c r="AK227" s="125"/>
      <c r="AL227" s="120" t="str">
        <f>VLOOKUP($B227,D1_1!$B$5:$CH$131,11,FALSE)&amp;""</f>
        <v/>
      </c>
      <c r="AM227" s="121"/>
      <c r="AN227" s="121"/>
      <c r="AO227" s="121"/>
      <c r="AP227" s="121"/>
      <c r="AQ227" s="125"/>
      <c r="BF227" s="3"/>
      <c r="BG227" s="3"/>
      <c r="BH227" s="3"/>
      <c r="BM227" s="1" t="s">
        <v>6585</v>
      </c>
    </row>
    <row r="228" spans="2:65" s="1" customFormat="1" ht="14.25" customHeight="1" x14ac:dyDescent="0.4">
      <c r="B228" s="178"/>
      <c r="C228" s="179"/>
      <c r="D228" s="179"/>
      <c r="E228" s="179"/>
      <c r="F228" s="179"/>
      <c r="G228" s="180"/>
      <c r="H228" s="122"/>
      <c r="I228" s="123"/>
      <c r="J228" s="123"/>
      <c r="K228" s="123"/>
      <c r="L228" s="123"/>
      <c r="M228" s="126"/>
      <c r="N228" s="122"/>
      <c r="O228" s="123"/>
      <c r="P228" s="123"/>
      <c r="Q228" s="123"/>
      <c r="R228" s="123"/>
      <c r="S228" s="126"/>
      <c r="T228" s="122"/>
      <c r="U228" s="123"/>
      <c r="V228" s="123"/>
      <c r="W228" s="123"/>
      <c r="X228" s="123"/>
      <c r="Y228" s="126"/>
      <c r="Z228" s="122"/>
      <c r="AA228" s="123"/>
      <c r="AB228" s="123"/>
      <c r="AC228" s="123"/>
      <c r="AD228" s="123"/>
      <c r="AE228" s="126"/>
      <c r="AF228" s="122"/>
      <c r="AG228" s="123"/>
      <c r="AH228" s="123"/>
      <c r="AI228" s="123"/>
      <c r="AJ228" s="123"/>
      <c r="AK228" s="126"/>
      <c r="AL228" s="122"/>
      <c r="AM228" s="123"/>
      <c r="AN228" s="123"/>
      <c r="AO228" s="123"/>
      <c r="AP228" s="123"/>
      <c r="AQ228" s="126"/>
      <c r="BF228" s="3"/>
      <c r="BG228" s="3"/>
      <c r="BH228" s="3"/>
    </row>
    <row r="229" spans="2:65" s="1" customFormat="1" ht="14.25" customHeight="1" x14ac:dyDescent="0.4">
      <c r="B229" s="175" t="s">
        <v>6585</v>
      </c>
      <c r="C229" s="176"/>
      <c r="D229" s="176"/>
      <c r="E229" s="176"/>
      <c r="F229" s="176"/>
      <c r="G229" s="177"/>
      <c r="H229" s="120" t="str">
        <f>VLOOKUP($B229,D1_1!$B$5:$CH$131,6,FALSE)&amp;""</f>
        <v/>
      </c>
      <c r="I229" s="121"/>
      <c r="J229" s="121"/>
      <c r="K229" s="121"/>
      <c r="L229" s="121"/>
      <c r="M229" s="125"/>
      <c r="N229" s="120" t="str">
        <f>VLOOKUP($B229,D1_1!$B$5:$CH$131,7,FALSE)&amp;""</f>
        <v/>
      </c>
      <c r="O229" s="121"/>
      <c r="P229" s="121"/>
      <c r="Q229" s="121"/>
      <c r="R229" s="121"/>
      <c r="S229" s="125"/>
      <c r="T229" s="120" t="str">
        <f>VLOOKUP($B229,D1_1!$B$5:$CH$131,8,FALSE)&amp;""</f>
        <v/>
      </c>
      <c r="U229" s="121"/>
      <c r="V229" s="121"/>
      <c r="W229" s="121"/>
      <c r="X229" s="121"/>
      <c r="Y229" s="125"/>
      <c r="Z229" s="120" t="str">
        <f>VLOOKUP($B229,D1_1!$B$5:$CH$131,9,FALSE)&amp;""</f>
        <v/>
      </c>
      <c r="AA229" s="121"/>
      <c r="AB229" s="121"/>
      <c r="AC229" s="121"/>
      <c r="AD229" s="121"/>
      <c r="AE229" s="125"/>
      <c r="AF229" s="120" t="str">
        <f>VLOOKUP($B229,D1_1!$B$5:$CH$131,10,FALSE)&amp;""</f>
        <v/>
      </c>
      <c r="AG229" s="121"/>
      <c r="AH229" s="121"/>
      <c r="AI229" s="121"/>
      <c r="AJ229" s="121"/>
      <c r="AK229" s="125"/>
      <c r="AL229" s="120" t="str">
        <f>VLOOKUP($B229,D1_1!$B$5:$CH$131,11,FALSE)&amp;""</f>
        <v/>
      </c>
      <c r="AM229" s="121"/>
      <c r="AN229" s="121"/>
      <c r="AO229" s="121"/>
      <c r="AP229" s="121"/>
      <c r="AQ229" s="125"/>
      <c r="BF229" s="3"/>
      <c r="BG229" s="3"/>
      <c r="BH229" s="3"/>
      <c r="BM229" s="1" t="s">
        <v>1500</v>
      </c>
    </row>
    <row r="230" spans="2:65" s="1" customFormat="1" ht="14.25" customHeight="1" x14ac:dyDescent="0.4">
      <c r="B230" s="178"/>
      <c r="C230" s="179"/>
      <c r="D230" s="179"/>
      <c r="E230" s="179"/>
      <c r="F230" s="179"/>
      <c r="G230" s="180"/>
      <c r="H230" s="122"/>
      <c r="I230" s="123"/>
      <c r="J230" s="123"/>
      <c r="K230" s="123"/>
      <c r="L230" s="123"/>
      <c r="M230" s="126"/>
      <c r="N230" s="122"/>
      <c r="O230" s="123"/>
      <c r="P230" s="123"/>
      <c r="Q230" s="123"/>
      <c r="R230" s="123"/>
      <c r="S230" s="126"/>
      <c r="T230" s="122"/>
      <c r="U230" s="123"/>
      <c r="V230" s="123"/>
      <c r="W230" s="123"/>
      <c r="X230" s="123"/>
      <c r="Y230" s="126"/>
      <c r="Z230" s="122"/>
      <c r="AA230" s="123"/>
      <c r="AB230" s="123"/>
      <c r="AC230" s="123"/>
      <c r="AD230" s="123"/>
      <c r="AE230" s="126"/>
      <c r="AF230" s="122"/>
      <c r="AG230" s="123"/>
      <c r="AH230" s="123"/>
      <c r="AI230" s="123"/>
      <c r="AJ230" s="123"/>
      <c r="AK230" s="126"/>
      <c r="AL230" s="122"/>
      <c r="AM230" s="123"/>
      <c r="AN230" s="123"/>
      <c r="AO230" s="123"/>
      <c r="AP230" s="123"/>
      <c r="AQ230" s="126"/>
      <c r="BF230" s="3"/>
      <c r="BG230" s="3"/>
      <c r="BH230" s="3"/>
    </row>
    <row r="231" spans="2:65" s="1" customFormat="1" ht="14.25" customHeight="1" x14ac:dyDescent="0.4">
      <c r="B231" s="175" t="s">
        <v>1500</v>
      </c>
      <c r="C231" s="176"/>
      <c r="D231" s="176"/>
      <c r="E231" s="176"/>
      <c r="F231" s="176"/>
      <c r="G231" s="177"/>
      <c r="H231" s="120" t="str">
        <f>VLOOKUP($B231,D1_1!$B$5:$CH$131,6,FALSE)&amp;""</f>
        <v/>
      </c>
      <c r="I231" s="121"/>
      <c r="J231" s="121"/>
      <c r="K231" s="121"/>
      <c r="L231" s="121"/>
      <c r="M231" s="125"/>
      <c r="N231" s="120" t="str">
        <f>VLOOKUP($B231,D1_1!$B$5:$CH$131,7,FALSE)&amp;""</f>
        <v/>
      </c>
      <c r="O231" s="121"/>
      <c r="P231" s="121"/>
      <c r="Q231" s="121"/>
      <c r="R231" s="121"/>
      <c r="S231" s="125"/>
      <c r="T231" s="120" t="str">
        <f>VLOOKUP($B231,D1_1!$B$5:$CH$131,8,FALSE)&amp;""</f>
        <v/>
      </c>
      <c r="U231" s="121"/>
      <c r="V231" s="121"/>
      <c r="W231" s="121"/>
      <c r="X231" s="121"/>
      <c r="Y231" s="125"/>
      <c r="Z231" s="120" t="str">
        <f>VLOOKUP($B231,D1_1!$B$5:$CH$131,9,FALSE)&amp;""</f>
        <v/>
      </c>
      <c r="AA231" s="121"/>
      <c r="AB231" s="121"/>
      <c r="AC231" s="121"/>
      <c r="AD231" s="121"/>
      <c r="AE231" s="125"/>
      <c r="AF231" s="120" t="str">
        <f>VLOOKUP($B231,D1_1!$B$5:$CH$131,10,FALSE)&amp;""</f>
        <v/>
      </c>
      <c r="AG231" s="121"/>
      <c r="AH231" s="121"/>
      <c r="AI231" s="121"/>
      <c r="AJ231" s="121"/>
      <c r="AK231" s="125"/>
      <c r="AL231" s="120" t="str">
        <f>VLOOKUP($B231,D1_1!$B$5:$CH$131,11,FALSE)&amp;""</f>
        <v/>
      </c>
      <c r="AM231" s="121"/>
      <c r="AN231" s="121"/>
      <c r="AO231" s="121"/>
      <c r="AP231" s="121"/>
      <c r="AQ231" s="125"/>
      <c r="BF231" s="3"/>
      <c r="BG231" s="3"/>
      <c r="BH231" s="3"/>
      <c r="BM231" s="1" t="s">
        <v>5868</v>
      </c>
    </row>
    <row r="232" spans="2:65" s="1" customFormat="1" ht="14.25" customHeight="1" x14ac:dyDescent="0.4">
      <c r="B232" s="178"/>
      <c r="C232" s="179"/>
      <c r="D232" s="179"/>
      <c r="E232" s="179"/>
      <c r="F232" s="179"/>
      <c r="G232" s="180"/>
      <c r="H232" s="122"/>
      <c r="I232" s="123"/>
      <c r="J232" s="123"/>
      <c r="K232" s="123"/>
      <c r="L232" s="123"/>
      <c r="M232" s="126"/>
      <c r="N232" s="122"/>
      <c r="O232" s="123"/>
      <c r="P232" s="123"/>
      <c r="Q232" s="123"/>
      <c r="R232" s="123"/>
      <c r="S232" s="126"/>
      <c r="T232" s="122"/>
      <c r="U232" s="123"/>
      <c r="V232" s="123"/>
      <c r="W232" s="123"/>
      <c r="X232" s="123"/>
      <c r="Y232" s="126"/>
      <c r="Z232" s="122"/>
      <c r="AA232" s="123"/>
      <c r="AB232" s="123"/>
      <c r="AC232" s="123"/>
      <c r="AD232" s="123"/>
      <c r="AE232" s="126"/>
      <c r="AF232" s="122"/>
      <c r="AG232" s="123"/>
      <c r="AH232" s="123"/>
      <c r="AI232" s="123"/>
      <c r="AJ232" s="123"/>
      <c r="AK232" s="126"/>
      <c r="AL232" s="122"/>
      <c r="AM232" s="123"/>
      <c r="AN232" s="123"/>
      <c r="AO232" s="123"/>
      <c r="AP232" s="123"/>
      <c r="AQ232" s="126"/>
      <c r="BF232" s="3"/>
      <c r="BG232" s="3"/>
      <c r="BH232" s="3"/>
    </row>
    <row r="233" spans="2:65" s="1" customFormat="1" ht="14.25" customHeight="1" x14ac:dyDescent="0.4">
      <c r="B233" s="175" t="s">
        <v>5868</v>
      </c>
      <c r="C233" s="176"/>
      <c r="D233" s="176"/>
      <c r="E233" s="176"/>
      <c r="F233" s="176"/>
      <c r="G233" s="177"/>
      <c r="H233" s="120" t="str">
        <f>VLOOKUP($B233,D1_1!$B$5:$CH$131,6,FALSE)&amp;""</f>
        <v/>
      </c>
      <c r="I233" s="121"/>
      <c r="J233" s="121"/>
      <c r="K233" s="121"/>
      <c r="L233" s="121"/>
      <c r="M233" s="125"/>
      <c r="N233" s="120" t="str">
        <f>VLOOKUP($B233,D1_1!$B$5:$CH$131,7,FALSE)&amp;""</f>
        <v/>
      </c>
      <c r="O233" s="121"/>
      <c r="P233" s="121"/>
      <c r="Q233" s="121"/>
      <c r="R233" s="121"/>
      <c r="S233" s="125"/>
      <c r="T233" s="120" t="str">
        <f>VLOOKUP($B233,D1_1!$B$5:$CH$131,8,FALSE)&amp;""</f>
        <v/>
      </c>
      <c r="U233" s="121"/>
      <c r="V233" s="121"/>
      <c r="W233" s="121"/>
      <c r="X233" s="121"/>
      <c r="Y233" s="125"/>
      <c r="Z233" s="120" t="str">
        <f>VLOOKUP($B233,D1_1!$B$5:$CH$131,9,FALSE)&amp;""</f>
        <v/>
      </c>
      <c r="AA233" s="121"/>
      <c r="AB233" s="121"/>
      <c r="AC233" s="121"/>
      <c r="AD233" s="121"/>
      <c r="AE233" s="125"/>
      <c r="AF233" s="120" t="str">
        <f>VLOOKUP($B233,D1_1!$B$5:$CH$131,10,FALSE)&amp;""</f>
        <v/>
      </c>
      <c r="AG233" s="121"/>
      <c r="AH233" s="121"/>
      <c r="AI233" s="121"/>
      <c r="AJ233" s="121"/>
      <c r="AK233" s="125"/>
      <c r="AL233" s="120" t="str">
        <f>VLOOKUP($B233,D1_1!$B$5:$CH$131,11,FALSE)&amp;""</f>
        <v/>
      </c>
      <c r="AM233" s="121"/>
      <c r="AN233" s="121"/>
      <c r="AO233" s="121"/>
      <c r="AP233" s="121"/>
      <c r="AQ233" s="125"/>
      <c r="BF233" s="3"/>
      <c r="BG233" s="3"/>
      <c r="BH233" s="3"/>
      <c r="BM233" s="1" t="s">
        <v>2733</v>
      </c>
    </row>
    <row r="234" spans="2:65" s="1" customFormat="1" ht="14.25" customHeight="1" x14ac:dyDescent="0.4">
      <c r="B234" s="178"/>
      <c r="C234" s="179"/>
      <c r="D234" s="179"/>
      <c r="E234" s="179"/>
      <c r="F234" s="179"/>
      <c r="G234" s="180"/>
      <c r="H234" s="122"/>
      <c r="I234" s="123"/>
      <c r="J234" s="123"/>
      <c r="K234" s="123"/>
      <c r="L234" s="123"/>
      <c r="M234" s="126"/>
      <c r="N234" s="122"/>
      <c r="O234" s="123"/>
      <c r="P234" s="123"/>
      <c r="Q234" s="123"/>
      <c r="R234" s="123"/>
      <c r="S234" s="126"/>
      <c r="T234" s="122"/>
      <c r="U234" s="123"/>
      <c r="V234" s="123"/>
      <c r="W234" s="123"/>
      <c r="X234" s="123"/>
      <c r="Y234" s="126"/>
      <c r="Z234" s="122"/>
      <c r="AA234" s="123"/>
      <c r="AB234" s="123"/>
      <c r="AC234" s="123"/>
      <c r="AD234" s="123"/>
      <c r="AE234" s="126"/>
      <c r="AF234" s="122"/>
      <c r="AG234" s="123"/>
      <c r="AH234" s="123"/>
      <c r="AI234" s="123"/>
      <c r="AJ234" s="123"/>
      <c r="AK234" s="126"/>
      <c r="AL234" s="122"/>
      <c r="AM234" s="123"/>
      <c r="AN234" s="123"/>
      <c r="AO234" s="123"/>
      <c r="AP234" s="123"/>
      <c r="AQ234" s="126"/>
      <c r="BF234" s="3"/>
      <c r="BG234" s="3"/>
      <c r="BH234" s="3"/>
    </row>
    <row r="235" spans="2:65" s="1" customFormat="1" ht="14.25" customHeight="1" x14ac:dyDescent="0.4">
      <c r="B235" s="175" t="s">
        <v>2733</v>
      </c>
      <c r="C235" s="176"/>
      <c r="D235" s="176"/>
      <c r="E235" s="176"/>
      <c r="F235" s="176"/>
      <c r="G235" s="177"/>
      <c r="H235" s="120" t="str">
        <f>VLOOKUP($B235,D1_1!$B$5:$CH$131,6,FALSE)&amp;""</f>
        <v/>
      </c>
      <c r="I235" s="121"/>
      <c r="J235" s="121"/>
      <c r="K235" s="121"/>
      <c r="L235" s="121"/>
      <c r="M235" s="125"/>
      <c r="N235" s="120" t="str">
        <f>VLOOKUP($B235,D1_1!$B$5:$CH$131,7,FALSE)&amp;""</f>
        <v/>
      </c>
      <c r="O235" s="121"/>
      <c r="P235" s="121"/>
      <c r="Q235" s="121"/>
      <c r="R235" s="121"/>
      <c r="S235" s="125"/>
      <c r="T235" s="120" t="str">
        <f>VLOOKUP($B235,D1_1!$B$5:$CH$131,8,FALSE)&amp;""</f>
        <v/>
      </c>
      <c r="U235" s="121"/>
      <c r="V235" s="121"/>
      <c r="W235" s="121"/>
      <c r="X235" s="121"/>
      <c r="Y235" s="125"/>
      <c r="Z235" s="120" t="str">
        <f>VLOOKUP($B235,D1_1!$B$5:$CH$131,9,FALSE)&amp;""</f>
        <v/>
      </c>
      <c r="AA235" s="121"/>
      <c r="AB235" s="121"/>
      <c r="AC235" s="121"/>
      <c r="AD235" s="121"/>
      <c r="AE235" s="125"/>
      <c r="AF235" s="120" t="str">
        <f>VLOOKUP($B235,D1_1!$B$5:$CH$131,10,FALSE)&amp;""</f>
        <v/>
      </c>
      <c r="AG235" s="121"/>
      <c r="AH235" s="121"/>
      <c r="AI235" s="121"/>
      <c r="AJ235" s="121"/>
      <c r="AK235" s="125"/>
      <c r="AL235" s="120" t="str">
        <f>VLOOKUP($B235,D1_1!$B$5:$CH$131,11,FALSE)&amp;""</f>
        <v/>
      </c>
      <c r="AM235" s="121"/>
      <c r="AN235" s="121"/>
      <c r="AO235" s="121"/>
      <c r="AP235" s="121"/>
      <c r="AQ235" s="125"/>
      <c r="BF235" s="3"/>
      <c r="BG235" s="3"/>
      <c r="BH235" s="3"/>
      <c r="BM235" s="1" t="s">
        <v>1732</v>
      </c>
    </row>
    <row r="236" spans="2:65" s="1" customFormat="1" ht="14.25" customHeight="1" x14ac:dyDescent="0.4">
      <c r="B236" s="178"/>
      <c r="C236" s="179"/>
      <c r="D236" s="179"/>
      <c r="E236" s="179"/>
      <c r="F236" s="179"/>
      <c r="G236" s="180"/>
      <c r="H236" s="122"/>
      <c r="I236" s="123"/>
      <c r="J236" s="123"/>
      <c r="K236" s="123"/>
      <c r="L236" s="123"/>
      <c r="M236" s="126"/>
      <c r="N236" s="122"/>
      <c r="O236" s="123"/>
      <c r="P236" s="123"/>
      <c r="Q236" s="123"/>
      <c r="R236" s="123"/>
      <c r="S236" s="126"/>
      <c r="T236" s="122"/>
      <c r="U236" s="123"/>
      <c r="V236" s="123"/>
      <c r="W236" s="123"/>
      <c r="X236" s="123"/>
      <c r="Y236" s="126"/>
      <c r="Z236" s="122"/>
      <c r="AA236" s="123"/>
      <c r="AB236" s="123"/>
      <c r="AC236" s="123"/>
      <c r="AD236" s="123"/>
      <c r="AE236" s="126"/>
      <c r="AF236" s="122"/>
      <c r="AG236" s="123"/>
      <c r="AH236" s="123"/>
      <c r="AI236" s="123"/>
      <c r="AJ236" s="123"/>
      <c r="AK236" s="126"/>
      <c r="AL236" s="122"/>
      <c r="AM236" s="123"/>
      <c r="AN236" s="123"/>
      <c r="AO236" s="123"/>
      <c r="AP236" s="123"/>
      <c r="AQ236" s="126"/>
      <c r="BF236" s="3"/>
      <c r="BG236" s="3"/>
      <c r="BH236" s="3"/>
    </row>
    <row r="237" spans="2:65" s="1" customFormat="1" ht="14.25" customHeight="1" x14ac:dyDescent="0.4">
      <c r="B237" s="175" t="s">
        <v>1732</v>
      </c>
      <c r="C237" s="176"/>
      <c r="D237" s="176"/>
      <c r="E237" s="176"/>
      <c r="F237" s="176"/>
      <c r="G237" s="177"/>
      <c r="H237" s="120" t="str">
        <f>VLOOKUP($B237,D1_1!$B$5:$CH$131,6,FALSE)&amp;""</f>
        <v/>
      </c>
      <c r="I237" s="121"/>
      <c r="J237" s="121"/>
      <c r="K237" s="121"/>
      <c r="L237" s="121"/>
      <c r="M237" s="125"/>
      <c r="N237" s="120" t="str">
        <f>VLOOKUP($B237,D1_1!$B$5:$CH$131,7,FALSE)&amp;""</f>
        <v/>
      </c>
      <c r="O237" s="121"/>
      <c r="P237" s="121"/>
      <c r="Q237" s="121"/>
      <c r="R237" s="121"/>
      <c r="S237" s="125"/>
      <c r="T237" s="120" t="str">
        <f>VLOOKUP($B237,D1_1!$B$5:$CH$131,8,FALSE)&amp;""</f>
        <v/>
      </c>
      <c r="U237" s="121"/>
      <c r="V237" s="121"/>
      <c r="W237" s="121"/>
      <c r="X237" s="121"/>
      <c r="Y237" s="125"/>
      <c r="Z237" s="120" t="str">
        <f>VLOOKUP($B237,D1_1!$B$5:$CH$131,9,FALSE)&amp;""</f>
        <v/>
      </c>
      <c r="AA237" s="121"/>
      <c r="AB237" s="121"/>
      <c r="AC237" s="121"/>
      <c r="AD237" s="121"/>
      <c r="AE237" s="125"/>
      <c r="AF237" s="120" t="str">
        <f>VLOOKUP($B237,D1_1!$B$5:$CH$131,10,FALSE)&amp;""</f>
        <v/>
      </c>
      <c r="AG237" s="121"/>
      <c r="AH237" s="121"/>
      <c r="AI237" s="121"/>
      <c r="AJ237" s="121"/>
      <c r="AK237" s="125"/>
      <c r="AL237" s="120" t="str">
        <f>VLOOKUP($B237,D1_1!$B$5:$CH$131,11,FALSE)&amp;""</f>
        <v/>
      </c>
      <c r="AM237" s="121"/>
      <c r="AN237" s="121"/>
      <c r="AO237" s="121"/>
      <c r="AP237" s="121"/>
      <c r="AQ237" s="125"/>
      <c r="BF237" s="3"/>
      <c r="BG237" s="3"/>
      <c r="BH237" s="3"/>
      <c r="BM237" s="1" t="s">
        <v>1737</v>
      </c>
    </row>
    <row r="238" spans="2:65" s="1" customFormat="1" ht="14.25" customHeight="1" x14ac:dyDescent="0.4">
      <c r="B238" s="178"/>
      <c r="C238" s="179"/>
      <c r="D238" s="179"/>
      <c r="E238" s="179"/>
      <c r="F238" s="179"/>
      <c r="G238" s="180"/>
      <c r="H238" s="122"/>
      <c r="I238" s="123"/>
      <c r="J238" s="123"/>
      <c r="K238" s="123"/>
      <c r="L238" s="123"/>
      <c r="M238" s="126"/>
      <c r="N238" s="122"/>
      <c r="O238" s="123"/>
      <c r="P238" s="123"/>
      <c r="Q238" s="123"/>
      <c r="R238" s="123"/>
      <c r="S238" s="126"/>
      <c r="T238" s="122"/>
      <c r="U238" s="123"/>
      <c r="V238" s="123"/>
      <c r="W238" s="123"/>
      <c r="X238" s="123"/>
      <c r="Y238" s="126"/>
      <c r="Z238" s="122"/>
      <c r="AA238" s="123"/>
      <c r="AB238" s="123"/>
      <c r="AC238" s="123"/>
      <c r="AD238" s="123"/>
      <c r="AE238" s="126"/>
      <c r="AF238" s="122"/>
      <c r="AG238" s="123"/>
      <c r="AH238" s="123"/>
      <c r="AI238" s="123"/>
      <c r="AJ238" s="123"/>
      <c r="AK238" s="126"/>
      <c r="AL238" s="122"/>
      <c r="AM238" s="123"/>
      <c r="AN238" s="123"/>
      <c r="AO238" s="123"/>
      <c r="AP238" s="123"/>
      <c r="AQ238" s="126"/>
      <c r="BF238" s="3"/>
      <c r="BG238" s="3"/>
      <c r="BH238" s="3"/>
    </row>
    <row r="239" spans="2:65" s="1" customFormat="1" ht="14.25" customHeight="1" x14ac:dyDescent="0.4">
      <c r="B239" s="175" t="s">
        <v>1737</v>
      </c>
      <c r="C239" s="176"/>
      <c r="D239" s="176"/>
      <c r="E239" s="176"/>
      <c r="F239" s="176"/>
      <c r="G239" s="177"/>
      <c r="H239" s="120" t="str">
        <f>VLOOKUP($B239,D1_1!$B$5:$CH$131,6,FALSE)&amp;""</f>
        <v/>
      </c>
      <c r="I239" s="121"/>
      <c r="J239" s="121"/>
      <c r="K239" s="121"/>
      <c r="L239" s="121"/>
      <c r="M239" s="125"/>
      <c r="N239" s="120" t="str">
        <f>VLOOKUP($B239,D1_1!$B$5:$CH$131,7,FALSE)&amp;""</f>
        <v/>
      </c>
      <c r="O239" s="121"/>
      <c r="P239" s="121"/>
      <c r="Q239" s="121"/>
      <c r="R239" s="121"/>
      <c r="S239" s="125"/>
      <c r="T239" s="120" t="str">
        <f>VLOOKUP($B239,D1_1!$B$5:$CH$131,8,FALSE)&amp;""</f>
        <v/>
      </c>
      <c r="U239" s="121"/>
      <c r="V239" s="121"/>
      <c r="W239" s="121"/>
      <c r="X239" s="121"/>
      <c r="Y239" s="125"/>
      <c r="Z239" s="120" t="str">
        <f>VLOOKUP($B239,D1_1!$B$5:$CH$131,9,FALSE)&amp;""</f>
        <v/>
      </c>
      <c r="AA239" s="121"/>
      <c r="AB239" s="121"/>
      <c r="AC239" s="121"/>
      <c r="AD239" s="121"/>
      <c r="AE239" s="125"/>
      <c r="AF239" s="120" t="str">
        <f>VLOOKUP($B239,D1_1!$B$5:$CH$131,10,FALSE)&amp;""</f>
        <v/>
      </c>
      <c r="AG239" s="121"/>
      <c r="AH239" s="121"/>
      <c r="AI239" s="121"/>
      <c r="AJ239" s="121"/>
      <c r="AK239" s="125"/>
      <c r="AL239" s="120" t="str">
        <f>VLOOKUP($B239,D1_1!$B$5:$CH$131,11,FALSE)&amp;""</f>
        <v/>
      </c>
      <c r="AM239" s="121"/>
      <c r="AN239" s="121"/>
      <c r="AO239" s="121"/>
      <c r="AP239" s="121"/>
      <c r="AQ239" s="125"/>
      <c r="BF239" s="3"/>
      <c r="BG239" s="3"/>
      <c r="BH239" s="3"/>
      <c r="BM239" s="1" t="s">
        <v>1740</v>
      </c>
    </row>
    <row r="240" spans="2:65" s="1" customFormat="1" ht="14.25" customHeight="1" x14ac:dyDescent="0.4">
      <c r="B240" s="178"/>
      <c r="C240" s="179"/>
      <c r="D240" s="179"/>
      <c r="E240" s="179"/>
      <c r="F240" s="179"/>
      <c r="G240" s="180"/>
      <c r="H240" s="122"/>
      <c r="I240" s="123"/>
      <c r="J240" s="123"/>
      <c r="K240" s="123"/>
      <c r="L240" s="123"/>
      <c r="M240" s="126"/>
      <c r="N240" s="122"/>
      <c r="O240" s="123"/>
      <c r="P240" s="123"/>
      <c r="Q240" s="123"/>
      <c r="R240" s="123"/>
      <c r="S240" s="126"/>
      <c r="T240" s="122"/>
      <c r="U240" s="123"/>
      <c r="V240" s="123"/>
      <c r="W240" s="123"/>
      <c r="X240" s="123"/>
      <c r="Y240" s="126"/>
      <c r="Z240" s="122"/>
      <c r="AA240" s="123"/>
      <c r="AB240" s="123"/>
      <c r="AC240" s="123"/>
      <c r="AD240" s="123"/>
      <c r="AE240" s="126"/>
      <c r="AF240" s="122"/>
      <c r="AG240" s="123"/>
      <c r="AH240" s="123"/>
      <c r="AI240" s="123"/>
      <c r="AJ240" s="123"/>
      <c r="AK240" s="126"/>
      <c r="AL240" s="122"/>
      <c r="AM240" s="123"/>
      <c r="AN240" s="123"/>
      <c r="AO240" s="123"/>
      <c r="AP240" s="123"/>
      <c r="AQ240" s="126"/>
      <c r="BF240" s="3"/>
      <c r="BG240" s="3"/>
      <c r="BH240" s="3"/>
    </row>
    <row r="241" spans="2:65" s="1" customFormat="1" ht="14.25" customHeight="1" x14ac:dyDescent="0.4">
      <c r="B241" s="175" t="s">
        <v>1740</v>
      </c>
      <c r="C241" s="176"/>
      <c r="D241" s="176"/>
      <c r="E241" s="176"/>
      <c r="F241" s="176"/>
      <c r="G241" s="177"/>
      <c r="H241" s="120" t="str">
        <f>VLOOKUP($B241,D1_1!$B$5:$CH$131,6,FALSE)&amp;""</f>
        <v/>
      </c>
      <c r="I241" s="121"/>
      <c r="J241" s="121"/>
      <c r="K241" s="121"/>
      <c r="L241" s="121"/>
      <c r="M241" s="125"/>
      <c r="N241" s="120" t="str">
        <f>VLOOKUP($B241,D1_1!$B$5:$CH$131,7,FALSE)&amp;""</f>
        <v/>
      </c>
      <c r="O241" s="121"/>
      <c r="P241" s="121"/>
      <c r="Q241" s="121"/>
      <c r="R241" s="121"/>
      <c r="S241" s="125"/>
      <c r="T241" s="120" t="str">
        <f>VLOOKUP($B241,D1_1!$B$5:$CH$131,8,FALSE)&amp;""</f>
        <v/>
      </c>
      <c r="U241" s="121"/>
      <c r="V241" s="121"/>
      <c r="W241" s="121"/>
      <c r="X241" s="121"/>
      <c r="Y241" s="125"/>
      <c r="Z241" s="120" t="str">
        <f>VLOOKUP($B241,D1_1!$B$5:$CH$131,9,FALSE)&amp;""</f>
        <v/>
      </c>
      <c r="AA241" s="121"/>
      <c r="AB241" s="121"/>
      <c r="AC241" s="121"/>
      <c r="AD241" s="121"/>
      <c r="AE241" s="125"/>
      <c r="AF241" s="120" t="str">
        <f>VLOOKUP($B241,D1_1!$B$5:$CH$131,10,FALSE)&amp;""</f>
        <v/>
      </c>
      <c r="AG241" s="121"/>
      <c r="AH241" s="121"/>
      <c r="AI241" s="121"/>
      <c r="AJ241" s="121"/>
      <c r="AK241" s="125"/>
      <c r="AL241" s="120" t="str">
        <f>VLOOKUP($B241,D1_1!$B$5:$CH$131,11,FALSE)&amp;""</f>
        <v/>
      </c>
      <c r="AM241" s="121"/>
      <c r="AN241" s="121"/>
      <c r="AO241" s="121"/>
      <c r="AP241" s="121"/>
      <c r="AQ241" s="125"/>
      <c r="BF241" s="3"/>
      <c r="BG241" s="3"/>
      <c r="BH241" s="3"/>
      <c r="BM241" s="1" t="s">
        <v>6232</v>
      </c>
    </row>
    <row r="242" spans="2:65" s="1" customFormat="1" ht="14.25" customHeight="1" x14ac:dyDescent="0.4">
      <c r="B242" s="178"/>
      <c r="C242" s="179"/>
      <c r="D242" s="179"/>
      <c r="E242" s="179"/>
      <c r="F242" s="179"/>
      <c r="G242" s="180"/>
      <c r="H242" s="122"/>
      <c r="I242" s="123"/>
      <c r="J242" s="123"/>
      <c r="K242" s="123"/>
      <c r="L242" s="123"/>
      <c r="M242" s="126"/>
      <c r="N242" s="122"/>
      <c r="O242" s="123"/>
      <c r="P242" s="123"/>
      <c r="Q242" s="123"/>
      <c r="R242" s="123"/>
      <c r="S242" s="126"/>
      <c r="T242" s="122"/>
      <c r="U242" s="123"/>
      <c r="V242" s="123"/>
      <c r="W242" s="123"/>
      <c r="X242" s="123"/>
      <c r="Y242" s="126"/>
      <c r="Z242" s="122"/>
      <c r="AA242" s="123"/>
      <c r="AB242" s="123"/>
      <c r="AC242" s="123"/>
      <c r="AD242" s="123"/>
      <c r="AE242" s="126"/>
      <c r="AF242" s="122"/>
      <c r="AG242" s="123"/>
      <c r="AH242" s="123"/>
      <c r="AI242" s="123"/>
      <c r="AJ242" s="123"/>
      <c r="AK242" s="126"/>
      <c r="AL242" s="122"/>
      <c r="AM242" s="123"/>
      <c r="AN242" s="123"/>
      <c r="AO242" s="123"/>
      <c r="AP242" s="123"/>
      <c r="AQ242" s="126"/>
      <c r="BF242" s="3"/>
      <c r="BG242" s="3"/>
      <c r="BH242" s="3"/>
    </row>
    <row r="243" spans="2:65" s="1" customFormat="1" ht="14.25" customHeight="1" x14ac:dyDescent="0.4">
      <c r="B243" s="175" t="s">
        <v>6232</v>
      </c>
      <c r="C243" s="176"/>
      <c r="D243" s="176"/>
      <c r="E243" s="176"/>
      <c r="F243" s="176"/>
      <c r="G243" s="177"/>
      <c r="H243" s="120" t="str">
        <f>VLOOKUP($B243,D1_1!$B$5:$CH$131,6,FALSE)&amp;""</f>
        <v/>
      </c>
      <c r="I243" s="121"/>
      <c r="J243" s="121"/>
      <c r="K243" s="121"/>
      <c r="L243" s="121"/>
      <c r="M243" s="125"/>
      <c r="N243" s="120" t="str">
        <f>VLOOKUP($B243,D1_1!$B$5:$CH$131,7,FALSE)&amp;""</f>
        <v/>
      </c>
      <c r="O243" s="121"/>
      <c r="P243" s="121"/>
      <c r="Q243" s="121"/>
      <c r="R243" s="121"/>
      <c r="S243" s="125"/>
      <c r="T243" s="120" t="str">
        <f>VLOOKUP($B243,D1_1!$B$5:$CH$131,8,FALSE)&amp;""</f>
        <v/>
      </c>
      <c r="U243" s="121"/>
      <c r="V243" s="121"/>
      <c r="W243" s="121"/>
      <c r="X243" s="121"/>
      <c r="Y243" s="125"/>
      <c r="Z243" s="120" t="str">
        <f>VLOOKUP($B243,D1_1!$B$5:$CH$131,9,FALSE)&amp;""</f>
        <v/>
      </c>
      <c r="AA243" s="121"/>
      <c r="AB243" s="121"/>
      <c r="AC243" s="121"/>
      <c r="AD243" s="121"/>
      <c r="AE243" s="125"/>
      <c r="AF243" s="120" t="str">
        <f>VLOOKUP($B243,D1_1!$B$5:$CH$131,10,FALSE)&amp;""</f>
        <v/>
      </c>
      <c r="AG243" s="121"/>
      <c r="AH243" s="121"/>
      <c r="AI243" s="121"/>
      <c r="AJ243" s="121"/>
      <c r="AK243" s="125"/>
      <c r="AL243" s="120" t="str">
        <f>VLOOKUP($B243,D1_1!$B$5:$CH$131,11,FALSE)&amp;""</f>
        <v/>
      </c>
      <c r="AM243" s="121"/>
      <c r="AN243" s="121"/>
      <c r="AO243" s="121"/>
      <c r="AP243" s="121"/>
      <c r="AQ243" s="125"/>
      <c r="BF243" s="3"/>
      <c r="BG243" s="3"/>
      <c r="BH243" s="3"/>
      <c r="BM243" s="1" t="s">
        <v>5011</v>
      </c>
    </row>
    <row r="244" spans="2:65" s="1" customFormat="1" ht="14.25" customHeight="1" x14ac:dyDescent="0.4">
      <c r="B244" s="178"/>
      <c r="C244" s="179"/>
      <c r="D244" s="179"/>
      <c r="E244" s="179"/>
      <c r="F244" s="179"/>
      <c r="G244" s="180"/>
      <c r="H244" s="122"/>
      <c r="I244" s="123"/>
      <c r="J244" s="123"/>
      <c r="K244" s="123"/>
      <c r="L244" s="123"/>
      <c r="M244" s="126"/>
      <c r="N244" s="122"/>
      <c r="O244" s="123"/>
      <c r="P244" s="123"/>
      <c r="Q244" s="123"/>
      <c r="R244" s="123"/>
      <c r="S244" s="126"/>
      <c r="T244" s="122"/>
      <c r="U244" s="123"/>
      <c r="V244" s="123"/>
      <c r="W244" s="123"/>
      <c r="X244" s="123"/>
      <c r="Y244" s="126"/>
      <c r="Z244" s="122"/>
      <c r="AA244" s="123"/>
      <c r="AB244" s="123"/>
      <c r="AC244" s="123"/>
      <c r="AD244" s="123"/>
      <c r="AE244" s="126"/>
      <c r="AF244" s="122"/>
      <c r="AG244" s="123"/>
      <c r="AH244" s="123"/>
      <c r="AI244" s="123"/>
      <c r="AJ244" s="123"/>
      <c r="AK244" s="126"/>
      <c r="AL244" s="122"/>
      <c r="AM244" s="123"/>
      <c r="AN244" s="123"/>
      <c r="AO244" s="123"/>
      <c r="AP244" s="123"/>
      <c r="AQ244" s="126"/>
      <c r="BF244" s="3"/>
      <c r="BG244" s="3"/>
      <c r="BH244" s="3"/>
    </row>
    <row r="245" spans="2:65" s="1" customFormat="1" ht="14.25" customHeight="1" x14ac:dyDescent="0.4">
      <c r="B245" s="175" t="s">
        <v>5011</v>
      </c>
      <c r="C245" s="176"/>
      <c r="D245" s="176"/>
      <c r="E245" s="176"/>
      <c r="F245" s="176"/>
      <c r="G245" s="177"/>
      <c r="H245" s="120" t="str">
        <f>VLOOKUP($B245,D1_1!$B$5:$CH$131,6,FALSE)&amp;""</f>
        <v/>
      </c>
      <c r="I245" s="121"/>
      <c r="J245" s="121"/>
      <c r="K245" s="121"/>
      <c r="L245" s="121"/>
      <c r="M245" s="125"/>
      <c r="N245" s="120" t="str">
        <f>VLOOKUP($B245,D1_1!$B$5:$CH$131,7,FALSE)&amp;""</f>
        <v/>
      </c>
      <c r="O245" s="121"/>
      <c r="P245" s="121"/>
      <c r="Q245" s="121"/>
      <c r="R245" s="121"/>
      <c r="S245" s="125"/>
      <c r="T245" s="120" t="str">
        <f>VLOOKUP($B245,D1_1!$B$5:$CH$131,8,FALSE)&amp;""</f>
        <v/>
      </c>
      <c r="U245" s="121"/>
      <c r="V245" s="121"/>
      <c r="W245" s="121"/>
      <c r="X245" s="121"/>
      <c r="Y245" s="125"/>
      <c r="Z245" s="120" t="str">
        <f>VLOOKUP($B245,D1_1!$B$5:$CH$131,9,FALSE)&amp;""</f>
        <v/>
      </c>
      <c r="AA245" s="121"/>
      <c r="AB245" s="121"/>
      <c r="AC245" s="121"/>
      <c r="AD245" s="121"/>
      <c r="AE245" s="125"/>
      <c r="AF245" s="120" t="str">
        <f>VLOOKUP($B245,D1_1!$B$5:$CH$131,10,FALSE)&amp;""</f>
        <v/>
      </c>
      <c r="AG245" s="121"/>
      <c r="AH245" s="121"/>
      <c r="AI245" s="121"/>
      <c r="AJ245" s="121"/>
      <c r="AK245" s="125"/>
      <c r="AL245" s="120" t="str">
        <f>VLOOKUP($B245,D1_1!$B$5:$CH$131,11,FALSE)&amp;""</f>
        <v/>
      </c>
      <c r="AM245" s="121"/>
      <c r="AN245" s="121"/>
      <c r="AO245" s="121"/>
      <c r="AP245" s="121"/>
      <c r="AQ245" s="125"/>
      <c r="BF245" s="3"/>
      <c r="BG245" s="3"/>
      <c r="BH245" s="3"/>
      <c r="BM245" s="1" t="s">
        <v>2339</v>
      </c>
    </row>
    <row r="246" spans="2:65" s="1" customFormat="1" ht="14.25" customHeight="1" x14ac:dyDescent="0.4">
      <c r="B246" s="178"/>
      <c r="C246" s="179"/>
      <c r="D246" s="179"/>
      <c r="E246" s="179"/>
      <c r="F246" s="179"/>
      <c r="G246" s="180"/>
      <c r="H246" s="122"/>
      <c r="I246" s="123"/>
      <c r="J246" s="123"/>
      <c r="K246" s="123"/>
      <c r="L246" s="123"/>
      <c r="M246" s="126"/>
      <c r="N246" s="122"/>
      <c r="O246" s="123"/>
      <c r="P246" s="123"/>
      <c r="Q246" s="123"/>
      <c r="R246" s="123"/>
      <c r="S246" s="126"/>
      <c r="T246" s="122"/>
      <c r="U246" s="123"/>
      <c r="V246" s="123"/>
      <c r="W246" s="123"/>
      <c r="X246" s="123"/>
      <c r="Y246" s="126"/>
      <c r="Z246" s="122"/>
      <c r="AA246" s="123"/>
      <c r="AB246" s="123"/>
      <c r="AC246" s="123"/>
      <c r="AD246" s="123"/>
      <c r="AE246" s="126"/>
      <c r="AF246" s="122"/>
      <c r="AG246" s="123"/>
      <c r="AH246" s="123"/>
      <c r="AI246" s="123"/>
      <c r="AJ246" s="123"/>
      <c r="AK246" s="126"/>
      <c r="AL246" s="122"/>
      <c r="AM246" s="123"/>
      <c r="AN246" s="123"/>
      <c r="AO246" s="123"/>
      <c r="AP246" s="123"/>
      <c r="AQ246" s="126"/>
      <c r="BF246" s="3"/>
      <c r="BG246" s="3"/>
      <c r="BH246" s="3"/>
    </row>
    <row r="247" spans="2:65" s="1" customFormat="1" ht="14.25" customHeight="1" x14ac:dyDescent="0.4">
      <c r="B247" s="175" t="s">
        <v>2339</v>
      </c>
      <c r="C247" s="176"/>
      <c r="D247" s="176"/>
      <c r="E247" s="176"/>
      <c r="F247" s="176"/>
      <c r="G247" s="177"/>
      <c r="H247" s="120" t="str">
        <f>VLOOKUP($B247,D1_1!$B$5:$CH$131,6,FALSE)&amp;""</f>
        <v/>
      </c>
      <c r="I247" s="121"/>
      <c r="J247" s="121"/>
      <c r="K247" s="121"/>
      <c r="L247" s="121"/>
      <c r="M247" s="125"/>
      <c r="N247" s="120" t="str">
        <f>VLOOKUP($B247,D1_1!$B$5:$CH$131,7,FALSE)&amp;""</f>
        <v/>
      </c>
      <c r="O247" s="121"/>
      <c r="P247" s="121"/>
      <c r="Q247" s="121"/>
      <c r="R247" s="121"/>
      <c r="S247" s="125"/>
      <c r="T247" s="120" t="str">
        <f>VLOOKUP($B247,D1_1!$B$5:$CH$131,8,FALSE)&amp;""</f>
        <v/>
      </c>
      <c r="U247" s="121"/>
      <c r="V247" s="121"/>
      <c r="W247" s="121"/>
      <c r="X247" s="121"/>
      <c r="Y247" s="125"/>
      <c r="Z247" s="120" t="str">
        <f>VLOOKUP($B247,D1_1!$B$5:$CH$131,9,FALSE)&amp;""</f>
        <v/>
      </c>
      <c r="AA247" s="121"/>
      <c r="AB247" s="121"/>
      <c r="AC247" s="121"/>
      <c r="AD247" s="121"/>
      <c r="AE247" s="125"/>
      <c r="AF247" s="120" t="str">
        <f>VLOOKUP($B247,D1_1!$B$5:$CH$131,10,FALSE)&amp;""</f>
        <v/>
      </c>
      <c r="AG247" s="121"/>
      <c r="AH247" s="121"/>
      <c r="AI247" s="121"/>
      <c r="AJ247" s="121"/>
      <c r="AK247" s="125"/>
      <c r="AL247" s="120" t="str">
        <f>VLOOKUP($B247,D1_1!$B$5:$CH$131,11,FALSE)&amp;""</f>
        <v/>
      </c>
      <c r="AM247" s="121"/>
      <c r="AN247" s="121"/>
      <c r="AO247" s="121"/>
      <c r="AP247" s="121"/>
      <c r="AQ247" s="125"/>
      <c r="BF247" s="3"/>
      <c r="BG247" s="3"/>
      <c r="BH247" s="3"/>
      <c r="BM247" s="1" t="s">
        <v>4982</v>
      </c>
    </row>
    <row r="248" spans="2:65" s="1" customFormat="1" ht="14.25" customHeight="1" x14ac:dyDescent="0.4">
      <c r="B248" s="178"/>
      <c r="C248" s="179"/>
      <c r="D248" s="179"/>
      <c r="E248" s="179"/>
      <c r="F248" s="179"/>
      <c r="G248" s="180"/>
      <c r="H248" s="122"/>
      <c r="I248" s="123"/>
      <c r="J248" s="123"/>
      <c r="K248" s="123"/>
      <c r="L248" s="123"/>
      <c r="M248" s="126"/>
      <c r="N248" s="122"/>
      <c r="O248" s="123"/>
      <c r="P248" s="123"/>
      <c r="Q248" s="123"/>
      <c r="R248" s="123"/>
      <c r="S248" s="126"/>
      <c r="T248" s="122"/>
      <c r="U248" s="123"/>
      <c r="V248" s="123"/>
      <c r="W248" s="123"/>
      <c r="X248" s="123"/>
      <c r="Y248" s="126"/>
      <c r="Z248" s="122"/>
      <c r="AA248" s="123"/>
      <c r="AB248" s="123"/>
      <c r="AC248" s="123"/>
      <c r="AD248" s="123"/>
      <c r="AE248" s="126"/>
      <c r="AF248" s="122"/>
      <c r="AG248" s="123"/>
      <c r="AH248" s="123"/>
      <c r="AI248" s="123"/>
      <c r="AJ248" s="123"/>
      <c r="AK248" s="126"/>
      <c r="AL248" s="122"/>
      <c r="AM248" s="123"/>
      <c r="AN248" s="123"/>
      <c r="AO248" s="123"/>
      <c r="AP248" s="123"/>
      <c r="AQ248" s="126"/>
      <c r="BF248" s="3"/>
      <c r="BG248" s="3"/>
      <c r="BH248" s="3"/>
    </row>
    <row r="249" spans="2:65" s="1" customFormat="1" ht="14.25" customHeight="1" x14ac:dyDescent="0.4">
      <c r="B249" s="175" t="s">
        <v>4982</v>
      </c>
      <c r="C249" s="176"/>
      <c r="D249" s="176"/>
      <c r="E249" s="176"/>
      <c r="F249" s="176"/>
      <c r="G249" s="177"/>
      <c r="H249" s="120" t="str">
        <f>VLOOKUP($B249,D1_1!$B$5:$CH$131,6,FALSE)&amp;""</f>
        <v/>
      </c>
      <c r="I249" s="121"/>
      <c r="J249" s="121"/>
      <c r="K249" s="121"/>
      <c r="L249" s="121"/>
      <c r="M249" s="125"/>
      <c r="N249" s="120" t="str">
        <f>VLOOKUP($B249,D1_1!$B$5:$CH$131,7,FALSE)&amp;""</f>
        <v/>
      </c>
      <c r="O249" s="121"/>
      <c r="P249" s="121"/>
      <c r="Q249" s="121"/>
      <c r="R249" s="121"/>
      <c r="S249" s="125"/>
      <c r="T249" s="120" t="str">
        <f>VLOOKUP($B249,D1_1!$B$5:$CH$131,8,FALSE)&amp;""</f>
        <v/>
      </c>
      <c r="U249" s="121"/>
      <c r="V249" s="121"/>
      <c r="W249" s="121"/>
      <c r="X249" s="121"/>
      <c r="Y249" s="125"/>
      <c r="Z249" s="120" t="str">
        <f>VLOOKUP($B249,D1_1!$B$5:$CH$131,9,FALSE)&amp;""</f>
        <v/>
      </c>
      <c r="AA249" s="121"/>
      <c r="AB249" s="121"/>
      <c r="AC249" s="121"/>
      <c r="AD249" s="121"/>
      <c r="AE249" s="125"/>
      <c r="AF249" s="120" t="str">
        <f>VLOOKUP($B249,D1_1!$B$5:$CH$131,10,FALSE)&amp;""</f>
        <v/>
      </c>
      <c r="AG249" s="121"/>
      <c r="AH249" s="121"/>
      <c r="AI249" s="121"/>
      <c r="AJ249" s="121"/>
      <c r="AK249" s="125"/>
      <c r="AL249" s="120" t="str">
        <f>VLOOKUP($B249,D1_1!$B$5:$CH$131,11,FALSE)&amp;""</f>
        <v/>
      </c>
      <c r="AM249" s="121"/>
      <c r="AN249" s="121"/>
      <c r="AO249" s="121"/>
      <c r="AP249" s="121"/>
      <c r="AQ249" s="125"/>
      <c r="BF249" s="3"/>
      <c r="BG249" s="3"/>
      <c r="BH249" s="3"/>
      <c r="BM249" s="1" t="s">
        <v>6622</v>
      </c>
    </row>
    <row r="250" spans="2:65" s="1" customFormat="1" ht="14.25" customHeight="1" x14ac:dyDescent="0.4">
      <c r="B250" s="178"/>
      <c r="C250" s="179"/>
      <c r="D250" s="179"/>
      <c r="E250" s="179"/>
      <c r="F250" s="179"/>
      <c r="G250" s="180"/>
      <c r="H250" s="122"/>
      <c r="I250" s="123"/>
      <c r="J250" s="123"/>
      <c r="K250" s="123"/>
      <c r="L250" s="123"/>
      <c r="M250" s="126"/>
      <c r="N250" s="122"/>
      <c r="O250" s="123"/>
      <c r="P250" s="123"/>
      <c r="Q250" s="123"/>
      <c r="R250" s="123"/>
      <c r="S250" s="126"/>
      <c r="T250" s="122"/>
      <c r="U250" s="123"/>
      <c r="V250" s="123"/>
      <c r="W250" s="123"/>
      <c r="X250" s="123"/>
      <c r="Y250" s="126"/>
      <c r="Z250" s="122"/>
      <c r="AA250" s="123"/>
      <c r="AB250" s="123"/>
      <c r="AC250" s="123"/>
      <c r="AD250" s="123"/>
      <c r="AE250" s="126"/>
      <c r="AF250" s="122"/>
      <c r="AG250" s="123"/>
      <c r="AH250" s="123"/>
      <c r="AI250" s="123"/>
      <c r="AJ250" s="123"/>
      <c r="AK250" s="126"/>
      <c r="AL250" s="122"/>
      <c r="AM250" s="123"/>
      <c r="AN250" s="123"/>
      <c r="AO250" s="123"/>
      <c r="AP250" s="123"/>
      <c r="AQ250" s="126"/>
      <c r="BF250" s="3"/>
      <c r="BG250" s="3"/>
      <c r="BH250" s="3"/>
    </row>
    <row r="251" spans="2:65" s="1" customFormat="1" ht="14.25" customHeight="1" x14ac:dyDescent="0.4">
      <c r="B251" s="175" t="s">
        <v>6622</v>
      </c>
      <c r="C251" s="176"/>
      <c r="D251" s="176"/>
      <c r="E251" s="176"/>
      <c r="F251" s="176"/>
      <c r="G251" s="177"/>
      <c r="H251" s="120" t="str">
        <f>VLOOKUP($B251,D1_1!$B$5:$CH$131,6,FALSE)&amp;""</f>
        <v/>
      </c>
      <c r="I251" s="121"/>
      <c r="J251" s="121"/>
      <c r="K251" s="121"/>
      <c r="L251" s="121"/>
      <c r="M251" s="125"/>
      <c r="N251" s="120" t="str">
        <f>VLOOKUP($B251,D1_1!$B$5:$CH$131,7,FALSE)&amp;""</f>
        <v/>
      </c>
      <c r="O251" s="121"/>
      <c r="P251" s="121"/>
      <c r="Q251" s="121"/>
      <c r="R251" s="121"/>
      <c r="S251" s="125"/>
      <c r="T251" s="120" t="str">
        <f>VLOOKUP($B251,D1_1!$B$5:$CH$131,8,FALSE)&amp;""</f>
        <v/>
      </c>
      <c r="U251" s="121"/>
      <c r="V251" s="121"/>
      <c r="W251" s="121"/>
      <c r="X251" s="121"/>
      <c r="Y251" s="125"/>
      <c r="Z251" s="120" t="str">
        <f>VLOOKUP($B251,D1_1!$B$5:$CH$131,9,FALSE)&amp;""</f>
        <v/>
      </c>
      <c r="AA251" s="121"/>
      <c r="AB251" s="121"/>
      <c r="AC251" s="121"/>
      <c r="AD251" s="121"/>
      <c r="AE251" s="125"/>
      <c r="AF251" s="120" t="str">
        <f>VLOOKUP($B251,D1_1!$B$5:$CH$131,10,FALSE)&amp;""</f>
        <v/>
      </c>
      <c r="AG251" s="121"/>
      <c r="AH251" s="121"/>
      <c r="AI251" s="121"/>
      <c r="AJ251" s="121"/>
      <c r="AK251" s="125"/>
      <c r="AL251" s="120" t="str">
        <f>VLOOKUP($B251,D1_1!$B$5:$CH$131,11,FALSE)&amp;""</f>
        <v/>
      </c>
      <c r="AM251" s="121"/>
      <c r="AN251" s="121"/>
      <c r="AO251" s="121"/>
      <c r="AP251" s="121"/>
      <c r="AQ251" s="125"/>
      <c r="BF251" s="3"/>
      <c r="BG251" s="3"/>
      <c r="BH251" s="3"/>
      <c r="BM251" s="1" t="s">
        <v>5978</v>
      </c>
    </row>
    <row r="252" spans="2:65" s="1" customFormat="1" ht="14.25" customHeight="1" x14ac:dyDescent="0.4">
      <c r="B252" s="178"/>
      <c r="C252" s="179"/>
      <c r="D252" s="179"/>
      <c r="E252" s="179"/>
      <c r="F252" s="179"/>
      <c r="G252" s="180"/>
      <c r="H252" s="122"/>
      <c r="I252" s="123"/>
      <c r="J252" s="123"/>
      <c r="K252" s="123"/>
      <c r="L252" s="123"/>
      <c r="M252" s="126"/>
      <c r="N252" s="122"/>
      <c r="O252" s="123"/>
      <c r="P252" s="123"/>
      <c r="Q252" s="123"/>
      <c r="R252" s="123"/>
      <c r="S252" s="126"/>
      <c r="T252" s="122"/>
      <c r="U252" s="123"/>
      <c r="V252" s="123"/>
      <c r="W252" s="123"/>
      <c r="X252" s="123"/>
      <c r="Y252" s="126"/>
      <c r="Z252" s="122"/>
      <c r="AA252" s="123"/>
      <c r="AB252" s="123"/>
      <c r="AC252" s="123"/>
      <c r="AD252" s="123"/>
      <c r="AE252" s="126"/>
      <c r="AF252" s="122"/>
      <c r="AG252" s="123"/>
      <c r="AH252" s="123"/>
      <c r="AI252" s="123"/>
      <c r="AJ252" s="123"/>
      <c r="AK252" s="126"/>
      <c r="AL252" s="122"/>
      <c r="AM252" s="123"/>
      <c r="AN252" s="123"/>
      <c r="AO252" s="123"/>
      <c r="AP252" s="123"/>
      <c r="AQ252" s="126"/>
      <c r="BF252" s="3"/>
      <c r="BG252" s="3"/>
      <c r="BH252" s="3"/>
    </row>
    <row r="253" spans="2:65" s="1" customFormat="1" ht="14.25" customHeight="1" x14ac:dyDescent="0.4">
      <c r="B253" s="175" t="s">
        <v>5978</v>
      </c>
      <c r="C253" s="176"/>
      <c r="D253" s="176"/>
      <c r="E253" s="176"/>
      <c r="F253" s="176"/>
      <c r="G253" s="177"/>
      <c r="H253" s="120" t="str">
        <f>VLOOKUP($B253,D1_1!$B$5:$CH$131,6,FALSE)&amp;""</f>
        <v/>
      </c>
      <c r="I253" s="121"/>
      <c r="J253" s="121"/>
      <c r="K253" s="121"/>
      <c r="L253" s="121"/>
      <c r="M253" s="125"/>
      <c r="N253" s="120" t="str">
        <f>VLOOKUP($B253,D1_1!$B$5:$CH$131,7,FALSE)&amp;""</f>
        <v/>
      </c>
      <c r="O253" s="121"/>
      <c r="P253" s="121"/>
      <c r="Q253" s="121"/>
      <c r="R253" s="121"/>
      <c r="S253" s="125"/>
      <c r="T253" s="120" t="str">
        <f>VLOOKUP($B253,D1_1!$B$5:$CH$131,8,FALSE)&amp;""</f>
        <v/>
      </c>
      <c r="U253" s="121"/>
      <c r="V253" s="121"/>
      <c r="W253" s="121"/>
      <c r="X253" s="121"/>
      <c r="Y253" s="125"/>
      <c r="Z253" s="120" t="str">
        <f>VLOOKUP($B253,D1_1!$B$5:$CH$131,9,FALSE)&amp;""</f>
        <v/>
      </c>
      <c r="AA253" s="121"/>
      <c r="AB253" s="121"/>
      <c r="AC253" s="121"/>
      <c r="AD253" s="121"/>
      <c r="AE253" s="125"/>
      <c r="AF253" s="120" t="str">
        <f>VLOOKUP($B253,D1_1!$B$5:$CH$131,10,FALSE)&amp;""</f>
        <v/>
      </c>
      <c r="AG253" s="121"/>
      <c r="AH253" s="121"/>
      <c r="AI253" s="121"/>
      <c r="AJ253" s="121"/>
      <c r="AK253" s="125"/>
      <c r="AL253" s="120" t="str">
        <f>VLOOKUP($B253,D1_1!$B$5:$CH$131,11,FALSE)&amp;""</f>
        <v/>
      </c>
      <c r="AM253" s="121"/>
      <c r="AN253" s="121"/>
      <c r="AO253" s="121"/>
      <c r="AP253" s="121"/>
      <c r="AQ253" s="125"/>
      <c r="BF253" s="3"/>
      <c r="BG253" s="3"/>
      <c r="BH253" s="3"/>
      <c r="BM253" s="1" t="s">
        <v>3675</v>
      </c>
    </row>
    <row r="254" spans="2:65" s="1" customFormat="1" ht="14.25" customHeight="1" x14ac:dyDescent="0.4">
      <c r="B254" s="178"/>
      <c r="C254" s="179"/>
      <c r="D254" s="179"/>
      <c r="E254" s="179"/>
      <c r="F254" s="179"/>
      <c r="G254" s="180"/>
      <c r="H254" s="122"/>
      <c r="I254" s="123"/>
      <c r="J254" s="123"/>
      <c r="K254" s="123"/>
      <c r="L254" s="123"/>
      <c r="M254" s="126"/>
      <c r="N254" s="122"/>
      <c r="O254" s="123"/>
      <c r="P254" s="123"/>
      <c r="Q254" s="123"/>
      <c r="R254" s="123"/>
      <c r="S254" s="126"/>
      <c r="T254" s="122"/>
      <c r="U254" s="123"/>
      <c r="V254" s="123"/>
      <c r="W254" s="123"/>
      <c r="X254" s="123"/>
      <c r="Y254" s="126"/>
      <c r="Z254" s="122"/>
      <c r="AA254" s="123"/>
      <c r="AB254" s="123"/>
      <c r="AC254" s="123"/>
      <c r="AD254" s="123"/>
      <c r="AE254" s="126"/>
      <c r="AF254" s="122"/>
      <c r="AG254" s="123"/>
      <c r="AH254" s="123"/>
      <c r="AI254" s="123"/>
      <c r="AJ254" s="123"/>
      <c r="AK254" s="126"/>
      <c r="AL254" s="122"/>
      <c r="AM254" s="123"/>
      <c r="AN254" s="123"/>
      <c r="AO254" s="123"/>
      <c r="AP254" s="123"/>
      <c r="AQ254" s="126"/>
      <c r="BF254" s="3"/>
      <c r="BG254" s="3"/>
      <c r="BH254" s="3"/>
    </row>
    <row r="255" spans="2:65" s="1" customFormat="1" ht="14.25" customHeight="1" x14ac:dyDescent="0.4">
      <c r="B255" s="175" t="s">
        <v>3675</v>
      </c>
      <c r="C255" s="176"/>
      <c r="D255" s="176"/>
      <c r="E255" s="176"/>
      <c r="F255" s="176"/>
      <c r="G255" s="177"/>
      <c r="H255" s="120" t="str">
        <f>VLOOKUP($B255,D1_1!$B$5:$CH$131,6,FALSE)&amp;""</f>
        <v/>
      </c>
      <c r="I255" s="121"/>
      <c r="J255" s="121"/>
      <c r="K255" s="121"/>
      <c r="L255" s="121"/>
      <c r="M255" s="125"/>
      <c r="N255" s="120" t="str">
        <f>VLOOKUP($B255,D1_1!$B$5:$CH$131,7,FALSE)&amp;""</f>
        <v/>
      </c>
      <c r="O255" s="121"/>
      <c r="P255" s="121"/>
      <c r="Q255" s="121"/>
      <c r="R255" s="121"/>
      <c r="S255" s="125"/>
      <c r="T255" s="120" t="str">
        <f>VLOOKUP($B255,D1_1!$B$5:$CH$131,8,FALSE)&amp;""</f>
        <v/>
      </c>
      <c r="U255" s="121"/>
      <c r="V255" s="121"/>
      <c r="W255" s="121"/>
      <c r="X255" s="121"/>
      <c r="Y255" s="125"/>
      <c r="Z255" s="120" t="str">
        <f>VLOOKUP($B255,D1_1!$B$5:$CH$131,9,FALSE)&amp;""</f>
        <v/>
      </c>
      <c r="AA255" s="121"/>
      <c r="AB255" s="121"/>
      <c r="AC255" s="121"/>
      <c r="AD255" s="121"/>
      <c r="AE255" s="125"/>
      <c r="AF255" s="120" t="str">
        <f>VLOOKUP($B255,D1_1!$B$5:$CH$131,10,FALSE)&amp;""</f>
        <v/>
      </c>
      <c r="AG255" s="121"/>
      <c r="AH255" s="121"/>
      <c r="AI255" s="121"/>
      <c r="AJ255" s="121"/>
      <c r="AK255" s="125"/>
      <c r="AL255" s="120" t="str">
        <f>VLOOKUP($B255,D1_1!$B$5:$CH$131,11,FALSE)&amp;""</f>
        <v/>
      </c>
      <c r="AM255" s="121"/>
      <c r="AN255" s="121"/>
      <c r="AO255" s="121"/>
      <c r="AP255" s="121"/>
      <c r="AQ255" s="125"/>
      <c r="BF255" s="3"/>
      <c r="BG255" s="3"/>
      <c r="BH255" s="3"/>
      <c r="BM255" s="1" t="s">
        <v>5540</v>
      </c>
    </row>
    <row r="256" spans="2:65" s="1" customFormat="1" ht="14.25" customHeight="1" x14ac:dyDescent="0.4">
      <c r="B256" s="178"/>
      <c r="C256" s="179"/>
      <c r="D256" s="179"/>
      <c r="E256" s="179"/>
      <c r="F256" s="179"/>
      <c r="G256" s="180"/>
      <c r="H256" s="122"/>
      <c r="I256" s="123"/>
      <c r="J256" s="123"/>
      <c r="K256" s="123"/>
      <c r="L256" s="123"/>
      <c r="M256" s="126"/>
      <c r="N256" s="122"/>
      <c r="O256" s="123"/>
      <c r="P256" s="123"/>
      <c r="Q256" s="123"/>
      <c r="R256" s="123"/>
      <c r="S256" s="126"/>
      <c r="T256" s="122"/>
      <c r="U256" s="123"/>
      <c r="V256" s="123"/>
      <c r="W256" s="123"/>
      <c r="X256" s="123"/>
      <c r="Y256" s="126"/>
      <c r="Z256" s="122"/>
      <c r="AA256" s="123"/>
      <c r="AB256" s="123"/>
      <c r="AC256" s="123"/>
      <c r="AD256" s="123"/>
      <c r="AE256" s="126"/>
      <c r="AF256" s="122"/>
      <c r="AG256" s="123"/>
      <c r="AH256" s="123"/>
      <c r="AI256" s="123"/>
      <c r="AJ256" s="123"/>
      <c r="AK256" s="126"/>
      <c r="AL256" s="122"/>
      <c r="AM256" s="123"/>
      <c r="AN256" s="123"/>
      <c r="AO256" s="123"/>
      <c r="AP256" s="123"/>
      <c r="AQ256" s="126"/>
      <c r="BF256" s="3"/>
      <c r="BG256" s="3"/>
      <c r="BH256" s="3"/>
    </row>
    <row r="257" spans="2:65" s="1" customFormat="1" ht="14.25" customHeight="1" x14ac:dyDescent="0.4">
      <c r="B257" s="175" t="s">
        <v>5540</v>
      </c>
      <c r="C257" s="176"/>
      <c r="D257" s="176"/>
      <c r="E257" s="176"/>
      <c r="F257" s="176"/>
      <c r="G257" s="177"/>
      <c r="H257" s="120" t="str">
        <f>VLOOKUP($B257,D1_1!$B$5:$CH$131,6,FALSE)&amp;""</f>
        <v/>
      </c>
      <c r="I257" s="121"/>
      <c r="J257" s="121"/>
      <c r="K257" s="121"/>
      <c r="L257" s="121"/>
      <c r="M257" s="125"/>
      <c r="N257" s="120" t="str">
        <f>VLOOKUP($B257,D1_1!$B$5:$CH$131,7,FALSE)&amp;""</f>
        <v/>
      </c>
      <c r="O257" s="121"/>
      <c r="P257" s="121"/>
      <c r="Q257" s="121"/>
      <c r="R257" s="121"/>
      <c r="S257" s="125"/>
      <c r="T257" s="120" t="str">
        <f>VLOOKUP($B257,D1_1!$B$5:$CH$131,8,FALSE)&amp;""</f>
        <v/>
      </c>
      <c r="U257" s="121"/>
      <c r="V257" s="121"/>
      <c r="W257" s="121"/>
      <c r="X257" s="121"/>
      <c r="Y257" s="125"/>
      <c r="Z257" s="120" t="str">
        <f>VLOOKUP($B257,D1_1!$B$5:$CH$131,9,FALSE)&amp;""</f>
        <v/>
      </c>
      <c r="AA257" s="121"/>
      <c r="AB257" s="121"/>
      <c r="AC257" s="121"/>
      <c r="AD257" s="121"/>
      <c r="AE257" s="125"/>
      <c r="AF257" s="120" t="str">
        <f>VLOOKUP($B257,D1_1!$B$5:$CH$131,10,FALSE)&amp;""</f>
        <v/>
      </c>
      <c r="AG257" s="121"/>
      <c r="AH257" s="121"/>
      <c r="AI257" s="121"/>
      <c r="AJ257" s="121"/>
      <c r="AK257" s="125"/>
      <c r="AL257" s="120" t="str">
        <f>VLOOKUP($B257,D1_1!$B$5:$CH$131,11,FALSE)&amp;""</f>
        <v/>
      </c>
      <c r="AM257" s="121"/>
      <c r="AN257" s="121"/>
      <c r="AO257" s="121"/>
      <c r="AP257" s="121"/>
      <c r="AQ257" s="125"/>
      <c r="BF257" s="3"/>
      <c r="BG257" s="3"/>
      <c r="BH257" s="3"/>
      <c r="BM257" s="1" t="s">
        <v>6623</v>
      </c>
    </row>
    <row r="258" spans="2:65" s="1" customFormat="1" ht="14.25" customHeight="1" x14ac:dyDescent="0.4">
      <c r="B258" s="178"/>
      <c r="C258" s="179"/>
      <c r="D258" s="179"/>
      <c r="E258" s="179"/>
      <c r="F258" s="179"/>
      <c r="G258" s="180"/>
      <c r="H258" s="122"/>
      <c r="I258" s="123"/>
      <c r="J258" s="123"/>
      <c r="K258" s="123"/>
      <c r="L258" s="123"/>
      <c r="M258" s="126"/>
      <c r="N258" s="122"/>
      <c r="O258" s="123"/>
      <c r="P258" s="123"/>
      <c r="Q258" s="123"/>
      <c r="R258" s="123"/>
      <c r="S258" s="126"/>
      <c r="T258" s="122"/>
      <c r="U258" s="123"/>
      <c r="V258" s="123"/>
      <c r="W258" s="123"/>
      <c r="X258" s="123"/>
      <c r="Y258" s="126"/>
      <c r="Z258" s="122"/>
      <c r="AA258" s="123"/>
      <c r="AB258" s="123"/>
      <c r="AC258" s="123"/>
      <c r="AD258" s="123"/>
      <c r="AE258" s="126"/>
      <c r="AF258" s="122"/>
      <c r="AG258" s="123"/>
      <c r="AH258" s="123"/>
      <c r="AI258" s="123"/>
      <c r="AJ258" s="123"/>
      <c r="AK258" s="126"/>
      <c r="AL258" s="122"/>
      <c r="AM258" s="123"/>
      <c r="AN258" s="123"/>
      <c r="AO258" s="123"/>
      <c r="AP258" s="123"/>
      <c r="AQ258" s="126"/>
      <c r="BF258" s="3"/>
      <c r="BG258" s="3"/>
      <c r="BH258" s="3"/>
    </row>
    <row r="259" spans="2:65" s="1" customFormat="1" ht="14.25" customHeight="1" x14ac:dyDescent="0.4">
      <c r="B259" s="175" t="s">
        <v>6623</v>
      </c>
      <c r="C259" s="176"/>
      <c r="D259" s="176"/>
      <c r="E259" s="176"/>
      <c r="F259" s="176"/>
      <c r="G259" s="177"/>
      <c r="H259" s="120" t="str">
        <f>VLOOKUP($B259,D1_1!$B$5:$CH$131,6,FALSE)&amp;""</f>
        <v/>
      </c>
      <c r="I259" s="121"/>
      <c r="J259" s="121"/>
      <c r="K259" s="121"/>
      <c r="L259" s="121"/>
      <c r="M259" s="125"/>
      <c r="N259" s="120" t="str">
        <f>VLOOKUP($B259,D1_1!$B$5:$CH$131,7,FALSE)&amp;""</f>
        <v/>
      </c>
      <c r="O259" s="121"/>
      <c r="P259" s="121"/>
      <c r="Q259" s="121"/>
      <c r="R259" s="121"/>
      <c r="S259" s="125"/>
      <c r="T259" s="120" t="str">
        <f>VLOOKUP($B259,D1_1!$B$5:$CH$131,8,FALSE)&amp;""</f>
        <v/>
      </c>
      <c r="U259" s="121"/>
      <c r="V259" s="121"/>
      <c r="W259" s="121"/>
      <c r="X259" s="121"/>
      <c r="Y259" s="125"/>
      <c r="Z259" s="120" t="str">
        <f>VLOOKUP($B259,D1_1!$B$5:$CH$131,9,FALSE)&amp;""</f>
        <v/>
      </c>
      <c r="AA259" s="121"/>
      <c r="AB259" s="121"/>
      <c r="AC259" s="121"/>
      <c r="AD259" s="121"/>
      <c r="AE259" s="125"/>
      <c r="AF259" s="120" t="str">
        <f>VLOOKUP($B259,D1_1!$B$5:$CH$131,10,FALSE)&amp;""</f>
        <v/>
      </c>
      <c r="AG259" s="121"/>
      <c r="AH259" s="121"/>
      <c r="AI259" s="121"/>
      <c r="AJ259" s="121"/>
      <c r="AK259" s="125"/>
      <c r="AL259" s="120" t="str">
        <f>VLOOKUP($B259,D1_1!$B$5:$CH$131,11,FALSE)&amp;""</f>
        <v/>
      </c>
      <c r="AM259" s="121"/>
      <c r="AN259" s="121"/>
      <c r="AO259" s="121"/>
      <c r="AP259" s="121"/>
      <c r="AQ259" s="125"/>
      <c r="BF259" s="3"/>
      <c r="BG259" s="3"/>
      <c r="BH259" s="3"/>
      <c r="BM259" s="1" t="s">
        <v>148</v>
      </c>
    </row>
    <row r="260" spans="2:65" s="1" customFormat="1" ht="14.25" customHeight="1" x14ac:dyDescent="0.4">
      <c r="B260" s="178"/>
      <c r="C260" s="179"/>
      <c r="D260" s="179"/>
      <c r="E260" s="179"/>
      <c r="F260" s="179"/>
      <c r="G260" s="180"/>
      <c r="H260" s="122"/>
      <c r="I260" s="123"/>
      <c r="J260" s="123"/>
      <c r="K260" s="123"/>
      <c r="L260" s="123"/>
      <c r="M260" s="126"/>
      <c r="N260" s="122"/>
      <c r="O260" s="123"/>
      <c r="P260" s="123"/>
      <c r="Q260" s="123"/>
      <c r="R260" s="123"/>
      <c r="S260" s="126"/>
      <c r="T260" s="122"/>
      <c r="U260" s="123"/>
      <c r="V260" s="123"/>
      <c r="W260" s="123"/>
      <c r="X260" s="123"/>
      <c r="Y260" s="126"/>
      <c r="Z260" s="122"/>
      <c r="AA260" s="123"/>
      <c r="AB260" s="123"/>
      <c r="AC260" s="123"/>
      <c r="AD260" s="123"/>
      <c r="AE260" s="126"/>
      <c r="AF260" s="122"/>
      <c r="AG260" s="123"/>
      <c r="AH260" s="123"/>
      <c r="AI260" s="123"/>
      <c r="AJ260" s="123"/>
      <c r="AK260" s="126"/>
      <c r="AL260" s="122"/>
      <c r="AM260" s="123"/>
      <c r="AN260" s="123"/>
      <c r="AO260" s="123"/>
      <c r="AP260" s="123"/>
      <c r="AQ260" s="126"/>
      <c r="BF260" s="3"/>
      <c r="BG260" s="3"/>
      <c r="BH260" s="3"/>
    </row>
    <row r="261" spans="2:65" s="1" customFormat="1" ht="14.25" customHeight="1" x14ac:dyDescent="0.4">
      <c r="B261" s="175" t="s">
        <v>148</v>
      </c>
      <c r="C261" s="176"/>
      <c r="D261" s="176"/>
      <c r="E261" s="176"/>
      <c r="F261" s="176"/>
      <c r="G261" s="177"/>
      <c r="H261" s="120" t="str">
        <f>VLOOKUP($B261,D1_1!$B$5:$CH$131,6,FALSE)&amp;""</f>
        <v/>
      </c>
      <c r="I261" s="121"/>
      <c r="J261" s="121"/>
      <c r="K261" s="121"/>
      <c r="L261" s="121"/>
      <c r="M261" s="125"/>
      <c r="N261" s="120" t="str">
        <f>VLOOKUP($B261,D1_1!$B$5:$CH$131,7,FALSE)&amp;""</f>
        <v/>
      </c>
      <c r="O261" s="121"/>
      <c r="P261" s="121"/>
      <c r="Q261" s="121"/>
      <c r="R261" s="121"/>
      <c r="S261" s="125"/>
      <c r="T261" s="120" t="str">
        <f>VLOOKUP($B261,D1_1!$B$5:$CH$131,8,FALSE)&amp;""</f>
        <v/>
      </c>
      <c r="U261" s="121"/>
      <c r="V261" s="121"/>
      <c r="W261" s="121"/>
      <c r="X261" s="121"/>
      <c r="Y261" s="125"/>
      <c r="Z261" s="120" t="str">
        <f>VLOOKUP($B261,D1_1!$B$5:$CH$131,9,FALSE)&amp;""</f>
        <v/>
      </c>
      <c r="AA261" s="121"/>
      <c r="AB261" s="121"/>
      <c r="AC261" s="121"/>
      <c r="AD261" s="121"/>
      <c r="AE261" s="125"/>
      <c r="AF261" s="120" t="str">
        <f>VLOOKUP($B261,D1_1!$B$5:$CH$131,10,FALSE)&amp;""</f>
        <v/>
      </c>
      <c r="AG261" s="121"/>
      <c r="AH261" s="121"/>
      <c r="AI261" s="121"/>
      <c r="AJ261" s="121"/>
      <c r="AK261" s="125"/>
      <c r="AL261" s="120" t="str">
        <f>VLOOKUP($B261,D1_1!$B$5:$CH$131,11,FALSE)&amp;""</f>
        <v/>
      </c>
      <c r="AM261" s="121"/>
      <c r="AN261" s="121"/>
      <c r="AO261" s="121"/>
      <c r="AP261" s="121"/>
      <c r="AQ261" s="125"/>
      <c r="BF261" s="3"/>
      <c r="BG261" s="3"/>
      <c r="BH261" s="3"/>
      <c r="BM261" s="1" t="s">
        <v>6624</v>
      </c>
    </row>
    <row r="262" spans="2:65" s="1" customFormat="1" ht="14.25" customHeight="1" x14ac:dyDescent="0.4">
      <c r="B262" s="178"/>
      <c r="C262" s="179"/>
      <c r="D262" s="179"/>
      <c r="E262" s="179"/>
      <c r="F262" s="179"/>
      <c r="G262" s="180"/>
      <c r="H262" s="122"/>
      <c r="I262" s="123"/>
      <c r="J262" s="123"/>
      <c r="K262" s="123"/>
      <c r="L262" s="123"/>
      <c r="M262" s="126"/>
      <c r="N262" s="122"/>
      <c r="O262" s="123"/>
      <c r="P262" s="123"/>
      <c r="Q262" s="123"/>
      <c r="R262" s="123"/>
      <c r="S262" s="126"/>
      <c r="T262" s="122"/>
      <c r="U262" s="123"/>
      <c r="V262" s="123"/>
      <c r="W262" s="123"/>
      <c r="X262" s="123"/>
      <c r="Y262" s="126"/>
      <c r="Z262" s="122"/>
      <c r="AA262" s="123"/>
      <c r="AB262" s="123"/>
      <c r="AC262" s="123"/>
      <c r="AD262" s="123"/>
      <c r="AE262" s="126"/>
      <c r="AF262" s="122"/>
      <c r="AG262" s="123"/>
      <c r="AH262" s="123"/>
      <c r="AI262" s="123"/>
      <c r="AJ262" s="123"/>
      <c r="AK262" s="126"/>
      <c r="AL262" s="122"/>
      <c r="AM262" s="123"/>
      <c r="AN262" s="123"/>
      <c r="AO262" s="123"/>
      <c r="AP262" s="123"/>
      <c r="AQ262" s="126"/>
      <c r="BF262" s="3"/>
      <c r="BG262" s="3"/>
      <c r="BH262" s="3"/>
    </row>
    <row r="263" spans="2:65" s="1" customFormat="1" ht="14.25" customHeight="1" x14ac:dyDescent="0.4">
      <c r="B263" s="175" t="s">
        <v>6624</v>
      </c>
      <c r="C263" s="176"/>
      <c r="D263" s="176"/>
      <c r="E263" s="176"/>
      <c r="F263" s="176"/>
      <c r="G263" s="177"/>
      <c r="H263" s="120" t="str">
        <f>VLOOKUP($B263,D1_1!$B$5:$CH$131,6,FALSE)&amp;""</f>
        <v/>
      </c>
      <c r="I263" s="121"/>
      <c r="J263" s="121"/>
      <c r="K263" s="121"/>
      <c r="L263" s="121"/>
      <c r="M263" s="125"/>
      <c r="N263" s="120" t="str">
        <f>VLOOKUP($B263,D1_1!$B$5:$CH$131,7,FALSE)&amp;""</f>
        <v/>
      </c>
      <c r="O263" s="121"/>
      <c r="P263" s="121"/>
      <c r="Q263" s="121"/>
      <c r="R263" s="121"/>
      <c r="S263" s="125"/>
      <c r="T263" s="120" t="str">
        <f>VLOOKUP($B263,D1_1!$B$5:$CH$131,8,FALSE)&amp;""</f>
        <v/>
      </c>
      <c r="U263" s="121"/>
      <c r="V263" s="121"/>
      <c r="W263" s="121"/>
      <c r="X263" s="121"/>
      <c r="Y263" s="125"/>
      <c r="Z263" s="120" t="str">
        <f>VLOOKUP($B263,D1_1!$B$5:$CH$131,9,FALSE)&amp;""</f>
        <v/>
      </c>
      <c r="AA263" s="121"/>
      <c r="AB263" s="121"/>
      <c r="AC263" s="121"/>
      <c r="AD263" s="121"/>
      <c r="AE263" s="125"/>
      <c r="AF263" s="120" t="str">
        <f>VLOOKUP($B263,D1_1!$B$5:$CH$131,10,FALSE)&amp;""</f>
        <v/>
      </c>
      <c r="AG263" s="121"/>
      <c r="AH263" s="121"/>
      <c r="AI263" s="121"/>
      <c r="AJ263" s="121"/>
      <c r="AK263" s="125"/>
      <c r="AL263" s="120" t="str">
        <f>VLOOKUP($B263,D1_1!$B$5:$CH$131,11,FALSE)&amp;""</f>
        <v/>
      </c>
      <c r="AM263" s="121"/>
      <c r="AN263" s="121"/>
      <c r="AO263" s="121"/>
      <c r="AP263" s="121"/>
      <c r="AQ263" s="125"/>
      <c r="BF263" s="3"/>
      <c r="BG263" s="3"/>
      <c r="BH263" s="3"/>
      <c r="BM263" s="1" t="s">
        <v>1787</v>
      </c>
    </row>
    <row r="264" spans="2:65" s="1" customFormat="1" ht="14.25" customHeight="1" x14ac:dyDescent="0.4">
      <c r="B264" s="178"/>
      <c r="C264" s="179"/>
      <c r="D264" s="179"/>
      <c r="E264" s="179"/>
      <c r="F264" s="179"/>
      <c r="G264" s="180"/>
      <c r="H264" s="122"/>
      <c r="I264" s="123"/>
      <c r="J264" s="123"/>
      <c r="K264" s="123"/>
      <c r="L264" s="123"/>
      <c r="M264" s="126"/>
      <c r="N264" s="122"/>
      <c r="O264" s="123"/>
      <c r="P264" s="123"/>
      <c r="Q264" s="123"/>
      <c r="R264" s="123"/>
      <c r="S264" s="126"/>
      <c r="T264" s="122"/>
      <c r="U264" s="123"/>
      <c r="V264" s="123"/>
      <c r="W264" s="123"/>
      <c r="X264" s="123"/>
      <c r="Y264" s="126"/>
      <c r="Z264" s="122"/>
      <c r="AA264" s="123"/>
      <c r="AB264" s="123"/>
      <c r="AC264" s="123"/>
      <c r="AD264" s="123"/>
      <c r="AE264" s="126"/>
      <c r="AF264" s="122"/>
      <c r="AG264" s="123"/>
      <c r="AH264" s="123"/>
      <c r="AI264" s="123"/>
      <c r="AJ264" s="123"/>
      <c r="AK264" s="126"/>
      <c r="AL264" s="122"/>
      <c r="AM264" s="123"/>
      <c r="AN264" s="123"/>
      <c r="AO264" s="123"/>
      <c r="AP264" s="123"/>
      <c r="AQ264" s="126"/>
      <c r="BF264" s="3"/>
      <c r="BG264" s="3"/>
      <c r="BH264" s="3"/>
    </row>
    <row r="265" spans="2:65" s="1" customFormat="1" ht="14.25" customHeight="1" x14ac:dyDescent="0.4">
      <c r="B265" s="175" t="s">
        <v>1787</v>
      </c>
      <c r="C265" s="176"/>
      <c r="D265" s="176"/>
      <c r="E265" s="176"/>
      <c r="F265" s="176"/>
      <c r="G265" s="177"/>
      <c r="H265" s="120" t="str">
        <f>VLOOKUP($B265,D1_1!$B$5:$CH$131,6,FALSE)&amp;""</f>
        <v/>
      </c>
      <c r="I265" s="121"/>
      <c r="J265" s="121"/>
      <c r="K265" s="121"/>
      <c r="L265" s="121"/>
      <c r="M265" s="125"/>
      <c r="N265" s="120" t="str">
        <f>VLOOKUP($B265,D1_1!$B$5:$CH$131,7,FALSE)&amp;""</f>
        <v/>
      </c>
      <c r="O265" s="121"/>
      <c r="P265" s="121"/>
      <c r="Q265" s="121"/>
      <c r="R265" s="121"/>
      <c r="S265" s="125"/>
      <c r="T265" s="120" t="str">
        <f>VLOOKUP($B265,D1_1!$B$5:$CH$131,8,FALSE)&amp;""</f>
        <v/>
      </c>
      <c r="U265" s="121"/>
      <c r="V265" s="121"/>
      <c r="W265" s="121"/>
      <c r="X265" s="121"/>
      <c r="Y265" s="125"/>
      <c r="Z265" s="120" t="str">
        <f>VLOOKUP($B265,D1_1!$B$5:$CH$131,9,FALSE)&amp;""</f>
        <v/>
      </c>
      <c r="AA265" s="121"/>
      <c r="AB265" s="121"/>
      <c r="AC265" s="121"/>
      <c r="AD265" s="121"/>
      <c r="AE265" s="125"/>
      <c r="AF265" s="120" t="str">
        <f>VLOOKUP($B265,D1_1!$B$5:$CH$131,10,FALSE)&amp;""</f>
        <v/>
      </c>
      <c r="AG265" s="121"/>
      <c r="AH265" s="121"/>
      <c r="AI265" s="121"/>
      <c r="AJ265" s="121"/>
      <c r="AK265" s="125"/>
      <c r="AL265" s="120" t="str">
        <f>VLOOKUP($B265,D1_1!$B$5:$CH$131,11,FALSE)&amp;""</f>
        <v/>
      </c>
      <c r="AM265" s="121"/>
      <c r="AN265" s="121"/>
      <c r="AO265" s="121"/>
      <c r="AP265" s="121"/>
      <c r="AQ265" s="125"/>
      <c r="BF265" s="3"/>
      <c r="BG265" s="3"/>
      <c r="BH265" s="3"/>
      <c r="BM265" s="1" t="s">
        <v>1790</v>
      </c>
    </row>
    <row r="266" spans="2:65" s="1" customFormat="1" ht="14.25" customHeight="1" x14ac:dyDescent="0.4">
      <c r="B266" s="178"/>
      <c r="C266" s="179"/>
      <c r="D266" s="179"/>
      <c r="E266" s="179"/>
      <c r="F266" s="179"/>
      <c r="G266" s="180"/>
      <c r="H266" s="122"/>
      <c r="I266" s="123"/>
      <c r="J266" s="123"/>
      <c r="K266" s="123"/>
      <c r="L266" s="123"/>
      <c r="M266" s="126"/>
      <c r="N266" s="122"/>
      <c r="O266" s="123"/>
      <c r="P266" s="123"/>
      <c r="Q266" s="123"/>
      <c r="R266" s="123"/>
      <c r="S266" s="126"/>
      <c r="T266" s="122"/>
      <c r="U266" s="123"/>
      <c r="V266" s="123"/>
      <c r="W266" s="123"/>
      <c r="X266" s="123"/>
      <c r="Y266" s="126"/>
      <c r="Z266" s="122"/>
      <c r="AA266" s="123"/>
      <c r="AB266" s="123"/>
      <c r="AC266" s="123"/>
      <c r="AD266" s="123"/>
      <c r="AE266" s="126"/>
      <c r="AF266" s="122"/>
      <c r="AG266" s="123"/>
      <c r="AH266" s="123"/>
      <c r="AI266" s="123"/>
      <c r="AJ266" s="123"/>
      <c r="AK266" s="126"/>
      <c r="AL266" s="122"/>
      <c r="AM266" s="123"/>
      <c r="AN266" s="123"/>
      <c r="AO266" s="123"/>
      <c r="AP266" s="123"/>
      <c r="AQ266" s="126"/>
      <c r="BF266" s="3"/>
      <c r="BG266" s="3"/>
      <c r="BH266" s="3"/>
    </row>
    <row r="267" spans="2:65" s="1" customFormat="1" ht="14.25" customHeight="1" x14ac:dyDescent="0.4">
      <c r="B267" s="175" t="s">
        <v>1790</v>
      </c>
      <c r="C267" s="176"/>
      <c r="D267" s="176"/>
      <c r="E267" s="176"/>
      <c r="F267" s="176"/>
      <c r="G267" s="177"/>
      <c r="H267" s="120" t="str">
        <f>VLOOKUP($B267,D1_1!$B$5:$CH$131,6,FALSE)&amp;""</f>
        <v/>
      </c>
      <c r="I267" s="121"/>
      <c r="J267" s="121"/>
      <c r="K267" s="121"/>
      <c r="L267" s="121"/>
      <c r="M267" s="125"/>
      <c r="N267" s="120" t="str">
        <f>VLOOKUP($B267,D1_1!$B$5:$CH$131,7,FALSE)&amp;""</f>
        <v/>
      </c>
      <c r="O267" s="121"/>
      <c r="P267" s="121"/>
      <c r="Q267" s="121"/>
      <c r="R267" s="121"/>
      <c r="S267" s="125"/>
      <c r="T267" s="120" t="str">
        <f>VLOOKUP($B267,D1_1!$B$5:$CH$131,8,FALSE)&amp;""</f>
        <v/>
      </c>
      <c r="U267" s="121"/>
      <c r="V267" s="121"/>
      <c r="W267" s="121"/>
      <c r="X267" s="121"/>
      <c r="Y267" s="125"/>
      <c r="Z267" s="120" t="str">
        <f>VLOOKUP($B267,D1_1!$B$5:$CH$131,9,FALSE)&amp;""</f>
        <v/>
      </c>
      <c r="AA267" s="121"/>
      <c r="AB267" s="121"/>
      <c r="AC267" s="121"/>
      <c r="AD267" s="121"/>
      <c r="AE267" s="125"/>
      <c r="AF267" s="120" t="str">
        <f>VLOOKUP($B267,D1_1!$B$5:$CH$131,10,FALSE)&amp;""</f>
        <v/>
      </c>
      <c r="AG267" s="121"/>
      <c r="AH267" s="121"/>
      <c r="AI267" s="121"/>
      <c r="AJ267" s="121"/>
      <c r="AK267" s="125"/>
      <c r="AL267" s="120" t="str">
        <f>VLOOKUP($B267,D1_1!$B$5:$CH$131,11,FALSE)&amp;""</f>
        <v/>
      </c>
      <c r="AM267" s="121"/>
      <c r="AN267" s="121"/>
      <c r="AO267" s="121"/>
      <c r="AP267" s="121"/>
      <c r="AQ267" s="125"/>
      <c r="BF267" s="3"/>
      <c r="BG267" s="3"/>
      <c r="BH267" s="3"/>
      <c r="BM267" s="1" t="s">
        <v>6625</v>
      </c>
    </row>
    <row r="268" spans="2:65" s="1" customFormat="1" ht="14.25" customHeight="1" x14ac:dyDescent="0.4">
      <c r="B268" s="178"/>
      <c r="C268" s="179"/>
      <c r="D268" s="179"/>
      <c r="E268" s="179"/>
      <c r="F268" s="179"/>
      <c r="G268" s="180"/>
      <c r="H268" s="122"/>
      <c r="I268" s="123"/>
      <c r="J268" s="123"/>
      <c r="K268" s="123"/>
      <c r="L268" s="123"/>
      <c r="M268" s="126"/>
      <c r="N268" s="122"/>
      <c r="O268" s="123"/>
      <c r="P268" s="123"/>
      <c r="Q268" s="123"/>
      <c r="R268" s="123"/>
      <c r="S268" s="126"/>
      <c r="T268" s="122"/>
      <c r="U268" s="123"/>
      <c r="V268" s="123"/>
      <c r="W268" s="123"/>
      <c r="X268" s="123"/>
      <c r="Y268" s="126"/>
      <c r="Z268" s="122"/>
      <c r="AA268" s="123"/>
      <c r="AB268" s="123"/>
      <c r="AC268" s="123"/>
      <c r="AD268" s="123"/>
      <c r="AE268" s="126"/>
      <c r="AF268" s="122"/>
      <c r="AG268" s="123"/>
      <c r="AH268" s="123"/>
      <c r="AI268" s="123"/>
      <c r="AJ268" s="123"/>
      <c r="AK268" s="126"/>
      <c r="AL268" s="122"/>
      <c r="AM268" s="123"/>
      <c r="AN268" s="123"/>
      <c r="AO268" s="123"/>
      <c r="AP268" s="123"/>
      <c r="AQ268" s="126"/>
      <c r="BF268" s="3"/>
      <c r="BG268" s="3"/>
      <c r="BH268" s="3"/>
    </row>
    <row r="269" spans="2:65" s="1" customFormat="1" ht="14.25" customHeight="1" x14ac:dyDescent="0.4">
      <c r="B269" s="175" t="s">
        <v>6625</v>
      </c>
      <c r="C269" s="176"/>
      <c r="D269" s="176"/>
      <c r="E269" s="176"/>
      <c r="F269" s="176"/>
      <c r="G269" s="177"/>
      <c r="H269" s="120" t="str">
        <f>VLOOKUP($B269,D1_1!$B$5:$CH$131,6,FALSE)&amp;""</f>
        <v/>
      </c>
      <c r="I269" s="121"/>
      <c r="J269" s="121"/>
      <c r="K269" s="121"/>
      <c r="L269" s="121"/>
      <c r="M269" s="125"/>
      <c r="N269" s="120" t="str">
        <f>VLOOKUP($B269,D1_1!$B$5:$CH$131,7,FALSE)&amp;""</f>
        <v/>
      </c>
      <c r="O269" s="121"/>
      <c r="P269" s="121"/>
      <c r="Q269" s="121"/>
      <c r="R269" s="121"/>
      <c r="S269" s="125"/>
      <c r="T269" s="120" t="str">
        <f>VLOOKUP($B269,D1_1!$B$5:$CH$131,8,FALSE)&amp;""</f>
        <v/>
      </c>
      <c r="U269" s="121"/>
      <c r="V269" s="121"/>
      <c r="W269" s="121"/>
      <c r="X269" s="121"/>
      <c r="Y269" s="125"/>
      <c r="Z269" s="120" t="str">
        <f>VLOOKUP($B269,D1_1!$B$5:$CH$131,9,FALSE)&amp;""</f>
        <v/>
      </c>
      <c r="AA269" s="121"/>
      <c r="AB269" s="121"/>
      <c r="AC269" s="121"/>
      <c r="AD269" s="121"/>
      <c r="AE269" s="125"/>
      <c r="AF269" s="120" t="str">
        <f>VLOOKUP($B269,D1_1!$B$5:$CH$131,10,FALSE)&amp;""</f>
        <v/>
      </c>
      <c r="AG269" s="121"/>
      <c r="AH269" s="121"/>
      <c r="AI269" s="121"/>
      <c r="AJ269" s="121"/>
      <c r="AK269" s="125"/>
      <c r="AL269" s="120" t="str">
        <f>VLOOKUP($B269,D1_1!$B$5:$CH$131,11,FALSE)&amp;""</f>
        <v/>
      </c>
      <c r="AM269" s="121"/>
      <c r="AN269" s="121"/>
      <c r="AO269" s="121"/>
      <c r="AP269" s="121"/>
      <c r="AQ269" s="125"/>
      <c r="BF269" s="3"/>
      <c r="BG269" s="3"/>
      <c r="BH269" s="3"/>
      <c r="BM269" s="1" t="s">
        <v>913</v>
      </c>
    </row>
    <row r="270" spans="2:65" s="1" customFormat="1" ht="14.25" customHeight="1" x14ac:dyDescent="0.4">
      <c r="B270" s="178"/>
      <c r="C270" s="179"/>
      <c r="D270" s="179"/>
      <c r="E270" s="179"/>
      <c r="F270" s="179"/>
      <c r="G270" s="180"/>
      <c r="H270" s="122"/>
      <c r="I270" s="123"/>
      <c r="J270" s="123"/>
      <c r="K270" s="123"/>
      <c r="L270" s="123"/>
      <c r="M270" s="126"/>
      <c r="N270" s="122"/>
      <c r="O270" s="123"/>
      <c r="P270" s="123"/>
      <c r="Q270" s="123"/>
      <c r="R270" s="123"/>
      <c r="S270" s="126"/>
      <c r="T270" s="122"/>
      <c r="U270" s="123"/>
      <c r="V270" s="123"/>
      <c r="W270" s="123"/>
      <c r="X270" s="123"/>
      <c r="Y270" s="126"/>
      <c r="Z270" s="122"/>
      <c r="AA270" s="123"/>
      <c r="AB270" s="123"/>
      <c r="AC270" s="123"/>
      <c r="AD270" s="123"/>
      <c r="AE270" s="126"/>
      <c r="AF270" s="122"/>
      <c r="AG270" s="123"/>
      <c r="AH270" s="123"/>
      <c r="AI270" s="123"/>
      <c r="AJ270" s="123"/>
      <c r="AK270" s="126"/>
      <c r="AL270" s="122"/>
      <c r="AM270" s="123"/>
      <c r="AN270" s="123"/>
      <c r="AO270" s="123"/>
      <c r="AP270" s="123"/>
      <c r="AQ270" s="126"/>
      <c r="BF270" s="3"/>
      <c r="BG270" s="3"/>
      <c r="BH270" s="3"/>
    </row>
    <row r="271" spans="2:65" s="1" customFormat="1" ht="14.25" customHeight="1" x14ac:dyDescent="0.4">
      <c r="B271" s="175" t="s">
        <v>913</v>
      </c>
      <c r="C271" s="176"/>
      <c r="D271" s="176"/>
      <c r="E271" s="176"/>
      <c r="F271" s="176"/>
      <c r="G271" s="177"/>
      <c r="H271" s="120" t="str">
        <f>VLOOKUP($B271,D1_1!$B$5:$CH$131,6,FALSE)&amp;""</f>
        <v/>
      </c>
      <c r="I271" s="121"/>
      <c r="J271" s="121"/>
      <c r="K271" s="121"/>
      <c r="L271" s="121"/>
      <c r="M271" s="125"/>
      <c r="N271" s="120" t="str">
        <f>VLOOKUP($B271,D1_1!$B$5:$CH$131,7,FALSE)&amp;""</f>
        <v/>
      </c>
      <c r="O271" s="121"/>
      <c r="P271" s="121"/>
      <c r="Q271" s="121"/>
      <c r="R271" s="121"/>
      <c r="S271" s="125"/>
      <c r="T271" s="120" t="str">
        <f>VLOOKUP($B271,D1_1!$B$5:$CH$131,8,FALSE)&amp;""</f>
        <v/>
      </c>
      <c r="U271" s="121"/>
      <c r="V271" s="121"/>
      <c r="W271" s="121"/>
      <c r="X271" s="121"/>
      <c r="Y271" s="125"/>
      <c r="Z271" s="120" t="str">
        <f>VLOOKUP($B271,D1_1!$B$5:$CH$131,9,FALSE)&amp;""</f>
        <v/>
      </c>
      <c r="AA271" s="121"/>
      <c r="AB271" s="121"/>
      <c r="AC271" s="121"/>
      <c r="AD271" s="121"/>
      <c r="AE271" s="125"/>
      <c r="AF271" s="120" t="str">
        <f>VLOOKUP($B271,D1_1!$B$5:$CH$131,10,FALSE)&amp;""</f>
        <v/>
      </c>
      <c r="AG271" s="121"/>
      <c r="AH271" s="121"/>
      <c r="AI271" s="121"/>
      <c r="AJ271" s="121"/>
      <c r="AK271" s="125"/>
      <c r="AL271" s="120" t="str">
        <f>VLOOKUP($B271,D1_1!$B$5:$CH$131,11,FALSE)&amp;""</f>
        <v/>
      </c>
      <c r="AM271" s="121"/>
      <c r="AN271" s="121"/>
      <c r="AO271" s="121"/>
      <c r="AP271" s="121"/>
      <c r="AQ271" s="125"/>
      <c r="BF271" s="3"/>
      <c r="BG271" s="3"/>
      <c r="BH271" s="3"/>
      <c r="BM271" s="1" t="s">
        <v>6626</v>
      </c>
    </row>
    <row r="272" spans="2:65" s="1" customFormat="1" ht="14.25" customHeight="1" x14ac:dyDescent="0.4">
      <c r="B272" s="178"/>
      <c r="C272" s="179"/>
      <c r="D272" s="179"/>
      <c r="E272" s="179"/>
      <c r="F272" s="179"/>
      <c r="G272" s="180"/>
      <c r="H272" s="122"/>
      <c r="I272" s="123"/>
      <c r="J272" s="123"/>
      <c r="K272" s="123"/>
      <c r="L272" s="123"/>
      <c r="M272" s="126"/>
      <c r="N272" s="122"/>
      <c r="O272" s="123"/>
      <c r="P272" s="123"/>
      <c r="Q272" s="123"/>
      <c r="R272" s="123"/>
      <c r="S272" s="126"/>
      <c r="T272" s="122"/>
      <c r="U272" s="123"/>
      <c r="V272" s="123"/>
      <c r="W272" s="123"/>
      <c r="X272" s="123"/>
      <c r="Y272" s="126"/>
      <c r="Z272" s="122"/>
      <c r="AA272" s="123"/>
      <c r="AB272" s="123"/>
      <c r="AC272" s="123"/>
      <c r="AD272" s="123"/>
      <c r="AE272" s="126"/>
      <c r="AF272" s="122"/>
      <c r="AG272" s="123"/>
      <c r="AH272" s="123"/>
      <c r="AI272" s="123"/>
      <c r="AJ272" s="123"/>
      <c r="AK272" s="126"/>
      <c r="AL272" s="122"/>
      <c r="AM272" s="123"/>
      <c r="AN272" s="123"/>
      <c r="AO272" s="123"/>
      <c r="AP272" s="123"/>
      <c r="AQ272" s="126"/>
      <c r="BF272" s="3"/>
      <c r="BG272" s="3"/>
      <c r="BH272" s="3"/>
    </row>
    <row r="273" spans="2:65" s="1" customFormat="1" ht="14.25" customHeight="1" x14ac:dyDescent="0.4">
      <c r="B273" s="175" t="s">
        <v>6626</v>
      </c>
      <c r="C273" s="176"/>
      <c r="D273" s="176"/>
      <c r="E273" s="176"/>
      <c r="F273" s="176"/>
      <c r="G273" s="177"/>
      <c r="H273" s="120" t="str">
        <f>VLOOKUP($B273,D1_1!$B$5:$CH$131,6,FALSE)&amp;""</f>
        <v/>
      </c>
      <c r="I273" s="121"/>
      <c r="J273" s="121"/>
      <c r="K273" s="121"/>
      <c r="L273" s="121"/>
      <c r="M273" s="125"/>
      <c r="N273" s="120" t="str">
        <f>VLOOKUP($B273,D1_1!$B$5:$CH$131,7,FALSE)&amp;""</f>
        <v/>
      </c>
      <c r="O273" s="121"/>
      <c r="P273" s="121"/>
      <c r="Q273" s="121"/>
      <c r="R273" s="121"/>
      <c r="S273" s="125"/>
      <c r="T273" s="120" t="str">
        <f>VLOOKUP($B273,D1_1!$B$5:$CH$131,8,FALSE)&amp;""</f>
        <v/>
      </c>
      <c r="U273" s="121"/>
      <c r="V273" s="121"/>
      <c r="W273" s="121"/>
      <c r="X273" s="121"/>
      <c r="Y273" s="125"/>
      <c r="Z273" s="120" t="str">
        <f>VLOOKUP($B273,D1_1!$B$5:$CH$131,9,FALSE)&amp;""</f>
        <v/>
      </c>
      <c r="AA273" s="121"/>
      <c r="AB273" s="121"/>
      <c r="AC273" s="121"/>
      <c r="AD273" s="121"/>
      <c r="AE273" s="125"/>
      <c r="AF273" s="120" t="str">
        <f>VLOOKUP($B273,D1_1!$B$5:$CH$131,10,FALSE)&amp;""</f>
        <v/>
      </c>
      <c r="AG273" s="121"/>
      <c r="AH273" s="121"/>
      <c r="AI273" s="121"/>
      <c r="AJ273" s="121"/>
      <c r="AK273" s="125"/>
      <c r="AL273" s="120" t="str">
        <f>VLOOKUP($B273,D1_1!$B$5:$CH$131,11,FALSE)&amp;""</f>
        <v/>
      </c>
      <c r="AM273" s="121"/>
      <c r="AN273" s="121"/>
      <c r="AO273" s="121"/>
      <c r="AP273" s="121"/>
      <c r="AQ273" s="125"/>
      <c r="BF273" s="3"/>
      <c r="BG273" s="3"/>
      <c r="BH273" s="3"/>
      <c r="BM273" s="1" t="s">
        <v>3988</v>
      </c>
    </row>
    <row r="274" spans="2:65" s="1" customFormat="1" ht="14.25" customHeight="1" x14ac:dyDescent="0.4">
      <c r="B274" s="178"/>
      <c r="C274" s="179"/>
      <c r="D274" s="179"/>
      <c r="E274" s="179"/>
      <c r="F274" s="179"/>
      <c r="G274" s="180"/>
      <c r="H274" s="122"/>
      <c r="I274" s="123"/>
      <c r="J274" s="123"/>
      <c r="K274" s="123"/>
      <c r="L274" s="123"/>
      <c r="M274" s="126"/>
      <c r="N274" s="122"/>
      <c r="O274" s="123"/>
      <c r="P274" s="123"/>
      <c r="Q274" s="123"/>
      <c r="R274" s="123"/>
      <c r="S274" s="126"/>
      <c r="T274" s="122"/>
      <c r="U274" s="123"/>
      <c r="V274" s="123"/>
      <c r="W274" s="123"/>
      <c r="X274" s="123"/>
      <c r="Y274" s="126"/>
      <c r="Z274" s="122"/>
      <c r="AA274" s="123"/>
      <c r="AB274" s="123"/>
      <c r="AC274" s="123"/>
      <c r="AD274" s="123"/>
      <c r="AE274" s="126"/>
      <c r="AF274" s="122"/>
      <c r="AG274" s="123"/>
      <c r="AH274" s="123"/>
      <c r="AI274" s="123"/>
      <c r="AJ274" s="123"/>
      <c r="AK274" s="126"/>
      <c r="AL274" s="122"/>
      <c r="AM274" s="123"/>
      <c r="AN274" s="123"/>
      <c r="AO274" s="123"/>
      <c r="AP274" s="123"/>
      <c r="AQ274" s="126"/>
      <c r="BF274" s="3"/>
      <c r="BG274" s="3"/>
      <c r="BH274" s="3"/>
    </row>
    <row r="275" spans="2:65" s="1" customFormat="1" ht="14.25" customHeight="1" x14ac:dyDescent="0.4">
      <c r="B275" s="175" t="s">
        <v>3988</v>
      </c>
      <c r="C275" s="176"/>
      <c r="D275" s="176"/>
      <c r="E275" s="176"/>
      <c r="F275" s="176"/>
      <c r="G275" s="177"/>
      <c r="H275" s="120" t="str">
        <f>VLOOKUP($B275,D1_1!$B$5:$CH$131,6,FALSE)&amp;""</f>
        <v/>
      </c>
      <c r="I275" s="121"/>
      <c r="J275" s="121"/>
      <c r="K275" s="121"/>
      <c r="L275" s="121"/>
      <c r="M275" s="125"/>
      <c r="N275" s="120" t="str">
        <f>VLOOKUP($B275,D1_1!$B$5:$CH$131,7,FALSE)&amp;""</f>
        <v/>
      </c>
      <c r="O275" s="121"/>
      <c r="P275" s="121"/>
      <c r="Q275" s="121"/>
      <c r="R275" s="121"/>
      <c r="S275" s="125"/>
      <c r="T275" s="120" t="str">
        <f>VLOOKUP($B275,D1_1!$B$5:$CH$131,8,FALSE)&amp;""</f>
        <v/>
      </c>
      <c r="U275" s="121"/>
      <c r="V275" s="121"/>
      <c r="W275" s="121"/>
      <c r="X275" s="121"/>
      <c r="Y275" s="125"/>
      <c r="Z275" s="120" t="str">
        <f>VLOOKUP($B275,D1_1!$B$5:$CH$131,9,FALSE)&amp;""</f>
        <v/>
      </c>
      <c r="AA275" s="121"/>
      <c r="AB275" s="121"/>
      <c r="AC275" s="121"/>
      <c r="AD275" s="121"/>
      <c r="AE275" s="125"/>
      <c r="AF275" s="120" t="str">
        <f>VLOOKUP($B275,D1_1!$B$5:$CH$131,10,FALSE)&amp;""</f>
        <v/>
      </c>
      <c r="AG275" s="121"/>
      <c r="AH275" s="121"/>
      <c r="AI275" s="121"/>
      <c r="AJ275" s="121"/>
      <c r="AK275" s="125"/>
      <c r="AL275" s="120" t="str">
        <f>VLOOKUP($B275,D1_1!$B$5:$CH$131,11,FALSE)&amp;""</f>
        <v/>
      </c>
      <c r="AM275" s="121"/>
      <c r="AN275" s="121"/>
      <c r="AO275" s="121"/>
      <c r="AP275" s="121"/>
      <c r="AQ275" s="125"/>
      <c r="BF275" s="3"/>
      <c r="BG275" s="3"/>
      <c r="BH275" s="3"/>
      <c r="BM275" s="1" t="s">
        <v>608</v>
      </c>
    </row>
    <row r="276" spans="2:65" s="1" customFormat="1" ht="14.25" customHeight="1" x14ac:dyDescent="0.4">
      <c r="B276" s="178"/>
      <c r="C276" s="179"/>
      <c r="D276" s="179"/>
      <c r="E276" s="179"/>
      <c r="F276" s="179"/>
      <c r="G276" s="180"/>
      <c r="H276" s="122"/>
      <c r="I276" s="123"/>
      <c r="J276" s="123"/>
      <c r="K276" s="123"/>
      <c r="L276" s="123"/>
      <c r="M276" s="126"/>
      <c r="N276" s="122"/>
      <c r="O276" s="123"/>
      <c r="P276" s="123"/>
      <c r="Q276" s="123"/>
      <c r="R276" s="123"/>
      <c r="S276" s="126"/>
      <c r="T276" s="122"/>
      <c r="U276" s="123"/>
      <c r="V276" s="123"/>
      <c r="W276" s="123"/>
      <c r="X276" s="123"/>
      <c r="Y276" s="126"/>
      <c r="Z276" s="122"/>
      <c r="AA276" s="123"/>
      <c r="AB276" s="123"/>
      <c r="AC276" s="123"/>
      <c r="AD276" s="123"/>
      <c r="AE276" s="126"/>
      <c r="AF276" s="122"/>
      <c r="AG276" s="123"/>
      <c r="AH276" s="123"/>
      <c r="AI276" s="123"/>
      <c r="AJ276" s="123"/>
      <c r="AK276" s="126"/>
      <c r="AL276" s="122"/>
      <c r="AM276" s="123"/>
      <c r="AN276" s="123"/>
      <c r="AO276" s="123"/>
      <c r="AP276" s="123"/>
      <c r="AQ276" s="126"/>
      <c r="BF276" s="3"/>
      <c r="BG276" s="3"/>
      <c r="BH276" s="3"/>
    </row>
    <row r="277" spans="2:65" s="1" customFormat="1" ht="14.25" customHeight="1" x14ac:dyDescent="0.4">
      <c r="B277" s="175" t="s">
        <v>608</v>
      </c>
      <c r="C277" s="176"/>
      <c r="D277" s="176"/>
      <c r="E277" s="176"/>
      <c r="F277" s="176"/>
      <c r="G277" s="177"/>
      <c r="H277" s="120" t="str">
        <f>VLOOKUP($B277,D1_1!$B$5:$CH$131,6,FALSE)&amp;""</f>
        <v/>
      </c>
      <c r="I277" s="121"/>
      <c r="J277" s="121"/>
      <c r="K277" s="121"/>
      <c r="L277" s="121"/>
      <c r="M277" s="125"/>
      <c r="N277" s="120" t="str">
        <f>VLOOKUP($B277,D1_1!$B$5:$CH$131,7,FALSE)&amp;""</f>
        <v/>
      </c>
      <c r="O277" s="121"/>
      <c r="P277" s="121"/>
      <c r="Q277" s="121"/>
      <c r="R277" s="121"/>
      <c r="S277" s="125"/>
      <c r="T277" s="120" t="str">
        <f>VLOOKUP($B277,D1_1!$B$5:$CH$131,8,FALSE)&amp;""</f>
        <v/>
      </c>
      <c r="U277" s="121"/>
      <c r="V277" s="121"/>
      <c r="W277" s="121"/>
      <c r="X277" s="121"/>
      <c r="Y277" s="125"/>
      <c r="Z277" s="120" t="str">
        <f>VLOOKUP($B277,D1_1!$B$5:$CH$131,9,FALSE)&amp;""</f>
        <v/>
      </c>
      <c r="AA277" s="121"/>
      <c r="AB277" s="121"/>
      <c r="AC277" s="121"/>
      <c r="AD277" s="121"/>
      <c r="AE277" s="125"/>
      <c r="AF277" s="120" t="str">
        <f>VLOOKUP($B277,D1_1!$B$5:$CH$131,10,FALSE)&amp;""</f>
        <v/>
      </c>
      <c r="AG277" s="121"/>
      <c r="AH277" s="121"/>
      <c r="AI277" s="121"/>
      <c r="AJ277" s="121"/>
      <c r="AK277" s="125"/>
      <c r="AL277" s="120" t="str">
        <f>VLOOKUP($B277,D1_1!$B$5:$CH$131,11,FALSE)&amp;""</f>
        <v/>
      </c>
      <c r="AM277" s="121"/>
      <c r="AN277" s="121"/>
      <c r="AO277" s="121"/>
      <c r="AP277" s="121"/>
      <c r="AQ277" s="125"/>
      <c r="BF277" s="3"/>
      <c r="BG277" s="3"/>
      <c r="BH277" s="3"/>
      <c r="BM277" s="1" t="s">
        <v>6627</v>
      </c>
    </row>
    <row r="278" spans="2:65" s="1" customFormat="1" ht="14.25" customHeight="1" x14ac:dyDescent="0.4">
      <c r="B278" s="178"/>
      <c r="C278" s="179"/>
      <c r="D278" s="179"/>
      <c r="E278" s="179"/>
      <c r="F278" s="179"/>
      <c r="G278" s="180"/>
      <c r="H278" s="122"/>
      <c r="I278" s="123"/>
      <c r="J278" s="123"/>
      <c r="K278" s="123"/>
      <c r="L278" s="123"/>
      <c r="M278" s="126"/>
      <c r="N278" s="122"/>
      <c r="O278" s="123"/>
      <c r="P278" s="123"/>
      <c r="Q278" s="123"/>
      <c r="R278" s="123"/>
      <c r="S278" s="126"/>
      <c r="T278" s="122"/>
      <c r="U278" s="123"/>
      <c r="V278" s="123"/>
      <c r="W278" s="123"/>
      <c r="X278" s="123"/>
      <c r="Y278" s="126"/>
      <c r="Z278" s="122"/>
      <c r="AA278" s="123"/>
      <c r="AB278" s="123"/>
      <c r="AC278" s="123"/>
      <c r="AD278" s="123"/>
      <c r="AE278" s="126"/>
      <c r="AF278" s="122"/>
      <c r="AG278" s="123"/>
      <c r="AH278" s="123"/>
      <c r="AI278" s="123"/>
      <c r="AJ278" s="123"/>
      <c r="AK278" s="126"/>
      <c r="AL278" s="122"/>
      <c r="AM278" s="123"/>
      <c r="AN278" s="123"/>
      <c r="AO278" s="123"/>
      <c r="AP278" s="123"/>
      <c r="AQ278" s="126"/>
      <c r="BF278" s="3"/>
      <c r="BG278" s="3"/>
      <c r="BH278" s="3"/>
    </row>
    <row r="279" spans="2:65" s="1" customFormat="1" ht="14.25" customHeight="1" x14ac:dyDescent="0.4">
      <c r="B279" s="175" t="s">
        <v>6627</v>
      </c>
      <c r="C279" s="176"/>
      <c r="D279" s="176"/>
      <c r="E279" s="176"/>
      <c r="F279" s="176"/>
      <c r="G279" s="177"/>
      <c r="H279" s="120" t="str">
        <f>VLOOKUP($B279,D1_1!$B$5:$CH$131,6,FALSE)&amp;""</f>
        <v/>
      </c>
      <c r="I279" s="121"/>
      <c r="J279" s="121"/>
      <c r="K279" s="121"/>
      <c r="L279" s="121"/>
      <c r="M279" s="125"/>
      <c r="N279" s="120" t="str">
        <f>VLOOKUP($B279,D1_1!$B$5:$CH$131,7,FALSE)&amp;""</f>
        <v/>
      </c>
      <c r="O279" s="121"/>
      <c r="P279" s="121"/>
      <c r="Q279" s="121"/>
      <c r="R279" s="121"/>
      <c r="S279" s="125"/>
      <c r="T279" s="120" t="str">
        <f>VLOOKUP($B279,D1_1!$B$5:$CH$131,8,FALSE)&amp;""</f>
        <v/>
      </c>
      <c r="U279" s="121"/>
      <c r="V279" s="121"/>
      <c r="W279" s="121"/>
      <c r="X279" s="121"/>
      <c r="Y279" s="125"/>
      <c r="Z279" s="120" t="str">
        <f>VLOOKUP($B279,D1_1!$B$5:$CH$131,9,FALSE)&amp;""</f>
        <v/>
      </c>
      <c r="AA279" s="121"/>
      <c r="AB279" s="121"/>
      <c r="AC279" s="121"/>
      <c r="AD279" s="121"/>
      <c r="AE279" s="125"/>
      <c r="AF279" s="120" t="str">
        <f>VLOOKUP($B279,D1_1!$B$5:$CH$131,10,FALSE)&amp;""</f>
        <v/>
      </c>
      <c r="AG279" s="121"/>
      <c r="AH279" s="121"/>
      <c r="AI279" s="121"/>
      <c r="AJ279" s="121"/>
      <c r="AK279" s="125"/>
      <c r="AL279" s="120" t="str">
        <f>VLOOKUP($B279,D1_1!$B$5:$CH$131,11,FALSE)&amp;""</f>
        <v/>
      </c>
      <c r="AM279" s="121"/>
      <c r="AN279" s="121"/>
      <c r="AO279" s="121"/>
      <c r="AP279" s="121"/>
      <c r="AQ279" s="125"/>
      <c r="BF279" s="3"/>
      <c r="BG279" s="3"/>
      <c r="BH279" s="3"/>
      <c r="BM279" s="1" t="s">
        <v>6628</v>
      </c>
    </row>
    <row r="280" spans="2:65" s="1" customFormat="1" ht="14.25" customHeight="1" x14ac:dyDescent="0.4">
      <c r="B280" s="178"/>
      <c r="C280" s="179"/>
      <c r="D280" s="179"/>
      <c r="E280" s="179"/>
      <c r="F280" s="179"/>
      <c r="G280" s="180"/>
      <c r="H280" s="122"/>
      <c r="I280" s="123"/>
      <c r="J280" s="123"/>
      <c r="K280" s="123"/>
      <c r="L280" s="123"/>
      <c r="M280" s="126"/>
      <c r="N280" s="122"/>
      <c r="O280" s="123"/>
      <c r="P280" s="123"/>
      <c r="Q280" s="123"/>
      <c r="R280" s="123"/>
      <c r="S280" s="126"/>
      <c r="T280" s="122"/>
      <c r="U280" s="123"/>
      <c r="V280" s="123"/>
      <c r="W280" s="123"/>
      <c r="X280" s="123"/>
      <c r="Y280" s="126"/>
      <c r="Z280" s="122"/>
      <c r="AA280" s="123"/>
      <c r="AB280" s="123"/>
      <c r="AC280" s="123"/>
      <c r="AD280" s="123"/>
      <c r="AE280" s="126"/>
      <c r="AF280" s="122"/>
      <c r="AG280" s="123"/>
      <c r="AH280" s="123"/>
      <c r="AI280" s="123"/>
      <c r="AJ280" s="123"/>
      <c r="AK280" s="126"/>
      <c r="AL280" s="122"/>
      <c r="AM280" s="123"/>
      <c r="AN280" s="123"/>
      <c r="AO280" s="123"/>
      <c r="AP280" s="123"/>
      <c r="AQ280" s="126"/>
      <c r="BF280" s="3"/>
      <c r="BG280" s="3"/>
      <c r="BH280" s="3"/>
    </row>
    <row r="281" spans="2:65" s="1" customFormat="1" ht="14.25" customHeight="1" x14ac:dyDescent="0.4">
      <c r="B281" s="175" t="s">
        <v>6628</v>
      </c>
      <c r="C281" s="176"/>
      <c r="D281" s="176"/>
      <c r="E281" s="176"/>
      <c r="F281" s="176"/>
      <c r="G281" s="177"/>
      <c r="H281" s="120" t="str">
        <f>VLOOKUP($B281,D1_1!$B$5:$CH$131,6,FALSE)&amp;""</f>
        <v/>
      </c>
      <c r="I281" s="121"/>
      <c r="J281" s="121"/>
      <c r="K281" s="121"/>
      <c r="L281" s="121"/>
      <c r="M281" s="125"/>
      <c r="N281" s="120" t="str">
        <f>VLOOKUP($B281,D1_1!$B$5:$CH$131,7,FALSE)&amp;""</f>
        <v/>
      </c>
      <c r="O281" s="121"/>
      <c r="P281" s="121"/>
      <c r="Q281" s="121"/>
      <c r="R281" s="121"/>
      <c r="S281" s="125"/>
      <c r="T281" s="120" t="str">
        <f>VLOOKUP($B281,D1_1!$B$5:$CH$131,8,FALSE)&amp;""</f>
        <v/>
      </c>
      <c r="U281" s="121"/>
      <c r="V281" s="121"/>
      <c r="W281" s="121"/>
      <c r="X281" s="121"/>
      <c r="Y281" s="125"/>
      <c r="Z281" s="120" t="str">
        <f>VLOOKUP($B281,D1_1!$B$5:$CH$131,9,FALSE)&amp;""</f>
        <v/>
      </c>
      <c r="AA281" s="121"/>
      <c r="AB281" s="121"/>
      <c r="AC281" s="121"/>
      <c r="AD281" s="121"/>
      <c r="AE281" s="125"/>
      <c r="AF281" s="120" t="str">
        <f>VLOOKUP($B281,D1_1!$B$5:$CH$131,10,FALSE)&amp;""</f>
        <v/>
      </c>
      <c r="AG281" s="121"/>
      <c r="AH281" s="121"/>
      <c r="AI281" s="121"/>
      <c r="AJ281" s="121"/>
      <c r="AK281" s="125"/>
      <c r="AL281" s="120" t="str">
        <f>VLOOKUP($B281,D1_1!$B$5:$CH$131,11,FALSE)&amp;""</f>
        <v/>
      </c>
      <c r="AM281" s="121"/>
      <c r="AN281" s="121"/>
      <c r="AO281" s="121"/>
      <c r="AP281" s="121"/>
      <c r="AQ281" s="125"/>
      <c r="BF281" s="3"/>
      <c r="BG281" s="3"/>
      <c r="BH281" s="3"/>
      <c r="BM281" s="1" t="s">
        <v>6629</v>
      </c>
    </row>
    <row r="282" spans="2:65" s="1" customFormat="1" ht="14.25" customHeight="1" x14ac:dyDescent="0.4">
      <c r="B282" s="178"/>
      <c r="C282" s="179"/>
      <c r="D282" s="179"/>
      <c r="E282" s="179"/>
      <c r="F282" s="179"/>
      <c r="G282" s="180"/>
      <c r="H282" s="122"/>
      <c r="I282" s="123"/>
      <c r="J282" s="123"/>
      <c r="K282" s="123"/>
      <c r="L282" s="123"/>
      <c r="M282" s="126"/>
      <c r="N282" s="122"/>
      <c r="O282" s="123"/>
      <c r="P282" s="123"/>
      <c r="Q282" s="123"/>
      <c r="R282" s="123"/>
      <c r="S282" s="126"/>
      <c r="T282" s="122"/>
      <c r="U282" s="123"/>
      <c r="V282" s="123"/>
      <c r="W282" s="123"/>
      <c r="X282" s="123"/>
      <c r="Y282" s="126"/>
      <c r="Z282" s="122"/>
      <c r="AA282" s="123"/>
      <c r="AB282" s="123"/>
      <c r="AC282" s="123"/>
      <c r="AD282" s="123"/>
      <c r="AE282" s="126"/>
      <c r="AF282" s="122"/>
      <c r="AG282" s="123"/>
      <c r="AH282" s="123"/>
      <c r="AI282" s="123"/>
      <c r="AJ282" s="123"/>
      <c r="AK282" s="126"/>
      <c r="AL282" s="122"/>
      <c r="AM282" s="123"/>
      <c r="AN282" s="123"/>
      <c r="AO282" s="123"/>
      <c r="AP282" s="123"/>
      <c r="AQ282" s="126"/>
      <c r="BF282" s="3"/>
      <c r="BG282" s="3"/>
      <c r="BH282" s="3"/>
    </row>
    <row r="283" spans="2:65" s="1" customFormat="1" ht="14.25" customHeight="1" x14ac:dyDescent="0.4">
      <c r="B283" s="175" t="s">
        <v>6629</v>
      </c>
      <c r="C283" s="176"/>
      <c r="D283" s="176"/>
      <c r="E283" s="176"/>
      <c r="F283" s="176"/>
      <c r="G283" s="177"/>
      <c r="H283" s="120" t="str">
        <f>VLOOKUP($B283,D1_1!$B$5:$CH$131,6,FALSE)&amp;""</f>
        <v/>
      </c>
      <c r="I283" s="121"/>
      <c r="J283" s="121"/>
      <c r="K283" s="121"/>
      <c r="L283" s="121"/>
      <c r="M283" s="125"/>
      <c r="N283" s="120" t="str">
        <f>VLOOKUP($B283,D1_1!$B$5:$CH$131,7,FALSE)&amp;""</f>
        <v/>
      </c>
      <c r="O283" s="121"/>
      <c r="P283" s="121"/>
      <c r="Q283" s="121"/>
      <c r="R283" s="121"/>
      <c r="S283" s="125"/>
      <c r="T283" s="120" t="str">
        <f>VLOOKUP($B283,D1_1!$B$5:$CH$131,8,FALSE)&amp;""</f>
        <v/>
      </c>
      <c r="U283" s="121"/>
      <c r="V283" s="121"/>
      <c r="W283" s="121"/>
      <c r="X283" s="121"/>
      <c r="Y283" s="125"/>
      <c r="Z283" s="120" t="str">
        <f>VLOOKUP($B283,D1_1!$B$5:$CH$131,9,FALSE)&amp;""</f>
        <v/>
      </c>
      <c r="AA283" s="121"/>
      <c r="AB283" s="121"/>
      <c r="AC283" s="121"/>
      <c r="AD283" s="121"/>
      <c r="AE283" s="125"/>
      <c r="AF283" s="120" t="str">
        <f>VLOOKUP($B283,D1_1!$B$5:$CH$131,10,FALSE)&amp;""</f>
        <v/>
      </c>
      <c r="AG283" s="121"/>
      <c r="AH283" s="121"/>
      <c r="AI283" s="121"/>
      <c r="AJ283" s="121"/>
      <c r="AK283" s="125"/>
      <c r="AL283" s="120" t="str">
        <f>VLOOKUP($B283,D1_1!$B$5:$CH$131,11,FALSE)&amp;""</f>
        <v/>
      </c>
      <c r="AM283" s="121"/>
      <c r="AN283" s="121"/>
      <c r="AO283" s="121"/>
      <c r="AP283" s="121"/>
      <c r="AQ283" s="125"/>
      <c r="BF283" s="3"/>
      <c r="BG283" s="3"/>
      <c r="BH283" s="3"/>
      <c r="BM283" s="1" t="s">
        <v>985</v>
      </c>
    </row>
    <row r="284" spans="2:65" s="1" customFormat="1" ht="14.25" customHeight="1" x14ac:dyDescent="0.4">
      <c r="B284" s="178"/>
      <c r="C284" s="179"/>
      <c r="D284" s="179"/>
      <c r="E284" s="179"/>
      <c r="F284" s="179"/>
      <c r="G284" s="180"/>
      <c r="H284" s="122"/>
      <c r="I284" s="123"/>
      <c r="J284" s="123"/>
      <c r="K284" s="123"/>
      <c r="L284" s="123"/>
      <c r="M284" s="126"/>
      <c r="N284" s="122"/>
      <c r="O284" s="123"/>
      <c r="P284" s="123"/>
      <c r="Q284" s="123"/>
      <c r="R284" s="123"/>
      <c r="S284" s="126"/>
      <c r="T284" s="122"/>
      <c r="U284" s="123"/>
      <c r="V284" s="123"/>
      <c r="W284" s="123"/>
      <c r="X284" s="123"/>
      <c r="Y284" s="126"/>
      <c r="Z284" s="122"/>
      <c r="AA284" s="123"/>
      <c r="AB284" s="123"/>
      <c r="AC284" s="123"/>
      <c r="AD284" s="123"/>
      <c r="AE284" s="126"/>
      <c r="AF284" s="122"/>
      <c r="AG284" s="123"/>
      <c r="AH284" s="123"/>
      <c r="AI284" s="123"/>
      <c r="AJ284" s="123"/>
      <c r="AK284" s="126"/>
      <c r="AL284" s="122"/>
      <c r="AM284" s="123"/>
      <c r="AN284" s="123"/>
      <c r="AO284" s="123"/>
      <c r="AP284" s="123"/>
      <c r="AQ284" s="126"/>
      <c r="BF284" s="3"/>
      <c r="BG284" s="3"/>
      <c r="BH284" s="3"/>
    </row>
    <row r="285" spans="2:65" s="1" customFormat="1" ht="14.25" customHeight="1" x14ac:dyDescent="0.4">
      <c r="B285" s="175" t="s">
        <v>985</v>
      </c>
      <c r="C285" s="176"/>
      <c r="D285" s="176"/>
      <c r="E285" s="176"/>
      <c r="F285" s="176"/>
      <c r="G285" s="177"/>
      <c r="H285" s="120" t="str">
        <f>VLOOKUP($B285,D1_1!$B$5:$CH$131,6,FALSE)&amp;""</f>
        <v/>
      </c>
      <c r="I285" s="121"/>
      <c r="J285" s="121"/>
      <c r="K285" s="121"/>
      <c r="L285" s="121"/>
      <c r="M285" s="125"/>
      <c r="N285" s="120" t="str">
        <f>VLOOKUP($B285,D1_1!$B$5:$CH$131,7,FALSE)&amp;""</f>
        <v/>
      </c>
      <c r="O285" s="121"/>
      <c r="P285" s="121"/>
      <c r="Q285" s="121"/>
      <c r="R285" s="121"/>
      <c r="S285" s="125"/>
      <c r="T285" s="120" t="str">
        <f>VLOOKUP($B285,D1_1!$B$5:$CH$131,8,FALSE)&amp;""</f>
        <v/>
      </c>
      <c r="U285" s="121"/>
      <c r="V285" s="121"/>
      <c r="W285" s="121"/>
      <c r="X285" s="121"/>
      <c r="Y285" s="125"/>
      <c r="Z285" s="120" t="str">
        <f>VLOOKUP($B285,D1_1!$B$5:$CH$131,9,FALSE)&amp;""</f>
        <v/>
      </c>
      <c r="AA285" s="121"/>
      <c r="AB285" s="121"/>
      <c r="AC285" s="121"/>
      <c r="AD285" s="121"/>
      <c r="AE285" s="125"/>
      <c r="AF285" s="120" t="str">
        <f>VLOOKUP($B285,D1_1!$B$5:$CH$131,10,FALSE)&amp;""</f>
        <v/>
      </c>
      <c r="AG285" s="121"/>
      <c r="AH285" s="121"/>
      <c r="AI285" s="121"/>
      <c r="AJ285" s="121"/>
      <c r="AK285" s="125"/>
      <c r="AL285" s="120" t="str">
        <f>VLOOKUP($B285,D1_1!$B$5:$CH$131,11,FALSE)&amp;""</f>
        <v/>
      </c>
      <c r="AM285" s="121"/>
      <c r="AN285" s="121"/>
      <c r="AO285" s="121"/>
      <c r="AP285" s="121"/>
      <c r="AQ285" s="125"/>
      <c r="BF285" s="3"/>
      <c r="BG285" s="3"/>
      <c r="BH285" s="3"/>
      <c r="BM285" s="1" t="s">
        <v>1578</v>
      </c>
    </row>
    <row r="286" spans="2:65" s="1" customFormat="1" ht="14.25" customHeight="1" x14ac:dyDescent="0.4">
      <c r="B286" s="178"/>
      <c r="C286" s="179"/>
      <c r="D286" s="179"/>
      <c r="E286" s="179"/>
      <c r="F286" s="179"/>
      <c r="G286" s="180"/>
      <c r="H286" s="122"/>
      <c r="I286" s="123"/>
      <c r="J286" s="123"/>
      <c r="K286" s="123"/>
      <c r="L286" s="123"/>
      <c r="M286" s="126"/>
      <c r="N286" s="122"/>
      <c r="O286" s="123"/>
      <c r="P286" s="123"/>
      <c r="Q286" s="123"/>
      <c r="R286" s="123"/>
      <c r="S286" s="126"/>
      <c r="T286" s="122"/>
      <c r="U286" s="123"/>
      <c r="V286" s="123"/>
      <c r="W286" s="123"/>
      <c r="X286" s="123"/>
      <c r="Y286" s="126"/>
      <c r="Z286" s="122"/>
      <c r="AA286" s="123"/>
      <c r="AB286" s="123"/>
      <c r="AC286" s="123"/>
      <c r="AD286" s="123"/>
      <c r="AE286" s="126"/>
      <c r="AF286" s="122"/>
      <c r="AG286" s="123"/>
      <c r="AH286" s="123"/>
      <c r="AI286" s="123"/>
      <c r="AJ286" s="123"/>
      <c r="AK286" s="126"/>
      <c r="AL286" s="122"/>
      <c r="AM286" s="123"/>
      <c r="AN286" s="123"/>
      <c r="AO286" s="123"/>
      <c r="AP286" s="123"/>
      <c r="AQ286" s="126"/>
      <c r="BF286" s="3"/>
      <c r="BG286" s="3"/>
      <c r="BH286" s="3"/>
    </row>
    <row r="287" spans="2:65" s="1" customFormat="1" ht="14.25" customHeight="1" x14ac:dyDescent="0.4">
      <c r="B287" s="175" t="s">
        <v>1578</v>
      </c>
      <c r="C287" s="176"/>
      <c r="D287" s="176"/>
      <c r="E287" s="176"/>
      <c r="F287" s="176"/>
      <c r="G287" s="177"/>
      <c r="H287" s="120" t="str">
        <f>VLOOKUP($B287,D1_1!$B$5:$CH$131,6,FALSE)&amp;""</f>
        <v/>
      </c>
      <c r="I287" s="121"/>
      <c r="J287" s="121"/>
      <c r="K287" s="121"/>
      <c r="L287" s="121"/>
      <c r="M287" s="125"/>
      <c r="N287" s="120" t="str">
        <f>VLOOKUP($B287,D1_1!$B$5:$CH$131,7,FALSE)&amp;""</f>
        <v/>
      </c>
      <c r="O287" s="121"/>
      <c r="P287" s="121"/>
      <c r="Q287" s="121"/>
      <c r="R287" s="121"/>
      <c r="S287" s="125"/>
      <c r="T287" s="120" t="str">
        <f>VLOOKUP($B287,D1_1!$B$5:$CH$131,8,FALSE)&amp;""</f>
        <v/>
      </c>
      <c r="U287" s="121"/>
      <c r="V287" s="121"/>
      <c r="W287" s="121"/>
      <c r="X287" s="121"/>
      <c r="Y287" s="125"/>
      <c r="Z287" s="120" t="str">
        <f>VLOOKUP($B287,D1_1!$B$5:$CH$131,9,FALSE)&amp;""</f>
        <v/>
      </c>
      <c r="AA287" s="121"/>
      <c r="AB287" s="121"/>
      <c r="AC287" s="121"/>
      <c r="AD287" s="121"/>
      <c r="AE287" s="125"/>
      <c r="AF287" s="120" t="str">
        <f>VLOOKUP($B287,D1_1!$B$5:$CH$131,10,FALSE)&amp;""</f>
        <v/>
      </c>
      <c r="AG287" s="121"/>
      <c r="AH287" s="121"/>
      <c r="AI287" s="121"/>
      <c r="AJ287" s="121"/>
      <c r="AK287" s="125"/>
      <c r="AL287" s="120" t="str">
        <f>VLOOKUP($B287,D1_1!$B$5:$CH$131,11,FALSE)&amp;""</f>
        <v/>
      </c>
      <c r="AM287" s="121"/>
      <c r="AN287" s="121"/>
      <c r="AO287" s="121"/>
      <c r="AP287" s="121"/>
      <c r="AQ287" s="125"/>
      <c r="BF287" s="3"/>
      <c r="BG287" s="3"/>
      <c r="BH287" s="3"/>
      <c r="BM287" s="1" t="s">
        <v>1836</v>
      </c>
    </row>
    <row r="288" spans="2:65" s="1" customFormat="1" ht="14.25" customHeight="1" x14ac:dyDescent="0.4">
      <c r="B288" s="178"/>
      <c r="C288" s="179"/>
      <c r="D288" s="179"/>
      <c r="E288" s="179"/>
      <c r="F288" s="179"/>
      <c r="G288" s="180"/>
      <c r="H288" s="122"/>
      <c r="I288" s="123"/>
      <c r="J288" s="123"/>
      <c r="K288" s="123"/>
      <c r="L288" s="123"/>
      <c r="M288" s="126"/>
      <c r="N288" s="122"/>
      <c r="O288" s="123"/>
      <c r="P288" s="123"/>
      <c r="Q288" s="123"/>
      <c r="R288" s="123"/>
      <c r="S288" s="126"/>
      <c r="T288" s="122"/>
      <c r="U288" s="123"/>
      <c r="V288" s="123"/>
      <c r="W288" s="123"/>
      <c r="X288" s="123"/>
      <c r="Y288" s="126"/>
      <c r="Z288" s="122"/>
      <c r="AA288" s="123"/>
      <c r="AB288" s="123"/>
      <c r="AC288" s="123"/>
      <c r="AD288" s="123"/>
      <c r="AE288" s="126"/>
      <c r="AF288" s="122"/>
      <c r="AG288" s="123"/>
      <c r="AH288" s="123"/>
      <c r="AI288" s="123"/>
      <c r="AJ288" s="123"/>
      <c r="AK288" s="126"/>
      <c r="AL288" s="122"/>
      <c r="AM288" s="123"/>
      <c r="AN288" s="123"/>
      <c r="AO288" s="123"/>
      <c r="AP288" s="123"/>
      <c r="AQ288" s="126"/>
      <c r="BF288" s="3"/>
      <c r="BG288" s="3"/>
      <c r="BH288" s="3"/>
    </row>
    <row r="289" spans="2:65" s="1" customFormat="1" ht="14.25" customHeight="1" x14ac:dyDescent="0.4">
      <c r="B289" s="175" t="s">
        <v>1836</v>
      </c>
      <c r="C289" s="176"/>
      <c r="D289" s="176"/>
      <c r="E289" s="176"/>
      <c r="F289" s="176"/>
      <c r="G289" s="177"/>
      <c r="H289" s="120" t="str">
        <f>VLOOKUP($B289,D1_1!$B$5:$CH$131,6,FALSE)&amp;""</f>
        <v/>
      </c>
      <c r="I289" s="121"/>
      <c r="J289" s="121"/>
      <c r="K289" s="121"/>
      <c r="L289" s="121"/>
      <c r="M289" s="125"/>
      <c r="N289" s="120" t="str">
        <f>VLOOKUP($B289,D1_1!$B$5:$CH$131,7,FALSE)&amp;""</f>
        <v/>
      </c>
      <c r="O289" s="121"/>
      <c r="P289" s="121"/>
      <c r="Q289" s="121"/>
      <c r="R289" s="121"/>
      <c r="S289" s="125"/>
      <c r="T289" s="120" t="str">
        <f>VLOOKUP($B289,D1_1!$B$5:$CH$131,8,FALSE)&amp;""</f>
        <v/>
      </c>
      <c r="U289" s="121"/>
      <c r="V289" s="121"/>
      <c r="W289" s="121"/>
      <c r="X289" s="121"/>
      <c r="Y289" s="125"/>
      <c r="Z289" s="120" t="str">
        <f>VLOOKUP($B289,D1_1!$B$5:$CH$131,9,FALSE)&amp;""</f>
        <v/>
      </c>
      <c r="AA289" s="121"/>
      <c r="AB289" s="121"/>
      <c r="AC289" s="121"/>
      <c r="AD289" s="121"/>
      <c r="AE289" s="125"/>
      <c r="AF289" s="120" t="str">
        <f>VLOOKUP($B289,D1_1!$B$5:$CH$131,10,FALSE)&amp;""</f>
        <v/>
      </c>
      <c r="AG289" s="121"/>
      <c r="AH289" s="121"/>
      <c r="AI289" s="121"/>
      <c r="AJ289" s="121"/>
      <c r="AK289" s="125"/>
      <c r="AL289" s="120" t="str">
        <f>VLOOKUP($B289,D1_1!$B$5:$CH$131,11,FALSE)&amp;""</f>
        <v/>
      </c>
      <c r="AM289" s="121"/>
      <c r="AN289" s="121"/>
      <c r="AO289" s="121"/>
      <c r="AP289" s="121"/>
      <c r="AQ289" s="125"/>
      <c r="BF289" s="3"/>
      <c r="BG289" s="3"/>
      <c r="BH289" s="3"/>
      <c r="BM289" s="1" t="s">
        <v>1842</v>
      </c>
    </row>
    <row r="290" spans="2:65" s="1" customFormat="1" ht="14.25" customHeight="1" x14ac:dyDescent="0.4">
      <c r="B290" s="178"/>
      <c r="C290" s="179"/>
      <c r="D290" s="179"/>
      <c r="E290" s="179"/>
      <c r="F290" s="179"/>
      <c r="G290" s="180"/>
      <c r="H290" s="122"/>
      <c r="I290" s="123"/>
      <c r="J290" s="123"/>
      <c r="K290" s="123"/>
      <c r="L290" s="123"/>
      <c r="M290" s="126"/>
      <c r="N290" s="122"/>
      <c r="O290" s="123"/>
      <c r="P290" s="123"/>
      <c r="Q290" s="123"/>
      <c r="R290" s="123"/>
      <c r="S290" s="126"/>
      <c r="T290" s="122"/>
      <c r="U290" s="123"/>
      <c r="V290" s="123"/>
      <c r="W290" s="123"/>
      <c r="X290" s="123"/>
      <c r="Y290" s="126"/>
      <c r="Z290" s="122"/>
      <c r="AA290" s="123"/>
      <c r="AB290" s="123"/>
      <c r="AC290" s="123"/>
      <c r="AD290" s="123"/>
      <c r="AE290" s="126"/>
      <c r="AF290" s="122"/>
      <c r="AG290" s="123"/>
      <c r="AH290" s="123"/>
      <c r="AI290" s="123"/>
      <c r="AJ290" s="123"/>
      <c r="AK290" s="126"/>
      <c r="AL290" s="122"/>
      <c r="AM290" s="123"/>
      <c r="AN290" s="123"/>
      <c r="AO290" s="123"/>
      <c r="AP290" s="123"/>
      <c r="AQ290" s="126"/>
      <c r="BF290" s="3"/>
      <c r="BG290" s="3"/>
      <c r="BH290" s="3"/>
    </row>
    <row r="291" spans="2:65" s="1" customFormat="1" ht="14.25" customHeight="1" x14ac:dyDescent="0.4">
      <c r="B291" s="175" t="s">
        <v>1842</v>
      </c>
      <c r="C291" s="176"/>
      <c r="D291" s="176"/>
      <c r="E291" s="176"/>
      <c r="F291" s="176"/>
      <c r="G291" s="177"/>
      <c r="H291" s="120" t="str">
        <f>VLOOKUP($B291,D1_1!$B$5:$CH$131,6,FALSE)&amp;""</f>
        <v/>
      </c>
      <c r="I291" s="121"/>
      <c r="J291" s="121"/>
      <c r="K291" s="121"/>
      <c r="L291" s="121"/>
      <c r="M291" s="125"/>
      <c r="N291" s="120" t="str">
        <f>VLOOKUP($B291,D1_1!$B$5:$CH$131,7,FALSE)&amp;""</f>
        <v/>
      </c>
      <c r="O291" s="121"/>
      <c r="P291" s="121"/>
      <c r="Q291" s="121"/>
      <c r="R291" s="121"/>
      <c r="S291" s="125"/>
      <c r="T291" s="120" t="str">
        <f>VLOOKUP($B291,D1_1!$B$5:$CH$131,8,FALSE)&amp;""</f>
        <v/>
      </c>
      <c r="U291" s="121"/>
      <c r="V291" s="121"/>
      <c r="W291" s="121"/>
      <c r="X291" s="121"/>
      <c r="Y291" s="125"/>
      <c r="Z291" s="120" t="str">
        <f>VLOOKUP($B291,D1_1!$B$5:$CH$131,9,FALSE)&amp;""</f>
        <v/>
      </c>
      <c r="AA291" s="121"/>
      <c r="AB291" s="121"/>
      <c r="AC291" s="121"/>
      <c r="AD291" s="121"/>
      <c r="AE291" s="125"/>
      <c r="AF291" s="120" t="str">
        <f>VLOOKUP($B291,D1_1!$B$5:$CH$131,10,FALSE)&amp;""</f>
        <v/>
      </c>
      <c r="AG291" s="121"/>
      <c r="AH291" s="121"/>
      <c r="AI291" s="121"/>
      <c r="AJ291" s="121"/>
      <c r="AK291" s="125"/>
      <c r="AL291" s="120" t="str">
        <f>VLOOKUP($B291,D1_1!$B$5:$CH$131,11,FALSE)&amp;""</f>
        <v/>
      </c>
      <c r="AM291" s="121"/>
      <c r="AN291" s="121"/>
      <c r="AO291" s="121"/>
      <c r="AP291" s="121"/>
      <c r="AQ291" s="125"/>
      <c r="BF291" s="3"/>
      <c r="BG291" s="3"/>
      <c r="BH291" s="3"/>
      <c r="BM291" s="1" t="s">
        <v>343</v>
      </c>
    </row>
    <row r="292" spans="2:65" s="1" customFormat="1" ht="14.25" customHeight="1" x14ac:dyDescent="0.4">
      <c r="B292" s="178"/>
      <c r="C292" s="179"/>
      <c r="D292" s="179"/>
      <c r="E292" s="179"/>
      <c r="F292" s="179"/>
      <c r="G292" s="180"/>
      <c r="H292" s="122"/>
      <c r="I292" s="123"/>
      <c r="J292" s="123"/>
      <c r="K292" s="123"/>
      <c r="L292" s="123"/>
      <c r="M292" s="126"/>
      <c r="N292" s="122"/>
      <c r="O292" s="123"/>
      <c r="P292" s="123"/>
      <c r="Q292" s="123"/>
      <c r="R292" s="123"/>
      <c r="S292" s="126"/>
      <c r="T292" s="122"/>
      <c r="U292" s="123"/>
      <c r="V292" s="123"/>
      <c r="W292" s="123"/>
      <c r="X292" s="123"/>
      <c r="Y292" s="126"/>
      <c r="Z292" s="122"/>
      <c r="AA292" s="123"/>
      <c r="AB292" s="123"/>
      <c r="AC292" s="123"/>
      <c r="AD292" s="123"/>
      <c r="AE292" s="126"/>
      <c r="AF292" s="122"/>
      <c r="AG292" s="123"/>
      <c r="AH292" s="123"/>
      <c r="AI292" s="123"/>
      <c r="AJ292" s="123"/>
      <c r="AK292" s="126"/>
      <c r="AL292" s="122"/>
      <c r="AM292" s="123"/>
      <c r="AN292" s="123"/>
      <c r="AO292" s="123"/>
      <c r="AP292" s="123"/>
      <c r="AQ292" s="126"/>
      <c r="BF292" s="3"/>
      <c r="BG292" s="3"/>
      <c r="BH292" s="3"/>
    </row>
    <row r="293" spans="2:65" x14ac:dyDescent="0.4">
      <c r="B293" s="106" t="s">
        <v>343</v>
      </c>
      <c r="C293" s="107"/>
      <c r="D293" s="107"/>
      <c r="E293" s="107"/>
      <c r="F293" s="107"/>
      <c r="G293" s="108"/>
      <c r="H293" s="120" t="str">
        <f>VLOOKUP($B293,D1_1!$B$5:$CH$131,6,FALSE)&amp;""</f>
        <v/>
      </c>
      <c r="I293" s="121"/>
      <c r="J293" s="121"/>
      <c r="K293" s="121"/>
      <c r="L293" s="121"/>
      <c r="M293" s="125"/>
      <c r="N293" s="120" t="str">
        <f>VLOOKUP($B293,D1_1!$B$5:$CH$131,7,FALSE)&amp;""</f>
        <v/>
      </c>
      <c r="O293" s="121"/>
      <c r="P293" s="121"/>
      <c r="Q293" s="121"/>
      <c r="R293" s="121"/>
      <c r="S293" s="125"/>
      <c r="T293" s="120" t="str">
        <f>VLOOKUP($B293,D1_1!$B$5:$CH$131,8,FALSE)&amp;""</f>
        <v/>
      </c>
      <c r="U293" s="121"/>
      <c r="V293" s="121"/>
      <c r="W293" s="121"/>
      <c r="X293" s="121"/>
      <c r="Y293" s="125"/>
      <c r="Z293" s="120" t="str">
        <f>VLOOKUP($B293,D1_1!$B$5:$CH$131,9,FALSE)&amp;""</f>
        <v/>
      </c>
      <c r="AA293" s="121"/>
      <c r="AB293" s="121"/>
      <c r="AC293" s="121"/>
      <c r="AD293" s="121"/>
      <c r="AE293" s="125"/>
      <c r="AF293" s="120" t="str">
        <f>VLOOKUP($B293,D1_1!$B$5:$CH$131,10,FALSE)&amp;""</f>
        <v/>
      </c>
      <c r="AG293" s="121"/>
      <c r="AH293" s="121"/>
      <c r="AI293" s="121"/>
      <c r="AJ293" s="121"/>
      <c r="AK293" s="125"/>
      <c r="AL293" s="120" t="str">
        <f>VLOOKUP($B293,D1_1!$B$5:$CH$131,11,FALSE)&amp;""</f>
        <v/>
      </c>
      <c r="AM293" s="121"/>
      <c r="AN293" s="121"/>
      <c r="AO293" s="121"/>
      <c r="AP293" s="121"/>
      <c r="AQ293" s="125"/>
    </row>
    <row r="294" spans="2:65" x14ac:dyDescent="0.4">
      <c r="B294" s="184"/>
      <c r="C294" s="185"/>
      <c r="D294" s="185"/>
      <c r="E294" s="185"/>
      <c r="F294" s="185"/>
      <c r="G294" s="186"/>
      <c r="H294" s="122"/>
      <c r="I294" s="123"/>
      <c r="J294" s="123"/>
      <c r="K294" s="123"/>
      <c r="L294" s="123"/>
      <c r="M294" s="126"/>
      <c r="N294" s="122"/>
      <c r="O294" s="123"/>
      <c r="P294" s="123"/>
      <c r="Q294" s="123"/>
      <c r="R294" s="123"/>
      <c r="S294" s="126"/>
      <c r="T294" s="122"/>
      <c r="U294" s="123"/>
      <c r="V294" s="123"/>
      <c r="W294" s="123"/>
      <c r="X294" s="123"/>
      <c r="Y294" s="126"/>
      <c r="Z294" s="122"/>
      <c r="AA294" s="123"/>
      <c r="AB294" s="123"/>
      <c r="AC294" s="123"/>
      <c r="AD294" s="123"/>
      <c r="AE294" s="126"/>
      <c r="AF294" s="122"/>
      <c r="AG294" s="123"/>
      <c r="AH294" s="123"/>
      <c r="AI294" s="123"/>
      <c r="AJ294" s="123"/>
      <c r="AK294" s="126"/>
      <c r="AL294" s="122"/>
      <c r="AM294" s="123"/>
      <c r="AN294" s="123"/>
      <c r="AO294" s="123"/>
      <c r="AP294" s="123"/>
      <c r="AQ294" s="126"/>
    </row>
    <row r="295" spans="2:65" s="1" customFormat="1" ht="14.25" customHeight="1" x14ac:dyDescent="0.4">
      <c r="B295" s="184"/>
      <c r="C295" s="185"/>
      <c r="D295" s="185"/>
      <c r="E295" s="185"/>
      <c r="F295" s="185"/>
      <c r="G295" s="186"/>
      <c r="H295" s="106" t="s">
        <v>7122</v>
      </c>
      <c r="I295" s="107"/>
      <c r="J295" s="107"/>
      <c r="K295" s="107"/>
      <c r="L295" s="107"/>
      <c r="M295" s="108"/>
      <c r="N295" s="112" t="str">
        <f>VLOOKUP($B293,D1_1!$B$5:$CH$131,5,FALSE)&amp;""</f>
        <v/>
      </c>
      <c r="O295" s="107"/>
      <c r="P295" s="107"/>
      <c r="Q295" s="107"/>
      <c r="R295" s="107"/>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8"/>
      <c r="BF295" s="3"/>
      <c r="BG295" s="3"/>
      <c r="BH295" s="3"/>
      <c r="BM295" s="1" t="s">
        <v>4408</v>
      </c>
    </row>
    <row r="296" spans="2:65" s="1" customFormat="1" ht="14.25" customHeight="1" x14ac:dyDescent="0.4">
      <c r="B296" s="109"/>
      <c r="C296" s="110"/>
      <c r="D296" s="110"/>
      <c r="E296" s="110"/>
      <c r="F296" s="110"/>
      <c r="G296" s="111"/>
      <c r="H296" s="109"/>
      <c r="I296" s="110"/>
      <c r="J296" s="110"/>
      <c r="K296" s="110"/>
      <c r="L296" s="110"/>
      <c r="M296" s="111"/>
      <c r="N296" s="109"/>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1"/>
      <c r="BF296" s="3"/>
      <c r="BG296" s="3"/>
      <c r="BH296" s="3"/>
    </row>
    <row r="297" spans="2:65" s="1" customFormat="1" ht="14.25" customHeight="1" x14ac:dyDescent="0.4">
      <c r="B297" s="175" t="s">
        <v>4408</v>
      </c>
      <c r="C297" s="176"/>
      <c r="D297" s="176"/>
      <c r="E297" s="176"/>
      <c r="F297" s="176"/>
      <c r="G297" s="177"/>
      <c r="H297" s="120" t="str">
        <f>VLOOKUP($B297,D1_1!$B$5:$CH$131,6,FALSE)&amp;""</f>
        <v/>
      </c>
      <c r="I297" s="121"/>
      <c r="J297" s="121"/>
      <c r="K297" s="121"/>
      <c r="L297" s="121"/>
      <c r="M297" s="125"/>
      <c r="N297" s="120" t="str">
        <f>VLOOKUP($B297,D1_1!$B$5:$CH$131,7,FALSE)&amp;""</f>
        <v/>
      </c>
      <c r="O297" s="121"/>
      <c r="P297" s="121"/>
      <c r="Q297" s="121"/>
      <c r="R297" s="121"/>
      <c r="S297" s="125"/>
      <c r="T297" s="120" t="str">
        <f>VLOOKUP($B297,D1_1!$B$5:$CH$131,8,FALSE)&amp;""</f>
        <v/>
      </c>
      <c r="U297" s="121"/>
      <c r="V297" s="121"/>
      <c r="W297" s="121"/>
      <c r="X297" s="121"/>
      <c r="Y297" s="125"/>
      <c r="Z297" s="120" t="str">
        <f>VLOOKUP($B297,D1_1!$B$5:$CH$131,9,FALSE)&amp;""</f>
        <v/>
      </c>
      <c r="AA297" s="121"/>
      <c r="AB297" s="121"/>
      <c r="AC297" s="121"/>
      <c r="AD297" s="121"/>
      <c r="AE297" s="125"/>
      <c r="AF297" s="120" t="str">
        <f>VLOOKUP($B297,D1_1!$B$5:$CH$131,10,FALSE)&amp;""</f>
        <v/>
      </c>
      <c r="AG297" s="121"/>
      <c r="AH297" s="121"/>
      <c r="AI297" s="121"/>
      <c r="AJ297" s="121"/>
      <c r="AK297" s="125"/>
      <c r="AL297" s="120" t="str">
        <f>VLOOKUP($B297,D1_1!$B$5:$CH$131,11,FALSE)&amp;""</f>
        <v/>
      </c>
      <c r="AM297" s="121"/>
      <c r="AN297" s="121"/>
      <c r="AO297" s="121"/>
      <c r="AP297" s="121"/>
      <c r="AQ297" s="125"/>
      <c r="BF297" s="3"/>
      <c r="BG297" s="3"/>
      <c r="BH297" s="3"/>
      <c r="BM297" s="1" t="s">
        <v>6631</v>
      </c>
    </row>
    <row r="298" spans="2:65" s="1" customFormat="1" ht="14.25" customHeight="1" x14ac:dyDescent="0.4">
      <c r="B298" s="178"/>
      <c r="C298" s="179"/>
      <c r="D298" s="179"/>
      <c r="E298" s="179"/>
      <c r="F298" s="179"/>
      <c r="G298" s="180"/>
      <c r="H298" s="122"/>
      <c r="I298" s="123"/>
      <c r="J298" s="123"/>
      <c r="K298" s="123"/>
      <c r="L298" s="123"/>
      <c r="M298" s="126"/>
      <c r="N298" s="122"/>
      <c r="O298" s="123"/>
      <c r="P298" s="123"/>
      <c r="Q298" s="123"/>
      <c r="R298" s="123"/>
      <c r="S298" s="126"/>
      <c r="T298" s="122"/>
      <c r="U298" s="123"/>
      <c r="V298" s="123"/>
      <c r="W298" s="123"/>
      <c r="X298" s="123"/>
      <c r="Y298" s="126"/>
      <c r="Z298" s="122"/>
      <c r="AA298" s="123"/>
      <c r="AB298" s="123"/>
      <c r="AC298" s="123"/>
      <c r="AD298" s="123"/>
      <c r="AE298" s="126"/>
      <c r="AF298" s="122"/>
      <c r="AG298" s="123"/>
      <c r="AH298" s="123"/>
      <c r="AI298" s="123"/>
      <c r="AJ298" s="123"/>
      <c r="AK298" s="126"/>
      <c r="AL298" s="122"/>
      <c r="AM298" s="123"/>
      <c r="AN298" s="123"/>
      <c r="AO298" s="123"/>
      <c r="AP298" s="123"/>
      <c r="AQ298" s="126"/>
      <c r="BF298" s="3"/>
      <c r="BG298" s="3"/>
      <c r="BH298" s="3"/>
    </row>
    <row r="299" spans="2:65" s="1" customFormat="1" ht="14.25" customHeight="1" x14ac:dyDescent="0.4">
      <c r="B299" s="175" t="s">
        <v>6631</v>
      </c>
      <c r="C299" s="176"/>
      <c r="D299" s="176"/>
      <c r="E299" s="176"/>
      <c r="F299" s="176"/>
      <c r="G299" s="177"/>
      <c r="H299" s="120" t="str">
        <f>VLOOKUP($B299,D1_1!$B$5:$CH$131,6,FALSE)&amp;""</f>
        <v/>
      </c>
      <c r="I299" s="121"/>
      <c r="J299" s="121"/>
      <c r="K299" s="121"/>
      <c r="L299" s="121"/>
      <c r="M299" s="125"/>
      <c r="N299" s="120" t="str">
        <f>VLOOKUP($B299,D1_1!$B$5:$CH$131,7,FALSE)&amp;""</f>
        <v/>
      </c>
      <c r="O299" s="121"/>
      <c r="P299" s="121"/>
      <c r="Q299" s="121"/>
      <c r="R299" s="121"/>
      <c r="S299" s="125"/>
      <c r="T299" s="120" t="str">
        <f>VLOOKUP($B299,D1_1!$B$5:$CH$131,8,FALSE)&amp;""</f>
        <v/>
      </c>
      <c r="U299" s="121"/>
      <c r="V299" s="121"/>
      <c r="W299" s="121"/>
      <c r="X299" s="121"/>
      <c r="Y299" s="125"/>
      <c r="Z299" s="120" t="str">
        <f>VLOOKUP($B299,D1_1!$B$5:$CH$131,9,FALSE)&amp;""</f>
        <v/>
      </c>
      <c r="AA299" s="121"/>
      <c r="AB299" s="121"/>
      <c r="AC299" s="121"/>
      <c r="AD299" s="121"/>
      <c r="AE299" s="125"/>
      <c r="AF299" s="120" t="str">
        <f>VLOOKUP($B299,D1_1!$B$5:$CH$131,10,FALSE)&amp;""</f>
        <v/>
      </c>
      <c r="AG299" s="121"/>
      <c r="AH299" s="121"/>
      <c r="AI299" s="121"/>
      <c r="AJ299" s="121"/>
      <c r="AK299" s="125"/>
      <c r="AL299" s="120" t="str">
        <f>VLOOKUP($B299,D1_1!$B$5:$CH$131,11,FALSE)&amp;""</f>
        <v/>
      </c>
      <c r="AM299" s="121"/>
      <c r="AN299" s="121"/>
      <c r="AO299" s="121"/>
      <c r="AP299" s="121"/>
      <c r="AQ299" s="125"/>
      <c r="BF299" s="3"/>
      <c r="BG299" s="3"/>
      <c r="BH299" s="3"/>
      <c r="BM299" s="1" t="s">
        <v>6632</v>
      </c>
    </row>
    <row r="300" spans="2:65" s="1" customFormat="1" ht="14.25" customHeight="1" x14ac:dyDescent="0.4">
      <c r="B300" s="178"/>
      <c r="C300" s="179"/>
      <c r="D300" s="179"/>
      <c r="E300" s="179"/>
      <c r="F300" s="179"/>
      <c r="G300" s="180"/>
      <c r="H300" s="122"/>
      <c r="I300" s="123"/>
      <c r="J300" s="123"/>
      <c r="K300" s="123"/>
      <c r="L300" s="123"/>
      <c r="M300" s="126"/>
      <c r="N300" s="122"/>
      <c r="O300" s="123"/>
      <c r="P300" s="123"/>
      <c r="Q300" s="123"/>
      <c r="R300" s="123"/>
      <c r="S300" s="126"/>
      <c r="T300" s="122"/>
      <c r="U300" s="123"/>
      <c r="V300" s="123"/>
      <c r="W300" s="123"/>
      <c r="X300" s="123"/>
      <c r="Y300" s="126"/>
      <c r="Z300" s="122"/>
      <c r="AA300" s="123"/>
      <c r="AB300" s="123"/>
      <c r="AC300" s="123"/>
      <c r="AD300" s="123"/>
      <c r="AE300" s="126"/>
      <c r="AF300" s="122"/>
      <c r="AG300" s="123"/>
      <c r="AH300" s="123"/>
      <c r="AI300" s="123"/>
      <c r="AJ300" s="123"/>
      <c r="AK300" s="126"/>
      <c r="AL300" s="122"/>
      <c r="AM300" s="123"/>
      <c r="AN300" s="123"/>
      <c r="AO300" s="123"/>
      <c r="AP300" s="123"/>
      <c r="AQ300" s="126"/>
      <c r="BF300" s="3"/>
      <c r="BG300" s="3"/>
      <c r="BH300" s="3"/>
    </row>
    <row r="301" spans="2:65" s="1" customFormat="1" ht="14.25" customHeight="1" x14ac:dyDescent="0.4">
      <c r="B301" s="175" t="s">
        <v>6632</v>
      </c>
      <c r="C301" s="176"/>
      <c r="D301" s="176"/>
      <c r="E301" s="176"/>
      <c r="F301" s="176"/>
      <c r="G301" s="177"/>
      <c r="H301" s="120" t="str">
        <f>VLOOKUP($B301,D1_1!$B$5:$CH$131,6,FALSE)&amp;""</f>
        <v/>
      </c>
      <c r="I301" s="121"/>
      <c r="J301" s="121"/>
      <c r="K301" s="121"/>
      <c r="L301" s="121"/>
      <c r="M301" s="125"/>
      <c r="N301" s="120" t="str">
        <f>VLOOKUP($B301,D1_1!$B$5:$CH$131,7,FALSE)&amp;""</f>
        <v/>
      </c>
      <c r="O301" s="121"/>
      <c r="P301" s="121"/>
      <c r="Q301" s="121"/>
      <c r="R301" s="121"/>
      <c r="S301" s="125"/>
      <c r="T301" s="120" t="str">
        <f>VLOOKUP($B301,D1_1!$B$5:$CH$131,8,FALSE)&amp;""</f>
        <v/>
      </c>
      <c r="U301" s="121"/>
      <c r="V301" s="121"/>
      <c r="W301" s="121"/>
      <c r="X301" s="121"/>
      <c r="Y301" s="125"/>
      <c r="Z301" s="120" t="str">
        <f>VLOOKUP($B301,D1_1!$B$5:$CH$131,9,FALSE)&amp;""</f>
        <v/>
      </c>
      <c r="AA301" s="121"/>
      <c r="AB301" s="121"/>
      <c r="AC301" s="121"/>
      <c r="AD301" s="121"/>
      <c r="AE301" s="125"/>
      <c r="AF301" s="120" t="str">
        <f>VLOOKUP($B301,D1_1!$B$5:$CH$131,10,FALSE)&amp;""</f>
        <v/>
      </c>
      <c r="AG301" s="121"/>
      <c r="AH301" s="121"/>
      <c r="AI301" s="121"/>
      <c r="AJ301" s="121"/>
      <c r="AK301" s="125"/>
      <c r="AL301" s="120" t="str">
        <f>VLOOKUP($B301,D1_1!$B$5:$CH$131,11,FALSE)&amp;""</f>
        <v/>
      </c>
      <c r="AM301" s="121"/>
      <c r="AN301" s="121"/>
      <c r="AO301" s="121"/>
      <c r="AP301" s="121"/>
      <c r="AQ301" s="125"/>
      <c r="BF301" s="3"/>
      <c r="BG301" s="3"/>
      <c r="BH301" s="3"/>
      <c r="BM301" s="1" t="s">
        <v>97</v>
      </c>
    </row>
    <row r="302" spans="2:65" s="1" customFormat="1" ht="14.25" customHeight="1" x14ac:dyDescent="0.4">
      <c r="B302" s="178"/>
      <c r="C302" s="179"/>
      <c r="D302" s="179"/>
      <c r="E302" s="179"/>
      <c r="F302" s="179"/>
      <c r="G302" s="180"/>
      <c r="H302" s="122"/>
      <c r="I302" s="123"/>
      <c r="J302" s="123"/>
      <c r="K302" s="123"/>
      <c r="L302" s="123"/>
      <c r="M302" s="126"/>
      <c r="N302" s="122"/>
      <c r="O302" s="123"/>
      <c r="P302" s="123"/>
      <c r="Q302" s="123"/>
      <c r="R302" s="123"/>
      <c r="S302" s="126"/>
      <c r="T302" s="122"/>
      <c r="U302" s="123"/>
      <c r="V302" s="123"/>
      <c r="W302" s="123"/>
      <c r="X302" s="123"/>
      <c r="Y302" s="126"/>
      <c r="Z302" s="122"/>
      <c r="AA302" s="123"/>
      <c r="AB302" s="123"/>
      <c r="AC302" s="123"/>
      <c r="AD302" s="123"/>
      <c r="AE302" s="126"/>
      <c r="AF302" s="122"/>
      <c r="AG302" s="123"/>
      <c r="AH302" s="123"/>
      <c r="AI302" s="123"/>
      <c r="AJ302" s="123"/>
      <c r="AK302" s="126"/>
      <c r="AL302" s="122"/>
      <c r="AM302" s="123"/>
      <c r="AN302" s="123"/>
      <c r="AO302" s="123"/>
      <c r="AP302" s="123"/>
      <c r="AQ302" s="126"/>
      <c r="BF302" s="3"/>
      <c r="BG302" s="3"/>
      <c r="BH302" s="3"/>
    </row>
    <row r="303" spans="2:65" s="1" customFormat="1" ht="14.25" customHeight="1" x14ac:dyDescent="0.4">
      <c r="B303" s="175" t="s">
        <v>97</v>
      </c>
      <c r="C303" s="176"/>
      <c r="D303" s="176"/>
      <c r="E303" s="176"/>
      <c r="F303" s="176"/>
      <c r="G303" s="177"/>
      <c r="H303" s="120" t="str">
        <f>VLOOKUP($B303,D1_1!$B$5:$CH$131,6,FALSE)&amp;""</f>
        <v/>
      </c>
      <c r="I303" s="121"/>
      <c r="J303" s="121"/>
      <c r="K303" s="121"/>
      <c r="L303" s="121"/>
      <c r="M303" s="125"/>
      <c r="N303" s="120" t="str">
        <f>VLOOKUP($B303,D1_1!$B$5:$CH$131,7,FALSE)&amp;""</f>
        <v/>
      </c>
      <c r="O303" s="121"/>
      <c r="P303" s="121"/>
      <c r="Q303" s="121"/>
      <c r="R303" s="121"/>
      <c r="S303" s="125"/>
      <c r="T303" s="120" t="str">
        <f>VLOOKUP($B303,D1_1!$B$5:$CH$131,8,FALSE)&amp;""</f>
        <v/>
      </c>
      <c r="U303" s="121"/>
      <c r="V303" s="121"/>
      <c r="W303" s="121"/>
      <c r="X303" s="121"/>
      <c r="Y303" s="125"/>
      <c r="Z303" s="120" t="str">
        <f>VLOOKUP($B303,D1_1!$B$5:$CH$131,9,FALSE)&amp;""</f>
        <v/>
      </c>
      <c r="AA303" s="121"/>
      <c r="AB303" s="121"/>
      <c r="AC303" s="121"/>
      <c r="AD303" s="121"/>
      <c r="AE303" s="125"/>
      <c r="AF303" s="120" t="str">
        <f>VLOOKUP($B303,D1_1!$B$5:$CH$131,10,FALSE)&amp;""</f>
        <v/>
      </c>
      <c r="AG303" s="121"/>
      <c r="AH303" s="121"/>
      <c r="AI303" s="121"/>
      <c r="AJ303" s="121"/>
      <c r="AK303" s="125"/>
      <c r="AL303" s="120" t="str">
        <f>VLOOKUP($B303,D1_1!$B$5:$CH$131,11,FALSE)&amp;""</f>
        <v/>
      </c>
      <c r="AM303" s="121"/>
      <c r="AN303" s="121"/>
      <c r="AO303" s="121"/>
      <c r="AP303" s="121"/>
      <c r="AQ303" s="125"/>
      <c r="BF303" s="3"/>
      <c r="BG303" s="3"/>
      <c r="BH303" s="3"/>
      <c r="BM303" s="1" t="s">
        <v>1350</v>
      </c>
    </row>
    <row r="304" spans="2:65" s="1" customFormat="1" ht="14.25" customHeight="1" x14ac:dyDescent="0.4">
      <c r="B304" s="178"/>
      <c r="C304" s="179"/>
      <c r="D304" s="179"/>
      <c r="E304" s="179"/>
      <c r="F304" s="179"/>
      <c r="G304" s="180"/>
      <c r="H304" s="122"/>
      <c r="I304" s="123"/>
      <c r="J304" s="123"/>
      <c r="K304" s="123"/>
      <c r="L304" s="123"/>
      <c r="M304" s="126"/>
      <c r="N304" s="122"/>
      <c r="O304" s="123"/>
      <c r="P304" s="123"/>
      <c r="Q304" s="123"/>
      <c r="R304" s="123"/>
      <c r="S304" s="126"/>
      <c r="T304" s="122"/>
      <c r="U304" s="123"/>
      <c r="V304" s="123"/>
      <c r="W304" s="123"/>
      <c r="X304" s="123"/>
      <c r="Y304" s="126"/>
      <c r="Z304" s="122"/>
      <c r="AA304" s="123"/>
      <c r="AB304" s="123"/>
      <c r="AC304" s="123"/>
      <c r="AD304" s="123"/>
      <c r="AE304" s="126"/>
      <c r="AF304" s="122"/>
      <c r="AG304" s="123"/>
      <c r="AH304" s="123"/>
      <c r="AI304" s="123"/>
      <c r="AJ304" s="123"/>
      <c r="AK304" s="126"/>
      <c r="AL304" s="122"/>
      <c r="AM304" s="123"/>
      <c r="AN304" s="123"/>
      <c r="AO304" s="123"/>
      <c r="AP304" s="123"/>
      <c r="AQ304" s="126"/>
      <c r="BF304" s="3"/>
      <c r="BG304" s="3"/>
      <c r="BH304" s="3"/>
    </row>
    <row r="305" spans="2:65" s="1" customFormat="1" ht="14.25" customHeight="1" x14ac:dyDescent="0.4">
      <c r="B305" s="175" t="s">
        <v>1350</v>
      </c>
      <c r="C305" s="176"/>
      <c r="D305" s="176"/>
      <c r="E305" s="176"/>
      <c r="F305" s="176"/>
      <c r="G305" s="177"/>
      <c r="H305" s="120" t="str">
        <f>VLOOKUP($B305,D1_1!$B$5:$CH$131,6,FALSE)&amp;""</f>
        <v/>
      </c>
      <c r="I305" s="121"/>
      <c r="J305" s="121"/>
      <c r="K305" s="121"/>
      <c r="L305" s="121"/>
      <c r="M305" s="125"/>
      <c r="N305" s="120" t="str">
        <f>VLOOKUP($B305,D1_1!$B$5:$CH$131,7,FALSE)&amp;""</f>
        <v/>
      </c>
      <c r="O305" s="121"/>
      <c r="P305" s="121"/>
      <c r="Q305" s="121"/>
      <c r="R305" s="121"/>
      <c r="S305" s="125"/>
      <c r="T305" s="120" t="str">
        <f>VLOOKUP($B305,D1_1!$B$5:$CH$131,8,FALSE)&amp;""</f>
        <v/>
      </c>
      <c r="U305" s="121"/>
      <c r="V305" s="121"/>
      <c r="W305" s="121"/>
      <c r="X305" s="121"/>
      <c r="Y305" s="125"/>
      <c r="Z305" s="120" t="str">
        <f>VLOOKUP($B305,D1_1!$B$5:$CH$131,9,FALSE)&amp;""</f>
        <v/>
      </c>
      <c r="AA305" s="121"/>
      <c r="AB305" s="121"/>
      <c r="AC305" s="121"/>
      <c r="AD305" s="121"/>
      <c r="AE305" s="125"/>
      <c r="AF305" s="120" t="str">
        <f>VLOOKUP($B305,D1_1!$B$5:$CH$131,10,FALSE)&amp;""</f>
        <v/>
      </c>
      <c r="AG305" s="121"/>
      <c r="AH305" s="121"/>
      <c r="AI305" s="121"/>
      <c r="AJ305" s="121"/>
      <c r="AK305" s="125"/>
      <c r="AL305" s="120" t="str">
        <f>VLOOKUP($B305,D1_1!$B$5:$CH$131,11,FALSE)&amp;""</f>
        <v/>
      </c>
      <c r="AM305" s="121"/>
      <c r="AN305" s="121"/>
      <c r="AO305" s="121"/>
      <c r="AP305" s="121"/>
      <c r="AQ305" s="125"/>
      <c r="BF305" s="3"/>
      <c r="BG305" s="3"/>
      <c r="BH305" s="3"/>
      <c r="BM305" s="1" t="s">
        <v>1879</v>
      </c>
    </row>
    <row r="306" spans="2:65" s="1" customFormat="1" ht="14.25" customHeight="1" x14ac:dyDescent="0.4">
      <c r="B306" s="178"/>
      <c r="C306" s="179"/>
      <c r="D306" s="179"/>
      <c r="E306" s="179"/>
      <c r="F306" s="179"/>
      <c r="G306" s="180"/>
      <c r="H306" s="122"/>
      <c r="I306" s="123"/>
      <c r="J306" s="123"/>
      <c r="K306" s="123"/>
      <c r="L306" s="123"/>
      <c r="M306" s="126"/>
      <c r="N306" s="122"/>
      <c r="O306" s="123"/>
      <c r="P306" s="123"/>
      <c r="Q306" s="123"/>
      <c r="R306" s="123"/>
      <c r="S306" s="126"/>
      <c r="T306" s="122"/>
      <c r="U306" s="123"/>
      <c r="V306" s="123"/>
      <c r="W306" s="123"/>
      <c r="X306" s="123"/>
      <c r="Y306" s="126"/>
      <c r="Z306" s="122"/>
      <c r="AA306" s="123"/>
      <c r="AB306" s="123"/>
      <c r="AC306" s="123"/>
      <c r="AD306" s="123"/>
      <c r="AE306" s="126"/>
      <c r="AF306" s="122"/>
      <c r="AG306" s="123"/>
      <c r="AH306" s="123"/>
      <c r="AI306" s="123"/>
      <c r="AJ306" s="123"/>
      <c r="AK306" s="126"/>
      <c r="AL306" s="122"/>
      <c r="AM306" s="123"/>
      <c r="AN306" s="123"/>
      <c r="AO306" s="123"/>
      <c r="AP306" s="123"/>
      <c r="AQ306" s="126"/>
      <c r="BF306" s="3"/>
      <c r="BG306" s="3"/>
      <c r="BH306" s="3"/>
    </row>
    <row r="307" spans="2:65" s="1" customFormat="1" ht="14.25" customHeight="1" x14ac:dyDescent="0.4">
      <c r="B307" s="175" t="s">
        <v>1879</v>
      </c>
      <c r="C307" s="176"/>
      <c r="D307" s="176"/>
      <c r="E307" s="176"/>
      <c r="F307" s="176"/>
      <c r="G307" s="177"/>
      <c r="H307" s="120" t="str">
        <f>VLOOKUP($B307,D1_1!$B$5:$CH$131,6,FALSE)&amp;""</f>
        <v/>
      </c>
      <c r="I307" s="121"/>
      <c r="J307" s="121"/>
      <c r="K307" s="121"/>
      <c r="L307" s="121"/>
      <c r="M307" s="125"/>
      <c r="N307" s="120" t="str">
        <f>VLOOKUP($B307,D1_1!$B$5:$CH$131,7,FALSE)&amp;""</f>
        <v/>
      </c>
      <c r="O307" s="121"/>
      <c r="P307" s="121"/>
      <c r="Q307" s="121"/>
      <c r="R307" s="121"/>
      <c r="S307" s="125"/>
      <c r="T307" s="120" t="str">
        <f>VLOOKUP($B307,D1_1!$B$5:$CH$131,8,FALSE)&amp;""</f>
        <v/>
      </c>
      <c r="U307" s="121"/>
      <c r="V307" s="121"/>
      <c r="W307" s="121"/>
      <c r="X307" s="121"/>
      <c r="Y307" s="125"/>
      <c r="Z307" s="120" t="str">
        <f>VLOOKUP($B307,D1_1!$B$5:$CH$131,9,FALSE)&amp;""</f>
        <v/>
      </c>
      <c r="AA307" s="121"/>
      <c r="AB307" s="121"/>
      <c r="AC307" s="121"/>
      <c r="AD307" s="121"/>
      <c r="AE307" s="125"/>
      <c r="AF307" s="120" t="str">
        <f>VLOOKUP($B307,D1_1!$B$5:$CH$131,10,FALSE)&amp;""</f>
        <v/>
      </c>
      <c r="AG307" s="121"/>
      <c r="AH307" s="121"/>
      <c r="AI307" s="121"/>
      <c r="AJ307" s="121"/>
      <c r="AK307" s="125"/>
      <c r="AL307" s="120" t="str">
        <f>VLOOKUP($B307,D1_1!$B$5:$CH$131,11,FALSE)&amp;""</f>
        <v/>
      </c>
      <c r="AM307" s="121"/>
      <c r="AN307" s="121"/>
      <c r="AO307" s="121"/>
      <c r="AP307" s="121"/>
      <c r="AQ307" s="125"/>
      <c r="BF307" s="3"/>
      <c r="BG307" s="3"/>
      <c r="BH307" s="3"/>
      <c r="BM307" s="1" t="s">
        <v>1884</v>
      </c>
    </row>
    <row r="308" spans="2:65" s="1" customFormat="1" ht="14.25" customHeight="1" x14ac:dyDescent="0.4">
      <c r="B308" s="178"/>
      <c r="C308" s="179"/>
      <c r="D308" s="179"/>
      <c r="E308" s="179"/>
      <c r="F308" s="179"/>
      <c r="G308" s="180"/>
      <c r="H308" s="122"/>
      <c r="I308" s="123"/>
      <c r="J308" s="123"/>
      <c r="K308" s="123"/>
      <c r="L308" s="123"/>
      <c r="M308" s="126"/>
      <c r="N308" s="122"/>
      <c r="O308" s="123"/>
      <c r="P308" s="123"/>
      <c r="Q308" s="123"/>
      <c r="R308" s="123"/>
      <c r="S308" s="126"/>
      <c r="T308" s="122"/>
      <c r="U308" s="123"/>
      <c r="V308" s="123"/>
      <c r="W308" s="123"/>
      <c r="X308" s="123"/>
      <c r="Y308" s="126"/>
      <c r="Z308" s="122"/>
      <c r="AA308" s="123"/>
      <c r="AB308" s="123"/>
      <c r="AC308" s="123"/>
      <c r="AD308" s="123"/>
      <c r="AE308" s="126"/>
      <c r="AF308" s="122"/>
      <c r="AG308" s="123"/>
      <c r="AH308" s="123"/>
      <c r="AI308" s="123"/>
      <c r="AJ308" s="123"/>
      <c r="AK308" s="126"/>
      <c r="AL308" s="122"/>
      <c r="AM308" s="123"/>
      <c r="AN308" s="123"/>
      <c r="AO308" s="123"/>
      <c r="AP308" s="123"/>
      <c r="AQ308" s="126"/>
      <c r="BF308" s="3"/>
      <c r="BG308" s="3"/>
      <c r="BH308" s="3"/>
    </row>
    <row r="309" spans="2:65" s="1" customFormat="1" ht="14.25" customHeight="1" x14ac:dyDescent="0.4">
      <c r="B309" s="175" t="s">
        <v>1884</v>
      </c>
      <c r="C309" s="176"/>
      <c r="D309" s="176"/>
      <c r="E309" s="176"/>
      <c r="F309" s="176"/>
      <c r="G309" s="177"/>
      <c r="H309" s="120" t="str">
        <f>VLOOKUP($B309,D1_1!$B$5:$CH$131,6,FALSE)&amp;""</f>
        <v/>
      </c>
      <c r="I309" s="121"/>
      <c r="J309" s="121"/>
      <c r="K309" s="121"/>
      <c r="L309" s="121"/>
      <c r="M309" s="125"/>
      <c r="N309" s="120" t="str">
        <f>VLOOKUP($B309,D1_1!$B$5:$CH$131,7,FALSE)&amp;""</f>
        <v/>
      </c>
      <c r="O309" s="121"/>
      <c r="P309" s="121"/>
      <c r="Q309" s="121"/>
      <c r="R309" s="121"/>
      <c r="S309" s="125"/>
      <c r="T309" s="120" t="str">
        <f>VLOOKUP($B309,D1_1!$B$5:$CH$131,8,FALSE)&amp;""</f>
        <v/>
      </c>
      <c r="U309" s="121"/>
      <c r="V309" s="121"/>
      <c r="W309" s="121"/>
      <c r="X309" s="121"/>
      <c r="Y309" s="125"/>
      <c r="Z309" s="120" t="str">
        <f>VLOOKUP($B309,D1_1!$B$5:$CH$131,9,FALSE)&amp;""</f>
        <v/>
      </c>
      <c r="AA309" s="121"/>
      <c r="AB309" s="121"/>
      <c r="AC309" s="121"/>
      <c r="AD309" s="121"/>
      <c r="AE309" s="125"/>
      <c r="AF309" s="120" t="str">
        <f>VLOOKUP($B309,D1_1!$B$5:$CH$131,10,FALSE)&amp;""</f>
        <v/>
      </c>
      <c r="AG309" s="121"/>
      <c r="AH309" s="121"/>
      <c r="AI309" s="121"/>
      <c r="AJ309" s="121"/>
      <c r="AK309" s="125"/>
      <c r="AL309" s="120" t="str">
        <f>VLOOKUP($B309,D1_1!$B$5:$CH$131,11,FALSE)&amp;""</f>
        <v/>
      </c>
      <c r="AM309" s="121"/>
      <c r="AN309" s="121"/>
      <c r="AO309" s="121"/>
      <c r="AP309" s="121"/>
      <c r="AQ309" s="125"/>
      <c r="BF309" s="3"/>
      <c r="BG309" s="3"/>
      <c r="BH309" s="3"/>
      <c r="BM309" s="1" t="s">
        <v>1886</v>
      </c>
    </row>
    <row r="310" spans="2:65" s="1" customFormat="1" ht="14.25" customHeight="1" x14ac:dyDescent="0.4">
      <c r="B310" s="178"/>
      <c r="C310" s="179"/>
      <c r="D310" s="179"/>
      <c r="E310" s="179"/>
      <c r="F310" s="179"/>
      <c r="G310" s="180"/>
      <c r="H310" s="122"/>
      <c r="I310" s="123"/>
      <c r="J310" s="123"/>
      <c r="K310" s="123"/>
      <c r="L310" s="123"/>
      <c r="M310" s="126"/>
      <c r="N310" s="122"/>
      <c r="O310" s="123"/>
      <c r="P310" s="123"/>
      <c r="Q310" s="123"/>
      <c r="R310" s="123"/>
      <c r="S310" s="126"/>
      <c r="T310" s="122"/>
      <c r="U310" s="123"/>
      <c r="V310" s="123"/>
      <c r="W310" s="123"/>
      <c r="X310" s="123"/>
      <c r="Y310" s="126"/>
      <c r="Z310" s="122"/>
      <c r="AA310" s="123"/>
      <c r="AB310" s="123"/>
      <c r="AC310" s="123"/>
      <c r="AD310" s="123"/>
      <c r="AE310" s="126"/>
      <c r="AF310" s="122"/>
      <c r="AG310" s="123"/>
      <c r="AH310" s="123"/>
      <c r="AI310" s="123"/>
      <c r="AJ310" s="123"/>
      <c r="AK310" s="126"/>
      <c r="AL310" s="122"/>
      <c r="AM310" s="123"/>
      <c r="AN310" s="123"/>
      <c r="AO310" s="123"/>
      <c r="AP310" s="123"/>
      <c r="AQ310" s="126"/>
      <c r="BF310" s="3"/>
      <c r="BG310" s="3"/>
      <c r="BH310" s="3"/>
    </row>
    <row r="311" spans="2:65" s="1" customFormat="1" ht="14.25" customHeight="1" x14ac:dyDescent="0.4">
      <c r="B311" s="175" t="s">
        <v>1886</v>
      </c>
      <c r="C311" s="176"/>
      <c r="D311" s="176"/>
      <c r="E311" s="176"/>
      <c r="F311" s="176"/>
      <c r="G311" s="177"/>
      <c r="H311" s="120" t="str">
        <f>VLOOKUP($B311,D1_1!$B$5:$CH$131,6,FALSE)&amp;""</f>
        <v/>
      </c>
      <c r="I311" s="121"/>
      <c r="J311" s="121"/>
      <c r="K311" s="121"/>
      <c r="L311" s="121"/>
      <c r="M311" s="125"/>
      <c r="N311" s="120" t="str">
        <f>VLOOKUP($B311,D1_1!$B$5:$CH$131,7,FALSE)&amp;""</f>
        <v/>
      </c>
      <c r="O311" s="121"/>
      <c r="P311" s="121"/>
      <c r="Q311" s="121"/>
      <c r="R311" s="121"/>
      <c r="S311" s="125"/>
      <c r="T311" s="120" t="str">
        <f>VLOOKUP($B311,D1_1!$B$5:$CH$131,8,FALSE)&amp;""</f>
        <v/>
      </c>
      <c r="U311" s="121"/>
      <c r="V311" s="121"/>
      <c r="W311" s="121"/>
      <c r="X311" s="121"/>
      <c r="Y311" s="125"/>
      <c r="Z311" s="120" t="str">
        <f>VLOOKUP($B311,D1_1!$B$5:$CH$131,9,FALSE)&amp;""</f>
        <v/>
      </c>
      <c r="AA311" s="121"/>
      <c r="AB311" s="121"/>
      <c r="AC311" s="121"/>
      <c r="AD311" s="121"/>
      <c r="AE311" s="125"/>
      <c r="AF311" s="120" t="str">
        <f>VLOOKUP($B311,D1_1!$B$5:$CH$131,10,FALSE)&amp;""</f>
        <v/>
      </c>
      <c r="AG311" s="121"/>
      <c r="AH311" s="121"/>
      <c r="AI311" s="121"/>
      <c r="AJ311" s="121"/>
      <c r="AK311" s="125"/>
      <c r="AL311" s="120" t="str">
        <f>VLOOKUP($B311,D1_1!$B$5:$CH$131,11,FALSE)&amp;""</f>
        <v/>
      </c>
      <c r="AM311" s="121"/>
      <c r="AN311" s="121"/>
      <c r="AO311" s="121"/>
      <c r="AP311" s="121"/>
      <c r="AQ311" s="125"/>
      <c r="BF311" s="3"/>
      <c r="BG311" s="3"/>
      <c r="BH311" s="3"/>
      <c r="BM311" s="1" t="s">
        <v>5776</v>
      </c>
    </row>
    <row r="312" spans="2:65" s="1" customFormat="1" ht="14.25" customHeight="1" x14ac:dyDescent="0.4">
      <c r="B312" s="178"/>
      <c r="C312" s="179"/>
      <c r="D312" s="179"/>
      <c r="E312" s="179"/>
      <c r="F312" s="179"/>
      <c r="G312" s="180"/>
      <c r="H312" s="122"/>
      <c r="I312" s="123"/>
      <c r="J312" s="123"/>
      <c r="K312" s="123"/>
      <c r="L312" s="123"/>
      <c r="M312" s="126"/>
      <c r="N312" s="122"/>
      <c r="O312" s="123"/>
      <c r="P312" s="123"/>
      <c r="Q312" s="123"/>
      <c r="R312" s="123"/>
      <c r="S312" s="126"/>
      <c r="T312" s="122"/>
      <c r="U312" s="123"/>
      <c r="V312" s="123"/>
      <c r="W312" s="123"/>
      <c r="X312" s="123"/>
      <c r="Y312" s="126"/>
      <c r="Z312" s="122"/>
      <c r="AA312" s="123"/>
      <c r="AB312" s="123"/>
      <c r="AC312" s="123"/>
      <c r="AD312" s="123"/>
      <c r="AE312" s="126"/>
      <c r="AF312" s="122"/>
      <c r="AG312" s="123"/>
      <c r="AH312" s="123"/>
      <c r="AI312" s="123"/>
      <c r="AJ312" s="123"/>
      <c r="AK312" s="126"/>
      <c r="AL312" s="122"/>
      <c r="AM312" s="123"/>
      <c r="AN312" s="123"/>
      <c r="AO312" s="123"/>
      <c r="AP312" s="123"/>
      <c r="AQ312" s="126"/>
      <c r="BF312" s="3"/>
      <c r="BG312" s="3"/>
      <c r="BH312" s="3"/>
    </row>
    <row r="313" spans="2:65" s="1" customFormat="1" ht="14.25" customHeight="1" x14ac:dyDescent="0.4">
      <c r="B313" s="187" t="s">
        <v>5776</v>
      </c>
      <c r="C313" s="187"/>
      <c r="D313" s="187"/>
      <c r="E313" s="187"/>
      <c r="F313" s="187"/>
      <c r="G313" s="187"/>
      <c r="H313" s="162" t="str">
        <f>VLOOKUP($B313,D1_1!$B$5:$CH$131,6,FALSE)&amp;""</f>
        <v/>
      </c>
      <c r="I313" s="85"/>
      <c r="J313" s="85"/>
      <c r="K313" s="85"/>
      <c r="L313" s="85"/>
      <c r="M313" s="85"/>
      <c r="N313" s="162" t="str">
        <f>VLOOKUP($B313,D1_1!$B$5:$CH$131,7,FALSE)&amp;""</f>
        <v/>
      </c>
      <c r="O313" s="85"/>
      <c r="P313" s="85"/>
      <c r="Q313" s="85"/>
      <c r="R313" s="85"/>
      <c r="S313" s="85"/>
      <c r="T313" s="162" t="str">
        <f>VLOOKUP($B313,D1_1!$B$5:$CH$131,8,FALSE)&amp;""</f>
        <v/>
      </c>
      <c r="U313" s="85"/>
      <c r="V313" s="85"/>
      <c r="W313" s="85"/>
      <c r="X313" s="85"/>
      <c r="Y313" s="85"/>
      <c r="Z313" s="162" t="str">
        <f>VLOOKUP($B313,D1_1!$B$5:$CH$131,9,FALSE)&amp;""</f>
        <v/>
      </c>
      <c r="AA313" s="85"/>
      <c r="AB313" s="85"/>
      <c r="AC313" s="85"/>
      <c r="AD313" s="85"/>
      <c r="AE313" s="85"/>
      <c r="AF313" s="162" t="str">
        <f>VLOOKUP($B313,D1_1!$B$5:$CH$131,10,FALSE)&amp;""</f>
        <v/>
      </c>
      <c r="AG313" s="85"/>
      <c r="AH313" s="85"/>
      <c r="AI313" s="85"/>
      <c r="AJ313" s="85"/>
      <c r="AK313" s="85"/>
      <c r="AL313" s="162" t="str">
        <f>VLOOKUP($B313,D1_1!$B$5:$CH$131,11,FALSE)&amp;""</f>
        <v/>
      </c>
      <c r="AM313" s="85"/>
      <c r="AN313" s="85"/>
      <c r="AO313" s="85"/>
      <c r="AP313" s="85"/>
      <c r="AQ313" s="85"/>
      <c r="BF313" s="3"/>
      <c r="BG313" s="3"/>
      <c r="BH313" s="3"/>
      <c r="BM313" s="1" t="s">
        <v>6633</v>
      </c>
    </row>
    <row r="314" spans="2:65" s="1" customFormat="1" ht="14.25" customHeight="1" x14ac:dyDescent="0.4">
      <c r="B314" s="187"/>
      <c r="C314" s="187"/>
      <c r="D314" s="187"/>
      <c r="E314" s="187"/>
      <c r="F314" s="187"/>
      <c r="G314" s="187"/>
      <c r="H314" s="85"/>
      <c r="I314" s="85"/>
      <c r="J314" s="85"/>
      <c r="K314" s="85"/>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BF314" s="3"/>
      <c r="BG314" s="3"/>
      <c r="BH314" s="3"/>
    </row>
    <row r="315" spans="2:65" s="1" customFormat="1" ht="14.25" customHeight="1" x14ac:dyDescent="0.4">
      <c r="B315" s="106" t="s">
        <v>6633</v>
      </c>
      <c r="C315" s="107"/>
      <c r="D315" s="107"/>
      <c r="E315" s="107"/>
      <c r="F315" s="107"/>
      <c r="G315" s="108"/>
      <c r="H315" s="120" t="str">
        <f>VLOOKUP($B315,D1_1!$B$5:$CH$131,6,FALSE)&amp;""</f>
        <v/>
      </c>
      <c r="I315" s="121"/>
      <c r="J315" s="121"/>
      <c r="K315" s="121"/>
      <c r="L315" s="121"/>
      <c r="M315" s="125"/>
      <c r="N315" s="120" t="str">
        <f>VLOOKUP($B315,D1_1!$B$5:$CH$131,7,FALSE)&amp;""</f>
        <v/>
      </c>
      <c r="O315" s="121"/>
      <c r="P315" s="121"/>
      <c r="Q315" s="121"/>
      <c r="R315" s="121"/>
      <c r="S315" s="125"/>
      <c r="T315" s="120" t="str">
        <f>VLOOKUP($B315,D1_1!$B$5:$CH$131,8,FALSE)&amp;""</f>
        <v/>
      </c>
      <c r="U315" s="121"/>
      <c r="V315" s="121"/>
      <c r="W315" s="121"/>
      <c r="X315" s="121"/>
      <c r="Y315" s="125"/>
      <c r="Z315" s="120" t="str">
        <f>VLOOKUP($B315,D1_1!$B$5:$CH$131,9,FALSE)&amp;""</f>
        <v/>
      </c>
      <c r="AA315" s="121"/>
      <c r="AB315" s="121"/>
      <c r="AC315" s="121"/>
      <c r="AD315" s="121"/>
      <c r="AE315" s="125"/>
      <c r="AF315" s="120" t="str">
        <f>VLOOKUP($B315,D1_1!$B$5:$CH$131,10,FALSE)&amp;""</f>
        <v/>
      </c>
      <c r="AG315" s="121"/>
      <c r="AH315" s="121"/>
      <c r="AI315" s="121"/>
      <c r="AJ315" s="121"/>
      <c r="AK315" s="125"/>
      <c r="AL315" s="120" t="str">
        <f>VLOOKUP($B315,D1_1!$B$5:$CH$131,11,FALSE)&amp;""</f>
        <v/>
      </c>
      <c r="AM315" s="121"/>
      <c r="AN315" s="121"/>
      <c r="AO315" s="121"/>
      <c r="AP315" s="121"/>
      <c r="AQ315" s="125"/>
      <c r="BF315" s="3"/>
      <c r="BG315" s="3"/>
      <c r="BH315" s="3"/>
    </row>
    <row r="316" spans="2:65" s="1" customFormat="1" ht="14.25" customHeight="1" x14ac:dyDescent="0.4">
      <c r="B316" s="184"/>
      <c r="C316" s="185"/>
      <c r="D316" s="185"/>
      <c r="E316" s="185"/>
      <c r="F316" s="185"/>
      <c r="G316" s="186"/>
      <c r="H316" s="122"/>
      <c r="I316" s="123"/>
      <c r="J316" s="123"/>
      <c r="K316" s="123"/>
      <c r="L316" s="123"/>
      <c r="M316" s="126"/>
      <c r="N316" s="122"/>
      <c r="O316" s="123"/>
      <c r="P316" s="123"/>
      <c r="Q316" s="123"/>
      <c r="R316" s="123"/>
      <c r="S316" s="126"/>
      <c r="T316" s="122"/>
      <c r="U316" s="123"/>
      <c r="V316" s="123"/>
      <c r="W316" s="123"/>
      <c r="X316" s="123"/>
      <c r="Y316" s="126"/>
      <c r="Z316" s="122"/>
      <c r="AA316" s="123"/>
      <c r="AB316" s="123"/>
      <c r="AC316" s="123"/>
      <c r="AD316" s="123"/>
      <c r="AE316" s="126"/>
      <c r="AF316" s="122"/>
      <c r="AG316" s="123"/>
      <c r="AH316" s="123"/>
      <c r="AI316" s="123"/>
      <c r="AJ316" s="123"/>
      <c r="AK316" s="126"/>
      <c r="AL316" s="122"/>
      <c r="AM316" s="123"/>
      <c r="AN316" s="123"/>
      <c r="AO316" s="123"/>
      <c r="AP316" s="123"/>
      <c r="AQ316" s="126"/>
      <c r="BF316" s="3"/>
      <c r="BG316" s="3"/>
      <c r="BH316" s="3"/>
    </row>
    <row r="317" spans="2:65" s="1" customFormat="1" ht="14.25" customHeight="1" x14ac:dyDescent="0.4">
      <c r="B317" s="184"/>
      <c r="C317" s="185"/>
      <c r="D317" s="185"/>
      <c r="E317" s="185"/>
      <c r="F317" s="185"/>
      <c r="G317" s="186"/>
      <c r="H317" s="106" t="s">
        <v>7122</v>
      </c>
      <c r="I317" s="107"/>
      <c r="J317" s="107"/>
      <c r="K317" s="107"/>
      <c r="L317" s="107"/>
      <c r="M317" s="108"/>
      <c r="N317" s="112" t="str">
        <f>VLOOKUP($B315,D1_1!$B$5:$CH$131,5,FALSE)&amp;""</f>
        <v/>
      </c>
      <c r="O317" s="107"/>
      <c r="P317" s="107"/>
      <c r="Q317" s="107"/>
      <c r="R317" s="107"/>
      <c r="S317" s="107"/>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8"/>
      <c r="BF317" s="3"/>
      <c r="BG317" s="3"/>
      <c r="BH317" s="3"/>
      <c r="BM317" s="1" t="s">
        <v>1028</v>
      </c>
    </row>
    <row r="318" spans="2:65" s="1" customFormat="1" ht="14.25" customHeight="1" x14ac:dyDescent="0.4">
      <c r="B318" s="109"/>
      <c r="C318" s="110"/>
      <c r="D318" s="110"/>
      <c r="E318" s="110"/>
      <c r="F318" s="110"/>
      <c r="G318" s="111"/>
      <c r="H318" s="109"/>
      <c r="I318" s="110"/>
      <c r="J318" s="110"/>
      <c r="K318" s="110"/>
      <c r="L318" s="110"/>
      <c r="M318" s="111"/>
      <c r="N318" s="109"/>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1"/>
      <c r="BF318" s="3"/>
      <c r="BG318" s="3"/>
      <c r="BH318" s="3"/>
    </row>
    <row r="319" spans="2:65" s="1" customFormat="1" ht="14.25" customHeight="1" x14ac:dyDescent="0.4">
      <c r="B319" s="187" t="s">
        <v>1028</v>
      </c>
      <c r="C319" s="187"/>
      <c r="D319" s="187"/>
      <c r="E319" s="187"/>
      <c r="F319" s="187"/>
      <c r="G319" s="187"/>
      <c r="H319" s="162" t="str">
        <f>VLOOKUP($B319,D1_1!$B$5:$CH$131,6,FALSE)&amp;""</f>
        <v/>
      </c>
      <c r="I319" s="85"/>
      <c r="J319" s="85"/>
      <c r="K319" s="85"/>
      <c r="L319" s="85"/>
      <c r="M319" s="85"/>
      <c r="N319" s="162" t="str">
        <f>VLOOKUP($B319,D1_1!$B$5:$CH$131,7,FALSE)&amp;""</f>
        <v/>
      </c>
      <c r="O319" s="85"/>
      <c r="P319" s="85"/>
      <c r="Q319" s="85"/>
      <c r="R319" s="85"/>
      <c r="S319" s="85"/>
      <c r="T319" s="162" t="str">
        <f>VLOOKUP($B319,D1_1!$B$5:$CH$131,8,FALSE)&amp;""</f>
        <v/>
      </c>
      <c r="U319" s="85"/>
      <c r="V319" s="85"/>
      <c r="W319" s="85"/>
      <c r="X319" s="85"/>
      <c r="Y319" s="85"/>
      <c r="Z319" s="162" t="str">
        <f>VLOOKUP($B319,D1_1!$B$5:$CH$131,9,FALSE)&amp;""</f>
        <v/>
      </c>
      <c r="AA319" s="85"/>
      <c r="AB319" s="85"/>
      <c r="AC319" s="85"/>
      <c r="AD319" s="85"/>
      <c r="AE319" s="85"/>
      <c r="AF319" s="162" t="str">
        <f>VLOOKUP($B319,D1_1!$B$5:$CH$131,10,FALSE)&amp;""</f>
        <v/>
      </c>
      <c r="AG319" s="85"/>
      <c r="AH319" s="85"/>
      <c r="AI319" s="85"/>
      <c r="AJ319" s="85"/>
      <c r="AK319" s="85"/>
      <c r="AL319" s="162" t="str">
        <f>VLOOKUP($B319,D1_1!$B$5:$CH$131,11,FALSE)&amp;""</f>
        <v/>
      </c>
      <c r="AM319" s="85"/>
      <c r="AN319" s="85"/>
      <c r="AO319" s="85"/>
      <c r="AP319" s="85"/>
      <c r="AQ319" s="85"/>
      <c r="BF319" s="3"/>
      <c r="BG319" s="3"/>
      <c r="BH319" s="3"/>
      <c r="BM319" s="1" t="s">
        <v>1628</v>
      </c>
    </row>
    <row r="320" spans="2:65" s="1" customFormat="1" ht="14.25" customHeight="1" x14ac:dyDescent="0.4">
      <c r="B320" s="187"/>
      <c r="C320" s="187"/>
      <c r="D320" s="187"/>
      <c r="E320" s="187"/>
      <c r="F320" s="187"/>
      <c r="G320" s="187"/>
      <c r="H320" s="85"/>
      <c r="I320" s="85"/>
      <c r="J320" s="85"/>
      <c r="K320" s="85"/>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BF320" s="3"/>
      <c r="BG320" s="3"/>
      <c r="BH320" s="3"/>
    </row>
    <row r="321" spans="2:65" s="1" customFormat="1" ht="14.25" customHeight="1" x14ac:dyDescent="0.4">
      <c r="B321" s="187" t="s">
        <v>1628</v>
      </c>
      <c r="C321" s="187"/>
      <c r="D321" s="187"/>
      <c r="E321" s="187"/>
      <c r="F321" s="187"/>
      <c r="G321" s="187"/>
      <c r="H321" s="162" t="str">
        <f>VLOOKUP($B321,D1_1!$B$5:$CH$131,6,FALSE)&amp;""</f>
        <v/>
      </c>
      <c r="I321" s="85"/>
      <c r="J321" s="85"/>
      <c r="K321" s="85"/>
      <c r="L321" s="85"/>
      <c r="M321" s="85"/>
      <c r="N321" s="162" t="str">
        <f>VLOOKUP($B321,D1_1!$B$5:$CH$131,7,FALSE)&amp;""</f>
        <v/>
      </c>
      <c r="O321" s="85"/>
      <c r="P321" s="85"/>
      <c r="Q321" s="85"/>
      <c r="R321" s="85"/>
      <c r="S321" s="85"/>
      <c r="T321" s="162" t="str">
        <f>VLOOKUP($B321,D1_1!$B$5:$CH$131,8,FALSE)&amp;""</f>
        <v/>
      </c>
      <c r="U321" s="85"/>
      <c r="V321" s="85"/>
      <c r="W321" s="85"/>
      <c r="X321" s="85"/>
      <c r="Y321" s="85"/>
      <c r="Z321" s="162" t="str">
        <f>VLOOKUP($B321,D1_1!$B$5:$CH$131,9,FALSE)&amp;""</f>
        <v/>
      </c>
      <c r="AA321" s="85"/>
      <c r="AB321" s="85"/>
      <c r="AC321" s="85"/>
      <c r="AD321" s="85"/>
      <c r="AE321" s="85"/>
      <c r="AF321" s="162" t="str">
        <f>VLOOKUP($B321,D1_1!$B$5:$CH$131,10,FALSE)&amp;""</f>
        <v/>
      </c>
      <c r="AG321" s="85"/>
      <c r="AH321" s="85"/>
      <c r="AI321" s="85"/>
      <c r="AJ321" s="85"/>
      <c r="AK321" s="85"/>
      <c r="AL321" s="162" t="str">
        <f>VLOOKUP($B321,D1_1!$B$5:$CH$131,11,FALSE)&amp;""</f>
        <v/>
      </c>
      <c r="AM321" s="85"/>
      <c r="AN321" s="85"/>
      <c r="AO321" s="85"/>
      <c r="AP321" s="85"/>
      <c r="AQ321" s="85"/>
      <c r="BF321" s="3"/>
      <c r="BG321" s="3"/>
      <c r="BH321" s="3"/>
      <c r="BM321" s="1" t="s">
        <v>1840</v>
      </c>
    </row>
    <row r="322" spans="2:65" s="1" customFormat="1" ht="14.25" customHeight="1" x14ac:dyDescent="0.4">
      <c r="B322" s="187"/>
      <c r="C322" s="187"/>
      <c r="D322" s="187"/>
      <c r="E322" s="187"/>
      <c r="F322" s="187"/>
      <c r="G322" s="187"/>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BF322" s="3"/>
      <c r="BG322" s="3"/>
      <c r="BH322" s="3"/>
    </row>
    <row r="323" spans="2:65" s="1" customFormat="1" ht="14.25" customHeight="1" x14ac:dyDescent="0.4">
      <c r="B323" s="187" t="s">
        <v>1840</v>
      </c>
      <c r="C323" s="187"/>
      <c r="D323" s="187"/>
      <c r="E323" s="187"/>
      <c r="F323" s="187"/>
      <c r="G323" s="187"/>
      <c r="H323" s="162" t="str">
        <f>VLOOKUP($B323,D1_1!$B$5:$CH$131,6,FALSE)&amp;""</f>
        <v/>
      </c>
      <c r="I323" s="85"/>
      <c r="J323" s="85"/>
      <c r="K323" s="85"/>
      <c r="L323" s="85"/>
      <c r="M323" s="85"/>
      <c r="N323" s="162" t="str">
        <f>VLOOKUP($B323,D1_1!$B$5:$CH$131,7,FALSE)&amp;""</f>
        <v/>
      </c>
      <c r="O323" s="85"/>
      <c r="P323" s="85"/>
      <c r="Q323" s="85"/>
      <c r="R323" s="85"/>
      <c r="S323" s="85"/>
      <c r="T323" s="162" t="str">
        <f>VLOOKUP($B323,D1_1!$B$5:$CH$131,8,FALSE)&amp;""</f>
        <v/>
      </c>
      <c r="U323" s="85"/>
      <c r="V323" s="85"/>
      <c r="W323" s="85"/>
      <c r="X323" s="85"/>
      <c r="Y323" s="85"/>
      <c r="Z323" s="162" t="str">
        <f>VLOOKUP($B323,D1_1!$B$5:$CH$131,9,FALSE)&amp;""</f>
        <v/>
      </c>
      <c r="AA323" s="85"/>
      <c r="AB323" s="85"/>
      <c r="AC323" s="85"/>
      <c r="AD323" s="85"/>
      <c r="AE323" s="85"/>
      <c r="AF323" s="162" t="str">
        <f>VLOOKUP($B323,D1_1!$B$5:$CH$131,10,FALSE)&amp;""</f>
        <v/>
      </c>
      <c r="AG323" s="85"/>
      <c r="AH323" s="85"/>
      <c r="AI323" s="85"/>
      <c r="AJ323" s="85"/>
      <c r="AK323" s="85"/>
      <c r="AL323" s="162" t="str">
        <f>VLOOKUP($B323,D1_1!$B$5:$CH$131,11,FALSE)&amp;""</f>
        <v/>
      </c>
      <c r="AM323" s="85"/>
      <c r="AN323" s="85"/>
      <c r="AO323" s="85"/>
      <c r="AP323" s="85"/>
      <c r="AQ323" s="85"/>
      <c r="BF323" s="3"/>
      <c r="BG323" s="3"/>
      <c r="BH323" s="3"/>
      <c r="BM323" s="1" t="s">
        <v>3273</v>
      </c>
    </row>
    <row r="324" spans="2:65" s="1" customFormat="1" ht="14.25" customHeight="1" x14ac:dyDescent="0.4">
      <c r="B324" s="187"/>
      <c r="C324" s="187"/>
      <c r="D324" s="187"/>
      <c r="E324" s="187"/>
      <c r="F324" s="187"/>
      <c r="G324" s="187"/>
      <c r="H324" s="85"/>
      <c r="I324" s="85"/>
      <c r="J324" s="85"/>
      <c r="K324" s="85"/>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BF324" s="3"/>
      <c r="BG324" s="3"/>
      <c r="BH324" s="3"/>
    </row>
    <row r="325" spans="2:65" s="1" customFormat="1" ht="14.25" customHeight="1" x14ac:dyDescent="0.4">
      <c r="B325" s="187" t="s">
        <v>3273</v>
      </c>
      <c r="C325" s="187"/>
      <c r="D325" s="187"/>
      <c r="E325" s="187"/>
      <c r="F325" s="187"/>
      <c r="G325" s="187"/>
      <c r="H325" s="162" t="str">
        <f>VLOOKUP($B325,D1_1!$B$5:$CH$131,6,FALSE)&amp;""</f>
        <v/>
      </c>
      <c r="I325" s="85"/>
      <c r="J325" s="85"/>
      <c r="K325" s="85"/>
      <c r="L325" s="85"/>
      <c r="M325" s="85"/>
      <c r="N325" s="162" t="str">
        <f>VLOOKUP($B325,D1_1!$B$5:$CH$131,7,FALSE)&amp;""</f>
        <v/>
      </c>
      <c r="O325" s="85"/>
      <c r="P325" s="85"/>
      <c r="Q325" s="85"/>
      <c r="R325" s="85"/>
      <c r="S325" s="85"/>
      <c r="T325" s="162" t="str">
        <f>VLOOKUP($B325,D1_1!$B$5:$CH$131,8,FALSE)&amp;""</f>
        <v/>
      </c>
      <c r="U325" s="85"/>
      <c r="V325" s="85"/>
      <c r="W325" s="85"/>
      <c r="X325" s="85"/>
      <c r="Y325" s="85"/>
      <c r="Z325" s="162" t="str">
        <f>VLOOKUP($B325,D1_1!$B$5:$CH$131,9,FALSE)&amp;""</f>
        <v/>
      </c>
      <c r="AA325" s="85"/>
      <c r="AB325" s="85"/>
      <c r="AC325" s="85"/>
      <c r="AD325" s="85"/>
      <c r="AE325" s="85"/>
      <c r="AF325" s="162" t="str">
        <f>VLOOKUP($B325,D1_1!$B$5:$CH$131,10,FALSE)&amp;""</f>
        <v/>
      </c>
      <c r="AG325" s="85"/>
      <c r="AH325" s="85"/>
      <c r="AI325" s="85"/>
      <c r="AJ325" s="85"/>
      <c r="AK325" s="85"/>
      <c r="AL325" s="162" t="str">
        <f>VLOOKUP($B325,D1_1!$B$5:$CH$131,11,FALSE)&amp;""</f>
        <v/>
      </c>
      <c r="AM325" s="85"/>
      <c r="AN325" s="85"/>
      <c r="AO325" s="85"/>
      <c r="AP325" s="85"/>
      <c r="AQ325" s="85"/>
      <c r="BF325" s="3"/>
      <c r="BG325" s="3"/>
      <c r="BH325" s="3"/>
      <c r="BM325" s="1" t="s">
        <v>6634</v>
      </c>
    </row>
    <row r="326" spans="2:65" s="1" customFormat="1" ht="14.25" customHeight="1" x14ac:dyDescent="0.4">
      <c r="B326" s="187"/>
      <c r="C326" s="187"/>
      <c r="D326" s="187"/>
      <c r="E326" s="187"/>
      <c r="F326" s="187"/>
      <c r="G326" s="187"/>
      <c r="H326" s="85"/>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BF326" s="3"/>
      <c r="BG326" s="3"/>
      <c r="BH326" s="3"/>
    </row>
    <row r="327" spans="2:65" s="1" customFormat="1" ht="14.25" customHeight="1" x14ac:dyDescent="0.4">
      <c r="B327" s="106" t="s">
        <v>6634</v>
      </c>
      <c r="C327" s="107"/>
      <c r="D327" s="107"/>
      <c r="E327" s="107"/>
      <c r="F327" s="107"/>
      <c r="G327" s="108"/>
      <c r="H327" s="120" t="str">
        <f>VLOOKUP($B327,D1_1!$B$5:$CH$131,6,FALSE)&amp;""</f>
        <v/>
      </c>
      <c r="I327" s="121"/>
      <c r="J327" s="121"/>
      <c r="K327" s="121"/>
      <c r="L327" s="121"/>
      <c r="M327" s="125"/>
      <c r="N327" s="120" t="str">
        <f>VLOOKUP($B327,D1_1!$B$5:$CH$131,7,FALSE)&amp;""</f>
        <v/>
      </c>
      <c r="O327" s="121"/>
      <c r="P327" s="121"/>
      <c r="Q327" s="121"/>
      <c r="R327" s="121"/>
      <c r="S327" s="125"/>
      <c r="T327" s="120" t="str">
        <f>VLOOKUP($B327,D1_1!$B$5:$CH$131,8,FALSE)&amp;""</f>
        <v/>
      </c>
      <c r="U327" s="121"/>
      <c r="V327" s="121"/>
      <c r="W327" s="121"/>
      <c r="X327" s="121"/>
      <c r="Y327" s="125"/>
      <c r="Z327" s="120" t="str">
        <f>VLOOKUP($B327,D1_1!$B$5:$CH$131,9,FALSE)&amp;""</f>
        <v/>
      </c>
      <c r="AA327" s="121"/>
      <c r="AB327" s="121"/>
      <c r="AC327" s="121"/>
      <c r="AD327" s="121"/>
      <c r="AE327" s="125"/>
      <c r="AF327" s="120" t="str">
        <f>VLOOKUP($B327,D1_1!$B$5:$CH$131,10,FALSE)&amp;""</f>
        <v/>
      </c>
      <c r="AG327" s="121"/>
      <c r="AH327" s="121"/>
      <c r="AI327" s="121"/>
      <c r="AJ327" s="121"/>
      <c r="AK327" s="125"/>
      <c r="AL327" s="120" t="str">
        <f>VLOOKUP($B327,D1_1!$B$5:$CH$131,11,FALSE)&amp;""</f>
        <v/>
      </c>
      <c r="AM327" s="121"/>
      <c r="AN327" s="121"/>
      <c r="AO327" s="121"/>
      <c r="AP327" s="121"/>
      <c r="AQ327" s="125"/>
      <c r="BF327" s="3"/>
      <c r="BG327" s="3"/>
      <c r="BH327" s="3"/>
    </row>
    <row r="328" spans="2:65" s="1" customFormat="1" ht="14.25" customHeight="1" x14ac:dyDescent="0.4">
      <c r="B328" s="184"/>
      <c r="C328" s="185"/>
      <c r="D328" s="185"/>
      <c r="E328" s="185"/>
      <c r="F328" s="185"/>
      <c r="G328" s="186"/>
      <c r="H328" s="122"/>
      <c r="I328" s="123"/>
      <c r="J328" s="123"/>
      <c r="K328" s="123"/>
      <c r="L328" s="123"/>
      <c r="M328" s="126"/>
      <c r="N328" s="122"/>
      <c r="O328" s="123"/>
      <c r="P328" s="123"/>
      <c r="Q328" s="123"/>
      <c r="R328" s="123"/>
      <c r="S328" s="126"/>
      <c r="T328" s="122"/>
      <c r="U328" s="123"/>
      <c r="V328" s="123"/>
      <c r="W328" s="123"/>
      <c r="X328" s="123"/>
      <c r="Y328" s="126"/>
      <c r="Z328" s="122"/>
      <c r="AA328" s="123"/>
      <c r="AB328" s="123"/>
      <c r="AC328" s="123"/>
      <c r="AD328" s="123"/>
      <c r="AE328" s="126"/>
      <c r="AF328" s="122"/>
      <c r="AG328" s="123"/>
      <c r="AH328" s="123"/>
      <c r="AI328" s="123"/>
      <c r="AJ328" s="123"/>
      <c r="AK328" s="126"/>
      <c r="AL328" s="122"/>
      <c r="AM328" s="123"/>
      <c r="AN328" s="123"/>
      <c r="AO328" s="123"/>
      <c r="AP328" s="123"/>
      <c r="AQ328" s="126"/>
      <c r="BF328" s="3"/>
      <c r="BG328" s="3"/>
      <c r="BH328" s="3"/>
    </row>
    <row r="329" spans="2:65" s="1" customFormat="1" ht="14.25" customHeight="1" x14ac:dyDescent="0.4">
      <c r="B329" s="184"/>
      <c r="C329" s="185"/>
      <c r="D329" s="185"/>
      <c r="E329" s="185"/>
      <c r="F329" s="185"/>
      <c r="G329" s="186"/>
      <c r="H329" s="106" t="s">
        <v>7122</v>
      </c>
      <c r="I329" s="107"/>
      <c r="J329" s="107"/>
      <c r="K329" s="107"/>
      <c r="L329" s="107"/>
      <c r="M329" s="108"/>
      <c r="N329" s="112" t="str">
        <f>VLOOKUP($B327,D1_1!$B$5:$CH$131,5,FALSE)&amp;""</f>
        <v/>
      </c>
      <c r="O329" s="107"/>
      <c r="P329" s="107"/>
      <c r="Q329" s="107"/>
      <c r="R329" s="107"/>
      <c r="S329" s="107"/>
      <c r="T329" s="107"/>
      <c r="U329" s="107"/>
      <c r="V329" s="107"/>
      <c r="W329" s="107"/>
      <c r="X329" s="107"/>
      <c r="Y329" s="107"/>
      <c r="Z329" s="107"/>
      <c r="AA329" s="107"/>
      <c r="AB329" s="107"/>
      <c r="AC329" s="107"/>
      <c r="AD329" s="107"/>
      <c r="AE329" s="107"/>
      <c r="AF329" s="107"/>
      <c r="AG329" s="107"/>
      <c r="AH329" s="107"/>
      <c r="AI329" s="107"/>
      <c r="AJ329" s="107"/>
      <c r="AK329" s="107"/>
      <c r="AL329" s="107"/>
      <c r="AM329" s="107"/>
      <c r="AN329" s="107"/>
      <c r="AO329" s="107"/>
      <c r="AP329" s="107"/>
      <c r="AQ329" s="108"/>
      <c r="BF329" s="3"/>
      <c r="BG329" s="3"/>
      <c r="BH329" s="3"/>
      <c r="BM329" s="1" t="s">
        <v>496</v>
      </c>
    </row>
    <row r="330" spans="2:65" s="1" customFormat="1" ht="14.25" customHeight="1" x14ac:dyDescent="0.4">
      <c r="B330" s="109"/>
      <c r="C330" s="110"/>
      <c r="D330" s="110"/>
      <c r="E330" s="110"/>
      <c r="F330" s="110"/>
      <c r="G330" s="111"/>
      <c r="H330" s="109"/>
      <c r="I330" s="110"/>
      <c r="J330" s="110"/>
      <c r="K330" s="110"/>
      <c r="L330" s="110"/>
      <c r="M330" s="111"/>
      <c r="N330" s="109"/>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1"/>
      <c r="BF330" s="3"/>
      <c r="BG330" s="3"/>
      <c r="BH330" s="3"/>
    </row>
    <row r="331" spans="2:65" s="1" customFormat="1" ht="14.25" customHeight="1" x14ac:dyDescent="0.4">
      <c r="B331" s="187" t="s">
        <v>496</v>
      </c>
      <c r="C331" s="187"/>
      <c r="D331" s="187"/>
      <c r="E331" s="187"/>
      <c r="F331" s="187"/>
      <c r="G331" s="187"/>
      <c r="H331" s="162" t="str">
        <f>VLOOKUP($B331,D1_1!$B$5:$CH$131,6,FALSE)&amp;""</f>
        <v/>
      </c>
      <c r="I331" s="85"/>
      <c r="J331" s="85"/>
      <c r="K331" s="85"/>
      <c r="L331" s="85"/>
      <c r="M331" s="85"/>
      <c r="N331" s="162" t="str">
        <f>VLOOKUP($B331,D1_1!$B$5:$CH$131,7,FALSE)&amp;""</f>
        <v/>
      </c>
      <c r="O331" s="85"/>
      <c r="P331" s="85"/>
      <c r="Q331" s="85"/>
      <c r="R331" s="85"/>
      <c r="S331" s="85"/>
      <c r="T331" s="162" t="str">
        <f>VLOOKUP($B331,D1_1!$B$5:$CH$131,8,FALSE)&amp;""</f>
        <v/>
      </c>
      <c r="U331" s="85"/>
      <c r="V331" s="85"/>
      <c r="W331" s="85"/>
      <c r="X331" s="85"/>
      <c r="Y331" s="85"/>
      <c r="Z331" s="162" t="str">
        <f>VLOOKUP($B331,D1_1!$B$5:$CH$131,9,FALSE)&amp;""</f>
        <v/>
      </c>
      <c r="AA331" s="85"/>
      <c r="AB331" s="85"/>
      <c r="AC331" s="85"/>
      <c r="AD331" s="85"/>
      <c r="AE331" s="85"/>
      <c r="AF331" s="162" t="str">
        <f>VLOOKUP($B331,D1_1!$B$5:$CH$131,10,FALSE)&amp;""</f>
        <v/>
      </c>
      <c r="AG331" s="85"/>
      <c r="AH331" s="85"/>
      <c r="AI331" s="85"/>
      <c r="AJ331" s="85"/>
      <c r="AK331" s="85"/>
      <c r="AL331" s="162" t="str">
        <f>VLOOKUP($B331,D1_1!$B$5:$CH$131,11,FALSE)&amp;""</f>
        <v/>
      </c>
      <c r="AM331" s="85"/>
      <c r="AN331" s="85"/>
      <c r="AO331" s="85"/>
      <c r="AP331" s="85"/>
      <c r="AQ331" s="85"/>
      <c r="BF331" s="3"/>
      <c r="BG331" s="3"/>
      <c r="BH331" s="3"/>
      <c r="BM331" s="1" t="s">
        <v>3809</v>
      </c>
    </row>
    <row r="332" spans="2:65" s="1" customFormat="1" ht="14.25" customHeight="1" x14ac:dyDescent="0.4">
      <c r="B332" s="187"/>
      <c r="C332" s="187"/>
      <c r="D332" s="187"/>
      <c r="E332" s="187"/>
      <c r="F332" s="187"/>
      <c r="G332" s="187"/>
      <c r="H332" s="85"/>
      <c r="I332" s="85"/>
      <c r="J332" s="85"/>
      <c r="K332" s="85"/>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BF332" s="3"/>
      <c r="BG332" s="3"/>
      <c r="BH332" s="3"/>
    </row>
    <row r="333" spans="2:65" s="1" customFormat="1" ht="14.25" customHeight="1" x14ac:dyDescent="0.4">
      <c r="B333" s="106" t="s">
        <v>3809</v>
      </c>
      <c r="C333" s="107"/>
      <c r="D333" s="107"/>
      <c r="E333" s="107"/>
      <c r="F333" s="107"/>
      <c r="G333" s="108"/>
      <c r="H333" s="120" t="str">
        <f>VLOOKUP($B333,D1_1!$B$5:$CH$131,6,FALSE)&amp;""</f>
        <v/>
      </c>
      <c r="I333" s="121"/>
      <c r="J333" s="121"/>
      <c r="K333" s="121"/>
      <c r="L333" s="121"/>
      <c r="M333" s="125"/>
      <c r="N333" s="120" t="str">
        <f>VLOOKUP($B333,D1_1!$B$5:$CH$131,7,FALSE)&amp;""</f>
        <v/>
      </c>
      <c r="O333" s="121"/>
      <c r="P333" s="121"/>
      <c r="Q333" s="121"/>
      <c r="R333" s="121"/>
      <c r="S333" s="125"/>
      <c r="T333" s="120" t="str">
        <f>VLOOKUP($B333,D1_1!$B$5:$CH$131,8,FALSE)&amp;""</f>
        <v/>
      </c>
      <c r="U333" s="121"/>
      <c r="V333" s="121"/>
      <c r="W333" s="121"/>
      <c r="X333" s="121"/>
      <c r="Y333" s="125"/>
      <c r="Z333" s="120" t="str">
        <f>VLOOKUP($B333,D1_1!$B$5:$CH$131,9,FALSE)&amp;""</f>
        <v/>
      </c>
      <c r="AA333" s="121"/>
      <c r="AB333" s="121"/>
      <c r="AC333" s="121"/>
      <c r="AD333" s="121"/>
      <c r="AE333" s="125"/>
      <c r="AF333" s="120" t="str">
        <f>VLOOKUP($B333,D1_1!$B$5:$CH$131,10,FALSE)&amp;""</f>
        <v/>
      </c>
      <c r="AG333" s="121"/>
      <c r="AH333" s="121"/>
      <c r="AI333" s="121"/>
      <c r="AJ333" s="121"/>
      <c r="AK333" s="125"/>
      <c r="AL333" s="120" t="str">
        <f>VLOOKUP($B333,D1_1!$B$5:$CH$131,11,FALSE)&amp;""</f>
        <v/>
      </c>
      <c r="AM333" s="121"/>
      <c r="AN333" s="121"/>
      <c r="AO333" s="121"/>
      <c r="AP333" s="121"/>
      <c r="AQ333" s="125"/>
      <c r="BF333" s="3"/>
      <c r="BG333" s="3"/>
      <c r="BH333" s="3"/>
    </row>
    <row r="334" spans="2:65" s="1" customFormat="1" ht="14.25" customHeight="1" x14ac:dyDescent="0.4">
      <c r="B334" s="184"/>
      <c r="C334" s="185"/>
      <c r="D334" s="185"/>
      <c r="E334" s="185"/>
      <c r="F334" s="185"/>
      <c r="G334" s="186"/>
      <c r="H334" s="122"/>
      <c r="I334" s="123"/>
      <c r="J334" s="123"/>
      <c r="K334" s="123"/>
      <c r="L334" s="123"/>
      <c r="M334" s="126"/>
      <c r="N334" s="122"/>
      <c r="O334" s="123"/>
      <c r="P334" s="123"/>
      <c r="Q334" s="123"/>
      <c r="R334" s="123"/>
      <c r="S334" s="126"/>
      <c r="T334" s="122"/>
      <c r="U334" s="123"/>
      <c r="V334" s="123"/>
      <c r="W334" s="123"/>
      <c r="X334" s="123"/>
      <c r="Y334" s="126"/>
      <c r="Z334" s="122"/>
      <c r="AA334" s="123"/>
      <c r="AB334" s="123"/>
      <c r="AC334" s="123"/>
      <c r="AD334" s="123"/>
      <c r="AE334" s="126"/>
      <c r="AF334" s="122"/>
      <c r="AG334" s="123"/>
      <c r="AH334" s="123"/>
      <c r="AI334" s="123"/>
      <c r="AJ334" s="123"/>
      <c r="AK334" s="126"/>
      <c r="AL334" s="122"/>
      <c r="AM334" s="123"/>
      <c r="AN334" s="123"/>
      <c r="AO334" s="123"/>
      <c r="AP334" s="123"/>
      <c r="AQ334" s="126"/>
      <c r="BF334" s="3"/>
      <c r="BG334" s="3"/>
      <c r="BH334" s="3"/>
    </row>
    <row r="335" spans="2:65" s="1" customFormat="1" ht="14.25" customHeight="1" x14ac:dyDescent="0.4">
      <c r="B335" s="184"/>
      <c r="C335" s="185"/>
      <c r="D335" s="185"/>
      <c r="E335" s="185"/>
      <c r="F335" s="185"/>
      <c r="G335" s="186"/>
      <c r="H335" s="106" t="s">
        <v>7122</v>
      </c>
      <c r="I335" s="107"/>
      <c r="J335" s="107"/>
      <c r="K335" s="107"/>
      <c r="L335" s="107"/>
      <c r="M335" s="108"/>
      <c r="N335" s="112" t="str">
        <f>VLOOKUP($B333,D1_1!$B$5:$CH$131,5,FALSE)&amp;""</f>
        <v/>
      </c>
      <c r="O335" s="107"/>
      <c r="P335" s="107"/>
      <c r="Q335" s="107"/>
      <c r="R335" s="107"/>
      <c r="S335" s="107"/>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8"/>
      <c r="BF335" s="3"/>
      <c r="BG335" s="3"/>
      <c r="BH335" s="3"/>
      <c r="BM335" s="1" t="s">
        <v>1143</v>
      </c>
    </row>
    <row r="336" spans="2:65" s="1" customFormat="1" ht="14.25" customHeight="1" x14ac:dyDescent="0.4">
      <c r="B336" s="109"/>
      <c r="C336" s="110"/>
      <c r="D336" s="110"/>
      <c r="E336" s="110"/>
      <c r="F336" s="110"/>
      <c r="G336" s="111"/>
      <c r="H336" s="109"/>
      <c r="I336" s="110"/>
      <c r="J336" s="110"/>
      <c r="K336" s="110"/>
      <c r="L336" s="110"/>
      <c r="M336" s="111"/>
      <c r="N336" s="109"/>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1"/>
      <c r="BF336" s="3"/>
      <c r="BG336" s="3"/>
      <c r="BH336" s="3"/>
    </row>
    <row r="337" spans="2:65" s="1" customFormat="1" ht="14.25" customHeight="1" x14ac:dyDescent="0.4">
      <c r="B337" s="187" t="s">
        <v>1143</v>
      </c>
      <c r="C337" s="187"/>
      <c r="D337" s="187"/>
      <c r="E337" s="187"/>
      <c r="F337" s="187"/>
      <c r="G337" s="187"/>
      <c r="H337" s="162" t="str">
        <f>VLOOKUP($B337,D1_1!$B$5:$CH$131,6,FALSE)&amp;""</f>
        <v/>
      </c>
      <c r="I337" s="85"/>
      <c r="J337" s="85"/>
      <c r="K337" s="85"/>
      <c r="L337" s="85"/>
      <c r="M337" s="85"/>
      <c r="N337" s="162" t="str">
        <f>VLOOKUP($B337,D1_1!$B$5:$CH$131,7,FALSE)&amp;""</f>
        <v/>
      </c>
      <c r="O337" s="85"/>
      <c r="P337" s="85"/>
      <c r="Q337" s="85"/>
      <c r="R337" s="85"/>
      <c r="S337" s="85"/>
      <c r="T337" s="162" t="str">
        <f>VLOOKUP($B337,D1_1!$B$5:$CH$131,8,FALSE)&amp;""</f>
        <v/>
      </c>
      <c r="U337" s="85"/>
      <c r="V337" s="85"/>
      <c r="W337" s="85"/>
      <c r="X337" s="85"/>
      <c r="Y337" s="85"/>
      <c r="Z337" s="162" t="str">
        <f>VLOOKUP($B337,D1_1!$B$5:$CH$131,9,FALSE)&amp;""</f>
        <v/>
      </c>
      <c r="AA337" s="85"/>
      <c r="AB337" s="85"/>
      <c r="AC337" s="85"/>
      <c r="AD337" s="85"/>
      <c r="AE337" s="85"/>
      <c r="AF337" s="162" t="str">
        <f>VLOOKUP($B337,D1_1!$B$5:$CH$131,10,FALSE)&amp;""</f>
        <v/>
      </c>
      <c r="AG337" s="85"/>
      <c r="AH337" s="85"/>
      <c r="AI337" s="85"/>
      <c r="AJ337" s="85"/>
      <c r="AK337" s="85"/>
      <c r="AL337" s="162" t="str">
        <f>VLOOKUP($B337,D1_1!$B$5:$CH$131,11,FALSE)&amp;""</f>
        <v/>
      </c>
      <c r="AM337" s="85"/>
      <c r="AN337" s="85"/>
      <c r="AO337" s="85"/>
      <c r="AP337" s="85"/>
      <c r="AQ337" s="85"/>
      <c r="BF337" s="3"/>
      <c r="BG337" s="3"/>
      <c r="BH337" s="3"/>
      <c r="BM337" s="1" t="s">
        <v>6635</v>
      </c>
    </row>
    <row r="338" spans="2:65" s="1" customFormat="1" ht="14.25" customHeight="1" x14ac:dyDescent="0.4">
      <c r="B338" s="187"/>
      <c r="C338" s="187"/>
      <c r="D338" s="187"/>
      <c r="E338" s="187"/>
      <c r="F338" s="187"/>
      <c r="G338" s="187"/>
      <c r="H338" s="85"/>
      <c r="I338" s="85"/>
      <c r="J338" s="85"/>
      <c r="K338" s="85"/>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BF338" s="3"/>
      <c r="BG338" s="3"/>
      <c r="BH338" s="3"/>
    </row>
    <row r="339" spans="2:65" s="1" customFormat="1" ht="14.25" customHeight="1" x14ac:dyDescent="0.4">
      <c r="B339" s="187" t="s">
        <v>6635</v>
      </c>
      <c r="C339" s="187"/>
      <c r="D339" s="187"/>
      <c r="E339" s="187"/>
      <c r="F339" s="187"/>
      <c r="G339" s="187"/>
      <c r="H339" s="162" t="str">
        <f>VLOOKUP($B339,D1_1!$B$5:$CH$131,6,FALSE)&amp;""</f>
        <v/>
      </c>
      <c r="I339" s="85"/>
      <c r="J339" s="85"/>
      <c r="K339" s="85"/>
      <c r="L339" s="85"/>
      <c r="M339" s="85"/>
      <c r="N339" s="162" t="str">
        <f>VLOOKUP($B339,D1_1!$B$5:$CH$131,7,FALSE)&amp;""</f>
        <v/>
      </c>
      <c r="O339" s="85"/>
      <c r="P339" s="85"/>
      <c r="Q339" s="85"/>
      <c r="R339" s="85"/>
      <c r="S339" s="85"/>
      <c r="T339" s="162" t="str">
        <f>VLOOKUP($B339,D1_1!$B$5:$CH$131,8,FALSE)&amp;""</f>
        <v/>
      </c>
      <c r="U339" s="85"/>
      <c r="V339" s="85"/>
      <c r="W339" s="85"/>
      <c r="X339" s="85"/>
      <c r="Y339" s="85"/>
      <c r="Z339" s="162" t="str">
        <f>VLOOKUP($B339,D1_1!$B$5:$CH$131,9,FALSE)&amp;""</f>
        <v/>
      </c>
      <c r="AA339" s="85"/>
      <c r="AB339" s="85"/>
      <c r="AC339" s="85"/>
      <c r="AD339" s="85"/>
      <c r="AE339" s="85"/>
      <c r="AF339" s="162" t="str">
        <f>VLOOKUP($B339,D1_1!$B$5:$CH$131,10,FALSE)&amp;""</f>
        <v/>
      </c>
      <c r="AG339" s="85"/>
      <c r="AH339" s="85"/>
      <c r="AI339" s="85"/>
      <c r="AJ339" s="85"/>
      <c r="AK339" s="85"/>
      <c r="AL339" s="162" t="str">
        <f>VLOOKUP($B339,D1_1!$B$5:$CH$131,11,FALSE)&amp;""</f>
        <v/>
      </c>
      <c r="AM339" s="85"/>
      <c r="AN339" s="85"/>
      <c r="AO339" s="85"/>
      <c r="AP339" s="85"/>
      <c r="AQ339" s="85"/>
      <c r="BF339" s="3"/>
      <c r="BG339" s="3"/>
      <c r="BH339" s="3"/>
      <c r="BM339" s="1" t="s">
        <v>6636</v>
      </c>
    </row>
    <row r="340" spans="2:65" s="1" customFormat="1" ht="14.25" customHeight="1" x14ac:dyDescent="0.4">
      <c r="B340" s="187"/>
      <c r="C340" s="187"/>
      <c r="D340" s="187"/>
      <c r="E340" s="187"/>
      <c r="F340" s="187"/>
      <c r="G340" s="187"/>
      <c r="H340" s="85"/>
      <c r="I340" s="85"/>
      <c r="J340" s="85"/>
      <c r="K340" s="85"/>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BF340" s="3"/>
      <c r="BG340" s="3"/>
      <c r="BH340" s="3"/>
    </row>
    <row r="341" spans="2:65" s="1" customFormat="1" ht="14.25" customHeight="1" x14ac:dyDescent="0.4">
      <c r="B341" s="187" t="s">
        <v>6636</v>
      </c>
      <c r="C341" s="187"/>
      <c r="D341" s="187"/>
      <c r="E341" s="187"/>
      <c r="F341" s="187"/>
      <c r="G341" s="187"/>
      <c r="H341" s="162" t="str">
        <f>VLOOKUP($B341,D1_1!$B$5:$CH$131,6,FALSE)&amp;""</f>
        <v/>
      </c>
      <c r="I341" s="85"/>
      <c r="J341" s="85"/>
      <c r="K341" s="85"/>
      <c r="L341" s="85"/>
      <c r="M341" s="85"/>
      <c r="N341" s="162" t="str">
        <f>VLOOKUP($B341,D1_1!$B$5:$CH$131,7,FALSE)&amp;""</f>
        <v/>
      </c>
      <c r="O341" s="85"/>
      <c r="P341" s="85"/>
      <c r="Q341" s="85"/>
      <c r="R341" s="85"/>
      <c r="S341" s="85"/>
      <c r="T341" s="162" t="str">
        <f>VLOOKUP($B341,D1_1!$B$5:$CH$131,8,FALSE)&amp;""</f>
        <v/>
      </c>
      <c r="U341" s="85"/>
      <c r="V341" s="85"/>
      <c r="W341" s="85"/>
      <c r="X341" s="85"/>
      <c r="Y341" s="85"/>
      <c r="Z341" s="162" t="str">
        <f>VLOOKUP($B341,D1_1!$B$5:$CH$131,9,FALSE)&amp;""</f>
        <v/>
      </c>
      <c r="AA341" s="85"/>
      <c r="AB341" s="85"/>
      <c r="AC341" s="85"/>
      <c r="AD341" s="85"/>
      <c r="AE341" s="85"/>
      <c r="AF341" s="162" t="str">
        <f>VLOOKUP($B341,D1_1!$B$5:$CH$131,10,FALSE)&amp;""</f>
        <v/>
      </c>
      <c r="AG341" s="85"/>
      <c r="AH341" s="85"/>
      <c r="AI341" s="85"/>
      <c r="AJ341" s="85"/>
      <c r="AK341" s="85"/>
      <c r="AL341" s="162" t="str">
        <f>VLOOKUP($B341,D1_1!$B$5:$CH$131,11,FALSE)&amp;""</f>
        <v/>
      </c>
      <c r="AM341" s="85"/>
      <c r="AN341" s="85"/>
      <c r="AO341" s="85"/>
      <c r="AP341" s="85"/>
      <c r="AQ341" s="85"/>
      <c r="BF341" s="3"/>
      <c r="BG341" s="3"/>
      <c r="BH341" s="3"/>
      <c r="BM341" s="1" t="s">
        <v>6056</v>
      </c>
    </row>
    <row r="342" spans="2:65" s="1" customFormat="1" ht="14.25" customHeight="1" x14ac:dyDescent="0.4">
      <c r="B342" s="187"/>
      <c r="C342" s="187"/>
      <c r="D342" s="187"/>
      <c r="E342" s="187"/>
      <c r="F342" s="187"/>
      <c r="G342" s="187"/>
      <c r="H342" s="85"/>
      <c r="I342" s="85"/>
      <c r="J342" s="85"/>
      <c r="K342" s="85"/>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BF342" s="3"/>
      <c r="BG342" s="3"/>
      <c r="BH342" s="3"/>
    </row>
    <row r="343" spans="2:65" s="1" customFormat="1" ht="14.25" customHeight="1" x14ac:dyDescent="0.4">
      <c r="B343" s="106" t="s">
        <v>6056</v>
      </c>
      <c r="C343" s="107"/>
      <c r="D343" s="107"/>
      <c r="E343" s="107"/>
      <c r="F343" s="107"/>
      <c r="G343" s="108"/>
      <c r="H343" s="120" t="str">
        <f>VLOOKUP($B343,D1_1!$B$5:$CH$131,6,FALSE)&amp;""</f>
        <v/>
      </c>
      <c r="I343" s="121"/>
      <c r="J343" s="121"/>
      <c r="K343" s="121"/>
      <c r="L343" s="121"/>
      <c r="M343" s="125"/>
      <c r="N343" s="120" t="str">
        <f>VLOOKUP($B343,D1_1!$B$5:$CH$131,7,FALSE)&amp;""</f>
        <v/>
      </c>
      <c r="O343" s="121"/>
      <c r="P343" s="121"/>
      <c r="Q343" s="121"/>
      <c r="R343" s="121"/>
      <c r="S343" s="125"/>
      <c r="T343" s="120" t="str">
        <f>VLOOKUP($B343,D1_1!$B$5:$CH$131,8,FALSE)&amp;""</f>
        <v/>
      </c>
      <c r="U343" s="121"/>
      <c r="V343" s="121"/>
      <c r="W343" s="121"/>
      <c r="X343" s="121"/>
      <c r="Y343" s="125"/>
      <c r="Z343" s="120" t="str">
        <f>VLOOKUP($B343,D1_1!$B$5:$CH$131,9,FALSE)&amp;""</f>
        <v/>
      </c>
      <c r="AA343" s="121"/>
      <c r="AB343" s="121"/>
      <c r="AC343" s="121"/>
      <c r="AD343" s="121"/>
      <c r="AE343" s="125"/>
      <c r="AF343" s="120" t="str">
        <f>VLOOKUP($B343,D1_1!$B$5:$CH$131,10,FALSE)&amp;""</f>
        <v/>
      </c>
      <c r="AG343" s="121"/>
      <c r="AH343" s="121"/>
      <c r="AI343" s="121"/>
      <c r="AJ343" s="121"/>
      <c r="AK343" s="125"/>
      <c r="AL343" s="120" t="str">
        <f>VLOOKUP($B343,D1_1!$B$5:$CH$131,11,FALSE)&amp;""</f>
        <v/>
      </c>
      <c r="AM343" s="121"/>
      <c r="AN343" s="121"/>
      <c r="AO343" s="121"/>
      <c r="AP343" s="121"/>
      <c r="AQ343" s="125"/>
      <c r="BF343" s="3"/>
      <c r="BG343" s="3"/>
      <c r="BH343" s="3"/>
    </row>
    <row r="344" spans="2:65" s="1" customFormat="1" ht="14.25" customHeight="1" x14ac:dyDescent="0.4">
      <c r="B344" s="184"/>
      <c r="C344" s="185"/>
      <c r="D344" s="185"/>
      <c r="E344" s="185"/>
      <c r="F344" s="185"/>
      <c r="G344" s="186"/>
      <c r="H344" s="122"/>
      <c r="I344" s="123"/>
      <c r="J344" s="123"/>
      <c r="K344" s="123"/>
      <c r="L344" s="123"/>
      <c r="M344" s="126"/>
      <c r="N344" s="122"/>
      <c r="O344" s="123"/>
      <c r="P344" s="123"/>
      <c r="Q344" s="123"/>
      <c r="R344" s="123"/>
      <c r="S344" s="126"/>
      <c r="T344" s="122"/>
      <c r="U344" s="123"/>
      <c r="V344" s="123"/>
      <c r="W344" s="123"/>
      <c r="X344" s="123"/>
      <c r="Y344" s="126"/>
      <c r="Z344" s="122"/>
      <c r="AA344" s="123"/>
      <c r="AB344" s="123"/>
      <c r="AC344" s="123"/>
      <c r="AD344" s="123"/>
      <c r="AE344" s="126"/>
      <c r="AF344" s="122"/>
      <c r="AG344" s="123"/>
      <c r="AH344" s="123"/>
      <c r="AI344" s="123"/>
      <c r="AJ344" s="123"/>
      <c r="AK344" s="126"/>
      <c r="AL344" s="122"/>
      <c r="AM344" s="123"/>
      <c r="AN344" s="123"/>
      <c r="AO344" s="123"/>
      <c r="AP344" s="123"/>
      <c r="AQ344" s="126"/>
      <c r="BF344" s="3"/>
      <c r="BG344" s="3"/>
      <c r="BH344" s="3"/>
    </row>
    <row r="345" spans="2:65" s="1" customFormat="1" ht="14.25" customHeight="1" x14ac:dyDescent="0.4">
      <c r="B345" s="184"/>
      <c r="C345" s="185"/>
      <c r="D345" s="185"/>
      <c r="E345" s="185"/>
      <c r="F345" s="185"/>
      <c r="G345" s="186"/>
      <c r="H345" s="106" t="s">
        <v>7122</v>
      </c>
      <c r="I345" s="107"/>
      <c r="J345" s="107"/>
      <c r="K345" s="107"/>
      <c r="L345" s="107"/>
      <c r="M345" s="108"/>
      <c r="N345" s="112" t="str">
        <f>VLOOKUP($B343,D1_1!$B$5:$CH$131,5,FALSE)&amp;""</f>
        <v/>
      </c>
      <c r="O345" s="107"/>
      <c r="P345" s="107"/>
      <c r="Q345" s="107"/>
      <c r="R345" s="107"/>
      <c r="S345" s="107"/>
      <c r="T345" s="107"/>
      <c r="U345" s="107"/>
      <c r="V345" s="107"/>
      <c r="W345" s="107"/>
      <c r="X345" s="107"/>
      <c r="Y345" s="107"/>
      <c r="Z345" s="107"/>
      <c r="AA345" s="107"/>
      <c r="AB345" s="107"/>
      <c r="AC345" s="107"/>
      <c r="AD345" s="107"/>
      <c r="AE345" s="107"/>
      <c r="AF345" s="107"/>
      <c r="AG345" s="107"/>
      <c r="AH345" s="107"/>
      <c r="AI345" s="107"/>
      <c r="AJ345" s="107"/>
      <c r="AK345" s="107"/>
      <c r="AL345" s="107"/>
      <c r="AM345" s="107"/>
      <c r="AN345" s="107"/>
      <c r="AO345" s="107"/>
      <c r="AP345" s="107"/>
      <c r="AQ345" s="108"/>
      <c r="BF345" s="3"/>
      <c r="BG345" s="3"/>
      <c r="BH345" s="3"/>
      <c r="BM345" s="1" t="s">
        <v>6637</v>
      </c>
    </row>
    <row r="346" spans="2:65" s="1" customFormat="1" ht="14.25" customHeight="1" x14ac:dyDescent="0.4">
      <c r="B346" s="109"/>
      <c r="C346" s="110"/>
      <c r="D346" s="110"/>
      <c r="E346" s="110"/>
      <c r="F346" s="110"/>
      <c r="G346" s="111"/>
      <c r="H346" s="109"/>
      <c r="I346" s="110"/>
      <c r="J346" s="110"/>
      <c r="K346" s="110"/>
      <c r="L346" s="110"/>
      <c r="M346" s="111"/>
      <c r="N346" s="109"/>
      <c r="O346" s="110"/>
      <c r="P346" s="110"/>
      <c r="Q346" s="110"/>
      <c r="R346" s="110"/>
      <c r="S346" s="110"/>
      <c r="T346" s="110"/>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110"/>
      <c r="AP346" s="110"/>
      <c r="AQ346" s="111"/>
      <c r="BF346" s="3"/>
      <c r="BG346" s="3"/>
      <c r="BH346" s="3"/>
    </row>
    <row r="347" spans="2:65" s="1" customFormat="1" ht="14.25" customHeight="1" x14ac:dyDescent="0.4">
      <c r="B347" s="187" t="s">
        <v>6637</v>
      </c>
      <c r="C347" s="187"/>
      <c r="D347" s="187"/>
      <c r="E347" s="187"/>
      <c r="F347" s="187"/>
      <c r="G347" s="187"/>
      <c r="H347" s="162" t="str">
        <f>VLOOKUP($B347,D1_1!$B$5:$CH$131,6,FALSE)&amp;""</f>
        <v/>
      </c>
      <c r="I347" s="85"/>
      <c r="J347" s="85"/>
      <c r="K347" s="85"/>
      <c r="L347" s="85"/>
      <c r="M347" s="85"/>
      <c r="N347" s="162" t="str">
        <f>VLOOKUP($B347,D1_1!$B$5:$CH$131,7,FALSE)&amp;""</f>
        <v/>
      </c>
      <c r="O347" s="85"/>
      <c r="P347" s="85"/>
      <c r="Q347" s="85"/>
      <c r="R347" s="85"/>
      <c r="S347" s="85"/>
      <c r="T347" s="162" t="str">
        <f>VLOOKUP($B347,D1_1!$B$5:$CH$131,8,FALSE)&amp;""</f>
        <v/>
      </c>
      <c r="U347" s="85"/>
      <c r="V347" s="85"/>
      <c r="W347" s="85"/>
      <c r="X347" s="85"/>
      <c r="Y347" s="85"/>
      <c r="Z347" s="162" t="str">
        <f>VLOOKUP($B347,D1_1!$B$5:$CH$131,9,FALSE)&amp;""</f>
        <v/>
      </c>
      <c r="AA347" s="85"/>
      <c r="AB347" s="85"/>
      <c r="AC347" s="85"/>
      <c r="AD347" s="85"/>
      <c r="AE347" s="85"/>
      <c r="AF347" s="162" t="str">
        <f>VLOOKUP($B347,D1_1!$B$5:$CH$131,10,FALSE)&amp;""</f>
        <v/>
      </c>
      <c r="AG347" s="85"/>
      <c r="AH347" s="85"/>
      <c r="AI347" s="85"/>
      <c r="AJ347" s="85"/>
      <c r="AK347" s="85"/>
      <c r="AL347" s="162" t="str">
        <f>VLOOKUP($B347,D1_1!$B$5:$CH$131,11,FALSE)&amp;""</f>
        <v/>
      </c>
      <c r="AM347" s="85"/>
      <c r="AN347" s="85"/>
      <c r="AO347" s="85"/>
      <c r="AP347" s="85"/>
      <c r="AQ347" s="85"/>
      <c r="BF347" s="3"/>
      <c r="BG347" s="3"/>
      <c r="BH347" s="3"/>
      <c r="BM347" s="1" t="s">
        <v>4139</v>
      </c>
    </row>
    <row r="348" spans="2:65" s="1" customFormat="1" ht="14.25" customHeight="1" x14ac:dyDescent="0.4">
      <c r="B348" s="187"/>
      <c r="C348" s="187"/>
      <c r="D348" s="187"/>
      <c r="E348" s="187"/>
      <c r="F348" s="187"/>
      <c r="G348" s="187"/>
      <c r="H348" s="85"/>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BF348" s="3"/>
      <c r="BG348" s="3"/>
      <c r="BH348" s="3"/>
    </row>
    <row r="349" spans="2:65" s="1" customFormat="1" ht="14.25" customHeight="1" x14ac:dyDescent="0.4">
      <c r="B349" s="187" t="s">
        <v>4139</v>
      </c>
      <c r="C349" s="187"/>
      <c r="D349" s="187"/>
      <c r="E349" s="187"/>
      <c r="F349" s="187"/>
      <c r="G349" s="187"/>
      <c r="H349" s="162" t="str">
        <f>VLOOKUP($B349,D1_1!$B$5:$CH$131,6,FALSE)&amp;""</f>
        <v/>
      </c>
      <c r="I349" s="85"/>
      <c r="J349" s="85"/>
      <c r="K349" s="85"/>
      <c r="L349" s="85"/>
      <c r="M349" s="85"/>
      <c r="N349" s="162" t="str">
        <f>VLOOKUP($B349,D1_1!$B$5:$CH$131,7,FALSE)&amp;""</f>
        <v/>
      </c>
      <c r="O349" s="85"/>
      <c r="P349" s="85"/>
      <c r="Q349" s="85"/>
      <c r="R349" s="85"/>
      <c r="S349" s="85"/>
      <c r="T349" s="162" t="str">
        <f>VLOOKUP($B349,D1_1!$B$5:$CH$131,8,FALSE)&amp;""</f>
        <v/>
      </c>
      <c r="U349" s="85"/>
      <c r="V349" s="85"/>
      <c r="W349" s="85"/>
      <c r="X349" s="85"/>
      <c r="Y349" s="85"/>
      <c r="Z349" s="162" t="str">
        <f>VLOOKUP($B349,D1_1!$B$5:$CH$131,9,FALSE)&amp;""</f>
        <v/>
      </c>
      <c r="AA349" s="85"/>
      <c r="AB349" s="85"/>
      <c r="AC349" s="85"/>
      <c r="AD349" s="85"/>
      <c r="AE349" s="85"/>
      <c r="AF349" s="162" t="str">
        <f>VLOOKUP($B349,D1_1!$B$5:$CH$131,10,FALSE)&amp;""</f>
        <v/>
      </c>
      <c r="AG349" s="85"/>
      <c r="AH349" s="85"/>
      <c r="AI349" s="85"/>
      <c r="AJ349" s="85"/>
      <c r="AK349" s="85"/>
      <c r="AL349" s="162" t="str">
        <f>VLOOKUP($B349,D1_1!$B$5:$CH$131,11,FALSE)&amp;""</f>
        <v/>
      </c>
      <c r="AM349" s="85"/>
      <c r="AN349" s="85"/>
      <c r="AO349" s="85"/>
      <c r="AP349" s="85"/>
      <c r="AQ349" s="85"/>
      <c r="BF349" s="3"/>
      <c r="BG349" s="3"/>
      <c r="BH349" s="3"/>
      <c r="BM349" s="1" t="s">
        <v>302</v>
      </c>
    </row>
    <row r="350" spans="2:65" s="1" customFormat="1" ht="14.25" customHeight="1" x14ac:dyDescent="0.4">
      <c r="B350" s="187"/>
      <c r="C350" s="187"/>
      <c r="D350" s="187"/>
      <c r="E350" s="187"/>
      <c r="F350" s="187"/>
      <c r="G350" s="187"/>
      <c r="H350" s="85"/>
      <c r="I350" s="85"/>
      <c r="J350" s="85"/>
      <c r="K350" s="85"/>
      <c r="L350" s="85"/>
      <c r="M350" s="85"/>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350" s="85"/>
      <c r="AN350" s="85"/>
      <c r="AO350" s="85"/>
      <c r="AP350" s="85"/>
      <c r="AQ350" s="85"/>
      <c r="BF350" s="3"/>
      <c r="BG350" s="3"/>
      <c r="BH350" s="3"/>
    </row>
    <row r="351" spans="2:65" s="1" customFormat="1" ht="14.25" customHeight="1" x14ac:dyDescent="0.4">
      <c r="B351" s="187" t="s">
        <v>302</v>
      </c>
      <c r="C351" s="187"/>
      <c r="D351" s="187"/>
      <c r="E351" s="187"/>
      <c r="F351" s="187"/>
      <c r="G351" s="187"/>
      <c r="H351" s="162" t="str">
        <f>VLOOKUP($B351,D1_1!$B$5:$CH$131,6,FALSE)&amp;""</f>
        <v/>
      </c>
      <c r="I351" s="85"/>
      <c r="J351" s="85"/>
      <c r="K351" s="85"/>
      <c r="L351" s="85"/>
      <c r="M351" s="85"/>
      <c r="N351" s="162" t="str">
        <f>VLOOKUP($B351,D1_1!$B$5:$CH$131,7,FALSE)&amp;""</f>
        <v/>
      </c>
      <c r="O351" s="85"/>
      <c r="P351" s="85"/>
      <c r="Q351" s="85"/>
      <c r="R351" s="85"/>
      <c r="S351" s="85"/>
      <c r="T351" s="162" t="str">
        <f>VLOOKUP($B351,D1_1!$B$5:$CH$131,8,FALSE)&amp;""</f>
        <v/>
      </c>
      <c r="U351" s="85"/>
      <c r="V351" s="85"/>
      <c r="W351" s="85"/>
      <c r="X351" s="85"/>
      <c r="Y351" s="85"/>
      <c r="Z351" s="162" t="str">
        <f>VLOOKUP($B351,D1_1!$B$5:$CH$131,9,FALSE)&amp;""</f>
        <v/>
      </c>
      <c r="AA351" s="85"/>
      <c r="AB351" s="85"/>
      <c r="AC351" s="85"/>
      <c r="AD351" s="85"/>
      <c r="AE351" s="85"/>
      <c r="AF351" s="162" t="str">
        <f>VLOOKUP($B351,D1_1!$B$5:$CH$131,10,FALSE)&amp;""</f>
        <v/>
      </c>
      <c r="AG351" s="85"/>
      <c r="AH351" s="85"/>
      <c r="AI351" s="85"/>
      <c r="AJ351" s="85"/>
      <c r="AK351" s="85"/>
      <c r="AL351" s="162" t="str">
        <f>VLOOKUP($B351,D1_1!$B$5:$CH$131,11,FALSE)&amp;""</f>
        <v/>
      </c>
      <c r="AM351" s="85"/>
      <c r="AN351" s="85"/>
      <c r="AO351" s="85"/>
      <c r="AP351" s="85"/>
      <c r="AQ351" s="85"/>
      <c r="BF351" s="3"/>
      <c r="BG351" s="3"/>
      <c r="BH351" s="3"/>
      <c r="BM351" s="1" t="s">
        <v>6630</v>
      </c>
    </row>
    <row r="352" spans="2:65" s="1" customFormat="1" ht="14.25" customHeight="1" x14ac:dyDescent="0.4">
      <c r="B352" s="187"/>
      <c r="C352" s="187"/>
      <c r="D352" s="187"/>
      <c r="E352" s="187"/>
      <c r="F352" s="187"/>
      <c r="G352" s="187"/>
      <c r="H352" s="85"/>
      <c r="I352" s="85"/>
      <c r="J352" s="85"/>
      <c r="K352" s="85"/>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352" s="85"/>
      <c r="AN352" s="85"/>
      <c r="AO352" s="85"/>
      <c r="AP352" s="85"/>
      <c r="AQ352" s="85"/>
      <c r="BF352" s="3"/>
      <c r="BG352" s="3"/>
      <c r="BH352" s="3"/>
    </row>
    <row r="353" spans="2:65" s="1" customFormat="1" ht="14.25" customHeight="1" x14ac:dyDescent="0.4">
      <c r="B353" s="187" t="s">
        <v>6630</v>
      </c>
      <c r="C353" s="187"/>
      <c r="D353" s="187"/>
      <c r="E353" s="187"/>
      <c r="F353" s="187"/>
      <c r="G353" s="187"/>
      <c r="H353" s="162" t="str">
        <f>VLOOKUP($B353,D1_1!$B$5:$CH$131,6,FALSE)&amp;""</f>
        <v/>
      </c>
      <c r="I353" s="85"/>
      <c r="J353" s="85"/>
      <c r="K353" s="85"/>
      <c r="L353" s="85"/>
      <c r="M353" s="85"/>
      <c r="N353" s="162" t="str">
        <f>VLOOKUP($B353,D1_1!$B$5:$CH$131,7,FALSE)&amp;""</f>
        <v/>
      </c>
      <c r="O353" s="85"/>
      <c r="P353" s="85"/>
      <c r="Q353" s="85"/>
      <c r="R353" s="85"/>
      <c r="S353" s="85"/>
      <c r="T353" s="162" t="str">
        <f>VLOOKUP($B353,D1_1!$B$5:$CH$131,8,FALSE)&amp;""</f>
        <v/>
      </c>
      <c r="U353" s="85"/>
      <c r="V353" s="85"/>
      <c r="W353" s="85"/>
      <c r="X353" s="85"/>
      <c r="Y353" s="85"/>
      <c r="Z353" s="162" t="str">
        <f>VLOOKUP($B353,D1_1!$B$5:$CH$131,9,FALSE)&amp;""</f>
        <v/>
      </c>
      <c r="AA353" s="85"/>
      <c r="AB353" s="85"/>
      <c r="AC353" s="85"/>
      <c r="AD353" s="85"/>
      <c r="AE353" s="85"/>
      <c r="AF353" s="162" t="str">
        <f>VLOOKUP($B353,D1_1!$B$5:$CH$131,10,FALSE)&amp;""</f>
        <v/>
      </c>
      <c r="AG353" s="85"/>
      <c r="AH353" s="85"/>
      <c r="AI353" s="85"/>
      <c r="AJ353" s="85"/>
      <c r="AK353" s="85"/>
      <c r="AL353" s="162" t="str">
        <f>VLOOKUP($B353,D1_1!$B$5:$CH$131,11,FALSE)&amp;""</f>
        <v/>
      </c>
      <c r="AM353" s="85"/>
      <c r="AN353" s="85"/>
      <c r="AO353" s="85"/>
      <c r="AP353" s="85"/>
      <c r="AQ353" s="85"/>
      <c r="BF353" s="3"/>
      <c r="BG353" s="3"/>
      <c r="BH353" s="3"/>
      <c r="BM353" s="1" t="s">
        <v>5654</v>
      </c>
    </row>
    <row r="354" spans="2:65" s="1" customFormat="1" ht="14.25" customHeight="1" x14ac:dyDescent="0.4">
      <c r="B354" s="187"/>
      <c r="C354" s="187"/>
      <c r="D354" s="187"/>
      <c r="E354" s="187"/>
      <c r="F354" s="187"/>
      <c r="G354" s="187"/>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BF354" s="3"/>
      <c r="BG354" s="3"/>
      <c r="BH354" s="3"/>
    </row>
    <row r="355" spans="2:65" s="1" customFormat="1" ht="14.25" customHeight="1" x14ac:dyDescent="0.4">
      <c r="B355" s="187" t="s">
        <v>5654</v>
      </c>
      <c r="C355" s="187"/>
      <c r="D355" s="187"/>
      <c r="E355" s="187"/>
      <c r="F355" s="187"/>
      <c r="G355" s="187"/>
      <c r="H355" s="162" t="str">
        <f>VLOOKUP($B355,D1_1!$B$5:$CH$131,6,FALSE)&amp;""</f>
        <v/>
      </c>
      <c r="I355" s="85"/>
      <c r="J355" s="85"/>
      <c r="K355" s="85"/>
      <c r="L355" s="85"/>
      <c r="M355" s="85"/>
      <c r="N355" s="162" t="str">
        <f>VLOOKUP($B355,D1_1!$B$5:$CH$131,7,FALSE)&amp;""</f>
        <v/>
      </c>
      <c r="O355" s="85"/>
      <c r="P355" s="85"/>
      <c r="Q355" s="85"/>
      <c r="R355" s="85"/>
      <c r="S355" s="85"/>
      <c r="T355" s="162" t="str">
        <f>VLOOKUP($B355,D1_1!$B$5:$CH$131,8,FALSE)&amp;""</f>
        <v/>
      </c>
      <c r="U355" s="85"/>
      <c r="V355" s="85"/>
      <c r="W355" s="85"/>
      <c r="X355" s="85"/>
      <c r="Y355" s="85"/>
      <c r="Z355" s="162" t="str">
        <f>VLOOKUP($B355,D1_1!$B$5:$CH$131,9,FALSE)&amp;""</f>
        <v/>
      </c>
      <c r="AA355" s="85"/>
      <c r="AB355" s="85"/>
      <c r="AC355" s="85"/>
      <c r="AD355" s="85"/>
      <c r="AE355" s="85"/>
      <c r="AF355" s="162" t="str">
        <f>VLOOKUP($B355,D1_1!$B$5:$CH$131,10,FALSE)&amp;""</f>
        <v/>
      </c>
      <c r="AG355" s="85"/>
      <c r="AH355" s="85"/>
      <c r="AI355" s="85"/>
      <c r="AJ355" s="85"/>
      <c r="AK355" s="85"/>
      <c r="AL355" s="162" t="str">
        <f>VLOOKUP($B355,D1_1!$B$5:$CH$131,11,FALSE)&amp;""</f>
        <v/>
      </c>
      <c r="AM355" s="85"/>
      <c r="AN355" s="85"/>
      <c r="AO355" s="85"/>
      <c r="AP355" s="85"/>
      <c r="AQ355" s="85"/>
      <c r="BF355" s="3"/>
      <c r="BG355" s="3"/>
      <c r="BH355" s="3"/>
      <c r="BM355" s="1" t="s">
        <v>2838</v>
      </c>
    </row>
    <row r="356" spans="2:65" s="1" customFormat="1" ht="14.25" customHeight="1" x14ac:dyDescent="0.4">
      <c r="B356" s="187"/>
      <c r="C356" s="187"/>
      <c r="D356" s="187"/>
      <c r="E356" s="187"/>
      <c r="F356" s="187"/>
      <c r="G356" s="187"/>
      <c r="H356" s="85"/>
      <c r="I356" s="85"/>
      <c r="J356" s="85"/>
      <c r="K356" s="85"/>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c r="AM356" s="85"/>
      <c r="AN356" s="85"/>
      <c r="AO356" s="85"/>
      <c r="AP356" s="85"/>
      <c r="AQ356" s="85"/>
      <c r="BF356" s="3"/>
      <c r="BG356" s="3"/>
      <c r="BH356" s="3"/>
    </row>
    <row r="357" spans="2:65" s="1" customFormat="1" ht="14.25" customHeight="1" x14ac:dyDescent="0.4">
      <c r="B357" s="187" t="s">
        <v>2838</v>
      </c>
      <c r="C357" s="187"/>
      <c r="D357" s="187"/>
      <c r="E357" s="187"/>
      <c r="F357" s="187"/>
      <c r="G357" s="187"/>
      <c r="H357" s="162" t="str">
        <f>VLOOKUP($B357,D1_1!$B$5:$CH$131,6,FALSE)&amp;""</f>
        <v/>
      </c>
      <c r="I357" s="85"/>
      <c r="J357" s="85"/>
      <c r="K357" s="85"/>
      <c r="L357" s="85"/>
      <c r="M357" s="85"/>
      <c r="N357" s="162" t="str">
        <f>VLOOKUP($B357,D1_1!$B$5:$CH$131,7,FALSE)&amp;""</f>
        <v/>
      </c>
      <c r="O357" s="85"/>
      <c r="P357" s="85"/>
      <c r="Q357" s="85"/>
      <c r="R357" s="85"/>
      <c r="S357" s="85"/>
      <c r="T357" s="162" t="str">
        <f>VLOOKUP($B357,D1_1!$B$5:$CH$131,8,FALSE)&amp;""</f>
        <v/>
      </c>
      <c r="U357" s="85"/>
      <c r="V357" s="85"/>
      <c r="W357" s="85"/>
      <c r="X357" s="85"/>
      <c r="Y357" s="85"/>
      <c r="Z357" s="162" t="str">
        <f>VLOOKUP($B357,D1_1!$B$5:$CH$131,9,FALSE)&amp;""</f>
        <v/>
      </c>
      <c r="AA357" s="85"/>
      <c r="AB357" s="85"/>
      <c r="AC357" s="85"/>
      <c r="AD357" s="85"/>
      <c r="AE357" s="85"/>
      <c r="AF357" s="162" t="str">
        <f>VLOOKUP($B357,D1_1!$B$5:$CH$131,10,FALSE)&amp;""</f>
        <v/>
      </c>
      <c r="AG357" s="85"/>
      <c r="AH357" s="85"/>
      <c r="AI357" s="85"/>
      <c r="AJ357" s="85"/>
      <c r="AK357" s="85"/>
      <c r="AL357" s="162" t="str">
        <f>VLOOKUP($B357,D1_1!$B$5:$CH$131,11,FALSE)&amp;""</f>
        <v/>
      </c>
      <c r="AM357" s="85"/>
      <c r="AN357" s="85"/>
      <c r="AO357" s="85"/>
      <c r="AP357" s="85"/>
      <c r="AQ357" s="85"/>
      <c r="BF357" s="3"/>
      <c r="BG357" s="3"/>
      <c r="BH357" s="3"/>
      <c r="BM357" s="1" t="s">
        <v>1865</v>
      </c>
    </row>
    <row r="358" spans="2:65" s="1" customFormat="1" ht="14.25" customHeight="1" x14ac:dyDescent="0.4">
      <c r="B358" s="187"/>
      <c r="C358" s="187"/>
      <c r="D358" s="187"/>
      <c r="E358" s="187"/>
      <c r="F358" s="187"/>
      <c r="G358" s="187"/>
      <c r="H358" s="85"/>
      <c r="I358" s="85"/>
      <c r="J358" s="85"/>
      <c r="K358" s="85"/>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c r="AL358" s="85"/>
      <c r="AM358" s="85"/>
      <c r="AN358" s="85"/>
      <c r="AO358" s="85"/>
      <c r="AP358" s="85"/>
      <c r="AQ358" s="85"/>
      <c r="BF358" s="3"/>
      <c r="BG358" s="3"/>
      <c r="BH358" s="3"/>
    </row>
    <row r="359" spans="2:65" s="1" customFormat="1" ht="14.25" customHeight="1" x14ac:dyDescent="0.4">
      <c r="B359" s="187" t="s">
        <v>1865</v>
      </c>
      <c r="C359" s="187"/>
      <c r="D359" s="187"/>
      <c r="E359" s="187"/>
      <c r="F359" s="187"/>
      <c r="G359" s="187"/>
      <c r="H359" s="162" t="str">
        <f>VLOOKUP($B359,D1_1!$B$5:$CH$131,6,FALSE)&amp;""</f>
        <v/>
      </c>
      <c r="I359" s="85"/>
      <c r="J359" s="85"/>
      <c r="K359" s="85"/>
      <c r="L359" s="85"/>
      <c r="M359" s="85"/>
      <c r="N359" s="162" t="str">
        <f>VLOOKUP($B359,D1_1!$B$5:$CH$131,7,FALSE)&amp;""</f>
        <v/>
      </c>
      <c r="O359" s="85"/>
      <c r="P359" s="85"/>
      <c r="Q359" s="85"/>
      <c r="R359" s="85"/>
      <c r="S359" s="85"/>
      <c r="T359" s="162" t="str">
        <f>VLOOKUP($B359,D1_1!$B$5:$CH$131,8,FALSE)&amp;""</f>
        <v/>
      </c>
      <c r="U359" s="85"/>
      <c r="V359" s="85"/>
      <c r="W359" s="85"/>
      <c r="X359" s="85"/>
      <c r="Y359" s="85"/>
      <c r="Z359" s="162" t="str">
        <f>VLOOKUP($B359,D1_1!$B$5:$CH$131,9,FALSE)&amp;""</f>
        <v/>
      </c>
      <c r="AA359" s="85"/>
      <c r="AB359" s="85"/>
      <c r="AC359" s="85"/>
      <c r="AD359" s="85"/>
      <c r="AE359" s="85"/>
      <c r="AF359" s="162" t="str">
        <f>VLOOKUP($B359,D1_1!$B$5:$CH$131,10,FALSE)&amp;""</f>
        <v/>
      </c>
      <c r="AG359" s="85"/>
      <c r="AH359" s="85"/>
      <c r="AI359" s="85"/>
      <c r="AJ359" s="85"/>
      <c r="AK359" s="85"/>
      <c r="AL359" s="162" t="str">
        <f>VLOOKUP($B359,D1_1!$B$5:$CH$131,11,FALSE)&amp;""</f>
        <v/>
      </c>
      <c r="AM359" s="85"/>
      <c r="AN359" s="85"/>
      <c r="AO359" s="85"/>
      <c r="AP359" s="85"/>
      <c r="AQ359" s="85"/>
      <c r="BF359" s="3"/>
      <c r="BG359" s="3"/>
      <c r="BH359" s="3"/>
      <c r="BM359" s="1" t="s">
        <v>6638</v>
      </c>
    </row>
    <row r="360" spans="2:65" s="1" customFormat="1" ht="14.25" customHeight="1" x14ac:dyDescent="0.4">
      <c r="B360" s="187"/>
      <c r="C360" s="187"/>
      <c r="D360" s="187"/>
      <c r="E360" s="187"/>
      <c r="F360" s="187"/>
      <c r="G360" s="187"/>
      <c r="H360" s="85"/>
      <c r="I360" s="85"/>
      <c r="J360" s="85"/>
      <c r="K360" s="85"/>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c r="AL360" s="85"/>
      <c r="AM360" s="85"/>
      <c r="AN360" s="85"/>
      <c r="AO360" s="85"/>
      <c r="AP360" s="85"/>
      <c r="AQ360" s="85"/>
      <c r="BF360" s="3"/>
      <c r="BG360" s="3"/>
      <c r="BH360" s="3"/>
    </row>
    <row r="361" spans="2:65" s="1" customFormat="1" ht="14.25" customHeight="1" x14ac:dyDescent="0.4">
      <c r="B361" s="106" t="s">
        <v>6638</v>
      </c>
      <c r="C361" s="107"/>
      <c r="D361" s="107"/>
      <c r="E361" s="107"/>
      <c r="F361" s="107"/>
      <c r="G361" s="108"/>
      <c r="H361" s="120" t="str">
        <f>VLOOKUP($B361,D1_1!$B$5:$CH$131,6,FALSE)&amp;""</f>
        <v/>
      </c>
      <c r="I361" s="121"/>
      <c r="J361" s="121"/>
      <c r="K361" s="121"/>
      <c r="L361" s="121"/>
      <c r="M361" s="125"/>
      <c r="N361" s="120" t="str">
        <f>VLOOKUP($B361,D1_1!$B$5:$CH$131,7,FALSE)&amp;""</f>
        <v/>
      </c>
      <c r="O361" s="121"/>
      <c r="P361" s="121"/>
      <c r="Q361" s="121"/>
      <c r="R361" s="121"/>
      <c r="S361" s="125"/>
      <c r="T361" s="120" t="str">
        <f>VLOOKUP($B361,D1_1!$B$5:$CH$131,8,FALSE)&amp;""</f>
        <v/>
      </c>
      <c r="U361" s="121"/>
      <c r="V361" s="121"/>
      <c r="W361" s="121"/>
      <c r="X361" s="121"/>
      <c r="Y361" s="125"/>
      <c r="Z361" s="120" t="str">
        <f>VLOOKUP($B361,D1_1!$B$5:$CH$131,9,FALSE)&amp;""</f>
        <v/>
      </c>
      <c r="AA361" s="121"/>
      <c r="AB361" s="121"/>
      <c r="AC361" s="121"/>
      <c r="AD361" s="121"/>
      <c r="AE361" s="125"/>
      <c r="AF361" s="120" t="str">
        <f>VLOOKUP($B361,D1_1!$B$5:$CH$131,10,FALSE)&amp;""</f>
        <v/>
      </c>
      <c r="AG361" s="121"/>
      <c r="AH361" s="121"/>
      <c r="AI361" s="121"/>
      <c r="AJ361" s="121"/>
      <c r="AK361" s="125"/>
      <c r="AL361" s="120" t="str">
        <f>VLOOKUP($B361,D1_1!$B$5:$CH$131,11,FALSE)&amp;""</f>
        <v/>
      </c>
      <c r="AM361" s="121"/>
      <c r="AN361" s="121"/>
      <c r="AO361" s="121"/>
      <c r="AP361" s="121"/>
      <c r="AQ361" s="125"/>
      <c r="BF361" s="3"/>
      <c r="BG361" s="3"/>
      <c r="BH361" s="3"/>
    </row>
    <row r="362" spans="2:65" s="1" customFormat="1" ht="14.25" customHeight="1" x14ac:dyDescent="0.4">
      <c r="B362" s="184"/>
      <c r="C362" s="185"/>
      <c r="D362" s="185"/>
      <c r="E362" s="185"/>
      <c r="F362" s="185"/>
      <c r="G362" s="186"/>
      <c r="H362" s="122"/>
      <c r="I362" s="123"/>
      <c r="J362" s="123"/>
      <c r="K362" s="123"/>
      <c r="L362" s="123"/>
      <c r="M362" s="126"/>
      <c r="N362" s="122"/>
      <c r="O362" s="123"/>
      <c r="P362" s="123"/>
      <c r="Q362" s="123"/>
      <c r="R362" s="123"/>
      <c r="S362" s="126"/>
      <c r="T362" s="122"/>
      <c r="U362" s="123"/>
      <c r="V362" s="123"/>
      <c r="W362" s="123"/>
      <c r="X362" s="123"/>
      <c r="Y362" s="126"/>
      <c r="Z362" s="122"/>
      <c r="AA362" s="123"/>
      <c r="AB362" s="123"/>
      <c r="AC362" s="123"/>
      <c r="AD362" s="123"/>
      <c r="AE362" s="126"/>
      <c r="AF362" s="122"/>
      <c r="AG362" s="123"/>
      <c r="AH362" s="123"/>
      <c r="AI362" s="123"/>
      <c r="AJ362" s="123"/>
      <c r="AK362" s="126"/>
      <c r="AL362" s="122"/>
      <c r="AM362" s="123"/>
      <c r="AN362" s="123"/>
      <c r="AO362" s="123"/>
      <c r="AP362" s="123"/>
      <c r="AQ362" s="126"/>
      <c r="BF362" s="3"/>
      <c r="BG362" s="3"/>
      <c r="BH362" s="3"/>
    </row>
    <row r="363" spans="2:65" s="1" customFormat="1" ht="14.25" customHeight="1" x14ac:dyDescent="0.4">
      <c r="B363" s="184"/>
      <c r="C363" s="185"/>
      <c r="D363" s="185"/>
      <c r="E363" s="185"/>
      <c r="F363" s="185"/>
      <c r="G363" s="186"/>
      <c r="H363" s="106" t="s">
        <v>7122</v>
      </c>
      <c r="I363" s="107"/>
      <c r="J363" s="107"/>
      <c r="K363" s="107"/>
      <c r="L363" s="107"/>
      <c r="M363" s="108"/>
      <c r="N363" s="112" t="str">
        <f>VLOOKUP($B361,D1_1!$B$5:$CH$131,5,FALSE)&amp;""</f>
        <v/>
      </c>
      <c r="O363" s="107"/>
      <c r="P363" s="107"/>
      <c r="Q363" s="107"/>
      <c r="R363" s="107"/>
      <c r="S363" s="107"/>
      <c r="T363" s="107"/>
      <c r="U363" s="107"/>
      <c r="V363" s="107"/>
      <c r="W363" s="107"/>
      <c r="X363" s="107"/>
      <c r="Y363" s="107"/>
      <c r="Z363" s="107"/>
      <c r="AA363" s="107"/>
      <c r="AB363" s="107"/>
      <c r="AC363" s="107"/>
      <c r="AD363" s="107"/>
      <c r="AE363" s="107"/>
      <c r="AF363" s="107"/>
      <c r="AG363" s="107"/>
      <c r="AH363" s="107"/>
      <c r="AI363" s="107"/>
      <c r="AJ363" s="107"/>
      <c r="AK363" s="107"/>
      <c r="AL363" s="107"/>
      <c r="AM363" s="107"/>
      <c r="AN363" s="107"/>
      <c r="AO363" s="107"/>
      <c r="AP363" s="107"/>
      <c r="AQ363" s="108"/>
      <c r="BF363" s="3"/>
      <c r="BG363" s="3"/>
      <c r="BH363" s="3"/>
      <c r="BM363" s="1" t="s">
        <v>6639</v>
      </c>
    </row>
    <row r="364" spans="2:65" s="1" customFormat="1" ht="14.25" customHeight="1" x14ac:dyDescent="0.4">
      <c r="B364" s="109"/>
      <c r="C364" s="110"/>
      <c r="D364" s="110"/>
      <c r="E364" s="110"/>
      <c r="F364" s="110"/>
      <c r="G364" s="111"/>
      <c r="H364" s="109"/>
      <c r="I364" s="110"/>
      <c r="J364" s="110"/>
      <c r="K364" s="110"/>
      <c r="L364" s="110"/>
      <c r="M364" s="111"/>
      <c r="N364" s="109"/>
      <c r="O364" s="110"/>
      <c r="P364" s="110"/>
      <c r="Q364" s="110"/>
      <c r="R364" s="110"/>
      <c r="S364" s="110"/>
      <c r="T364" s="110"/>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1"/>
      <c r="BF364" s="3"/>
      <c r="BG364" s="3"/>
      <c r="BH364" s="3"/>
    </row>
    <row r="365" spans="2:65" s="1" customFormat="1" ht="14.25" customHeight="1" x14ac:dyDescent="0.4">
      <c r="B365" s="106" t="s">
        <v>6639</v>
      </c>
      <c r="C365" s="107"/>
      <c r="D365" s="107"/>
      <c r="E365" s="107"/>
      <c r="F365" s="107"/>
      <c r="G365" s="108"/>
      <c r="H365" s="120" t="str">
        <f>VLOOKUP($B365,D1_1!$B$5:$CH$131,6,FALSE)&amp;""</f>
        <v/>
      </c>
      <c r="I365" s="121"/>
      <c r="J365" s="121"/>
      <c r="K365" s="121"/>
      <c r="L365" s="121"/>
      <c r="M365" s="125"/>
      <c r="N365" s="120" t="str">
        <f>VLOOKUP($B365,D1_1!$B$5:$CH$131,7,FALSE)&amp;""</f>
        <v/>
      </c>
      <c r="O365" s="121"/>
      <c r="P365" s="121"/>
      <c r="Q365" s="121"/>
      <c r="R365" s="121"/>
      <c r="S365" s="125"/>
      <c r="T365" s="120" t="str">
        <f>VLOOKUP($B365,D1_1!$B$5:$CH$131,8,FALSE)&amp;""</f>
        <v/>
      </c>
      <c r="U365" s="121"/>
      <c r="V365" s="121"/>
      <c r="W365" s="121"/>
      <c r="X365" s="121"/>
      <c r="Y365" s="125"/>
      <c r="Z365" s="120" t="str">
        <f>VLOOKUP($B365,D1_1!$B$5:$CH$131,9,FALSE)&amp;""</f>
        <v/>
      </c>
      <c r="AA365" s="121"/>
      <c r="AB365" s="121"/>
      <c r="AC365" s="121"/>
      <c r="AD365" s="121"/>
      <c r="AE365" s="125"/>
      <c r="AF365" s="120" t="str">
        <f>VLOOKUP($B365,D1_1!$B$5:$CH$131,10,FALSE)&amp;""</f>
        <v/>
      </c>
      <c r="AG365" s="121"/>
      <c r="AH365" s="121"/>
      <c r="AI365" s="121"/>
      <c r="AJ365" s="121"/>
      <c r="AK365" s="125"/>
      <c r="AL365" s="120" t="str">
        <f>VLOOKUP($B365,D1_1!$B$5:$CH$131,11,FALSE)&amp;""</f>
        <v/>
      </c>
      <c r="AM365" s="121"/>
      <c r="AN365" s="121"/>
      <c r="AO365" s="121"/>
      <c r="AP365" s="121"/>
      <c r="AQ365" s="125"/>
      <c r="BF365" s="3"/>
      <c r="BG365" s="3"/>
      <c r="BH365" s="3"/>
    </row>
    <row r="366" spans="2:65" s="1" customFormat="1" ht="14.25" customHeight="1" x14ac:dyDescent="0.4">
      <c r="B366" s="184"/>
      <c r="C366" s="185"/>
      <c r="D366" s="185"/>
      <c r="E366" s="185"/>
      <c r="F366" s="185"/>
      <c r="G366" s="186"/>
      <c r="H366" s="122"/>
      <c r="I366" s="123"/>
      <c r="J366" s="123"/>
      <c r="K366" s="123"/>
      <c r="L366" s="123"/>
      <c r="M366" s="126"/>
      <c r="N366" s="122"/>
      <c r="O366" s="123"/>
      <c r="P366" s="123"/>
      <c r="Q366" s="123"/>
      <c r="R366" s="123"/>
      <c r="S366" s="126"/>
      <c r="T366" s="122"/>
      <c r="U366" s="123"/>
      <c r="V366" s="123"/>
      <c r="W366" s="123"/>
      <c r="X366" s="123"/>
      <c r="Y366" s="126"/>
      <c r="Z366" s="122"/>
      <c r="AA366" s="123"/>
      <c r="AB366" s="123"/>
      <c r="AC366" s="123"/>
      <c r="AD366" s="123"/>
      <c r="AE366" s="126"/>
      <c r="AF366" s="122"/>
      <c r="AG366" s="123"/>
      <c r="AH366" s="123"/>
      <c r="AI366" s="123"/>
      <c r="AJ366" s="123"/>
      <c r="AK366" s="126"/>
      <c r="AL366" s="122"/>
      <c r="AM366" s="123"/>
      <c r="AN366" s="123"/>
      <c r="AO366" s="123"/>
      <c r="AP366" s="123"/>
      <c r="AQ366" s="126"/>
      <c r="BF366" s="3"/>
      <c r="BG366" s="3"/>
      <c r="BH366" s="3"/>
    </row>
    <row r="367" spans="2:65" s="1" customFormat="1" ht="14.25" customHeight="1" x14ac:dyDescent="0.4">
      <c r="B367" s="184"/>
      <c r="C367" s="185"/>
      <c r="D367" s="185"/>
      <c r="E367" s="185"/>
      <c r="F367" s="185"/>
      <c r="G367" s="186"/>
      <c r="H367" s="106" t="s">
        <v>7122</v>
      </c>
      <c r="I367" s="107"/>
      <c r="J367" s="107"/>
      <c r="K367" s="107"/>
      <c r="L367" s="107"/>
      <c r="M367" s="108"/>
      <c r="N367" s="112" t="str">
        <f>VLOOKUP($B365,D1_1!$B$5:$CH$131,5,FALSE)&amp;""</f>
        <v/>
      </c>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8"/>
      <c r="BF367" s="3"/>
      <c r="BG367" s="3"/>
      <c r="BH367" s="3"/>
      <c r="BM367" s="1" t="s">
        <v>846</v>
      </c>
    </row>
    <row r="368" spans="2:65" s="1" customFormat="1" ht="14.25" customHeight="1" x14ac:dyDescent="0.4">
      <c r="B368" s="109"/>
      <c r="C368" s="110"/>
      <c r="D368" s="110"/>
      <c r="E368" s="110"/>
      <c r="F368" s="110"/>
      <c r="G368" s="111"/>
      <c r="H368" s="109"/>
      <c r="I368" s="110"/>
      <c r="J368" s="110"/>
      <c r="K368" s="110"/>
      <c r="L368" s="110"/>
      <c r="M368" s="111"/>
      <c r="N368" s="109"/>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1"/>
      <c r="BF368" s="3"/>
      <c r="BG368" s="3"/>
      <c r="BH368" s="3"/>
    </row>
    <row r="369" spans="2:65" s="1" customFormat="1" ht="14.25" customHeight="1" x14ac:dyDescent="0.4">
      <c r="B369" s="187" t="s">
        <v>846</v>
      </c>
      <c r="C369" s="187"/>
      <c r="D369" s="187"/>
      <c r="E369" s="187"/>
      <c r="F369" s="187"/>
      <c r="G369" s="187"/>
      <c r="H369" s="162" t="str">
        <f>VLOOKUP($B369,D1_1!$B$5:$CH$131,6,FALSE)&amp;""</f>
        <v/>
      </c>
      <c r="I369" s="85"/>
      <c r="J369" s="85"/>
      <c r="K369" s="85"/>
      <c r="L369" s="85"/>
      <c r="M369" s="85"/>
      <c r="N369" s="162" t="str">
        <f>VLOOKUP($B369,D1_1!$B$5:$CH$131,7,FALSE)&amp;""</f>
        <v/>
      </c>
      <c r="O369" s="85"/>
      <c r="P369" s="85"/>
      <c r="Q369" s="85"/>
      <c r="R369" s="85"/>
      <c r="S369" s="85"/>
      <c r="T369" s="162" t="str">
        <f>VLOOKUP($B369,D1_1!$B$5:$CH$131,8,FALSE)&amp;""</f>
        <v/>
      </c>
      <c r="U369" s="85"/>
      <c r="V369" s="85"/>
      <c r="W369" s="85"/>
      <c r="X369" s="85"/>
      <c r="Y369" s="85"/>
      <c r="Z369" s="162" t="str">
        <f>VLOOKUP($B369,D1_1!$B$5:$CH$131,9,FALSE)&amp;""</f>
        <v/>
      </c>
      <c r="AA369" s="85"/>
      <c r="AB369" s="85"/>
      <c r="AC369" s="85"/>
      <c r="AD369" s="85"/>
      <c r="AE369" s="85"/>
      <c r="AF369" s="162" t="str">
        <f>VLOOKUP($B369,D1_1!$B$5:$CH$131,10,FALSE)&amp;""</f>
        <v/>
      </c>
      <c r="AG369" s="85"/>
      <c r="AH369" s="85"/>
      <c r="AI369" s="85"/>
      <c r="AJ369" s="85"/>
      <c r="AK369" s="85"/>
      <c r="AL369" s="162" t="str">
        <f>VLOOKUP($B369,D1_1!$B$5:$CH$131,11,FALSE)&amp;""</f>
        <v/>
      </c>
      <c r="AM369" s="85"/>
      <c r="AN369" s="85"/>
      <c r="AO369" s="85"/>
      <c r="AP369" s="85"/>
      <c r="AQ369" s="85"/>
      <c r="BF369" s="3"/>
      <c r="BG369" s="3"/>
      <c r="BH369" s="3"/>
      <c r="BM369" s="1" t="s">
        <v>1531</v>
      </c>
    </row>
    <row r="370" spans="2:65" s="1" customFormat="1" ht="14.25" customHeight="1" x14ac:dyDescent="0.4">
      <c r="B370" s="187"/>
      <c r="C370" s="187"/>
      <c r="D370" s="187"/>
      <c r="E370" s="187"/>
      <c r="F370" s="187"/>
      <c r="G370" s="187"/>
      <c r="H370" s="85"/>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BF370" s="3"/>
      <c r="BG370" s="3"/>
      <c r="BH370" s="3"/>
    </row>
    <row r="371" spans="2:65" s="1" customFormat="1" ht="14.25" customHeight="1" x14ac:dyDescent="0.4">
      <c r="B371" s="187" t="s">
        <v>1531</v>
      </c>
      <c r="C371" s="187"/>
      <c r="D371" s="187"/>
      <c r="E371" s="187"/>
      <c r="F371" s="187"/>
      <c r="G371" s="187"/>
      <c r="H371" s="162" t="str">
        <f>VLOOKUP($B371,D1_1!$B$5:$CH$131,6,FALSE)&amp;""</f>
        <v/>
      </c>
      <c r="I371" s="85"/>
      <c r="J371" s="85"/>
      <c r="K371" s="85"/>
      <c r="L371" s="85"/>
      <c r="M371" s="85"/>
      <c r="N371" s="162" t="str">
        <f>VLOOKUP($B371,D1_1!$B$5:$CH$131,7,FALSE)&amp;""</f>
        <v/>
      </c>
      <c r="O371" s="85"/>
      <c r="P371" s="85"/>
      <c r="Q371" s="85"/>
      <c r="R371" s="85"/>
      <c r="S371" s="85"/>
      <c r="T371" s="162" t="str">
        <f>VLOOKUP($B371,D1_1!$B$5:$CH$131,8,FALSE)&amp;""</f>
        <v/>
      </c>
      <c r="U371" s="85"/>
      <c r="V371" s="85"/>
      <c r="W371" s="85"/>
      <c r="X371" s="85"/>
      <c r="Y371" s="85"/>
      <c r="Z371" s="162" t="str">
        <f>VLOOKUP($B371,D1_1!$B$5:$CH$131,9,FALSE)&amp;""</f>
        <v/>
      </c>
      <c r="AA371" s="85"/>
      <c r="AB371" s="85"/>
      <c r="AC371" s="85"/>
      <c r="AD371" s="85"/>
      <c r="AE371" s="85"/>
      <c r="AF371" s="162" t="str">
        <f>VLOOKUP($B371,D1_1!$B$5:$CH$131,10,FALSE)&amp;""</f>
        <v/>
      </c>
      <c r="AG371" s="85"/>
      <c r="AH371" s="85"/>
      <c r="AI371" s="85"/>
      <c r="AJ371" s="85"/>
      <c r="AK371" s="85"/>
      <c r="AL371" s="162" t="str">
        <f>VLOOKUP($B371,D1_1!$B$5:$CH$131,11,FALSE)&amp;""</f>
        <v/>
      </c>
      <c r="AM371" s="85"/>
      <c r="AN371" s="85"/>
      <c r="AO371" s="85"/>
      <c r="AP371" s="85"/>
      <c r="AQ371" s="85"/>
      <c r="BF371" s="3"/>
      <c r="BG371" s="3"/>
      <c r="BH371" s="3"/>
      <c r="BM371" s="1" t="s">
        <v>616</v>
      </c>
    </row>
    <row r="372" spans="2:65" s="1" customFormat="1" ht="14.25" customHeight="1" x14ac:dyDescent="0.4">
      <c r="B372" s="187"/>
      <c r="C372" s="187"/>
      <c r="D372" s="187"/>
      <c r="E372" s="187"/>
      <c r="F372" s="187"/>
      <c r="G372" s="187"/>
      <c r="H372" s="85"/>
      <c r="I372" s="85"/>
      <c r="J372" s="85"/>
      <c r="K372" s="85"/>
      <c r="L372" s="85"/>
      <c r="M372" s="85"/>
      <c r="N372" s="85"/>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c r="AL372" s="85"/>
      <c r="AM372" s="85"/>
      <c r="AN372" s="85"/>
      <c r="AO372" s="85"/>
      <c r="AP372" s="85"/>
      <c r="AQ372" s="85"/>
      <c r="BF372" s="3"/>
      <c r="BG372" s="3"/>
      <c r="BH372" s="3"/>
    </row>
    <row r="373" spans="2:65" s="1" customFormat="1" ht="14.25" customHeight="1" x14ac:dyDescent="0.4">
      <c r="B373" s="187" t="s">
        <v>616</v>
      </c>
      <c r="C373" s="187"/>
      <c r="D373" s="187"/>
      <c r="E373" s="187"/>
      <c r="F373" s="187"/>
      <c r="G373" s="187"/>
      <c r="H373" s="162" t="str">
        <f>VLOOKUP($B373,D1_1!$B$5:$CH$131,6,FALSE)&amp;""</f>
        <v/>
      </c>
      <c r="I373" s="85"/>
      <c r="J373" s="85"/>
      <c r="K373" s="85"/>
      <c r="L373" s="85"/>
      <c r="M373" s="85"/>
      <c r="N373" s="162" t="str">
        <f>VLOOKUP($B373,D1_1!$B$5:$CH$131,7,FALSE)&amp;""</f>
        <v/>
      </c>
      <c r="O373" s="85"/>
      <c r="P373" s="85"/>
      <c r="Q373" s="85"/>
      <c r="R373" s="85"/>
      <c r="S373" s="85"/>
      <c r="T373" s="162" t="str">
        <f>VLOOKUP($B373,D1_1!$B$5:$CH$131,8,FALSE)&amp;""</f>
        <v/>
      </c>
      <c r="U373" s="85"/>
      <c r="V373" s="85"/>
      <c r="W373" s="85"/>
      <c r="X373" s="85"/>
      <c r="Y373" s="85"/>
      <c r="Z373" s="162" t="str">
        <f>VLOOKUP($B373,D1_1!$B$5:$CH$131,9,FALSE)&amp;""</f>
        <v/>
      </c>
      <c r="AA373" s="85"/>
      <c r="AB373" s="85"/>
      <c r="AC373" s="85"/>
      <c r="AD373" s="85"/>
      <c r="AE373" s="85"/>
      <c r="AF373" s="162" t="str">
        <f>VLOOKUP($B373,D1_1!$B$5:$CH$131,10,FALSE)&amp;""</f>
        <v/>
      </c>
      <c r="AG373" s="85"/>
      <c r="AH373" s="85"/>
      <c r="AI373" s="85"/>
      <c r="AJ373" s="85"/>
      <c r="AK373" s="85"/>
      <c r="AL373" s="162" t="str">
        <f>VLOOKUP($B373,D1_1!$B$5:$CH$131,11,FALSE)&amp;""</f>
        <v/>
      </c>
      <c r="AM373" s="85"/>
      <c r="AN373" s="85"/>
      <c r="AO373" s="85"/>
      <c r="AP373" s="85"/>
      <c r="AQ373" s="85"/>
      <c r="BF373" s="3"/>
      <c r="BG373" s="3"/>
      <c r="BH373" s="3"/>
      <c r="BM373" s="1" t="s">
        <v>1946</v>
      </c>
    </row>
    <row r="374" spans="2:65" s="1" customFormat="1" ht="14.25" customHeight="1" x14ac:dyDescent="0.4">
      <c r="B374" s="187"/>
      <c r="C374" s="187"/>
      <c r="D374" s="187"/>
      <c r="E374" s="187"/>
      <c r="F374" s="187"/>
      <c r="G374" s="187"/>
      <c r="H374" s="85"/>
      <c r="I374" s="85"/>
      <c r="J374" s="85"/>
      <c r="K374" s="85"/>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85"/>
      <c r="AJ374" s="85"/>
      <c r="AK374" s="85"/>
      <c r="AL374" s="85"/>
      <c r="AM374" s="85"/>
      <c r="AN374" s="85"/>
      <c r="AO374" s="85"/>
      <c r="AP374" s="85"/>
      <c r="AQ374" s="85"/>
      <c r="BF374" s="3"/>
      <c r="BG374" s="3"/>
      <c r="BH374" s="3"/>
    </row>
    <row r="375" spans="2:65" s="1" customFormat="1" ht="14.25" customHeight="1" x14ac:dyDescent="0.4">
      <c r="B375" s="187" t="s">
        <v>1946</v>
      </c>
      <c r="C375" s="187"/>
      <c r="D375" s="187"/>
      <c r="E375" s="187"/>
      <c r="F375" s="187"/>
      <c r="G375" s="187"/>
      <c r="H375" s="162" t="str">
        <f>VLOOKUP($B375,D1_1!$B$5:$CH$131,6,FALSE)&amp;""</f>
        <v/>
      </c>
      <c r="I375" s="85"/>
      <c r="J375" s="85"/>
      <c r="K375" s="85"/>
      <c r="L375" s="85"/>
      <c r="M375" s="85"/>
      <c r="N375" s="162" t="str">
        <f>VLOOKUP($B375,D1_1!$B$5:$CH$131,7,FALSE)&amp;""</f>
        <v/>
      </c>
      <c r="O375" s="85"/>
      <c r="P375" s="85"/>
      <c r="Q375" s="85"/>
      <c r="R375" s="85"/>
      <c r="S375" s="85"/>
      <c r="T375" s="162" t="str">
        <f>VLOOKUP($B375,D1_1!$B$5:$CH$131,8,FALSE)&amp;""</f>
        <v/>
      </c>
      <c r="U375" s="85"/>
      <c r="V375" s="85"/>
      <c r="W375" s="85"/>
      <c r="X375" s="85"/>
      <c r="Y375" s="85"/>
      <c r="Z375" s="162" t="str">
        <f>VLOOKUP($B375,D1_1!$B$5:$CH$131,9,FALSE)&amp;""</f>
        <v/>
      </c>
      <c r="AA375" s="85"/>
      <c r="AB375" s="85"/>
      <c r="AC375" s="85"/>
      <c r="AD375" s="85"/>
      <c r="AE375" s="85"/>
      <c r="AF375" s="162" t="str">
        <f>VLOOKUP($B375,D1_1!$B$5:$CH$131,10,FALSE)&amp;""</f>
        <v/>
      </c>
      <c r="AG375" s="85"/>
      <c r="AH375" s="85"/>
      <c r="AI375" s="85"/>
      <c r="AJ375" s="85"/>
      <c r="AK375" s="85"/>
      <c r="AL375" s="162" t="str">
        <f>VLOOKUP($B375,D1_1!$B$5:$CH$131,11,FALSE)&amp;""</f>
        <v/>
      </c>
      <c r="AM375" s="85"/>
      <c r="AN375" s="85"/>
      <c r="AO375" s="85"/>
      <c r="AP375" s="85"/>
      <c r="AQ375" s="85"/>
      <c r="BF375" s="3"/>
      <c r="BG375" s="3"/>
      <c r="BH375" s="3"/>
      <c r="BM375" s="1" t="s">
        <v>6640</v>
      </c>
    </row>
    <row r="376" spans="2:65" s="1" customFormat="1" ht="14.25" customHeight="1" x14ac:dyDescent="0.4">
      <c r="B376" s="187"/>
      <c r="C376" s="187"/>
      <c r="D376" s="187"/>
      <c r="E376" s="187"/>
      <c r="F376" s="187"/>
      <c r="G376" s="187"/>
      <c r="H376" s="85"/>
      <c r="I376" s="85"/>
      <c r="J376" s="85"/>
      <c r="K376" s="85"/>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85"/>
      <c r="AJ376" s="85"/>
      <c r="AK376" s="85"/>
      <c r="AL376" s="85"/>
      <c r="AM376" s="85"/>
      <c r="AN376" s="85"/>
      <c r="AO376" s="85"/>
      <c r="AP376" s="85"/>
      <c r="AQ376" s="85"/>
      <c r="BF376" s="3"/>
      <c r="BG376" s="3"/>
      <c r="BH376" s="3"/>
    </row>
    <row r="377" spans="2:65" s="1" customFormat="1" ht="14.25" customHeight="1" x14ac:dyDescent="0.4">
      <c r="B377" s="187" t="s">
        <v>6640</v>
      </c>
      <c r="C377" s="187"/>
      <c r="D377" s="187"/>
      <c r="E377" s="187"/>
      <c r="F377" s="187"/>
      <c r="G377" s="187"/>
      <c r="H377" s="162" t="str">
        <f>VLOOKUP($B377,D1_1!$B$5:$CH$131,6,FALSE)&amp;""</f>
        <v/>
      </c>
      <c r="I377" s="85"/>
      <c r="J377" s="85"/>
      <c r="K377" s="85"/>
      <c r="L377" s="85"/>
      <c r="M377" s="85"/>
      <c r="N377" s="162" t="str">
        <f>VLOOKUP($B377,D1_1!$B$5:$CH$131,7,FALSE)&amp;""</f>
        <v/>
      </c>
      <c r="O377" s="85"/>
      <c r="P377" s="85"/>
      <c r="Q377" s="85"/>
      <c r="R377" s="85"/>
      <c r="S377" s="85"/>
      <c r="T377" s="162" t="str">
        <f>VLOOKUP($B377,D1_1!$B$5:$CH$131,8,FALSE)&amp;""</f>
        <v/>
      </c>
      <c r="U377" s="85"/>
      <c r="V377" s="85"/>
      <c r="W377" s="85"/>
      <c r="X377" s="85"/>
      <c r="Y377" s="85"/>
      <c r="Z377" s="162" t="str">
        <f>VLOOKUP($B377,D1_1!$B$5:$CH$131,9,FALSE)&amp;""</f>
        <v/>
      </c>
      <c r="AA377" s="85"/>
      <c r="AB377" s="85"/>
      <c r="AC377" s="85"/>
      <c r="AD377" s="85"/>
      <c r="AE377" s="85"/>
      <c r="AF377" s="162" t="str">
        <f>VLOOKUP($B377,D1_1!$B$5:$CH$131,10,FALSE)&amp;""</f>
        <v/>
      </c>
      <c r="AG377" s="85"/>
      <c r="AH377" s="85"/>
      <c r="AI377" s="85"/>
      <c r="AJ377" s="85"/>
      <c r="AK377" s="85"/>
      <c r="AL377" s="162" t="str">
        <f>VLOOKUP($B377,D1_1!$B$5:$CH$131,11,FALSE)&amp;""</f>
        <v/>
      </c>
      <c r="AM377" s="85"/>
      <c r="AN377" s="85"/>
      <c r="AO377" s="85"/>
      <c r="AP377" s="85"/>
      <c r="AQ377" s="85"/>
      <c r="BF377" s="3"/>
      <c r="BG377" s="3"/>
      <c r="BH377" s="3"/>
      <c r="BM377" s="1" t="s">
        <v>6641</v>
      </c>
    </row>
    <row r="378" spans="2:65" s="1" customFormat="1" ht="14.25" customHeight="1" x14ac:dyDescent="0.4">
      <c r="B378" s="187"/>
      <c r="C378" s="187"/>
      <c r="D378" s="187"/>
      <c r="E378" s="187"/>
      <c r="F378" s="187"/>
      <c r="G378" s="187"/>
      <c r="H378" s="85"/>
      <c r="I378" s="85"/>
      <c r="J378" s="85"/>
      <c r="K378" s="85"/>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c r="AM378" s="85"/>
      <c r="AN378" s="85"/>
      <c r="AO378" s="85"/>
      <c r="AP378" s="85"/>
      <c r="AQ378" s="85"/>
      <c r="BF378" s="3"/>
      <c r="BG378" s="3"/>
      <c r="BH378" s="3"/>
    </row>
    <row r="379" spans="2:65" s="1" customFormat="1" ht="14.25" customHeight="1" x14ac:dyDescent="0.4">
      <c r="B379" s="106" t="s">
        <v>6641</v>
      </c>
      <c r="C379" s="107"/>
      <c r="D379" s="107"/>
      <c r="E379" s="107"/>
      <c r="F379" s="107"/>
      <c r="G379" s="108"/>
      <c r="H379" s="120" t="str">
        <f>VLOOKUP($B379,D1_1!$B$5:$CH$131,6,FALSE)&amp;""</f>
        <v/>
      </c>
      <c r="I379" s="121"/>
      <c r="J379" s="121"/>
      <c r="K379" s="121"/>
      <c r="L379" s="121"/>
      <c r="M379" s="125"/>
      <c r="N379" s="120" t="str">
        <f>VLOOKUP($B379,D1_1!$B$5:$CH$131,7,FALSE)&amp;""</f>
        <v/>
      </c>
      <c r="O379" s="121"/>
      <c r="P379" s="121"/>
      <c r="Q379" s="121"/>
      <c r="R379" s="121"/>
      <c r="S379" s="125"/>
      <c r="T379" s="120" t="str">
        <f>VLOOKUP($B379,D1_1!$B$5:$CH$131,8,FALSE)&amp;""</f>
        <v/>
      </c>
      <c r="U379" s="121"/>
      <c r="V379" s="121"/>
      <c r="W379" s="121"/>
      <c r="X379" s="121"/>
      <c r="Y379" s="125"/>
      <c r="Z379" s="120" t="str">
        <f>VLOOKUP($B379,D1_1!$B$5:$CH$131,9,FALSE)&amp;""</f>
        <v/>
      </c>
      <c r="AA379" s="121"/>
      <c r="AB379" s="121"/>
      <c r="AC379" s="121"/>
      <c r="AD379" s="121"/>
      <c r="AE379" s="125"/>
      <c r="AF379" s="120" t="str">
        <f>VLOOKUP($B379,D1_1!$B$5:$CH$131,10,FALSE)&amp;""</f>
        <v/>
      </c>
      <c r="AG379" s="121"/>
      <c r="AH379" s="121"/>
      <c r="AI379" s="121"/>
      <c r="AJ379" s="121"/>
      <c r="AK379" s="125"/>
      <c r="AL379" s="120" t="str">
        <f>VLOOKUP($B379,D1_1!$B$5:$CH$131,11,FALSE)&amp;""</f>
        <v/>
      </c>
      <c r="AM379" s="121"/>
      <c r="AN379" s="121"/>
      <c r="AO379" s="121"/>
      <c r="AP379" s="121"/>
      <c r="AQ379" s="125"/>
      <c r="BF379" s="3"/>
      <c r="BG379" s="3"/>
      <c r="BH379" s="3"/>
    </row>
    <row r="380" spans="2:65" s="1" customFormat="1" ht="14.25" customHeight="1" x14ac:dyDescent="0.4">
      <c r="B380" s="184"/>
      <c r="C380" s="185"/>
      <c r="D380" s="185"/>
      <c r="E380" s="185"/>
      <c r="F380" s="185"/>
      <c r="G380" s="186"/>
      <c r="H380" s="122"/>
      <c r="I380" s="123"/>
      <c r="J380" s="123"/>
      <c r="K380" s="123"/>
      <c r="L380" s="123"/>
      <c r="M380" s="126"/>
      <c r="N380" s="122"/>
      <c r="O380" s="123"/>
      <c r="P380" s="123"/>
      <c r="Q380" s="123"/>
      <c r="R380" s="123"/>
      <c r="S380" s="126"/>
      <c r="T380" s="122"/>
      <c r="U380" s="123"/>
      <c r="V380" s="123"/>
      <c r="W380" s="123"/>
      <c r="X380" s="123"/>
      <c r="Y380" s="126"/>
      <c r="Z380" s="122"/>
      <c r="AA380" s="123"/>
      <c r="AB380" s="123"/>
      <c r="AC380" s="123"/>
      <c r="AD380" s="123"/>
      <c r="AE380" s="126"/>
      <c r="AF380" s="122"/>
      <c r="AG380" s="123"/>
      <c r="AH380" s="123"/>
      <c r="AI380" s="123"/>
      <c r="AJ380" s="123"/>
      <c r="AK380" s="126"/>
      <c r="AL380" s="122"/>
      <c r="AM380" s="123"/>
      <c r="AN380" s="123"/>
      <c r="AO380" s="123"/>
      <c r="AP380" s="123"/>
      <c r="AQ380" s="126"/>
      <c r="BF380" s="3"/>
      <c r="BG380" s="3"/>
      <c r="BH380" s="3"/>
    </row>
    <row r="381" spans="2:65" s="1" customFormat="1" ht="14.25" customHeight="1" x14ac:dyDescent="0.4">
      <c r="B381" s="184"/>
      <c r="C381" s="185"/>
      <c r="D381" s="185"/>
      <c r="E381" s="185"/>
      <c r="F381" s="185"/>
      <c r="G381" s="186"/>
      <c r="H381" s="106" t="s">
        <v>7122</v>
      </c>
      <c r="I381" s="107"/>
      <c r="J381" s="107"/>
      <c r="K381" s="107"/>
      <c r="L381" s="107"/>
      <c r="M381" s="108"/>
      <c r="N381" s="112" t="str">
        <f>VLOOKUP($B379,D1_1!$B$5:$CH$131,5,FALSE)&amp;""</f>
        <v/>
      </c>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8"/>
      <c r="BF381" s="3"/>
      <c r="BG381" s="3"/>
      <c r="BH381" s="3"/>
      <c r="BM381" s="1" t="s">
        <v>1965</v>
      </c>
    </row>
    <row r="382" spans="2:65" s="1" customFormat="1" ht="14.25" customHeight="1" x14ac:dyDescent="0.4">
      <c r="B382" s="109"/>
      <c r="C382" s="110"/>
      <c r="D382" s="110"/>
      <c r="E382" s="110"/>
      <c r="F382" s="110"/>
      <c r="G382" s="111"/>
      <c r="H382" s="109"/>
      <c r="I382" s="110"/>
      <c r="J382" s="110"/>
      <c r="K382" s="110"/>
      <c r="L382" s="110"/>
      <c r="M382" s="111"/>
      <c r="N382" s="109"/>
      <c r="O382" s="110"/>
      <c r="P382" s="110"/>
      <c r="Q382" s="110"/>
      <c r="R382" s="110"/>
      <c r="S382" s="110"/>
      <c r="T382" s="110"/>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1"/>
      <c r="BF382" s="3"/>
      <c r="BG382" s="3"/>
      <c r="BH382" s="3"/>
    </row>
    <row r="383" spans="2:65" s="1" customFormat="1" ht="14.25" customHeight="1" x14ac:dyDescent="0.4">
      <c r="B383" s="175" t="s">
        <v>1965</v>
      </c>
      <c r="C383" s="176"/>
      <c r="D383" s="176"/>
      <c r="E383" s="176"/>
      <c r="F383" s="176"/>
      <c r="G383" s="177"/>
      <c r="H383" s="120" t="str">
        <f>VLOOKUP($B383,D1_1!$B$5:$CH$131,6,FALSE)&amp;""</f>
        <v/>
      </c>
      <c r="I383" s="121"/>
      <c r="J383" s="121"/>
      <c r="K383" s="121"/>
      <c r="L383" s="121"/>
      <c r="M383" s="125"/>
      <c r="N383" s="120" t="str">
        <f>VLOOKUP($B383,D1_1!$B$5:$CH$131,7,FALSE)&amp;""</f>
        <v/>
      </c>
      <c r="O383" s="121"/>
      <c r="P383" s="121"/>
      <c r="Q383" s="121"/>
      <c r="R383" s="121"/>
      <c r="S383" s="125"/>
      <c r="T383" s="120" t="str">
        <f>VLOOKUP($B383,D1_1!$B$5:$CH$131,8,FALSE)&amp;""</f>
        <v/>
      </c>
      <c r="U383" s="121"/>
      <c r="V383" s="121"/>
      <c r="W383" s="121"/>
      <c r="X383" s="121"/>
      <c r="Y383" s="125"/>
      <c r="Z383" s="120" t="str">
        <f>VLOOKUP($B383,D1_1!$B$5:$CH$131,9,FALSE)&amp;""</f>
        <v/>
      </c>
      <c r="AA383" s="121"/>
      <c r="AB383" s="121"/>
      <c r="AC383" s="121"/>
      <c r="AD383" s="121"/>
      <c r="AE383" s="125"/>
      <c r="AF383" s="120" t="str">
        <f>VLOOKUP($B383,D1_1!$B$5:$CH$131,10,FALSE)&amp;""</f>
        <v/>
      </c>
      <c r="AG383" s="121"/>
      <c r="AH383" s="121"/>
      <c r="AI383" s="121"/>
      <c r="AJ383" s="121"/>
      <c r="AK383" s="125"/>
      <c r="AL383" s="120" t="str">
        <f>VLOOKUP($B383,D1_1!$B$5:$CH$131,11,FALSE)&amp;""</f>
        <v/>
      </c>
      <c r="AM383" s="121"/>
      <c r="AN383" s="121"/>
      <c r="AO383" s="121"/>
      <c r="AP383" s="121"/>
      <c r="AQ383" s="125"/>
      <c r="BF383" s="3"/>
      <c r="BG383" s="3"/>
      <c r="BH383" s="3"/>
      <c r="BM383" s="1" t="s">
        <v>1976</v>
      </c>
    </row>
    <row r="384" spans="2:65" s="1" customFormat="1" ht="14.25" customHeight="1" x14ac:dyDescent="0.4">
      <c r="B384" s="178"/>
      <c r="C384" s="179"/>
      <c r="D384" s="179"/>
      <c r="E384" s="179"/>
      <c r="F384" s="179"/>
      <c r="G384" s="180"/>
      <c r="H384" s="122"/>
      <c r="I384" s="123"/>
      <c r="J384" s="123"/>
      <c r="K384" s="123"/>
      <c r="L384" s="123"/>
      <c r="M384" s="126"/>
      <c r="N384" s="122"/>
      <c r="O384" s="123"/>
      <c r="P384" s="123"/>
      <c r="Q384" s="123"/>
      <c r="R384" s="123"/>
      <c r="S384" s="126"/>
      <c r="T384" s="122"/>
      <c r="U384" s="123"/>
      <c r="V384" s="123"/>
      <c r="W384" s="123"/>
      <c r="X384" s="123"/>
      <c r="Y384" s="126"/>
      <c r="Z384" s="122"/>
      <c r="AA384" s="123"/>
      <c r="AB384" s="123"/>
      <c r="AC384" s="123"/>
      <c r="AD384" s="123"/>
      <c r="AE384" s="126"/>
      <c r="AF384" s="122"/>
      <c r="AG384" s="123"/>
      <c r="AH384" s="123"/>
      <c r="AI384" s="123"/>
      <c r="AJ384" s="123"/>
      <c r="AK384" s="126"/>
      <c r="AL384" s="122"/>
      <c r="AM384" s="123"/>
      <c r="AN384" s="123"/>
      <c r="AO384" s="123"/>
      <c r="AP384" s="123"/>
      <c r="AQ384" s="126"/>
      <c r="BF384" s="3"/>
      <c r="BG384" s="3"/>
      <c r="BH384" s="3"/>
    </row>
    <row r="385" spans="2:65" s="1" customFormat="1" ht="14.25" customHeight="1" x14ac:dyDescent="0.4">
      <c r="B385" s="175" t="s">
        <v>1976</v>
      </c>
      <c r="C385" s="176"/>
      <c r="D385" s="176"/>
      <c r="E385" s="176"/>
      <c r="F385" s="176"/>
      <c r="G385" s="177"/>
      <c r="H385" s="120" t="str">
        <f>VLOOKUP($B385,D1_1!$B$5:$CH$131,6,FALSE)&amp;""</f>
        <v/>
      </c>
      <c r="I385" s="121"/>
      <c r="J385" s="121"/>
      <c r="K385" s="121"/>
      <c r="L385" s="121"/>
      <c r="M385" s="125"/>
      <c r="N385" s="120" t="str">
        <f>VLOOKUP($B385,D1_1!$B$5:$CH$131,7,FALSE)&amp;""</f>
        <v/>
      </c>
      <c r="O385" s="121"/>
      <c r="P385" s="121"/>
      <c r="Q385" s="121"/>
      <c r="R385" s="121"/>
      <c r="S385" s="125"/>
      <c r="T385" s="120" t="str">
        <f>VLOOKUP($B385,D1_1!$B$5:$CH$131,8,FALSE)&amp;""</f>
        <v/>
      </c>
      <c r="U385" s="121"/>
      <c r="V385" s="121"/>
      <c r="W385" s="121"/>
      <c r="X385" s="121"/>
      <c r="Y385" s="125"/>
      <c r="Z385" s="120" t="str">
        <f>VLOOKUP($B385,D1_1!$B$5:$CH$131,9,FALSE)&amp;""</f>
        <v/>
      </c>
      <c r="AA385" s="121"/>
      <c r="AB385" s="121"/>
      <c r="AC385" s="121"/>
      <c r="AD385" s="121"/>
      <c r="AE385" s="125"/>
      <c r="AF385" s="120" t="str">
        <f>VLOOKUP($B385,D1_1!$B$5:$CH$131,10,FALSE)&amp;""</f>
        <v/>
      </c>
      <c r="AG385" s="121"/>
      <c r="AH385" s="121"/>
      <c r="AI385" s="121"/>
      <c r="AJ385" s="121"/>
      <c r="AK385" s="125"/>
      <c r="AL385" s="120" t="str">
        <f>VLOOKUP($B385,D1_1!$B$5:$CH$131,11,FALSE)&amp;""</f>
        <v/>
      </c>
      <c r="AM385" s="121"/>
      <c r="AN385" s="121"/>
      <c r="AO385" s="121"/>
      <c r="AP385" s="121"/>
      <c r="AQ385" s="125"/>
      <c r="BF385" s="3"/>
      <c r="BG385" s="3"/>
      <c r="BH385" s="3"/>
      <c r="BM385" s="1" t="s">
        <v>647</v>
      </c>
    </row>
    <row r="386" spans="2:65" s="1" customFormat="1" ht="14.25" customHeight="1" x14ac:dyDescent="0.4">
      <c r="B386" s="178"/>
      <c r="C386" s="179"/>
      <c r="D386" s="179"/>
      <c r="E386" s="179"/>
      <c r="F386" s="179"/>
      <c r="G386" s="180"/>
      <c r="H386" s="122"/>
      <c r="I386" s="123"/>
      <c r="J386" s="123"/>
      <c r="K386" s="123"/>
      <c r="L386" s="123"/>
      <c r="M386" s="126"/>
      <c r="N386" s="122"/>
      <c r="O386" s="123"/>
      <c r="P386" s="123"/>
      <c r="Q386" s="123"/>
      <c r="R386" s="123"/>
      <c r="S386" s="126"/>
      <c r="T386" s="122"/>
      <c r="U386" s="123"/>
      <c r="V386" s="123"/>
      <c r="W386" s="123"/>
      <c r="X386" s="123"/>
      <c r="Y386" s="126"/>
      <c r="Z386" s="122"/>
      <c r="AA386" s="123"/>
      <c r="AB386" s="123"/>
      <c r="AC386" s="123"/>
      <c r="AD386" s="123"/>
      <c r="AE386" s="126"/>
      <c r="AF386" s="122"/>
      <c r="AG386" s="123"/>
      <c r="AH386" s="123"/>
      <c r="AI386" s="123"/>
      <c r="AJ386" s="123"/>
      <c r="AK386" s="126"/>
      <c r="AL386" s="122"/>
      <c r="AM386" s="123"/>
      <c r="AN386" s="123"/>
      <c r="AO386" s="123"/>
      <c r="AP386" s="123"/>
      <c r="AQ386" s="126"/>
      <c r="BF386" s="3"/>
      <c r="BG386" s="3"/>
      <c r="BH386" s="3"/>
    </row>
    <row r="387" spans="2:65" s="1" customFormat="1" ht="14.25" customHeight="1" x14ac:dyDescent="0.4">
      <c r="B387" s="175" t="s">
        <v>647</v>
      </c>
      <c r="C387" s="176"/>
      <c r="D387" s="176"/>
      <c r="E387" s="176"/>
      <c r="F387" s="176"/>
      <c r="G387" s="177"/>
      <c r="H387" s="120" t="str">
        <f>VLOOKUP($B387,D1_1!$B$5:$CH$131,6,FALSE)&amp;""</f>
        <v/>
      </c>
      <c r="I387" s="121"/>
      <c r="J387" s="121"/>
      <c r="K387" s="121"/>
      <c r="L387" s="121"/>
      <c r="M387" s="125"/>
      <c r="N387" s="120" t="str">
        <f>VLOOKUP($B387,D1_1!$B$5:$CH$131,7,FALSE)&amp;""</f>
        <v/>
      </c>
      <c r="O387" s="121"/>
      <c r="P387" s="121"/>
      <c r="Q387" s="121"/>
      <c r="R387" s="121"/>
      <c r="S387" s="125"/>
      <c r="T387" s="120" t="str">
        <f>VLOOKUP($B387,D1_1!$B$5:$CH$131,8,FALSE)&amp;""</f>
        <v/>
      </c>
      <c r="U387" s="121"/>
      <c r="V387" s="121"/>
      <c r="W387" s="121"/>
      <c r="X387" s="121"/>
      <c r="Y387" s="125"/>
      <c r="Z387" s="120" t="str">
        <f>VLOOKUP($B387,D1_1!$B$5:$CH$131,9,FALSE)&amp;""</f>
        <v/>
      </c>
      <c r="AA387" s="121"/>
      <c r="AB387" s="121"/>
      <c r="AC387" s="121"/>
      <c r="AD387" s="121"/>
      <c r="AE387" s="125"/>
      <c r="AF387" s="120" t="str">
        <f>VLOOKUP($B387,D1_1!$B$5:$CH$131,10,FALSE)&amp;""</f>
        <v/>
      </c>
      <c r="AG387" s="121"/>
      <c r="AH387" s="121"/>
      <c r="AI387" s="121"/>
      <c r="AJ387" s="121"/>
      <c r="AK387" s="125"/>
      <c r="AL387" s="120" t="str">
        <f>VLOOKUP($B387,D1_1!$B$5:$CH$131,11,FALSE)&amp;""</f>
        <v/>
      </c>
      <c r="AM387" s="121"/>
      <c r="AN387" s="121"/>
      <c r="AO387" s="121"/>
      <c r="AP387" s="121"/>
      <c r="AQ387" s="125"/>
      <c r="BF387" s="3"/>
      <c r="BG387" s="3"/>
      <c r="BH387" s="3"/>
      <c r="BM387" s="1" t="s">
        <v>223</v>
      </c>
    </row>
    <row r="388" spans="2:65" s="1" customFormat="1" ht="14.25" customHeight="1" x14ac:dyDescent="0.4">
      <c r="B388" s="178"/>
      <c r="C388" s="179"/>
      <c r="D388" s="179"/>
      <c r="E388" s="179"/>
      <c r="F388" s="179"/>
      <c r="G388" s="180"/>
      <c r="H388" s="122"/>
      <c r="I388" s="123"/>
      <c r="J388" s="123"/>
      <c r="K388" s="123"/>
      <c r="L388" s="123"/>
      <c r="M388" s="126"/>
      <c r="N388" s="122"/>
      <c r="O388" s="123"/>
      <c r="P388" s="123"/>
      <c r="Q388" s="123"/>
      <c r="R388" s="123"/>
      <c r="S388" s="126"/>
      <c r="T388" s="122"/>
      <c r="U388" s="123"/>
      <c r="V388" s="123"/>
      <c r="W388" s="123"/>
      <c r="X388" s="123"/>
      <c r="Y388" s="126"/>
      <c r="Z388" s="122"/>
      <c r="AA388" s="123"/>
      <c r="AB388" s="123"/>
      <c r="AC388" s="123"/>
      <c r="AD388" s="123"/>
      <c r="AE388" s="126"/>
      <c r="AF388" s="122"/>
      <c r="AG388" s="123"/>
      <c r="AH388" s="123"/>
      <c r="AI388" s="123"/>
      <c r="AJ388" s="123"/>
      <c r="AK388" s="126"/>
      <c r="AL388" s="122"/>
      <c r="AM388" s="123"/>
      <c r="AN388" s="123"/>
      <c r="AO388" s="123"/>
      <c r="AP388" s="123"/>
      <c r="AQ388" s="126"/>
      <c r="BF388" s="3"/>
      <c r="BG388" s="3"/>
      <c r="BH388" s="3"/>
    </row>
    <row r="389" spans="2:65" s="1" customFormat="1" ht="14.25" customHeight="1" x14ac:dyDescent="0.4">
      <c r="B389" s="175" t="s">
        <v>223</v>
      </c>
      <c r="C389" s="176"/>
      <c r="D389" s="176"/>
      <c r="E389" s="176"/>
      <c r="F389" s="176"/>
      <c r="G389" s="177"/>
      <c r="H389" s="120" t="str">
        <f>VLOOKUP($B389,D1_1!$B$5:$CH$131,6,FALSE)&amp;""</f>
        <v/>
      </c>
      <c r="I389" s="121"/>
      <c r="J389" s="121"/>
      <c r="K389" s="121"/>
      <c r="L389" s="121"/>
      <c r="M389" s="125"/>
      <c r="N389" s="120" t="str">
        <f>VLOOKUP($B389,D1_1!$B$5:$CH$131,7,FALSE)&amp;""</f>
        <v/>
      </c>
      <c r="O389" s="121"/>
      <c r="P389" s="121"/>
      <c r="Q389" s="121"/>
      <c r="R389" s="121"/>
      <c r="S389" s="125"/>
      <c r="T389" s="120" t="str">
        <f>VLOOKUP($B389,D1_1!$B$5:$CH$131,8,FALSE)&amp;""</f>
        <v/>
      </c>
      <c r="U389" s="121"/>
      <c r="V389" s="121"/>
      <c r="W389" s="121"/>
      <c r="X389" s="121"/>
      <c r="Y389" s="125"/>
      <c r="Z389" s="120" t="str">
        <f>VLOOKUP($B389,D1_1!$B$5:$CH$131,9,FALSE)&amp;""</f>
        <v/>
      </c>
      <c r="AA389" s="121"/>
      <c r="AB389" s="121"/>
      <c r="AC389" s="121"/>
      <c r="AD389" s="121"/>
      <c r="AE389" s="125"/>
      <c r="AF389" s="120" t="str">
        <f>VLOOKUP($B389,D1_1!$B$5:$CH$131,10,FALSE)&amp;""</f>
        <v/>
      </c>
      <c r="AG389" s="121"/>
      <c r="AH389" s="121"/>
      <c r="AI389" s="121"/>
      <c r="AJ389" s="121"/>
      <c r="AK389" s="125"/>
      <c r="AL389" s="120" t="str">
        <f>VLOOKUP($B389,D1_1!$B$5:$CH$131,11,FALSE)&amp;""</f>
        <v/>
      </c>
      <c r="AM389" s="121"/>
      <c r="AN389" s="121"/>
      <c r="AO389" s="121"/>
      <c r="AP389" s="121"/>
      <c r="AQ389" s="125"/>
      <c r="BF389" s="3"/>
      <c r="BG389" s="3"/>
      <c r="BH389" s="3"/>
      <c r="BM389" s="1" t="s">
        <v>3126</v>
      </c>
    </row>
    <row r="390" spans="2:65" s="1" customFormat="1" ht="14.25" customHeight="1" x14ac:dyDescent="0.4">
      <c r="B390" s="178"/>
      <c r="C390" s="179"/>
      <c r="D390" s="179"/>
      <c r="E390" s="179"/>
      <c r="F390" s="179"/>
      <c r="G390" s="180"/>
      <c r="H390" s="122"/>
      <c r="I390" s="123"/>
      <c r="J390" s="123"/>
      <c r="K390" s="123"/>
      <c r="L390" s="123"/>
      <c r="M390" s="126"/>
      <c r="N390" s="122"/>
      <c r="O390" s="123"/>
      <c r="P390" s="123"/>
      <c r="Q390" s="123"/>
      <c r="R390" s="123"/>
      <c r="S390" s="126"/>
      <c r="T390" s="122"/>
      <c r="U390" s="123"/>
      <c r="V390" s="123"/>
      <c r="W390" s="123"/>
      <c r="X390" s="123"/>
      <c r="Y390" s="126"/>
      <c r="Z390" s="122"/>
      <c r="AA390" s="123"/>
      <c r="AB390" s="123"/>
      <c r="AC390" s="123"/>
      <c r="AD390" s="123"/>
      <c r="AE390" s="126"/>
      <c r="AF390" s="122"/>
      <c r="AG390" s="123"/>
      <c r="AH390" s="123"/>
      <c r="AI390" s="123"/>
      <c r="AJ390" s="123"/>
      <c r="AK390" s="126"/>
      <c r="AL390" s="122"/>
      <c r="AM390" s="123"/>
      <c r="AN390" s="123"/>
      <c r="AO390" s="123"/>
      <c r="AP390" s="123"/>
      <c r="AQ390" s="126"/>
      <c r="BF390" s="3"/>
      <c r="BG390" s="3"/>
      <c r="BH390" s="3"/>
    </row>
    <row r="391" spans="2:65" s="1" customFormat="1" ht="14.25" customHeight="1" x14ac:dyDescent="0.4">
      <c r="B391" s="187" t="s">
        <v>3126</v>
      </c>
      <c r="C391" s="187"/>
      <c r="D391" s="187"/>
      <c r="E391" s="187"/>
      <c r="F391" s="187"/>
      <c r="G391" s="187"/>
      <c r="H391" s="162" t="str">
        <f>VLOOKUP($B391,D1_1!$B$5:$CH$131,6,FALSE)&amp;""</f>
        <v/>
      </c>
      <c r="I391" s="85"/>
      <c r="J391" s="85"/>
      <c r="K391" s="85"/>
      <c r="L391" s="85"/>
      <c r="M391" s="85"/>
      <c r="N391" s="162" t="str">
        <f>VLOOKUP($B391,D1_1!$B$5:$CH$131,7,FALSE)&amp;""</f>
        <v/>
      </c>
      <c r="O391" s="85"/>
      <c r="P391" s="85"/>
      <c r="Q391" s="85"/>
      <c r="R391" s="85"/>
      <c r="S391" s="85"/>
      <c r="T391" s="162" t="str">
        <f>VLOOKUP($B391,D1_1!$B$5:$CH$131,8,FALSE)&amp;""</f>
        <v/>
      </c>
      <c r="U391" s="85"/>
      <c r="V391" s="85"/>
      <c r="W391" s="85"/>
      <c r="X391" s="85"/>
      <c r="Y391" s="85"/>
      <c r="Z391" s="162" t="str">
        <f>VLOOKUP($B391,D1_1!$B$5:$CH$131,9,FALSE)&amp;""</f>
        <v/>
      </c>
      <c r="AA391" s="85"/>
      <c r="AB391" s="85"/>
      <c r="AC391" s="85"/>
      <c r="AD391" s="85"/>
      <c r="AE391" s="85"/>
      <c r="AF391" s="162" t="str">
        <f>VLOOKUP($B391,D1_1!$B$5:$CH$131,10,FALSE)&amp;""</f>
        <v/>
      </c>
      <c r="AG391" s="85"/>
      <c r="AH391" s="85"/>
      <c r="AI391" s="85"/>
      <c r="AJ391" s="85"/>
      <c r="AK391" s="85"/>
      <c r="AL391" s="162" t="str">
        <f>VLOOKUP($B391,D1_1!$B$5:$CH$131,11,FALSE)&amp;""</f>
        <v/>
      </c>
      <c r="AM391" s="85"/>
      <c r="AN391" s="85"/>
      <c r="AO391" s="85"/>
      <c r="AP391" s="85"/>
      <c r="AQ391" s="85"/>
      <c r="BF391" s="3"/>
      <c r="BG391" s="3"/>
      <c r="BH391" s="3"/>
      <c r="BM391" s="1" t="s">
        <v>6171</v>
      </c>
    </row>
    <row r="392" spans="2:65" s="1" customFormat="1" ht="14.25" customHeight="1" x14ac:dyDescent="0.4">
      <c r="B392" s="187"/>
      <c r="C392" s="187"/>
      <c r="D392" s="187"/>
      <c r="E392" s="187"/>
      <c r="F392" s="187"/>
      <c r="G392" s="187"/>
      <c r="H392" s="85"/>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BF392" s="3"/>
      <c r="BG392" s="3"/>
      <c r="BH392" s="3"/>
    </row>
    <row r="393" spans="2:65" s="1" customFormat="1" ht="14.25" customHeight="1" x14ac:dyDescent="0.4">
      <c r="B393" s="106" t="s">
        <v>6171</v>
      </c>
      <c r="C393" s="107"/>
      <c r="D393" s="107"/>
      <c r="E393" s="107"/>
      <c r="F393" s="107"/>
      <c r="G393" s="108"/>
      <c r="H393" s="120" t="str">
        <f>VLOOKUP($B393,D1_1!$B$5:$CH$131,6,FALSE)&amp;""</f>
        <v/>
      </c>
      <c r="I393" s="121"/>
      <c r="J393" s="121"/>
      <c r="K393" s="121"/>
      <c r="L393" s="121"/>
      <c r="M393" s="125"/>
      <c r="N393" s="120" t="str">
        <f>VLOOKUP($B393,D1_1!$B$5:$CH$131,7,FALSE)&amp;""</f>
        <v/>
      </c>
      <c r="O393" s="121"/>
      <c r="P393" s="121"/>
      <c r="Q393" s="121"/>
      <c r="R393" s="121"/>
      <c r="S393" s="125"/>
      <c r="T393" s="120" t="str">
        <f>VLOOKUP($B393,D1_1!$B$5:$CH$131,8,FALSE)&amp;""</f>
        <v/>
      </c>
      <c r="U393" s="121"/>
      <c r="V393" s="121"/>
      <c r="W393" s="121"/>
      <c r="X393" s="121"/>
      <c r="Y393" s="125"/>
      <c r="Z393" s="120" t="str">
        <f>VLOOKUP($B393,D1_1!$B$5:$CH$131,9,FALSE)&amp;""</f>
        <v/>
      </c>
      <c r="AA393" s="121"/>
      <c r="AB393" s="121"/>
      <c r="AC393" s="121"/>
      <c r="AD393" s="121"/>
      <c r="AE393" s="125"/>
      <c r="AF393" s="120" t="str">
        <f>VLOOKUP($B393,D1_1!$B$5:$CH$131,10,FALSE)&amp;""</f>
        <v/>
      </c>
      <c r="AG393" s="121"/>
      <c r="AH393" s="121"/>
      <c r="AI393" s="121"/>
      <c r="AJ393" s="121"/>
      <c r="AK393" s="125"/>
      <c r="AL393" s="120" t="str">
        <f>VLOOKUP($B393,D1_1!$B$5:$CH$131,11,FALSE)&amp;""</f>
        <v/>
      </c>
      <c r="AM393" s="121"/>
      <c r="AN393" s="121"/>
      <c r="AO393" s="121"/>
      <c r="AP393" s="121"/>
      <c r="AQ393" s="125"/>
      <c r="BF393" s="3"/>
      <c r="BG393" s="3"/>
      <c r="BH393" s="3"/>
    </row>
    <row r="394" spans="2:65" s="1" customFormat="1" ht="14.25" customHeight="1" x14ac:dyDescent="0.4">
      <c r="B394" s="184"/>
      <c r="C394" s="185"/>
      <c r="D394" s="185"/>
      <c r="E394" s="185"/>
      <c r="F394" s="185"/>
      <c r="G394" s="186"/>
      <c r="H394" s="122"/>
      <c r="I394" s="123"/>
      <c r="J394" s="123"/>
      <c r="K394" s="123"/>
      <c r="L394" s="123"/>
      <c r="M394" s="126"/>
      <c r="N394" s="122"/>
      <c r="O394" s="123"/>
      <c r="P394" s="123"/>
      <c r="Q394" s="123"/>
      <c r="R394" s="123"/>
      <c r="S394" s="126"/>
      <c r="T394" s="122"/>
      <c r="U394" s="123"/>
      <c r="V394" s="123"/>
      <c r="W394" s="123"/>
      <c r="X394" s="123"/>
      <c r="Y394" s="126"/>
      <c r="Z394" s="122"/>
      <c r="AA394" s="123"/>
      <c r="AB394" s="123"/>
      <c r="AC394" s="123"/>
      <c r="AD394" s="123"/>
      <c r="AE394" s="126"/>
      <c r="AF394" s="122"/>
      <c r="AG394" s="123"/>
      <c r="AH394" s="123"/>
      <c r="AI394" s="123"/>
      <c r="AJ394" s="123"/>
      <c r="AK394" s="126"/>
      <c r="AL394" s="122"/>
      <c r="AM394" s="123"/>
      <c r="AN394" s="123"/>
      <c r="AO394" s="123"/>
      <c r="AP394" s="123"/>
      <c r="AQ394" s="126"/>
      <c r="BF394" s="3"/>
      <c r="BG394" s="3"/>
      <c r="BH394" s="3"/>
    </row>
    <row r="395" spans="2:65" s="1" customFormat="1" ht="14.25" customHeight="1" x14ac:dyDescent="0.4">
      <c r="B395" s="184"/>
      <c r="C395" s="185"/>
      <c r="D395" s="185"/>
      <c r="E395" s="185"/>
      <c r="F395" s="185"/>
      <c r="G395" s="186"/>
      <c r="H395" s="106" t="s">
        <v>7122</v>
      </c>
      <c r="I395" s="107"/>
      <c r="J395" s="107"/>
      <c r="K395" s="107"/>
      <c r="L395" s="107"/>
      <c r="M395" s="108"/>
      <c r="N395" s="112" t="str">
        <f>VLOOKUP($B393,D1_1!$B$5:$CH$131,5,FALSE)&amp;""</f>
        <v/>
      </c>
      <c r="O395" s="107"/>
      <c r="P395" s="107"/>
      <c r="Q395" s="107"/>
      <c r="R395" s="107"/>
      <c r="S395" s="107"/>
      <c r="T395" s="107"/>
      <c r="U395" s="107"/>
      <c r="V395" s="107"/>
      <c r="W395" s="107"/>
      <c r="X395" s="107"/>
      <c r="Y395" s="107"/>
      <c r="Z395" s="107"/>
      <c r="AA395" s="107"/>
      <c r="AB395" s="107"/>
      <c r="AC395" s="107"/>
      <c r="AD395" s="107"/>
      <c r="AE395" s="107"/>
      <c r="AF395" s="107"/>
      <c r="AG395" s="107"/>
      <c r="AH395" s="107"/>
      <c r="AI395" s="107"/>
      <c r="AJ395" s="107"/>
      <c r="AK395" s="107"/>
      <c r="AL395" s="107"/>
      <c r="AM395" s="107"/>
      <c r="AN395" s="107"/>
      <c r="AO395" s="107"/>
      <c r="AP395" s="107"/>
      <c r="AQ395" s="108"/>
      <c r="BF395" s="3"/>
      <c r="BG395" s="3"/>
      <c r="BH395" s="3"/>
      <c r="BM395" s="1" t="s">
        <v>6643</v>
      </c>
    </row>
    <row r="396" spans="2:65" s="1" customFormat="1" ht="14.25" customHeight="1" x14ac:dyDescent="0.4">
      <c r="B396" s="109"/>
      <c r="C396" s="110"/>
      <c r="D396" s="110"/>
      <c r="E396" s="110"/>
      <c r="F396" s="110"/>
      <c r="G396" s="111"/>
      <c r="H396" s="109"/>
      <c r="I396" s="110"/>
      <c r="J396" s="110"/>
      <c r="K396" s="110"/>
      <c r="L396" s="110"/>
      <c r="M396" s="111"/>
      <c r="N396" s="109"/>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1"/>
      <c r="BF396" s="3"/>
      <c r="BG396" s="3"/>
      <c r="BH396" s="3"/>
    </row>
    <row r="397" spans="2:65" s="1" customFormat="1" ht="14.25" customHeight="1" x14ac:dyDescent="0.4">
      <c r="B397" s="187" t="s">
        <v>6643</v>
      </c>
      <c r="C397" s="187"/>
      <c r="D397" s="187"/>
      <c r="E397" s="187"/>
      <c r="F397" s="187"/>
      <c r="G397" s="187"/>
      <c r="H397" s="162" t="str">
        <f>VLOOKUP($B397,D1_1!$B$5:$CH$131,6,FALSE)&amp;""</f>
        <v/>
      </c>
      <c r="I397" s="85"/>
      <c r="J397" s="85"/>
      <c r="K397" s="85"/>
      <c r="L397" s="85"/>
      <c r="M397" s="85"/>
      <c r="N397" s="162" t="str">
        <f>VLOOKUP($B397,D1_1!$B$5:$CH$131,7,FALSE)&amp;""</f>
        <v/>
      </c>
      <c r="O397" s="85"/>
      <c r="P397" s="85"/>
      <c r="Q397" s="85"/>
      <c r="R397" s="85"/>
      <c r="S397" s="85"/>
      <c r="T397" s="162" t="str">
        <f>VLOOKUP($B397,D1_1!$B$5:$CH$131,8,FALSE)&amp;""</f>
        <v/>
      </c>
      <c r="U397" s="85"/>
      <c r="V397" s="85"/>
      <c r="W397" s="85"/>
      <c r="X397" s="85"/>
      <c r="Y397" s="85"/>
      <c r="Z397" s="162" t="str">
        <f>VLOOKUP($B397,D1_1!$B$5:$CH$131,9,FALSE)&amp;""</f>
        <v/>
      </c>
      <c r="AA397" s="85"/>
      <c r="AB397" s="85"/>
      <c r="AC397" s="85"/>
      <c r="AD397" s="85"/>
      <c r="AE397" s="85"/>
      <c r="AF397" s="162" t="str">
        <f>VLOOKUP($B397,D1_1!$B$5:$CH$131,10,FALSE)&amp;""</f>
        <v/>
      </c>
      <c r="AG397" s="85"/>
      <c r="AH397" s="85"/>
      <c r="AI397" s="85"/>
      <c r="AJ397" s="85"/>
      <c r="AK397" s="85"/>
      <c r="AL397" s="162" t="str">
        <f>VLOOKUP($B397,D1_1!$B$5:$CH$131,11,FALSE)&amp;""</f>
        <v/>
      </c>
      <c r="AM397" s="85"/>
      <c r="AN397" s="85"/>
      <c r="AO397" s="85"/>
      <c r="AP397" s="85"/>
      <c r="AQ397" s="85"/>
      <c r="BF397" s="3"/>
      <c r="BG397" s="3"/>
      <c r="BH397" s="3"/>
      <c r="BM397" s="1" t="s">
        <v>6644</v>
      </c>
    </row>
    <row r="398" spans="2:65" s="1" customFormat="1" ht="14.25" customHeight="1" x14ac:dyDescent="0.4">
      <c r="B398" s="187"/>
      <c r="C398" s="187"/>
      <c r="D398" s="187"/>
      <c r="E398" s="187"/>
      <c r="F398" s="187"/>
      <c r="G398" s="187"/>
      <c r="H398" s="85"/>
      <c r="I398" s="85"/>
      <c r="J398" s="85"/>
      <c r="K398" s="85"/>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c r="AL398" s="85"/>
      <c r="AM398" s="85"/>
      <c r="AN398" s="85"/>
      <c r="AO398" s="85"/>
      <c r="AP398" s="85"/>
      <c r="AQ398" s="85"/>
      <c r="BF398" s="3"/>
      <c r="BG398" s="3"/>
      <c r="BH398" s="3"/>
    </row>
    <row r="399" spans="2:65" s="1" customFormat="1" ht="14.25" customHeight="1" x14ac:dyDescent="0.4">
      <c r="B399" s="175" t="s">
        <v>6644</v>
      </c>
      <c r="C399" s="176"/>
      <c r="D399" s="176"/>
      <c r="E399" s="176"/>
      <c r="F399" s="176"/>
      <c r="G399" s="177"/>
      <c r="H399" s="120" t="str">
        <f>VLOOKUP($B399,D1_1!$B$5:$CH$131,6,FALSE)&amp;""</f>
        <v/>
      </c>
      <c r="I399" s="121"/>
      <c r="J399" s="121"/>
      <c r="K399" s="121"/>
      <c r="L399" s="121"/>
      <c r="M399" s="125"/>
      <c r="N399" s="120" t="str">
        <f>VLOOKUP($B399,D1_1!$B$5:$CH$131,7,FALSE)&amp;""</f>
        <v/>
      </c>
      <c r="O399" s="121"/>
      <c r="P399" s="121"/>
      <c r="Q399" s="121"/>
      <c r="R399" s="121"/>
      <c r="S399" s="125"/>
      <c r="T399" s="120" t="str">
        <f>VLOOKUP($B399,D1_1!$B$5:$CH$131,8,FALSE)&amp;""</f>
        <v/>
      </c>
      <c r="U399" s="121"/>
      <c r="V399" s="121"/>
      <c r="W399" s="121"/>
      <c r="X399" s="121"/>
      <c r="Y399" s="125"/>
      <c r="Z399" s="120" t="str">
        <f>VLOOKUP($B399,D1_1!$B$5:$CH$131,9,FALSE)&amp;""</f>
        <v/>
      </c>
      <c r="AA399" s="121"/>
      <c r="AB399" s="121"/>
      <c r="AC399" s="121"/>
      <c r="AD399" s="121"/>
      <c r="AE399" s="125"/>
      <c r="AF399" s="120" t="str">
        <f>VLOOKUP($B399,D1_1!$B$5:$CH$131,10,FALSE)&amp;""</f>
        <v/>
      </c>
      <c r="AG399" s="121"/>
      <c r="AH399" s="121"/>
      <c r="AI399" s="121"/>
      <c r="AJ399" s="121"/>
      <c r="AK399" s="125"/>
      <c r="AL399" s="120" t="str">
        <f>VLOOKUP($B399,D1_1!$B$5:$CH$131,11,FALSE)&amp;""</f>
        <v/>
      </c>
      <c r="AM399" s="121"/>
      <c r="AN399" s="121"/>
      <c r="AO399" s="121"/>
      <c r="AP399" s="121"/>
      <c r="AQ399" s="125"/>
      <c r="BF399" s="3"/>
      <c r="BG399" s="3"/>
      <c r="BH399" s="3"/>
      <c r="BM399" s="1" t="s">
        <v>1992</v>
      </c>
    </row>
    <row r="400" spans="2:65" s="1" customFormat="1" ht="14.25" customHeight="1" x14ac:dyDescent="0.4">
      <c r="B400" s="178"/>
      <c r="C400" s="179"/>
      <c r="D400" s="179"/>
      <c r="E400" s="179"/>
      <c r="F400" s="179"/>
      <c r="G400" s="180"/>
      <c r="H400" s="122"/>
      <c r="I400" s="123"/>
      <c r="J400" s="123"/>
      <c r="K400" s="123"/>
      <c r="L400" s="123"/>
      <c r="M400" s="126"/>
      <c r="N400" s="122"/>
      <c r="O400" s="123"/>
      <c r="P400" s="123"/>
      <c r="Q400" s="123"/>
      <c r="R400" s="123"/>
      <c r="S400" s="126"/>
      <c r="T400" s="122"/>
      <c r="U400" s="123"/>
      <c r="V400" s="123"/>
      <c r="W400" s="123"/>
      <c r="X400" s="123"/>
      <c r="Y400" s="126"/>
      <c r="Z400" s="122"/>
      <c r="AA400" s="123"/>
      <c r="AB400" s="123"/>
      <c r="AC400" s="123"/>
      <c r="AD400" s="123"/>
      <c r="AE400" s="126"/>
      <c r="AF400" s="122"/>
      <c r="AG400" s="123"/>
      <c r="AH400" s="123"/>
      <c r="AI400" s="123"/>
      <c r="AJ400" s="123"/>
      <c r="AK400" s="126"/>
      <c r="AL400" s="122"/>
      <c r="AM400" s="123"/>
      <c r="AN400" s="123"/>
      <c r="AO400" s="123"/>
      <c r="AP400" s="123"/>
      <c r="AQ400" s="126"/>
      <c r="BF400" s="3"/>
      <c r="BG400" s="3"/>
      <c r="BH400" s="3"/>
    </row>
    <row r="401" spans="2:65" s="1" customFormat="1" ht="14.25" customHeight="1" x14ac:dyDescent="0.4">
      <c r="B401" s="175" t="s">
        <v>1992</v>
      </c>
      <c r="C401" s="176"/>
      <c r="D401" s="176"/>
      <c r="E401" s="176"/>
      <c r="F401" s="176"/>
      <c r="G401" s="177"/>
      <c r="H401" s="120" t="str">
        <f>VLOOKUP($B401,D1_1!$B$5:$CH$131,6,FALSE)&amp;""</f>
        <v/>
      </c>
      <c r="I401" s="121"/>
      <c r="J401" s="121"/>
      <c r="K401" s="121"/>
      <c r="L401" s="121"/>
      <c r="M401" s="125"/>
      <c r="N401" s="120" t="str">
        <f>VLOOKUP($B401,D1_1!$B$5:$CH$131,7,FALSE)&amp;""</f>
        <v/>
      </c>
      <c r="O401" s="121"/>
      <c r="P401" s="121"/>
      <c r="Q401" s="121"/>
      <c r="R401" s="121"/>
      <c r="S401" s="125"/>
      <c r="T401" s="120" t="str">
        <f>VLOOKUP($B401,D1_1!$B$5:$CH$131,8,FALSE)&amp;""</f>
        <v/>
      </c>
      <c r="U401" s="121"/>
      <c r="V401" s="121"/>
      <c r="W401" s="121"/>
      <c r="X401" s="121"/>
      <c r="Y401" s="125"/>
      <c r="Z401" s="120" t="str">
        <f>VLOOKUP($B401,D1_1!$B$5:$CH$131,9,FALSE)&amp;""</f>
        <v/>
      </c>
      <c r="AA401" s="121"/>
      <c r="AB401" s="121"/>
      <c r="AC401" s="121"/>
      <c r="AD401" s="121"/>
      <c r="AE401" s="125"/>
      <c r="AF401" s="120" t="str">
        <f>VLOOKUP($B401,D1_1!$B$5:$CH$131,10,FALSE)&amp;""</f>
        <v/>
      </c>
      <c r="AG401" s="121"/>
      <c r="AH401" s="121"/>
      <c r="AI401" s="121"/>
      <c r="AJ401" s="121"/>
      <c r="AK401" s="125"/>
      <c r="AL401" s="120" t="str">
        <f>VLOOKUP($B401,D1_1!$B$5:$CH$131,11,FALSE)&amp;""</f>
        <v/>
      </c>
      <c r="AM401" s="121"/>
      <c r="AN401" s="121"/>
      <c r="AO401" s="121"/>
      <c r="AP401" s="121"/>
      <c r="AQ401" s="125"/>
      <c r="BF401" s="3"/>
      <c r="BG401" s="3"/>
      <c r="BH401" s="3"/>
      <c r="BM401" s="1" t="s">
        <v>1319</v>
      </c>
    </row>
    <row r="402" spans="2:65" s="1" customFormat="1" ht="14.25" customHeight="1" x14ac:dyDescent="0.4">
      <c r="B402" s="178"/>
      <c r="C402" s="179"/>
      <c r="D402" s="179"/>
      <c r="E402" s="179"/>
      <c r="F402" s="179"/>
      <c r="G402" s="180"/>
      <c r="H402" s="122"/>
      <c r="I402" s="123"/>
      <c r="J402" s="123"/>
      <c r="K402" s="123"/>
      <c r="L402" s="123"/>
      <c r="M402" s="126"/>
      <c r="N402" s="122"/>
      <c r="O402" s="123"/>
      <c r="P402" s="123"/>
      <c r="Q402" s="123"/>
      <c r="R402" s="123"/>
      <c r="S402" s="126"/>
      <c r="T402" s="122"/>
      <c r="U402" s="123"/>
      <c r="V402" s="123"/>
      <c r="W402" s="123"/>
      <c r="X402" s="123"/>
      <c r="Y402" s="126"/>
      <c r="Z402" s="122"/>
      <c r="AA402" s="123"/>
      <c r="AB402" s="123"/>
      <c r="AC402" s="123"/>
      <c r="AD402" s="123"/>
      <c r="AE402" s="126"/>
      <c r="AF402" s="122"/>
      <c r="AG402" s="123"/>
      <c r="AH402" s="123"/>
      <c r="AI402" s="123"/>
      <c r="AJ402" s="123"/>
      <c r="AK402" s="126"/>
      <c r="AL402" s="122"/>
      <c r="AM402" s="123"/>
      <c r="AN402" s="123"/>
      <c r="AO402" s="123"/>
      <c r="AP402" s="123"/>
      <c r="AQ402" s="126"/>
      <c r="BF402" s="3"/>
      <c r="BG402" s="3"/>
      <c r="BH402" s="3"/>
    </row>
    <row r="403" spans="2:65" s="1" customFormat="1" ht="14.25" customHeight="1" x14ac:dyDescent="0.4">
      <c r="B403" s="175" t="s">
        <v>1319</v>
      </c>
      <c r="C403" s="176"/>
      <c r="D403" s="176"/>
      <c r="E403" s="176"/>
      <c r="F403" s="176"/>
      <c r="G403" s="177"/>
      <c r="H403" s="120" t="str">
        <f>VLOOKUP($B403,D1_1!$B$5:$CH$131,6,FALSE)&amp;""</f>
        <v/>
      </c>
      <c r="I403" s="121"/>
      <c r="J403" s="121"/>
      <c r="K403" s="121"/>
      <c r="L403" s="121"/>
      <c r="M403" s="125"/>
      <c r="N403" s="120" t="str">
        <f>VLOOKUP($B403,D1_1!$B$5:$CH$131,7,FALSE)&amp;""</f>
        <v/>
      </c>
      <c r="O403" s="121"/>
      <c r="P403" s="121"/>
      <c r="Q403" s="121"/>
      <c r="R403" s="121"/>
      <c r="S403" s="125"/>
      <c r="T403" s="120" t="str">
        <f>VLOOKUP($B403,D1_1!$B$5:$CH$131,8,FALSE)&amp;""</f>
        <v/>
      </c>
      <c r="U403" s="121"/>
      <c r="V403" s="121"/>
      <c r="W403" s="121"/>
      <c r="X403" s="121"/>
      <c r="Y403" s="125"/>
      <c r="Z403" s="120" t="str">
        <f>VLOOKUP($B403,D1_1!$B$5:$CH$131,9,FALSE)&amp;""</f>
        <v/>
      </c>
      <c r="AA403" s="121"/>
      <c r="AB403" s="121"/>
      <c r="AC403" s="121"/>
      <c r="AD403" s="121"/>
      <c r="AE403" s="125"/>
      <c r="AF403" s="120" t="str">
        <f>VLOOKUP($B403,D1_1!$B$5:$CH$131,10,FALSE)&amp;""</f>
        <v/>
      </c>
      <c r="AG403" s="121"/>
      <c r="AH403" s="121"/>
      <c r="AI403" s="121"/>
      <c r="AJ403" s="121"/>
      <c r="AK403" s="125"/>
      <c r="AL403" s="120" t="str">
        <f>VLOOKUP($B403,D1_1!$B$5:$CH$131,11,FALSE)&amp;""</f>
        <v/>
      </c>
      <c r="AM403" s="121"/>
      <c r="AN403" s="121"/>
      <c r="AO403" s="121"/>
      <c r="AP403" s="121"/>
      <c r="AQ403" s="125"/>
      <c r="BF403" s="3"/>
      <c r="BG403" s="3"/>
      <c r="BH403" s="3"/>
      <c r="BM403" s="1" t="s">
        <v>1934</v>
      </c>
    </row>
    <row r="404" spans="2:65" s="1" customFormat="1" ht="14.25" customHeight="1" x14ac:dyDescent="0.4">
      <c r="B404" s="178"/>
      <c r="C404" s="179"/>
      <c r="D404" s="179"/>
      <c r="E404" s="179"/>
      <c r="F404" s="179"/>
      <c r="G404" s="180"/>
      <c r="H404" s="122"/>
      <c r="I404" s="123"/>
      <c r="J404" s="123"/>
      <c r="K404" s="123"/>
      <c r="L404" s="123"/>
      <c r="M404" s="126"/>
      <c r="N404" s="122"/>
      <c r="O404" s="123"/>
      <c r="P404" s="123"/>
      <c r="Q404" s="123"/>
      <c r="R404" s="123"/>
      <c r="S404" s="126"/>
      <c r="T404" s="122"/>
      <c r="U404" s="123"/>
      <c r="V404" s="123"/>
      <c r="W404" s="123"/>
      <c r="X404" s="123"/>
      <c r="Y404" s="126"/>
      <c r="Z404" s="122"/>
      <c r="AA404" s="123"/>
      <c r="AB404" s="123"/>
      <c r="AC404" s="123"/>
      <c r="AD404" s="123"/>
      <c r="AE404" s="126"/>
      <c r="AF404" s="122"/>
      <c r="AG404" s="123"/>
      <c r="AH404" s="123"/>
      <c r="AI404" s="123"/>
      <c r="AJ404" s="123"/>
      <c r="AK404" s="126"/>
      <c r="AL404" s="122"/>
      <c r="AM404" s="123"/>
      <c r="AN404" s="123"/>
      <c r="AO404" s="123"/>
      <c r="AP404" s="123"/>
      <c r="AQ404" s="126"/>
      <c r="BF404" s="3"/>
      <c r="BG404" s="3"/>
      <c r="BH404" s="3"/>
    </row>
    <row r="405" spans="2:65" s="1" customFormat="1" ht="14.25" customHeight="1" x14ac:dyDescent="0.4">
      <c r="B405" s="175" t="s">
        <v>1934</v>
      </c>
      <c r="C405" s="176"/>
      <c r="D405" s="176"/>
      <c r="E405" s="176"/>
      <c r="F405" s="176"/>
      <c r="G405" s="177"/>
      <c r="H405" s="120" t="str">
        <f>VLOOKUP($B405,D1_1!$B$5:$CH$131,6,FALSE)&amp;""</f>
        <v/>
      </c>
      <c r="I405" s="121"/>
      <c r="J405" s="121"/>
      <c r="K405" s="121"/>
      <c r="L405" s="121"/>
      <c r="M405" s="125"/>
      <c r="N405" s="120" t="str">
        <f>VLOOKUP($B405,D1_1!$B$5:$CH$131,7,FALSE)&amp;""</f>
        <v/>
      </c>
      <c r="O405" s="121"/>
      <c r="P405" s="121"/>
      <c r="Q405" s="121"/>
      <c r="R405" s="121"/>
      <c r="S405" s="125"/>
      <c r="T405" s="120" t="str">
        <f>VLOOKUP($B405,D1_1!$B$5:$CH$131,8,FALSE)&amp;""</f>
        <v/>
      </c>
      <c r="U405" s="121"/>
      <c r="V405" s="121"/>
      <c r="W405" s="121"/>
      <c r="X405" s="121"/>
      <c r="Y405" s="125"/>
      <c r="Z405" s="120" t="str">
        <f>VLOOKUP($B405,D1_1!$B$5:$CH$131,9,FALSE)&amp;""</f>
        <v/>
      </c>
      <c r="AA405" s="121"/>
      <c r="AB405" s="121"/>
      <c r="AC405" s="121"/>
      <c r="AD405" s="121"/>
      <c r="AE405" s="125"/>
      <c r="AF405" s="120" t="str">
        <f>VLOOKUP($B405,D1_1!$B$5:$CH$131,10,FALSE)&amp;""</f>
        <v/>
      </c>
      <c r="AG405" s="121"/>
      <c r="AH405" s="121"/>
      <c r="AI405" s="121"/>
      <c r="AJ405" s="121"/>
      <c r="AK405" s="125"/>
      <c r="AL405" s="120" t="str">
        <f>VLOOKUP($B405,D1_1!$B$5:$CH$131,11,FALSE)&amp;""</f>
        <v/>
      </c>
      <c r="AM405" s="121"/>
      <c r="AN405" s="121"/>
      <c r="AO405" s="121"/>
      <c r="AP405" s="121"/>
      <c r="AQ405" s="125"/>
      <c r="BF405" s="3"/>
      <c r="BG405" s="3"/>
      <c r="BH405" s="3"/>
      <c r="BM405" s="1" t="s">
        <v>5697</v>
      </c>
    </row>
    <row r="406" spans="2:65" s="1" customFormat="1" ht="14.25" customHeight="1" x14ac:dyDescent="0.4">
      <c r="B406" s="178"/>
      <c r="C406" s="179"/>
      <c r="D406" s="179"/>
      <c r="E406" s="179"/>
      <c r="F406" s="179"/>
      <c r="G406" s="180"/>
      <c r="H406" s="122"/>
      <c r="I406" s="123"/>
      <c r="J406" s="123"/>
      <c r="K406" s="123"/>
      <c r="L406" s="123"/>
      <c r="M406" s="126"/>
      <c r="N406" s="122"/>
      <c r="O406" s="123"/>
      <c r="P406" s="123"/>
      <c r="Q406" s="123"/>
      <c r="R406" s="123"/>
      <c r="S406" s="126"/>
      <c r="T406" s="122"/>
      <c r="U406" s="123"/>
      <c r="V406" s="123"/>
      <c r="W406" s="123"/>
      <c r="X406" s="123"/>
      <c r="Y406" s="126"/>
      <c r="Z406" s="122"/>
      <c r="AA406" s="123"/>
      <c r="AB406" s="123"/>
      <c r="AC406" s="123"/>
      <c r="AD406" s="123"/>
      <c r="AE406" s="126"/>
      <c r="AF406" s="122"/>
      <c r="AG406" s="123"/>
      <c r="AH406" s="123"/>
      <c r="AI406" s="123"/>
      <c r="AJ406" s="123"/>
      <c r="AK406" s="126"/>
      <c r="AL406" s="122"/>
      <c r="AM406" s="123"/>
      <c r="AN406" s="123"/>
      <c r="AO406" s="123"/>
      <c r="AP406" s="123"/>
      <c r="AQ406" s="126"/>
      <c r="BF406" s="3"/>
      <c r="BG406" s="3"/>
      <c r="BH406" s="3"/>
    </row>
    <row r="407" spans="2:65" s="1" customFormat="1" ht="14.25" customHeight="1" x14ac:dyDescent="0.4">
      <c r="B407" s="175" t="s">
        <v>5697</v>
      </c>
      <c r="C407" s="176"/>
      <c r="D407" s="176"/>
      <c r="E407" s="176"/>
      <c r="F407" s="176"/>
      <c r="G407" s="177"/>
      <c r="H407" s="120" t="str">
        <f>VLOOKUP($B407,D1_1!$B$5:$CH$131,6,FALSE)&amp;""</f>
        <v/>
      </c>
      <c r="I407" s="121"/>
      <c r="J407" s="121"/>
      <c r="K407" s="121"/>
      <c r="L407" s="121"/>
      <c r="M407" s="125"/>
      <c r="N407" s="120" t="str">
        <f>VLOOKUP($B407,D1_1!$B$5:$CH$131,7,FALSE)&amp;""</f>
        <v/>
      </c>
      <c r="O407" s="121"/>
      <c r="P407" s="121"/>
      <c r="Q407" s="121"/>
      <c r="R407" s="121"/>
      <c r="S407" s="125"/>
      <c r="T407" s="120" t="str">
        <f>VLOOKUP($B407,D1_1!$B$5:$CH$131,8,FALSE)&amp;""</f>
        <v/>
      </c>
      <c r="U407" s="121"/>
      <c r="V407" s="121"/>
      <c r="W407" s="121"/>
      <c r="X407" s="121"/>
      <c r="Y407" s="125"/>
      <c r="Z407" s="120" t="str">
        <f>VLOOKUP($B407,D1_1!$B$5:$CH$131,9,FALSE)&amp;""</f>
        <v/>
      </c>
      <c r="AA407" s="121"/>
      <c r="AB407" s="121"/>
      <c r="AC407" s="121"/>
      <c r="AD407" s="121"/>
      <c r="AE407" s="125"/>
      <c r="AF407" s="120" t="str">
        <f>VLOOKUP($B407,D1_1!$B$5:$CH$131,10,FALSE)&amp;""</f>
        <v/>
      </c>
      <c r="AG407" s="121"/>
      <c r="AH407" s="121"/>
      <c r="AI407" s="121"/>
      <c r="AJ407" s="121"/>
      <c r="AK407" s="125"/>
      <c r="AL407" s="120" t="str">
        <f>VLOOKUP($B407,D1_1!$B$5:$CH$131,11,FALSE)&amp;""</f>
        <v/>
      </c>
      <c r="AM407" s="121"/>
      <c r="AN407" s="121"/>
      <c r="AO407" s="121"/>
      <c r="AP407" s="121"/>
      <c r="AQ407" s="125"/>
      <c r="BF407" s="3"/>
      <c r="BG407" s="3"/>
      <c r="BH407" s="3"/>
      <c r="BM407" s="1" t="s">
        <v>2001</v>
      </c>
    </row>
    <row r="408" spans="2:65" s="1" customFormat="1" ht="14.25" customHeight="1" x14ac:dyDescent="0.4">
      <c r="B408" s="178"/>
      <c r="C408" s="179"/>
      <c r="D408" s="179"/>
      <c r="E408" s="179"/>
      <c r="F408" s="179"/>
      <c r="G408" s="180"/>
      <c r="H408" s="122"/>
      <c r="I408" s="123"/>
      <c r="J408" s="123"/>
      <c r="K408" s="123"/>
      <c r="L408" s="123"/>
      <c r="M408" s="126"/>
      <c r="N408" s="122"/>
      <c r="O408" s="123"/>
      <c r="P408" s="123"/>
      <c r="Q408" s="123"/>
      <c r="R408" s="123"/>
      <c r="S408" s="126"/>
      <c r="T408" s="122"/>
      <c r="U408" s="123"/>
      <c r="V408" s="123"/>
      <c r="W408" s="123"/>
      <c r="X408" s="123"/>
      <c r="Y408" s="126"/>
      <c r="Z408" s="122"/>
      <c r="AA408" s="123"/>
      <c r="AB408" s="123"/>
      <c r="AC408" s="123"/>
      <c r="AD408" s="123"/>
      <c r="AE408" s="126"/>
      <c r="AF408" s="122"/>
      <c r="AG408" s="123"/>
      <c r="AH408" s="123"/>
      <c r="AI408" s="123"/>
      <c r="AJ408" s="123"/>
      <c r="AK408" s="126"/>
      <c r="AL408" s="122"/>
      <c r="AM408" s="123"/>
      <c r="AN408" s="123"/>
      <c r="AO408" s="123"/>
      <c r="AP408" s="123"/>
      <c r="AQ408" s="126"/>
      <c r="BF408" s="3"/>
      <c r="BG408" s="3"/>
      <c r="BH408" s="3"/>
    </row>
    <row r="409" spans="2:65" s="1" customFormat="1" ht="14.25" customHeight="1" x14ac:dyDescent="0.4">
      <c r="B409" s="175" t="s">
        <v>2001</v>
      </c>
      <c r="C409" s="176"/>
      <c r="D409" s="176"/>
      <c r="E409" s="176"/>
      <c r="F409" s="176"/>
      <c r="G409" s="177"/>
      <c r="H409" s="120" t="str">
        <f>VLOOKUP($B409,D1_1!$B$5:$CH$131,6,FALSE)&amp;""</f>
        <v/>
      </c>
      <c r="I409" s="121"/>
      <c r="J409" s="121"/>
      <c r="K409" s="121"/>
      <c r="L409" s="121"/>
      <c r="M409" s="125"/>
      <c r="N409" s="120" t="str">
        <f>VLOOKUP($B409,D1_1!$B$5:$CH$131,7,FALSE)&amp;""</f>
        <v/>
      </c>
      <c r="O409" s="121"/>
      <c r="P409" s="121"/>
      <c r="Q409" s="121"/>
      <c r="R409" s="121"/>
      <c r="S409" s="125"/>
      <c r="T409" s="120" t="str">
        <f>VLOOKUP($B409,D1_1!$B$5:$CH$131,8,FALSE)&amp;""</f>
        <v/>
      </c>
      <c r="U409" s="121"/>
      <c r="V409" s="121"/>
      <c r="W409" s="121"/>
      <c r="X409" s="121"/>
      <c r="Y409" s="125"/>
      <c r="Z409" s="120" t="str">
        <f>VLOOKUP($B409,D1_1!$B$5:$CH$131,9,FALSE)&amp;""</f>
        <v/>
      </c>
      <c r="AA409" s="121"/>
      <c r="AB409" s="121"/>
      <c r="AC409" s="121"/>
      <c r="AD409" s="121"/>
      <c r="AE409" s="125"/>
      <c r="AF409" s="120" t="str">
        <f>VLOOKUP($B409,D1_1!$B$5:$CH$131,10,FALSE)&amp;""</f>
        <v/>
      </c>
      <c r="AG409" s="121"/>
      <c r="AH409" s="121"/>
      <c r="AI409" s="121"/>
      <c r="AJ409" s="121"/>
      <c r="AK409" s="125"/>
      <c r="AL409" s="120" t="str">
        <f>VLOOKUP($B409,D1_1!$B$5:$CH$131,11,FALSE)&amp;""</f>
        <v/>
      </c>
      <c r="AM409" s="121"/>
      <c r="AN409" s="121"/>
      <c r="AO409" s="121"/>
      <c r="AP409" s="121"/>
      <c r="AQ409" s="125"/>
      <c r="BF409" s="3"/>
      <c r="BG409" s="3"/>
      <c r="BH409" s="3"/>
      <c r="BM409" s="1" t="s">
        <v>1167</v>
      </c>
    </row>
    <row r="410" spans="2:65" ht="14.25" customHeight="1" x14ac:dyDescent="0.4">
      <c r="B410" s="178"/>
      <c r="C410" s="179"/>
      <c r="D410" s="179"/>
      <c r="E410" s="179"/>
      <c r="F410" s="179"/>
      <c r="G410" s="180"/>
      <c r="H410" s="122"/>
      <c r="I410" s="123"/>
      <c r="J410" s="123"/>
      <c r="K410" s="123"/>
      <c r="L410" s="123"/>
      <c r="M410" s="126"/>
      <c r="N410" s="122"/>
      <c r="O410" s="123"/>
      <c r="P410" s="123"/>
      <c r="Q410" s="123"/>
      <c r="R410" s="123"/>
      <c r="S410" s="126"/>
      <c r="T410" s="122"/>
      <c r="U410" s="123"/>
      <c r="V410" s="123"/>
      <c r="W410" s="123"/>
      <c r="X410" s="123"/>
      <c r="Y410" s="126"/>
      <c r="Z410" s="122"/>
      <c r="AA410" s="123"/>
      <c r="AB410" s="123"/>
      <c r="AC410" s="123"/>
      <c r="AD410" s="123"/>
      <c r="AE410" s="126"/>
      <c r="AF410" s="122"/>
      <c r="AG410" s="123"/>
      <c r="AH410" s="123"/>
      <c r="AI410" s="123"/>
      <c r="AJ410" s="123"/>
      <c r="AK410" s="126"/>
      <c r="AL410" s="122"/>
      <c r="AM410" s="123"/>
      <c r="AN410" s="123"/>
      <c r="AO410" s="123"/>
      <c r="AP410" s="123"/>
      <c r="AQ410" s="126"/>
    </row>
    <row r="411" spans="2:65" ht="14.25" customHeight="1" x14ac:dyDescent="0.4">
      <c r="B411" s="175" t="s">
        <v>1167</v>
      </c>
      <c r="C411" s="176"/>
      <c r="D411" s="176"/>
      <c r="E411" s="176"/>
      <c r="F411" s="176"/>
      <c r="G411" s="177"/>
      <c r="H411" s="120" t="str">
        <f>VLOOKUP($B411,D1_1!$B$5:$CH$131,6,FALSE)&amp;""</f>
        <v/>
      </c>
      <c r="I411" s="121"/>
      <c r="J411" s="121"/>
      <c r="K411" s="121"/>
      <c r="L411" s="121"/>
      <c r="M411" s="125"/>
      <c r="N411" s="120" t="str">
        <f>VLOOKUP($B411,D1_1!$B$5:$CH$131,7,FALSE)&amp;""</f>
        <v/>
      </c>
      <c r="O411" s="121"/>
      <c r="P411" s="121"/>
      <c r="Q411" s="121"/>
      <c r="R411" s="121"/>
      <c r="S411" s="125"/>
      <c r="T411" s="120" t="str">
        <f>VLOOKUP($B411,D1_1!$B$5:$CH$131,8,FALSE)&amp;""</f>
        <v/>
      </c>
      <c r="U411" s="121"/>
      <c r="V411" s="121"/>
      <c r="W411" s="121"/>
      <c r="X411" s="121"/>
      <c r="Y411" s="125"/>
      <c r="Z411" s="120" t="str">
        <f>VLOOKUP($B411,D1_1!$B$5:$CH$131,9,FALSE)&amp;""</f>
        <v/>
      </c>
      <c r="AA411" s="121"/>
      <c r="AB411" s="121"/>
      <c r="AC411" s="121"/>
      <c r="AD411" s="121"/>
      <c r="AE411" s="125"/>
      <c r="AF411" s="120" t="str">
        <f>VLOOKUP($B411,D1_1!$B$5:$CH$131,10,FALSE)&amp;""</f>
        <v/>
      </c>
      <c r="AG411" s="121"/>
      <c r="AH411" s="121"/>
      <c r="AI411" s="121"/>
      <c r="AJ411" s="121"/>
      <c r="AK411" s="125"/>
      <c r="AL411" s="120" t="str">
        <f>VLOOKUP($B411,D1_1!$B$5:$CH$131,11,FALSE)&amp;""</f>
        <v/>
      </c>
      <c r="AM411" s="121"/>
      <c r="AN411" s="121"/>
      <c r="AO411" s="121"/>
      <c r="AP411" s="121"/>
      <c r="AQ411" s="125"/>
      <c r="BM411" s="3" t="s">
        <v>2014</v>
      </c>
    </row>
    <row r="412" spans="2:65" ht="14.25" customHeight="1" x14ac:dyDescent="0.4">
      <c r="B412" s="178"/>
      <c r="C412" s="179"/>
      <c r="D412" s="179"/>
      <c r="E412" s="179"/>
      <c r="F412" s="179"/>
      <c r="G412" s="180"/>
      <c r="H412" s="122"/>
      <c r="I412" s="123"/>
      <c r="J412" s="123"/>
      <c r="K412" s="123"/>
      <c r="L412" s="123"/>
      <c r="M412" s="126"/>
      <c r="N412" s="122"/>
      <c r="O412" s="123"/>
      <c r="P412" s="123"/>
      <c r="Q412" s="123"/>
      <c r="R412" s="123"/>
      <c r="S412" s="126"/>
      <c r="T412" s="122"/>
      <c r="U412" s="123"/>
      <c r="V412" s="123"/>
      <c r="W412" s="123"/>
      <c r="X412" s="123"/>
      <c r="Y412" s="126"/>
      <c r="Z412" s="122"/>
      <c r="AA412" s="123"/>
      <c r="AB412" s="123"/>
      <c r="AC412" s="123"/>
      <c r="AD412" s="123"/>
      <c r="AE412" s="126"/>
      <c r="AF412" s="122"/>
      <c r="AG412" s="123"/>
      <c r="AH412" s="123"/>
      <c r="AI412" s="123"/>
      <c r="AJ412" s="123"/>
      <c r="AK412" s="126"/>
      <c r="AL412" s="122"/>
      <c r="AM412" s="123"/>
      <c r="AN412" s="123"/>
      <c r="AO412" s="123"/>
      <c r="AP412" s="123"/>
      <c r="AQ412" s="126"/>
    </row>
    <row r="413" spans="2:65" ht="14.25" customHeight="1" x14ac:dyDescent="0.4">
      <c r="B413" s="175" t="s">
        <v>2014</v>
      </c>
      <c r="C413" s="176"/>
      <c r="D413" s="176"/>
      <c r="E413" s="176"/>
      <c r="F413" s="176"/>
      <c r="G413" s="177"/>
      <c r="H413" s="120" t="str">
        <f>VLOOKUP($B413,D1_1!$B$5:$CH$131,6,FALSE)&amp;""</f>
        <v/>
      </c>
      <c r="I413" s="121"/>
      <c r="J413" s="121"/>
      <c r="K413" s="121"/>
      <c r="L413" s="121"/>
      <c r="M413" s="125"/>
      <c r="N413" s="120" t="str">
        <f>VLOOKUP($B413,D1_1!$B$5:$CH$131,7,FALSE)&amp;""</f>
        <v/>
      </c>
      <c r="O413" s="121"/>
      <c r="P413" s="121"/>
      <c r="Q413" s="121"/>
      <c r="R413" s="121"/>
      <c r="S413" s="125"/>
      <c r="T413" s="120" t="str">
        <f>VLOOKUP($B413,D1_1!$B$5:$CH$131,8,FALSE)&amp;""</f>
        <v/>
      </c>
      <c r="U413" s="121"/>
      <c r="V413" s="121"/>
      <c r="W413" s="121"/>
      <c r="X413" s="121"/>
      <c r="Y413" s="125"/>
      <c r="Z413" s="120" t="str">
        <f>VLOOKUP($B413,D1_1!$B$5:$CH$131,9,FALSE)&amp;""</f>
        <v/>
      </c>
      <c r="AA413" s="121"/>
      <c r="AB413" s="121"/>
      <c r="AC413" s="121"/>
      <c r="AD413" s="121"/>
      <c r="AE413" s="125"/>
      <c r="AF413" s="120" t="str">
        <f>VLOOKUP($B413,D1_1!$B$5:$CH$131,10,FALSE)&amp;""</f>
        <v/>
      </c>
      <c r="AG413" s="121"/>
      <c r="AH413" s="121"/>
      <c r="AI413" s="121"/>
      <c r="AJ413" s="121"/>
      <c r="AK413" s="125"/>
      <c r="AL413" s="120" t="str">
        <f>VLOOKUP($B413,D1_1!$B$5:$CH$131,11,FALSE)&amp;""</f>
        <v/>
      </c>
      <c r="AM413" s="121"/>
      <c r="AN413" s="121"/>
      <c r="AO413" s="121"/>
      <c r="AP413" s="121"/>
      <c r="AQ413" s="125"/>
      <c r="BM413" s="3" t="s">
        <v>1892</v>
      </c>
    </row>
    <row r="414" spans="2:65" ht="14.25" customHeight="1" x14ac:dyDescent="0.4">
      <c r="B414" s="178"/>
      <c r="C414" s="179"/>
      <c r="D414" s="179"/>
      <c r="E414" s="179"/>
      <c r="F414" s="179"/>
      <c r="G414" s="180"/>
      <c r="H414" s="122"/>
      <c r="I414" s="123"/>
      <c r="J414" s="123"/>
      <c r="K414" s="123"/>
      <c r="L414" s="123"/>
      <c r="M414" s="126"/>
      <c r="N414" s="122"/>
      <c r="O414" s="123"/>
      <c r="P414" s="123"/>
      <c r="Q414" s="123"/>
      <c r="R414" s="123"/>
      <c r="S414" s="126"/>
      <c r="T414" s="122"/>
      <c r="U414" s="123"/>
      <c r="V414" s="123"/>
      <c r="W414" s="123"/>
      <c r="X414" s="123"/>
      <c r="Y414" s="126"/>
      <c r="Z414" s="122"/>
      <c r="AA414" s="123"/>
      <c r="AB414" s="123"/>
      <c r="AC414" s="123"/>
      <c r="AD414" s="123"/>
      <c r="AE414" s="126"/>
      <c r="AF414" s="122"/>
      <c r="AG414" s="123"/>
      <c r="AH414" s="123"/>
      <c r="AI414" s="123"/>
      <c r="AJ414" s="123"/>
      <c r="AK414" s="126"/>
      <c r="AL414" s="122"/>
      <c r="AM414" s="123"/>
      <c r="AN414" s="123"/>
      <c r="AO414" s="123"/>
      <c r="AP414" s="123"/>
      <c r="AQ414" s="126"/>
    </row>
    <row r="415" spans="2:65" ht="14.25" customHeight="1" x14ac:dyDescent="0.4">
      <c r="B415" s="175" t="s">
        <v>1892</v>
      </c>
      <c r="C415" s="176"/>
      <c r="D415" s="176"/>
      <c r="E415" s="176"/>
      <c r="F415" s="176"/>
      <c r="G415" s="177"/>
      <c r="H415" s="120" t="str">
        <f>VLOOKUP($B415,D1_1!$B$5:$CH$131,6,FALSE)&amp;""</f>
        <v/>
      </c>
      <c r="I415" s="121"/>
      <c r="J415" s="121"/>
      <c r="K415" s="121"/>
      <c r="L415" s="121"/>
      <c r="M415" s="125"/>
      <c r="N415" s="120" t="str">
        <f>VLOOKUP($B415,D1_1!$B$5:$CH$131,7,FALSE)&amp;""</f>
        <v/>
      </c>
      <c r="O415" s="121"/>
      <c r="P415" s="121"/>
      <c r="Q415" s="121"/>
      <c r="R415" s="121"/>
      <c r="S415" s="125"/>
      <c r="T415" s="120" t="str">
        <f>VLOOKUP($B415,D1_1!$B$5:$CH$131,8,FALSE)&amp;""</f>
        <v/>
      </c>
      <c r="U415" s="121"/>
      <c r="V415" s="121"/>
      <c r="W415" s="121"/>
      <c r="X415" s="121"/>
      <c r="Y415" s="125"/>
      <c r="Z415" s="120" t="str">
        <f>VLOOKUP($B415,D1_1!$B$5:$CH$131,9,FALSE)&amp;""</f>
        <v/>
      </c>
      <c r="AA415" s="121"/>
      <c r="AB415" s="121"/>
      <c r="AC415" s="121"/>
      <c r="AD415" s="121"/>
      <c r="AE415" s="125"/>
      <c r="AF415" s="120" t="str">
        <f>VLOOKUP($B415,D1_1!$B$5:$CH$131,10,FALSE)&amp;""</f>
        <v/>
      </c>
      <c r="AG415" s="121"/>
      <c r="AH415" s="121"/>
      <c r="AI415" s="121"/>
      <c r="AJ415" s="121"/>
      <c r="AK415" s="125"/>
      <c r="AL415" s="120" t="str">
        <f>VLOOKUP($B415,D1_1!$B$5:$CH$131,11,FALSE)&amp;""</f>
        <v/>
      </c>
      <c r="AM415" s="121"/>
      <c r="AN415" s="121"/>
      <c r="AO415" s="121"/>
      <c r="AP415" s="121"/>
      <c r="AQ415" s="125"/>
      <c r="BM415" s="3" t="s">
        <v>2015</v>
      </c>
    </row>
    <row r="416" spans="2:65" ht="14.25" customHeight="1" x14ac:dyDescent="0.4">
      <c r="B416" s="178"/>
      <c r="C416" s="179"/>
      <c r="D416" s="179"/>
      <c r="E416" s="179"/>
      <c r="F416" s="179"/>
      <c r="G416" s="180"/>
      <c r="H416" s="122"/>
      <c r="I416" s="123"/>
      <c r="J416" s="123"/>
      <c r="K416" s="123"/>
      <c r="L416" s="123"/>
      <c r="M416" s="126"/>
      <c r="N416" s="122"/>
      <c r="O416" s="123"/>
      <c r="P416" s="123"/>
      <c r="Q416" s="123"/>
      <c r="R416" s="123"/>
      <c r="S416" s="126"/>
      <c r="T416" s="122"/>
      <c r="U416" s="123"/>
      <c r="V416" s="123"/>
      <c r="W416" s="123"/>
      <c r="X416" s="123"/>
      <c r="Y416" s="126"/>
      <c r="Z416" s="122"/>
      <c r="AA416" s="123"/>
      <c r="AB416" s="123"/>
      <c r="AC416" s="123"/>
      <c r="AD416" s="123"/>
      <c r="AE416" s="126"/>
      <c r="AF416" s="122"/>
      <c r="AG416" s="123"/>
      <c r="AH416" s="123"/>
      <c r="AI416" s="123"/>
      <c r="AJ416" s="123"/>
      <c r="AK416" s="126"/>
      <c r="AL416" s="122"/>
      <c r="AM416" s="123"/>
      <c r="AN416" s="123"/>
      <c r="AO416" s="123"/>
      <c r="AP416" s="123"/>
      <c r="AQ416" s="126"/>
    </row>
    <row r="417" spans="1:65" ht="14.25" customHeight="1" x14ac:dyDescent="0.4">
      <c r="B417" s="175" t="s">
        <v>2015</v>
      </c>
      <c r="C417" s="176"/>
      <c r="D417" s="176"/>
      <c r="E417" s="176"/>
      <c r="F417" s="176"/>
      <c r="G417" s="177"/>
      <c r="H417" s="120" t="str">
        <f>VLOOKUP($B417,D1_1!$B$5:$CH$131,6,FALSE)&amp;""</f>
        <v/>
      </c>
      <c r="I417" s="121"/>
      <c r="J417" s="121"/>
      <c r="K417" s="121"/>
      <c r="L417" s="121"/>
      <c r="M417" s="125"/>
      <c r="N417" s="120" t="str">
        <f>VLOOKUP($B417,D1_1!$B$5:$CH$131,7,FALSE)&amp;""</f>
        <v/>
      </c>
      <c r="O417" s="121"/>
      <c r="P417" s="121"/>
      <c r="Q417" s="121"/>
      <c r="R417" s="121"/>
      <c r="S417" s="125"/>
      <c r="T417" s="120" t="str">
        <f>VLOOKUP($B417,D1_1!$B$5:$CH$131,8,FALSE)&amp;""</f>
        <v/>
      </c>
      <c r="U417" s="121"/>
      <c r="V417" s="121"/>
      <c r="W417" s="121"/>
      <c r="X417" s="121"/>
      <c r="Y417" s="125"/>
      <c r="Z417" s="120" t="str">
        <f>VLOOKUP($B417,D1_1!$B$5:$CH$131,9,FALSE)&amp;""</f>
        <v/>
      </c>
      <c r="AA417" s="121"/>
      <c r="AB417" s="121"/>
      <c r="AC417" s="121"/>
      <c r="AD417" s="121"/>
      <c r="AE417" s="125"/>
      <c r="AF417" s="120" t="str">
        <f>VLOOKUP($B417,D1_1!$B$5:$CH$131,10,FALSE)&amp;""</f>
        <v/>
      </c>
      <c r="AG417" s="121"/>
      <c r="AH417" s="121"/>
      <c r="AI417" s="121"/>
      <c r="AJ417" s="121"/>
      <c r="AK417" s="125"/>
      <c r="AL417" s="120" t="str">
        <f>VLOOKUP($B417,D1_1!$B$5:$CH$131,11,FALSE)&amp;""</f>
        <v/>
      </c>
      <c r="AM417" s="121"/>
      <c r="AN417" s="121"/>
      <c r="AO417" s="121"/>
      <c r="AP417" s="121"/>
      <c r="AQ417" s="125"/>
      <c r="BM417" s="3" t="s">
        <v>6645</v>
      </c>
    </row>
    <row r="418" spans="1:65" ht="14.25" customHeight="1" x14ac:dyDescent="0.4">
      <c r="B418" s="178"/>
      <c r="C418" s="179"/>
      <c r="D418" s="179"/>
      <c r="E418" s="179"/>
      <c r="F418" s="179"/>
      <c r="G418" s="180"/>
      <c r="H418" s="122"/>
      <c r="I418" s="123"/>
      <c r="J418" s="123"/>
      <c r="K418" s="123"/>
      <c r="L418" s="123"/>
      <c r="M418" s="126"/>
      <c r="N418" s="122"/>
      <c r="O418" s="123"/>
      <c r="P418" s="123"/>
      <c r="Q418" s="123"/>
      <c r="R418" s="123"/>
      <c r="S418" s="126"/>
      <c r="T418" s="122"/>
      <c r="U418" s="123"/>
      <c r="V418" s="123"/>
      <c r="W418" s="123"/>
      <c r="X418" s="123"/>
      <c r="Y418" s="126"/>
      <c r="Z418" s="122"/>
      <c r="AA418" s="123"/>
      <c r="AB418" s="123"/>
      <c r="AC418" s="123"/>
      <c r="AD418" s="123"/>
      <c r="AE418" s="126"/>
      <c r="AF418" s="122"/>
      <c r="AG418" s="123"/>
      <c r="AH418" s="123"/>
      <c r="AI418" s="123"/>
      <c r="AJ418" s="123"/>
      <c r="AK418" s="126"/>
      <c r="AL418" s="122"/>
      <c r="AM418" s="123"/>
      <c r="AN418" s="123"/>
      <c r="AO418" s="123"/>
      <c r="AP418" s="123"/>
      <c r="AQ418" s="126"/>
    </row>
    <row r="419" spans="1:65" ht="14.25" customHeight="1" x14ac:dyDescent="0.4">
      <c r="B419" s="97" t="s">
        <v>6645</v>
      </c>
      <c r="C419" s="97"/>
      <c r="D419" s="97"/>
      <c r="E419" s="97"/>
      <c r="F419" s="97"/>
      <c r="G419" s="97"/>
      <c r="H419" s="120" t="str">
        <f>VLOOKUP($B419,D1_1!$B$5:$CH$131,6,FALSE)&amp;""</f>
        <v/>
      </c>
      <c r="I419" s="121"/>
      <c r="J419" s="121"/>
      <c r="K419" s="121"/>
      <c r="L419" s="121"/>
      <c r="M419" s="125"/>
      <c r="N419" s="120" t="str">
        <f>VLOOKUP($B419,D1_1!$B$5:$CH$131,7,FALSE)&amp;""</f>
        <v/>
      </c>
      <c r="O419" s="121"/>
      <c r="P419" s="121"/>
      <c r="Q419" s="121"/>
      <c r="R419" s="121"/>
      <c r="S419" s="125"/>
      <c r="T419" s="120" t="str">
        <f>VLOOKUP($B419,D1_1!$B$5:$CH$131,8,FALSE)&amp;""</f>
        <v/>
      </c>
      <c r="U419" s="121"/>
      <c r="V419" s="121"/>
      <c r="W419" s="121"/>
      <c r="X419" s="121"/>
      <c r="Y419" s="125"/>
      <c r="Z419" s="120" t="str">
        <f>VLOOKUP($B419,D1_1!$B$5:$CH$131,9,FALSE)&amp;""</f>
        <v/>
      </c>
      <c r="AA419" s="121"/>
      <c r="AB419" s="121"/>
      <c r="AC419" s="121"/>
      <c r="AD419" s="121"/>
      <c r="AE419" s="125"/>
      <c r="AF419" s="120" t="str">
        <f>VLOOKUP($B419,D1_1!$B$5:$CH$131,10,FALSE)&amp;""</f>
        <v/>
      </c>
      <c r="AG419" s="121"/>
      <c r="AH419" s="121"/>
      <c r="AI419" s="121"/>
      <c r="AJ419" s="121"/>
      <c r="AK419" s="125"/>
      <c r="AL419" s="120" t="str">
        <f>VLOOKUP($B419,D1_1!$B$5:$CH$131,11,FALSE)&amp;""</f>
        <v/>
      </c>
      <c r="AM419" s="121"/>
      <c r="AN419" s="121"/>
      <c r="AO419" s="121"/>
      <c r="AP419" s="121"/>
      <c r="AQ419" s="125"/>
    </row>
    <row r="420" spans="1:65" ht="14.25" customHeight="1" x14ac:dyDescent="0.4">
      <c r="B420" s="97"/>
      <c r="C420" s="97"/>
      <c r="D420" s="97"/>
      <c r="E420" s="97"/>
      <c r="F420" s="97"/>
      <c r="G420" s="97"/>
      <c r="H420" s="122"/>
      <c r="I420" s="123"/>
      <c r="J420" s="123"/>
      <c r="K420" s="123"/>
      <c r="L420" s="123"/>
      <c r="M420" s="126"/>
      <c r="N420" s="122"/>
      <c r="O420" s="123"/>
      <c r="P420" s="123"/>
      <c r="Q420" s="123"/>
      <c r="R420" s="123"/>
      <c r="S420" s="126"/>
      <c r="T420" s="122"/>
      <c r="U420" s="123"/>
      <c r="V420" s="123"/>
      <c r="W420" s="123"/>
      <c r="X420" s="123"/>
      <c r="Y420" s="126"/>
      <c r="Z420" s="122"/>
      <c r="AA420" s="123"/>
      <c r="AB420" s="123"/>
      <c r="AC420" s="123"/>
      <c r="AD420" s="123"/>
      <c r="AE420" s="126"/>
      <c r="AF420" s="122"/>
      <c r="AG420" s="123"/>
      <c r="AH420" s="123"/>
      <c r="AI420" s="123"/>
      <c r="AJ420" s="123"/>
      <c r="AK420" s="126"/>
      <c r="AL420" s="122"/>
      <c r="AM420" s="123"/>
      <c r="AN420" s="123"/>
      <c r="AO420" s="123"/>
      <c r="AP420" s="123"/>
      <c r="AQ420" s="126"/>
    </row>
    <row r="421" spans="1:65" s="1" customFormat="1" ht="14.25" customHeight="1" x14ac:dyDescent="0.4">
      <c r="B421" s="97"/>
      <c r="C421" s="97"/>
      <c r="D421" s="97"/>
      <c r="E421" s="97"/>
      <c r="F421" s="97"/>
      <c r="G421" s="97"/>
      <c r="H421" s="106" t="s">
        <v>7122</v>
      </c>
      <c r="I421" s="107"/>
      <c r="J421" s="107"/>
      <c r="K421" s="107"/>
      <c r="L421" s="107"/>
      <c r="M421" s="108"/>
      <c r="N421" s="112" t="str">
        <f>VLOOKUP($B419,D1_1!$B$5:$CH$131,5,FALSE)&amp;""</f>
        <v/>
      </c>
      <c r="O421" s="107"/>
      <c r="P421" s="107"/>
      <c r="Q421" s="107"/>
      <c r="R421" s="107"/>
      <c r="S421" s="107"/>
      <c r="T421" s="107"/>
      <c r="U421" s="107"/>
      <c r="V421" s="107"/>
      <c r="W421" s="107"/>
      <c r="X421" s="107"/>
      <c r="Y421" s="107"/>
      <c r="Z421" s="107"/>
      <c r="AA421" s="107"/>
      <c r="AB421" s="107"/>
      <c r="AC421" s="107"/>
      <c r="AD421" s="107"/>
      <c r="AE421" s="107"/>
      <c r="AF421" s="107"/>
      <c r="AG421" s="107"/>
      <c r="AH421" s="107"/>
      <c r="AI421" s="107"/>
      <c r="AJ421" s="107"/>
      <c r="AK421" s="107"/>
      <c r="AL421" s="107"/>
      <c r="AM421" s="107"/>
      <c r="AN421" s="107"/>
      <c r="AO421" s="107"/>
      <c r="AP421" s="107"/>
      <c r="AQ421" s="108"/>
      <c r="BF421" s="3"/>
      <c r="BG421" s="3"/>
      <c r="BH421" s="3"/>
    </row>
    <row r="422" spans="1:65" s="1" customFormat="1" ht="14.25" customHeight="1" x14ac:dyDescent="0.4">
      <c r="B422" s="97"/>
      <c r="C422" s="97"/>
      <c r="D422" s="97"/>
      <c r="E422" s="97"/>
      <c r="F422" s="97"/>
      <c r="G422" s="97"/>
      <c r="H422" s="109"/>
      <c r="I422" s="110"/>
      <c r="J422" s="110"/>
      <c r="K422" s="110"/>
      <c r="L422" s="110"/>
      <c r="M422" s="111"/>
      <c r="N422" s="109"/>
      <c r="O422" s="110"/>
      <c r="P422" s="110"/>
      <c r="Q422" s="110"/>
      <c r="R422" s="110"/>
      <c r="S422" s="110"/>
      <c r="T422" s="110"/>
      <c r="U422" s="110"/>
      <c r="V422" s="110"/>
      <c r="W422" s="110"/>
      <c r="X422" s="110"/>
      <c r="Y422" s="110"/>
      <c r="Z422" s="110"/>
      <c r="AA422" s="110"/>
      <c r="AB422" s="110"/>
      <c r="AC422" s="110"/>
      <c r="AD422" s="110"/>
      <c r="AE422" s="110"/>
      <c r="AF422" s="110"/>
      <c r="AG422" s="110"/>
      <c r="AH422" s="110"/>
      <c r="AI422" s="110"/>
      <c r="AJ422" s="110"/>
      <c r="AK422" s="110"/>
      <c r="AL422" s="110"/>
      <c r="AM422" s="110"/>
      <c r="AN422" s="110"/>
      <c r="AO422" s="110"/>
      <c r="AP422" s="110"/>
      <c r="AQ422" s="111"/>
      <c r="BF422" s="3"/>
      <c r="BG422" s="3"/>
      <c r="BH422" s="3"/>
    </row>
    <row r="424" spans="1:65" x14ac:dyDescent="0.4">
      <c r="A424" s="6" t="s">
        <v>5955</v>
      </c>
      <c r="AJ424" s="7"/>
      <c r="AL424" s="1"/>
    </row>
    <row r="425" spans="1:65" x14ac:dyDescent="0.4">
      <c r="AJ425" s="7"/>
      <c r="AL425" s="1"/>
    </row>
    <row r="426" spans="1:65" x14ac:dyDescent="0.4">
      <c r="B426" s="1" t="s">
        <v>6756</v>
      </c>
    </row>
    <row r="427" spans="1:65" x14ac:dyDescent="0.4">
      <c r="B427" s="130" t="s">
        <v>2827</v>
      </c>
      <c r="C427" s="121"/>
      <c r="D427" s="121"/>
      <c r="E427" s="121"/>
      <c r="F427" s="125"/>
      <c r="G427" s="85" t="s">
        <v>7123</v>
      </c>
      <c r="H427" s="85"/>
      <c r="I427" s="85"/>
      <c r="J427" s="85"/>
      <c r="K427" s="85"/>
      <c r="L427" s="85"/>
      <c r="M427" s="85"/>
      <c r="N427" s="130" t="s">
        <v>292</v>
      </c>
      <c r="O427" s="121"/>
      <c r="P427" s="121"/>
      <c r="Q427" s="121"/>
      <c r="R427" s="125"/>
      <c r="S427" s="130" t="s">
        <v>413</v>
      </c>
      <c r="T427" s="121"/>
      <c r="U427" s="121"/>
      <c r="V427" s="121"/>
      <c r="W427" s="125"/>
      <c r="X427" s="130" t="s">
        <v>416</v>
      </c>
      <c r="Y427" s="121"/>
      <c r="Z427" s="121"/>
      <c r="AA427" s="121"/>
      <c r="AB427" s="125"/>
      <c r="AC427" s="130" t="s">
        <v>190</v>
      </c>
      <c r="AD427" s="121"/>
      <c r="AE427" s="121"/>
      <c r="AF427" s="121"/>
      <c r="AG427" s="125"/>
      <c r="AH427" s="130" t="s">
        <v>425</v>
      </c>
      <c r="AI427" s="121"/>
      <c r="AJ427" s="121"/>
      <c r="AK427" s="121"/>
      <c r="AL427" s="125"/>
      <c r="AM427" s="130" t="s">
        <v>344</v>
      </c>
      <c r="AN427" s="121"/>
      <c r="AO427" s="121"/>
      <c r="AP427" s="121"/>
      <c r="AQ427" s="125"/>
      <c r="AR427" s="130" t="s">
        <v>430</v>
      </c>
      <c r="AS427" s="121"/>
      <c r="AT427" s="121"/>
      <c r="AU427" s="121"/>
      <c r="AV427" s="125"/>
      <c r="AW427" s="130" t="s">
        <v>369</v>
      </c>
      <c r="AX427" s="121"/>
      <c r="AY427" s="121"/>
      <c r="AZ427" s="121"/>
      <c r="BA427" s="125"/>
    </row>
    <row r="428" spans="1:65" x14ac:dyDescent="0.4">
      <c r="B428" s="122"/>
      <c r="C428" s="123"/>
      <c r="D428" s="123"/>
      <c r="E428" s="123"/>
      <c r="F428" s="126"/>
      <c r="G428" s="85"/>
      <c r="H428" s="85"/>
      <c r="I428" s="85"/>
      <c r="J428" s="85"/>
      <c r="K428" s="85"/>
      <c r="L428" s="85"/>
      <c r="M428" s="85"/>
      <c r="N428" s="122"/>
      <c r="O428" s="123"/>
      <c r="P428" s="123"/>
      <c r="Q428" s="123"/>
      <c r="R428" s="126"/>
      <c r="S428" s="122"/>
      <c r="T428" s="123"/>
      <c r="U428" s="123"/>
      <c r="V428" s="123"/>
      <c r="W428" s="126"/>
      <c r="X428" s="122"/>
      <c r="Y428" s="123"/>
      <c r="Z428" s="123"/>
      <c r="AA428" s="123"/>
      <c r="AB428" s="126"/>
      <c r="AC428" s="122"/>
      <c r="AD428" s="123"/>
      <c r="AE428" s="123"/>
      <c r="AF428" s="123"/>
      <c r="AG428" s="126"/>
      <c r="AH428" s="122"/>
      <c r="AI428" s="123"/>
      <c r="AJ428" s="123"/>
      <c r="AK428" s="123"/>
      <c r="AL428" s="126"/>
      <c r="AM428" s="122"/>
      <c r="AN428" s="123"/>
      <c r="AO428" s="123"/>
      <c r="AP428" s="123"/>
      <c r="AQ428" s="126"/>
      <c r="AR428" s="122"/>
      <c r="AS428" s="123"/>
      <c r="AT428" s="123"/>
      <c r="AU428" s="123"/>
      <c r="AV428" s="126"/>
      <c r="AW428" s="122"/>
      <c r="AX428" s="123"/>
      <c r="AY428" s="123"/>
      <c r="AZ428" s="123"/>
      <c r="BA428" s="126"/>
    </row>
    <row r="429" spans="1:65" ht="14.25" customHeight="1" x14ac:dyDescent="0.4">
      <c r="B429" s="175" t="s">
        <v>6365</v>
      </c>
      <c r="C429" s="176"/>
      <c r="D429" s="176"/>
      <c r="E429" s="176"/>
      <c r="F429" s="177"/>
      <c r="G429" s="86" t="s">
        <v>5737</v>
      </c>
      <c r="H429" s="86"/>
      <c r="I429" s="86"/>
      <c r="J429" s="86"/>
      <c r="K429" s="86"/>
      <c r="L429" s="86"/>
      <c r="M429" s="86"/>
      <c r="N429" s="87" t="str">
        <f>VLOOKUP($B429,D1_2!$B$5:$AL$131,6,FALSE)&amp;""</f>
        <v/>
      </c>
      <c r="O429" s="88"/>
      <c r="P429" s="19" t="s">
        <v>391</v>
      </c>
      <c r="Q429" s="89" t="str">
        <f>VLOOKUP($B429,D1_2!$B$5:$AL$131,7,FALSE)&amp;""</f>
        <v/>
      </c>
      <c r="R429" s="90"/>
      <c r="S429" s="87" t="str">
        <f>VLOOKUP($B429,D1_2!$B$5:$AL$131,8,FALSE)&amp;""</f>
        <v/>
      </c>
      <c r="T429" s="88"/>
      <c r="U429" s="19" t="s">
        <v>391</v>
      </c>
      <c r="V429" s="89" t="str">
        <f>VLOOKUP($B429,D1_2!$B$5:$AL$131,9,FALSE)&amp;""</f>
        <v/>
      </c>
      <c r="W429" s="90"/>
      <c r="X429" s="87" t="str">
        <f>VLOOKUP($B429,D1_2!$B$5:$AL$131,10,FALSE)&amp;""</f>
        <v/>
      </c>
      <c r="Y429" s="88"/>
      <c r="Z429" s="19" t="s">
        <v>391</v>
      </c>
      <c r="AA429" s="89" t="str">
        <f>VLOOKUP($B429,D1_2!$B$5:$AL$131,11,FALSE)&amp;""</f>
        <v/>
      </c>
      <c r="AB429" s="90"/>
      <c r="AC429" s="87" t="str">
        <f>VLOOKUP($B429,D1_2!$B$5:$AL$131,12,FALSE)&amp;""</f>
        <v/>
      </c>
      <c r="AD429" s="88"/>
      <c r="AE429" s="19" t="s">
        <v>391</v>
      </c>
      <c r="AF429" s="89" t="str">
        <f>VLOOKUP($B429,D1_2!$B$5:$AL$131,13,FALSE)&amp;""</f>
        <v/>
      </c>
      <c r="AG429" s="90"/>
      <c r="AH429" s="87" t="str">
        <f>VLOOKUP($B429,D1_2!$B$5:$AL$131,14,FALSE)&amp;""</f>
        <v/>
      </c>
      <c r="AI429" s="88"/>
      <c r="AJ429" s="19" t="s">
        <v>391</v>
      </c>
      <c r="AK429" s="89" t="str">
        <f>VLOOKUP($B429,D1_2!$B$5:$AL$131,15,FALSE)&amp;""</f>
        <v/>
      </c>
      <c r="AL429" s="90"/>
      <c r="AM429" s="87" t="str">
        <f>VLOOKUP($B429,D1_2!$B$5:$AL$131,16,FALSE)&amp;""</f>
        <v/>
      </c>
      <c r="AN429" s="88"/>
      <c r="AO429" s="19" t="s">
        <v>391</v>
      </c>
      <c r="AP429" s="89" t="str">
        <f>VLOOKUP($B429,D1_2!$B$5:$AL$131,17,FALSE)&amp;""</f>
        <v/>
      </c>
      <c r="AQ429" s="90"/>
      <c r="AR429" s="87" t="str">
        <f>VLOOKUP($B429,D1_2!$B$5:$AL$131,18,FALSE)&amp;""</f>
        <v/>
      </c>
      <c r="AS429" s="88"/>
      <c r="AT429" s="19" t="s">
        <v>391</v>
      </c>
      <c r="AU429" s="89" t="str">
        <f>VLOOKUP($B429,D1_2!$B$5:$AL$131,19,FALSE)&amp;""</f>
        <v/>
      </c>
      <c r="AV429" s="90"/>
      <c r="AW429" s="87" t="str">
        <f>VLOOKUP($B429,D1_2!$B$5:$AL$131,20,FALSE)&amp;""</f>
        <v/>
      </c>
      <c r="AX429" s="88"/>
      <c r="AY429" s="19" t="s">
        <v>391</v>
      </c>
      <c r="AZ429" s="89" t="str">
        <f>VLOOKUP($B429,D1_2!$B$5:$AL$131,21,FALSE)&amp;""</f>
        <v/>
      </c>
      <c r="BA429" s="90"/>
    </row>
    <row r="430" spans="1:65" x14ac:dyDescent="0.4">
      <c r="B430" s="181"/>
      <c r="C430" s="182"/>
      <c r="D430" s="182"/>
      <c r="E430" s="182"/>
      <c r="F430" s="183"/>
      <c r="G430" s="91" t="s">
        <v>5496</v>
      </c>
      <c r="H430" s="91"/>
      <c r="I430" s="91"/>
      <c r="J430" s="91"/>
      <c r="K430" s="91"/>
      <c r="L430" s="91"/>
      <c r="M430" s="91"/>
      <c r="N430" s="92" t="str">
        <f>VLOOKUP($B429,D1_2!$B$132:$AL$258,6,FALSE)&amp;""</f>
        <v/>
      </c>
      <c r="O430" s="93"/>
      <c r="P430" s="20" t="s">
        <v>391</v>
      </c>
      <c r="Q430" s="94" t="str">
        <f>VLOOKUP($B429,D1_2!$B$132:$AL$258,7,FALSE)&amp;""</f>
        <v/>
      </c>
      <c r="R430" s="95"/>
      <c r="S430" s="92" t="str">
        <f>VLOOKUP($B429,D1_2!$B$132:$AL$258,8,FALSE)&amp;""</f>
        <v/>
      </c>
      <c r="T430" s="93"/>
      <c r="U430" s="20" t="s">
        <v>391</v>
      </c>
      <c r="V430" s="94" t="str">
        <f>VLOOKUP($B429,D1_2!$B$132:$AL$258,9,FALSE)&amp;""</f>
        <v/>
      </c>
      <c r="W430" s="95"/>
      <c r="X430" s="92" t="str">
        <f>VLOOKUP($B429,D1_2!$B$132:$AL$258,10,FALSE)&amp;""</f>
        <v/>
      </c>
      <c r="Y430" s="93"/>
      <c r="Z430" s="20" t="s">
        <v>391</v>
      </c>
      <c r="AA430" s="94" t="str">
        <f>VLOOKUP($B429,D1_2!$B$132:$AL$258,11,FALSE)&amp;""</f>
        <v/>
      </c>
      <c r="AB430" s="95"/>
      <c r="AC430" s="92" t="str">
        <f>VLOOKUP($B429,D1_2!$B$132:$AL$258,12,FALSE)&amp;""</f>
        <v/>
      </c>
      <c r="AD430" s="93"/>
      <c r="AE430" s="20" t="s">
        <v>391</v>
      </c>
      <c r="AF430" s="94" t="str">
        <f>VLOOKUP($B429,D1_2!$B$132:$AL$258,13,FALSE)&amp;""</f>
        <v/>
      </c>
      <c r="AG430" s="95"/>
      <c r="AH430" s="92" t="str">
        <f>VLOOKUP($B429,D1_2!$B$132:$AL$258,14,FALSE)&amp;""</f>
        <v/>
      </c>
      <c r="AI430" s="93"/>
      <c r="AJ430" s="20" t="s">
        <v>391</v>
      </c>
      <c r="AK430" s="94" t="str">
        <f>VLOOKUP($B429,D1_2!$B$132:$AL$258,15,FALSE)&amp;""</f>
        <v/>
      </c>
      <c r="AL430" s="95"/>
      <c r="AM430" s="92" t="str">
        <f>VLOOKUP($B429,D1_2!$B$132:$AL$258,16,FALSE)&amp;""</f>
        <v/>
      </c>
      <c r="AN430" s="93"/>
      <c r="AO430" s="20" t="s">
        <v>391</v>
      </c>
      <c r="AP430" s="94" t="str">
        <f>VLOOKUP($B429,D1_2!$B$132:$AL$258,17,FALSE)&amp;""</f>
        <v/>
      </c>
      <c r="AQ430" s="95"/>
      <c r="AR430" s="92" t="str">
        <f>VLOOKUP($B429,D1_2!$B$132:$AL$258,18,FALSE)&amp;""</f>
        <v/>
      </c>
      <c r="AS430" s="93"/>
      <c r="AT430" s="20" t="s">
        <v>391</v>
      </c>
      <c r="AU430" s="94" t="str">
        <f>VLOOKUP($B429,D1_2!$B$132:$AL$258,19,FALSE)&amp;""</f>
        <v/>
      </c>
      <c r="AV430" s="95"/>
      <c r="AW430" s="92" t="str">
        <f>VLOOKUP($B429,D1_2!$B$132:$AL$258,20,FALSE)&amp;""</f>
        <v/>
      </c>
      <c r="AX430" s="93"/>
      <c r="AY430" s="20" t="s">
        <v>391</v>
      </c>
      <c r="AZ430" s="94" t="str">
        <f>VLOOKUP($B429,D1_2!$B$132:$AL$258,21,FALSE)&amp;""</f>
        <v/>
      </c>
      <c r="BA430" s="95"/>
    </row>
    <row r="431" spans="1:65" x14ac:dyDescent="0.4">
      <c r="B431" s="178"/>
      <c r="C431" s="179"/>
      <c r="D431" s="179"/>
      <c r="E431" s="179"/>
      <c r="F431" s="180"/>
      <c r="G431" s="135" t="s">
        <v>5337</v>
      </c>
      <c r="H431" s="135"/>
      <c r="I431" s="135"/>
      <c r="J431" s="135"/>
      <c r="K431" s="135"/>
      <c r="L431" s="135"/>
      <c r="M431" s="135"/>
      <c r="N431" s="136" t="str">
        <f>VLOOKUP($B429,D1_2!$B$259:$AL$385,6,FALSE)&amp;""</f>
        <v/>
      </c>
      <c r="O431" s="137"/>
      <c r="P431" s="21" t="s">
        <v>391</v>
      </c>
      <c r="Q431" s="138" t="str">
        <f>VLOOKUP($B429,D1_2!$B$259:$AL$385,7,FALSE)&amp;""</f>
        <v/>
      </c>
      <c r="R431" s="139"/>
      <c r="S431" s="136" t="str">
        <f>VLOOKUP($B429,D1_2!$B$259:$AL$385,8,FALSE)&amp;""</f>
        <v/>
      </c>
      <c r="T431" s="137"/>
      <c r="U431" s="21" t="s">
        <v>391</v>
      </c>
      <c r="V431" s="138" t="str">
        <f>VLOOKUP($B429,D1_2!$B$259:$AL$385,9,FALSE)&amp;""</f>
        <v/>
      </c>
      <c r="W431" s="139"/>
      <c r="X431" s="136" t="str">
        <f>VLOOKUP($B429,D1_2!$B$259:$AL$385,10,FALSE)&amp;""</f>
        <v/>
      </c>
      <c r="Y431" s="137"/>
      <c r="Z431" s="21" t="s">
        <v>391</v>
      </c>
      <c r="AA431" s="138" t="str">
        <f>VLOOKUP($B429,D1_2!$B$259:$AL$385,11,FALSE)&amp;""</f>
        <v/>
      </c>
      <c r="AB431" s="139"/>
      <c r="AC431" s="136" t="str">
        <f>VLOOKUP($B429,D1_2!$B$259:$AL$385,12,FALSE)&amp;""</f>
        <v/>
      </c>
      <c r="AD431" s="137"/>
      <c r="AE431" s="21" t="s">
        <v>391</v>
      </c>
      <c r="AF431" s="138" t="str">
        <f>VLOOKUP($B429,D1_2!$B$259:$AL$385,13,FALSE)&amp;""</f>
        <v/>
      </c>
      <c r="AG431" s="139"/>
      <c r="AH431" s="136" t="str">
        <f>VLOOKUP($B429,D1_2!$B$259:$AL$385,14,FALSE)&amp;""</f>
        <v/>
      </c>
      <c r="AI431" s="137"/>
      <c r="AJ431" s="21" t="s">
        <v>391</v>
      </c>
      <c r="AK431" s="138" t="str">
        <f>VLOOKUP($B429,D1_2!$B$259:$AL$385,15,FALSE)&amp;""</f>
        <v/>
      </c>
      <c r="AL431" s="139"/>
      <c r="AM431" s="136" t="str">
        <f>VLOOKUP($B429,D1_2!$B$259:$AL$385,16,FALSE)&amp;""</f>
        <v/>
      </c>
      <c r="AN431" s="137"/>
      <c r="AO431" s="21" t="s">
        <v>391</v>
      </c>
      <c r="AP431" s="138" t="str">
        <f>VLOOKUP($B429,D1_2!$B$259:$AL$385,17,FALSE)&amp;""</f>
        <v/>
      </c>
      <c r="AQ431" s="139"/>
      <c r="AR431" s="136" t="str">
        <f>VLOOKUP($B429,D1_2!$B$259:$AL$385,18,FALSE)&amp;""</f>
        <v/>
      </c>
      <c r="AS431" s="137"/>
      <c r="AT431" s="21" t="s">
        <v>391</v>
      </c>
      <c r="AU431" s="138" t="str">
        <f>VLOOKUP($B429,D1_2!$B$259:$AL$385,19,FALSE)&amp;""</f>
        <v/>
      </c>
      <c r="AV431" s="139"/>
      <c r="AW431" s="136" t="str">
        <f>VLOOKUP($B429,D1_2!$B$259:$AL$385,20,FALSE)&amp;""</f>
        <v/>
      </c>
      <c r="AX431" s="137"/>
      <c r="AY431" s="21" t="s">
        <v>391</v>
      </c>
      <c r="AZ431" s="138" t="str">
        <f>VLOOKUP($B429,D1_2!$B$259:$AL$385,21,FALSE)&amp;""</f>
        <v/>
      </c>
      <c r="BA431" s="139"/>
    </row>
    <row r="432" spans="1:65" ht="14.25" customHeight="1" x14ac:dyDescent="0.4">
      <c r="B432" s="175" t="s">
        <v>2532</v>
      </c>
      <c r="C432" s="176"/>
      <c r="D432" s="176"/>
      <c r="E432" s="176"/>
      <c r="F432" s="177"/>
      <c r="G432" s="86" t="s">
        <v>5737</v>
      </c>
      <c r="H432" s="86"/>
      <c r="I432" s="86"/>
      <c r="J432" s="86"/>
      <c r="K432" s="86"/>
      <c r="L432" s="86"/>
      <c r="M432" s="86"/>
      <c r="N432" s="87" t="str">
        <f>VLOOKUP($B432,D1_2!$B$5:$AL$131,6,FALSE)&amp;""</f>
        <v/>
      </c>
      <c r="O432" s="88"/>
      <c r="P432" s="19" t="s">
        <v>391</v>
      </c>
      <c r="Q432" s="89" t="str">
        <f>VLOOKUP($B432,D1_2!$B$5:$AL$131,7,FALSE)&amp;""</f>
        <v/>
      </c>
      <c r="R432" s="90"/>
      <c r="S432" s="87" t="str">
        <f>VLOOKUP($B432,D1_2!$B$5:$AL$131,8,FALSE)&amp;""</f>
        <v/>
      </c>
      <c r="T432" s="88"/>
      <c r="U432" s="19" t="s">
        <v>391</v>
      </c>
      <c r="V432" s="89" t="str">
        <f>VLOOKUP($B432,D1_2!$B$5:$AL$131,9,FALSE)&amp;""</f>
        <v/>
      </c>
      <c r="W432" s="90"/>
      <c r="X432" s="87" t="str">
        <f>VLOOKUP($B432,D1_2!$B$5:$AL$131,10,FALSE)&amp;""</f>
        <v/>
      </c>
      <c r="Y432" s="88"/>
      <c r="Z432" s="19" t="s">
        <v>391</v>
      </c>
      <c r="AA432" s="89" t="str">
        <f>VLOOKUP($B432,D1_2!$B$5:$AL$131,11,FALSE)&amp;""</f>
        <v/>
      </c>
      <c r="AB432" s="90"/>
      <c r="AC432" s="87" t="str">
        <f>VLOOKUP($B432,D1_2!$B$5:$AL$131,12,FALSE)&amp;""</f>
        <v/>
      </c>
      <c r="AD432" s="88"/>
      <c r="AE432" s="19" t="s">
        <v>391</v>
      </c>
      <c r="AF432" s="89" t="str">
        <f>VLOOKUP($B432,D1_2!$B$5:$AL$131,13,FALSE)&amp;""</f>
        <v/>
      </c>
      <c r="AG432" s="90"/>
      <c r="AH432" s="87" t="str">
        <f>VLOOKUP($B432,D1_2!$B$5:$AL$131,14,FALSE)&amp;""</f>
        <v/>
      </c>
      <c r="AI432" s="88"/>
      <c r="AJ432" s="19" t="s">
        <v>391</v>
      </c>
      <c r="AK432" s="89" t="str">
        <f>VLOOKUP($B432,D1_2!$B$5:$AL$131,15,FALSE)&amp;""</f>
        <v/>
      </c>
      <c r="AL432" s="90"/>
      <c r="AM432" s="87" t="str">
        <f>VLOOKUP($B432,D1_2!$B$5:$AL$131,16,FALSE)&amp;""</f>
        <v/>
      </c>
      <c r="AN432" s="88"/>
      <c r="AO432" s="19" t="s">
        <v>391</v>
      </c>
      <c r="AP432" s="89" t="str">
        <f>VLOOKUP($B432,D1_2!$B$5:$AL$131,17,FALSE)&amp;""</f>
        <v/>
      </c>
      <c r="AQ432" s="90"/>
      <c r="AR432" s="87" t="str">
        <f>VLOOKUP($B432,D1_2!$B$5:$AL$131,18,FALSE)&amp;""</f>
        <v/>
      </c>
      <c r="AS432" s="88"/>
      <c r="AT432" s="19" t="s">
        <v>391</v>
      </c>
      <c r="AU432" s="89" t="str">
        <f>VLOOKUP($B432,D1_2!$B$5:$AL$131,19,FALSE)&amp;""</f>
        <v/>
      </c>
      <c r="AV432" s="90"/>
      <c r="AW432" s="87" t="str">
        <f>VLOOKUP($B432,D1_2!$B$5:$AL$131,20,FALSE)&amp;""</f>
        <v/>
      </c>
      <c r="AX432" s="88"/>
      <c r="AY432" s="19" t="s">
        <v>391</v>
      </c>
      <c r="AZ432" s="89" t="str">
        <f>VLOOKUP($B432,D1_2!$B$5:$AL$131,21,FALSE)&amp;""</f>
        <v/>
      </c>
      <c r="BA432" s="90"/>
    </row>
    <row r="433" spans="2:60" x14ac:dyDescent="0.4">
      <c r="B433" s="181"/>
      <c r="C433" s="182"/>
      <c r="D433" s="182"/>
      <c r="E433" s="182"/>
      <c r="F433" s="183"/>
      <c r="G433" s="91" t="s">
        <v>5496</v>
      </c>
      <c r="H433" s="91"/>
      <c r="I433" s="91"/>
      <c r="J433" s="91"/>
      <c r="K433" s="91"/>
      <c r="L433" s="91"/>
      <c r="M433" s="91"/>
      <c r="N433" s="92" t="str">
        <f>VLOOKUP($B432,D1_2!$B$132:$AL$258,6,FALSE)&amp;""</f>
        <v/>
      </c>
      <c r="O433" s="93"/>
      <c r="P433" s="20" t="s">
        <v>391</v>
      </c>
      <c r="Q433" s="94" t="str">
        <f>VLOOKUP($B432,D1_2!$B$132:$AL$258,7,FALSE)&amp;""</f>
        <v/>
      </c>
      <c r="R433" s="95"/>
      <c r="S433" s="92" t="str">
        <f>VLOOKUP($B432,D1_2!$B$132:$AL$258,8,FALSE)&amp;""</f>
        <v/>
      </c>
      <c r="T433" s="93"/>
      <c r="U433" s="20" t="s">
        <v>391</v>
      </c>
      <c r="V433" s="94" t="str">
        <f>VLOOKUP($B432,D1_2!$B$132:$AL$258,9,FALSE)&amp;""</f>
        <v/>
      </c>
      <c r="W433" s="95"/>
      <c r="X433" s="92" t="str">
        <f>VLOOKUP($B432,D1_2!$B$132:$AL$258,10,FALSE)&amp;""</f>
        <v/>
      </c>
      <c r="Y433" s="93"/>
      <c r="Z433" s="20" t="s">
        <v>391</v>
      </c>
      <c r="AA433" s="94" t="str">
        <f>VLOOKUP($B432,D1_2!$B$132:$AL$258,11,FALSE)&amp;""</f>
        <v/>
      </c>
      <c r="AB433" s="95"/>
      <c r="AC433" s="92" t="str">
        <f>VLOOKUP($B432,D1_2!$B$132:$AL$258,12,FALSE)&amp;""</f>
        <v/>
      </c>
      <c r="AD433" s="93"/>
      <c r="AE433" s="20" t="s">
        <v>391</v>
      </c>
      <c r="AF433" s="94" t="str">
        <f>VLOOKUP($B432,D1_2!$B$132:$AL$258,13,FALSE)&amp;""</f>
        <v/>
      </c>
      <c r="AG433" s="95"/>
      <c r="AH433" s="92" t="str">
        <f>VLOOKUP($B432,D1_2!$B$132:$AL$258,14,FALSE)&amp;""</f>
        <v/>
      </c>
      <c r="AI433" s="93"/>
      <c r="AJ433" s="20" t="s">
        <v>391</v>
      </c>
      <c r="AK433" s="94" t="str">
        <f>VLOOKUP($B432,D1_2!$B$132:$AL$258,15,FALSE)&amp;""</f>
        <v/>
      </c>
      <c r="AL433" s="95"/>
      <c r="AM433" s="92" t="str">
        <f>VLOOKUP($B432,D1_2!$B$132:$AL$258,16,FALSE)&amp;""</f>
        <v/>
      </c>
      <c r="AN433" s="93"/>
      <c r="AO433" s="20" t="s">
        <v>391</v>
      </c>
      <c r="AP433" s="94" t="str">
        <f>VLOOKUP($B432,D1_2!$B$132:$AL$258,17,FALSE)&amp;""</f>
        <v/>
      </c>
      <c r="AQ433" s="95"/>
      <c r="AR433" s="92" t="str">
        <f>VLOOKUP($B432,D1_2!$B$132:$AL$258,18,FALSE)&amp;""</f>
        <v/>
      </c>
      <c r="AS433" s="93"/>
      <c r="AT433" s="20" t="s">
        <v>391</v>
      </c>
      <c r="AU433" s="94" t="str">
        <f>VLOOKUP($B432,D1_2!$B$132:$AL$258,19,FALSE)&amp;""</f>
        <v/>
      </c>
      <c r="AV433" s="95"/>
      <c r="AW433" s="92" t="str">
        <f>VLOOKUP($B432,D1_2!$B$132:$AL$258,20,FALSE)&amp;""</f>
        <v/>
      </c>
      <c r="AX433" s="93"/>
      <c r="AY433" s="20" t="s">
        <v>391</v>
      </c>
      <c r="AZ433" s="94" t="str">
        <f>VLOOKUP($B432,D1_2!$B$132:$AL$258,21,FALSE)&amp;""</f>
        <v/>
      </c>
      <c r="BA433" s="95"/>
    </row>
    <row r="434" spans="2:60" x14ac:dyDescent="0.4">
      <c r="B434" s="178"/>
      <c r="C434" s="179"/>
      <c r="D434" s="179"/>
      <c r="E434" s="179"/>
      <c r="F434" s="180"/>
      <c r="G434" s="135" t="s">
        <v>5337</v>
      </c>
      <c r="H434" s="135"/>
      <c r="I434" s="135"/>
      <c r="J434" s="135"/>
      <c r="K434" s="135"/>
      <c r="L434" s="135"/>
      <c r="M434" s="135"/>
      <c r="N434" s="136" t="str">
        <f>VLOOKUP($B432,D1_2!$B$259:$AL$385,6,FALSE)&amp;""</f>
        <v/>
      </c>
      <c r="O434" s="137"/>
      <c r="P434" s="21" t="s">
        <v>391</v>
      </c>
      <c r="Q434" s="138" t="str">
        <f>VLOOKUP($B432,D1_2!$B$259:$AL$385,7,FALSE)&amp;""</f>
        <v/>
      </c>
      <c r="R434" s="139"/>
      <c r="S434" s="136" t="str">
        <f>VLOOKUP($B432,D1_2!$B$259:$AL$385,8,FALSE)&amp;""</f>
        <v/>
      </c>
      <c r="T434" s="137"/>
      <c r="U434" s="21" t="s">
        <v>391</v>
      </c>
      <c r="V434" s="138" t="str">
        <f>VLOOKUP($B432,D1_2!$B$259:$AL$385,9,FALSE)&amp;""</f>
        <v/>
      </c>
      <c r="W434" s="139"/>
      <c r="X434" s="136" t="str">
        <f>VLOOKUP($B432,D1_2!$B$259:$AL$385,10,FALSE)&amp;""</f>
        <v/>
      </c>
      <c r="Y434" s="137"/>
      <c r="Z434" s="21" t="s">
        <v>391</v>
      </c>
      <c r="AA434" s="138" t="str">
        <f>VLOOKUP($B432,D1_2!$B$259:$AL$385,11,FALSE)&amp;""</f>
        <v/>
      </c>
      <c r="AB434" s="139"/>
      <c r="AC434" s="136" t="str">
        <f>VLOOKUP($B432,D1_2!$B$259:$AL$385,12,FALSE)&amp;""</f>
        <v/>
      </c>
      <c r="AD434" s="137"/>
      <c r="AE434" s="21" t="s">
        <v>391</v>
      </c>
      <c r="AF434" s="138" t="str">
        <f>VLOOKUP($B432,D1_2!$B$259:$AL$385,13,FALSE)&amp;""</f>
        <v/>
      </c>
      <c r="AG434" s="139"/>
      <c r="AH434" s="136" t="str">
        <f>VLOOKUP($B432,D1_2!$B$259:$AL$385,14,FALSE)&amp;""</f>
        <v/>
      </c>
      <c r="AI434" s="137"/>
      <c r="AJ434" s="21" t="s">
        <v>391</v>
      </c>
      <c r="AK434" s="138" t="str">
        <f>VLOOKUP($B432,D1_2!$B$259:$AL$385,15,FALSE)&amp;""</f>
        <v/>
      </c>
      <c r="AL434" s="139"/>
      <c r="AM434" s="136" t="str">
        <f>VLOOKUP($B432,D1_2!$B$259:$AL$385,16,FALSE)&amp;""</f>
        <v/>
      </c>
      <c r="AN434" s="137"/>
      <c r="AO434" s="21" t="s">
        <v>391</v>
      </c>
      <c r="AP434" s="138" t="str">
        <f>VLOOKUP($B432,D1_2!$B$259:$AL$385,17,FALSE)&amp;""</f>
        <v/>
      </c>
      <c r="AQ434" s="139"/>
      <c r="AR434" s="136" t="str">
        <f>VLOOKUP($B432,D1_2!$B$259:$AL$385,18,FALSE)&amp;""</f>
        <v/>
      </c>
      <c r="AS434" s="137"/>
      <c r="AT434" s="21" t="s">
        <v>391</v>
      </c>
      <c r="AU434" s="138" t="str">
        <f>VLOOKUP($B432,D1_2!$B$259:$AL$385,19,FALSE)&amp;""</f>
        <v/>
      </c>
      <c r="AV434" s="139"/>
      <c r="AW434" s="136" t="str">
        <f>VLOOKUP($B432,D1_2!$B$259:$AL$385,20,FALSE)&amp;""</f>
        <v/>
      </c>
      <c r="AX434" s="137"/>
      <c r="AY434" s="21" t="s">
        <v>391</v>
      </c>
      <c r="AZ434" s="138" t="str">
        <f>VLOOKUP($B432,D1_2!$B$259:$AL$385,21,FALSE)&amp;""</f>
        <v/>
      </c>
      <c r="BA434" s="139"/>
    </row>
    <row r="435" spans="2:60" ht="14.25" customHeight="1" x14ac:dyDescent="0.4">
      <c r="B435" s="175" t="s">
        <v>409</v>
      </c>
      <c r="C435" s="176"/>
      <c r="D435" s="176"/>
      <c r="E435" s="176"/>
      <c r="F435" s="177"/>
      <c r="G435" s="86" t="s">
        <v>5737</v>
      </c>
      <c r="H435" s="86"/>
      <c r="I435" s="86"/>
      <c r="J435" s="86"/>
      <c r="K435" s="86"/>
      <c r="L435" s="86"/>
      <c r="M435" s="86"/>
      <c r="N435" s="87" t="str">
        <f>VLOOKUP($B435,D1_2!$B$5:$AL$131,6,FALSE)&amp;""</f>
        <v/>
      </c>
      <c r="O435" s="88"/>
      <c r="P435" s="19" t="s">
        <v>391</v>
      </c>
      <c r="Q435" s="89" t="str">
        <f>VLOOKUP($B435,D1_2!$B$5:$AL$131,7,FALSE)&amp;""</f>
        <v/>
      </c>
      <c r="R435" s="90"/>
      <c r="S435" s="87" t="str">
        <f>VLOOKUP($B435,D1_2!$B$5:$AL$131,8,FALSE)&amp;""</f>
        <v/>
      </c>
      <c r="T435" s="88"/>
      <c r="U435" s="19" t="s">
        <v>391</v>
      </c>
      <c r="V435" s="89" t="str">
        <f>VLOOKUP($B435,D1_2!$B$5:$AL$131,9,FALSE)&amp;""</f>
        <v/>
      </c>
      <c r="W435" s="90"/>
      <c r="X435" s="87" t="str">
        <f>VLOOKUP($B435,D1_2!$B$5:$AL$131,10,FALSE)&amp;""</f>
        <v/>
      </c>
      <c r="Y435" s="88"/>
      <c r="Z435" s="19" t="s">
        <v>391</v>
      </c>
      <c r="AA435" s="89" t="str">
        <f>VLOOKUP($B435,D1_2!$B$5:$AL$131,11,FALSE)&amp;""</f>
        <v/>
      </c>
      <c r="AB435" s="90"/>
      <c r="AC435" s="87" t="str">
        <f>VLOOKUP($B435,D1_2!$B$5:$AL$131,12,FALSE)&amp;""</f>
        <v/>
      </c>
      <c r="AD435" s="88"/>
      <c r="AE435" s="19" t="s">
        <v>391</v>
      </c>
      <c r="AF435" s="89" t="str">
        <f>VLOOKUP($B435,D1_2!$B$5:$AL$131,13,FALSE)&amp;""</f>
        <v/>
      </c>
      <c r="AG435" s="90"/>
      <c r="AH435" s="87" t="str">
        <f>VLOOKUP($B435,D1_2!$B$5:$AL$131,14,FALSE)&amp;""</f>
        <v/>
      </c>
      <c r="AI435" s="88"/>
      <c r="AJ435" s="19" t="s">
        <v>391</v>
      </c>
      <c r="AK435" s="89" t="str">
        <f>VLOOKUP($B435,D1_2!$B$5:$AL$131,15,FALSE)&amp;""</f>
        <v/>
      </c>
      <c r="AL435" s="90"/>
      <c r="AM435" s="87" t="str">
        <f>VLOOKUP($B435,D1_2!$B$5:$AL$131,16,FALSE)&amp;""</f>
        <v/>
      </c>
      <c r="AN435" s="88"/>
      <c r="AO435" s="19" t="s">
        <v>391</v>
      </c>
      <c r="AP435" s="89" t="str">
        <f>VLOOKUP($B435,D1_2!$B$5:$AL$131,17,FALSE)&amp;""</f>
        <v/>
      </c>
      <c r="AQ435" s="90"/>
      <c r="AR435" s="87" t="str">
        <f>VLOOKUP($B435,D1_2!$B$5:$AL$131,18,FALSE)&amp;""</f>
        <v/>
      </c>
      <c r="AS435" s="88"/>
      <c r="AT435" s="19" t="s">
        <v>391</v>
      </c>
      <c r="AU435" s="89" t="str">
        <f>VLOOKUP($B435,D1_2!$B$5:$AL$131,19,FALSE)&amp;""</f>
        <v/>
      </c>
      <c r="AV435" s="90"/>
      <c r="AW435" s="87" t="str">
        <f>VLOOKUP($B435,D1_2!$B$5:$AL$131,20,FALSE)&amp;""</f>
        <v/>
      </c>
      <c r="AX435" s="88"/>
      <c r="AY435" s="19" t="s">
        <v>391</v>
      </c>
      <c r="AZ435" s="89" t="str">
        <f>VLOOKUP($B435,D1_2!$B$5:$AL$131,21,FALSE)&amp;""</f>
        <v/>
      </c>
      <c r="BA435" s="90"/>
    </row>
    <row r="436" spans="2:60" x14ac:dyDescent="0.4">
      <c r="B436" s="181"/>
      <c r="C436" s="182"/>
      <c r="D436" s="182"/>
      <c r="E436" s="182"/>
      <c r="F436" s="183"/>
      <c r="G436" s="91" t="s">
        <v>5496</v>
      </c>
      <c r="H436" s="91"/>
      <c r="I436" s="91"/>
      <c r="J436" s="91"/>
      <c r="K436" s="91"/>
      <c r="L436" s="91"/>
      <c r="M436" s="91"/>
      <c r="N436" s="92" t="str">
        <f>VLOOKUP($B435,D1_2!$B$132:$AL$258,6,FALSE)&amp;""</f>
        <v/>
      </c>
      <c r="O436" s="93"/>
      <c r="P436" s="20" t="s">
        <v>391</v>
      </c>
      <c r="Q436" s="94" t="str">
        <f>VLOOKUP($B435,D1_2!$B$132:$AL$258,7,FALSE)&amp;""</f>
        <v/>
      </c>
      <c r="R436" s="95"/>
      <c r="S436" s="92" t="str">
        <f>VLOOKUP($B435,D1_2!$B$132:$AL$258,8,FALSE)&amp;""</f>
        <v/>
      </c>
      <c r="T436" s="93"/>
      <c r="U436" s="20" t="s">
        <v>391</v>
      </c>
      <c r="V436" s="94" t="str">
        <f>VLOOKUP($B435,D1_2!$B$132:$AL$258,9,FALSE)&amp;""</f>
        <v/>
      </c>
      <c r="W436" s="95"/>
      <c r="X436" s="92" t="str">
        <f>VLOOKUP($B435,D1_2!$B$132:$AL$258,10,FALSE)&amp;""</f>
        <v/>
      </c>
      <c r="Y436" s="93"/>
      <c r="Z436" s="20" t="s">
        <v>391</v>
      </c>
      <c r="AA436" s="94" t="str">
        <f>VLOOKUP($B435,D1_2!$B$132:$AL$258,11,FALSE)&amp;""</f>
        <v/>
      </c>
      <c r="AB436" s="95"/>
      <c r="AC436" s="92" t="str">
        <f>VLOOKUP($B435,D1_2!$B$132:$AL$258,12,FALSE)&amp;""</f>
        <v/>
      </c>
      <c r="AD436" s="93"/>
      <c r="AE436" s="20" t="s">
        <v>391</v>
      </c>
      <c r="AF436" s="94" t="str">
        <f>VLOOKUP($B435,D1_2!$B$132:$AL$258,13,FALSE)&amp;""</f>
        <v/>
      </c>
      <c r="AG436" s="95"/>
      <c r="AH436" s="92" t="str">
        <f>VLOOKUP($B435,D1_2!$B$132:$AL$258,14,FALSE)&amp;""</f>
        <v/>
      </c>
      <c r="AI436" s="93"/>
      <c r="AJ436" s="20" t="s">
        <v>391</v>
      </c>
      <c r="AK436" s="94" t="str">
        <f>VLOOKUP($B435,D1_2!$B$132:$AL$258,15,FALSE)&amp;""</f>
        <v/>
      </c>
      <c r="AL436" s="95"/>
      <c r="AM436" s="92" t="str">
        <f>VLOOKUP($B435,D1_2!$B$132:$AL$258,16,FALSE)&amp;""</f>
        <v/>
      </c>
      <c r="AN436" s="93"/>
      <c r="AO436" s="20" t="s">
        <v>391</v>
      </c>
      <c r="AP436" s="94" t="str">
        <f>VLOOKUP($B435,D1_2!$B$132:$AL$258,17,FALSE)&amp;""</f>
        <v/>
      </c>
      <c r="AQ436" s="95"/>
      <c r="AR436" s="92" t="str">
        <f>VLOOKUP($B435,D1_2!$B$132:$AL$258,18,FALSE)&amp;""</f>
        <v/>
      </c>
      <c r="AS436" s="93"/>
      <c r="AT436" s="20" t="s">
        <v>391</v>
      </c>
      <c r="AU436" s="94" t="str">
        <f>VLOOKUP($B435,D1_2!$B$132:$AL$258,19,FALSE)&amp;""</f>
        <v/>
      </c>
      <c r="AV436" s="95"/>
      <c r="AW436" s="92" t="str">
        <f>VLOOKUP($B435,D1_2!$B$132:$AL$258,20,FALSE)&amp;""</f>
        <v/>
      </c>
      <c r="AX436" s="93"/>
      <c r="AY436" s="20" t="s">
        <v>391</v>
      </c>
      <c r="AZ436" s="94" t="str">
        <f>VLOOKUP($B435,D1_2!$B$132:$AL$258,21,FALSE)&amp;""</f>
        <v/>
      </c>
      <c r="BA436" s="95"/>
    </row>
    <row r="437" spans="2:60" x14ac:dyDescent="0.4">
      <c r="B437" s="178"/>
      <c r="C437" s="179"/>
      <c r="D437" s="179"/>
      <c r="E437" s="179"/>
      <c r="F437" s="180"/>
      <c r="G437" s="135" t="s">
        <v>5337</v>
      </c>
      <c r="H437" s="135"/>
      <c r="I437" s="135"/>
      <c r="J437" s="135"/>
      <c r="K437" s="135"/>
      <c r="L437" s="135"/>
      <c r="M437" s="135"/>
      <c r="N437" s="136" t="str">
        <f>VLOOKUP($B435,D1_2!$B$259:$AL$385,6,FALSE)&amp;""</f>
        <v/>
      </c>
      <c r="O437" s="137"/>
      <c r="P437" s="21" t="s">
        <v>391</v>
      </c>
      <c r="Q437" s="138" t="str">
        <f>VLOOKUP($B435,D1_2!$B$259:$AL$385,7,FALSE)&amp;""</f>
        <v/>
      </c>
      <c r="R437" s="139"/>
      <c r="S437" s="136" t="str">
        <f>VLOOKUP($B435,D1_2!$B$259:$AL$385,8,FALSE)&amp;""</f>
        <v/>
      </c>
      <c r="T437" s="137"/>
      <c r="U437" s="21" t="s">
        <v>391</v>
      </c>
      <c r="V437" s="138" t="str">
        <f>VLOOKUP($B435,D1_2!$B$259:$AL$385,9,FALSE)&amp;""</f>
        <v/>
      </c>
      <c r="W437" s="139"/>
      <c r="X437" s="136" t="str">
        <f>VLOOKUP($B435,D1_2!$B$259:$AL$385,10,FALSE)&amp;""</f>
        <v/>
      </c>
      <c r="Y437" s="137"/>
      <c r="Z437" s="21" t="s">
        <v>391</v>
      </c>
      <c r="AA437" s="138" t="str">
        <f>VLOOKUP($B435,D1_2!$B$259:$AL$385,11,FALSE)&amp;""</f>
        <v/>
      </c>
      <c r="AB437" s="139"/>
      <c r="AC437" s="136" t="str">
        <f>VLOOKUP($B435,D1_2!$B$259:$AL$385,12,FALSE)&amp;""</f>
        <v/>
      </c>
      <c r="AD437" s="137"/>
      <c r="AE437" s="21" t="s">
        <v>391</v>
      </c>
      <c r="AF437" s="138" t="str">
        <f>VLOOKUP($B435,D1_2!$B$259:$AL$385,13,FALSE)&amp;""</f>
        <v/>
      </c>
      <c r="AG437" s="139"/>
      <c r="AH437" s="136" t="str">
        <f>VLOOKUP($B435,D1_2!$B$259:$AL$385,14,FALSE)&amp;""</f>
        <v/>
      </c>
      <c r="AI437" s="137"/>
      <c r="AJ437" s="21" t="s">
        <v>391</v>
      </c>
      <c r="AK437" s="138" t="str">
        <f>VLOOKUP($B435,D1_2!$B$259:$AL$385,15,FALSE)&amp;""</f>
        <v/>
      </c>
      <c r="AL437" s="139"/>
      <c r="AM437" s="136" t="str">
        <f>VLOOKUP($B435,D1_2!$B$259:$AL$385,16,FALSE)&amp;""</f>
        <v/>
      </c>
      <c r="AN437" s="137"/>
      <c r="AO437" s="21" t="s">
        <v>391</v>
      </c>
      <c r="AP437" s="138" t="str">
        <f>VLOOKUP($B435,D1_2!$B$259:$AL$385,17,FALSE)&amp;""</f>
        <v/>
      </c>
      <c r="AQ437" s="139"/>
      <c r="AR437" s="136" t="str">
        <f>VLOOKUP($B435,D1_2!$B$259:$AL$385,18,FALSE)&amp;""</f>
        <v/>
      </c>
      <c r="AS437" s="137"/>
      <c r="AT437" s="21" t="s">
        <v>391</v>
      </c>
      <c r="AU437" s="138" t="str">
        <f>VLOOKUP($B435,D1_2!$B$259:$AL$385,19,FALSE)&amp;""</f>
        <v/>
      </c>
      <c r="AV437" s="139"/>
      <c r="AW437" s="136" t="str">
        <f>VLOOKUP($B435,D1_2!$B$259:$AL$385,20,FALSE)&amp;""</f>
        <v/>
      </c>
      <c r="AX437" s="137"/>
      <c r="AY437" s="21" t="s">
        <v>391</v>
      </c>
      <c r="AZ437" s="138" t="str">
        <f>VLOOKUP($B435,D1_2!$B$259:$AL$385,21,FALSE)&amp;""</f>
        <v/>
      </c>
      <c r="BA437" s="139"/>
    </row>
    <row r="438" spans="2:60" s="1" customFormat="1" ht="14.25" customHeight="1" x14ac:dyDescent="0.4">
      <c r="B438" s="175" t="s">
        <v>4521</v>
      </c>
      <c r="C438" s="176"/>
      <c r="D438" s="176"/>
      <c r="E438" s="176"/>
      <c r="F438" s="177"/>
      <c r="G438" s="86" t="s">
        <v>5737</v>
      </c>
      <c r="H438" s="86"/>
      <c r="I438" s="86"/>
      <c r="J438" s="86"/>
      <c r="K438" s="86"/>
      <c r="L438" s="86"/>
      <c r="M438" s="86"/>
      <c r="N438" s="87" t="str">
        <f>VLOOKUP($B438,D1_2!$B$5:$AL$131,6,FALSE)&amp;""</f>
        <v/>
      </c>
      <c r="O438" s="88"/>
      <c r="P438" s="19" t="s">
        <v>391</v>
      </c>
      <c r="Q438" s="89" t="str">
        <f>VLOOKUP($B438,D1_2!$B$5:$AL$131,7,FALSE)&amp;""</f>
        <v/>
      </c>
      <c r="R438" s="90"/>
      <c r="S438" s="87" t="str">
        <f>VLOOKUP($B438,D1_2!$B$5:$AL$131,8,FALSE)&amp;""</f>
        <v/>
      </c>
      <c r="T438" s="88"/>
      <c r="U438" s="19" t="s">
        <v>391</v>
      </c>
      <c r="V438" s="89" t="str">
        <f>VLOOKUP($B438,D1_2!$B$5:$AL$131,9,FALSE)&amp;""</f>
        <v/>
      </c>
      <c r="W438" s="90"/>
      <c r="X438" s="87" t="str">
        <f>VLOOKUP($B438,D1_2!$B$5:$AL$131,10,FALSE)&amp;""</f>
        <v/>
      </c>
      <c r="Y438" s="88"/>
      <c r="Z438" s="19" t="s">
        <v>391</v>
      </c>
      <c r="AA438" s="89" t="str">
        <f>VLOOKUP($B438,D1_2!$B$5:$AL$131,11,FALSE)&amp;""</f>
        <v/>
      </c>
      <c r="AB438" s="90"/>
      <c r="AC438" s="87" t="str">
        <f>VLOOKUP($B438,D1_2!$B$5:$AL$131,12,FALSE)&amp;""</f>
        <v/>
      </c>
      <c r="AD438" s="88"/>
      <c r="AE438" s="19" t="s">
        <v>391</v>
      </c>
      <c r="AF438" s="89" t="str">
        <f>VLOOKUP($B438,D1_2!$B$5:$AL$131,13,FALSE)&amp;""</f>
        <v/>
      </c>
      <c r="AG438" s="90"/>
      <c r="AH438" s="87" t="str">
        <f>VLOOKUP($B438,D1_2!$B$5:$AL$131,14,FALSE)&amp;""</f>
        <v/>
      </c>
      <c r="AI438" s="88"/>
      <c r="AJ438" s="19" t="s">
        <v>391</v>
      </c>
      <c r="AK438" s="89" t="str">
        <f>VLOOKUP($B438,D1_2!$B$5:$AL$131,15,FALSE)&amp;""</f>
        <v/>
      </c>
      <c r="AL438" s="90"/>
      <c r="AM438" s="87" t="str">
        <f>VLOOKUP($B438,D1_2!$B$5:$AL$131,16,FALSE)&amp;""</f>
        <v/>
      </c>
      <c r="AN438" s="88"/>
      <c r="AO438" s="19" t="s">
        <v>391</v>
      </c>
      <c r="AP438" s="89" t="str">
        <f>VLOOKUP($B438,D1_2!$B$5:$AL$131,17,FALSE)&amp;""</f>
        <v/>
      </c>
      <c r="AQ438" s="90"/>
      <c r="AR438" s="87" t="str">
        <f>VLOOKUP($B438,D1_2!$B$5:$AL$131,18,FALSE)&amp;""</f>
        <v/>
      </c>
      <c r="AS438" s="88"/>
      <c r="AT438" s="19" t="s">
        <v>391</v>
      </c>
      <c r="AU438" s="89" t="str">
        <f>VLOOKUP($B438,D1_2!$B$5:$AL$131,19,FALSE)&amp;""</f>
        <v/>
      </c>
      <c r="AV438" s="90"/>
      <c r="AW438" s="87" t="str">
        <f>VLOOKUP($B438,D1_2!$B$5:$AL$131,20,FALSE)&amp;""</f>
        <v/>
      </c>
      <c r="AX438" s="88"/>
      <c r="AY438" s="19" t="s">
        <v>391</v>
      </c>
      <c r="AZ438" s="89" t="str">
        <f>VLOOKUP($B438,D1_2!$B$5:$AL$131,21,FALSE)&amp;""</f>
        <v/>
      </c>
      <c r="BA438" s="90"/>
      <c r="BF438" s="3"/>
      <c r="BG438" s="3"/>
      <c r="BH438" s="3"/>
    </row>
    <row r="439" spans="2:60" s="1" customFormat="1" x14ac:dyDescent="0.4">
      <c r="B439" s="181"/>
      <c r="C439" s="182"/>
      <c r="D439" s="182"/>
      <c r="E439" s="182"/>
      <c r="F439" s="183"/>
      <c r="G439" s="91" t="s">
        <v>5496</v>
      </c>
      <c r="H439" s="91"/>
      <c r="I439" s="91"/>
      <c r="J439" s="91"/>
      <c r="K439" s="91"/>
      <c r="L439" s="91"/>
      <c r="M439" s="91"/>
      <c r="N439" s="92" t="str">
        <f>VLOOKUP($B438,D1_2!$B$132:$AL$258,6,FALSE)&amp;""</f>
        <v/>
      </c>
      <c r="O439" s="93"/>
      <c r="P439" s="20" t="s">
        <v>391</v>
      </c>
      <c r="Q439" s="94" t="str">
        <f>VLOOKUP($B438,D1_2!$B$132:$AL$258,7,FALSE)&amp;""</f>
        <v/>
      </c>
      <c r="R439" s="95"/>
      <c r="S439" s="92" t="str">
        <f>VLOOKUP($B438,D1_2!$B$132:$AL$258,8,FALSE)&amp;""</f>
        <v/>
      </c>
      <c r="T439" s="93"/>
      <c r="U439" s="20" t="s">
        <v>391</v>
      </c>
      <c r="V439" s="94" t="str">
        <f>VLOOKUP($B438,D1_2!$B$132:$AL$258,9,FALSE)&amp;""</f>
        <v/>
      </c>
      <c r="W439" s="95"/>
      <c r="X439" s="92" t="str">
        <f>VLOOKUP($B438,D1_2!$B$132:$AL$258,10,FALSE)&amp;""</f>
        <v/>
      </c>
      <c r="Y439" s="93"/>
      <c r="Z439" s="20" t="s">
        <v>391</v>
      </c>
      <c r="AA439" s="94" t="str">
        <f>VLOOKUP($B438,D1_2!$B$132:$AL$258,11,FALSE)&amp;""</f>
        <v/>
      </c>
      <c r="AB439" s="95"/>
      <c r="AC439" s="92" t="str">
        <f>VLOOKUP($B438,D1_2!$B$132:$AL$258,12,FALSE)&amp;""</f>
        <v/>
      </c>
      <c r="AD439" s="93"/>
      <c r="AE439" s="20" t="s">
        <v>391</v>
      </c>
      <c r="AF439" s="94" t="str">
        <f>VLOOKUP($B438,D1_2!$B$132:$AL$258,13,FALSE)&amp;""</f>
        <v/>
      </c>
      <c r="AG439" s="95"/>
      <c r="AH439" s="92" t="str">
        <f>VLOOKUP($B438,D1_2!$B$132:$AL$258,14,FALSE)&amp;""</f>
        <v/>
      </c>
      <c r="AI439" s="93"/>
      <c r="AJ439" s="20" t="s">
        <v>391</v>
      </c>
      <c r="AK439" s="94" t="str">
        <f>VLOOKUP($B438,D1_2!$B$132:$AL$258,15,FALSE)&amp;""</f>
        <v/>
      </c>
      <c r="AL439" s="95"/>
      <c r="AM439" s="92" t="str">
        <f>VLOOKUP($B438,D1_2!$B$132:$AL$258,16,FALSE)&amp;""</f>
        <v/>
      </c>
      <c r="AN439" s="93"/>
      <c r="AO439" s="20" t="s">
        <v>391</v>
      </c>
      <c r="AP439" s="94" t="str">
        <f>VLOOKUP($B438,D1_2!$B$132:$AL$258,17,FALSE)&amp;""</f>
        <v/>
      </c>
      <c r="AQ439" s="95"/>
      <c r="AR439" s="92" t="str">
        <f>VLOOKUP($B438,D1_2!$B$132:$AL$258,18,FALSE)&amp;""</f>
        <v/>
      </c>
      <c r="AS439" s="93"/>
      <c r="AT439" s="20" t="s">
        <v>391</v>
      </c>
      <c r="AU439" s="94" t="str">
        <f>VLOOKUP($B438,D1_2!$B$132:$AL$258,19,FALSE)&amp;""</f>
        <v/>
      </c>
      <c r="AV439" s="95"/>
      <c r="AW439" s="92" t="str">
        <f>VLOOKUP($B438,D1_2!$B$132:$AL$258,20,FALSE)&amp;""</f>
        <v/>
      </c>
      <c r="AX439" s="93"/>
      <c r="AY439" s="20" t="s">
        <v>391</v>
      </c>
      <c r="AZ439" s="94" t="str">
        <f>VLOOKUP($B438,D1_2!$B$132:$AL$258,21,FALSE)&amp;""</f>
        <v/>
      </c>
      <c r="BA439" s="95"/>
      <c r="BF439" s="3"/>
      <c r="BG439" s="3"/>
      <c r="BH439" s="3"/>
    </row>
    <row r="440" spans="2:60" s="1" customFormat="1" x14ac:dyDescent="0.4">
      <c r="B440" s="178"/>
      <c r="C440" s="179"/>
      <c r="D440" s="179"/>
      <c r="E440" s="179"/>
      <c r="F440" s="180"/>
      <c r="G440" s="135" t="s">
        <v>5337</v>
      </c>
      <c r="H440" s="135"/>
      <c r="I440" s="135"/>
      <c r="J440" s="135"/>
      <c r="K440" s="135"/>
      <c r="L440" s="135"/>
      <c r="M440" s="135"/>
      <c r="N440" s="136" t="str">
        <f>VLOOKUP($B438,D1_2!$B$259:$AL$385,6,FALSE)&amp;""</f>
        <v/>
      </c>
      <c r="O440" s="137"/>
      <c r="P440" s="21" t="s">
        <v>391</v>
      </c>
      <c r="Q440" s="138" t="str">
        <f>VLOOKUP($B438,D1_2!$B$259:$AL$385,7,FALSE)&amp;""</f>
        <v/>
      </c>
      <c r="R440" s="139"/>
      <c r="S440" s="136" t="str">
        <f>VLOOKUP($B438,D1_2!$B$259:$AL$385,8,FALSE)&amp;""</f>
        <v/>
      </c>
      <c r="T440" s="137"/>
      <c r="U440" s="21" t="s">
        <v>391</v>
      </c>
      <c r="V440" s="138" t="str">
        <f>VLOOKUP($B438,D1_2!$B$259:$AL$385,9,FALSE)&amp;""</f>
        <v/>
      </c>
      <c r="W440" s="139"/>
      <c r="X440" s="136" t="str">
        <f>VLOOKUP($B438,D1_2!$B$259:$AL$385,10,FALSE)&amp;""</f>
        <v/>
      </c>
      <c r="Y440" s="137"/>
      <c r="Z440" s="21" t="s">
        <v>391</v>
      </c>
      <c r="AA440" s="138" t="str">
        <f>VLOOKUP($B438,D1_2!$B$259:$AL$385,11,FALSE)&amp;""</f>
        <v/>
      </c>
      <c r="AB440" s="139"/>
      <c r="AC440" s="136" t="str">
        <f>VLOOKUP($B438,D1_2!$B$259:$AL$385,12,FALSE)&amp;""</f>
        <v/>
      </c>
      <c r="AD440" s="137"/>
      <c r="AE440" s="21" t="s">
        <v>391</v>
      </c>
      <c r="AF440" s="138" t="str">
        <f>VLOOKUP($B438,D1_2!$B$259:$AL$385,13,FALSE)&amp;""</f>
        <v/>
      </c>
      <c r="AG440" s="139"/>
      <c r="AH440" s="136" t="str">
        <f>VLOOKUP($B438,D1_2!$B$259:$AL$385,14,FALSE)&amp;""</f>
        <v/>
      </c>
      <c r="AI440" s="137"/>
      <c r="AJ440" s="21" t="s">
        <v>391</v>
      </c>
      <c r="AK440" s="138" t="str">
        <f>VLOOKUP($B438,D1_2!$B$259:$AL$385,15,FALSE)&amp;""</f>
        <v/>
      </c>
      <c r="AL440" s="139"/>
      <c r="AM440" s="136" t="str">
        <f>VLOOKUP($B438,D1_2!$B$259:$AL$385,16,FALSE)&amp;""</f>
        <v/>
      </c>
      <c r="AN440" s="137"/>
      <c r="AO440" s="21" t="s">
        <v>391</v>
      </c>
      <c r="AP440" s="138" t="str">
        <f>VLOOKUP($B438,D1_2!$B$259:$AL$385,17,FALSE)&amp;""</f>
        <v/>
      </c>
      <c r="AQ440" s="139"/>
      <c r="AR440" s="136" t="str">
        <f>VLOOKUP($B438,D1_2!$B$259:$AL$385,18,FALSE)&amp;""</f>
        <v/>
      </c>
      <c r="AS440" s="137"/>
      <c r="AT440" s="21" t="s">
        <v>391</v>
      </c>
      <c r="AU440" s="138" t="str">
        <f>VLOOKUP($B438,D1_2!$B$259:$AL$385,19,FALSE)&amp;""</f>
        <v/>
      </c>
      <c r="AV440" s="139"/>
      <c r="AW440" s="136" t="str">
        <f>VLOOKUP($B438,D1_2!$B$259:$AL$385,20,FALSE)&amp;""</f>
        <v/>
      </c>
      <c r="AX440" s="137"/>
      <c r="AY440" s="21" t="s">
        <v>391</v>
      </c>
      <c r="AZ440" s="138" t="str">
        <f>VLOOKUP($B438,D1_2!$B$259:$AL$385,21,FALSE)&amp;""</f>
        <v/>
      </c>
      <c r="BA440" s="139"/>
      <c r="BF440" s="3"/>
      <c r="BG440" s="3"/>
      <c r="BH440" s="3"/>
    </row>
    <row r="441" spans="2:60" s="1" customFormat="1" ht="14.25" customHeight="1" x14ac:dyDescent="0.4">
      <c r="B441" s="175" t="s">
        <v>6307</v>
      </c>
      <c r="C441" s="176"/>
      <c r="D441" s="176"/>
      <c r="E441" s="176"/>
      <c r="F441" s="177"/>
      <c r="G441" s="86" t="s">
        <v>5737</v>
      </c>
      <c r="H441" s="86"/>
      <c r="I441" s="86"/>
      <c r="J441" s="86"/>
      <c r="K441" s="86"/>
      <c r="L441" s="86"/>
      <c r="M441" s="86"/>
      <c r="N441" s="87" t="str">
        <f>VLOOKUP($B441,D1_2!$B$5:$AL$131,6,FALSE)&amp;""</f>
        <v/>
      </c>
      <c r="O441" s="88"/>
      <c r="P441" s="19" t="s">
        <v>391</v>
      </c>
      <c r="Q441" s="89" t="str">
        <f>VLOOKUP($B441,D1_2!$B$5:$AL$131,7,FALSE)&amp;""</f>
        <v/>
      </c>
      <c r="R441" s="90"/>
      <c r="S441" s="87" t="str">
        <f>VLOOKUP($B441,D1_2!$B$5:$AL$131,8,FALSE)&amp;""</f>
        <v/>
      </c>
      <c r="T441" s="88"/>
      <c r="U441" s="19" t="s">
        <v>391</v>
      </c>
      <c r="V441" s="89" t="str">
        <f>VLOOKUP($B441,D1_2!$B$5:$AL$131,9,FALSE)&amp;""</f>
        <v/>
      </c>
      <c r="W441" s="90"/>
      <c r="X441" s="87" t="str">
        <f>VLOOKUP($B441,D1_2!$B$5:$AL$131,10,FALSE)&amp;""</f>
        <v/>
      </c>
      <c r="Y441" s="88"/>
      <c r="Z441" s="19" t="s">
        <v>391</v>
      </c>
      <c r="AA441" s="89" t="str">
        <f>VLOOKUP($B441,D1_2!$B$5:$AL$131,11,FALSE)&amp;""</f>
        <v/>
      </c>
      <c r="AB441" s="90"/>
      <c r="AC441" s="87" t="str">
        <f>VLOOKUP($B441,D1_2!$B$5:$AL$131,12,FALSE)&amp;""</f>
        <v/>
      </c>
      <c r="AD441" s="88"/>
      <c r="AE441" s="19" t="s">
        <v>391</v>
      </c>
      <c r="AF441" s="89" t="str">
        <f>VLOOKUP($B441,D1_2!$B$5:$AL$131,13,FALSE)&amp;""</f>
        <v/>
      </c>
      <c r="AG441" s="90"/>
      <c r="AH441" s="87" t="str">
        <f>VLOOKUP($B441,D1_2!$B$5:$AL$131,14,FALSE)&amp;""</f>
        <v/>
      </c>
      <c r="AI441" s="88"/>
      <c r="AJ441" s="19" t="s">
        <v>391</v>
      </c>
      <c r="AK441" s="89" t="str">
        <f>VLOOKUP($B441,D1_2!$B$5:$AL$131,15,FALSE)&amp;""</f>
        <v/>
      </c>
      <c r="AL441" s="90"/>
      <c r="AM441" s="87" t="str">
        <f>VLOOKUP($B441,D1_2!$B$5:$AL$131,16,FALSE)&amp;""</f>
        <v/>
      </c>
      <c r="AN441" s="88"/>
      <c r="AO441" s="19" t="s">
        <v>391</v>
      </c>
      <c r="AP441" s="89" t="str">
        <f>VLOOKUP($B441,D1_2!$B$5:$AL$131,17,FALSE)&amp;""</f>
        <v/>
      </c>
      <c r="AQ441" s="90"/>
      <c r="AR441" s="87" t="str">
        <f>VLOOKUP($B441,D1_2!$B$5:$AL$131,18,FALSE)&amp;""</f>
        <v/>
      </c>
      <c r="AS441" s="88"/>
      <c r="AT441" s="19" t="s">
        <v>391</v>
      </c>
      <c r="AU441" s="89" t="str">
        <f>VLOOKUP($B441,D1_2!$B$5:$AL$131,19,FALSE)&amp;""</f>
        <v/>
      </c>
      <c r="AV441" s="90"/>
      <c r="AW441" s="87" t="str">
        <f>VLOOKUP($B441,D1_2!$B$5:$AL$131,20,FALSE)&amp;""</f>
        <v/>
      </c>
      <c r="AX441" s="88"/>
      <c r="AY441" s="19" t="s">
        <v>391</v>
      </c>
      <c r="AZ441" s="89" t="str">
        <f>VLOOKUP($B441,D1_2!$B$5:$AL$131,21,FALSE)&amp;""</f>
        <v/>
      </c>
      <c r="BA441" s="90"/>
      <c r="BF441" s="3"/>
      <c r="BG441" s="3"/>
      <c r="BH441" s="3"/>
    </row>
    <row r="442" spans="2:60" s="1" customFormat="1" x14ac:dyDescent="0.4">
      <c r="B442" s="181"/>
      <c r="C442" s="182"/>
      <c r="D442" s="182"/>
      <c r="E442" s="182"/>
      <c r="F442" s="183"/>
      <c r="G442" s="91" t="s">
        <v>5496</v>
      </c>
      <c r="H442" s="91"/>
      <c r="I442" s="91"/>
      <c r="J442" s="91"/>
      <c r="K442" s="91"/>
      <c r="L442" s="91"/>
      <c r="M442" s="91"/>
      <c r="N442" s="92" t="str">
        <f>VLOOKUP($B441,D1_2!$B$132:$AL$258,6,FALSE)&amp;""</f>
        <v/>
      </c>
      <c r="O442" s="93"/>
      <c r="P442" s="20" t="s">
        <v>391</v>
      </c>
      <c r="Q442" s="94" t="str">
        <f>VLOOKUP($B441,D1_2!$B$132:$AL$258,7,FALSE)&amp;""</f>
        <v/>
      </c>
      <c r="R442" s="95"/>
      <c r="S442" s="92" t="str">
        <f>VLOOKUP($B441,D1_2!$B$132:$AL$258,8,FALSE)&amp;""</f>
        <v/>
      </c>
      <c r="T442" s="93"/>
      <c r="U442" s="20" t="s">
        <v>391</v>
      </c>
      <c r="V442" s="94" t="str">
        <f>VLOOKUP($B441,D1_2!$B$132:$AL$258,9,FALSE)&amp;""</f>
        <v/>
      </c>
      <c r="W442" s="95"/>
      <c r="X442" s="92" t="str">
        <f>VLOOKUP($B441,D1_2!$B$132:$AL$258,10,FALSE)&amp;""</f>
        <v/>
      </c>
      <c r="Y442" s="93"/>
      <c r="Z442" s="20" t="s">
        <v>391</v>
      </c>
      <c r="AA442" s="94" t="str">
        <f>VLOOKUP($B441,D1_2!$B$132:$AL$258,11,FALSE)&amp;""</f>
        <v/>
      </c>
      <c r="AB442" s="95"/>
      <c r="AC442" s="92" t="str">
        <f>VLOOKUP($B441,D1_2!$B$132:$AL$258,12,FALSE)&amp;""</f>
        <v/>
      </c>
      <c r="AD442" s="93"/>
      <c r="AE442" s="20" t="s">
        <v>391</v>
      </c>
      <c r="AF442" s="94" t="str">
        <f>VLOOKUP($B441,D1_2!$B$132:$AL$258,13,FALSE)&amp;""</f>
        <v/>
      </c>
      <c r="AG442" s="95"/>
      <c r="AH442" s="92" t="str">
        <f>VLOOKUP($B441,D1_2!$B$132:$AL$258,14,FALSE)&amp;""</f>
        <v/>
      </c>
      <c r="AI442" s="93"/>
      <c r="AJ442" s="20" t="s">
        <v>391</v>
      </c>
      <c r="AK442" s="94" t="str">
        <f>VLOOKUP($B441,D1_2!$B$132:$AL$258,15,FALSE)&amp;""</f>
        <v/>
      </c>
      <c r="AL442" s="95"/>
      <c r="AM442" s="92" t="str">
        <f>VLOOKUP($B441,D1_2!$B$132:$AL$258,16,FALSE)&amp;""</f>
        <v/>
      </c>
      <c r="AN442" s="93"/>
      <c r="AO442" s="20" t="s">
        <v>391</v>
      </c>
      <c r="AP442" s="94" t="str">
        <f>VLOOKUP($B441,D1_2!$B$132:$AL$258,17,FALSE)&amp;""</f>
        <v/>
      </c>
      <c r="AQ442" s="95"/>
      <c r="AR442" s="92" t="str">
        <f>VLOOKUP($B441,D1_2!$B$132:$AL$258,18,FALSE)&amp;""</f>
        <v/>
      </c>
      <c r="AS442" s="93"/>
      <c r="AT442" s="20" t="s">
        <v>391</v>
      </c>
      <c r="AU442" s="94" t="str">
        <f>VLOOKUP($B441,D1_2!$B$132:$AL$258,19,FALSE)&amp;""</f>
        <v/>
      </c>
      <c r="AV442" s="95"/>
      <c r="AW442" s="92" t="str">
        <f>VLOOKUP($B441,D1_2!$B$132:$AL$258,20,FALSE)&amp;""</f>
        <v/>
      </c>
      <c r="AX442" s="93"/>
      <c r="AY442" s="20" t="s">
        <v>391</v>
      </c>
      <c r="AZ442" s="94" t="str">
        <f>VLOOKUP($B441,D1_2!$B$132:$AL$258,21,FALSE)&amp;""</f>
        <v/>
      </c>
      <c r="BA442" s="95"/>
      <c r="BF442" s="3"/>
      <c r="BG442" s="3"/>
      <c r="BH442" s="3"/>
    </row>
    <row r="443" spans="2:60" s="1" customFormat="1" x14ac:dyDescent="0.4">
      <c r="B443" s="178"/>
      <c r="C443" s="179"/>
      <c r="D443" s="179"/>
      <c r="E443" s="179"/>
      <c r="F443" s="180"/>
      <c r="G443" s="135" t="s">
        <v>5337</v>
      </c>
      <c r="H443" s="135"/>
      <c r="I443" s="135"/>
      <c r="J443" s="135"/>
      <c r="K443" s="135"/>
      <c r="L443" s="135"/>
      <c r="M443" s="135"/>
      <c r="N443" s="136" t="str">
        <f>VLOOKUP($B441,D1_2!$B$259:$AL$385,6,FALSE)&amp;""</f>
        <v/>
      </c>
      <c r="O443" s="137"/>
      <c r="P443" s="21" t="s">
        <v>391</v>
      </c>
      <c r="Q443" s="138" t="str">
        <f>VLOOKUP($B441,D1_2!$B$259:$AL$385,7,FALSE)&amp;""</f>
        <v/>
      </c>
      <c r="R443" s="139"/>
      <c r="S443" s="136" t="str">
        <f>VLOOKUP($B441,D1_2!$B$259:$AL$385,8,FALSE)&amp;""</f>
        <v/>
      </c>
      <c r="T443" s="137"/>
      <c r="U443" s="21" t="s">
        <v>391</v>
      </c>
      <c r="V443" s="138" t="str">
        <f>VLOOKUP($B441,D1_2!$B$259:$AL$385,9,FALSE)&amp;""</f>
        <v/>
      </c>
      <c r="W443" s="139"/>
      <c r="X443" s="136" t="str">
        <f>VLOOKUP($B441,D1_2!$B$259:$AL$385,10,FALSE)&amp;""</f>
        <v/>
      </c>
      <c r="Y443" s="137"/>
      <c r="Z443" s="21" t="s">
        <v>391</v>
      </c>
      <c r="AA443" s="138" t="str">
        <f>VLOOKUP($B441,D1_2!$B$259:$AL$385,11,FALSE)&amp;""</f>
        <v/>
      </c>
      <c r="AB443" s="139"/>
      <c r="AC443" s="136" t="str">
        <f>VLOOKUP($B441,D1_2!$B$259:$AL$385,12,FALSE)&amp;""</f>
        <v/>
      </c>
      <c r="AD443" s="137"/>
      <c r="AE443" s="21" t="s">
        <v>391</v>
      </c>
      <c r="AF443" s="138" t="str">
        <f>VLOOKUP($B441,D1_2!$B$259:$AL$385,13,FALSE)&amp;""</f>
        <v/>
      </c>
      <c r="AG443" s="139"/>
      <c r="AH443" s="136" t="str">
        <f>VLOOKUP($B441,D1_2!$B$259:$AL$385,14,FALSE)&amp;""</f>
        <v/>
      </c>
      <c r="AI443" s="137"/>
      <c r="AJ443" s="21" t="s">
        <v>391</v>
      </c>
      <c r="AK443" s="138" t="str">
        <f>VLOOKUP($B441,D1_2!$B$259:$AL$385,15,FALSE)&amp;""</f>
        <v/>
      </c>
      <c r="AL443" s="139"/>
      <c r="AM443" s="136" t="str">
        <f>VLOOKUP($B441,D1_2!$B$259:$AL$385,16,FALSE)&amp;""</f>
        <v/>
      </c>
      <c r="AN443" s="137"/>
      <c r="AO443" s="21" t="s">
        <v>391</v>
      </c>
      <c r="AP443" s="138" t="str">
        <f>VLOOKUP($B441,D1_2!$B$259:$AL$385,17,FALSE)&amp;""</f>
        <v/>
      </c>
      <c r="AQ443" s="139"/>
      <c r="AR443" s="136" t="str">
        <f>VLOOKUP($B441,D1_2!$B$259:$AL$385,18,FALSE)&amp;""</f>
        <v/>
      </c>
      <c r="AS443" s="137"/>
      <c r="AT443" s="21" t="s">
        <v>391</v>
      </c>
      <c r="AU443" s="138" t="str">
        <f>VLOOKUP($B441,D1_2!$B$259:$AL$385,19,FALSE)&amp;""</f>
        <v/>
      </c>
      <c r="AV443" s="139"/>
      <c r="AW443" s="136" t="str">
        <f>VLOOKUP($B441,D1_2!$B$259:$AL$385,20,FALSE)&amp;""</f>
        <v/>
      </c>
      <c r="AX443" s="137"/>
      <c r="AY443" s="21" t="s">
        <v>391</v>
      </c>
      <c r="AZ443" s="138" t="str">
        <f>VLOOKUP($B441,D1_2!$B$259:$AL$385,21,FALSE)&amp;""</f>
        <v/>
      </c>
      <c r="BA443" s="139"/>
      <c r="BF443" s="3"/>
      <c r="BG443" s="3"/>
      <c r="BH443" s="3"/>
    </row>
    <row r="444" spans="2:60" s="1" customFormat="1" ht="14.25" customHeight="1" x14ac:dyDescent="0.4">
      <c r="B444" s="175" t="s">
        <v>5296</v>
      </c>
      <c r="C444" s="176"/>
      <c r="D444" s="176"/>
      <c r="E444" s="176"/>
      <c r="F444" s="177"/>
      <c r="G444" s="86" t="s">
        <v>5737</v>
      </c>
      <c r="H444" s="86"/>
      <c r="I444" s="86"/>
      <c r="J444" s="86"/>
      <c r="K444" s="86"/>
      <c r="L444" s="86"/>
      <c r="M444" s="86"/>
      <c r="N444" s="87" t="str">
        <f>VLOOKUP($B444,D1_2!$B$5:$AL$131,6,FALSE)&amp;""</f>
        <v/>
      </c>
      <c r="O444" s="88"/>
      <c r="P444" s="19" t="s">
        <v>391</v>
      </c>
      <c r="Q444" s="89" t="str">
        <f>VLOOKUP($B444,D1_2!$B$5:$AL$131,7,FALSE)&amp;""</f>
        <v/>
      </c>
      <c r="R444" s="90"/>
      <c r="S444" s="87" t="str">
        <f>VLOOKUP($B444,D1_2!$B$5:$AL$131,8,FALSE)&amp;""</f>
        <v/>
      </c>
      <c r="T444" s="88"/>
      <c r="U444" s="19" t="s">
        <v>391</v>
      </c>
      <c r="V444" s="89" t="str">
        <f>VLOOKUP($B444,D1_2!$B$5:$AL$131,9,FALSE)&amp;""</f>
        <v/>
      </c>
      <c r="W444" s="90"/>
      <c r="X444" s="87" t="str">
        <f>VLOOKUP($B444,D1_2!$B$5:$AL$131,10,FALSE)&amp;""</f>
        <v/>
      </c>
      <c r="Y444" s="88"/>
      <c r="Z444" s="19" t="s">
        <v>391</v>
      </c>
      <c r="AA444" s="89" t="str">
        <f>VLOOKUP($B444,D1_2!$B$5:$AL$131,11,FALSE)&amp;""</f>
        <v/>
      </c>
      <c r="AB444" s="90"/>
      <c r="AC444" s="87" t="str">
        <f>VLOOKUP($B444,D1_2!$B$5:$AL$131,12,FALSE)&amp;""</f>
        <v/>
      </c>
      <c r="AD444" s="88"/>
      <c r="AE444" s="19" t="s">
        <v>391</v>
      </c>
      <c r="AF444" s="89" t="str">
        <f>VLOOKUP($B444,D1_2!$B$5:$AL$131,13,FALSE)&amp;""</f>
        <v/>
      </c>
      <c r="AG444" s="90"/>
      <c r="AH444" s="87" t="str">
        <f>VLOOKUP($B444,D1_2!$B$5:$AL$131,14,FALSE)&amp;""</f>
        <v/>
      </c>
      <c r="AI444" s="88"/>
      <c r="AJ444" s="19" t="s">
        <v>391</v>
      </c>
      <c r="AK444" s="89" t="str">
        <f>VLOOKUP($B444,D1_2!$B$5:$AL$131,15,FALSE)&amp;""</f>
        <v/>
      </c>
      <c r="AL444" s="90"/>
      <c r="AM444" s="87" t="str">
        <f>VLOOKUP($B444,D1_2!$B$5:$AL$131,16,FALSE)&amp;""</f>
        <v/>
      </c>
      <c r="AN444" s="88"/>
      <c r="AO444" s="19" t="s">
        <v>391</v>
      </c>
      <c r="AP444" s="89" t="str">
        <f>VLOOKUP($B444,D1_2!$B$5:$AL$131,17,FALSE)&amp;""</f>
        <v/>
      </c>
      <c r="AQ444" s="90"/>
      <c r="AR444" s="87" t="str">
        <f>VLOOKUP($B444,D1_2!$B$5:$AL$131,18,FALSE)&amp;""</f>
        <v/>
      </c>
      <c r="AS444" s="88"/>
      <c r="AT444" s="19" t="s">
        <v>391</v>
      </c>
      <c r="AU444" s="89" t="str">
        <f>VLOOKUP($B444,D1_2!$B$5:$AL$131,19,FALSE)&amp;""</f>
        <v/>
      </c>
      <c r="AV444" s="90"/>
      <c r="AW444" s="87" t="str">
        <f>VLOOKUP($B444,D1_2!$B$5:$AL$131,20,FALSE)&amp;""</f>
        <v/>
      </c>
      <c r="AX444" s="88"/>
      <c r="AY444" s="19" t="s">
        <v>391</v>
      </c>
      <c r="AZ444" s="89" t="str">
        <f>VLOOKUP($B444,D1_2!$B$5:$AL$131,21,FALSE)&amp;""</f>
        <v/>
      </c>
      <c r="BA444" s="90"/>
      <c r="BF444" s="3"/>
      <c r="BG444" s="3"/>
      <c r="BH444" s="3"/>
    </row>
    <row r="445" spans="2:60" s="1" customFormat="1" x14ac:dyDescent="0.4">
      <c r="B445" s="181"/>
      <c r="C445" s="182"/>
      <c r="D445" s="182"/>
      <c r="E445" s="182"/>
      <c r="F445" s="183"/>
      <c r="G445" s="91" t="s">
        <v>5496</v>
      </c>
      <c r="H445" s="91"/>
      <c r="I445" s="91"/>
      <c r="J445" s="91"/>
      <c r="K445" s="91"/>
      <c r="L445" s="91"/>
      <c r="M445" s="91"/>
      <c r="N445" s="92" t="str">
        <f>VLOOKUP($B444,D1_2!$B$132:$AL$258,6,FALSE)&amp;""</f>
        <v/>
      </c>
      <c r="O445" s="93"/>
      <c r="P445" s="20" t="s">
        <v>391</v>
      </c>
      <c r="Q445" s="94" t="str">
        <f>VLOOKUP($B444,D1_2!$B$132:$AL$258,7,FALSE)&amp;""</f>
        <v/>
      </c>
      <c r="R445" s="95"/>
      <c r="S445" s="92" t="str">
        <f>VLOOKUP($B444,D1_2!$B$132:$AL$258,8,FALSE)&amp;""</f>
        <v/>
      </c>
      <c r="T445" s="93"/>
      <c r="U445" s="20" t="s">
        <v>391</v>
      </c>
      <c r="V445" s="94" t="str">
        <f>VLOOKUP($B444,D1_2!$B$132:$AL$258,9,FALSE)&amp;""</f>
        <v/>
      </c>
      <c r="W445" s="95"/>
      <c r="X445" s="92" t="str">
        <f>VLOOKUP($B444,D1_2!$B$132:$AL$258,10,FALSE)&amp;""</f>
        <v/>
      </c>
      <c r="Y445" s="93"/>
      <c r="Z445" s="20" t="s">
        <v>391</v>
      </c>
      <c r="AA445" s="94" t="str">
        <f>VLOOKUP($B444,D1_2!$B$132:$AL$258,11,FALSE)&amp;""</f>
        <v/>
      </c>
      <c r="AB445" s="95"/>
      <c r="AC445" s="92" t="str">
        <f>VLOOKUP($B444,D1_2!$B$132:$AL$258,12,FALSE)&amp;""</f>
        <v/>
      </c>
      <c r="AD445" s="93"/>
      <c r="AE445" s="20" t="s">
        <v>391</v>
      </c>
      <c r="AF445" s="94" t="str">
        <f>VLOOKUP($B444,D1_2!$B$132:$AL$258,13,FALSE)&amp;""</f>
        <v/>
      </c>
      <c r="AG445" s="95"/>
      <c r="AH445" s="92" t="str">
        <f>VLOOKUP($B444,D1_2!$B$132:$AL$258,14,FALSE)&amp;""</f>
        <v/>
      </c>
      <c r="AI445" s="93"/>
      <c r="AJ445" s="20" t="s">
        <v>391</v>
      </c>
      <c r="AK445" s="94" t="str">
        <f>VLOOKUP($B444,D1_2!$B$132:$AL$258,15,FALSE)&amp;""</f>
        <v/>
      </c>
      <c r="AL445" s="95"/>
      <c r="AM445" s="92" t="str">
        <f>VLOOKUP($B444,D1_2!$B$132:$AL$258,16,FALSE)&amp;""</f>
        <v/>
      </c>
      <c r="AN445" s="93"/>
      <c r="AO445" s="20" t="s">
        <v>391</v>
      </c>
      <c r="AP445" s="94" t="str">
        <f>VLOOKUP($B444,D1_2!$B$132:$AL$258,17,FALSE)&amp;""</f>
        <v/>
      </c>
      <c r="AQ445" s="95"/>
      <c r="AR445" s="92" t="str">
        <f>VLOOKUP($B444,D1_2!$B$132:$AL$258,18,FALSE)&amp;""</f>
        <v/>
      </c>
      <c r="AS445" s="93"/>
      <c r="AT445" s="20" t="s">
        <v>391</v>
      </c>
      <c r="AU445" s="94" t="str">
        <f>VLOOKUP($B444,D1_2!$B$132:$AL$258,19,FALSE)&amp;""</f>
        <v/>
      </c>
      <c r="AV445" s="95"/>
      <c r="AW445" s="92" t="str">
        <f>VLOOKUP($B444,D1_2!$B$132:$AL$258,20,FALSE)&amp;""</f>
        <v/>
      </c>
      <c r="AX445" s="93"/>
      <c r="AY445" s="20" t="s">
        <v>391</v>
      </c>
      <c r="AZ445" s="94" t="str">
        <f>VLOOKUP($B444,D1_2!$B$132:$AL$258,21,FALSE)&amp;""</f>
        <v/>
      </c>
      <c r="BA445" s="95"/>
      <c r="BF445" s="3"/>
      <c r="BG445" s="3"/>
      <c r="BH445" s="3"/>
    </row>
    <row r="446" spans="2:60" s="1" customFormat="1" x14ac:dyDescent="0.4">
      <c r="B446" s="178"/>
      <c r="C446" s="179"/>
      <c r="D446" s="179"/>
      <c r="E446" s="179"/>
      <c r="F446" s="180"/>
      <c r="G446" s="135" t="s">
        <v>5337</v>
      </c>
      <c r="H446" s="135"/>
      <c r="I446" s="135"/>
      <c r="J446" s="135"/>
      <c r="K446" s="135"/>
      <c r="L446" s="135"/>
      <c r="M446" s="135"/>
      <c r="N446" s="136" t="str">
        <f>VLOOKUP($B444,D1_2!$B$259:$AL$385,6,FALSE)&amp;""</f>
        <v/>
      </c>
      <c r="O446" s="137"/>
      <c r="P446" s="21" t="s">
        <v>391</v>
      </c>
      <c r="Q446" s="138" t="str">
        <f>VLOOKUP($B444,D1_2!$B$259:$AL$385,7,FALSE)&amp;""</f>
        <v/>
      </c>
      <c r="R446" s="139"/>
      <c r="S446" s="136" t="str">
        <f>VLOOKUP($B444,D1_2!$B$259:$AL$385,8,FALSE)&amp;""</f>
        <v/>
      </c>
      <c r="T446" s="137"/>
      <c r="U446" s="21" t="s">
        <v>391</v>
      </c>
      <c r="V446" s="138" t="str">
        <f>VLOOKUP($B444,D1_2!$B$259:$AL$385,9,FALSE)&amp;""</f>
        <v/>
      </c>
      <c r="W446" s="139"/>
      <c r="X446" s="136" t="str">
        <f>VLOOKUP($B444,D1_2!$B$259:$AL$385,10,FALSE)&amp;""</f>
        <v/>
      </c>
      <c r="Y446" s="137"/>
      <c r="Z446" s="21" t="s">
        <v>391</v>
      </c>
      <c r="AA446" s="138" t="str">
        <f>VLOOKUP($B444,D1_2!$B$259:$AL$385,11,FALSE)&amp;""</f>
        <v/>
      </c>
      <c r="AB446" s="139"/>
      <c r="AC446" s="136" t="str">
        <f>VLOOKUP($B444,D1_2!$B$259:$AL$385,12,FALSE)&amp;""</f>
        <v/>
      </c>
      <c r="AD446" s="137"/>
      <c r="AE446" s="21" t="s">
        <v>391</v>
      </c>
      <c r="AF446" s="138" t="str">
        <f>VLOOKUP($B444,D1_2!$B$259:$AL$385,13,FALSE)&amp;""</f>
        <v/>
      </c>
      <c r="AG446" s="139"/>
      <c r="AH446" s="136" t="str">
        <f>VLOOKUP($B444,D1_2!$B$259:$AL$385,14,FALSE)&amp;""</f>
        <v/>
      </c>
      <c r="AI446" s="137"/>
      <c r="AJ446" s="21" t="s">
        <v>391</v>
      </c>
      <c r="AK446" s="138" t="str">
        <f>VLOOKUP($B444,D1_2!$B$259:$AL$385,15,FALSE)&amp;""</f>
        <v/>
      </c>
      <c r="AL446" s="139"/>
      <c r="AM446" s="136" t="str">
        <f>VLOOKUP($B444,D1_2!$B$259:$AL$385,16,FALSE)&amp;""</f>
        <v/>
      </c>
      <c r="AN446" s="137"/>
      <c r="AO446" s="21" t="s">
        <v>391</v>
      </c>
      <c r="AP446" s="138" t="str">
        <f>VLOOKUP($B444,D1_2!$B$259:$AL$385,17,FALSE)&amp;""</f>
        <v/>
      </c>
      <c r="AQ446" s="139"/>
      <c r="AR446" s="136" t="str">
        <f>VLOOKUP($B444,D1_2!$B$259:$AL$385,18,FALSE)&amp;""</f>
        <v/>
      </c>
      <c r="AS446" s="137"/>
      <c r="AT446" s="21" t="s">
        <v>391</v>
      </c>
      <c r="AU446" s="138" t="str">
        <f>VLOOKUP($B444,D1_2!$B$259:$AL$385,19,FALSE)&amp;""</f>
        <v/>
      </c>
      <c r="AV446" s="139"/>
      <c r="AW446" s="136" t="str">
        <f>VLOOKUP($B444,D1_2!$B$259:$AL$385,20,FALSE)&amp;""</f>
        <v/>
      </c>
      <c r="AX446" s="137"/>
      <c r="AY446" s="21" t="s">
        <v>391</v>
      </c>
      <c r="AZ446" s="138" t="str">
        <f>VLOOKUP($B444,D1_2!$B$259:$AL$385,21,FALSE)&amp;""</f>
        <v/>
      </c>
      <c r="BA446" s="139"/>
      <c r="BF446" s="3"/>
      <c r="BG446" s="3"/>
      <c r="BH446" s="3"/>
    </row>
    <row r="447" spans="2:60" s="1" customFormat="1" ht="14.25" customHeight="1" x14ac:dyDescent="0.4">
      <c r="B447" s="175" t="s">
        <v>1619</v>
      </c>
      <c r="C447" s="176"/>
      <c r="D447" s="176"/>
      <c r="E447" s="176"/>
      <c r="F447" s="177"/>
      <c r="G447" s="86" t="s">
        <v>5737</v>
      </c>
      <c r="H447" s="86"/>
      <c r="I447" s="86"/>
      <c r="J447" s="86"/>
      <c r="K447" s="86"/>
      <c r="L447" s="86"/>
      <c r="M447" s="86"/>
      <c r="N447" s="87" t="str">
        <f>VLOOKUP($B447,D1_2!$B$5:$AL$131,6,FALSE)&amp;""</f>
        <v/>
      </c>
      <c r="O447" s="88"/>
      <c r="P447" s="19" t="s">
        <v>391</v>
      </c>
      <c r="Q447" s="89" t="str">
        <f>VLOOKUP($B447,D1_2!$B$5:$AL$131,7,FALSE)&amp;""</f>
        <v/>
      </c>
      <c r="R447" s="90"/>
      <c r="S447" s="87" t="str">
        <f>VLOOKUP($B447,D1_2!$B$5:$AL$131,8,FALSE)&amp;""</f>
        <v/>
      </c>
      <c r="T447" s="88"/>
      <c r="U447" s="19" t="s">
        <v>391</v>
      </c>
      <c r="V447" s="89" t="str">
        <f>VLOOKUP($B447,D1_2!$B$5:$AL$131,9,FALSE)&amp;""</f>
        <v/>
      </c>
      <c r="W447" s="90"/>
      <c r="X447" s="87" t="str">
        <f>VLOOKUP($B447,D1_2!$B$5:$AL$131,10,FALSE)&amp;""</f>
        <v/>
      </c>
      <c r="Y447" s="88"/>
      <c r="Z447" s="19" t="s">
        <v>391</v>
      </c>
      <c r="AA447" s="89" t="str">
        <f>VLOOKUP($B447,D1_2!$B$5:$AL$131,11,FALSE)&amp;""</f>
        <v/>
      </c>
      <c r="AB447" s="90"/>
      <c r="AC447" s="87" t="str">
        <f>VLOOKUP($B447,D1_2!$B$5:$AL$131,12,FALSE)&amp;""</f>
        <v/>
      </c>
      <c r="AD447" s="88"/>
      <c r="AE447" s="19" t="s">
        <v>391</v>
      </c>
      <c r="AF447" s="89" t="str">
        <f>VLOOKUP($B447,D1_2!$B$5:$AL$131,13,FALSE)&amp;""</f>
        <v/>
      </c>
      <c r="AG447" s="90"/>
      <c r="AH447" s="87" t="str">
        <f>VLOOKUP($B447,D1_2!$B$5:$AL$131,14,FALSE)&amp;""</f>
        <v/>
      </c>
      <c r="AI447" s="88"/>
      <c r="AJ447" s="19" t="s">
        <v>391</v>
      </c>
      <c r="AK447" s="89" t="str">
        <f>VLOOKUP($B447,D1_2!$B$5:$AL$131,15,FALSE)&amp;""</f>
        <v/>
      </c>
      <c r="AL447" s="90"/>
      <c r="AM447" s="87" t="str">
        <f>VLOOKUP($B447,D1_2!$B$5:$AL$131,16,FALSE)&amp;""</f>
        <v/>
      </c>
      <c r="AN447" s="88"/>
      <c r="AO447" s="19" t="s">
        <v>391</v>
      </c>
      <c r="AP447" s="89" t="str">
        <f>VLOOKUP($B447,D1_2!$B$5:$AL$131,17,FALSE)&amp;""</f>
        <v/>
      </c>
      <c r="AQ447" s="90"/>
      <c r="AR447" s="87" t="str">
        <f>VLOOKUP($B447,D1_2!$B$5:$AL$131,18,FALSE)&amp;""</f>
        <v/>
      </c>
      <c r="AS447" s="88"/>
      <c r="AT447" s="19" t="s">
        <v>391</v>
      </c>
      <c r="AU447" s="89" t="str">
        <f>VLOOKUP($B447,D1_2!$B$5:$AL$131,19,FALSE)&amp;""</f>
        <v/>
      </c>
      <c r="AV447" s="90"/>
      <c r="AW447" s="87" t="str">
        <f>VLOOKUP($B447,D1_2!$B$5:$AL$131,20,FALSE)&amp;""</f>
        <v/>
      </c>
      <c r="AX447" s="88"/>
      <c r="AY447" s="19" t="s">
        <v>391</v>
      </c>
      <c r="AZ447" s="89" t="str">
        <f>VLOOKUP($B447,D1_2!$B$5:$AL$131,21,FALSE)&amp;""</f>
        <v/>
      </c>
      <c r="BA447" s="90"/>
      <c r="BF447" s="3"/>
      <c r="BG447" s="3"/>
      <c r="BH447" s="3"/>
    </row>
    <row r="448" spans="2:60" s="1" customFormat="1" x14ac:dyDescent="0.4">
      <c r="B448" s="181"/>
      <c r="C448" s="182"/>
      <c r="D448" s="182"/>
      <c r="E448" s="182"/>
      <c r="F448" s="183"/>
      <c r="G448" s="91" t="s">
        <v>5496</v>
      </c>
      <c r="H448" s="91"/>
      <c r="I448" s="91"/>
      <c r="J448" s="91"/>
      <c r="K448" s="91"/>
      <c r="L448" s="91"/>
      <c r="M448" s="91"/>
      <c r="N448" s="92" t="str">
        <f>VLOOKUP($B447,D1_2!$B$132:$AL$258,6,FALSE)&amp;""</f>
        <v/>
      </c>
      <c r="O448" s="93"/>
      <c r="P448" s="20" t="s">
        <v>391</v>
      </c>
      <c r="Q448" s="94" t="str">
        <f>VLOOKUP($B447,D1_2!$B$132:$AL$258,7,FALSE)&amp;""</f>
        <v/>
      </c>
      <c r="R448" s="95"/>
      <c r="S448" s="92" t="str">
        <f>VLOOKUP($B447,D1_2!$B$132:$AL$258,8,FALSE)&amp;""</f>
        <v/>
      </c>
      <c r="T448" s="93"/>
      <c r="U448" s="20" t="s">
        <v>391</v>
      </c>
      <c r="V448" s="94" t="str">
        <f>VLOOKUP($B447,D1_2!$B$132:$AL$258,9,FALSE)&amp;""</f>
        <v/>
      </c>
      <c r="W448" s="95"/>
      <c r="X448" s="92" t="str">
        <f>VLOOKUP($B447,D1_2!$B$132:$AL$258,10,FALSE)&amp;""</f>
        <v/>
      </c>
      <c r="Y448" s="93"/>
      <c r="Z448" s="20" t="s">
        <v>391</v>
      </c>
      <c r="AA448" s="94" t="str">
        <f>VLOOKUP($B447,D1_2!$B$132:$AL$258,11,FALSE)&amp;""</f>
        <v/>
      </c>
      <c r="AB448" s="95"/>
      <c r="AC448" s="92" t="str">
        <f>VLOOKUP($B447,D1_2!$B$132:$AL$258,12,FALSE)&amp;""</f>
        <v/>
      </c>
      <c r="AD448" s="93"/>
      <c r="AE448" s="20" t="s">
        <v>391</v>
      </c>
      <c r="AF448" s="94" t="str">
        <f>VLOOKUP($B447,D1_2!$B$132:$AL$258,13,FALSE)&amp;""</f>
        <v/>
      </c>
      <c r="AG448" s="95"/>
      <c r="AH448" s="92" t="str">
        <f>VLOOKUP($B447,D1_2!$B$132:$AL$258,14,FALSE)&amp;""</f>
        <v/>
      </c>
      <c r="AI448" s="93"/>
      <c r="AJ448" s="20" t="s">
        <v>391</v>
      </c>
      <c r="AK448" s="94" t="str">
        <f>VLOOKUP($B447,D1_2!$B$132:$AL$258,15,FALSE)&amp;""</f>
        <v/>
      </c>
      <c r="AL448" s="95"/>
      <c r="AM448" s="92" t="str">
        <f>VLOOKUP($B447,D1_2!$B$132:$AL$258,16,FALSE)&amp;""</f>
        <v/>
      </c>
      <c r="AN448" s="93"/>
      <c r="AO448" s="20" t="s">
        <v>391</v>
      </c>
      <c r="AP448" s="94" t="str">
        <f>VLOOKUP($B447,D1_2!$B$132:$AL$258,17,FALSE)&amp;""</f>
        <v/>
      </c>
      <c r="AQ448" s="95"/>
      <c r="AR448" s="92" t="str">
        <f>VLOOKUP($B447,D1_2!$B$132:$AL$258,18,FALSE)&amp;""</f>
        <v/>
      </c>
      <c r="AS448" s="93"/>
      <c r="AT448" s="20" t="s">
        <v>391</v>
      </c>
      <c r="AU448" s="94" t="str">
        <f>VLOOKUP($B447,D1_2!$B$132:$AL$258,19,FALSE)&amp;""</f>
        <v/>
      </c>
      <c r="AV448" s="95"/>
      <c r="AW448" s="92" t="str">
        <f>VLOOKUP($B447,D1_2!$B$132:$AL$258,20,FALSE)&amp;""</f>
        <v/>
      </c>
      <c r="AX448" s="93"/>
      <c r="AY448" s="20" t="s">
        <v>391</v>
      </c>
      <c r="AZ448" s="94" t="str">
        <f>VLOOKUP($B447,D1_2!$B$132:$AL$258,21,FALSE)&amp;""</f>
        <v/>
      </c>
      <c r="BA448" s="95"/>
      <c r="BF448" s="3"/>
      <c r="BG448" s="3"/>
      <c r="BH448" s="3"/>
    </row>
    <row r="449" spans="2:60" s="1" customFormat="1" x14ac:dyDescent="0.4">
      <c r="B449" s="178"/>
      <c r="C449" s="179"/>
      <c r="D449" s="179"/>
      <c r="E449" s="179"/>
      <c r="F449" s="180"/>
      <c r="G449" s="135" t="s">
        <v>5337</v>
      </c>
      <c r="H449" s="135"/>
      <c r="I449" s="135"/>
      <c r="J449" s="135"/>
      <c r="K449" s="135"/>
      <c r="L449" s="135"/>
      <c r="M449" s="135"/>
      <c r="N449" s="136" t="str">
        <f>VLOOKUP($B447,D1_2!$B$259:$AL$385,6,FALSE)&amp;""</f>
        <v/>
      </c>
      <c r="O449" s="137"/>
      <c r="P449" s="21" t="s">
        <v>391</v>
      </c>
      <c r="Q449" s="138" t="str">
        <f>VLOOKUP($B447,D1_2!$B$259:$AL$385,7,FALSE)&amp;""</f>
        <v/>
      </c>
      <c r="R449" s="139"/>
      <c r="S449" s="136" t="str">
        <f>VLOOKUP($B447,D1_2!$B$259:$AL$385,8,FALSE)&amp;""</f>
        <v/>
      </c>
      <c r="T449" s="137"/>
      <c r="U449" s="21" t="s">
        <v>391</v>
      </c>
      <c r="V449" s="138" t="str">
        <f>VLOOKUP($B447,D1_2!$B$259:$AL$385,9,FALSE)&amp;""</f>
        <v/>
      </c>
      <c r="W449" s="139"/>
      <c r="X449" s="136" t="str">
        <f>VLOOKUP($B447,D1_2!$B$259:$AL$385,10,FALSE)&amp;""</f>
        <v/>
      </c>
      <c r="Y449" s="137"/>
      <c r="Z449" s="21" t="s">
        <v>391</v>
      </c>
      <c r="AA449" s="138" t="str">
        <f>VLOOKUP($B447,D1_2!$B$259:$AL$385,11,FALSE)&amp;""</f>
        <v/>
      </c>
      <c r="AB449" s="139"/>
      <c r="AC449" s="136" t="str">
        <f>VLOOKUP($B447,D1_2!$B$259:$AL$385,12,FALSE)&amp;""</f>
        <v/>
      </c>
      <c r="AD449" s="137"/>
      <c r="AE449" s="21" t="s">
        <v>391</v>
      </c>
      <c r="AF449" s="138" t="str">
        <f>VLOOKUP($B447,D1_2!$B$259:$AL$385,13,FALSE)&amp;""</f>
        <v/>
      </c>
      <c r="AG449" s="139"/>
      <c r="AH449" s="136" t="str">
        <f>VLOOKUP($B447,D1_2!$B$259:$AL$385,14,FALSE)&amp;""</f>
        <v/>
      </c>
      <c r="AI449" s="137"/>
      <c r="AJ449" s="21" t="s">
        <v>391</v>
      </c>
      <c r="AK449" s="138" t="str">
        <f>VLOOKUP($B447,D1_2!$B$259:$AL$385,15,FALSE)&amp;""</f>
        <v/>
      </c>
      <c r="AL449" s="139"/>
      <c r="AM449" s="136" t="str">
        <f>VLOOKUP($B447,D1_2!$B$259:$AL$385,16,FALSE)&amp;""</f>
        <v/>
      </c>
      <c r="AN449" s="137"/>
      <c r="AO449" s="21" t="s">
        <v>391</v>
      </c>
      <c r="AP449" s="138" t="str">
        <f>VLOOKUP($B447,D1_2!$B$259:$AL$385,17,FALSE)&amp;""</f>
        <v/>
      </c>
      <c r="AQ449" s="139"/>
      <c r="AR449" s="136" t="str">
        <f>VLOOKUP($B447,D1_2!$B$259:$AL$385,18,FALSE)&amp;""</f>
        <v/>
      </c>
      <c r="AS449" s="137"/>
      <c r="AT449" s="21" t="s">
        <v>391</v>
      </c>
      <c r="AU449" s="138" t="str">
        <f>VLOOKUP($B447,D1_2!$B$259:$AL$385,19,FALSE)&amp;""</f>
        <v/>
      </c>
      <c r="AV449" s="139"/>
      <c r="AW449" s="136" t="str">
        <f>VLOOKUP($B447,D1_2!$B$259:$AL$385,20,FALSE)&amp;""</f>
        <v/>
      </c>
      <c r="AX449" s="137"/>
      <c r="AY449" s="21" t="s">
        <v>391</v>
      </c>
      <c r="AZ449" s="138" t="str">
        <f>VLOOKUP($B447,D1_2!$B$259:$AL$385,21,FALSE)&amp;""</f>
        <v/>
      </c>
      <c r="BA449" s="139"/>
      <c r="BF449" s="3"/>
      <c r="BG449" s="3"/>
      <c r="BH449" s="3"/>
    </row>
    <row r="450" spans="2:60" s="1" customFormat="1" ht="14.25" customHeight="1" x14ac:dyDescent="0.4">
      <c r="B450" s="175" t="s">
        <v>5302</v>
      </c>
      <c r="C450" s="176"/>
      <c r="D450" s="176"/>
      <c r="E450" s="176"/>
      <c r="F450" s="177"/>
      <c r="G450" s="86" t="s">
        <v>5737</v>
      </c>
      <c r="H450" s="86"/>
      <c r="I450" s="86"/>
      <c r="J450" s="86"/>
      <c r="K450" s="86"/>
      <c r="L450" s="86"/>
      <c r="M450" s="86"/>
      <c r="N450" s="87" t="str">
        <f>VLOOKUP($B450,D1_2!$B$5:$AL$131,6,FALSE)&amp;""</f>
        <v/>
      </c>
      <c r="O450" s="88"/>
      <c r="P450" s="19" t="s">
        <v>391</v>
      </c>
      <c r="Q450" s="89" t="str">
        <f>VLOOKUP($B450,D1_2!$B$5:$AL$131,7,FALSE)&amp;""</f>
        <v/>
      </c>
      <c r="R450" s="90"/>
      <c r="S450" s="87" t="str">
        <f>VLOOKUP($B450,D1_2!$B$5:$AL$131,8,FALSE)&amp;""</f>
        <v/>
      </c>
      <c r="T450" s="88"/>
      <c r="U450" s="19" t="s">
        <v>391</v>
      </c>
      <c r="V450" s="89" t="str">
        <f>VLOOKUP($B450,D1_2!$B$5:$AL$131,9,FALSE)&amp;""</f>
        <v/>
      </c>
      <c r="W450" s="90"/>
      <c r="X450" s="87" t="str">
        <f>VLOOKUP($B450,D1_2!$B$5:$AL$131,10,FALSE)&amp;""</f>
        <v/>
      </c>
      <c r="Y450" s="88"/>
      <c r="Z450" s="19" t="s">
        <v>391</v>
      </c>
      <c r="AA450" s="89" t="str">
        <f>VLOOKUP($B450,D1_2!$B$5:$AL$131,11,FALSE)&amp;""</f>
        <v/>
      </c>
      <c r="AB450" s="90"/>
      <c r="AC450" s="87" t="str">
        <f>VLOOKUP($B450,D1_2!$B$5:$AL$131,12,FALSE)&amp;""</f>
        <v/>
      </c>
      <c r="AD450" s="88"/>
      <c r="AE450" s="19" t="s">
        <v>391</v>
      </c>
      <c r="AF450" s="89" t="str">
        <f>VLOOKUP($B450,D1_2!$B$5:$AL$131,13,FALSE)&amp;""</f>
        <v/>
      </c>
      <c r="AG450" s="90"/>
      <c r="AH450" s="87" t="str">
        <f>VLOOKUP($B450,D1_2!$B$5:$AL$131,14,FALSE)&amp;""</f>
        <v/>
      </c>
      <c r="AI450" s="88"/>
      <c r="AJ450" s="19" t="s">
        <v>391</v>
      </c>
      <c r="AK450" s="89" t="str">
        <f>VLOOKUP($B450,D1_2!$B$5:$AL$131,15,FALSE)&amp;""</f>
        <v/>
      </c>
      <c r="AL450" s="90"/>
      <c r="AM450" s="87" t="str">
        <f>VLOOKUP($B450,D1_2!$B$5:$AL$131,16,FALSE)&amp;""</f>
        <v/>
      </c>
      <c r="AN450" s="88"/>
      <c r="AO450" s="19" t="s">
        <v>391</v>
      </c>
      <c r="AP450" s="89" t="str">
        <f>VLOOKUP($B450,D1_2!$B$5:$AL$131,17,FALSE)&amp;""</f>
        <v/>
      </c>
      <c r="AQ450" s="90"/>
      <c r="AR450" s="87" t="str">
        <f>VLOOKUP($B450,D1_2!$B$5:$AL$131,18,FALSE)&amp;""</f>
        <v/>
      </c>
      <c r="AS450" s="88"/>
      <c r="AT450" s="19" t="s">
        <v>391</v>
      </c>
      <c r="AU450" s="89" t="str">
        <f>VLOOKUP($B450,D1_2!$B$5:$AL$131,19,FALSE)&amp;""</f>
        <v/>
      </c>
      <c r="AV450" s="90"/>
      <c r="AW450" s="87" t="str">
        <f>VLOOKUP($B450,D1_2!$B$5:$AL$131,20,FALSE)&amp;""</f>
        <v/>
      </c>
      <c r="AX450" s="88"/>
      <c r="AY450" s="19" t="s">
        <v>391</v>
      </c>
      <c r="AZ450" s="89" t="str">
        <f>VLOOKUP($B450,D1_2!$B$5:$AL$131,21,FALSE)&amp;""</f>
        <v/>
      </c>
      <c r="BA450" s="90"/>
      <c r="BF450" s="3"/>
      <c r="BG450" s="3"/>
      <c r="BH450" s="3"/>
    </row>
    <row r="451" spans="2:60" s="1" customFormat="1" x14ac:dyDescent="0.4">
      <c r="B451" s="181"/>
      <c r="C451" s="182"/>
      <c r="D451" s="182"/>
      <c r="E451" s="182"/>
      <c r="F451" s="183"/>
      <c r="G451" s="91" t="s">
        <v>5496</v>
      </c>
      <c r="H451" s="91"/>
      <c r="I451" s="91"/>
      <c r="J451" s="91"/>
      <c r="K451" s="91"/>
      <c r="L451" s="91"/>
      <c r="M451" s="91"/>
      <c r="N451" s="92" t="str">
        <f>VLOOKUP($B450,D1_2!$B$132:$AL$258,6,FALSE)&amp;""</f>
        <v/>
      </c>
      <c r="O451" s="93"/>
      <c r="P451" s="20" t="s">
        <v>391</v>
      </c>
      <c r="Q451" s="94" t="str">
        <f>VLOOKUP($B450,D1_2!$B$132:$AL$258,7,FALSE)&amp;""</f>
        <v/>
      </c>
      <c r="R451" s="95"/>
      <c r="S451" s="92" t="str">
        <f>VLOOKUP($B450,D1_2!$B$132:$AL$258,8,FALSE)&amp;""</f>
        <v/>
      </c>
      <c r="T451" s="93"/>
      <c r="U451" s="20" t="s">
        <v>391</v>
      </c>
      <c r="V451" s="94" t="str">
        <f>VLOOKUP($B450,D1_2!$B$132:$AL$258,9,FALSE)&amp;""</f>
        <v/>
      </c>
      <c r="W451" s="95"/>
      <c r="X451" s="92" t="str">
        <f>VLOOKUP($B450,D1_2!$B$132:$AL$258,10,FALSE)&amp;""</f>
        <v/>
      </c>
      <c r="Y451" s="93"/>
      <c r="Z451" s="20" t="s">
        <v>391</v>
      </c>
      <c r="AA451" s="94" t="str">
        <f>VLOOKUP($B450,D1_2!$B$132:$AL$258,11,FALSE)&amp;""</f>
        <v/>
      </c>
      <c r="AB451" s="95"/>
      <c r="AC451" s="92" t="str">
        <f>VLOOKUP($B450,D1_2!$B$132:$AL$258,12,FALSE)&amp;""</f>
        <v/>
      </c>
      <c r="AD451" s="93"/>
      <c r="AE451" s="20" t="s">
        <v>391</v>
      </c>
      <c r="AF451" s="94" t="str">
        <f>VLOOKUP($B450,D1_2!$B$132:$AL$258,13,FALSE)&amp;""</f>
        <v/>
      </c>
      <c r="AG451" s="95"/>
      <c r="AH451" s="92" t="str">
        <f>VLOOKUP($B450,D1_2!$B$132:$AL$258,14,FALSE)&amp;""</f>
        <v/>
      </c>
      <c r="AI451" s="93"/>
      <c r="AJ451" s="20" t="s">
        <v>391</v>
      </c>
      <c r="AK451" s="94" t="str">
        <f>VLOOKUP($B450,D1_2!$B$132:$AL$258,15,FALSE)&amp;""</f>
        <v/>
      </c>
      <c r="AL451" s="95"/>
      <c r="AM451" s="92" t="str">
        <f>VLOOKUP($B450,D1_2!$B$132:$AL$258,16,FALSE)&amp;""</f>
        <v/>
      </c>
      <c r="AN451" s="93"/>
      <c r="AO451" s="20" t="s">
        <v>391</v>
      </c>
      <c r="AP451" s="94" t="str">
        <f>VLOOKUP($B450,D1_2!$B$132:$AL$258,17,FALSE)&amp;""</f>
        <v/>
      </c>
      <c r="AQ451" s="95"/>
      <c r="AR451" s="92" t="str">
        <f>VLOOKUP($B450,D1_2!$B$132:$AL$258,18,FALSE)&amp;""</f>
        <v/>
      </c>
      <c r="AS451" s="93"/>
      <c r="AT451" s="20" t="s">
        <v>391</v>
      </c>
      <c r="AU451" s="94" t="str">
        <f>VLOOKUP($B450,D1_2!$B$132:$AL$258,19,FALSE)&amp;""</f>
        <v/>
      </c>
      <c r="AV451" s="95"/>
      <c r="AW451" s="92" t="str">
        <f>VLOOKUP($B450,D1_2!$B$132:$AL$258,20,FALSE)&amp;""</f>
        <v/>
      </c>
      <c r="AX451" s="93"/>
      <c r="AY451" s="20" t="s">
        <v>391</v>
      </c>
      <c r="AZ451" s="94" t="str">
        <f>VLOOKUP($B450,D1_2!$B$132:$AL$258,21,FALSE)&amp;""</f>
        <v/>
      </c>
      <c r="BA451" s="95"/>
      <c r="BF451" s="3"/>
      <c r="BG451" s="3"/>
      <c r="BH451" s="3"/>
    </row>
    <row r="452" spans="2:60" s="1" customFormat="1" x14ac:dyDescent="0.4">
      <c r="B452" s="178"/>
      <c r="C452" s="179"/>
      <c r="D452" s="179"/>
      <c r="E452" s="179"/>
      <c r="F452" s="180"/>
      <c r="G452" s="135" t="s">
        <v>5337</v>
      </c>
      <c r="H452" s="135"/>
      <c r="I452" s="135"/>
      <c r="J452" s="135"/>
      <c r="K452" s="135"/>
      <c r="L452" s="135"/>
      <c r="M452" s="135"/>
      <c r="N452" s="136" t="str">
        <f>VLOOKUP($B450,D1_2!$B$259:$AL$385,6,FALSE)&amp;""</f>
        <v/>
      </c>
      <c r="O452" s="137"/>
      <c r="P452" s="21" t="s">
        <v>391</v>
      </c>
      <c r="Q452" s="138" t="str">
        <f>VLOOKUP($B450,D1_2!$B$259:$AL$385,7,FALSE)&amp;""</f>
        <v/>
      </c>
      <c r="R452" s="139"/>
      <c r="S452" s="136" t="str">
        <f>VLOOKUP($B450,D1_2!$B$259:$AL$385,8,FALSE)&amp;""</f>
        <v/>
      </c>
      <c r="T452" s="137"/>
      <c r="U452" s="21" t="s">
        <v>391</v>
      </c>
      <c r="V452" s="138" t="str">
        <f>VLOOKUP($B450,D1_2!$B$259:$AL$385,9,FALSE)&amp;""</f>
        <v/>
      </c>
      <c r="W452" s="139"/>
      <c r="X452" s="136" t="str">
        <f>VLOOKUP($B450,D1_2!$B$259:$AL$385,10,FALSE)&amp;""</f>
        <v/>
      </c>
      <c r="Y452" s="137"/>
      <c r="Z452" s="21" t="s">
        <v>391</v>
      </c>
      <c r="AA452" s="138" t="str">
        <f>VLOOKUP($B450,D1_2!$B$259:$AL$385,11,FALSE)&amp;""</f>
        <v/>
      </c>
      <c r="AB452" s="139"/>
      <c r="AC452" s="136" t="str">
        <f>VLOOKUP($B450,D1_2!$B$259:$AL$385,12,FALSE)&amp;""</f>
        <v/>
      </c>
      <c r="AD452" s="137"/>
      <c r="AE452" s="21" t="s">
        <v>391</v>
      </c>
      <c r="AF452" s="138" t="str">
        <f>VLOOKUP($B450,D1_2!$B$259:$AL$385,13,FALSE)&amp;""</f>
        <v/>
      </c>
      <c r="AG452" s="139"/>
      <c r="AH452" s="136" t="str">
        <f>VLOOKUP($B450,D1_2!$B$259:$AL$385,14,FALSE)&amp;""</f>
        <v/>
      </c>
      <c r="AI452" s="137"/>
      <c r="AJ452" s="21" t="s">
        <v>391</v>
      </c>
      <c r="AK452" s="138" t="str">
        <f>VLOOKUP($B450,D1_2!$B$259:$AL$385,15,FALSE)&amp;""</f>
        <v/>
      </c>
      <c r="AL452" s="139"/>
      <c r="AM452" s="136" t="str">
        <f>VLOOKUP($B450,D1_2!$B$259:$AL$385,16,FALSE)&amp;""</f>
        <v/>
      </c>
      <c r="AN452" s="137"/>
      <c r="AO452" s="21" t="s">
        <v>391</v>
      </c>
      <c r="AP452" s="138" t="str">
        <f>VLOOKUP($B450,D1_2!$B$259:$AL$385,17,FALSE)&amp;""</f>
        <v/>
      </c>
      <c r="AQ452" s="139"/>
      <c r="AR452" s="136" t="str">
        <f>VLOOKUP($B450,D1_2!$B$259:$AL$385,18,FALSE)&amp;""</f>
        <v/>
      </c>
      <c r="AS452" s="137"/>
      <c r="AT452" s="21" t="s">
        <v>391</v>
      </c>
      <c r="AU452" s="138" t="str">
        <f>VLOOKUP($B450,D1_2!$B$259:$AL$385,19,FALSE)&amp;""</f>
        <v/>
      </c>
      <c r="AV452" s="139"/>
      <c r="AW452" s="136" t="str">
        <f>VLOOKUP($B450,D1_2!$B$259:$AL$385,20,FALSE)&amp;""</f>
        <v/>
      </c>
      <c r="AX452" s="137"/>
      <c r="AY452" s="21" t="s">
        <v>391</v>
      </c>
      <c r="AZ452" s="138" t="str">
        <f>VLOOKUP($B450,D1_2!$B$259:$AL$385,21,FALSE)&amp;""</f>
        <v/>
      </c>
      <c r="BA452" s="139"/>
      <c r="BF452" s="3"/>
      <c r="BG452" s="3"/>
      <c r="BH452" s="3"/>
    </row>
    <row r="453" spans="2:60" s="1" customFormat="1" ht="14.25" customHeight="1" x14ac:dyDescent="0.4">
      <c r="B453" s="175" t="s">
        <v>5910</v>
      </c>
      <c r="C453" s="176"/>
      <c r="D453" s="176"/>
      <c r="E453" s="176"/>
      <c r="F453" s="177"/>
      <c r="G453" s="86" t="s">
        <v>5737</v>
      </c>
      <c r="H453" s="86"/>
      <c r="I453" s="86"/>
      <c r="J453" s="86"/>
      <c r="K453" s="86"/>
      <c r="L453" s="86"/>
      <c r="M453" s="86"/>
      <c r="N453" s="87" t="str">
        <f>VLOOKUP($B453,D1_2!$B$5:$AL$131,6,FALSE)&amp;""</f>
        <v/>
      </c>
      <c r="O453" s="88"/>
      <c r="P453" s="19" t="s">
        <v>391</v>
      </c>
      <c r="Q453" s="89" t="str">
        <f>VLOOKUP($B453,D1_2!$B$5:$AL$131,7,FALSE)&amp;""</f>
        <v/>
      </c>
      <c r="R453" s="90"/>
      <c r="S453" s="87" t="str">
        <f>VLOOKUP($B453,D1_2!$B$5:$AL$131,8,FALSE)&amp;""</f>
        <v/>
      </c>
      <c r="T453" s="88"/>
      <c r="U453" s="19" t="s">
        <v>391</v>
      </c>
      <c r="V453" s="89" t="str">
        <f>VLOOKUP($B453,D1_2!$B$5:$AL$131,9,FALSE)&amp;""</f>
        <v/>
      </c>
      <c r="W453" s="90"/>
      <c r="X453" s="87" t="str">
        <f>VLOOKUP($B453,D1_2!$B$5:$AL$131,10,FALSE)&amp;""</f>
        <v/>
      </c>
      <c r="Y453" s="88"/>
      <c r="Z453" s="19" t="s">
        <v>391</v>
      </c>
      <c r="AA453" s="89" t="str">
        <f>VLOOKUP($B453,D1_2!$B$5:$AL$131,11,FALSE)&amp;""</f>
        <v/>
      </c>
      <c r="AB453" s="90"/>
      <c r="AC453" s="87" t="str">
        <f>VLOOKUP($B453,D1_2!$B$5:$AL$131,12,FALSE)&amp;""</f>
        <v/>
      </c>
      <c r="AD453" s="88"/>
      <c r="AE453" s="19" t="s">
        <v>391</v>
      </c>
      <c r="AF453" s="89" t="str">
        <f>VLOOKUP($B453,D1_2!$B$5:$AL$131,13,FALSE)&amp;""</f>
        <v/>
      </c>
      <c r="AG453" s="90"/>
      <c r="AH453" s="87" t="str">
        <f>VLOOKUP($B453,D1_2!$B$5:$AL$131,14,FALSE)&amp;""</f>
        <v/>
      </c>
      <c r="AI453" s="88"/>
      <c r="AJ453" s="19" t="s">
        <v>391</v>
      </c>
      <c r="AK453" s="89" t="str">
        <f>VLOOKUP($B453,D1_2!$B$5:$AL$131,15,FALSE)&amp;""</f>
        <v/>
      </c>
      <c r="AL453" s="90"/>
      <c r="AM453" s="87" t="str">
        <f>VLOOKUP($B453,D1_2!$B$5:$AL$131,16,FALSE)&amp;""</f>
        <v/>
      </c>
      <c r="AN453" s="88"/>
      <c r="AO453" s="19" t="s">
        <v>391</v>
      </c>
      <c r="AP453" s="89" t="str">
        <f>VLOOKUP($B453,D1_2!$B$5:$AL$131,17,FALSE)&amp;""</f>
        <v/>
      </c>
      <c r="AQ453" s="90"/>
      <c r="AR453" s="87" t="str">
        <f>VLOOKUP($B453,D1_2!$B$5:$AL$131,18,FALSE)&amp;""</f>
        <v/>
      </c>
      <c r="AS453" s="88"/>
      <c r="AT453" s="19" t="s">
        <v>391</v>
      </c>
      <c r="AU453" s="89" t="str">
        <f>VLOOKUP($B453,D1_2!$B$5:$AL$131,19,FALSE)&amp;""</f>
        <v/>
      </c>
      <c r="AV453" s="90"/>
      <c r="AW453" s="87" t="str">
        <f>VLOOKUP($B453,D1_2!$B$5:$AL$131,20,FALSE)&amp;""</f>
        <v/>
      </c>
      <c r="AX453" s="88"/>
      <c r="AY453" s="19" t="s">
        <v>391</v>
      </c>
      <c r="AZ453" s="89" t="str">
        <f>VLOOKUP($B453,D1_2!$B$5:$AL$131,21,FALSE)&amp;""</f>
        <v/>
      </c>
      <c r="BA453" s="90"/>
      <c r="BF453" s="3"/>
      <c r="BG453" s="3"/>
      <c r="BH453" s="3"/>
    </row>
    <row r="454" spans="2:60" s="1" customFormat="1" x14ac:dyDescent="0.4">
      <c r="B454" s="181"/>
      <c r="C454" s="182"/>
      <c r="D454" s="182"/>
      <c r="E454" s="182"/>
      <c r="F454" s="183"/>
      <c r="G454" s="91" t="s">
        <v>5496</v>
      </c>
      <c r="H454" s="91"/>
      <c r="I454" s="91"/>
      <c r="J454" s="91"/>
      <c r="K454" s="91"/>
      <c r="L454" s="91"/>
      <c r="M454" s="91"/>
      <c r="N454" s="92" t="str">
        <f>VLOOKUP($B453,D1_2!$B$132:$AL$258,6,FALSE)&amp;""</f>
        <v/>
      </c>
      <c r="O454" s="93"/>
      <c r="P454" s="20" t="s">
        <v>391</v>
      </c>
      <c r="Q454" s="94" t="str">
        <f>VLOOKUP($B453,D1_2!$B$132:$AL$258,7,FALSE)&amp;""</f>
        <v/>
      </c>
      <c r="R454" s="95"/>
      <c r="S454" s="92" t="str">
        <f>VLOOKUP($B453,D1_2!$B$132:$AL$258,8,FALSE)&amp;""</f>
        <v/>
      </c>
      <c r="T454" s="93"/>
      <c r="U454" s="20" t="s">
        <v>391</v>
      </c>
      <c r="V454" s="94" t="str">
        <f>VLOOKUP($B453,D1_2!$B$132:$AL$258,9,FALSE)&amp;""</f>
        <v/>
      </c>
      <c r="W454" s="95"/>
      <c r="X454" s="92" t="str">
        <f>VLOOKUP($B453,D1_2!$B$132:$AL$258,10,FALSE)&amp;""</f>
        <v/>
      </c>
      <c r="Y454" s="93"/>
      <c r="Z454" s="20" t="s">
        <v>391</v>
      </c>
      <c r="AA454" s="94" t="str">
        <f>VLOOKUP($B453,D1_2!$B$132:$AL$258,11,FALSE)&amp;""</f>
        <v/>
      </c>
      <c r="AB454" s="95"/>
      <c r="AC454" s="92" t="str">
        <f>VLOOKUP($B453,D1_2!$B$132:$AL$258,12,FALSE)&amp;""</f>
        <v/>
      </c>
      <c r="AD454" s="93"/>
      <c r="AE454" s="20" t="s">
        <v>391</v>
      </c>
      <c r="AF454" s="94" t="str">
        <f>VLOOKUP($B453,D1_2!$B$132:$AL$258,13,FALSE)&amp;""</f>
        <v/>
      </c>
      <c r="AG454" s="95"/>
      <c r="AH454" s="92" t="str">
        <f>VLOOKUP($B453,D1_2!$B$132:$AL$258,14,FALSE)&amp;""</f>
        <v/>
      </c>
      <c r="AI454" s="93"/>
      <c r="AJ454" s="20" t="s">
        <v>391</v>
      </c>
      <c r="AK454" s="94" t="str">
        <f>VLOOKUP($B453,D1_2!$B$132:$AL$258,15,FALSE)&amp;""</f>
        <v/>
      </c>
      <c r="AL454" s="95"/>
      <c r="AM454" s="92" t="str">
        <f>VLOOKUP($B453,D1_2!$B$132:$AL$258,16,FALSE)&amp;""</f>
        <v/>
      </c>
      <c r="AN454" s="93"/>
      <c r="AO454" s="20" t="s">
        <v>391</v>
      </c>
      <c r="AP454" s="94" t="str">
        <f>VLOOKUP($B453,D1_2!$B$132:$AL$258,17,FALSE)&amp;""</f>
        <v/>
      </c>
      <c r="AQ454" s="95"/>
      <c r="AR454" s="92" t="str">
        <f>VLOOKUP($B453,D1_2!$B$132:$AL$258,18,FALSE)&amp;""</f>
        <v/>
      </c>
      <c r="AS454" s="93"/>
      <c r="AT454" s="20" t="s">
        <v>391</v>
      </c>
      <c r="AU454" s="94" t="str">
        <f>VLOOKUP($B453,D1_2!$B$132:$AL$258,19,FALSE)&amp;""</f>
        <v/>
      </c>
      <c r="AV454" s="95"/>
      <c r="AW454" s="92" t="str">
        <f>VLOOKUP($B453,D1_2!$B$132:$AL$258,20,FALSE)&amp;""</f>
        <v/>
      </c>
      <c r="AX454" s="93"/>
      <c r="AY454" s="20" t="s">
        <v>391</v>
      </c>
      <c r="AZ454" s="94" t="str">
        <f>VLOOKUP($B453,D1_2!$B$132:$AL$258,21,FALSE)&amp;""</f>
        <v/>
      </c>
      <c r="BA454" s="95"/>
      <c r="BF454" s="3"/>
      <c r="BG454" s="3"/>
      <c r="BH454" s="3"/>
    </row>
    <row r="455" spans="2:60" s="1" customFormat="1" x14ac:dyDescent="0.4">
      <c r="B455" s="178"/>
      <c r="C455" s="179"/>
      <c r="D455" s="179"/>
      <c r="E455" s="179"/>
      <c r="F455" s="180"/>
      <c r="G455" s="135" t="s">
        <v>5337</v>
      </c>
      <c r="H455" s="135"/>
      <c r="I455" s="135"/>
      <c r="J455" s="135"/>
      <c r="K455" s="135"/>
      <c r="L455" s="135"/>
      <c r="M455" s="135"/>
      <c r="N455" s="136" t="str">
        <f>VLOOKUP($B453,D1_2!$B$259:$AL$385,6,FALSE)&amp;""</f>
        <v/>
      </c>
      <c r="O455" s="137"/>
      <c r="P455" s="21" t="s">
        <v>391</v>
      </c>
      <c r="Q455" s="138" t="str">
        <f>VLOOKUP($B453,D1_2!$B$259:$AL$385,7,FALSE)&amp;""</f>
        <v/>
      </c>
      <c r="R455" s="139"/>
      <c r="S455" s="136" t="str">
        <f>VLOOKUP($B453,D1_2!$B$259:$AL$385,8,FALSE)&amp;""</f>
        <v/>
      </c>
      <c r="T455" s="137"/>
      <c r="U455" s="21" t="s">
        <v>391</v>
      </c>
      <c r="V455" s="138" t="str">
        <f>VLOOKUP($B453,D1_2!$B$259:$AL$385,9,FALSE)&amp;""</f>
        <v/>
      </c>
      <c r="W455" s="139"/>
      <c r="X455" s="136" t="str">
        <f>VLOOKUP($B453,D1_2!$B$259:$AL$385,10,FALSE)&amp;""</f>
        <v/>
      </c>
      <c r="Y455" s="137"/>
      <c r="Z455" s="21" t="s">
        <v>391</v>
      </c>
      <c r="AA455" s="138" t="str">
        <f>VLOOKUP($B453,D1_2!$B$259:$AL$385,11,FALSE)&amp;""</f>
        <v/>
      </c>
      <c r="AB455" s="139"/>
      <c r="AC455" s="136" t="str">
        <f>VLOOKUP($B453,D1_2!$B$259:$AL$385,12,FALSE)&amp;""</f>
        <v/>
      </c>
      <c r="AD455" s="137"/>
      <c r="AE455" s="21" t="s">
        <v>391</v>
      </c>
      <c r="AF455" s="138" t="str">
        <f>VLOOKUP($B453,D1_2!$B$259:$AL$385,13,FALSE)&amp;""</f>
        <v/>
      </c>
      <c r="AG455" s="139"/>
      <c r="AH455" s="136" t="str">
        <f>VLOOKUP($B453,D1_2!$B$259:$AL$385,14,FALSE)&amp;""</f>
        <v/>
      </c>
      <c r="AI455" s="137"/>
      <c r="AJ455" s="21" t="s">
        <v>391</v>
      </c>
      <c r="AK455" s="138" t="str">
        <f>VLOOKUP($B453,D1_2!$B$259:$AL$385,15,FALSE)&amp;""</f>
        <v/>
      </c>
      <c r="AL455" s="139"/>
      <c r="AM455" s="136" t="str">
        <f>VLOOKUP($B453,D1_2!$B$259:$AL$385,16,FALSE)&amp;""</f>
        <v/>
      </c>
      <c r="AN455" s="137"/>
      <c r="AO455" s="21" t="s">
        <v>391</v>
      </c>
      <c r="AP455" s="138" t="str">
        <f>VLOOKUP($B453,D1_2!$B$259:$AL$385,17,FALSE)&amp;""</f>
        <v/>
      </c>
      <c r="AQ455" s="139"/>
      <c r="AR455" s="136" t="str">
        <f>VLOOKUP($B453,D1_2!$B$259:$AL$385,18,FALSE)&amp;""</f>
        <v/>
      </c>
      <c r="AS455" s="137"/>
      <c r="AT455" s="21" t="s">
        <v>391</v>
      </c>
      <c r="AU455" s="138" t="str">
        <f>VLOOKUP($B453,D1_2!$B$259:$AL$385,19,FALSE)&amp;""</f>
        <v/>
      </c>
      <c r="AV455" s="139"/>
      <c r="AW455" s="136" t="str">
        <f>VLOOKUP($B453,D1_2!$B$259:$AL$385,20,FALSE)&amp;""</f>
        <v/>
      </c>
      <c r="AX455" s="137"/>
      <c r="AY455" s="21" t="s">
        <v>391</v>
      </c>
      <c r="AZ455" s="138" t="str">
        <f>VLOOKUP($B453,D1_2!$B$259:$AL$385,21,FALSE)&amp;""</f>
        <v/>
      </c>
      <c r="BA455" s="139"/>
      <c r="BF455" s="3"/>
      <c r="BG455" s="3"/>
      <c r="BH455" s="3"/>
    </row>
    <row r="456" spans="2:60" s="1" customFormat="1" ht="14.25" customHeight="1" x14ac:dyDescent="0.4">
      <c r="B456" s="175" t="s">
        <v>6610</v>
      </c>
      <c r="C456" s="176"/>
      <c r="D456" s="176"/>
      <c r="E456" s="176"/>
      <c r="F456" s="177"/>
      <c r="G456" s="86" t="s">
        <v>5737</v>
      </c>
      <c r="H456" s="86"/>
      <c r="I456" s="86"/>
      <c r="J456" s="86"/>
      <c r="K456" s="86"/>
      <c r="L456" s="86"/>
      <c r="M456" s="86"/>
      <c r="N456" s="87" t="str">
        <f>VLOOKUP($B456,D1_2!$B$5:$AL$131,6,FALSE)&amp;""</f>
        <v/>
      </c>
      <c r="O456" s="88"/>
      <c r="P456" s="19" t="s">
        <v>391</v>
      </c>
      <c r="Q456" s="89" t="str">
        <f>VLOOKUP($B456,D1_2!$B$5:$AL$131,7,FALSE)&amp;""</f>
        <v/>
      </c>
      <c r="R456" s="90"/>
      <c r="S456" s="87" t="str">
        <f>VLOOKUP($B456,D1_2!$B$5:$AL$131,8,FALSE)&amp;""</f>
        <v/>
      </c>
      <c r="T456" s="88"/>
      <c r="U456" s="19" t="s">
        <v>391</v>
      </c>
      <c r="V456" s="89" t="str">
        <f>VLOOKUP($B456,D1_2!$B$5:$AL$131,9,FALSE)&amp;""</f>
        <v/>
      </c>
      <c r="W456" s="90"/>
      <c r="X456" s="87" t="str">
        <f>VLOOKUP($B456,D1_2!$B$5:$AL$131,10,FALSE)&amp;""</f>
        <v/>
      </c>
      <c r="Y456" s="88"/>
      <c r="Z456" s="19" t="s">
        <v>391</v>
      </c>
      <c r="AA456" s="89" t="str">
        <f>VLOOKUP($B456,D1_2!$B$5:$AL$131,11,FALSE)&amp;""</f>
        <v/>
      </c>
      <c r="AB456" s="90"/>
      <c r="AC456" s="87" t="str">
        <f>VLOOKUP($B456,D1_2!$B$5:$AL$131,12,FALSE)&amp;""</f>
        <v/>
      </c>
      <c r="AD456" s="88"/>
      <c r="AE456" s="19" t="s">
        <v>391</v>
      </c>
      <c r="AF456" s="89" t="str">
        <f>VLOOKUP($B456,D1_2!$B$5:$AL$131,13,FALSE)&amp;""</f>
        <v/>
      </c>
      <c r="AG456" s="90"/>
      <c r="AH456" s="87" t="str">
        <f>VLOOKUP($B456,D1_2!$B$5:$AL$131,14,FALSE)&amp;""</f>
        <v/>
      </c>
      <c r="AI456" s="88"/>
      <c r="AJ456" s="19" t="s">
        <v>391</v>
      </c>
      <c r="AK456" s="89" t="str">
        <f>VLOOKUP($B456,D1_2!$B$5:$AL$131,15,FALSE)&amp;""</f>
        <v/>
      </c>
      <c r="AL456" s="90"/>
      <c r="AM456" s="87" t="str">
        <f>VLOOKUP($B456,D1_2!$B$5:$AL$131,16,FALSE)&amp;""</f>
        <v/>
      </c>
      <c r="AN456" s="88"/>
      <c r="AO456" s="19" t="s">
        <v>391</v>
      </c>
      <c r="AP456" s="89" t="str">
        <f>VLOOKUP($B456,D1_2!$B$5:$AL$131,17,FALSE)&amp;""</f>
        <v/>
      </c>
      <c r="AQ456" s="90"/>
      <c r="AR456" s="87" t="str">
        <f>VLOOKUP($B456,D1_2!$B$5:$AL$131,18,FALSE)&amp;""</f>
        <v/>
      </c>
      <c r="AS456" s="88"/>
      <c r="AT456" s="19" t="s">
        <v>391</v>
      </c>
      <c r="AU456" s="89" t="str">
        <f>VLOOKUP($B456,D1_2!$B$5:$AL$131,19,FALSE)&amp;""</f>
        <v/>
      </c>
      <c r="AV456" s="90"/>
      <c r="AW456" s="87" t="str">
        <f>VLOOKUP($B456,D1_2!$B$5:$AL$131,20,FALSE)&amp;""</f>
        <v/>
      </c>
      <c r="AX456" s="88"/>
      <c r="AY456" s="19" t="s">
        <v>391</v>
      </c>
      <c r="AZ456" s="89" t="str">
        <f>VLOOKUP($B456,D1_2!$B$5:$AL$131,21,FALSE)&amp;""</f>
        <v/>
      </c>
      <c r="BA456" s="90"/>
      <c r="BF456" s="3"/>
      <c r="BG456" s="3"/>
      <c r="BH456" s="3"/>
    </row>
    <row r="457" spans="2:60" s="1" customFormat="1" x14ac:dyDescent="0.4">
      <c r="B457" s="181"/>
      <c r="C457" s="182"/>
      <c r="D457" s="182"/>
      <c r="E457" s="182"/>
      <c r="F457" s="183"/>
      <c r="G457" s="91" t="s">
        <v>5496</v>
      </c>
      <c r="H457" s="91"/>
      <c r="I457" s="91"/>
      <c r="J457" s="91"/>
      <c r="K457" s="91"/>
      <c r="L457" s="91"/>
      <c r="M457" s="91"/>
      <c r="N457" s="92" t="str">
        <f>VLOOKUP($B456,D1_2!$B$132:$AL$258,6,FALSE)&amp;""</f>
        <v/>
      </c>
      <c r="O457" s="93"/>
      <c r="P457" s="20" t="s">
        <v>391</v>
      </c>
      <c r="Q457" s="94" t="str">
        <f>VLOOKUP($B456,D1_2!$B$132:$AL$258,7,FALSE)&amp;""</f>
        <v/>
      </c>
      <c r="R457" s="95"/>
      <c r="S457" s="92" t="str">
        <f>VLOOKUP($B456,D1_2!$B$132:$AL$258,8,FALSE)&amp;""</f>
        <v/>
      </c>
      <c r="T457" s="93"/>
      <c r="U457" s="20" t="s">
        <v>391</v>
      </c>
      <c r="V457" s="94" t="str">
        <f>VLOOKUP($B456,D1_2!$B$132:$AL$258,9,FALSE)&amp;""</f>
        <v/>
      </c>
      <c r="W457" s="95"/>
      <c r="X457" s="92" t="str">
        <f>VLOOKUP($B456,D1_2!$B$132:$AL$258,10,FALSE)&amp;""</f>
        <v/>
      </c>
      <c r="Y457" s="93"/>
      <c r="Z457" s="20" t="s">
        <v>391</v>
      </c>
      <c r="AA457" s="94" t="str">
        <f>VLOOKUP($B456,D1_2!$B$132:$AL$258,11,FALSE)&amp;""</f>
        <v/>
      </c>
      <c r="AB457" s="95"/>
      <c r="AC457" s="92" t="str">
        <f>VLOOKUP($B456,D1_2!$B$132:$AL$258,12,FALSE)&amp;""</f>
        <v/>
      </c>
      <c r="AD457" s="93"/>
      <c r="AE457" s="20" t="s">
        <v>391</v>
      </c>
      <c r="AF457" s="94" t="str">
        <f>VLOOKUP($B456,D1_2!$B$132:$AL$258,13,FALSE)&amp;""</f>
        <v/>
      </c>
      <c r="AG457" s="95"/>
      <c r="AH457" s="92" t="str">
        <f>VLOOKUP($B456,D1_2!$B$132:$AL$258,14,FALSE)&amp;""</f>
        <v/>
      </c>
      <c r="AI457" s="93"/>
      <c r="AJ457" s="20" t="s">
        <v>391</v>
      </c>
      <c r="AK457" s="94" t="str">
        <f>VLOOKUP($B456,D1_2!$B$132:$AL$258,15,FALSE)&amp;""</f>
        <v/>
      </c>
      <c r="AL457" s="95"/>
      <c r="AM457" s="92" t="str">
        <f>VLOOKUP($B456,D1_2!$B$132:$AL$258,16,FALSE)&amp;""</f>
        <v/>
      </c>
      <c r="AN457" s="93"/>
      <c r="AO457" s="20" t="s">
        <v>391</v>
      </c>
      <c r="AP457" s="94" t="str">
        <f>VLOOKUP($B456,D1_2!$B$132:$AL$258,17,FALSE)&amp;""</f>
        <v/>
      </c>
      <c r="AQ457" s="95"/>
      <c r="AR457" s="92" t="str">
        <f>VLOOKUP($B456,D1_2!$B$132:$AL$258,18,FALSE)&amp;""</f>
        <v/>
      </c>
      <c r="AS457" s="93"/>
      <c r="AT457" s="20" t="s">
        <v>391</v>
      </c>
      <c r="AU457" s="94" t="str">
        <f>VLOOKUP($B456,D1_2!$B$132:$AL$258,19,FALSE)&amp;""</f>
        <v/>
      </c>
      <c r="AV457" s="95"/>
      <c r="AW457" s="92" t="str">
        <f>VLOOKUP($B456,D1_2!$B$132:$AL$258,20,FALSE)&amp;""</f>
        <v/>
      </c>
      <c r="AX457" s="93"/>
      <c r="AY457" s="20" t="s">
        <v>391</v>
      </c>
      <c r="AZ457" s="94" t="str">
        <f>VLOOKUP($B456,D1_2!$B$132:$AL$258,21,FALSE)&amp;""</f>
        <v/>
      </c>
      <c r="BA457" s="95"/>
      <c r="BF457" s="3"/>
      <c r="BG457" s="3"/>
      <c r="BH457" s="3"/>
    </row>
    <row r="458" spans="2:60" s="1" customFormat="1" x14ac:dyDescent="0.4">
      <c r="B458" s="178"/>
      <c r="C458" s="179"/>
      <c r="D458" s="179"/>
      <c r="E458" s="179"/>
      <c r="F458" s="180"/>
      <c r="G458" s="135" t="s">
        <v>5337</v>
      </c>
      <c r="H458" s="135"/>
      <c r="I458" s="135"/>
      <c r="J458" s="135"/>
      <c r="K458" s="135"/>
      <c r="L458" s="135"/>
      <c r="M458" s="135"/>
      <c r="N458" s="136" t="str">
        <f>VLOOKUP($B456,D1_2!$B$259:$AL$385,6,FALSE)&amp;""</f>
        <v/>
      </c>
      <c r="O458" s="137"/>
      <c r="P458" s="21" t="s">
        <v>391</v>
      </c>
      <c r="Q458" s="138" t="str">
        <f>VLOOKUP($B456,D1_2!$B$259:$AL$385,7,FALSE)&amp;""</f>
        <v/>
      </c>
      <c r="R458" s="139"/>
      <c r="S458" s="136" t="str">
        <f>VLOOKUP($B456,D1_2!$B$259:$AL$385,8,FALSE)&amp;""</f>
        <v/>
      </c>
      <c r="T458" s="137"/>
      <c r="U458" s="21" t="s">
        <v>391</v>
      </c>
      <c r="V458" s="138" t="str">
        <f>VLOOKUP($B456,D1_2!$B$259:$AL$385,9,FALSE)&amp;""</f>
        <v/>
      </c>
      <c r="W458" s="139"/>
      <c r="X458" s="136" t="str">
        <f>VLOOKUP($B456,D1_2!$B$259:$AL$385,10,FALSE)&amp;""</f>
        <v/>
      </c>
      <c r="Y458" s="137"/>
      <c r="Z458" s="21" t="s">
        <v>391</v>
      </c>
      <c r="AA458" s="138" t="str">
        <f>VLOOKUP($B456,D1_2!$B$259:$AL$385,11,FALSE)&amp;""</f>
        <v/>
      </c>
      <c r="AB458" s="139"/>
      <c r="AC458" s="136" t="str">
        <f>VLOOKUP($B456,D1_2!$B$259:$AL$385,12,FALSE)&amp;""</f>
        <v/>
      </c>
      <c r="AD458" s="137"/>
      <c r="AE458" s="21" t="s">
        <v>391</v>
      </c>
      <c r="AF458" s="138" t="str">
        <f>VLOOKUP($B456,D1_2!$B$259:$AL$385,13,FALSE)&amp;""</f>
        <v/>
      </c>
      <c r="AG458" s="139"/>
      <c r="AH458" s="136" t="str">
        <f>VLOOKUP($B456,D1_2!$B$259:$AL$385,14,FALSE)&amp;""</f>
        <v/>
      </c>
      <c r="AI458" s="137"/>
      <c r="AJ458" s="21" t="s">
        <v>391</v>
      </c>
      <c r="AK458" s="138" t="str">
        <f>VLOOKUP($B456,D1_2!$B$259:$AL$385,15,FALSE)&amp;""</f>
        <v/>
      </c>
      <c r="AL458" s="139"/>
      <c r="AM458" s="136" t="str">
        <f>VLOOKUP($B456,D1_2!$B$259:$AL$385,16,FALSE)&amp;""</f>
        <v/>
      </c>
      <c r="AN458" s="137"/>
      <c r="AO458" s="21" t="s">
        <v>391</v>
      </c>
      <c r="AP458" s="138" t="str">
        <f>VLOOKUP($B456,D1_2!$B$259:$AL$385,17,FALSE)&amp;""</f>
        <v/>
      </c>
      <c r="AQ458" s="139"/>
      <c r="AR458" s="136" t="str">
        <f>VLOOKUP($B456,D1_2!$B$259:$AL$385,18,FALSE)&amp;""</f>
        <v/>
      </c>
      <c r="AS458" s="137"/>
      <c r="AT458" s="21" t="s">
        <v>391</v>
      </c>
      <c r="AU458" s="138" t="str">
        <f>VLOOKUP($B456,D1_2!$B$259:$AL$385,19,FALSE)&amp;""</f>
        <v/>
      </c>
      <c r="AV458" s="139"/>
      <c r="AW458" s="136" t="str">
        <f>VLOOKUP($B456,D1_2!$B$259:$AL$385,20,FALSE)&amp;""</f>
        <v/>
      </c>
      <c r="AX458" s="137"/>
      <c r="AY458" s="21" t="s">
        <v>391</v>
      </c>
      <c r="AZ458" s="138" t="str">
        <f>VLOOKUP($B456,D1_2!$B$259:$AL$385,21,FALSE)&amp;""</f>
        <v/>
      </c>
      <c r="BA458" s="139"/>
      <c r="BF458" s="3"/>
      <c r="BG458" s="3"/>
      <c r="BH458" s="3"/>
    </row>
    <row r="459" spans="2:60" s="1" customFormat="1" ht="14.25" customHeight="1" x14ac:dyDescent="0.4">
      <c r="B459" s="175" t="s">
        <v>6611</v>
      </c>
      <c r="C459" s="176"/>
      <c r="D459" s="176"/>
      <c r="E459" s="176"/>
      <c r="F459" s="177"/>
      <c r="G459" s="86" t="s">
        <v>5737</v>
      </c>
      <c r="H459" s="86"/>
      <c r="I459" s="86"/>
      <c r="J459" s="86"/>
      <c r="K459" s="86"/>
      <c r="L459" s="86"/>
      <c r="M459" s="86"/>
      <c r="N459" s="87" t="str">
        <f>VLOOKUP($B459,D1_2!$B$5:$AL$131,6,FALSE)&amp;""</f>
        <v/>
      </c>
      <c r="O459" s="88"/>
      <c r="P459" s="19" t="s">
        <v>391</v>
      </c>
      <c r="Q459" s="89" t="str">
        <f>VLOOKUP($B459,D1_2!$B$5:$AL$131,7,FALSE)&amp;""</f>
        <v/>
      </c>
      <c r="R459" s="90"/>
      <c r="S459" s="87" t="str">
        <f>VLOOKUP($B459,D1_2!$B$5:$AL$131,8,FALSE)&amp;""</f>
        <v/>
      </c>
      <c r="T459" s="88"/>
      <c r="U459" s="19" t="s">
        <v>391</v>
      </c>
      <c r="V459" s="89" t="str">
        <f>VLOOKUP($B459,D1_2!$B$5:$AL$131,9,FALSE)&amp;""</f>
        <v/>
      </c>
      <c r="W459" s="90"/>
      <c r="X459" s="87" t="str">
        <f>VLOOKUP($B459,D1_2!$B$5:$AL$131,10,FALSE)&amp;""</f>
        <v/>
      </c>
      <c r="Y459" s="88"/>
      <c r="Z459" s="19" t="s">
        <v>391</v>
      </c>
      <c r="AA459" s="89" t="str">
        <f>VLOOKUP($B459,D1_2!$B$5:$AL$131,11,FALSE)&amp;""</f>
        <v/>
      </c>
      <c r="AB459" s="90"/>
      <c r="AC459" s="87" t="str">
        <f>VLOOKUP($B459,D1_2!$B$5:$AL$131,12,FALSE)&amp;""</f>
        <v/>
      </c>
      <c r="AD459" s="88"/>
      <c r="AE459" s="19" t="s">
        <v>391</v>
      </c>
      <c r="AF459" s="89" t="str">
        <f>VLOOKUP($B459,D1_2!$B$5:$AL$131,13,FALSE)&amp;""</f>
        <v/>
      </c>
      <c r="AG459" s="90"/>
      <c r="AH459" s="87" t="str">
        <f>VLOOKUP($B459,D1_2!$B$5:$AL$131,14,FALSE)&amp;""</f>
        <v/>
      </c>
      <c r="AI459" s="88"/>
      <c r="AJ459" s="19" t="s">
        <v>391</v>
      </c>
      <c r="AK459" s="89" t="str">
        <f>VLOOKUP($B459,D1_2!$B$5:$AL$131,15,FALSE)&amp;""</f>
        <v/>
      </c>
      <c r="AL459" s="90"/>
      <c r="AM459" s="87" t="str">
        <f>VLOOKUP($B459,D1_2!$B$5:$AL$131,16,FALSE)&amp;""</f>
        <v/>
      </c>
      <c r="AN459" s="88"/>
      <c r="AO459" s="19" t="s">
        <v>391</v>
      </c>
      <c r="AP459" s="89" t="str">
        <f>VLOOKUP($B459,D1_2!$B$5:$AL$131,17,FALSE)&amp;""</f>
        <v/>
      </c>
      <c r="AQ459" s="90"/>
      <c r="AR459" s="87" t="str">
        <f>VLOOKUP($B459,D1_2!$B$5:$AL$131,18,FALSE)&amp;""</f>
        <v/>
      </c>
      <c r="AS459" s="88"/>
      <c r="AT459" s="19" t="s">
        <v>391</v>
      </c>
      <c r="AU459" s="89" t="str">
        <f>VLOOKUP($B459,D1_2!$B$5:$AL$131,19,FALSE)&amp;""</f>
        <v/>
      </c>
      <c r="AV459" s="90"/>
      <c r="AW459" s="87" t="str">
        <f>VLOOKUP($B459,D1_2!$B$5:$AL$131,20,FALSE)&amp;""</f>
        <v/>
      </c>
      <c r="AX459" s="88"/>
      <c r="AY459" s="19" t="s">
        <v>391</v>
      </c>
      <c r="AZ459" s="89" t="str">
        <f>VLOOKUP($B459,D1_2!$B$5:$AL$131,21,FALSE)&amp;""</f>
        <v/>
      </c>
      <c r="BA459" s="90"/>
      <c r="BF459" s="3"/>
      <c r="BG459" s="3"/>
      <c r="BH459" s="3"/>
    </row>
    <row r="460" spans="2:60" s="1" customFormat="1" x14ac:dyDescent="0.4">
      <c r="B460" s="181"/>
      <c r="C460" s="182"/>
      <c r="D460" s="182"/>
      <c r="E460" s="182"/>
      <c r="F460" s="183"/>
      <c r="G460" s="91" t="s">
        <v>5496</v>
      </c>
      <c r="H460" s="91"/>
      <c r="I460" s="91"/>
      <c r="J460" s="91"/>
      <c r="K460" s="91"/>
      <c r="L460" s="91"/>
      <c r="M460" s="91"/>
      <c r="N460" s="92" t="str">
        <f>VLOOKUP($B459,D1_2!$B$132:$AL$258,6,FALSE)&amp;""</f>
        <v/>
      </c>
      <c r="O460" s="93"/>
      <c r="P460" s="20" t="s">
        <v>391</v>
      </c>
      <c r="Q460" s="94" t="str">
        <f>VLOOKUP($B459,D1_2!$B$132:$AL$258,7,FALSE)&amp;""</f>
        <v/>
      </c>
      <c r="R460" s="95"/>
      <c r="S460" s="92" t="str">
        <f>VLOOKUP($B459,D1_2!$B$132:$AL$258,8,FALSE)&amp;""</f>
        <v/>
      </c>
      <c r="T460" s="93"/>
      <c r="U460" s="20" t="s">
        <v>391</v>
      </c>
      <c r="V460" s="94" t="str">
        <f>VLOOKUP($B459,D1_2!$B$132:$AL$258,9,FALSE)&amp;""</f>
        <v/>
      </c>
      <c r="W460" s="95"/>
      <c r="X460" s="92" t="str">
        <f>VLOOKUP($B459,D1_2!$B$132:$AL$258,10,FALSE)&amp;""</f>
        <v/>
      </c>
      <c r="Y460" s="93"/>
      <c r="Z460" s="20" t="s">
        <v>391</v>
      </c>
      <c r="AA460" s="94" t="str">
        <f>VLOOKUP($B459,D1_2!$B$132:$AL$258,11,FALSE)&amp;""</f>
        <v/>
      </c>
      <c r="AB460" s="95"/>
      <c r="AC460" s="92" t="str">
        <f>VLOOKUP($B459,D1_2!$B$132:$AL$258,12,FALSE)&amp;""</f>
        <v/>
      </c>
      <c r="AD460" s="93"/>
      <c r="AE460" s="20" t="s">
        <v>391</v>
      </c>
      <c r="AF460" s="94" t="str">
        <f>VLOOKUP($B459,D1_2!$B$132:$AL$258,13,FALSE)&amp;""</f>
        <v/>
      </c>
      <c r="AG460" s="95"/>
      <c r="AH460" s="92" t="str">
        <f>VLOOKUP($B459,D1_2!$B$132:$AL$258,14,FALSE)&amp;""</f>
        <v/>
      </c>
      <c r="AI460" s="93"/>
      <c r="AJ460" s="20" t="s">
        <v>391</v>
      </c>
      <c r="AK460" s="94" t="str">
        <f>VLOOKUP($B459,D1_2!$B$132:$AL$258,15,FALSE)&amp;""</f>
        <v/>
      </c>
      <c r="AL460" s="95"/>
      <c r="AM460" s="92" t="str">
        <f>VLOOKUP($B459,D1_2!$B$132:$AL$258,16,FALSE)&amp;""</f>
        <v/>
      </c>
      <c r="AN460" s="93"/>
      <c r="AO460" s="20" t="s">
        <v>391</v>
      </c>
      <c r="AP460" s="94" t="str">
        <f>VLOOKUP($B459,D1_2!$B$132:$AL$258,17,FALSE)&amp;""</f>
        <v/>
      </c>
      <c r="AQ460" s="95"/>
      <c r="AR460" s="92" t="str">
        <f>VLOOKUP($B459,D1_2!$B$132:$AL$258,18,FALSE)&amp;""</f>
        <v/>
      </c>
      <c r="AS460" s="93"/>
      <c r="AT460" s="20" t="s">
        <v>391</v>
      </c>
      <c r="AU460" s="94" t="str">
        <f>VLOOKUP($B459,D1_2!$B$132:$AL$258,19,FALSE)&amp;""</f>
        <v/>
      </c>
      <c r="AV460" s="95"/>
      <c r="AW460" s="92" t="str">
        <f>VLOOKUP($B459,D1_2!$B$132:$AL$258,20,FALSE)&amp;""</f>
        <v/>
      </c>
      <c r="AX460" s="93"/>
      <c r="AY460" s="20" t="s">
        <v>391</v>
      </c>
      <c r="AZ460" s="94" t="str">
        <f>VLOOKUP($B459,D1_2!$B$132:$AL$258,21,FALSE)&amp;""</f>
        <v/>
      </c>
      <c r="BA460" s="95"/>
      <c r="BF460" s="3"/>
      <c r="BG460" s="3"/>
      <c r="BH460" s="3"/>
    </row>
    <row r="461" spans="2:60" s="1" customFormat="1" x14ac:dyDescent="0.4">
      <c r="B461" s="178"/>
      <c r="C461" s="179"/>
      <c r="D461" s="179"/>
      <c r="E461" s="179"/>
      <c r="F461" s="180"/>
      <c r="G461" s="135" t="s">
        <v>5337</v>
      </c>
      <c r="H461" s="135"/>
      <c r="I461" s="135"/>
      <c r="J461" s="135"/>
      <c r="K461" s="135"/>
      <c r="L461" s="135"/>
      <c r="M461" s="135"/>
      <c r="N461" s="136" t="str">
        <f>VLOOKUP($B459,D1_2!$B$259:$AL$385,6,FALSE)&amp;""</f>
        <v/>
      </c>
      <c r="O461" s="137"/>
      <c r="P461" s="21" t="s">
        <v>391</v>
      </c>
      <c r="Q461" s="138" t="str">
        <f>VLOOKUP($B459,D1_2!$B$259:$AL$385,7,FALSE)&amp;""</f>
        <v/>
      </c>
      <c r="R461" s="139"/>
      <c r="S461" s="136" t="str">
        <f>VLOOKUP($B459,D1_2!$B$259:$AL$385,8,FALSE)&amp;""</f>
        <v/>
      </c>
      <c r="T461" s="137"/>
      <c r="U461" s="21" t="s">
        <v>391</v>
      </c>
      <c r="V461" s="138" t="str">
        <f>VLOOKUP($B459,D1_2!$B$259:$AL$385,9,FALSE)&amp;""</f>
        <v/>
      </c>
      <c r="W461" s="139"/>
      <c r="X461" s="136" t="str">
        <f>VLOOKUP($B459,D1_2!$B$259:$AL$385,10,FALSE)&amp;""</f>
        <v/>
      </c>
      <c r="Y461" s="137"/>
      <c r="Z461" s="21" t="s">
        <v>391</v>
      </c>
      <c r="AA461" s="138" t="str">
        <f>VLOOKUP($B459,D1_2!$B$259:$AL$385,11,FALSE)&amp;""</f>
        <v/>
      </c>
      <c r="AB461" s="139"/>
      <c r="AC461" s="136" t="str">
        <f>VLOOKUP($B459,D1_2!$B$259:$AL$385,12,FALSE)&amp;""</f>
        <v/>
      </c>
      <c r="AD461" s="137"/>
      <c r="AE461" s="21" t="s">
        <v>391</v>
      </c>
      <c r="AF461" s="138" t="str">
        <f>VLOOKUP($B459,D1_2!$B$259:$AL$385,13,FALSE)&amp;""</f>
        <v/>
      </c>
      <c r="AG461" s="139"/>
      <c r="AH461" s="136" t="str">
        <f>VLOOKUP($B459,D1_2!$B$259:$AL$385,14,FALSE)&amp;""</f>
        <v/>
      </c>
      <c r="AI461" s="137"/>
      <c r="AJ461" s="21" t="s">
        <v>391</v>
      </c>
      <c r="AK461" s="138" t="str">
        <f>VLOOKUP($B459,D1_2!$B$259:$AL$385,15,FALSE)&amp;""</f>
        <v/>
      </c>
      <c r="AL461" s="139"/>
      <c r="AM461" s="136" t="str">
        <f>VLOOKUP($B459,D1_2!$B$259:$AL$385,16,FALSE)&amp;""</f>
        <v/>
      </c>
      <c r="AN461" s="137"/>
      <c r="AO461" s="21" t="s">
        <v>391</v>
      </c>
      <c r="AP461" s="138" t="str">
        <f>VLOOKUP($B459,D1_2!$B$259:$AL$385,17,FALSE)&amp;""</f>
        <v/>
      </c>
      <c r="AQ461" s="139"/>
      <c r="AR461" s="136" t="str">
        <f>VLOOKUP($B459,D1_2!$B$259:$AL$385,18,FALSE)&amp;""</f>
        <v/>
      </c>
      <c r="AS461" s="137"/>
      <c r="AT461" s="21" t="s">
        <v>391</v>
      </c>
      <c r="AU461" s="138" t="str">
        <f>VLOOKUP($B459,D1_2!$B$259:$AL$385,19,FALSE)&amp;""</f>
        <v/>
      </c>
      <c r="AV461" s="139"/>
      <c r="AW461" s="136" t="str">
        <f>VLOOKUP($B459,D1_2!$B$259:$AL$385,20,FALSE)&amp;""</f>
        <v/>
      </c>
      <c r="AX461" s="137"/>
      <c r="AY461" s="21" t="s">
        <v>391</v>
      </c>
      <c r="AZ461" s="138" t="str">
        <f>VLOOKUP($B459,D1_2!$B$259:$AL$385,21,FALSE)&amp;""</f>
        <v/>
      </c>
      <c r="BA461" s="139"/>
      <c r="BF461" s="3"/>
      <c r="BG461" s="3"/>
      <c r="BH461" s="3"/>
    </row>
    <row r="462" spans="2:60" s="1" customFormat="1" ht="14.25" customHeight="1" x14ac:dyDescent="0.4">
      <c r="B462" s="175" t="s">
        <v>6612</v>
      </c>
      <c r="C462" s="176"/>
      <c r="D462" s="176"/>
      <c r="E462" s="176"/>
      <c r="F462" s="177"/>
      <c r="G462" s="86" t="s">
        <v>5737</v>
      </c>
      <c r="H462" s="86"/>
      <c r="I462" s="86"/>
      <c r="J462" s="86"/>
      <c r="K462" s="86"/>
      <c r="L462" s="86"/>
      <c r="M462" s="86"/>
      <c r="N462" s="87" t="str">
        <f>VLOOKUP($B462,D1_2!$B$5:$AL$131,6,FALSE)&amp;""</f>
        <v/>
      </c>
      <c r="O462" s="88"/>
      <c r="P462" s="19" t="s">
        <v>391</v>
      </c>
      <c r="Q462" s="89" t="str">
        <f>VLOOKUP($B462,D1_2!$B$5:$AL$131,7,FALSE)&amp;""</f>
        <v/>
      </c>
      <c r="R462" s="90"/>
      <c r="S462" s="87" t="str">
        <f>VLOOKUP($B462,D1_2!$B$5:$AL$131,8,FALSE)&amp;""</f>
        <v/>
      </c>
      <c r="T462" s="88"/>
      <c r="U462" s="19" t="s">
        <v>391</v>
      </c>
      <c r="V462" s="89" t="str">
        <f>VLOOKUP($B462,D1_2!$B$5:$AL$131,9,FALSE)&amp;""</f>
        <v/>
      </c>
      <c r="W462" s="90"/>
      <c r="X462" s="87" t="str">
        <f>VLOOKUP($B462,D1_2!$B$5:$AL$131,10,FALSE)&amp;""</f>
        <v/>
      </c>
      <c r="Y462" s="88"/>
      <c r="Z462" s="19" t="s">
        <v>391</v>
      </c>
      <c r="AA462" s="89" t="str">
        <f>VLOOKUP($B462,D1_2!$B$5:$AL$131,11,FALSE)&amp;""</f>
        <v/>
      </c>
      <c r="AB462" s="90"/>
      <c r="AC462" s="87" t="str">
        <f>VLOOKUP($B462,D1_2!$B$5:$AL$131,12,FALSE)&amp;""</f>
        <v/>
      </c>
      <c r="AD462" s="88"/>
      <c r="AE462" s="19" t="s">
        <v>391</v>
      </c>
      <c r="AF462" s="89" t="str">
        <f>VLOOKUP($B462,D1_2!$B$5:$AL$131,13,FALSE)&amp;""</f>
        <v/>
      </c>
      <c r="AG462" s="90"/>
      <c r="AH462" s="87" t="str">
        <f>VLOOKUP($B462,D1_2!$B$5:$AL$131,14,FALSE)&amp;""</f>
        <v/>
      </c>
      <c r="AI462" s="88"/>
      <c r="AJ462" s="19" t="s">
        <v>391</v>
      </c>
      <c r="AK462" s="89" t="str">
        <f>VLOOKUP($B462,D1_2!$B$5:$AL$131,15,FALSE)&amp;""</f>
        <v/>
      </c>
      <c r="AL462" s="90"/>
      <c r="AM462" s="87" t="str">
        <f>VLOOKUP($B462,D1_2!$B$5:$AL$131,16,FALSE)&amp;""</f>
        <v/>
      </c>
      <c r="AN462" s="88"/>
      <c r="AO462" s="19" t="s">
        <v>391</v>
      </c>
      <c r="AP462" s="89" t="str">
        <f>VLOOKUP($B462,D1_2!$B$5:$AL$131,17,FALSE)&amp;""</f>
        <v/>
      </c>
      <c r="AQ462" s="90"/>
      <c r="AR462" s="87" t="str">
        <f>VLOOKUP($B462,D1_2!$B$5:$AL$131,18,FALSE)&amp;""</f>
        <v/>
      </c>
      <c r="AS462" s="88"/>
      <c r="AT462" s="19" t="s">
        <v>391</v>
      </c>
      <c r="AU462" s="89" t="str">
        <f>VLOOKUP($B462,D1_2!$B$5:$AL$131,19,FALSE)&amp;""</f>
        <v/>
      </c>
      <c r="AV462" s="90"/>
      <c r="AW462" s="87" t="str">
        <f>VLOOKUP($B462,D1_2!$B$5:$AL$131,20,FALSE)&amp;""</f>
        <v/>
      </c>
      <c r="AX462" s="88"/>
      <c r="AY462" s="19" t="s">
        <v>391</v>
      </c>
      <c r="AZ462" s="89" t="str">
        <f>VLOOKUP($B462,D1_2!$B$5:$AL$131,21,FALSE)&amp;""</f>
        <v/>
      </c>
      <c r="BA462" s="90"/>
      <c r="BF462" s="3"/>
      <c r="BG462" s="3"/>
      <c r="BH462" s="3"/>
    </row>
    <row r="463" spans="2:60" s="1" customFormat="1" x14ac:dyDescent="0.4">
      <c r="B463" s="181"/>
      <c r="C463" s="182"/>
      <c r="D463" s="182"/>
      <c r="E463" s="182"/>
      <c r="F463" s="183"/>
      <c r="G463" s="91" t="s">
        <v>5496</v>
      </c>
      <c r="H463" s="91"/>
      <c r="I463" s="91"/>
      <c r="J463" s="91"/>
      <c r="K463" s="91"/>
      <c r="L463" s="91"/>
      <c r="M463" s="91"/>
      <c r="N463" s="92" t="str">
        <f>VLOOKUP($B462,D1_2!$B$132:$AL$258,6,FALSE)&amp;""</f>
        <v/>
      </c>
      <c r="O463" s="93"/>
      <c r="P463" s="20" t="s">
        <v>391</v>
      </c>
      <c r="Q463" s="94" t="str">
        <f>VLOOKUP($B462,D1_2!$B$132:$AL$258,7,FALSE)&amp;""</f>
        <v/>
      </c>
      <c r="R463" s="95"/>
      <c r="S463" s="92" t="str">
        <f>VLOOKUP($B462,D1_2!$B$132:$AL$258,8,FALSE)&amp;""</f>
        <v/>
      </c>
      <c r="T463" s="93"/>
      <c r="U463" s="20" t="s">
        <v>391</v>
      </c>
      <c r="V463" s="94" t="str">
        <f>VLOOKUP($B462,D1_2!$B$132:$AL$258,9,FALSE)&amp;""</f>
        <v/>
      </c>
      <c r="W463" s="95"/>
      <c r="X463" s="92" t="str">
        <f>VLOOKUP($B462,D1_2!$B$132:$AL$258,10,FALSE)&amp;""</f>
        <v/>
      </c>
      <c r="Y463" s="93"/>
      <c r="Z463" s="20" t="s">
        <v>391</v>
      </c>
      <c r="AA463" s="94" t="str">
        <f>VLOOKUP($B462,D1_2!$B$132:$AL$258,11,FALSE)&amp;""</f>
        <v/>
      </c>
      <c r="AB463" s="95"/>
      <c r="AC463" s="92" t="str">
        <f>VLOOKUP($B462,D1_2!$B$132:$AL$258,12,FALSE)&amp;""</f>
        <v/>
      </c>
      <c r="AD463" s="93"/>
      <c r="AE463" s="20" t="s">
        <v>391</v>
      </c>
      <c r="AF463" s="94" t="str">
        <f>VLOOKUP($B462,D1_2!$B$132:$AL$258,13,FALSE)&amp;""</f>
        <v/>
      </c>
      <c r="AG463" s="95"/>
      <c r="AH463" s="92" t="str">
        <f>VLOOKUP($B462,D1_2!$B$132:$AL$258,14,FALSE)&amp;""</f>
        <v/>
      </c>
      <c r="AI463" s="93"/>
      <c r="AJ463" s="20" t="s">
        <v>391</v>
      </c>
      <c r="AK463" s="94" t="str">
        <f>VLOOKUP($B462,D1_2!$B$132:$AL$258,15,FALSE)&amp;""</f>
        <v/>
      </c>
      <c r="AL463" s="95"/>
      <c r="AM463" s="92" t="str">
        <f>VLOOKUP($B462,D1_2!$B$132:$AL$258,16,FALSE)&amp;""</f>
        <v/>
      </c>
      <c r="AN463" s="93"/>
      <c r="AO463" s="20" t="s">
        <v>391</v>
      </c>
      <c r="AP463" s="94" t="str">
        <f>VLOOKUP($B462,D1_2!$B$132:$AL$258,17,FALSE)&amp;""</f>
        <v/>
      </c>
      <c r="AQ463" s="95"/>
      <c r="AR463" s="92" t="str">
        <f>VLOOKUP($B462,D1_2!$B$132:$AL$258,18,FALSE)&amp;""</f>
        <v/>
      </c>
      <c r="AS463" s="93"/>
      <c r="AT463" s="20" t="s">
        <v>391</v>
      </c>
      <c r="AU463" s="94" t="str">
        <f>VLOOKUP($B462,D1_2!$B$132:$AL$258,19,FALSE)&amp;""</f>
        <v/>
      </c>
      <c r="AV463" s="95"/>
      <c r="AW463" s="92" t="str">
        <f>VLOOKUP($B462,D1_2!$B$132:$AL$258,20,FALSE)&amp;""</f>
        <v/>
      </c>
      <c r="AX463" s="93"/>
      <c r="AY463" s="20" t="s">
        <v>391</v>
      </c>
      <c r="AZ463" s="94" t="str">
        <f>VLOOKUP($B462,D1_2!$B$132:$AL$258,21,FALSE)&amp;""</f>
        <v/>
      </c>
      <c r="BA463" s="95"/>
      <c r="BF463" s="3"/>
      <c r="BG463" s="3"/>
      <c r="BH463" s="3"/>
    </row>
    <row r="464" spans="2:60" s="1" customFormat="1" x14ac:dyDescent="0.4">
      <c r="B464" s="178"/>
      <c r="C464" s="179"/>
      <c r="D464" s="179"/>
      <c r="E464" s="179"/>
      <c r="F464" s="180"/>
      <c r="G464" s="135" t="s">
        <v>5337</v>
      </c>
      <c r="H464" s="135"/>
      <c r="I464" s="135"/>
      <c r="J464" s="135"/>
      <c r="K464" s="135"/>
      <c r="L464" s="135"/>
      <c r="M464" s="135"/>
      <c r="N464" s="136" t="str">
        <f>VLOOKUP($B462,D1_2!$B$259:$AL$385,6,FALSE)&amp;""</f>
        <v/>
      </c>
      <c r="O464" s="137"/>
      <c r="P464" s="21" t="s">
        <v>391</v>
      </c>
      <c r="Q464" s="138" t="str">
        <f>VLOOKUP($B462,D1_2!$B$259:$AL$385,7,FALSE)&amp;""</f>
        <v/>
      </c>
      <c r="R464" s="139"/>
      <c r="S464" s="136" t="str">
        <f>VLOOKUP($B462,D1_2!$B$259:$AL$385,8,FALSE)&amp;""</f>
        <v/>
      </c>
      <c r="T464" s="137"/>
      <c r="U464" s="21" t="s">
        <v>391</v>
      </c>
      <c r="V464" s="138" t="str">
        <f>VLOOKUP($B462,D1_2!$B$259:$AL$385,9,FALSE)&amp;""</f>
        <v/>
      </c>
      <c r="W464" s="139"/>
      <c r="X464" s="136" t="str">
        <f>VLOOKUP($B462,D1_2!$B$259:$AL$385,10,FALSE)&amp;""</f>
        <v/>
      </c>
      <c r="Y464" s="137"/>
      <c r="Z464" s="21" t="s">
        <v>391</v>
      </c>
      <c r="AA464" s="138" t="str">
        <f>VLOOKUP($B462,D1_2!$B$259:$AL$385,11,FALSE)&amp;""</f>
        <v/>
      </c>
      <c r="AB464" s="139"/>
      <c r="AC464" s="136" t="str">
        <f>VLOOKUP($B462,D1_2!$B$259:$AL$385,12,FALSE)&amp;""</f>
        <v/>
      </c>
      <c r="AD464" s="137"/>
      <c r="AE464" s="21" t="s">
        <v>391</v>
      </c>
      <c r="AF464" s="138" t="str">
        <f>VLOOKUP($B462,D1_2!$B$259:$AL$385,13,FALSE)&amp;""</f>
        <v/>
      </c>
      <c r="AG464" s="139"/>
      <c r="AH464" s="136" t="str">
        <f>VLOOKUP($B462,D1_2!$B$259:$AL$385,14,FALSE)&amp;""</f>
        <v/>
      </c>
      <c r="AI464" s="137"/>
      <c r="AJ464" s="21" t="s">
        <v>391</v>
      </c>
      <c r="AK464" s="138" t="str">
        <f>VLOOKUP($B462,D1_2!$B$259:$AL$385,15,FALSE)&amp;""</f>
        <v/>
      </c>
      <c r="AL464" s="139"/>
      <c r="AM464" s="136" t="str">
        <f>VLOOKUP($B462,D1_2!$B$259:$AL$385,16,FALSE)&amp;""</f>
        <v/>
      </c>
      <c r="AN464" s="137"/>
      <c r="AO464" s="21" t="s">
        <v>391</v>
      </c>
      <c r="AP464" s="138" t="str">
        <f>VLOOKUP($B462,D1_2!$B$259:$AL$385,17,FALSE)&amp;""</f>
        <v/>
      </c>
      <c r="AQ464" s="139"/>
      <c r="AR464" s="136" t="str">
        <f>VLOOKUP($B462,D1_2!$B$259:$AL$385,18,FALSE)&amp;""</f>
        <v/>
      </c>
      <c r="AS464" s="137"/>
      <c r="AT464" s="21" t="s">
        <v>391</v>
      </c>
      <c r="AU464" s="138" t="str">
        <f>VLOOKUP($B462,D1_2!$B$259:$AL$385,19,FALSE)&amp;""</f>
        <v/>
      </c>
      <c r="AV464" s="139"/>
      <c r="AW464" s="136" t="str">
        <f>VLOOKUP($B462,D1_2!$B$259:$AL$385,20,FALSE)&amp;""</f>
        <v/>
      </c>
      <c r="AX464" s="137"/>
      <c r="AY464" s="21" t="s">
        <v>391</v>
      </c>
      <c r="AZ464" s="138" t="str">
        <f>VLOOKUP($B462,D1_2!$B$259:$AL$385,21,FALSE)&amp;""</f>
        <v/>
      </c>
      <c r="BA464" s="139"/>
      <c r="BF464" s="3"/>
      <c r="BG464" s="3"/>
      <c r="BH464" s="3"/>
    </row>
    <row r="465" spans="2:60" s="1" customFormat="1" ht="14.25" customHeight="1" x14ac:dyDescent="0.4">
      <c r="B465" s="175" t="s">
        <v>1627</v>
      </c>
      <c r="C465" s="176"/>
      <c r="D465" s="176"/>
      <c r="E465" s="176"/>
      <c r="F465" s="177"/>
      <c r="G465" s="86" t="s">
        <v>5737</v>
      </c>
      <c r="H465" s="86"/>
      <c r="I465" s="86"/>
      <c r="J465" s="86"/>
      <c r="K465" s="86"/>
      <c r="L465" s="86"/>
      <c r="M465" s="86"/>
      <c r="N465" s="87" t="str">
        <f>VLOOKUP($B465,D1_2!$B$5:$AL$131,6,FALSE)&amp;""</f>
        <v/>
      </c>
      <c r="O465" s="88"/>
      <c r="P465" s="19" t="s">
        <v>391</v>
      </c>
      <c r="Q465" s="89" t="str">
        <f>VLOOKUP($B465,D1_2!$B$5:$AL$131,7,FALSE)&amp;""</f>
        <v/>
      </c>
      <c r="R465" s="90"/>
      <c r="S465" s="87" t="str">
        <f>VLOOKUP($B465,D1_2!$B$5:$AL$131,8,FALSE)&amp;""</f>
        <v/>
      </c>
      <c r="T465" s="88"/>
      <c r="U465" s="19" t="s">
        <v>391</v>
      </c>
      <c r="V465" s="89" t="str">
        <f>VLOOKUP($B465,D1_2!$B$5:$AL$131,9,FALSE)&amp;""</f>
        <v/>
      </c>
      <c r="W465" s="90"/>
      <c r="X465" s="87" t="str">
        <f>VLOOKUP($B465,D1_2!$B$5:$AL$131,10,FALSE)&amp;""</f>
        <v/>
      </c>
      <c r="Y465" s="88"/>
      <c r="Z465" s="19" t="s">
        <v>391</v>
      </c>
      <c r="AA465" s="89" t="str">
        <f>VLOOKUP($B465,D1_2!$B$5:$AL$131,11,FALSE)&amp;""</f>
        <v/>
      </c>
      <c r="AB465" s="90"/>
      <c r="AC465" s="87" t="str">
        <f>VLOOKUP($B465,D1_2!$B$5:$AL$131,12,FALSE)&amp;""</f>
        <v/>
      </c>
      <c r="AD465" s="88"/>
      <c r="AE465" s="19" t="s">
        <v>391</v>
      </c>
      <c r="AF465" s="89" t="str">
        <f>VLOOKUP($B465,D1_2!$B$5:$AL$131,13,FALSE)&amp;""</f>
        <v/>
      </c>
      <c r="AG465" s="90"/>
      <c r="AH465" s="87" t="str">
        <f>VLOOKUP($B465,D1_2!$B$5:$AL$131,14,FALSE)&amp;""</f>
        <v/>
      </c>
      <c r="AI465" s="88"/>
      <c r="AJ465" s="19" t="s">
        <v>391</v>
      </c>
      <c r="AK465" s="89" t="str">
        <f>VLOOKUP($B465,D1_2!$B$5:$AL$131,15,FALSE)&amp;""</f>
        <v/>
      </c>
      <c r="AL465" s="90"/>
      <c r="AM465" s="87" t="str">
        <f>VLOOKUP($B465,D1_2!$B$5:$AL$131,16,FALSE)&amp;""</f>
        <v/>
      </c>
      <c r="AN465" s="88"/>
      <c r="AO465" s="19" t="s">
        <v>391</v>
      </c>
      <c r="AP465" s="89" t="str">
        <f>VLOOKUP($B465,D1_2!$B$5:$AL$131,17,FALSE)&amp;""</f>
        <v/>
      </c>
      <c r="AQ465" s="90"/>
      <c r="AR465" s="87" t="str">
        <f>VLOOKUP($B465,D1_2!$B$5:$AL$131,18,FALSE)&amp;""</f>
        <v/>
      </c>
      <c r="AS465" s="88"/>
      <c r="AT465" s="19" t="s">
        <v>391</v>
      </c>
      <c r="AU465" s="89" t="str">
        <f>VLOOKUP($B465,D1_2!$B$5:$AL$131,19,FALSE)&amp;""</f>
        <v/>
      </c>
      <c r="AV465" s="90"/>
      <c r="AW465" s="87" t="str">
        <f>VLOOKUP($B465,D1_2!$B$5:$AL$131,20,FALSE)&amp;""</f>
        <v/>
      </c>
      <c r="AX465" s="88"/>
      <c r="AY465" s="19" t="s">
        <v>391</v>
      </c>
      <c r="AZ465" s="89" t="str">
        <f>VLOOKUP($B465,D1_2!$B$5:$AL$131,21,FALSE)&amp;""</f>
        <v/>
      </c>
      <c r="BA465" s="90"/>
      <c r="BF465" s="3"/>
      <c r="BG465" s="3"/>
      <c r="BH465" s="3"/>
    </row>
    <row r="466" spans="2:60" s="1" customFormat="1" x14ac:dyDescent="0.4">
      <c r="B466" s="181"/>
      <c r="C466" s="182"/>
      <c r="D466" s="182"/>
      <c r="E466" s="182"/>
      <c r="F466" s="183"/>
      <c r="G466" s="91" t="s">
        <v>5496</v>
      </c>
      <c r="H466" s="91"/>
      <c r="I466" s="91"/>
      <c r="J466" s="91"/>
      <c r="K466" s="91"/>
      <c r="L466" s="91"/>
      <c r="M466" s="91"/>
      <c r="N466" s="92" t="str">
        <f>VLOOKUP($B465,D1_2!$B$132:$AL$258,6,FALSE)&amp;""</f>
        <v/>
      </c>
      <c r="O466" s="93"/>
      <c r="P466" s="20" t="s">
        <v>391</v>
      </c>
      <c r="Q466" s="94" t="str">
        <f>VLOOKUP($B465,D1_2!$B$132:$AL$258,7,FALSE)&amp;""</f>
        <v/>
      </c>
      <c r="R466" s="95"/>
      <c r="S466" s="92" t="str">
        <f>VLOOKUP($B465,D1_2!$B$132:$AL$258,8,FALSE)&amp;""</f>
        <v/>
      </c>
      <c r="T466" s="93"/>
      <c r="U466" s="20" t="s">
        <v>391</v>
      </c>
      <c r="V466" s="94" t="str">
        <f>VLOOKUP($B465,D1_2!$B$132:$AL$258,9,FALSE)&amp;""</f>
        <v/>
      </c>
      <c r="W466" s="95"/>
      <c r="X466" s="92" t="str">
        <f>VLOOKUP($B465,D1_2!$B$132:$AL$258,10,FALSE)&amp;""</f>
        <v/>
      </c>
      <c r="Y466" s="93"/>
      <c r="Z466" s="20" t="s">
        <v>391</v>
      </c>
      <c r="AA466" s="94" t="str">
        <f>VLOOKUP($B465,D1_2!$B$132:$AL$258,11,FALSE)&amp;""</f>
        <v/>
      </c>
      <c r="AB466" s="95"/>
      <c r="AC466" s="92" t="str">
        <f>VLOOKUP($B465,D1_2!$B$132:$AL$258,12,FALSE)&amp;""</f>
        <v/>
      </c>
      <c r="AD466" s="93"/>
      <c r="AE466" s="20" t="s">
        <v>391</v>
      </c>
      <c r="AF466" s="94" t="str">
        <f>VLOOKUP($B465,D1_2!$B$132:$AL$258,13,FALSE)&amp;""</f>
        <v/>
      </c>
      <c r="AG466" s="95"/>
      <c r="AH466" s="92" t="str">
        <f>VLOOKUP($B465,D1_2!$B$132:$AL$258,14,FALSE)&amp;""</f>
        <v/>
      </c>
      <c r="AI466" s="93"/>
      <c r="AJ466" s="20" t="s">
        <v>391</v>
      </c>
      <c r="AK466" s="94" t="str">
        <f>VLOOKUP($B465,D1_2!$B$132:$AL$258,15,FALSE)&amp;""</f>
        <v/>
      </c>
      <c r="AL466" s="95"/>
      <c r="AM466" s="92" t="str">
        <f>VLOOKUP($B465,D1_2!$B$132:$AL$258,16,FALSE)&amp;""</f>
        <v/>
      </c>
      <c r="AN466" s="93"/>
      <c r="AO466" s="20" t="s">
        <v>391</v>
      </c>
      <c r="AP466" s="94" t="str">
        <f>VLOOKUP($B465,D1_2!$B$132:$AL$258,17,FALSE)&amp;""</f>
        <v/>
      </c>
      <c r="AQ466" s="95"/>
      <c r="AR466" s="92" t="str">
        <f>VLOOKUP($B465,D1_2!$B$132:$AL$258,18,FALSE)&amp;""</f>
        <v/>
      </c>
      <c r="AS466" s="93"/>
      <c r="AT466" s="20" t="s">
        <v>391</v>
      </c>
      <c r="AU466" s="94" t="str">
        <f>VLOOKUP($B465,D1_2!$B$132:$AL$258,19,FALSE)&amp;""</f>
        <v/>
      </c>
      <c r="AV466" s="95"/>
      <c r="AW466" s="92" t="str">
        <f>VLOOKUP($B465,D1_2!$B$132:$AL$258,20,FALSE)&amp;""</f>
        <v/>
      </c>
      <c r="AX466" s="93"/>
      <c r="AY466" s="20" t="s">
        <v>391</v>
      </c>
      <c r="AZ466" s="94" t="str">
        <f>VLOOKUP($B465,D1_2!$B$132:$AL$258,21,FALSE)&amp;""</f>
        <v/>
      </c>
      <c r="BA466" s="95"/>
      <c r="BF466" s="3"/>
      <c r="BG466" s="3"/>
      <c r="BH466" s="3"/>
    </row>
    <row r="467" spans="2:60" s="1" customFormat="1" x14ac:dyDescent="0.4">
      <c r="B467" s="178"/>
      <c r="C467" s="179"/>
      <c r="D467" s="179"/>
      <c r="E467" s="179"/>
      <c r="F467" s="180"/>
      <c r="G467" s="135" t="s">
        <v>5337</v>
      </c>
      <c r="H467" s="135"/>
      <c r="I467" s="135"/>
      <c r="J467" s="135"/>
      <c r="K467" s="135"/>
      <c r="L467" s="135"/>
      <c r="M467" s="135"/>
      <c r="N467" s="136" t="str">
        <f>VLOOKUP($B465,D1_2!$B$259:$AL$385,6,FALSE)&amp;""</f>
        <v/>
      </c>
      <c r="O467" s="137"/>
      <c r="P467" s="21" t="s">
        <v>391</v>
      </c>
      <c r="Q467" s="138" t="str">
        <f>VLOOKUP($B465,D1_2!$B$259:$AL$385,7,FALSE)&amp;""</f>
        <v/>
      </c>
      <c r="R467" s="139"/>
      <c r="S467" s="136" t="str">
        <f>VLOOKUP($B465,D1_2!$B$259:$AL$385,8,FALSE)&amp;""</f>
        <v/>
      </c>
      <c r="T467" s="137"/>
      <c r="U467" s="21" t="s">
        <v>391</v>
      </c>
      <c r="V467" s="138" t="str">
        <f>VLOOKUP($B465,D1_2!$B$259:$AL$385,9,FALSE)&amp;""</f>
        <v/>
      </c>
      <c r="W467" s="139"/>
      <c r="X467" s="136" t="str">
        <f>VLOOKUP($B465,D1_2!$B$259:$AL$385,10,FALSE)&amp;""</f>
        <v/>
      </c>
      <c r="Y467" s="137"/>
      <c r="Z467" s="21" t="s">
        <v>391</v>
      </c>
      <c r="AA467" s="138" t="str">
        <f>VLOOKUP($B465,D1_2!$B$259:$AL$385,11,FALSE)&amp;""</f>
        <v/>
      </c>
      <c r="AB467" s="139"/>
      <c r="AC467" s="136" t="str">
        <f>VLOOKUP($B465,D1_2!$B$259:$AL$385,12,FALSE)&amp;""</f>
        <v/>
      </c>
      <c r="AD467" s="137"/>
      <c r="AE467" s="21" t="s">
        <v>391</v>
      </c>
      <c r="AF467" s="138" t="str">
        <f>VLOOKUP($B465,D1_2!$B$259:$AL$385,13,FALSE)&amp;""</f>
        <v/>
      </c>
      <c r="AG467" s="139"/>
      <c r="AH467" s="136" t="str">
        <f>VLOOKUP($B465,D1_2!$B$259:$AL$385,14,FALSE)&amp;""</f>
        <v/>
      </c>
      <c r="AI467" s="137"/>
      <c r="AJ467" s="21" t="s">
        <v>391</v>
      </c>
      <c r="AK467" s="138" t="str">
        <f>VLOOKUP($B465,D1_2!$B$259:$AL$385,15,FALSE)&amp;""</f>
        <v/>
      </c>
      <c r="AL467" s="139"/>
      <c r="AM467" s="136" t="str">
        <f>VLOOKUP($B465,D1_2!$B$259:$AL$385,16,FALSE)&amp;""</f>
        <v/>
      </c>
      <c r="AN467" s="137"/>
      <c r="AO467" s="21" t="s">
        <v>391</v>
      </c>
      <c r="AP467" s="138" t="str">
        <f>VLOOKUP($B465,D1_2!$B$259:$AL$385,17,FALSE)&amp;""</f>
        <v/>
      </c>
      <c r="AQ467" s="139"/>
      <c r="AR467" s="136" t="str">
        <f>VLOOKUP($B465,D1_2!$B$259:$AL$385,18,FALSE)&amp;""</f>
        <v/>
      </c>
      <c r="AS467" s="137"/>
      <c r="AT467" s="21" t="s">
        <v>391</v>
      </c>
      <c r="AU467" s="138" t="str">
        <f>VLOOKUP($B465,D1_2!$B$259:$AL$385,19,FALSE)&amp;""</f>
        <v/>
      </c>
      <c r="AV467" s="139"/>
      <c r="AW467" s="136" t="str">
        <f>VLOOKUP($B465,D1_2!$B$259:$AL$385,20,FALSE)&amp;""</f>
        <v/>
      </c>
      <c r="AX467" s="137"/>
      <c r="AY467" s="21" t="s">
        <v>391</v>
      </c>
      <c r="AZ467" s="138" t="str">
        <f>VLOOKUP($B465,D1_2!$B$259:$AL$385,21,FALSE)&amp;""</f>
        <v/>
      </c>
      <c r="BA467" s="139"/>
      <c r="BF467" s="3"/>
      <c r="BG467" s="3"/>
      <c r="BH467" s="3"/>
    </row>
    <row r="468" spans="2:60" s="1" customFormat="1" ht="14.25" customHeight="1" x14ac:dyDescent="0.4">
      <c r="B468" s="175" t="s">
        <v>1365</v>
      </c>
      <c r="C468" s="176"/>
      <c r="D468" s="176"/>
      <c r="E468" s="176"/>
      <c r="F468" s="177"/>
      <c r="G468" s="86" t="s">
        <v>5737</v>
      </c>
      <c r="H468" s="86"/>
      <c r="I468" s="86"/>
      <c r="J468" s="86"/>
      <c r="K468" s="86"/>
      <c r="L468" s="86"/>
      <c r="M468" s="86"/>
      <c r="N468" s="87" t="str">
        <f>VLOOKUP($B468,D1_2!$B$5:$AL$131,6,FALSE)&amp;""</f>
        <v/>
      </c>
      <c r="O468" s="88"/>
      <c r="P468" s="19" t="s">
        <v>391</v>
      </c>
      <c r="Q468" s="89" t="str">
        <f>VLOOKUP($B468,D1_2!$B$5:$AL$131,7,FALSE)&amp;""</f>
        <v/>
      </c>
      <c r="R468" s="90"/>
      <c r="S468" s="87" t="str">
        <f>VLOOKUP($B468,D1_2!$B$5:$AL$131,8,FALSE)&amp;""</f>
        <v/>
      </c>
      <c r="T468" s="88"/>
      <c r="U468" s="19" t="s">
        <v>391</v>
      </c>
      <c r="V468" s="89" t="str">
        <f>VLOOKUP($B468,D1_2!$B$5:$AL$131,9,FALSE)&amp;""</f>
        <v/>
      </c>
      <c r="W468" s="90"/>
      <c r="X468" s="87" t="str">
        <f>VLOOKUP($B468,D1_2!$B$5:$AL$131,10,FALSE)&amp;""</f>
        <v/>
      </c>
      <c r="Y468" s="88"/>
      <c r="Z468" s="19" t="s">
        <v>391</v>
      </c>
      <c r="AA468" s="89" t="str">
        <f>VLOOKUP($B468,D1_2!$B$5:$AL$131,11,FALSE)&amp;""</f>
        <v/>
      </c>
      <c r="AB468" s="90"/>
      <c r="AC468" s="87" t="str">
        <f>VLOOKUP($B468,D1_2!$B$5:$AL$131,12,FALSE)&amp;""</f>
        <v/>
      </c>
      <c r="AD468" s="88"/>
      <c r="AE468" s="19" t="s">
        <v>391</v>
      </c>
      <c r="AF468" s="89" t="str">
        <f>VLOOKUP($B468,D1_2!$B$5:$AL$131,13,FALSE)&amp;""</f>
        <v/>
      </c>
      <c r="AG468" s="90"/>
      <c r="AH468" s="87" t="str">
        <f>VLOOKUP($B468,D1_2!$B$5:$AL$131,14,FALSE)&amp;""</f>
        <v/>
      </c>
      <c r="AI468" s="88"/>
      <c r="AJ468" s="19" t="s">
        <v>391</v>
      </c>
      <c r="AK468" s="89" t="str">
        <f>VLOOKUP($B468,D1_2!$B$5:$AL$131,15,FALSE)&amp;""</f>
        <v/>
      </c>
      <c r="AL468" s="90"/>
      <c r="AM468" s="87" t="str">
        <f>VLOOKUP($B468,D1_2!$B$5:$AL$131,16,FALSE)&amp;""</f>
        <v/>
      </c>
      <c r="AN468" s="88"/>
      <c r="AO468" s="19" t="s">
        <v>391</v>
      </c>
      <c r="AP468" s="89" t="str">
        <f>VLOOKUP($B468,D1_2!$B$5:$AL$131,17,FALSE)&amp;""</f>
        <v/>
      </c>
      <c r="AQ468" s="90"/>
      <c r="AR468" s="87" t="str">
        <f>VLOOKUP($B468,D1_2!$B$5:$AL$131,18,FALSE)&amp;""</f>
        <v/>
      </c>
      <c r="AS468" s="88"/>
      <c r="AT468" s="19" t="s">
        <v>391</v>
      </c>
      <c r="AU468" s="89" t="str">
        <f>VLOOKUP($B468,D1_2!$B$5:$AL$131,19,FALSE)&amp;""</f>
        <v/>
      </c>
      <c r="AV468" s="90"/>
      <c r="AW468" s="87" t="str">
        <f>VLOOKUP($B468,D1_2!$B$5:$AL$131,20,FALSE)&amp;""</f>
        <v/>
      </c>
      <c r="AX468" s="88"/>
      <c r="AY468" s="19" t="s">
        <v>391</v>
      </c>
      <c r="AZ468" s="89" t="str">
        <f>VLOOKUP($B468,D1_2!$B$5:$AL$131,21,FALSE)&amp;""</f>
        <v/>
      </c>
      <c r="BA468" s="90"/>
      <c r="BF468" s="3"/>
      <c r="BG468" s="3"/>
      <c r="BH468" s="3"/>
    </row>
    <row r="469" spans="2:60" s="1" customFormat="1" x14ac:dyDescent="0.4">
      <c r="B469" s="181"/>
      <c r="C469" s="182"/>
      <c r="D469" s="182"/>
      <c r="E469" s="182"/>
      <c r="F469" s="183"/>
      <c r="G469" s="91" t="s">
        <v>5496</v>
      </c>
      <c r="H469" s="91"/>
      <c r="I469" s="91"/>
      <c r="J469" s="91"/>
      <c r="K469" s="91"/>
      <c r="L469" s="91"/>
      <c r="M469" s="91"/>
      <c r="N469" s="92" t="str">
        <f>VLOOKUP($B468,D1_2!$B$132:$AL$258,6,FALSE)&amp;""</f>
        <v/>
      </c>
      <c r="O469" s="93"/>
      <c r="P469" s="20" t="s">
        <v>391</v>
      </c>
      <c r="Q469" s="94" t="str">
        <f>VLOOKUP($B468,D1_2!$B$132:$AL$258,7,FALSE)&amp;""</f>
        <v/>
      </c>
      <c r="R469" s="95"/>
      <c r="S469" s="92" t="str">
        <f>VLOOKUP($B468,D1_2!$B$132:$AL$258,8,FALSE)&amp;""</f>
        <v/>
      </c>
      <c r="T469" s="93"/>
      <c r="U469" s="20" t="s">
        <v>391</v>
      </c>
      <c r="V469" s="94" t="str">
        <f>VLOOKUP($B468,D1_2!$B$132:$AL$258,9,FALSE)&amp;""</f>
        <v/>
      </c>
      <c r="W469" s="95"/>
      <c r="X469" s="92" t="str">
        <f>VLOOKUP($B468,D1_2!$B$132:$AL$258,10,FALSE)&amp;""</f>
        <v/>
      </c>
      <c r="Y469" s="93"/>
      <c r="Z469" s="20" t="s">
        <v>391</v>
      </c>
      <c r="AA469" s="94" t="str">
        <f>VLOOKUP($B468,D1_2!$B$132:$AL$258,11,FALSE)&amp;""</f>
        <v/>
      </c>
      <c r="AB469" s="95"/>
      <c r="AC469" s="92" t="str">
        <f>VLOOKUP($B468,D1_2!$B$132:$AL$258,12,FALSE)&amp;""</f>
        <v/>
      </c>
      <c r="AD469" s="93"/>
      <c r="AE469" s="20" t="s">
        <v>391</v>
      </c>
      <c r="AF469" s="94" t="str">
        <f>VLOOKUP($B468,D1_2!$B$132:$AL$258,13,FALSE)&amp;""</f>
        <v/>
      </c>
      <c r="AG469" s="95"/>
      <c r="AH469" s="92" t="str">
        <f>VLOOKUP($B468,D1_2!$B$132:$AL$258,14,FALSE)&amp;""</f>
        <v/>
      </c>
      <c r="AI469" s="93"/>
      <c r="AJ469" s="20" t="s">
        <v>391</v>
      </c>
      <c r="AK469" s="94" t="str">
        <f>VLOOKUP($B468,D1_2!$B$132:$AL$258,15,FALSE)&amp;""</f>
        <v/>
      </c>
      <c r="AL469" s="95"/>
      <c r="AM469" s="92" t="str">
        <f>VLOOKUP($B468,D1_2!$B$132:$AL$258,16,FALSE)&amp;""</f>
        <v/>
      </c>
      <c r="AN469" s="93"/>
      <c r="AO469" s="20" t="s">
        <v>391</v>
      </c>
      <c r="AP469" s="94" t="str">
        <f>VLOOKUP($B468,D1_2!$B$132:$AL$258,17,FALSE)&amp;""</f>
        <v/>
      </c>
      <c r="AQ469" s="95"/>
      <c r="AR469" s="92" t="str">
        <f>VLOOKUP($B468,D1_2!$B$132:$AL$258,18,FALSE)&amp;""</f>
        <v/>
      </c>
      <c r="AS469" s="93"/>
      <c r="AT469" s="20" t="s">
        <v>391</v>
      </c>
      <c r="AU469" s="94" t="str">
        <f>VLOOKUP($B468,D1_2!$B$132:$AL$258,19,FALSE)&amp;""</f>
        <v/>
      </c>
      <c r="AV469" s="95"/>
      <c r="AW469" s="92" t="str">
        <f>VLOOKUP($B468,D1_2!$B$132:$AL$258,20,FALSE)&amp;""</f>
        <v/>
      </c>
      <c r="AX469" s="93"/>
      <c r="AY469" s="20" t="s">
        <v>391</v>
      </c>
      <c r="AZ469" s="94" t="str">
        <f>VLOOKUP($B468,D1_2!$B$132:$AL$258,21,FALSE)&amp;""</f>
        <v/>
      </c>
      <c r="BA469" s="95"/>
      <c r="BF469" s="3"/>
      <c r="BG469" s="3"/>
      <c r="BH469" s="3"/>
    </row>
    <row r="470" spans="2:60" s="1" customFormat="1" x14ac:dyDescent="0.4">
      <c r="B470" s="178"/>
      <c r="C470" s="179"/>
      <c r="D470" s="179"/>
      <c r="E470" s="179"/>
      <c r="F470" s="180"/>
      <c r="G470" s="135" t="s">
        <v>5337</v>
      </c>
      <c r="H470" s="135"/>
      <c r="I470" s="135"/>
      <c r="J470" s="135"/>
      <c r="K470" s="135"/>
      <c r="L470" s="135"/>
      <c r="M470" s="135"/>
      <c r="N470" s="136" t="str">
        <f>VLOOKUP($B468,D1_2!$B$259:$AL$385,6,FALSE)&amp;""</f>
        <v/>
      </c>
      <c r="O470" s="137"/>
      <c r="P470" s="21" t="s">
        <v>391</v>
      </c>
      <c r="Q470" s="138" t="str">
        <f>VLOOKUP($B468,D1_2!$B$259:$AL$385,7,FALSE)&amp;""</f>
        <v/>
      </c>
      <c r="R470" s="139"/>
      <c r="S470" s="136" t="str">
        <f>VLOOKUP($B468,D1_2!$B$259:$AL$385,8,FALSE)&amp;""</f>
        <v/>
      </c>
      <c r="T470" s="137"/>
      <c r="U470" s="21" t="s">
        <v>391</v>
      </c>
      <c r="V470" s="138" t="str">
        <f>VLOOKUP($B468,D1_2!$B$259:$AL$385,9,FALSE)&amp;""</f>
        <v/>
      </c>
      <c r="W470" s="139"/>
      <c r="X470" s="136" t="str">
        <f>VLOOKUP($B468,D1_2!$B$259:$AL$385,10,FALSE)&amp;""</f>
        <v/>
      </c>
      <c r="Y470" s="137"/>
      <c r="Z470" s="21" t="s">
        <v>391</v>
      </c>
      <c r="AA470" s="138" t="str">
        <f>VLOOKUP($B468,D1_2!$B$259:$AL$385,11,FALSE)&amp;""</f>
        <v/>
      </c>
      <c r="AB470" s="139"/>
      <c r="AC470" s="136" t="str">
        <f>VLOOKUP($B468,D1_2!$B$259:$AL$385,12,FALSE)&amp;""</f>
        <v/>
      </c>
      <c r="AD470" s="137"/>
      <c r="AE470" s="21" t="s">
        <v>391</v>
      </c>
      <c r="AF470" s="138" t="str">
        <f>VLOOKUP($B468,D1_2!$B$259:$AL$385,13,FALSE)&amp;""</f>
        <v/>
      </c>
      <c r="AG470" s="139"/>
      <c r="AH470" s="136" t="str">
        <f>VLOOKUP($B468,D1_2!$B$259:$AL$385,14,FALSE)&amp;""</f>
        <v/>
      </c>
      <c r="AI470" s="137"/>
      <c r="AJ470" s="21" t="s">
        <v>391</v>
      </c>
      <c r="AK470" s="138" t="str">
        <f>VLOOKUP($B468,D1_2!$B$259:$AL$385,15,FALSE)&amp;""</f>
        <v/>
      </c>
      <c r="AL470" s="139"/>
      <c r="AM470" s="136" t="str">
        <f>VLOOKUP($B468,D1_2!$B$259:$AL$385,16,FALSE)&amp;""</f>
        <v/>
      </c>
      <c r="AN470" s="137"/>
      <c r="AO470" s="21" t="s">
        <v>391</v>
      </c>
      <c r="AP470" s="138" t="str">
        <f>VLOOKUP($B468,D1_2!$B$259:$AL$385,17,FALSE)&amp;""</f>
        <v/>
      </c>
      <c r="AQ470" s="139"/>
      <c r="AR470" s="136" t="str">
        <f>VLOOKUP($B468,D1_2!$B$259:$AL$385,18,FALSE)&amp;""</f>
        <v/>
      </c>
      <c r="AS470" s="137"/>
      <c r="AT470" s="21" t="s">
        <v>391</v>
      </c>
      <c r="AU470" s="138" t="str">
        <f>VLOOKUP($B468,D1_2!$B$259:$AL$385,19,FALSE)&amp;""</f>
        <v/>
      </c>
      <c r="AV470" s="139"/>
      <c r="AW470" s="136" t="str">
        <f>VLOOKUP($B468,D1_2!$B$259:$AL$385,20,FALSE)&amp;""</f>
        <v/>
      </c>
      <c r="AX470" s="137"/>
      <c r="AY470" s="21" t="s">
        <v>391</v>
      </c>
      <c r="AZ470" s="138" t="str">
        <f>VLOOKUP($B468,D1_2!$B$259:$AL$385,21,FALSE)&amp;""</f>
        <v/>
      </c>
      <c r="BA470" s="139"/>
      <c r="BF470" s="3"/>
      <c r="BG470" s="3"/>
      <c r="BH470" s="3"/>
    </row>
    <row r="471" spans="2:60" s="1" customFormat="1" ht="14.25" customHeight="1" x14ac:dyDescent="0.4">
      <c r="B471" s="175" t="s">
        <v>6578</v>
      </c>
      <c r="C471" s="176"/>
      <c r="D471" s="176"/>
      <c r="E471" s="176"/>
      <c r="F471" s="177"/>
      <c r="G471" s="86" t="s">
        <v>5737</v>
      </c>
      <c r="H471" s="86"/>
      <c r="I471" s="86"/>
      <c r="J471" s="86"/>
      <c r="K471" s="86"/>
      <c r="L471" s="86"/>
      <c r="M471" s="86"/>
      <c r="N471" s="87" t="str">
        <f>VLOOKUP($B471,D1_2!$B$5:$AL$131,6,FALSE)&amp;""</f>
        <v/>
      </c>
      <c r="O471" s="88"/>
      <c r="P471" s="19" t="s">
        <v>391</v>
      </c>
      <c r="Q471" s="89" t="str">
        <f>VLOOKUP($B471,D1_2!$B$5:$AL$131,7,FALSE)&amp;""</f>
        <v/>
      </c>
      <c r="R471" s="90"/>
      <c r="S471" s="87" t="str">
        <f>VLOOKUP($B471,D1_2!$B$5:$AL$131,8,FALSE)&amp;""</f>
        <v/>
      </c>
      <c r="T471" s="88"/>
      <c r="U471" s="19" t="s">
        <v>391</v>
      </c>
      <c r="V471" s="89" t="str">
        <f>VLOOKUP($B471,D1_2!$B$5:$AL$131,9,FALSE)&amp;""</f>
        <v/>
      </c>
      <c r="W471" s="90"/>
      <c r="X471" s="87" t="str">
        <f>VLOOKUP($B471,D1_2!$B$5:$AL$131,10,FALSE)&amp;""</f>
        <v/>
      </c>
      <c r="Y471" s="88"/>
      <c r="Z471" s="19" t="s">
        <v>391</v>
      </c>
      <c r="AA471" s="89" t="str">
        <f>VLOOKUP($B471,D1_2!$B$5:$AL$131,11,FALSE)&amp;""</f>
        <v/>
      </c>
      <c r="AB471" s="90"/>
      <c r="AC471" s="87" t="str">
        <f>VLOOKUP($B471,D1_2!$B$5:$AL$131,12,FALSE)&amp;""</f>
        <v/>
      </c>
      <c r="AD471" s="88"/>
      <c r="AE471" s="19" t="s">
        <v>391</v>
      </c>
      <c r="AF471" s="89" t="str">
        <f>VLOOKUP($B471,D1_2!$B$5:$AL$131,13,FALSE)&amp;""</f>
        <v/>
      </c>
      <c r="AG471" s="90"/>
      <c r="AH471" s="87" t="str">
        <f>VLOOKUP($B471,D1_2!$B$5:$AL$131,14,FALSE)&amp;""</f>
        <v/>
      </c>
      <c r="AI471" s="88"/>
      <c r="AJ471" s="19" t="s">
        <v>391</v>
      </c>
      <c r="AK471" s="89" t="str">
        <f>VLOOKUP($B471,D1_2!$B$5:$AL$131,15,FALSE)&amp;""</f>
        <v/>
      </c>
      <c r="AL471" s="90"/>
      <c r="AM471" s="87" t="str">
        <f>VLOOKUP($B471,D1_2!$B$5:$AL$131,16,FALSE)&amp;""</f>
        <v/>
      </c>
      <c r="AN471" s="88"/>
      <c r="AO471" s="19" t="s">
        <v>391</v>
      </c>
      <c r="AP471" s="89" t="str">
        <f>VLOOKUP($B471,D1_2!$B$5:$AL$131,17,FALSE)&amp;""</f>
        <v/>
      </c>
      <c r="AQ471" s="90"/>
      <c r="AR471" s="87" t="str">
        <f>VLOOKUP($B471,D1_2!$B$5:$AL$131,18,FALSE)&amp;""</f>
        <v/>
      </c>
      <c r="AS471" s="88"/>
      <c r="AT471" s="19" t="s">
        <v>391</v>
      </c>
      <c r="AU471" s="89" t="str">
        <f>VLOOKUP($B471,D1_2!$B$5:$AL$131,19,FALSE)&amp;""</f>
        <v/>
      </c>
      <c r="AV471" s="90"/>
      <c r="AW471" s="87" t="str">
        <f>VLOOKUP($B471,D1_2!$B$5:$AL$131,20,FALSE)&amp;""</f>
        <v/>
      </c>
      <c r="AX471" s="88"/>
      <c r="AY471" s="19" t="s">
        <v>391</v>
      </c>
      <c r="AZ471" s="89" t="str">
        <f>VLOOKUP($B471,D1_2!$B$5:$AL$131,21,FALSE)&amp;""</f>
        <v/>
      </c>
      <c r="BA471" s="90"/>
      <c r="BF471" s="3"/>
      <c r="BG471" s="3"/>
      <c r="BH471" s="3"/>
    </row>
    <row r="472" spans="2:60" s="1" customFormat="1" x14ac:dyDescent="0.4">
      <c r="B472" s="181"/>
      <c r="C472" s="182"/>
      <c r="D472" s="182"/>
      <c r="E472" s="182"/>
      <c r="F472" s="183"/>
      <c r="G472" s="91" t="s">
        <v>5496</v>
      </c>
      <c r="H472" s="91"/>
      <c r="I472" s="91"/>
      <c r="J472" s="91"/>
      <c r="K472" s="91"/>
      <c r="L472" s="91"/>
      <c r="M472" s="91"/>
      <c r="N472" s="92" t="str">
        <f>VLOOKUP($B471,D1_2!$B$132:$AL$258,6,FALSE)&amp;""</f>
        <v/>
      </c>
      <c r="O472" s="93"/>
      <c r="P472" s="20" t="s">
        <v>391</v>
      </c>
      <c r="Q472" s="94" t="str">
        <f>VLOOKUP($B471,D1_2!$B$132:$AL$258,7,FALSE)&amp;""</f>
        <v/>
      </c>
      <c r="R472" s="95"/>
      <c r="S472" s="92" t="str">
        <f>VLOOKUP($B471,D1_2!$B$132:$AL$258,8,FALSE)&amp;""</f>
        <v/>
      </c>
      <c r="T472" s="93"/>
      <c r="U472" s="20" t="s">
        <v>391</v>
      </c>
      <c r="V472" s="94" t="str">
        <f>VLOOKUP($B471,D1_2!$B$132:$AL$258,9,FALSE)&amp;""</f>
        <v/>
      </c>
      <c r="W472" s="95"/>
      <c r="X472" s="92" t="str">
        <f>VLOOKUP($B471,D1_2!$B$132:$AL$258,10,FALSE)&amp;""</f>
        <v/>
      </c>
      <c r="Y472" s="93"/>
      <c r="Z472" s="20" t="s">
        <v>391</v>
      </c>
      <c r="AA472" s="94" t="str">
        <f>VLOOKUP($B471,D1_2!$B$132:$AL$258,11,FALSE)&amp;""</f>
        <v/>
      </c>
      <c r="AB472" s="95"/>
      <c r="AC472" s="92" t="str">
        <f>VLOOKUP($B471,D1_2!$B$132:$AL$258,12,FALSE)&amp;""</f>
        <v/>
      </c>
      <c r="AD472" s="93"/>
      <c r="AE472" s="20" t="s">
        <v>391</v>
      </c>
      <c r="AF472" s="94" t="str">
        <f>VLOOKUP($B471,D1_2!$B$132:$AL$258,13,FALSE)&amp;""</f>
        <v/>
      </c>
      <c r="AG472" s="95"/>
      <c r="AH472" s="92" t="str">
        <f>VLOOKUP($B471,D1_2!$B$132:$AL$258,14,FALSE)&amp;""</f>
        <v/>
      </c>
      <c r="AI472" s="93"/>
      <c r="AJ472" s="20" t="s">
        <v>391</v>
      </c>
      <c r="AK472" s="94" t="str">
        <f>VLOOKUP($B471,D1_2!$B$132:$AL$258,15,FALSE)&amp;""</f>
        <v/>
      </c>
      <c r="AL472" s="95"/>
      <c r="AM472" s="92" t="str">
        <f>VLOOKUP($B471,D1_2!$B$132:$AL$258,16,FALSE)&amp;""</f>
        <v/>
      </c>
      <c r="AN472" s="93"/>
      <c r="AO472" s="20" t="s">
        <v>391</v>
      </c>
      <c r="AP472" s="94" t="str">
        <f>VLOOKUP($B471,D1_2!$B$132:$AL$258,17,FALSE)&amp;""</f>
        <v/>
      </c>
      <c r="AQ472" s="95"/>
      <c r="AR472" s="92" t="str">
        <f>VLOOKUP($B471,D1_2!$B$132:$AL$258,18,FALSE)&amp;""</f>
        <v/>
      </c>
      <c r="AS472" s="93"/>
      <c r="AT472" s="20" t="s">
        <v>391</v>
      </c>
      <c r="AU472" s="94" t="str">
        <f>VLOOKUP($B471,D1_2!$B$132:$AL$258,19,FALSE)&amp;""</f>
        <v/>
      </c>
      <c r="AV472" s="95"/>
      <c r="AW472" s="92" t="str">
        <f>VLOOKUP($B471,D1_2!$B$132:$AL$258,20,FALSE)&amp;""</f>
        <v/>
      </c>
      <c r="AX472" s="93"/>
      <c r="AY472" s="20" t="s">
        <v>391</v>
      </c>
      <c r="AZ472" s="94" t="str">
        <f>VLOOKUP($B471,D1_2!$B$132:$AL$258,21,FALSE)&amp;""</f>
        <v/>
      </c>
      <c r="BA472" s="95"/>
      <c r="BF472" s="3"/>
      <c r="BG472" s="3"/>
      <c r="BH472" s="3"/>
    </row>
    <row r="473" spans="2:60" s="1" customFormat="1" x14ac:dyDescent="0.4">
      <c r="B473" s="178"/>
      <c r="C473" s="179"/>
      <c r="D473" s="179"/>
      <c r="E473" s="179"/>
      <c r="F473" s="180"/>
      <c r="G473" s="135" t="s">
        <v>5337</v>
      </c>
      <c r="H473" s="135"/>
      <c r="I473" s="135"/>
      <c r="J473" s="135"/>
      <c r="K473" s="135"/>
      <c r="L473" s="135"/>
      <c r="M473" s="135"/>
      <c r="N473" s="136" t="str">
        <f>VLOOKUP($B471,D1_2!$B$259:$AL$385,6,FALSE)&amp;""</f>
        <v/>
      </c>
      <c r="O473" s="137"/>
      <c r="P473" s="21" t="s">
        <v>391</v>
      </c>
      <c r="Q473" s="138" t="str">
        <f>VLOOKUP($B471,D1_2!$B$259:$AL$385,7,FALSE)&amp;""</f>
        <v/>
      </c>
      <c r="R473" s="139"/>
      <c r="S473" s="136" t="str">
        <f>VLOOKUP($B471,D1_2!$B$259:$AL$385,8,FALSE)&amp;""</f>
        <v/>
      </c>
      <c r="T473" s="137"/>
      <c r="U473" s="21" t="s">
        <v>391</v>
      </c>
      <c r="V473" s="138" t="str">
        <f>VLOOKUP($B471,D1_2!$B$259:$AL$385,9,FALSE)&amp;""</f>
        <v/>
      </c>
      <c r="W473" s="139"/>
      <c r="X473" s="136" t="str">
        <f>VLOOKUP($B471,D1_2!$B$259:$AL$385,10,FALSE)&amp;""</f>
        <v/>
      </c>
      <c r="Y473" s="137"/>
      <c r="Z473" s="21" t="s">
        <v>391</v>
      </c>
      <c r="AA473" s="138" t="str">
        <f>VLOOKUP($B471,D1_2!$B$259:$AL$385,11,FALSE)&amp;""</f>
        <v/>
      </c>
      <c r="AB473" s="139"/>
      <c r="AC473" s="136" t="str">
        <f>VLOOKUP($B471,D1_2!$B$259:$AL$385,12,FALSE)&amp;""</f>
        <v/>
      </c>
      <c r="AD473" s="137"/>
      <c r="AE473" s="21" t="s">
        <v>391</v>
      </c>
      <c r="AF473" s="138" t="str">
        <f>VLOOKUP($B471,D1_2!$B$259:$AL$385,13,FALSE)&amp;""</f>
        <v/>
      </c>
      <c r="AG473" s="139"/>
      <c r="AH473" s="136" t="str">
        <f>VLOOKUP($B471,D1_2!$B$259:$AL$385,14,FALSE)&amp;""</f>
        <v/>
      </c>
      <c r="AI473" s="137"/>
      <c r="AJ473" s="21" t="s">
        <v>391</v>
      </c>
      <c r="AK473" s="138" t="str">
        <f>VLOOKUP($B471,D1_2!$B$259:$AL$385,15,FALSE)&amp;""</f>
        <v/>
      </c>
      <c r="AL473" s="139"/>
      <c r="AM473" s="136" t="str">
        <f>VLOOKUP($B471,D1_2!$B$259:$AL$385,16,FALSE)&amp;""</f>
        <v/>
      </c>
      <c r="AN473" s="137"/>
      <c r="AO473" s="21" t="s">
        <v>391</v>
      </c>
      <c r="AP473" s="138" t="str">
        <f>VLOOKUP($B471,D1_2!$B$259:$AL$385,17,FALSE)&amp;""</f>
        <v/>
      </c>
      <c r="AQ473" s="139"/>
      <c r="AR473" s="136" t="str">
        <f>VLOOKUP($B471,D1_2!$B$259:$AL$385,18,FALSE)&amp;""</f>
        <v/>
      </c>
      <c r="AS473" s="137"/>
      <c r="AT473" s="21" t="s">
        <v>391</v>
      </c>
      <c r="AU473" s="138" t="str">
        <f>VLOOKUP($B471,D1_2!$B$259:$AL$385,19,FALSE)&amp;""</f>
        <v/>
      </c>
      <c r="AV473" s="139"/>
      <c r="AW473" s="136" t="str">
        <f>VLOOKUP($B471,D1_2!$B$259:$AL$385,20,FALSE)&amp;""</f>
        <v/>
      </c>
      <c r="AX473" s="137"/>
      <c r="AY473" s="21" t="s">
        <v>391</v>
      </c>
      <c r="AZ473" s="138" t="str">
        <f>VLOOKUP($B471,D1_2!$B$259:$AL$385,21,FALSE)&amp;""</f>
        <v/>
      </c>
      <c r="BA473" s="139"/>
      <c r="BF473" s="3"/>
      <c r="BG473" s="3"/>
      <c r="BH473" s="3"/>
    </row>
    <row r="474" spans="2:60" s="1" customFormat="1" ht="14.25" customHeight="1" x14ac:dyDescent="0.4">
      <c r="B474" s="175" t="s">
        <v>4719</v>
      </c>
      <c r="C474" s="176"/>
      <c r="D474" s="176"/>
      <c r="E474" s="176"/>
      <c r="F474" s="177"/>
      <c r="G474" s="86" t="s">
        <v>5737</v>
      </c>
      <c r="H474" s="86"/>
      <c r="I474" s="86"/>
      <c r="J474" s="86"/>
      <c r="K474" s="86"/>
      <c r="L474" s="86"/>
      <c r="M474" s="86"/>
      <c r="N474" s="87" t="str">
        <f>VLOOKUP($B474,D1_2!$B$5:$AL$131,6,FALSE)&amp;""</f>
        <v/>
      </c>
      <c r="O474" s="88"/>
      <c r="P474" s="19" t="s">
        <v>391</v>
      </c>
      <c r="Q474" s="89" t="str">
        <f>VLOOKUP($B474,D1_2!$B$5:$AL$131,7,FALSE)&amp;""</f>
        <v/>
      </c>
      <c r="R474" s="90"/>
      <c r="S474" s="87" t="str">
        <f>VLOOKUP($B474,D1_2!$B$5:$AL$131,8,FALSE)&amp;""</f>
        <v/>
      </c>
      <c r="T474" s="88"/>
      <c r="U474" s="19" t="s">
        <v>391</v>
      </c>
      <c r="V474" s="89" t="str">
        <f>VLOOKUP($B474,D1_2!$B$5:$AL$131,9,FALSE)&amp;""</f>
        <v/>
      </c>
      <c r="W474" s="90"/>
      <c r="X474" s="87" t="str">
        <f>VLOOKUP($B474,D1_2!$B$5:$AL$131,10,FALSE)&amp;""</f>
        <v/>
      </c>
      <c r="Y474" s="88"/>
      <c r="Z474" s="19" t="s">
        <v>391</v>
      </c>
      <c r="AA474" s="89" t="str">
        <f>VLOOKUP($B474,D1_2!$B$5:$AL$131,11,FALSE)&amp;""</f>
        <v/>
      </c>
      <c r="AB474" s="90"/>
      <c r="AC474" s="87" t="str">
        <f>VLOOKUP($B474,D1_2!$B$5:$AL$131,12,FALSE)&amp;""</f>
        <v/>
      </c>
      <c r="AD474" s="88"/>
      <c r="AE474" s="19" t="s">
        <v>391</v>
      </c>
      <c r="AF474" s="89" t="str">
        <f>VLOOKUP($B474,D1_2!$B$5:$AL$131,13,FALSE)&amp;""</f>
        <v/>
      </c>
      <c r="AG474" s="90"/>
      <c r="AH474" s="87" t="str">
        <f>VLOOKUP($B474,D1_2!$B$5:$AL$131,14,FALSE)&amp;""</f>
        <v/>
      </c>
      <c r="AI474" s="88"/>
      <c r="AJ474" s="19" t="s">
        <v>391</v>
      </c>
      <c r="AK474" s="89" t="str">
        <f>VLOOKUP($B474,D1_2!$B$5:$AL$131,15,FALSE)&amp;""</f>
        <v/>
      </c>
      <c r="AL474" s="90"/>
      <c r="AM474" s="87" t="str">
        <f>VLOOKUP($B474,D1_2!$B$5:$AL$131,16,FALSE)&amp;""</f>
        <v/>
      </c>
      <c r="AN474" s="88"/>
      <c r="AO474" s="19" t="s">
        <v>391</v>
      </c>
      <c r="AP474" s="89" t="str">
        <f>VLOOKUP($B474,D1_2!$B$5:$AL$131,17,FALSE)&amp;""</f>
        <v/>
      </c>
      <c r="AQ474" s="90"/>
      <c r="AR474" s="87" t="str">
        <f>VLOOKUP($B474,D1_2!$B$5:$AL$131,18,FALSE)&amp;""</f>
        <v/>
      </c>
      <c r="AS474" s="88"/>
      <c r="AT474" s="19" t="s">
        <v>391</v>
      </c>
      <c r="AU474" s="89" t="str">
        <f>VLOOKUP($B474,D1_2!$B$5:$AL$131,19,FALSE)&amp;""</f>
        <v/>
      </c>
      <c r="AV474" s="90"/>
      <c r="AW474" s="87" t="str">
        <f>VLOOKUP($B474,D1_2!$B$5:$AL$131,20,FALSE)&amp;""</f>
        <v/>
      </c>
      <c r="AX474" s="88"/>
      <c r="AY474" s="19" t="s">
        <v>391</v>
      </c>
      <c r="AZ474" s="89" t="str">
        <f>VLOOKUP($B474,D1_2!$B$5:$AL$131,21,FALSE)&amp;""</f>
        <v/>
      </c>
      <c r="BA474" s="90"/>
      <c r="BF474" s="3"/>
      <c r="BG474" s="3"/>
      <c r="BH474" s="3"/>
    </row>
    <row r="475" spans="2:60" s="1" customFormat="1" x14ac:dyDescent="0.4">
      <c r="B475" s="181"/>
      <c r="C475" s="182"/>
      <c r="D475" s="182"/>
      <c r="E475" s="182"/>
      <c r="F475" s="183"/>
      <c r="G475" s="91" t="s">
        <v>5496</v>
      </c>
      <c r="H475" s="91"/>
      <c r="I475" s="91"/>
      <c r="J475" s="91"/>
      <c r="K475" s="91"/>
      <c r="L475" s="91"/>
      <c r="M475" s="91"/>
      <c r="N475" s="92" t="str">
        <f>VLOOKUP($B474,D1_2!$B$132:$AL$258,6,FALSE)&amp;""</f>
        <v/>
      </c>
      <c r="O475" s="93"/>
      <c r="P475" s="20" t="s">
        <v>391</v>
      </c>
      <c r="Q475" s="94" t="str">
        <f>VLOOKUP($B474,D1_2!$B$132:$AL$258,7,FALSE)&amp;""</f>
        <v/>
      </c>
      <c r="R475" s="95"/>
      <c r="S475" s="92" t="str">
        <f>VLOOKUP($B474,D1_2!$B$132:$AL$258,8,FALSE)&amp;""</f>
        <v/>
      </c>
      <c r="T475" s="93"/>
      <c r="U475" s="20" t="s">
        <v>391</v>
      </c>
      <c r="V475" s="94" t="str">
        <f>VLOOKUP($B474,D1_2!$B$132:$AL$258,9,FALSE)&amp;""</f>
        <v/>
      </c>
      <c r="W475" s="95"/>
      <c r="X475" s="92" t="str">
        <f>VLOOKUP($B474,D1_2!$B$132:$AL$258,10,FALSE)&amp;""</f>
        <v/>
      </c>
      <c r="Y475" s="93"/>
      <c r="Z475" s="20" t="s">
        <v>391</v>
      </c>
      <c r="AA475" s="94" t="str">
        <f>VLOOKUP($B474,D1_2!$B$132:$AL$258,11,FALSE)&amp;""</f>
        <v/>
      </c>
      <c r="AB475" s="95"/>
      <c r="AC475" s="92" t="str">
        <f>VLOOKUP($B474,D1_2!$B$132:$AL$258,12,FALSE)&amp;""</f>
        <v/>
      </c>
      <c r="AD475" s="93"/>
      <c r="AE475" s="20" t="s">
        <v>391</v>
      </c>
      <c r="AF475" s="94" t="str">
        <f>VLOOKUP($B474,D1_2!$B$132:$AL$258,13,FALSE)&amp;""</f>
        <v/>
      </c>
      <c r="AG475" s="95"/>
      <c r="AH475" s="92" t="str">
        <f>VLOOKUP($B474,D1_2!$B$132:$AL$258,14,FALSE)&amp;""</f>
        <v/>
      </c>
      <c r="AI475" s="93"/>
      <c r="AJ475" s="20" t="s">
        <v>391</v>
      </c>
      <c r="AK475" s="94" t="str">
        <f>VLOOKUP($B474,D1_2!$B$132:$AL$258,15,FALSE)&amp;""</f>
        <v/>
      </c>
      <c r="AL475" s="95"/>
      <c r="AM475" s="92" t="str">
        <f>VLOOKUP($B474,D1_2!$B$132:$AL$258,16,FALSE)&amp;""</f>
        <v/>
      </c>
      <c r="AN475" s="93"/>
      <c r="AO475" s="20" t="s">
        <v>391</v>
      </c>
      <c r="AP475" s="94" t="str">
        <f>VLOOKUP($B474,D1_2!$B$132:$AL$258,17,FALSE)&amp;""</f>
        <v/>
      </c>
      <c r="AQ475" s="95"/>
      <c r="AR475" s="92" t="str">
        <f>VLOOKUP($B474,D1_2!$B$132:$AL$258,18,FALSE)&amp;""</f>
        <v/>
      </c>
      <c r="AS475" s="93"/>
      <c r="AT475" s="20" t="s">
        <v>391</v>
      </c>
      <c r="AU475" s="94" t="str">
        <f>VLOOKUP($B474,D1_2!$B$132:$AL$258,19,FALSE)&amp;""</f>
        <v/>
      </c>
      <c r="AV475" s="95"/>
      <c r="AW475" s="92" t="str">
        <f>VLOOKUP($B474,D1_2!$B$132:$AL$258,20,FALSE)&amp;""</f>
        <v/>
      </c>
      <c r="AX475" s="93"/>
      <c r="AY475" s="20" t="s">
        <v>391</v>
      </c>
      <c r="AZ475" s="94" t="str">
        <f>VLOOKUP($B474,D1_2!$B$132:$AL$258,21,FALSE)&amp;""</f>
        <v/>
      </c>
      <c r="BA475" s="95"/>
      <c r="BF475" s="3"/>
      <c r="BG475" s="3"/>
      <c r="BH475" s="3"/>
    </row>
    <row r="476" spans="2:60" s="1" customFormat="1" x14ac:dyDescent="0.4">
      <c r="B476" s="178"/>
      <c r="C476" s="179"/>
      <c r="D476" s="179"/>
      <c r="E476" s="179"/>
      <c r="F476" s="180"/>
      <c r="G476" s="135" t="s">
        <v>5337</v>
      </c>
      <c r="H476" s="135"/>
      <c r="I476" s="135"/>
      <c r="J476" s="135"/>
      <c r="K476" s="135"/>
      <c r="L476" s="135"/>
      <c r="M476" s="135"/>
      <c r="N476" s="136" t="str">
        <f>VLOOKUP($B474,D1_2!$B$259:$AL$385,6,FALSE)&amp;""</f>
        <v/>
      </c>
      <c r="O476" s="137"/>
      <c r="P476" s="21" t="s">
        <v>391</v>
      </c>
      <c r="Q476" s="138" t="str">
        <f>VLOOKUP($B474,D1_2!$B$259:$AL$385,7,FALSE)&amp;""</f>
        <v/>
      </c>
      <c r="R476" s="139"/>
      <c r="S476" s="136" t="str">
        <f>VLOOKUP($B474,D1_2!$B$259:$AL$385,8,FALSE)&amp;""</f>
        <v/>
      </c>
      <c r="T476" s="137"/>
      <c r="U476" s="21" t="s">
        <v>391</v>
      </c>
      <c r="V476" s="138" t="str">
        <f>VLOOKUP($B474,D1_2!$B$259:$AL$385,9,FALSE)&amp;""</f>
        <v/>
      </c>
      <c r="W476" s="139"/>
      <c r="X476" s="136" t="str">
        <f>VLOOKUP($B474,D1_2!$B$259:$AL$385,10,FALSE)&amp;""</f>
        <v/>
      </c>
      <c r="Y476" s="137"/>
      <c r="Z476" s="21" t="s">
        <v>391</v>
      </c>
      <c r="AA476" s="138" t="str">
        <f>VLOOKUP($B474,D1_2!$B$259:$AL$385,11,FALSE)&amp;""</f>
        <v/>
      </c>
      <c r="AB476" s="139"/>
      <c r="AC476" s="136" t="str">
        <f>VLOOKUP($B474,D1_2!$B$259:$AL$385,12,FALSE)&amp;""</f>
        <v/>
      </c>
      <c r="AD476" s="137"/>
      <c r="AE476" s="21" t="s">
        <v>391</v>
      </c>
      <c r="AF476" s="138" t="str">
        <f>VLOOKUP($B474,D1_2!$B$259:$AL$385,13,FALSE)&amp;""</f>
        <v/>
      </c>
      <c r="AG476" s="139"/>
      <c r="AH476" s="136" t="str">
        <f>VLOOKUP($B474,D1_2!$B$259:$AL$385,14,FALSE)&amp;""</f>
        <v/>
      </c>
      <c r="AI476" s="137"/>
      <c r="AJ476" s="21" t="s">
        <v>391</v>
      </c>
      <c r="AK476" s="138" t="str">
        <f>VLOOKUP($B474,D1_2!$B$259:$AL$385,15,FALSE)&amp;""</f>
        <v/>
      </c>
      <c r="AL476" s="139"/>
      <c r="AM476" s="136" t="str">
        <f>VLOOKUP($B474,D1_2!$B$259:$AL$385,16,FALSE)&amp;""</f>
        <v/>
      </c>
      <c r="AN476" s="137"/>
      <c r="AO476" s="21" t="s">
        <v>391</v>
      </c>
      <c r="AP476" s="138" t="str">
        <f>VLOOKUP($B474,D1_2!$B$259:$AL$385,17,FALSE)&amp;""</f>
        <v/>
      </c>
      <c r="AQ476" s="139"/>
      <c r="AR476" s="136" t="str">
        <f>VLOOKUP($B474,D1_2!$B$259:$AL$385,18,FALSE)&amp;""</f>
        <v/>
      </c>
      <c r="AS476" s="137"/>
      <c r="AT476" s="21" t="s">
        <v>391</v>
      </c>
      <c r="AU476" s="138" t="str">
        <f>VLOOKUP($B474,D1_2!$B$259:$AL$385,19,FALSE)&amp;""</f>
        <v/>
      </c>
      <c r="AV476" s="139"/>
      <c r="AW476" s="136" t="str">
        <f>VLOOKUP($B474,D1_2!$B$259:$AL$385,20,FALSE)&amp;""</f>
        <v/>
      </c>
      <c r="AX476" s="137"/>
      <c r="AY476" s="21" t="s">
        <v>391</v>
      </c>
      <c r="AZ476" s="138" t="str">
        <f>VLOOKUP($B474,D1_2!$B$259:$AL$385,21,FALSE)&amp;""</f>
        <v/>
      </c>
      <c r="BA476" s="139"/>
      <c r="BF476" s="3"/>
      <c r="BG476" s="3"/>
      <c r="BH476" s="3"/>
    </row>
    <row r="477" spans="2:60" s="1" customFormat="1" ht="14.25" customHeight="1" x14ac:dyDescent="0.4">
      <c r="B477" s="175" t="s">
        <v>4316</v>
      </c>
      <c r="C477" s="176"/>
      <c r="D477" s="176"/>
      <c r="E477" s="176"/>
      <c r="F477" s="177"/>
      <c r="G477" s="86" t="s">
        <v>5737</v>
      </c>
      <c r="H477" s="86"/>
      <c r="I477" s="86"/>
      <c r="J477" s="86"/>
      <c r="K477" s="86"/>
      <c r="L477" s="86"/>
      <c r="M477" s="86"/>
      <c r="N477" s="87" t="str">
        <f>VLOOKUP($B477,D1_2!$B$5:$AL$131,6,FALSE)&amp;""</f>
        <v/>
      </c>
      <c r="O477" s="88"/>
      <c r="P477" s="19" t="s">
        <v>391</v>
      </c>
      <c r="Q477" s="89" t="str">
        <f>VLOOKUP($B477,D1_2!$B$5:$AL$131,7,FALSE)&amp;""</f>
        <v/>
      </c>
      <c r="R477" s="90"/>
      <c r="S477" s="87" t="str">
        <f>VLOOKUP($B477,D1_2!$B$5:$AL$131,8,FALSE)&amp;""</f>
        <v/>
      </c>
      <c r="T477" s="88"/>
      <c r="U477" s="19" t="s">
        <v>391</v>
      </c>
      <c r="V477" s="89" t="str">
        <f>VLOOKUP($B477,D1_2!$B$5:$AL$131,9,FALSE)&amp;""</f>
        <v/>
      </c>
      <c r="W477" s="90"/>
      <c r="X477" s="87" t="str">
        <f>VLOOKUP($B477,D1_2!$B$5:$AL$131,10,FALSE)&amp;""</f>
        <v/>
      </c>
      <c r="Y477" s="88"/>
      <c r="Z477" s="19" t="s">
        <v>391</v>
      </c>
      <c r="AA477" s="89" t="str">
        <f>VLOOKUP($B477,D1_2!$B$5:$AL$131,11,FALSE)&amp;""</f>
        <v/>
      </c>
      <c r="AB477" s="90"/>
      <c r="AC477" s="87" t="str">
        <f>VLOOKUP($B477,D1_2!$B$5:$AL$131,12,FALSE)&amp;""</f>
        <v/>
      </c>
      <c r="AD477" s="88"/>
      <c r="AE477" s="19" t="s">
        <v>391</v>
      </c>
      <c r="AF477" s="89" t="str">
        <f>VLOOKUP($B477,D1_2!$B$5:$AL$131,13,FALSE)&amp;""</f>
        <v/>
      </c>
      <c r="AG477" s="90"/>
      <c r="AH477" s="87" t="str">
        <f>VLOOKUP($B477,D1_2!$B$5:$AL$131,14,FALSE)&amp;""</f>
        <v/>
      </c>
      <c r="AI477" s="88"/>
      <c r="AJ477" s="19" t="s">
        <v>391</v>
      </c>
      <c r="AK477" s="89" t="str">
        <f>VLOOKUP($B477,D1_2!$B$5:$AL$131,15,FALSE)&amp;""</f>
        <v/>
      </c>
      <c r="AL477" s="90"/>
      <c r="AM477" s="87" t="str">
        <f>VLOOKUP($B477,D1_2!$B$5:$AL$131,16,FALSE)&amp;""</f>
        <v/>
      </c>
      <c r="AN477" s="88"/>
      <c r="AO477" s="19" t="s">
        <v>391</v>
      </c>
      <c r="AP477" s="89" t="str">
        <f>VLOOKUP($B477,D1_2!$B$5:$AL$131,17,FALSE)&amp;""</f>
        <v/>
      </c>
      <c r="AQ477" s="90"/>
      <c r="AR477" s="87" t="str">
        <f>VLOOKUP($B477,D1_2!$B$5:$AL$131,18,FALSE)&amp;""</f>
        <v/>
      </c>
      <c r="AS477" s="88"/>
      <c r="AT477" s="19" t="s">
        <v>391</v>
      </c>
      <c r="AU477" s="89" t="str">
        <f>VLOOKUP($B477,D1_2!$B$5:$AL$131,19,FALSE)&amp;""</f>
        <v/>
      </c>
      <c r="AV477" s="90"/>
      <c r="AW477" s="87" t="str">
        <f>VLOOKUP($B477,D1_2!$B$5:$AL$131,20,FALSE)&amp;""</f>
        <v/>
      </c>
      <c r="AX477" s="88"/>
      <c r="AY477" s="19" t="s">
        <v>391</v>
      </c>
      <c r="AZ477" s="89" t="str">
        <f>VLOOKUP($B477,D1_2!$B$5:$AL$131,21,FALSE)&amp;""</f>
        <v/>
      </c>
      <c r="BA477" s="90"/>
      <c r="BF477" s="3"/>
      <c r="BG477" s="3"/>
      <c r="BH477" s="3"/>
    </row>
    <row r="478" spans="2:60" s="1" customFormat="1" x14ac:dyDescent="0.4">
      <c r="B478" s="181"/>
      <c r="C478" s="182"/>
      <c r="D478" s="182"/>
      <c r="E478" s="182"/>
      <c r="F478" s="183"/>
      <c r="G478" s="91" t="s">
        <v>5496</v>
      </c>
      <c r="H478" s="91"/>
      <c r="I478" s="91"/>
      <c r="J478" s="91"/>
      <c r="K478" s="91"/>
      <c r="L478" s="91"/>
      <c r="M478" s="91"/>
      <c r="N478" s="92" t="str">
        <f>VLOOKUP($B477,D1_2!$B$132:$AL$258,6,FALSE)&amp;""</f>
        <v/>
      </c>
      <c r="O478" s="93"/>
      <c r="P478" s="20" t="s">
        <v>391</v>
      </c>
      <c r="Q478" s="94" t="str">
        <f>VLOOKUP($B477,D1_2!$B$132:$AL$258,7,FALSE)&amp;""</f>
        <v/>
      </c>
      <c r="R478" s="95"/>
      <c r="S478" s="92" t="str">
        <f>VLOOKUP($B477,D1_2!$B$132:$AL$258,8,FALSE)&amp;""</f>
        <v/>
      </c>
      <c r="T478" s="93"/>
      <c r="U478" s="20" t="s">
        <v>391</v>
      </c>
      <c r="V478" s="94" t="str">
        <f>VLOOKUP($B477,D1_2!$B$132:$AL$258,9,FALSE)&amp;""</f>
        <v/>
      </c>
      <c r="W478" s="95"/>
      <c r="X478" s="92" t="str">
        <f>VLOOKUP($B477,D1_2!$B$132:$AL$258,10,FALSE)&amp;""</f>
        <v/>
      </c>
      <c r="Y478" s="93"/>
      <c r="Z478" s="20" t="s">
        <v>391</v>
      </c>
      <c r="AA478" s="94" t="str">
        <f>VLOOKUP($B477,D1_2!$B$132:$AL$258,11,FALSE)&amp;""</f>
        <v/>
      </c>
      <c r="AB478" s="95"/>
      <c r="AC478" s="92" t="str">
        <f>VLOOKUP($B477,D1_2!$B$132:$AL$258,12,FALSE)&amp;""</f>
        <v/>
      </c>
      <c r="AD478" s="93"/>
      <c r="AE478" s="20" t="s">
        <v>391</v>
      </c>
      <c r="AF478" s="94" t="str">
        <f>VLOOKUP($B477,D1_2!$B$132:$AL$258,13,FALSE)&amp;""</f>
        <v/>
      </c>
      <c r="AG478" s="95"/>
      <c r="AH478" s="92" t="str">
        <f>VLOOKUP($B477,D1_2!$B$132:$AL$258,14,FALSE)&amp;""</f>
        <v/>
      </c>
      <c r="AI478" s="93"/>
      <c r="AJ478" s="20" t="s">
        <v>391</v>
      </c>
      <c r="AK478" s="94" t="str">
        <f>VLOOKUP($B477,D1_2!$B$132:$AL$258,15,FALSE)&amp;""</f>
        <v/>
      </c>
      <c r="AL478" s="95"/>
      <c r="AM478" s="92" t="str">
        <f>VLOOKUP($B477,D1_2!$B$132:$AL$258,16,FALSE)&amp;""</f>
        <v/>
      </c>
      <c r="AN478" s="93"/>
      <c r="AO478" s="20" t="s">
        <v>391</v>
      </c>
      <c r="AP478" s="94" t="str">
        <f>VLOOKUP($B477,D1_2!$B$132:$AL$258,17,FALSE)&amp;""</f>
        <v/>
      </c>
      <c r="AQ478" s="95"/>
      <c r="AR478" s="92" t="str">
        <f>VLOOKUP($B477,D1_2!$B$132:$AL$258,18,FALSE)&amp;""</f>
        <v/>
      </c>
      <c r="AS478" s="93"/>
      <c r="AT478" s="20" t="s">
        <v>391</v>
      </c>
      <c r="AU478" s="94" t="str">
        <f>VLOOKUP($B477,D1_2!$B$132:$AL$258,19,FALSE)&amp;""</f>
        <v/>
      </c>
      <c r="AV478" s="95"/>
      <c r="AW478" s="92" t="str">
        <f>VLOOKUP($B477,D1_2!$B$132:$AL$258,20,FALSE)&amp;""</f>
        <v/>
      </c>
      <c r="AX478" s="93"/>
      <c r="AY478" s="20" t="s">
        <v>391</v>
      </c>
      <c r="AZ478" s="94" t="str">
        <f>VLOOKUP($B477,D1_2!$B$132:$AL$258,21,FALSE)&amp;""</f>
        <v/>
      </c>
      <c r="BA478" s="95"/>
      <c r="BF478" s="3"/>
      <c r="BG478" s="3"/>
      <c r="BH478" s="3"/>
    </row>
    <row r="479" spans="2:60" s="1" customFormat="1" x14ac:dyDescent="0.4">
      <c r="B479" s="178"/>
      <c r="C479" s="179"/>
      <c r="D479" s="179"/>
      <c r="E479" s="179"/>
      <c r="F479" s="180"/>
      <c r="G479" s="135" t="s">
        <v>5337</v>
      </c>
      <c r="H479" s="135"/>
      <c r="I479" s="135"/>
      <c r="J479" s="135"/>
      <c r="K479" s="135"/>
      <c r="L479" s="135"/>
      <c r="M479" s="135"/>
      <c r="N479" s="136" t="str">
        <f>VLOOKUP($B477,D1_2!$B$259:$AL$385,6,FALSE)&amp;""</f>
        <v/>
      </c>
      <c r="O479" s="137"/>
      <c r="P479" s="21" t="s">
        <v>391</v>
      </c>
      <c r="Q479" s="138" t="str">
        <f>VLOOKUP($B477,D1_2!$B$259:$AL$385,7,FALSE)&amp;""</f>
        <v/>
      </c>
      <c r="R479" s="139"/>
      <c r="S479" s="136" t="str">
        <f>VLOOKUP($B477,D1_2!$B$259:$AL$385,8,FALSE)&amp;""</f>
        <v/>
      </c>
      <c r="T479" s="137"/>
      <c r="U479" s="21" t="s">
        <v>391</v>
      </c>
      <c r="V479" s="138" t="str">
        <f>VLOOKUP($B477,D1_2!$B$259:$AL$385,9,FALSE)&amp;""</f>
        <v/>
      </c>
      <c r="W479" s="139"/>
      <c r="X479" s="136" t="str">
        <f>VLOOKUP($B477,D1_2!$B$259:$AL$385,10,FALSE)&amp;""</f>
        <v/>
      </c>
      <c r="Y479" s="137"/>
      <c r="Z479" s="21" t="s">
        <v>391</v>
      </c>
      <c r="AA479" s="138" t="str">
        <f>VLOOKUP($B477,D1_2!$B$259:$AL$385,11,FALSE)&amp;""</f>
        <v/>
      </c>
      <c r="AB479" s="139"/>
      <c r="AC479" s="136" t="str">
        <f>VLOOKUP($B477,D1_2!$B$259:$AL$385,12,FALSE)&amp;""</f>
        <v/>
      </c>
      <c r="AD479" s="137"/>
      <c r="AE479" s="21" t="s">
        <v>391</v>
      </c>
      <c r="AF479" s="138" t="str">
        <f>VLOOKUP($B477,D1_2!$B$259:$AL$385,13,FALSE)&amp;""</f>
        <v/>
      </c>
      <c r="AG479" s="139"/>
      <c r="AH479" s="136" t="str">
        <f>VLOOKUP($B477,D1_2!$B$259:$AL$385,14,FALSE)&amp;""</f>
        <v/>
      </c>
      <c r="AI479" s="137"/>
      <c r="AJ479" s="21" t="s">
        <v>391</v>
      </c>
      <c r="AK479" s="138" t="str">
        <f>VLOOKUP($B477,D1_2!$B$259:$AL$385,15,FALSE)&amp;""</f>
        <v/>
      </c>
      <c r="AL479" s="139"/>
      <c r="AM479" s="136" t="str">
        <f>VLOOKUP($B477,D1_2!$B$259:$AL$385,16,FALSE)&amp;""</f>
        <v/>
      </c>
      <c r="AN479" s="137"/>
      <c r="AO479" s="21" t="s">
        <v>391</v>
      </c>
      <c r="AP479" s="138" t="str">
        <f>VLOOKUP($B477,D1_2!$B$259:$AL$385,17,FALSE)&amp;""</f>
        <v/>
      </c>
      <c r="AQ479" s="139"/>
      <c r="AR479" s="136" t="str">
        <f>VLOOKUP($B477,D1_2!$B$259:$AL$385,18,FALSE)&amp;""</f>
        <v/>
      </c>
      <c r="AS479" s="137"/>
      <c r="AT479" s="21" t="s">
        <v>391</v>
      </c>
      <c r="AU479" s="138" t="str">
        <f>VLOOKUP($B477,D1_2!$B$259:$AL$385,19,FALSE)&amp;""</f>
        <v/>
      </c>
      <c r="AV479" s="139"/>
      <c r="AW479" s="136" t="str">
        <f>VLOOKUP($B477,D1_2!$B$259:$AL$385,20,FALSE)&amp;""</f>
        <v/>
      </c>
      <c r="AX479" s="137"/>
      <c r="AY479" s="21" t="s">
        <v>391</v>
      </c>
      <c r="AZ479" s="138" t="str">
        <f>VLOOKUP($B477,D1_2!$B$259:$AL$385,21,FALSE)&amp;""</f>
        <v/>
      </c>
      <c r="BA479" s="139"/>
      <c r="BF479" s="3"/>
      <c r="BG479" s="3"/>
      <c r="BH479" s="3"/>
    </row>
    <row r="480" spans="2:60" s="1" customFormat="1" ht="14.25" customHeight="1" x14ac:dyDescent="0.4">
      <c r="B480" s="175" t="s">
        <v>1645</v>
      </c>
      <c r="C480" s="176"/>
      <c r="D480" s="176"/>
      <c r="E480" s="176"/>
      <c r="F480" s="177"/>
      <c r="G480" s="86" t="s">
        <v>5737</v>
      </c>
      <c r="H480" s="86"/>
      <c r="I480" s="86"/>
      <c r="J480" s="86"/>
      <c r="K480" s="86"/>
      <c r="L480" s="86"/>
      <c r="M480" s="86"/>
      <c r="N480" s="87" t="str">
        <f>VLOOKUP($B480,D1_2!$B$5:$AL$131,6,FALSE)&amp;""</f>
        <v/>
      </c>
      <c r="O480" s="88"/>
      <c r="P480" s="19" t="s">
        <v>391</v>
      </c>
      <c r="Q480" s="89" t="str">
        <f>VLOOKUP($B480,D1_2!$B$5:$AL$131,7,FALSE)&amp;""</f>
        <v/>
      </c>
      <c r="R480" s="90"/>
      <c r="S480" s="87" t="str">
        <f>VLOOKUP($B480,D1_2!$B$5:$AL$131,8,FALSE)&amp;""</f>
        <v/>
      </c>
      <c r="T480" s="88"/>
      <c r="U480" s="19" t="s">
        <v>391</v>
      </c>
      <c r="V480" s="89" t="str">
        <f>VLOOKUP($B480,D1_2!$B$5:$AL$131,9,FALSE)&amp;""</f>
        <v/>
      </c>
      <c r="W480" s="90"/>
      <c r="X480" s="87" t="str">
        <f>VLOOKUP($B480,D1_2!$B$5:$AL$131,10,FALSE)&amp;""</f>
        <v/>
      </c>
      <c r="Y480" s="88"/>
      <c r="Z480" s="19" t="s">
        <v>391</v>
      </c>
      <c r="AA480" s="89" t="str">
        <f>VLOOKUP($B480,D1_2!$B$5:$AL$131,11,FALSE)&amp;""</f>
        <v/>
      </c>
      <c r="AB480" s="90"/>
      <c r="AC480" s="87" t="str">
        <f>VLOOKUP($B480,D1_2!$B$5:$AL$131,12,FALSE)&amp;""</f>
        <v/>
      </c>
      <c r="AD480" s="88"/>
      <c r="AE480" s="19" t="s">
        <v>391</v>
      </c>
      <c r="AF480" s="89" t="str">
        <f>VLOOKUP($B480,D1_2!$B$5:$AL$131,13,FALSE)&amp;""</f>
        <v/>
      </c>
      <c r="AG480" s="90"/>
      <c r="AH480" s="87" t="str">
        <f>VLOOKUP($B480,D1_2!$B$5:$AL$131,14,FALSE)&amp;""</f>
        <v/>
      </c>
      <c r="AI480" s="88"/>
      <c r="AJ480" s="19" t="s">
        <v>391</v>
      </c>
      <c r="AK480" s="89" t="str">
        <f>VLOOKUP($B480,D1_2!$B$5:$AL$131,15,FALSE)&amp;""</f>
        <v/>
      </c>
      <c r="AL480" s="90"/>
      <c r="AM480" s="87" t="str">
        <f>VLOOKUP($B480,D1_2!$B$5:$AL$131,16,FALSE)&amp;""</f>
        <v/>
      </c>
      <c r="AN480" s="88"/>
      <c r="AO480" s="19" t="s">
        <v>391</v>
      </c>
      <c r="AP480" s="89" t="str">
        <f>VLOOKUP($B480,D1_2!$B$5:$AL$131,17,FALSE)&amp;""</f>
        <v/>
      </c>
      <c r="AQ480" s="90"/>
      <c r="AR480" s="87" t="str">
        <f>VLOOKUP($B480,D1_2!$B$5:$AL$131,18,FALSE)&amp;""</f>
        <v/>
      </c>
      <c r="AS480" s="88"/>
      <c r="AT480" s="19" t="s">
        <v>391</v>
      </c>
      <c r="AU480" s="89" t="str">
        <f>VLOOKUP($B480,D1_2!$B$5:$AL$131,19,FALSE)&amp;""</f>
        <v/>
      </c>
      <c r="AV480" s="90"/>
      <c r="AW480" s="87" t="str">
        <f>VLOOKUP($B480,D1_2!$B$5:$AL$131,20,FALSE)&amp;""</f>
        <v/>
      </c>
      <c r="AX480" s="88"/>
      <c r="AY480" s="19" t="s">
        <v>391</v>
      </c>
      <c r="AZ480" s="89" t="str">
        <f>VLOOKUP($B480,D1_2!$B$5:$AL$131,21,FALSE)&amp;""</f>
        <v/>
      </c>
      <c r="BA480" s="90"/>
      <c r="BF480" s="3"/>
      <c r="BG480" s="3"/>
      <c r="BH480" s="3"/>
    </row>
    <row r="481" spans="2:60" s="1" customFormat="1" x14ac:dyDescent="0.4">
      <c r="B481" s="181"/>
      <c r="C481" s="182"/>
      <c r="D481" s="182"/>
      <c r="E481" s="182"/>
      <c r="F481" s="183"/>
      <c r="G481" s="91" t="s">
        <v>5496</v>
      </c>
      <c r="H481" s="91"/>
      <c r="I481" s="91"/>
      <c r="J481" s="91"/>
      <c r="K481" s="91"/>
      <c r="L481" s="91"/>
      <c r="M481" s="91"/>
      <c r="N481" s="92" t="str">
        <f>VLOOKUP($B480,D1_2!$B$132:$AL$258,6,FALSE)&amp;""</f>
        <v/>
      </c>
      <c r="O481" s="93"/>
      <c r="P481" s="20" t="s">
        <v>391</v>
      </c>
      <c r="Q481" s="94" t="str">
        <f>VLOOKUP($B480,D1_2!$B$132:$AL$258,7,FALSE)&amp;""</f>
        <v/>
      </c>
      <c r="R481" s="95"/>
      <c r="S481" s="92" t="str">
        <f>VLOOKUP($B480,D1_2!$B$132:$AL$258,8,FALSE)&amp;""</f>
        <v/>
      </c>
      <c r="T481" s="93"/>
      <c r="U481" s="20" t="s">
        <v>391</v>
      </c>
      <c r="V481" s="94" t="str">
        <f>VLOOKUP($B480,D1_2!$B$132:$AL$258,9,FALSE)&amp;""</f>
        <v/>
      </c>
      <c r="W481" s="95"/>
      <c r="X481" s="92" t="str">
        <f>VLOOKUP($B480,D1_2!$B$132:$AL$258,10,FALSE)&amp;""</f>
        <v/>
      </c>
      <c r="Y481" s="93"/>
      <c r="Z481" s="20" t="s">
        <v>391</v>
      </c>
      <c r="AA481" s="94" t="str">
        <f>VLOOKUP($B480,D1_2!$B$132:$AL$258,11,FALSE)&amp;""</f>
        <v/>
      </c>
      <c r="AB481" s="95"/>
      <c r="AC481" s="92" t="str">
        <f>VLOOKUP($B480,D1_2!$B$132:$AL$258,12,FALSE)&amp;""</f>
        <v/>
      </c>
      <c r="AD481" s="93"/>
      <c r="AE481" s="20" t="s">
        <v>391</v>
      </c>
      <c r="AF481" s="94" t="str">
        <f>VLOOKUP($B480,D1_2!$B$132:$AL$258,13,FALSE)&amp;""</f>
        <v/>
      </c>
      <c r="AG481" s="95"/>
      <c r="AH481" s="92" t="str">
        <f>VLOOKUP($B480,D1_2!$B$132:$AL$258,14,FALSE)&amp;""</f>
        <v/>
      </c>
      <c r="AI481" s="93"/>
      <c r="AJ481" s="20" t="s">
        <v>391</v>
      </c>
      <c r="AK481" s="94" t="str">
        <f>VLOOKUP($B480,D1_2!$B$132:$AL$258,15,FALSE)&amp;""</f>
        <v/>
      </c>
      <c r="AL481" s="95"/>
      <c r="AM481" s="92" t="str">
        <f>VLOOKUP($B480,D1_2!$B$132:$AL$258,16,FALSE)&amp;""</f>
        <v/>
      </c>
      <c r="AN481" s="93"/>
      <c r="AO481" s="20" t="s">
        <v>391</v>
      </c>
      <c r="AP481" s="94" t="str">
        <f>VLOOKUP($B480,D1_2!$B$132:$AL$258,17,FALSE)&amp;""</f>
        <v/>
      </c>
      <c r="AQ481" s="95"/>
      <c r="AR481" s="92" t="str">
        <f>VLOOKUP($B480,D1_2!$B$132:$AL$258,18,FALSE)&amp;""</f>
        <v/>
      </c>
      <c r="AS481" s="93"/>
      <c r="AT481" s="20" t="s">
        <v>391</v>
      </c>
      <c r="AU481" s="94" t="str">
        <f>VLOOKUP($B480,D1_2!$B$132:$AL$258,19,FALSE)&amp;""</f>
        <v/>
      </c>
      <c r="AV481" s="95"/>
      <c r="AW481" s="92" t="str">
        <f>VLOOKUP($B480,D1_2!$B$132:$AL$258,20,FALSE)&amp;""</f>
        <v/>
      </c>
      <c r="AX481" s="93"/>
      <c r="AY481" s="20" t="s">
        <v>391</v>
      </c>
      <c r="AZ481" s="94" t="str">
        <f>VLOOKUP($B480,D1_2!$B$132:$AL$258,21,FALSE)&amp;""</f>
        <v/>
      </c>
      <c r="BA481" s="95"/>
      <c r="BF481" s="3"/>
      <c r="BG481" s="3"/>
      <c r="BH481" s="3"/>
    </row>
    <row r="482" spans="2:60" s="1" customFormat="1" x14ac:dyDescent="0.4">
      <c r="B482" s="178"/>
      <c r="C482" s="179"/>
      <c r="D482" s="179"/>
      <c r="E482" s="179"/>
      <c r="F482" s="180"/>
      <c r="G482" s="135" t="s">
        <v>5337</v>
      </c>
      <c r="H482" s="135"/>
      <c r="I482" s="135"/>
      <c r="J482" s="135"/>
      <c r="K482" s="135"/>
      <c r="L482" s="135"/>
      <c r="M482" s="135"/>
      <c r="N482" s="136" t="str">
        <f>VLOOKUP($B480,D1_2!$B$259:$AL$385,6,FALSE)&amp;""</f>
        <v/>
      </c>
      <c r="O482" s="137"/>
      <c r="P482" s="21" t="s">
        <v>391</v>
      </c>
      <c r="Q482" s="138" t="str">
        <f>VLOOKUP($B480,D1_2!$B$259:$AL$385,7,FALSE)&amp;""</f>
        <v/>
      </c>
      <c r="R482" s="139"/>
      <c r="S482" s="136" t="str">
        <f>VLOOKUP($B480,D1_2!$B$259:$AL$385,8,FALSE)&amp;""</f>
        <v/>
      </c>
      <c r="T482" s="137"/>
      <c r="U482" s="21" t="s">
        <v>391</v>
      </c>
      <c r="V482" s="138" t="str">
        <f>VLOOKUP($B480,D1_2!$B$259:$AL$385,9,FALSE)&amp;""</f>
        <v/>
      </c>
      <c r="W482" s="139"/>
      <c r="X482" s="136" t="str">
        <f>VLOOKUP($B480,D1_2!$B$259:$AL$385,10,FALSE)&amp;""</f>
        <v/>
      </c>
      <c r="Y482" s="137"/>
      <c r="Z482" s="21" t="s">
        <v>391</v>
      </c>
      <c r="AA482" s="138" t="str">
        <f>VLOOKUP($B480,D1_2!$B$259:$AL$385,11,FALSE)&amp;""</f>
        <v/>
      </c>
      <c r="AB482" s="139"/>
      <c r="AC482" s="136" t="str">
        <f>VLOOKUP($B480,D1_2!$B$259:$AL$385,12,FALSE)&amp;""</f>
        <v/>
      </c>
      <c r="AD482" s="137"/>
      <c r="AE482" s="21" t="s">
        <v>391</v>
      </c>
      <c r="AF482" s="138" t="str">
        <f>VLOOKUP($B480,D1_2!$B$259:$AL$385,13,FALSE)&amp;""</f>
        <v/>
      </c>
      <c r="AG482" s="139"/>
      <c r="AH482" s="136" t="str">
        <f>VLOOKUP($B480,D1_2!$B$259:$AL$385,14,FALSE)&amp;""</f>
        <v/>
      </c>
      <c r="AI482" s="137"/>
      <c r="AJ482" s="21" t="s">
        <v>391</v>
      </c>
      <c r="AK482" s="138" t="str">
        <f>VLOOKUP($B480,D1_2!$B$259:$AL$385,15,FALSE)&amp;""</f>
        <v/>
      </c>
      <c r="AL482" s="139"/>
      <c r="AM482" s="136" t="str">
        <f>VLOOKUP($B480,D1_2!$B$259:$AL$385,16,FALSE)&amp;""</f>
        <v/>
      </c>
      <c r="AN482" s="137"/>
      <c r="AO482" s="21" t="s">
        <v>391</v>
      </c>
      <c r="AP482" s="138" t="str">
        <f>VLOOKUP($B480,D1_2!$B$259:$AL$385,17,FALSE)&amp;""</f>
        <v/>
      </c>
      <c r="AQ482" s="139"/>
      <c r="AR482" s="136" t="str">
        <f>VLOOKUP($B480,D1_2!$B$259:$AL$385,18,FALSE)&amp;""</f>
        <v/>
      </c>
      <c r="AS482" s="137"/>
      <c r="AT482" s="21" t="s">
        <v>391</v>
      </c>
      <c r="AU482" s="138" t="str">
        <f>VLOOKUP($B480,D1_2!$B$259:$AL$385,19,FALSE)&amp;""</f>
        <v/>
      </c>
      <c r="AV482" s="139"/>
      <c r="AW482" s="136" t="str">
        <f>VLOOKUP($B480,D1_2!$B$259:$AL$385,20,FALSE)&amp;""</f>
        <v/>
      </c>
      <c r="AX482" s="137"/>
      <c r="AY482" s="21" t="s">
        <v>391</v>
      </c>
      <c r="AZ482" s="138" t="str">
        <f>VLOOKUP($B480,D1_2!$B$259:$AL$385,21,FALSE)&amp;""</f>
        <v/>
      </c>
      <c r="BA482" s="139"/>
      <c r="BF482" s="3"/>
      <c r="BG482" s="3"/>
      <c r="BH482" s="3"/>
    </row>
    <row r="483" spans="2:60" s="1" customFormat="1" ht="14.25" customHeight="1" x14ac:dyDescent="0.4">
      <c r="B483" s="175" t="s">
        <v>1357</v>
      </c>
      <c r="C483" s="176"/>
      <c r="D483" s="176"/>
      <c r="E483" s="176"/>
      <c r="F483" s="177"/>
      <c r="G483" s="86" t="s">
        <v>5737</v>
      </c>
      <c r="H483" s="86"/>
      <c r="I483" s="86"/>
      <c r="J483" s="86"/>
      <c r="K483" s="86"/>
      <c r="L483" s="86"/>
      <c r="M483" s="86"/>
      <c r="N483" s="87" t="str">
        <f>VLOOKUP($B483,D1_2!$B$5:$AL$131,6,FALSE)&amp;""</f>
        <v/>
      </c>
      <c r="O483" s="88"/>
      <c r="P483" s="19" t="s">
        <v>391</v>
      </c>
      <c r="Q483" s="89" t="str">
        <f>VLOOKUP($B483,D1_2!$B$5:$AL$131,7,FALSE)&amp;""</f>
        <v/>
      </c>
      <c r="R483" s="90"/>
      <c r="S483" s="87" t="str">
        <f>VLOOKUP($B483,D1_2!$B$5:$AL$131,8,FALSE)&amp;""</f>
        <v/>
      </c>
      <c r="T483" s="88"/>
      <c r="U483" s="19" t="s">
        <v>391</v>
      </c>
      <c r="V483" s="89" t="str">
        <f>VLOOKUP($B483,D1_2!$B$5:$AL$131,9,FALSE)&amp;""</f>
        <v/>
      </c>
      <c r="W483" s="90"/>
      <c r="X483" s="87" t="str">
        <f>VLOOKUP($B483,D1_2!$B$5:$AL$131,10,FALSE)&amp;""</f>
        <v/>
      </c>
      <c r="Y483" s="88"/>
      <c r="Z483" s="19" t="s">
        <v>391</v>
      </c>
      <c r="AA483" s="89" t="str">
        <f>VLOOKUP($B483,D1_2!$B$5:$AL$131,11,FALSE)&amp;""</f>
        <v/>
      </c>
      <c r="AB483" s="90"/>
      <c r="AC483" s="87" t="str">
        <f>VLOOKUP($B483,D1_2!$B$5:$AL$131,12,FALSE)&amp;""</f>
        <v/>
      </c>
      <c r="AD483" s="88"/>
      <c r="AE483" s="19" t="s">
        <v>391</v>
      </c>
      <c r="AF483" s="89" t="str">
        <f>VLOOKUP($B483,D1_2!$B$5:$AL$131,13,FALSE)&amp;""</f>
        <v/>
      </c>
      <c r="AG483" s="90"/>
      <c r="AH483" s="87" t="str">
        <f>VLOOKUP($B483,D1_2!$B$5:$AL$131,14,FALSE)&amp;""</f>
        <v/>
      </c>
      <c r="AI483" s="88"/>
      <c r="AJ483" s="19" t="s">
        <v>391</v>
      </c>
      <c r="AK483" s="89" t="str">
        <f>VLOOKUP($B483,D1_2!$B$5:$AL$131,15,FALSE)&amp;""</f>
        <v/>
      </c>
      <c r="AL483" s="90"/>
      <c r="AM483" s="87" t="str">
        <f>VLOOKUP($B483,D1_2!$B$5:$AL$131,16,FALSE)&amp;""</f>
        <v/>
      </c>
      <c r="AN483" s="88"/>
      <c r="AO483" s="19" t="s">
        <v>391</v>
      </c>
      <c r="AP483" s="89" t="str">
        <f>VLOOKUP($B483,D1_2!$B$5:$AL$131,17,FALSE)&amp;""</f>
        <v/>
      </c>
      <c r="AQ483" s="90"/>
      <c r="AR483" s="87" t="str">
        <f>VLOOKUP($B483,D1_2!$B$5:$AL$131,18,FALSE)&amp;""</f>
        <v/>
      </c>
      <c r="AS483" s="88"/>
      <c r="AT483" s="19" t="s">
        <v>391</v>
      </c>
      <c r="AU483" s="89" t="str">
        <f>VLOOKUP($B483,D1_2!$B$5:$AL$131,19,FALSE)&amp;""</f>
        <v/>
      </c>
      <c r="AV483" s="90"/>
      <c r="AW483" s="87" t="str">
        <f>VLOOKUP($B483,D1_2!$B$5:$AL$131,20,FALSE)&amp;""</f>
        <v/>
      </c>
      <c r="AX483" s="88"/>
      <c r="AY483" s="19" t="s">
        <v>391</v>
      </c>
      <c r="AZ483" s="89" t="str">
        <f>VLOOKUP($B483,D1_2!$B$5:$AL$131,21,FALSE)&amp;""</f>
        <v/>
      </c>
      <c r="BA483" s="90"/>
      <c r="BF483" s="3"/>
      <c r="BG483" s="3"/>
      <c r="BH483" s="3"/>
    </row>
    <row r="484" spans="2:60" s="1" customFormat="1" x14ac:dyDescent="0.4">
      <c r="B484" s="181"/>
      <c r="C484" s="182"/>
      <c r="D484" s="182"/>
      <c r="E484" s="182"/>
      <c r="F484" s="183"/>
      <c r="G484" s="91" t="s">
        <v>5496</v>
      </c>
      <c r="H484" s="91"/>
      <c r="I484" s="91"/>
      <c r="J484" s="91"/>
      <c r="K484" s="91"/>
      <c r="L484" s="91"/>
      <c r="M484" s="91"/>
      <c r="N484" s="92" t="str">
        <f>VLOOKUP($B483,D1_2!$B$132:$AL$258,6,FALSE)&amp;""</f>
        <v/>
      </c>
      <c r="O484" s="93"/>
      <c r="P484" s="20" t="s">
        <v>391</v>
      </c>
      <c r="Q484" s="94" t="str">
        <f>VLOOKUP($B483,D1_2!$B$132:$AL$258,7,FALSE)&amp;""</f>
        <v/>
      </c>
      <c r="R484" s="95"/>
      <c r="S484" s="92" t="str">
        <f>VLOOKUP($B483,D1_2!$B$132:$AL$258,8,FALSE)&amp;""</f>
        <v/>
      </c>
      <c r="T484" s="93"/>
      <c r="U484" s="20" t="s">
        <v>391</v>
      </c>
      <c r="V484" s="94" t="str">
        <f>VLOOKUP($B483,D1_2!$B$132:$AL$258,9,FALSE)&amp;""</f>
        <v/>
      </c>
      <c r="W484" s="95"/>
      <c r="X484" s="92" t="str">
        <f>VLOOKUP($B483,D1_2!$B$132:$AL$258,10,FALSE)&amp;""</f>
        <v/>
      </c>
      <c r="Y484" s="93"/>
      <c r="Z484" s="20" t="s">
        <v>391</v>
      </c>
      <c r="AA484" s="94" t="str">
        <f>VLOOKUP($B483,D1_2!$B$132:$AL$258,11,FALSE)&amp;""</f>
        <v/>
      </c>
      <c r="AB484" s="95"/>
      <c r="AC484" s="92" t="str">
        <f>VLOOKUP($B483,D1_2!$B$132:$AL$258,12,FALSE)&amp;""</f>
        <v/>
      </c>
      <c r="AD484" s="93"/>
      <c r="AE484" s="20" t="s">
        <v>391</v>
      </c>
      <c r="AF484" s="94" t="str">
        <f>VLOOKUP($B483,D1_2!$B$132:$AL$258,13,FALSE)&amp;""</f>
        <v/>
      </c>
      <c r="AG484" s="95"/>
      <c r="AH484" s="92" t="str">
        <f>VLOOKUP($B483,D1_2!$B$132:$AL$258,14,FALSE)&amp;""</f>
        <v/>
      </c>
      <c r="AI484" s="93"/>
      <c r="AJ484" s="20" t="s">
        <v>391</v>
      </c>
      <c r="AK484" s="94" t="str">
        <f>VLOOKUP($B483,D1_2!$B$132:$AL$258,15,FALSE)&amp;""</f>
        <v/>
      </c>
      <c r="AL484" s="95"/>
      <c r="AM484" s="92" t="str">
        <f>VLOOKUP($B483,D1_2!$B$132:$AL$258,16,FALSE)&amp;""</f>
        <v/>
      </c>
      <c r="AN484" s="93"/>
      <c r="AO484" s="20" t="s">
        <v>391</v>
      </c>
      <c r="AP484" s="94" t="str">
        <f>VLOOKUP($B483,D1_2!$B$132:$AL$258,17,FALSE)&amp;""</f>
        <v/>
      </c>
      <c r="AQ484" s="95"/>
      <c r="AR484" s="92" t="str">
        <f>VLOOKUP($B483,D1_2!$B$132:$AL$258,18,FALSE)&amp;""</f>
        <v/>
      </c>
      <c r="AS484" s="93"/>
      <c r="AT484" s="20" t="s">
        <v>391</v>
      </c>
      <c r="AU484" s="94" t="str">
        <f>VLOOKUP($B483,D1_2!$B$132:$AL$258,19,FALSE)&amp;""</f>
        <v/>
      </c>
      <c r="AV484" s="95"/>
      <c r="AW484" s="92" t="str">
        <f>VLOOKUP($B483,D1_2!$B$132:$AL$258,20,FALSE)&amp;""</f>
        <v/>
      </c>
      <c r="AX484" s="93"/>
      <c r="AY484" s="20" t="s">
        <v>391</v>
      </c>
      <c r="AZ484" s="94" t="str">
        <f>VLOOKUP($B483,D1_2!$B$132:$AL$258,21,FALSE)&amp;""</f>
        <v/>
      </c>
      <c r="BA484" s="95"/>
      <c r="BF484" s="3"/>
      <c r="BG484" s="3"/>
      <c r="BH484" s="3"/>
    </row>
    <row r="485" spans="2:60" s="1" customFormat="1" x14ac:dyDescent="0.4">
      <c r="B485" s="178"/>
      <c r="C485" s="179"/>
      <c r="D485" s="179"/>
      <c r="E485" s="179"/>
      <c r="F485" s="180"/>
      <c r="G485" s="135" t="s">
        <v>5337</v>
      </c>
      <c r="H485" s="135"/>
      <c r="I485" s="135"/>
      <c r="J485" s="135"/>
      <c r="K485" s="135"/>
      <c r="L485" s="135"/>
      <c r="M485" s="135"/>
      <c r="N485" s="136" t="str">
        <f>VLOOKUP($B483,D1_2!$B$259:$AL$385,6,FALSE)&amp;""</f>
        <v/>
      </c>
      <c r="O485" s="137"/>
      <c r="P485" s="21" t="s">
        <v>391</v>
      </c>
      <c r="Q485" s="138" t="str">
        <f>VLOOKUP($B483,D1_2!$B$259:$AL$385,7,FALSE)&amp;""</f>
        <v/>
      </c>
      <c r="R485" s="139"/>
      <c r="S485" s="136" t="str">
        <f>VLOOKUP($B483,D1_2!$B$259:$AL$385,8,FALSE)&amp;""</f>
        <v/>
      </c>
      <c r="T485" s="137"/>
      <c r="U485" s="21" t="s">
        <v>391</v>
      </c>
      <c r="V485" s="138" t="str">
        <f>VLOOKUP($B483,D1_2!$B$259:$AL$385,9,FALSE)&amp;""</f>
        <v/>
      </c>
      <c r="W485" s="139"/>
      <c r="X485" s="136" t="str">
        <f>VLOOKUP($B483,D1_2!$B$259:$AL$385,10,FALSE)&amp;""</f>
        <v/>
      </c>
      <c r="Y485" s="137"/>
      <c r="Z485" s="21" t="s">
        <v>391</v>
      </c>
      <c r="AA485" s="138" t="str">
        <f>VLOOKUP($B483,D1_2!$B$259:$AL$385,11,FALSE)&amp;""</f>
        <v/>
      </c>
      <c r="AB485" s="139"/>
      <c r="AC485" s="136" t="str">
        <f>VLOOKUP($B483,D1_2!$B$259:$AL$385,12,FALSE)&amp;""</f>
        <v/>
      </c>
      <c r="AD485" s="137"/>
      <c r="AE485" s="21" t="s">
        <v>391</v>
      </c>
      <c r="AF485" s="138" t="str">
        <f>VLOOKUP($B483,D1_2!$B$259:$AL$385,13,FALSE)&amp;""</f>
        <v/>
      </c>
      <c r="AG485" s="139"/>
      <c r="AH485" s="136" t="str">
        <f>VLOOKUP($B483,D1_2!$B$259:$AL$385,14,FALSE)&amp;""</f>
        <v/>
      </c>
      <c r="AI485" s="137"/>
      <c r="AJ485" s="21" t="s">
        <v>391</v>
      </c>
      <c r="AK485" s="138" t="str">
        <f>VLOOKUP($B483,D1_2!$B$259:$AL$385,15,FALSE)&amp;""</f>
        <v/>
      </c>
      <c r="AL485" s="139"/>
      <c r="AM485" s="136" t="str">
        <f>VLOOKUP($B483,D1_2!$B$259:$AL$385,16,FALSE)&amp;""</f>
        <v/>
      </c>
      <c r="AN485" s="137"/>
      <c r="AO485" s="21" t="s">
        <v>391</v>
      </c>
      <c r="AP485" s="138" t="str">
        <f>VLOOKUP($B483,D1_2!$B$259:$AL$385,17,FALSE)&amp;""</f>
        <v/>
      </c>
      <c r="AQ485" s="139"/>
      <c r="AR485" s="136" t="str">
        <f>VLOOKUP($B483,D1_2!$B$259:$AL$385,18,FALSE)&amp;""</f>
        <v/>
      </c>
      <c r="AS485" s="137"/>
      <c r="AT485" s="21" t="s">
        <v>391</v>
      </c>
      <c r="AU485" s="138" t="str">
        <f>VLOOKUP($B483,D1_2!$B$259:$AL$385,19,FALSE)&amp;""</f>
        <v/>
      </c>
      <c r="AV485" s="139"/>
      <c r="AW485" s="136" t="str">
        <f>VLOOKUP($B483,D1_2!$B$259:$AL$385,20,FALSE)&amp;""</f>
        <v/>
      </c>
      <c r="AX485" s="137"/>
      <c r="AY485" s="21" t="s">
        <v>391</v>
      </c>
      <c r="AZ485" s="138" t="str">
        <f>VLOOKUP($B483,D1_2!$B$259:$AL$385,21,FALSE)&amp;""</f>
        <v/>
      </c>
      <c r="BA485" s="139"/>
      <c r="BF485" s="3"/>
      <c r="BG485" s="3"/>
      <c r="BH485" s="3"/>
    </row>
    <row r="486" spans="2:60" s="1" customFormat="1" ht="14.25" customHeight="1" x14ac:dyDescent="0.4">
      <c r="B486" s="175" t="s">
        <v>632</v>
      </c>
      <c r="C486" s="176"/>
      <c r="D486" s="176"/>
      <c r="E486" s="176"/>
      <c r="F486" s="177"/>
      <c r="G486" s="86" t="s">
        <v>5737</v>
      </c>
      <c r="H486" s="86"/>
      <c r="I486" s="86"/>
      <c r="J486" s="86"/>
      <c r="K486" s="86"/>
      <c r="L486" s="86"/>
      <c r="M486" s="86"/>
      <c r="N486" s="87" t="str">
        <f>VLOOKUP($B486,D1_2!$B$5:$AL$131,6,FALSE)&amp;""</f>
        <v/>
      </c>
      <c r="O486" s="88"/>
      <c r="P486" s="19" t="s">
        <v>391</v>
      </c>
      <c r="Q486" s="89" t="str">
        <f>VLOOKUP($B486,D1_2!$B$5:$AL$131,7,FALSE)&amp;""</f>
        <v/>
      </c>
      <c r="R486" s="90"/>
      <c r="S486" s="87" t="str">
        <f>VLOOKUP($B486,D1_2!$B$5:$AL$131,8,FALSE)&amp;""</f>
        <v/>
      </c>
      <c r="T486" s="88"/>
      <c r="U486" s="19" t="s">
        <v>391</v>
      </c>
      <c r="V486" s="89" t="str">
        <f>VLOOKUP($B486,D1_2!$B$5:$AL$131,9,FALSE)&amp;""</f>
        <v/>
      </c>
      <c r="W486" s="90"/>
      <c r="X486" s="87" t="str">
        <f>VLOOKUP($B486,D1_2!$B$5:$AL$131,10,FALSE)&amp;""</f>
        <v/>
      </c>
      <c r="Y486" s="88"/>
      <c r="Z486" s="19" t="s">
        <v>391</v>
      </c>
      <c r="AA486" s="89" t="str">
        <f>VLOOKUP($B486,D1_2!$B$5:$AL$131,11,FALSE)&amp;""</f>
        <v/>
      </c>
      <c r="AB486" s="90"/>
      <c r="AC486" s="87" t="str">
        <f>VLOOKUP($B486,D1_2!$B$5:$AL$131,12,FALSE)&amp;""</f>
        <v/>
      </c>
      <c r="AD486" s="88"/>
      <c r="AE486" s="19" t="s">
        <v>391</v>
      </c>
      <c r="AF486" s="89" t="str">
        <f>VLOOKUP($B486,D1_2!$B$5:$AL$131,13,FALSE)&amp;""</f>
        <v/>
      </c>
      <c r="AG486" s="90"/>
      <c r="AH486" s="87" t="str">
        <f>VLOOKUP($B486,D1_2!$B$5:$AL$131,14,FALSE)&amp;""</f>
        <v/>
      </c>
      <c r="AI486" s="88"/>
      <c r="AJ486" s="19" t="s">
        <v>391</v>
      </c>
      <c r="AK486" s="89" t="str">
        <f>VLOOKUP($B486,D1_2!$B$5:$AL$131,15,FALSE)&amp;""</f>
        <v/>
      </c>
      <c r="AL486" s="90"/>
      <c r="AM486" s="87" t="str">
        <f>VLOOKUP($B486,D1_2!$B$5:$AL$131,16,FALSE)&amp;""</f>
        <v/>
      </c>
      <c r="AN486" s="88"/>
      <c r="AO486" s="19" t="s">
        <v>391</v>
      </c>
      <c r="AP486" s="89" t="str">
        <f>VLOOKUP($B486,D1_2!$B$5:$AL$131,17,FALSE)&amp;""</f>
        <v/>
      </c>
      <c r="AQ486" s="90"/>
      <c r="AR486" s="87" t="str">
        <f>VLOOKUP($B486,D1_2!$B$5:$AL$131,18,FALSE)&amp;""</f>
        <v/>
      </c>
      <c r="AS486" s="88"/>
      <c r="AT486" s="19" t="s">
        <v>391</v>
      </c>
      <c r="AU486" s="89" t="str">
        <f>VLOOKUP($B486,D1_2!$B$5:$AL$131,19,FALSE)&amp;""</f>
        <v/>
      </c>
      <c r="AV486" s="90"/>
      <c r="AW486" s="87" t="str">
        <f>VLOOKUP($B486,D1_2!$B$5:$AL$131,20,FALSE)&amp;""</f>
        <v/>
      </c>
      <c r="AX486" s="88"/>
      <c r="AY486" s="19" t="s">
        <v>391</v>
      </c>
      <c r="AZ486" s="89" t="str">
        <f>VLOOKUP($B486,D1_2!$B$5:$AL$131,21,FALSE)&amp;""</f>
        <v/>
      </c>
      <c r="BA486" s="90"/>
      <c r="BF486" s="3"/>
      <c r="BG486" s="3"/>
      <c r="BH486" s="3"/>
    </row>
    <row r="487" spans="2:60" s="1" customFormat="1" x14ac:dyDescent="0.4">
      <c r="B487" s="181"/>
      <c r="C487" s="182"/>
      <c r="D487" s="182"/>
      <c r="E487" s="182"/>
      <c r="F487" s="183"/>
      <c r="G487" s="91" t="s">
        <v>5496</v>
      </c>
      <c r="H487" s="91"/>
      <c r="I487" s="91"/>
      <c r="J487" s="91"/>
      <c r="K487" s="91"/>
      <c r="L487" s="91"/>
      <c r="M487" s="91"/>
      <c r="N487" s="92" t="str">
        <f>VLOOKUP($B486,D1_2!$B$132:$AL$258,6,FALSE)&amp;""</f>
        <v/>
      </c>
      <c r="O487" s="93"/>
      <c r="P487" s="20" t="s">
        <v>391</v>
      </c>
      <c r="Q487" s="94" t="str">
        <f>VLOOKUP($B486,D1_2!$B$132:$AL$258,7,FALSE)&amp;""</f>
        <v/>
      </c>
      <c r="R487" s="95"/>
      <c r="S487" s="92" t="str">
        <f>VLOOKUP($B486,D1_2!$B$132:$AL$258,8,FALSE)&amp;""</f>
        <v/>
      </c>
      <c r="T487" s="93"/>
      <c r="U487" s="20" t="s">
        <v>391</v>
      </c>
      <c r="V487" s="94" t="str">
        <f>VLOOKUP($B486,D1_2!$B$132:$AL$258,9,FALSE)&amp;""</f>
        <v/>
      </c>
      <c r="W487" s="95"/>
      <c r="X487" s="92" t="str">
        <f>VLOOKUP($B486,D1_2!$B$132:$AL$258,10,FALSE)&amp;""</f>
        <v/>
      </c>
      <c r="Y487" s="93"/>
      <c r="Z487" s="20" t="s">
        <v>391</v>
      </c>
      <c r="AA487" s="94" t="str">
        <f>VLOOKUP($B486,D1_2!$B$132:$AL$258,11,FALSE)&amp;""</f>
        <v/>
      </c>
      <c r="AB487" s="95"/>
      <c r="AC487" s="92" t="str">
        <f>VLOOKUP($B486,D1_2!$B$132:$AL$258,12,FALSE)&amp;""</f>
        <v/>
      </c>
      <c r="AD487" s="93"/>
      <c r="AE487" s="20" t="s">
        <v>391</v>
      </c>
      <c r="AF487" s="94" t="str">
        <f>VLOOKUP($B486,D1_2!$B$132:$AL$258,13,FALSE)&amp;""</f>
        <v/>
      </c>
      <c r="AG487" s="95"/>
      <c r="AH487" s="92" t="str">
        <f>VLOOKUP($B486,D1_2!$B$132:$AL$258,14,FALSE)&amp;""</f>
        <v/>
      </c>
      <c r="AI487" s="93"/>
      <c r="AJ487" s="20" t="s">
        <v>391</v>
      </c>
      <c r="AK487" s="94" t="str">
        <f>VLOOKUP($B486,D1_2!$B$132:$AL$258,15,FALSE)&amp;""</f>
        <v/>
      </c>
      <c r="AL487" s="95"/>
      <c r="AM487" s="92" t="str">
        <f>VLOOKUP($B486,D1_2!$B$132:$AL$258,16,FALSE)&amp;""</f>
        <v/>
      </c>
      <c r="AN487" s="93"/>
      <c r="AO487" s="20" t="s">
        <v>391</v>
      </c>
      <c r="AP487" s="94" t="str">
        <f>VLOOKUP($B486,D1_2!$B$132:$AL$258,17,FALSE)&amp;""</f>
        <v/>
      </c>
      <c r="AQ487" s="95"/>
      <c r="AR487" s="92" t="str">
        <f>VLOOKUP($B486,D1_2!$B$132:$AL$258,18,FALSE)&amp;""</f>
        <v/>
      </c>
      <c r="AS487" s="93"/>
      <c r="AT487" s="20" t="s">
        <v>391</v>
      </c>
      <c r="AU487" s="94" t="str">
        <f>VLOOKUP($B486,D1_2!$B$132:$AL$258,19,FALSE)&amp;""</f>
        <v/>
      </c>
      <c r="AV487" s="95"/>
      <c r="AW487" s="92" t="str">
        <f>VLOOKUP($B486,D1_2!$B$132:$AL$258,20,FALSE)&amp;""</f>
        <v/>
      </c>
      <c r="AX487" s="93"/>
      <c r="AY487" s="20" t="s">
        <v>391</v>
      </c>
      <c r="AZ487" s="94" t="str">
        <f>VLOOKUP($B486,D1_2!$B$132:$AL$258,21,FALSE)&amp;""</f>
        <v/>
      </c>
      <c r="BA487" s="95"/>
      <c r="BF487" s="3"/>
      <c r="BG487" s="3"/>
      <c r="BH487" s="3"/>
    </row>
    <row r="488" spans="2:60" s="1" customFormat="1" x14ac:dyDescent="0.4">
      <c r="B488" s="178"/>
      <c r="C488" s="179"/>
      <c r="D488" s="179"/>
      <c r="E488" s="179"/>
      <c r="F488" s="180"/>
      <c r="G488" s="135" t="s">
        <v>5337</v>
      </c>
      <c r="H488" s="135"/>
      <c r="I488" s="135"/>
      <c r="J488" s="135"/>
      <c r="K488" s="135"/>
      <c r="L488" s="135"/>
      <c r="M488" s="135"/>
      <c r="N488" s="136" t="str">
        <f>VLOOKUP($B486,D1_2!$B$259:$AL$385,6,FALSE)&amp;""</f>
        <v/>
      </c>
      <c r="O488" s="137"/>
      <c r="P488" s="21" t="s">
        <v>391</v>
      </c>
      <c r="Q488" s="138" t="str">
        <f>VLOOKUP($B486,D1_2!$B$259:$AL$385,7,FALSE)&amp;""</f>
        <v/>
      </c>
      <c r="R488" s="139"/>
      <c r="S488" s="136" t="str">
        <f>VLOOKUP($B486,D1_2!$B$259:$AL$385,8,FALSE)&amp;""</f>
        <v/>
      </c>
      <c r="T488" s="137"/>
      <c r="U488" s="21" t="s">
        <v>391</v>
      </c>
      <c r="V488" s="138" t="str">
        <f>VLOOKUP($B486,D1_2!$B$259:$AL$385,9,FALSE)&amp;""</f>
        <v/>
      </c>
      <c r="W488" s="139"/>
      <c r="X488" s="136" t="str">
        <f>VLOOKUP($B486,D1_2!$B$259:$AL$385,10,FALSE)&amp;""</f>
        <v/>
      </c>
      <c r="Y488" s="137"/>
      <c r="Z488" s="21" t="s">
        <v>391</v>
      </c>
      <c r="AA488" s="138" t="str">
        <f>VLOOKUP($B486,D1_2!$B$259:$AL$385,11,FALSE)&amp;""</f>
        <v/>
      </c>
      <c r="AB488" s="139"/>
      <c r="AC488" s="136" t="str">
        <f>VLOOKUP($B486,D1_2!$B$259:$AL$385,12,FALSE)&amp;""</f>
        <v/>
      </c>
      <c r="AD488" s="137"/>
      <c r="AE488" s="21" t="s">
        <v>391</v>
      </c>
      <c r="AF488" s="138" t="str">
        <f>VLOOKUP($B486,D1_2!$B$259:$AL$385,13,FALSE)&amp;""</f>
        <v/>
      </c>
      <c r="AG488" s="139"/>
      <c r="AH488" s="136" t="str">
        <f>VLOOKUP($B486,D1_2!$B$259:$AL$385,14,FALSE)&amp;""</f>
        <v/>
      </c>
      <c r="AI488" s="137"/>
      <c r="AJ488" s="21" t="s">
        <v>391</v>
      </c>
      <c r="AK488" s="138" t="str">
        <f>VLOOKUP($B486,D1_2!$B$259:$AL$385,15,FALSE)&amp;""</f>
        <v/>
      </c>
      <c r="AL488" s="139"/>
      <c r="AM488" s="136" t="str">
        <f>VLOOKUP($B486,D1_2!$B$259:$AL$385,16,FALSE)&amp;""</f>
        <v/>
      </c>
      <c r="AN488" s="137"/>
      <c r="AO488" s="21" t="s">
        <v>391</v>
      </c>
      <c r="AP488" s="138" t="str">
        <f>VLOOKUP($B486,D1_2!$B$259:$AL$385,17,FALSE)&amp;""</f>
        <v/>
      </c>
      <c r="AQ488" s="139"/>
      <c r="AR488" s="136" t="str">
        <f>VLOOKUP($B486,D1_2!$B$259:$AL$385,18,FALSE)&amp;""</f>
        <v/>
      </c>
      <c r="AS488" s="137"/>
      <c r="AT488" s="21" t="s">
        <v>391</v>
      </c>
      <c r="AU488" s="138" t="str">
        <f>VLOOKUP($B486,D1_2!$B$259:$AL$385,19,FALSE)&amp;""</f>
        <v/>
      </c>
      <c r="AV488" s="139"/>
      <c r="AW488" s="136" t="str">
        <f>VLOOKUP($B486,D1_2!$B$259:$AL$385,20,FALSE)&amp;""</f>
        <v/>
      </c>
      <c r="AX488" s="137"/>
      <c r="AY488" s="21" t="s">
        <v>391</v>
      </c>
      <c r="AZ488" s="138" t="str">
        <f>VLOOKUP($B486,D1_2!$B$259:$AL$385,21,FALSE)&amp;""</f>
        <v/>
      </c>
      <c r="BA488" s="139"/>
      <c r="BF488" s="3"/>
      <c r="BG488" s="3"/>
      <c r="BH488" s="3"/>
    </row>
    <row r="489" spans="2:60" s="1" customFormat="1" ht="14.25" customHeight="1" x14ac:dyDescent="0.4">
      <c r="B489" s="175" t="s">
        <v>1166</v>
      </c>
      <c r="C489" s="176"/>
      <c r="D489" s="176"/>
      <c r="E489" s="176"/>
      <c r="F489" s="177"/>
      <c r="G489" s="86" t="s">
        <v>5737</v>
      </c>
      <c r="H489" s="86"/>
      <c r="I489" s="86"/>
      <c r="J489" s="86"/>
      <c r="K489" s="86"/>
      <c r="L489" s="86"/>
      <c r="M489" s="86"/>
      <c r="N489" s="87" t="str">
        <f>VLOOKUP($B489,D1_2!$B$5:$AL$131,6,FALSE)&amp;""</f>
        <v/>
      </c>
      <c r="O489" s="88"/>
      <c r="P489" s="19" t="s">
        <v>391</v>
      </c>
      <c r="Q489" s="89" t="str">
        <f>VLOOKUP($B489,D1_2!$B$5:$AL$131,7,FALSE)&amp;""</f>
        <v/>
      </c>
      <c r="R489" s="90"/>
      <c r="S489" s="87" t="str">
        <f>VLOOKUP($B489,D1_2!$B$5:$AL$131,8,FALSE)&amp;""</f>
        <v/>
      </c>
      <c r="T489" s="88"/>
      <c r="U489" s="19" t="s">
        <v>391</v>
      </c>
      <c r="V489" s="89" t="str">
        <f>VLOOKUP($B489,D1_2!$B$5:$AL$131,9,FALSE)&amp;""</f>
        <v/>
      </c>
      <c r="W489" s="90"/>
      <c r="X489" s="87" t="str">
        <f>VLOOKUP($B489,D1_2!$B$5:$AL$131,10,FALSE)&amp;""</f>
        <v/>
      </c>
      <c r="Y489" s="88"/>
      <c r="Z489" s="19" t="s">
        <v>391</v>
      </c>
      <c r="AA489" s="89" t="str">
        <f>VLOOKUP($B489,D1_2!$B$5:$AL$131,11,FALSE)&amp;""</f>
        <v/>
      </c>
      <c r="AB489" s="90"/>
      <c r="AC489" s="87" t="str">
        <f>VLOOKUP($B489,D1_2!$B$5:$AL$131,12,FALSE)&amp;""</f>
        <v/>
      </c>
      <c r="AD489" s="88"/>
      <c r="AE489" s="19" t="s">
        <v>391</v>
      </c>
      <c r="AF489" s="89" t="str">
        <f>VLOOKUP($B489,D1_2!$B$5:$AL$131,13,FALSE)&amp;""</f>
        <v/>
      </c>
      <c r="AG489" s="90"/>
      <c r="AH489" s="87" t="str">
        <f>VLOOKUP($B489,D1_2!$B$5:$AL$131,14,FALSE)&amp;""</f>
        <v/>
      </c>
      <c r="AI489" s="88"/>
      <c r="AJ489" s="19" t="s">
        <v>391</v>
      </c>
      <c r="AK489" s="89" t="str">
        <f>VLOOKUP($B489,D1_2!$B$5:$AL$131,15,FALSE)&amp;""</f>
        <v/>
      </c>
      <c r="AL489" s="90"/>
      <c r="AM489" s="87" t="str">
        <f>VLOOKUP($B489,D1_2!$B$5:$AL$131,16,FALSE)&amp;""</f>
        <v/>
      </c>
      <c r="AN489" s="88"/>
      <c r="AO489" s="19" t="s">
        <v>391</v>
      </c>
      <c r="AP489" s="89" t="str">
        <f>VLOOKUP($B489,D1_2!$B$5:$AL$131,17,FALSE)&amp;""</f>
        <v/>
      </c>
      <c r="AQ489" s="90"/>
      <c r="AR489" s="87" t="str">
        <f>VLOOKUP($B489,D1_2!$B$5:$AL$131,18,FALSE)&amp;""</f>
        <v/>
      </c>
      <c r="AS489" s="88"/>
      <c r="AT489" s="19" t="s">
        <v>391</v>
      </c>
      <c r="AU489" s="89" t="str">
        <f>VLOOKUP($B489,D1_2!$B$5:$AL$131,19,FALSE)&amp;""</f>
        <v/>
      </c>
      <c r="AV489" s="90"/>
      <c r="AW489" s="87" t="str">
        <f>VLOOKUP($B489,D1_2!$B$5:$AL$131,20,FALSE)&amp;""</f>
        <v/>
      </c>
      <c r="AX489" s="88"/>
      <c r="AY489" s="19" t="s">
        <v>391</v>
      </c>
      <c r="AZ489" s="89" t="str">
        <f>VLOOKUP($B489,D1_2!$B$5:$AL$131,21,FALSE)&amp;""</f>
        <v/>
      </c>
      <c r="BA489" s="90"/>
      <c r="BF489" s="3"/>
      <c r="BG489" s="3"/>
      <c r="BH489" s="3"/>
    </row>
    <row r="490" spans="2:60" s="1" customFormat="1" x14ac:dyDescent="0.4">
      <c r="B490" s="181"/>
      <c r="C490" s="182"/>
      <c r="D490" s="182"/>
      <c r="E490" s="182"/>
      <c r="F490" s="183"/>
      <c r="G490" s="91" t="s">
        <v>5496</v>
      </c>
      <c r="H490" s="91"/>
      <c r="I490" s="91"/>
      <c r="J490" s="91"/>
      <c r="K490" s="91"/>
      <c r="L490" s="91"/>
      <c r="M490" s="91"/>
      <c r="N490" s="92" t="str">
        <f>VLOOKUP($B489,D1_2!$B$132:$AL$258,6,FALSE)&amp;""</f>
        <v/>
      </c>
      <c r="O490" s="93"/>
      <c r="P490" s="20" t="s">
        <v>391</v>
      </c>
      <c r="Q490" s="94" t="str">
        <f>VLOOKUP($B489,D1_2!$B$132:$AL$258,7,FALSE)&amp;""</f>
        <v/>
      </c>
      <c r="R490" s="95"/>
      <c r="S490" s="92" t="str">
        <f>VLOOKUP($B489,D1_2!$B$132:$AL$258,8,FALSE)&amp;""</f>
        <v/>
      </c>
      <c r="T490" s="93"/>
      <c r="U490" s="20" t="s">
        <v>391</v>
      </c>
      <c r="V490" s="94" t="str">
        <f>VLOOKUP($B489,D1_2!$B$132:$AL$258,9,FALSE)&amp;""</f>
        <v/>
      </c>
      <c r="W490" s="95"/>
      <c r="X490" s="92" t="str">
        <f>VLOOKUP($B489,D1_2!$B$132:$AL$258,10,FALSE)&amp;""</f>
        <v/>
      </c>
      <c r="Y490" s="93"/>
      <c r="Z490" s="20" t="s">
        <v>391</v>
      </c>
      <c r="AA490" s="94" t="str">
        <f>VLOOKUP($B489,D1_2!$B$132:$AL$258,11,FALSE)&amp;""</f>
        <v/>
      </c>
      <c r="AB490" s="95"/>
      <c r="AC490" s="92" t="str">
        <f>VLOOKUP($B489,D1_2!$B$132:$AL$258,12,FALSE)&amp;""</f>
        <v/>
      </c>
      <c r="AD490" s="93"/>
      <c r="AE490" s="20" t="s">
        <v>391</v>
      </c>
      <c r="AF490" s="94" t="str">
        <f>VLOOKUP($B489,D1_2!$B$132:$AL$258,13,FALSE)&amp;""</f>
        <v/>
      </c>
      <c r="AG490" s="95"/>
      <c r="AH490" s="92" t="str">
        <f>VLOOKUP($B489,D1_2!$B$132:$AL$258,14,FALSE)&amp;""</f>
        <v/>
      </c>
      <c r="AI490" s="93"/>
      <c r="AJ490" s="20" t="s">
        <v>391</v>
      </c>
      <c r="AK490" s="94" t="str">
        <f>VLOOKUP($B489,D1_2!$B$132:$AL$258,15,FALSE)&amp;""</f>
        <v/>
      </c>
      <c r="AL490" s="95"/>
      <c r="AM490" s="92" t="str">
        <f>VLOOKUP($B489,D1_2!$B$132:$AL$258,16,FALSE)&amp;""</f>
        <v/>
      </c>
      <c r="AN490" s="93"/>
      <c r="AO490" s="20" t="s">
        <v>391</v>
      </c>
      <c r="AP490" s="94" t="str">
        <f>VLOOKUP($B489,D1_2!$B$132:$AL$258,17,FALSE)&amp;""</f>
        <v/>
      </c>
      <c r="AQ490" s="95"/>
      <c r="AR490" s="92" t="str">
        <f>VLOOKUP($B489,D1_2!$B$132:$AL$258,18,FALSE)&amp;""</f>
        <v/>
      </c>
      <c r="AS490" s="93"/>
      <c r="AT490" s="20" t="s">
        <v>391</v>
      </c>
      <c r="AU490" s="94" t="str">
        <f>VLOOKUP($B489,D1_2!$B$132:$AL$258,19,FALSE)&amp;""</f>
        <v/>
      </c>
      <c r="AV490" s="95"/>
      <c r="AW490" s="92" t="str">
        <f>VLOOKUP($B489,D1_2!$B$132:$AL$258,20,FALSE)&amp;""</f>
        <v/>
      </c>
      <c r="AX490" s="93"/>
      <c r="AY490" s="20" t="s">
        <v>391</v>
      </c>
      <c r="AZ490" s="94" t="str">
        <f>VLOOKUP($B489,D1_2!$B$132:$AL$258,21,FALSE)&amp;""</f>
        <v/>
      </c>
      <c r="BA490" s="95"/>
      <c r="BF490" s="3"/>
      <c r="BG490" s="3"/>
      <c r="BH490" s="3"/>
    </row>
    <row r="491" spans="2:60" s="1" customFormat="1" x14ac:dyDescent="0.4">
      <c r="B491" s="178"/>
      <c r="C491" s="179"/>
      <c r="D491" s="179"/>
      <c r="E491" s="179"/>
      <c r="F491" s="180"/>
      <c r="G491" s="135" t="s">
        <v>5337</v>
      </c>
      <c r="H491" s="135"/>
      <c r="I491" s="135"/>
      <c r="J491" s="135"/>
      <c r="K491" s="135"/>
      <c r="L491" s="135"/>
      <c r="M491" s="135"/>
      <c r="N491" s="136" t="str">
        <f>VLOOKUP($B489,D1_2!$B$259:$AL$385,6,FALSE)&amp;""</f>
        <v/>
      </c>
      <c r="O491" s="137"/>
      <c r="P491" s="21" t="s">
        <v>391</v>
      </c>
      <c r="Q491" s="138" t="str">
        <f>VLOOKUP($B489,D1_2!$B$259:$AL$385,7,FALSE)&amp;""</f>
        <v/>
      </c>
      <c r="R491" s="139"/>
      <c r="S491" s="136" t="str">
        <f>VLOOKUP($B489,D1_2!$B$259:$AL$385,8,FALSE)&amp;""</f>
        <v/>
      </c>
      <c r="T491" s="137"/>
      <c r="U491" s="21" t="s">
        <v>391</v>
      </c>
      <c r="V491" s="138" t="str">
        <f>VLOOKUP($B489,D1_2!$B$259:$AL$385,9,FALSE)&amp;""</f>
        <v/>
      </c>
      <c r="W491" s="139"/>
      <c r="X491" s="136" t="str">
        <f>VLOOKUP($B489,D1_2!$B$259:$AL$385,10,FALSE)&amp;""</f>
        <v/>
      </c>
      <c r="Y491" s="137"/>
      <c r="Z491" s="21" t="s">
        <v>391</v>
      </c>
      <c r="AA491" s="138" t="str">
        <f>VLOOKUP($B489,D1_2!$B$259:$AL$385,11,FALSE)&amp;""</f>
        <v/>
      </c>
      <c r="AB491" s="139"/>
      <c r="AC491" s="136" t="str">
        <f>VLOOKUP($B489,D1_2!$B$259:$AL$385,12,FALSE)&amp;""</f>
        <v/>
      </c>
      <c r="AD491" s="137"/>
      <c r="AE491" s="21" t="s">
        <v>391</v>
      </c>
      <c r="AF491" s="138" t="str">
        <f>VLOOKUP($B489,D1_2!$B$259:$AL$385,13,FALSE)&amp;""</f>
        <v/>
      </c>
      <c r="AG491" s="139"/>
      <c r="AH491" s="136" t="str">
        <f>VLOOKUP($B489,D1_2!$B$259:$AL$385,14,FALSE)&amp;""</f>
        <v/>
      </c>
      <c r="AI491" s="137"/>
      <c r="AJ491" s="21" t="s">
        <v>391</v>
      </c>
      <c r="AK491" s="138" t="str">
        <f>VLOOKUP($B489,D1_2!$B$259:$AL$385,15,FALSE)&amp;""</f>
        <v/>
      </c>
      <c r="AL491" s="139"/>
      <c r="AM491" s="136" t="str">
        <f>VLOOKUP($B489,D1_2!$B$259:$AL$385,16,FALSE)&amp;""</f>
        <v/>
      </c>
      <c r="AN491" s="137"/>
      <c r="AO491" s="21" t="s">
        <v>391</v>
      </c>
      <c r="AP491" s="138" t="str">
        <f>VLOOKUP($B489,D1_2!$B$259:$AL$385,17,FALSE)&amp;""</f>
        <v/>
      </c>
      <c r="AQ491" s="139"/>
      <c r="AR491" s="136" t="str">
        <f>VLOOKUP($B489,D1_2!$B$259:$AL$385,18,FALSE)&amp;""</f>
        <v/>
      </c>
      <c r="AS491" s="137"/>
      <c r="AT491" s="21" t="s">
        <v>391</v>
      </c>
      <c r="AU491" s="138" t="str">
        <f>VLOOKUP($B489,D1_2!$B$259:$AL$385,19,FALSE)&amp;""</f>
        <v/>
      </c>
      <c r="AV491" s="139"/>
      <c r="AW491" s="136" t="str">
        <f>VLOOKUP($B489,D1_2!$B$259:$AL$385,20,FALSE)&amp;""</f>
        <v/>
      </c>
      <c r="AX491" s="137"/>
      <c r="AY491" s="21" t="s">
        <v>391</v>
      </c>
      <c r="AZ491" s="138" t="str">
        <f>VLOOKUP($B489,D1_2!$B$259:$AL$385,21,FALSE)&amp;""</f>
        <v/>
      </c>
      <c r="BA491" s="139"/>
      <c r="BF491" s="3"/>
      <c r="BG491" s="3"/>
      <c r="BH491" s="3"/>
    </row>
    <row r="492" spans="2:60" s="1" customFormat="1" ht="14.25" customHeight="1" x14ac:dyDescent="0.4">
      <c r="B492" s="175" t="s">
        <v>2571</v>
      </c>
      <c r="C492" s="176"/>
      <c r="D492" s="176"/>
      <c r="E492" s="176"/>
      <c r="F492" s="177"/>
      <c r="G492" s="86" t="s">
        <v>5737</v>
      </c>
      <c r="H492" s="86"/>
      <c r="I492" s="86"/>
      <c r="J492" s="86"/>
      <c r="K492" s="86"/>
      <c r="L492" s="86"/>
      <c r="M492" s="86"/>
      <c r="N492" s="87" t="str">
        <f>VLOOKUP($B492,D1_2!$B$5:$AL$131,6,FALSE)&amp;""</f>
        <v/>
      </c>
      <c r="O492" s="88"/>
      <c r="P492" s="19" t="s">
        <v>391</v>
      </c>
      <c r="Q492" s="89" t="str">
        <f>VLOOKUP($B492,D1_2!$B$5:$AL$131,7,FALSE)&amp;""</f>
        <v/>
      </c>
      <c r="R492" s="90"/>
      <c r="S492" s="87" t="str">
        <f>VLOOKUP($B492,D1_2!$B$5:$AL$131,8,FALSE)&amp;""</f>
        <v/>
      </c>
      <c r="T492" s="88"/>
      <c r="U492" s="19" t="s">
        <v>391</v>
      </c>
      <c r="V492" s="89" t="str">
        <f>VLOOKUP($B492,D1_2!$B$5:$AL$131,9,FALSE)&amp;""</f>
        <v/>
      </c>
      <c r="W492" s="90"/>
      <c r="X492" s="87" t="str">
        <f>VLOOKUP($B492,D1_2!$B$5:$AL$131,10,FALSE)&amp;""</f>
        <v/>
      </c>
      <c r="Y492" s="88"/>
      <c r="Z492" s="19" t="s">
        <v>391</v>
      </c>
      <c r="AA492" s="89" t="str">
        <f>VLOOKUP($B492,D1_2!$B$5:$AL$131,11,FALSE)&amp;""</f>
        <v/>
      </c>
      <c r="AB492" s="90"/>
      <c r="AC492" s="87" t="str">
        <f>VLOOKUP($B492,D1_2!$B$5:$AL$131,12,FALSE)&amp;""</f>
        <v/>
      </c>
      <c r="AD492" s="88"/>
      <c r="AE492" s="19" t="s">
        <v>391</v>
      </c>
      <c r="AF492" s="89" t="str">
        <f>VLOOKUP($B492,D1_2!$B$5:$AL$131,13,FALSE)&amp;""</f>
        <v/>
      </c>
      <c r="AG492" s="90"/>
      <c r="AH492" s="87" t="str">
        <f>VLOOKUP($B492,D1_2!$B$5:$AL$131,14,FALSE)&amp;""</f>
        <v/>
      </c>
      <c r="AI492" s="88"/>
      <c r="AJ492" s="19" t="s">
        <v>391</v>
      </c>
      <c r="AK492" s="89" t="str">
        <f>VLOOKUP($B492,D1_2!$B$5:$AL$131,15,FALSE)&amp;""</f>
        <v/>
      </c>
      <c r="AL492" s="90"/>
      <c r="AM492" s="87" t="str">
        <f>VLOOKUP($B492,D1_2!$B$5:$AL$131,16,FALSE)&amp;""</f>
        <v/>
      </c>
      <c r="AN492" s="88"/>
      <c r="AO492" s="19" t="s">
        <v>391</v>
      </c>
      <c r="AP492" s="89" t="str">
        <f>VLOOKUP($B492,D1_2!$B$5:$AL$131,17,FALSE)&amp;""</f>
        <v/>
      </c>
      <c r="AQ492" s="90"/>
      <c r="AR492" s="87" t="str">
        <f>VLOOKUP($B492,D1_2!$B$5:$AL$131,18,FALSE)&amp;""</f>
        <v/>
      </c>
      <c r="AS492" s="88"/>
      <c r="AT492" s="19" t="s">
        <v>391</v>
      </c>
      <c r="AU492" s="89" t="str">
        <f>VLOOKUP($B492,D1_2!$B$5:$AL$131,19,FALSE)&amp;""</f>
        <v/>
      </c>
      <c r="AV492" s="90"/>
      <c r="AW492" s="87" t="str">
        <f>VLOOKUP($B492,D1_2!$B$5:$AL$131,20,FALSE)&amp;""</f>
        <v/>
      </c>
      <c r="AX492" s="88"/>
      <c r="AY492" s="19" t="s">
        <v>391</v>
      </c>
      <c r="AZ492" s="89" t="str">
        <f>VLOOKUP($B492,D1_2!$B$5:$AL$131,21,FALSE)&amp;""</f>
        <v/>
      </c>
      <c r="BA492" s="90"/>
      <c r="BF492" s="3"/>
      <c r="BG492" s="3"/>
      <c r="BH492" s="3"/>
    </row>
    <row r="493" spans="2:60" s="1" customFormat="1" x14ac:dyDescent="0.4">
      <c r="B493" s="181"/>
      <c r="C493" s="182"/>
      <c r="D493" s="182"/>
      <c r="E493" s="182"/>
      <c r="F493" s="183"/>
      <c r="G493" s="91" t="s">
        <v>5496</v>
      </c>
      <c r="H493" s="91"/>
      <c r="I493" s="91"/>
      <c r="J493" s="91"/>
      <c r="K493" s="91"/>
      <c r="L493" s="91"/>
      <c r="M493" s="91"/>
      <c r="N493" s="92" t="str">
        <f>VLOOKUP($B492,D1_2!$B$132:$AL$258,6,FALSE)&amp;""</f>
        <v/>
      </c>
      <c r="O493" s="93"/>
      <c r="P493" s="20" t="s">
        <v>391</v>
      </c>
      <c r="Q493" s="94" t="str">
        <f>VLOOKUP($B492,D1_2!$B$132:$AL$258,7,FALSE)&amp;""</f>
        <v/>
      </c>
      <c r="R493" s="95"/>
      <c r="S493" s="92" t="str">
        <f>VLOOKUP($B492,D1_2!$B$132:$AL$258,8,FALSE)&amp;""</f>
        <v/>
      </c>
      <c r="T493" s="93"/>
      <c r="U493" s="20" t="s">
        <v>391</v>
      </c>
      <c r="V493" s="94" t="str">
        <f>VLOOKUP($B492,D1_2!$B$132:$AL$258,9,FALSE)&amp;""</f>
        <v/>
      </c>
      <c r="W493" s="95"/>
      <c r="X493" s="92" t="str">
        <f>VLOOKUP($B492,D1_2!$B$132:$AL$258,10,FALSE)&amp;""</f>
        <v/>
      </c>
      <c r="Y493" s="93"/>
      <c r="Z493" s="20" t="s">
        <v>391</v>
      </c>
      <c r="AA493" s="94" t="str">
        <f>VLOOKUP($B492,D1_2!$B$132:$AL$258,11,FALSE)&amp;""</f>
        <v/>
      </c>
      <c r="AB493" s="95"/>
      <c r="AC493" s="92" t="str">
        <f>VLOOKUP($B492,D1_2!$B$132:$AL$258,12,FALSE)&amp;""</f>
        <v/>
      </c>
      <c r="AD493" s="93"/>
      <c r="AE493" s="20" t="s">
        <v>391</v>
      </c>
      <c r="AF493" s="94" t="str">
        <f>VLOOKUP($B492,D1_2!$B$132:$AL$258,13,FALSE)&amp;""</f>
        <v/>
      </c>
      <c r="AG493" s="95"/>
      <c r="AH493" s="92" t="str">
        <f>VLOOKUP($B492,D1_2!$B$132:$AL$258,14,FALSE)&amp;""</f>
        <v/>
      </c>
      <c r="AI493" s="93"/>
      <c r="AJ493" s="20" t="s">
        <v>391</v>
      </c>
      <c r="AK493" s="94" t="str">
        <f>VLOOKUP($B492,D1_2!$B$132:$AL$258,15,FALSE)&amp;""</f>
        <v/>
      </c>
      <c r="AL493" s="95"/>
      <c r="AM493" s="92" t="str">
        <f>VLOOKUP($B492,D1_2!$B$132:$AL$258,16,FALSE)&amp;""</f>
        <v/>
      </c>
      <c r="AN493" s="93"/>
      <c r="AO493" s="20" t="s">
        <v>391</v>
      </c>
      <c r="AP493" s="94" t="str">
        <f>VLOOKUP($B492,D1_2!$B$132:$AL$258,17,FALSE)&amp;""</f>
        <v/>
      </c>
      <c r="AQ493" s="95"/>
      <c r="AR493" s="92" t="str">
        <f>VLOOKUP($B492,D1_2!$B$132:$AL$258,18,FALSE)&amp;""</f>
        <v/>
      </c>
      <c r="AS493" s="93"/>
      <c r="AT493" s="20" t="s">
        <v>391</v>
      </c>
      <c r="AU493" s="94" t="str">
        <f>VLOOKUP($B492,D1_2!$B$132:$AL$258,19,FALSE)&amp;""</f>
        <v/>
      </c>
      <c r="AV493" s="95"/>
      <c r="AW493" s="92" t="str">
        <f>VLOOKUP($B492,D1_2!$B$132:$AL$258,20,FALSE)&amp;""</f>
        <v/>
      </c>
      <c r="AX493" s="93"/>
      <c r="AY493" s="20" t="s">
        <v>391</v>
      </c>
      <c r="AZ493" s="94" t="str">
        <f>VLOOKUP($B492,D1_2!$B$132:$AL$258,21,FALSE)&amp;""</f>
        <v/>
      </c>
      <c r="BA493" s="95"/>
      <c r="BF493" s="3"/>
      <c r="BG493" s="3"/>
      <c r="BH493" s="3"/>
    </row>
    <row r="494" spans="2:60" s="1" customFormat="1" x14ac:dyDescent="0.4">
      <c r="B494" s="178"/>
      <c r="C494" s="179"/>
      <c r="D494" s="179"/>
      <c r="E494" s="179"/>
      <c r="F494" s="180"/>
      <c r="G494" s="135" t="s">
        <v>5337</v>
      </c>
      <c r="H494" s="135"/>
      <c r="I494" s="135"/>
      <c r="J494" s="135"/>
      <c r="K494" s="135"/>
      <c r="L494" s="135"/>
      <c r="M494" s="135"/>
      <c r="N494" s="136" t="str">
        <f>VLOOKUP($B492,D1_2!$B$259:$AL$385,6,FALSE)&amp;""</f>
        <v/>
      </c>
      <c r="O494" s="137"/>
      <c r="P494" s="21" t="s">
        <v>391</v>
      </c>
      <c r="Q494" s="138" t="str">
        <f>VLOOKUP($B492,D1_2!$B$259:$AL$385,7,FALSE)&amp;""</f>
        <v/>
      </c>
      <c r="R494" s="139"/>
      <c r="S494" s="136" t="str">
        <f>VLOOKUP($B492,D1_2!$B$259:$AL$385,8,FALSE)&amp;""</f>
        <v/>
      </c>
      <c r="T494" s="137"/>
      <c r="U494" s="21" t="s">
        <v>391</v>
      </c>
      <c r="V494" s="138" t="str">
        <f>VLOOKUP($B492,D1_2!$B$259:$AL$385,9,FALSE)&amp;""</f>
        <v/>
      </c>
      <c r="W494" s="139"/>
      <c r="X494" s="136" t="str">
        <f>VLOOKUP($B492,D1_2!$B$259:$AL$385,10,FALSE)&amp;""</f>
        <v/>
      </c>
      <c r="Y494" s="137"/>
      <c r="Z494" s="21" t="s">
        <v>391</v>
      </c>
      <c r="AA494" s="138" t="str">
        <f>VLOOKUP($B492,D1_2!$B$259:$AL$385,11,FALSE)&amp;""</f>
        <v/>
      </c>
      <c r="AB494" s="139"/>
      <c r="AC494" s="136" t="str">
        <f>VLOOKUP($B492,D1_2!$B$259:$AL$385,12,FALSE)&amp;""</f>
        <v/>
      </c>
      <c r="AD494" s="137"/>
      <c r="AE494" s="21" t="s">
        <v>391</v>
      </c>
      <c r="AF494" s="138" t="str">
        <f>VLOOKUP($B492,D1_2!$B$259:$AL$385,13,FALSE)&amp;""</f>
        <v/>
      </c>
      <c r="AG494" s="139"/>
      <c r="AH494" s="136" t="str">
        <f>VLOOKUP($B492,D1_2!$B$259:$AL$385,14,FALSE)&amp;""</f>
        <v/>
      </c>
      <c r="AI494" s="137"/>
      <c r="AJ494" s="21" t="s">
        <v>391</v>
      </c>
      <c r="AK494" s="138" t="str">
        <f>VLOOKUP($B492,D1_2!$B$259:$AL$385,15,FALSE)&amp;""</f>
        <v/>
      </c>
      <c r="AL494" s="139"/>
      <c r="AM494" s="136" t="str">
        <f>VLOOKUP($B492,D1_2!$B$259:$AL$385,16,FALSE)&amp;""</f>
        <v/>
      </c>
      <c r="AN494" s="137"/>
      <c r="AO494" s="21" t="s">
        <v>391</v>
      </c>
      <c r="AP494" s="138" t="str">
        <f>VLOOKUP($B492,D1_2!$B$259:$AL$385,17,FALSE)&amp;""</f>
        <v/>
      </c>
      <c r="AQ494" s="139"/>
      <c r="AR494" s="136" t="str">
        <f>VLOOKUP($B492,D1_2!$B$259:$AL$385,18,FALSE)&amp;""</f>
        <v/>
      </c>
      <c r="AS494" s="137"/>
      <c r="AT494" s="21" t="s">
        <v>391</v>
      </c>
      <c r="AU494" s="138" t="str">
        <f>VLOOKUP($B492,D1_2!$B$259:$AL$385,19,FALSE)&amp;""</f>
        <v/>
      </c>
      <c r="AV494" s="139"/>
      <c r="AW494" s="136" t="str">
        <f>VLOOKUP($B492,D1_2!$B$259:$AL$385,20,FALSE)&amp;""</f>
        <v/>
      </c>
      <c r="AX494" s="137"/>
      <c r="AY494" s="21" t="s">
        <v>391</v>
      </c>
      <c r="AZ494" s="138" t="str">
        <f>VLOOKUP($B492,D1_2!$B$259:$AL$385,21,FALSE)&amp;""</f>
        <v/>
      </c>
      <c r="BA494" s="139"/>
      <c r="BF494" s="3"/>
      <c r="BG494" s="3"/>
      <c r="BH494" s="3"/>
    </row>
    <row r="495" spans="2:60" s="1" customFormat="1" ht="14.25" customHeight="1" x14ac:dyDescent="0.4">
      <c r="B495" s="175" t="s">
        <v>977</v>
      </c>
      <c r="C495" s="176"/>
      <c r="D495" s="176"/>
      <c r="E495" s="176"/>
      <c r="F495" s="177"/>
      <c r="G495" s="86" t="s">
        <v>5737</v>
      </c>
      <c r="H495" s="86"/>
      <c r="I495" s="86"/>
      <c r="J495" s="86"/>
      <c r="K495" s="86"/>
      <c r="L495" s="86"/>
      <c r="M495" s="86"/>
      <c r="N495" s="87" t="str">
        <f>VLOOKUP($B495,D1_2!$B$5:$AL$131,6,FALSE)&amp;""</f>
        <v/>
      </c>
      <c r="O495" s="88"/>
      <c r="P495" s="19" t="s">
        <v>391</v>
      </c>
      <c r="Q495" s="89" t="str">
        <f>VLOOKUP($B495,D1_2!$B$5:$AL$131,7,FALSE)&amp;""</f>
        <v/>
      </c>
      <c r="R495" s="90"/>
      <c r="S495" s="87" t="str">
        <f>VLOOKUP($B495,D1_2!$B$5:$AL$131,8,FALSE)&amp;""</f>
        <v/>
      </c>
      <c r="T495" s="88"/>
      <c r="U495" s="19" t="s">
        <v>391</v>
      </c>
      <c r="V495" s="89" t="str">
        <f>VLOOKUP($B495,D1_2!$B$5:$AL$131,9,FALSE)&amp;""</f>
        <v/>
      </c>
      <c r="W495" s="90"/>
      <c r="X495" s="87" t="str">
        <f>VLOOKUP($B495,D1_2!$B$5:$AL$131,10,FALSE)&amp;""</f>
        <v/>
      </c>
      <c r="Y495" s="88"/>
      <c r="Z495" s="19" t="s">
        <v>391</v>
      </c>
      <c r="AA495" s="89" t="str">
        <f>VLOOKUP($B495,D1_2!$B$5:$AL$131,11,FALSE)&amp;""</f>
        <v/>
      </c>
      <c r="AB495" s="90"/>
      <c r="AC495" s="87" t="str">
        <f>VLOOKUP($B495,D1_2!$B$5:$AL$131,12,FALSE)&amp;""</f>
        <v/>
      </c>
      <c r="AD495" s="88"/>
      <c r="AE495" s="19" t="s">
        <v>391</v>
      </c>
      <c r="AF495" s="89" t="str">
        <f>VLOOKUP($B495,D1_2!$B$5:$AL$131,13,FALSE)&amp;""</f>
        <v/>
      </c>
      <c r="AG495" s="90"/>
      <c r="AH495" s="87" t="str">
        <f>VLOOKUP($B495,D1_2!$B$5:$AL$131,14,FALSE)&amp;""</f>
        <v/>
      </c>
      <c r="AI495" s="88"/>
      <c r="AJ495" s="19" t="s">
        <v>391</v>
      </c>
      <c r="AK495" s="89" t="str">
        <f>VLOOKUP($B495,D1_2!$B$5:$AL$131,15,FALSE)&amp;""</f>
        <v/>
      </c>
      <c r="AL495" s="90"/>
      <c r="AM495" s="87" t="str">
        <f>VLOOKUP($B495,D1_2!$B$5:$AL$131,16,FALSE)&amp;""</f>
        <v/>
      </c>
      <c r="AN495" s="88"/>
      <c r="AO495" s="19" t="s">
        <v>391</v>
      </c>
      <c r="AP495" s="89" t="str">
        <f>VLOOKUP($B495,D1_2!$B$5:$AL$131,17,FALSE)&amp;""</f>
        <v/>
      </c>
      <c r="AQ495" s="90"/>
      <c r="AR495" s="87" t="str">
        <f>VLOOKUP($B495,D1_2!$B$5:$AL$131,18,FALSE)&amp;""</f>
        <v/>
      </c>
      <c r="AS495" s="88"/>
      <c r="AT495" s="19" t="s">
        <v>391</v>
      </c>
      <c r="AU495" s="89" t="str">
        <f>VLOOKUP($B495,D1_2!$B$5:$AL$131,19,FALSE)&amp;""</f>
        <v/>
      </c>
      <c r="AV495" s="90"/>
      <c r="AW495" s="87" t="str">
        <f>VLOOKUP($B495,D1_2!$B$5:$AL$131,20,FALSE)&amp;""</f>
        <v/>
      </c>
      <c r="AX495" s="88"/>
      <c r="AY495" s="19" t="s">
        <v>391</v>
      </c>
      <c r="AZ495" s="89" t="str">
        <f>VLOOKUP($B495,D1_2!$B$5:$AL$131,21,FALSE)&amp;""</f>
        <v/>
      </c>
      <c r="BA495" s="90"/>
      <c r="BF495" s="3"/>
      <c r="BG495" s="3"/>
      <c r="BH495" s="3"/>
    </row>
    <row r="496" spans="2:60" s="1" customFormat="1" x14ac:dyDescent="0.4">
      <c r="B496" s="181"/>
      <c r="C496" s="182"/>
      <c r="D496" s="182"/>
      <c r="E496" s="182"/>
      <c r="F496" s="183"/>
      <c r="G496" s="91" t="s">
        <v>5496</v>
      </c>
      <c r="H496" s="91"/>
      <c r="I496" s="91"/>
      <c r="J496" s="91"/>
      <c r="K496" s="91"/>
      <c r="L496" s="91"/>
      <c r="M496" s="91"/>
      <c r="N496" s="92" t="str">
        <f>VLOOKUP($B495,D1_2!$B$132:$AL$258,6,FALSE)&amp;""</f>
        <v/>
      </c>
      <c r="O496" s="93"/>
      <c r="P496" s="20" t="s">
        <v>391</v>
      </c>
      <c r="Q496" s="94" t="str">
        <f>VLOOKUP($B495,D1_2!$B$132:$AL$258,7,FALSE)&amp;""</f>
        <v/>
      </c>
      <c r="R496" s="95"/>
      <c r="S496" s="92" t="str">
        <f>VLOOKUP($B495,D1_2!$B$132:$AL$258,8,FALSE)&amp;""</f>
        <v/>
      </c>
      <c r="T496" s="93"/>
      <c r="U496" s="20" t="s">
        <v>391</v>
      </c>
      <c r="V496" s="94" t="str">
        <f>VLOOKUP($B495,D1_2!$B$132:$AL$258,9,FALSE)&amp;""</f>
        <v/>
      </c>
      <c r="W496" s="95"/>
      <c r="X496" s="92" t="str">
        <f>VLOOKUP($B495,D1_2!$B$132:$AL$258,10,FALSE)&amp;""</f>
        <v/>
      </c>
      <c r="Y496" s="93"/>
      <c r="Z496" s="20" t="s">
        <v>391</v>
      </c>
      <c r="AA496" s="94" t="str">
        <f>VLOOKUP($B495,D1_2!$B$132:$AL$258,11,FALSE)&amp;""</f>
        <v/>
      </c>
      <c r="AB496" s="95"/>
      <c r="AC496" s="92" t="str">
        <f>VLOOKUP($B495,D1_2!$B$132:$AL$258,12,FALSE)&amp;""</f>
        <v/>
      </c>
      <c r="AD496" s="93"/>
      <c r="AE496" s="20" t="s">
        <v>391</v>
      </c>
      <c r="AF496" s="94" t="str">
        <f>VLOOKUP($B495,D1_2!$B$132:$AL$258,13,FALSE)&amp;""</f>
        <v/>
      </c>
      <c r="AG496" s="95"/>
      <c r="AH496" s="92" t="str">
        <f>VLOOKUP($B495,D1_2!$B$132:$AL$258,14,FALSE)&amp;""</f>
        <v/>
      </c>
      <c r="AI496" s="93"/>
      <c r="AJ496" s="20" t="s">
        <v>391</v>
      </c>
      <c r="AK496" s="94" t="str">
        <f>VLOOKUP($B495,D1_2!$B$132:$AL$258,15,FALSE)&amp;""</f>
        <v/>
      </c>
      <c r="AL496" s="95"/>
      <c r="AM496" s="92" t="str">
        <f>VLOOKUP($B495,D1_2!$B$132:$AL$258,16,FALSE)&amp;""</f>
        <v/>
      </c>
      <c r="AN496" s="93"/>
      <c r="AO496" s="20" t="s">
        <v>391</v>
      </c>
      <c r="AP496" s="94" t="str">
        <f>VLOOKUP($B495,D1_2!$B$132:$AL$258,17,FALSE)&amp;""</f>
        <v/>
      </c>
      <c r="AQ496" s="95"/>
      <c r="AR496" s="92" t="str">
        <f>VLOOKUP($B495,D1_2!$B$132:$AL$258,18,FALSE)&amp;""</f>
        <v/>
      </c>
      <c r="AS496" s="93"/>
      <c r="AT496" s="20" t="s">
        <v>391</v>
      </c>
      <c r="AU496" s="94" t="str">
        <f>VLOOKUP($B495,D1_2!$B$132:$AL$258,19,FALSE)&amp;""</f>
        <v/>
      </c>
      <c r="AV496" s="95"/>
      <c r="AW496" s="92" t="str">
        <f>VLOOKUP($B495,D1_2!$B$132:$AL$258,20,FALSE)&amp;""</f>
        <v/>
      </c>
      <c r="AX496" s="93"/>
      <c r="AY496" s="20" t="s">
        <v>391</v>
      </c>
      <c r="AZ496" s="94" t="str">
        <f>VLOOKUP($B495,D1_2!$B$132:$AL$258,21,FALSE)&amp;""</f>
        <v/>
      </c>
      <c r="BA496" s="95"/>
      <c r="BF496" s="3"/>
      <c r="BG496" s="3"/>
      <c r="BH496" s="3"/>
    </row>
    <row r="497" spans="2:60" s="1" customFormat="1" x14ac:dyDescent="0.4">
      <c r="B497" s="178"/>
      <c r="C497" s="179"/>
      <c r="D497" s="179"/>
      <c r="E497" s="179"/>
      <c r="F497" s="180"/>
      <c r="G497" s="135" t="s">
        <v>5337</v>
      </c>
      <c r="H497" s="135"/>
      <c r="I497" s="135"/>
      <c r="J497" s="135"/>
      <c r="K497" s="135"/>
      <c r="L497" s="135"/>
      <c r="M497" s="135"/>
      <c r="N497" s="136" t="str">
        <f>VLOOKUP($B495,D1_2!$B$259:$AL$385,6,FALSE)&amp;""</f>
        <v/>
      </c>
      <c r="O497" s="137"/>
      <c r="P497" s="21" t="s">
        <v>391</v>
      </c>
      <c r="Q497" s="138" t="str">
        <f>VLOOKUP($B495,D1_2!$B$259:$AL$385,7,FALSE)&amp;""</f>
        <v/>
      </c>
      <c r="R497" s="139"/>
      <c r="S497" s="136" t="str">
        <f>VLOOKUP($B495,D1_2!$B$259:$AL$385,8,FALSE)&amp;""</f>
        <v/>
      </c>
      <c r="T497" s="137"/>
      <c r="U497" s="21" t="s">
        <v>391</v>
      </c>
      <c r="V497" s="138" t="str">
        <f>VLOOKUP($B495,D1_2!$B$259:$AL$385,9,FALSE)&amp;""</f>
        <v/>
      </c>
      <c r="W497" s="139"/>
      <c r="X497" s="136" t="str">
        <f>VLOOKUP($B495,D1_2!$B$259:$AL$385,10,FALSE)&amp;""</f>
        <v/>
      </c>
      <c r="Y497" s="137"/>
      <c r="Z497" s="21" t="s">
        <v>391</v>
      </c>
      <c r="AA497" s="138" t="str">
        <f>VLOOKUP($B495,D1_2!$B$259:$AL$385,11,FALSE)&amp;""</f>
        <v/>
      </c>
      <c r="AB497" s="139"/>
      <c r="AC497" s="136" t="str">
        <f>VLOOKUP($B495,D1_2!$B$259:$AL$385,12,FALSE)&amp;""</f>
        <v/>
      </c>
      <c r="AD497" s="137"/>
      <c r="AE497" s="21" t="s">
        <v>391</v>
      </c>
      <c r="AF497" s="138" t="str">
        <f>VLOOKUP($B495,D1_2!$B$259:$AL$385,13,FALSE)&amp;""</f>
        <v/>
      </c>
      <c r="AG497" s="139"/>
      <c r="AH497" s="136" t="str">
        <f>VLOOKUP($B495,D1_2!$B$259:$AL$385,14,FALSE)&amp;""</f>
        <v/>
      </c>
      <c r="AI497" s="137"/>
      <c r="AJ497" s="21" t="s">
        <v>391</v>
      </c>
      <c r="AK497" s="138" t="str">
        <f>VLOOKUP($B495,D1_2!$B$259:$AL$385,15,FALSE)&amp;""</f>
        <v/>
      </c>
      <c r="AL497" s="139"/>
      <c r="AM497" s="136" t="str">
        <f>VLOOKUP($B495,D1_2!$B$259:$AL$385,16,FALSE)&amp;""</f>
        <v/>
      </c>
      <c r="AN497" s="137"/>
      <c r="AO497" s="21" t="s">
        <v>391</v>
      </c>
      <c r="AP497" s="138" t="str">
        <f>VLOOKUP($B495,D1_2!$B$259:$AL$385,17,FALSE)&amp;""</f>
        <v/>
      </c>
      <c r="AQ497" s="139"/>
      <c r="AR497" s="136" t="str">
        <f>VLOOKUP($B495,D1_2!$B$259:$AL$385,18,FALSE)&amp;""</f>
        <v/>
      </c>
      <c r="AS497" s="137"/>
      <c r="AT497" s="21" t="s">
        <v>391</v>
      </c>
      <c r="AU497" s="138" t="str">
        <f>VLOOKUP($B495,D1_2!$B$259:$AL$385,19,FALSE)&amp;""</f>
        <v/>
      </c>
      <c r="AV497" s="139"/>
      <c r="AW497" s="136" t="str">
        <f>VLOOKUP($B495,D1_2!$B$259:$AL$385,20,FALSE)&amp;""</f>
        <v/>
      </c>
      <c r="AX497" s="137"/>
      <c r="AY497" s="21" t="s">
        <v>391</v>
      </c>
      <c r="AZ497" s="138" t="str">
        <f>VLOOKUP($B495,D1_2!$B$259:$AL$385,21,FALSE)&amp;""</f>
        <v/>
      </c>
      <c r="BA497" s="139"/>
      <c r="BF497" s="3"/>
      <c r="BG497" s="3"/>
      <c r="BH497" s="3"/>
    </row>
    <row r="498" spans="2:60" s="1" customFormat="1" ht="14.25" customHeight="1" x14ac:dyDescent="0.4">
      <c r="B498" s="175" t="s">
        <v>3905</v>
      </c>
      <c r="C498" s="176"/>
      <c r="D498" s="176"/>
      <c r="E498" s="176"/>
      <c r="F498" s="177"/>
      <c r="G498" s="86" t="s">
        <v>5737</v>
      </c>
      <c r="H498" s="86"/>
      <c r="I498" s="86"/>
      <c r="J498" s="86"/>
      <c r="K498" s="86"/>
      <c r="L498" s="86"/>
      <c r="M498" s="86"/>
      <c r="N498" s="87" t="str">
        <f>VLOOKUP($B498,D1_2!$B$5:$AL$131,6,FALSE)&amp;""</f>
        <v/>
      </c>
      <c r="O498" s="88"/>
      <c r="P498" s="19" t="s">
        <v>391</v>
      </c>
      <c r="Q498" s="89" t="str">
        <f>VLOOKUP($B498,D1_2!$B$5:$AL$131,7,FALSE)&amp;""</f>
        <v/>
      </c>
      <c r="R498" s="90"/>
      <c r="S498" s="87" t="str">
        <f>VLOOKUP($B498,D1_2!$B$5:$AL$131,8,FALSE)&amp;""</f>
        <v/>
      </c>
      <c r="T498" s="88"/>
      <c r="U498" s="19" t="s">
        <v>391</v>
      </c>
      <c r="V498" s="89" t="str">
        <f>VLOOKUP($B498,D1_2!$B$5:$AL$131,9,FALSE)&amp;""</f>
        <v/>
      </c>
      <c r="W498" s="90"/>
      <c r="X498" s="87" t="str">
        <f>VLOOKUP($B498,D1_2!$B$5:$AL$131,10,FALSE)&amp;""</f>
        <v/>
      </c>
      <c r="Y498" s="88"/>
      <c r="Z498" s="19" t="s">
        <v>391</v>
      </c>
      <c r="AA498" s="89" t="str">
        <f>VLOOKUP($B498,D1_2!$B$5:$AL$131,11,FALSE)&amp;""</f>
        <v/>
      </c>
      <c r="AB498" s="90"/>
      <c r="AC498" s="87" t="str">
        <f>VLOOKUP($B498,D1_2!$B$5:$AL$131,12,FALSE)&amp;""</f>
        <v/>
      </c>
      <c r="AD498" s="88"/>
      <c r="AE498" s="19" t="s">
        <v>391</v>
      </c>
      <c r="AF498" s="89" t="str">
        <f>VLOOKUP($B498,D1_2!$B$5:$AL$131,13,FALSE)&amp;""</f>
        <v/>
      </c>
      <c r="AG498" s="90"/>
      <c r="AH498" s="87" t="str">
        <f>VLOOKUP($B498,D1_2!$B$5:$AL$131,14,FALSE)&amp;""</f>
        <v/>
      </c>
      <c r="AI498" s="88"/>
      <c r="AJ498" s="19" t="s">
        <v>391</v>
      </c>
      <c r="AK498" s="89" t="str">
        <f>VLOOKUP($B498,D1_2!$B$5:$AL$131,15,FALSE)&amp;""</f>
        <v/>
      </c>
      <c r="AL498" s="90"/>
      <c r="AM498" s="87" t="str">
        <f>VLOOKUP($B498,D1_2!$B$5:$AL$131,16,FALSE)&amp;""</f>
        <v/>
      </c>
      <c r="AN498" s="88"/>
      <c r="AO498" s="19" t="s">
        <v>391</v>
      </c>
      <c r="AP498" s="89" t="str">
        <f>VLOOKUP($B498,D1_2!$B$5:$AL$131,17,FALSE)&amp;""</f>
        <v/>
      </c>
      <c r="AQ498" s="90"/>
      <c r="AR498" s="87" t="str">
        <f>VLOOKUP($B498,D1_2!$B$5:$AL$131,18,FALSE)&amp;""</f>
        <v/>
      </c>
      <c r="AS498" s="88"/>
      <c r="AT498" s="19" t="s">
        <v>391</v>
      </c>
      <c r="AU498" s="89" t="str">
        <f>VLOOKUP($B498,D1_2!$B$5:$AL$131,19,FALSE)&amp;""</f>
        <v/>
      </c>
      <c r="AV498" s="90"/>
      <c r="AW498" s="87" t="str">
        <f>VLOOKUP($B498,D1_2!$B$5:$AL$131,20,FALSE)&amp;""</f>
        <v/>
      </c>
      <c r="AX498" s="88"/>
      <c r="AY498" s="19" t="s">
        <v>391</v>
      </c>
      <c r="AZ498" s="89" t="str">
        <f>VLOOKUP($B498,D1_2!$B$5:$AL$131,21,FALSE)&amp;""</f>
        <v/>
      </c>
      <c r="BA498" s="90"/>
      <c r="BF498" s="3"/>
      <c r="BG498" s="3"/>
      <c r="BH498" s="3"/>
    </row>
    <row r="499" spans="2:60" s="1" customFormat="1" x14ac:dyDescent="0.4">
      <c r="B499" s="181"/>
      <c r="C499" s="182"/>
      <c r="D499" s="182"/>
      <c r="E499" s="182"/>
      <c r="F499" s="183"/>
      <c r="G499" s="91" t="s">
        <v>5496</v>
      </c>
      <c r="H499" s="91"/>
      <c r="I499" s="91"/>
      <c r="J499" s="91"/>
      <c r="K499" s="91"/>
      <c r="L499" s="91"/>
      <c r="M499" s="91"/>
      <c r="N499" s="92" t="str">
        <f>VLOOKUP($B498,D1_2!$B$132:$AL$258,6,FALSE)&amp;""</f>
        <v/>
      </c>
      <c r="O499" s="93"/>
      <c r="P499" s="20" t="s">
        <v>391</v>
      </c>
      <c r="Q499" s="94" t="str">
        <f>VLOOKUP($B498,D1_2!$B$132:$AL$258,7,FALSE)&amp;""</f>
        <v/>
      </c>
      <c r="R499" s="95"/>
      <c r="S499" s="92" t="str">
        <f>VLOOKUP($B498,D1_2!$B$132:$AL$258,8,FALSE)&amp;""</f>
        <v/>
      </c>
      <c r="T499" s="93"/>
      <c r="U499" s="20" t="s">
        <v>391</v>
      </c>
      <c r="V499" s="94" t="str">
        <f>VLOOKUP($B498,D1_2!$B$132:$AL$258,9,FALSE)&amp;""</f>
        <v/>
      </c>
      <c r="W499" s="95"/>
      <c r="X499" s="92" t="str">
        <f>VLOOKUP($B498,D1_2!$B$132:$AL$258,10,FALSE)&amp;""</f>
        <v/>
      </c>
      <c r="Y499" s="93"/>
      <c r="Z499" s="20" t="s">
        <v>391</v>
      </c>
      <c r="AA499" s="94" t="str">
        <f>VLOOKUP($B498,D1_2!$B$132:$AL$258,11,FALSE)&amp;""</f>
        <v/>
      </c>
      <c r="AB499" s="95"/>
      <c r="AC499" s="92" t="str">
        <f>VLOOKUP($B498,D1_2!$B$132:$AL$258,12,FALSE)&amp;""</f>
        <v/>
      </c>
      <c r="AD499" s="93"/>
      <c r="AE499" s="20" t="s">
        <v>391</v>
      </c>
      <c r="AF499" s="94" t="str">
        <f>VLOOKUP($B498,D1_2!$B$132:$AL$258,13,FALSE)&amp;""</f>
        <v/>
      </c>
      <c r="AG499" s="95"/>
      <c r="AH499" s="92" t="str">
        <f>VLOOKUP($B498,D1_2!$B$132:$AL$258,14,FALSE)&amp;""</f>
        <v/>
      </c>
      <c r="AI499" s="93"/>
      <c r="AJ499" s="20" t="s">
        <v>391</v>
      </c>
      <c r="AK499" s="94" t="str">
        <f>VLOOKUP($B498,D1_2!$B$132:$AL$258,15,FALSE)&amp;""</f>
        <v/>
      </c>
      <c r="AL499" s="95"/>
      <c r="AM499" s="92" t="str">
        <f>VLOOKUP($B498,D1_2!$B$132:$AL$258,16,FALSE)&amp;""</f>
        <v/>
      </c>
      <c r="AN499" s="93"/>
      <c r="AO499" s="20" t="s">
        <v>391</v>
      </c>
      <c r="AP499" s="94" t="str">
        <f>VLOOKUP($B498,D1_2!$B$132:$AL$258,17,FALSE)&amp;""</f>
        <v/>
      </c>
      <c r="AQ499" s="95"/>
      <c r="AR499" s="92" t="str">
        <f>VLOOKUP($B498,D1_2!$B$132:$AL$258,18,FALSE)&amp;""</f>
        <v/>
      </c>
      <c r="AS499" s="93"/>
      <c r="AT499" s="20" t="s">
        <v>391</v>
      </c>
      <c r="AU499" s="94" t="str">
        <f>VLOOKUP($B498,D1_2!$B$132:$AL$258,19,FALSE)&amp;""</f>
        <v/>
      </c>
      <c r="AV499" s="95"/>
      <c r="AW499" s="92" t="str">
        <f>VLOOKUP($B498,D1_2!$B$132:$AL$258,20,FALSE)&amp;""</f>
        <v/>
      </c>
      <c r="AX499" s="93"/>
      <c r="AY499" s="20" t="s">
        <v>391</v>
      </c>
      <c r="AZ499" s="94" t="str">
        <f>VLOOKUP($B498,D1_2!$B$132:$AL$258,21,FALSE)&amp;""</f>
        <v/>
      </c>
      <c r="BA499" s="95"/>
      <c r="BF499" s="3"/>
      <c r="BG499" s="3"/>
      <c r="BH499" s="3"/>
    </row>
    <row r="500" spans="2:60" s="1" customFormat="1" x14ac:dyDescent="0.4">
      <c r="B500" s="178"/>
      <c r="C500" s="179"/>
      <c r="D500" s="179"/>
      <c r="E500" s="179"/>
      <c r="F500" s="180"/>
      <c r="G500" s="135" t="s">
        <v>5337</v>
      </c>
      <c r="H500" s="135"/>
      <c r="I500" s="135"/>
      <c r="J500" s="135"/>
      <c r="K500" s="135"/>
      <c r="L500" s="135"/>
      <c r="M500" s="135"/>
      <c r="N500" s="136" t="str">
        <f>VLOOKUP($B498,D1_2!$B$259:$AL$385,6,FALSE)&amp;""</f>
        <v/>
      </c>
      <c r="O500" s="137"/>
      <c r="P500" s="21" t="s">
        <v>391</v>
      </c>
      <c r="Q500" s="138" t="str">
        <f>VLOOKUP($B498,D1_2!$B$259:$AL$385,7,FALSE)&amp;""</f>
        <v/>
      </c>
      <c r="R500" s="139"/>
      <c r="S500" s="136" t="str">
        <f>VLOOKUP($B498,D1_2!$B$259:$AL$385,8,FALSE)&amp;""</f>
        <v/>
      </c>
      <c r="T500" s="137"/>
      <c r="U500" s="21" t="s">
        <v>391</v>
      </c>
      <c r="V500" s="138" t="str">
        <f>VLOOKUP($B498,D1_2!$B$259:$AL$385,9,FALSE)&amp;""</f>
        <v/>
      </c>
      <c r="W500" s="139"/>
      <c r="X500" s="136" t="str">
        <f>VLOOKUP($B498,D1_2!$B$259:$AL$385,10,FALSE)&amp;""</f>
        <v/>
      </c>
      <c r="Y500" s="137"/>
      <c r="Z500" s="21" t="s">
        <v>391</v>
      </c>
      <c r="AA500" s="138" t="str">
        <f>VLOOKUP($B498,D1_2!$B$259:$AL$385,11,FALSE)&amp;""</f>
        <v/>
      </c>
      <c r="AB500" s="139"/>
      <c r="AC500" s="136" t="str">
        <f>VLOOKUP($B498,D1_2!$B$259:$AL$385,12,FALSE)&amp;""</f>
        <v/>
      </c>
      <c r="AD500" s="137"/>
      <c r="AE500" s="21" t="s">
        <v>391</v>
      </c>
      <c r="AF500" s="138" t="str">
        <f>VLOOKUP($B498,D1_2!$B$259:$AL$385,13,FALSE)&amp;""</f>
        <v/>
      </c>
      <c r="AG500" s="139"/>
      <c r="AH500" s="136" t="str">
        <f>VLOOKUP($B498,D1_2!$B$259:$AL$385,14,FALSE)&amp;""</f>
        <v/>
      </c>
      <c r="AI500" s="137"/>
      <c r="AJ500" s="21" t="s">
        <v>391</v>
      </c>
      <c r="AK500" s="138" t="str">
        <f>VLOOKUP($B498,D1_2!$B$259:$AL$385,15,FALSE)&amp;""</f>
        <v/>
      </c>
      <c r="AL500" s="139"/>
      <c r="AM500" s="136" t="str">
        <f>VLOOKUP($B498,D1_2!$B$259:$AL$385,16,FALSE)&amp;""</f>
        <v/>
      </c>
      <c r="AN500" s="137"/>
      <c r="AO500" s="21" t="s">
        <v>391</v>
      </c>
      <c r="AP500" s="138" t="str">
        <f>VLOOKUP($B498,D1_2!$B$259:$AL$385,17,FALSE)&amp;""</f>
        <v/>
      </c>
      <c r="AQ500" s="139"/>
      <c r="AR500" s="136" t="str">
        <f>VLOOKUP($B498,D1_2!$B$259:$AL$385,18,FALSE)&amp;""</f>
        <v/>
      </c>
      <c r="AS500" s="137"/>
      <c r="AT500" s="21" t="s">
        <v>391</v>
      </c>
      <c r="AU500" s="138" t="str">
        <f>VLOOKUP($B498,D1_2!$B$259:$AL$385,19,FALSE)&amp;""</f>
        <v/>
      </c>
      <c r="AV500" s="139"/>
      <c r="AW500" s="136" t="str">
        <f>VLOOKUP($B498,D1_2!$B$259:$AL$385,20,FALSE)&amp;""</f>
        <v/>
      </c>
      <c r="AX500" s="137"/>
      <c r="AY500" s="21" t="s">
        <v>391</v>
      </c>
      <c r="AZ500" s="138" t="str">
        <f>VLOOKUP($B498,D1_2!$B$259:$AL$385,21,FALSE)&amp;""</f>
        <v/>
      </c>
      <c r="BA500" s="139"/>
      <c r="BF500" s="3"/>
      <c r="BG500" s="3"/>
      <c r="BH500" s="3"/>
    </row>
    <row r="501" spans="2:60" s="1" customFormat="1" ht="14.25" customHeight="1" x14ac:dyDescent="0.4">
      <c r="B501" s="175" t="s">
        <v>998</v>
      </c>
      <c r="C501" s="176"/>
      <c r="D501" s="176"/>
      <c r="E501" s="176"/>
      <c r="F501" s="177"/>
      <c r="G501" s="86" t="s">
        <v>5737</v>
      </c>
      <c r="H501" s="86"/>
      <c r="I501" s="86"/>
      <c r="J501" s="86"/>
      <c r="K501" s="86"/>
      <c r="L501" s="86"/>
      <c r="M501" s="86"/>
      <c r="N501" s="87" t="str">
        <f>VLOOKUP($B501,D1_2!$B$5:$AL$131,6,FALSE)&amp;""</f>
        <v/>
      </c>
      <c r="O501" s="88"/>
      <c r="P501" s="19" t="s">
        <v>391</v>
      </c>
      <c r="Q501" s="89" t="str">
        <f>VLOOKUP($B501,D1_2!$B$5:$AL$131,7,FALSE)&amp;""</f>
        <v/>
      </c>
      <c r="R501" s="90"/>
      <c r="S501" s="87" t="str">
        <f>VLOOKUP($B501,D1_2!$B$5:$AL$131,8,FALSE)&amp;""</f>
        <v/>
      </c>
      <c r="T501" s="88"/>
      <c r="U501" s="19" t="s">
        <v>391</v>
      </c>
      <c r="V501" s="89" t="str">
        <f>VLOOKUP($B501,D1_2!$B$5:$AL$131,9,FALSE)&amp;""</f>
        <v/>
      </c>
      <c r="W501" s="90"/>
      <c r="X501" s="87" t="str">
        <f>VLOOKUP($B501,D1_2!$B$5:$AL$131,10,FALSE)&amp;""</f>
        <v/>
      </c>
      <c r="Y501" s="88"/>
      <c r="Z501" s="19" t="s">
        <v>391</v>
      </c>
      <c r="AA501" s="89" t="str">
        <f>VLOOKUP($B501,D1_2!$B$5:$AL$131,11,FALSE)&amp;""</f>
        <v/>
      </c>
      <c r="AB501" s="90"/>
      <c r="AC501" s="87" t="str">
        <f>VLOOKUP($B501,D1_2!$B$5:$AL$131,12,FALSE)&amp;""</f>
        <v/>
      </c>
      <c r="AD501" s="88"/>
      <c r="AE501" s="19" t="s">
        <v>391</v>
      </c>
      <c r="AF501" s="89" t="str">
        <f>VLOOKUP($B501,D1_2!$B$5:$AL$131,13,FALSE)&amp;""</f>
        <v/>
      </c>
      <c r="AG501" s="90"/>
      <c r="AH501" s="87" t="str">
        <f>VLOOKUP($B501,D1_2!$B$5:$AL$131,14,FALSE)&amp;""</f>
        <v/>
      </c>
      <c r="AI501" s="88"/>
      <c r="AJ501" s="19" t="s">
        <v>391</v>
      </c>
      <c r="AK501" s="89" t="str">
        <f>VLOOKUP($B501,D1_2!$B$5:$AL$131,15,FALSE)&amp;""</f>
        <v/>
      </c>
      <c r="AL501" s="90"/>
      <c r="AM501" s="87" t="str">
        <f>VLOOKUP($B501,D1_2!$B$5:$AL$131,16,FALSE)&amp;""</f>
        <v/>
      </c>
      <c r="AN501" s="88"/>
      <c r="AO501" s="19" t="s">
        <v>391</v>
      </c>
      <c r="AP501" s="89" t="str">
        <f>VLOOKUP($B501,D1_2!$B$5:$AL$131,17,FALSE)&amp;""</f>
        <v/>
      </c>
      <c r="AQ501" s="90"/>
      <c r="AR501" s="87" t="str">
        <f>VLOOKUP($B501,D1_2!$B$5:$AL$131,18,FALSE)&amp;""</f>
        <v/>
      </c>
      <c r="AS501" s="88"/>
      <c r="AT501" s="19" t="s">
        <v>391</v>
      </c>
      <c r="AU501" s="89" t="str">
        <f>VLOOKUP($B501,D1_2!$B$5:$AL$131,19,FALSE)&amp;""</f>
        <v/>
      </c>
      <c r="AV501" s="90"/>
      <c r="AW501" s="87" t="str">
        <f>VLOOKUP($B501,D1_2!$B$5:$AL$131,20,FALSE)&amp;""</f>
        <v/>
      </c>
      <c r="AX501" s="88"/>
      <c r="AY501" s="19" t="s">
        <v>391</v>
      </c>
      <c r="AZ501" s="89" t="str">
        <f>VLOOKUP($B501,D1_2!$B$5:$AL$131,21,FALSE)&amp;""</f>
        <v/>
      </c>
      <c r="BA501" s="90"/>
      <c r="BF501" s="3"/>
      <c r="BG501" s="3"/>
      <c r="BH501" s="3"/>
    </row>
    <row r="502" spans="2:60" s="1" customFormat="1" x14ac:dyDescent="0.4">
      <c r="B502" s="181"/>
      <c r="C502" s="182"/>
      <c r="D502" s="182"/>
      <c r="E502" s="182"/>
      <c r="F502" s="183"/>
      <c r="G502" s="91" t="s">
        <v>5496</v>
      </c>
      <c r="H502" s="91"/>
      <c r="I502" s="91"/>
      <c r="J502" s="91"/>
      <c r="K502" s="91"/>
      <c r="L502" s="91"/>
      <c r="M502" s="91"/>
      <c r="N502" s="92" t="str">
        <f>VLOOKUP($B501,D1_2!$B$132:$AL$258,6,FALSE)&amp;""</f>
        <v/>
      </c>
      <c r="O502" s="93"/>
      <c r="P502" s="20" t="s">
        <v>391</v>
      </c>
      <c r="Q502" s="94" t="str">
        <f>VLOOKUP($B501,D1_2!$B$132:$AL$258,7,FALSE)&amp;""</f>
        <v/>
      </c>
      <c r="R502" s="95"/>
      <c r="S502" s="92" t="str">
        <f>VLOOKUP($B501,D1_2!$B$132:$AL$258,8,FALSE)&amp;""</f>
        <v/>
      </c>
      <c r="T502" s="93"/>
      <c r="U502" s="20" t="s">
        <v>391</v>
      </c>
      <c r="V502" s="94" t="str">
        <f>VLOOKUP($B501,D1_2!$B$132:$AL$258,9,FALSE)&amp;""</f>
        <v/>
      </c>
      <c r="W502" s="95"/>
      <c r="X502" s="92" t="str">
        <f>VLOOKUP($B501,D1_2!$B$132:$AL$258,10,FALSE)&amp;""</f>
        <v/>
      </c>
      <c r="Y502" s="93"/>
      <c r="Z502" s="20" t="s">
        <v>391</v>
      </c>
      <c r="AA502" s="94" t="str">
        <f>VLOOKUP($B501,D1_2!$B$132:$AL$258,11,FALSE)&amp;""</f>
        <v/>
      </c>
      <c r="AB502" s="95"/>
      <c r="AC502" s="92" t="str">
        <f>VLOOKUP($B501,D1_2!$B$132:$AL$258,12,FALSE)&amp;""</f>
        <v/>
      </c>
      <c r="AD502" s="93"/>
      <c r="AE502" s="20" t="s">
        <v>391</v>
      </c>
      <c r="AF502" s="94" t="str">
        <f>VLOOKUP($B501,D1_2!$B$132:$AL$258,13,FALSE)&amp;""</f>
        <v/>
      </c>
      <c r="AG502" s="95"/>
      <c r="AH502" s="92" t="str">
        <f>VLOOKUP($B501,D1_2!$B$132:$AL$258,14,FALSE)&amp;""</f>
        <v/>
      </c>
      <c r="AI502" s="93"/>
      <c r="AJ502" s="20" t="s">
        <v>391</v>
      </c>
      <c r="AK502" s="94" t="str">
        <f>VLOOKUP($B501,D1_2!$B$132:$AL$258,15,FALSE)&amp;""</f>
        <v/>
      </c>
      <c r="AL502" s="95"/>
      <c r="AM502" s="92" t="str">
        <f>VLOOKUP($B501,D1_2!$B$132:$AL$258,16,FALSE)&amp;""</f>
        <v/>
      </c>
      <c r="AN502" s="93"/>
      <c r="AO502" s="20" t="s">
        <v>391</v>
      </c>
      <c r="AP502" s="94" t="str">
        <f>VLOOKUP($B501,D1_2!$B$132:$AL$258,17,FALSE)&amp;""</f>
        <v/>
      </c>
      <c r="AQ502" s="95"/>
      <c r="AR502" s="92" t="str">
        <f>VLOOKUP($B501,D1_2!$B$132:$AL$258,18,FALSE)&amp;""</f>
        <v/>
      </c>
      <c r="AS502" s="93"/>
      <c r="AT502" s="20" t="s">
        <v>391</v>
      </c>
      <c r="AU502" s="94" t="str">
        <f>VLOOKUP($B501,D1_2!$B$132:$AL$258,19,FALSE)&amp;""</f>
        <v/>
      </c>
      <c r="AV502" s="95"/>
      <c r="AW502" s="92" t="str">
        <f>VLOOKUP($B501,D1_2!$B$132:$AL$258,20,FALSE)&amp;""</f>
        <v/>
      </c>
      <c r="AX502" s="93"/>
      <c r="AY502" s="20" t="s">
        <v>391</v>
      </c>
      <c r="AZ502" s="94" t="str">
        <f>VLOOKUP($B501,D1_2!$B$132:$AL$258,21,FALSE)&amp;""</f>
        <v/>
      </c>
      <c r="BA502" s="95"/>
      <c r="BF502" s="3"/>
      <c r="BG502" s="3"/>
      <c r="BH502" s="3"/>
    </row>
    <row r="503" spans="2:60" s="1" customFormat="1" x14ac:dyDescent="0.4">
      <c r="B503" s="178"/>
      <c r="C503" s="179"/>
      <c r="D503" s="179"/>
      <c r="E503" s="179"/>
      <c r="F503" s="180"/>
      <c r="G503" s="135" t="s">
        <v>5337</v>
      </c>
      <c r="H503" s="135"/>
      <c r="I503" s="135"/>
      <c r="J503" s="135"/>
      <c r="K503" s="135"/>
      <c r="L503" s="135"/>
      <c r="M503" s="135"/>
      <c r="N503" s="136" t="str">
        <f>VLOOKUP($B501,D1_2!$B$259:$AL$385,6,FALSE)&amp;""</f>
        <v/>
      </c>
      <c r="O503" s="137"/>
      <c r="P503" s="21" t="s">
        <v>391</v>
      </c>
      <c r="Q503" s="138" t="str">
        <f>VLOOKUP($B501,D1_2!$B$259:$AL$385,7,FALSE)&amp;""</f>
        <v/>
      </c>
      <c r="R503" s="139"/>
      <c r="S503" s="136" t="str">
        <f>VLOOKUP($B501,D1_2!$B$259:$AL$385,8,FALSE)&amp;""</f>
        <v/>
      </c>
      <c r="T503" s="137"/>
      <c r="U503" s="21" t="s">
        <v>391</v>
      </c>
      <c r="V503" s="138" t="str">
        <f>VLOOKUP($B501,D1_2!$B$259:$AL$385,9,FALSE)&amp;""</f>
        <v/>
      </c>
      <c r="W503" s="139"/>
      <c r="X503" s="136" t="str">
        <f>VLOOKUP($B501,D1_2!$B$259:$AL$385,10,FALSE)&amp;""</f>
        <v/>
      </c>
      <c r="Y503" s="137"/>
      <c r="Z503" s="21" t="s">
        <v>391</v>
      </c>
      <c r="AA503" s="138" t="str">
        <f>VLOOKUP($B501,D1_2!$B$259:$AL$385,11,FALSE)&amp;""</f>
        <v/>
      </c>
      <c r="AB503" s="139"/>
      <c r="AC503" s="136" t="str">
        <f>VLOOKUP($B501,D1_2!$B$259:$AL$385,12,FALSE)&amp;""</f>
        <v/>
      </c>
      <c r="AD503" s="137"/>
      <c r="AE503" s="21" t="s">
        <v>391</v>
      </c>
      <c r="AF503" s="138" t="str">
        <f>VLOOKUP($B501,D1_2!$B$259:$AL$385,13,FALSE)&amp;""</f>
        <v/>
      </c>
      <c r="AG503" s="139"/>
      <c r="AH503" s="136" t="str">
        <f>VLOOKUP($B501,D1_2!$B$259:$AL$385,14,FALSE)&amp;""</f>
        <v/>
      </c>
      <c r="AI503" s="137"/>
      <c r="AJ503" s="21" t="s">
        <v>391</v>
      </c>
      <c r="AK503" s="138" t="str">
        <f>VLOOKUP($B501,D1_2!$B$259:$AL$385,15,FALSE)&amp;""</f>
        <v/>
      </c>
      <c r="AL503" s="139"/>
      <c r="AM503" s="136" t="str">
        <f>VLOOKUP($B501,D1_2!$B$259:$AL$385,16,FALSE)&amp;""</f>
        <v/>
      </c>
      <c r="AN503" s="137"/>
      <c r="AO503" s="21" t="s">
        <v>391</v>
      </c>
      <c r="AP503" s="138" t="str">
        <f>VLOOKUP($B501,D1_2!$B$259:$AL$385,17,FALSE)&amp;""</f>
        <v/>
      </c>
      <c r="AQ503" s="139"/>
      <c r="AR503" s="136" t="str">
        <f>VLOOKUP($B501,D1_2!$B$259:$AL$385,18,FALSE)&amp;""</f>
        <v/>
      </c>
      <c r="AS503" s="137"/>
      <c r="AT503" s="21" t="s">
        <v>391</v>
      </c>
      <c r="AU503" s="138" t="str">
        <f>VLOOKUP($B501,D1_2!$B$259:$AL$385,19,FALSE)&amp;""</f>
        <v/>
      </c>
      <c r="AV503" s="139"/>
      <c r="AW503" s="136" t="str">
        <f>VLOOKUP($B501,D1_2!$B$259:$AL$385,20,FALSE)&amp;""</f>
        <v/>
      </c>
      <c r="AX503" s="137"/>
      <c r="AY503" s="21" t="s">
        <v>391</v>
      </c>
      <c r="AZ503" s="138" t="str">
        <f>VLOOKUP($B501,D1_2!$B$259:$AL$385,21,FALSE)&amp;""</f>
        <v/>
      </c>
      <c r="BA503" s="139"/>
      <c r="BF503" s="3"/>
      <c r="BG503" s="3"/>
      <c r="BH503" s="3"/>
    </row>
    <row r="504" spans="2:60" s="1" customFormat="1" ht="14.25" customHeight="1" x14ac:dyDescent="0.4">
      <c r="B504" s="175" t="s">
        <v>1662</v>
      </c>
      <c r="C504" s="176"/>
      <c r="D504" s="176"/>
      <c r="E504" s="176"/>
      <c r="F504" s="177"/>
      <c r="G504" s="86" t="s">
        <v>5737</v>
      </c>
      <c r="H504" s="86"/>
      <c r="I504" s="86"/>
      <c r="J504" s="86"/>
      <c r="K504" s="86"/>
      <c r="L504" s="86"/>
      <c r="M504" s="86"/>
      <c r="N504" s="87" t="str">
        <f>VLOOKUP($B504,D1_2!$B$5:$AL$131,6,FALSE)&amp;""</f>
        <v/>
      </c>
      <c r="O504" s="88"/>
      <c r="P504" s="19" t="s">
        <v>391</v>
      </c>
      <c r="Q504" s="89" t="str">
        <f>VLOOKUP($B504,D1_2!$B$5:$AL$131,7,FALSE)&amp;""</f>
        <v/>
      </c>
      <c r="R504" s="90"/>
      <c r="S504" s="87" t="str">
        <f>VLOOKUP($B504,D1_2!$B$5:$AL$131,8,FALSE)&amp;""</f>
        <v/>
      </c>
      <c r="T504" s="88"/>
      <c r="U504" s="19" t="s">
        <v>391</v>
      </c>
      <c r="V504" s="89" t="str">
        <f>VLOOKUP($B504,D1_2!$B$5:$AL$131,9,FALSE)&amp;""</f>
        <v/>
      </c>
      <c r="W504" s="90"/>
      <c r="X504" s="87" t="str">
        <f>VLOOKUP($B504,D1_2!$B$5:$AL$131,10,FALSE)&amp;""</f>
        <v/>
      </c>
      <c r="Y504" s="88"/>
      <c r="Z504" s="19" t="s">
        <v>391</v>
      </c>
      <c r="AA504" s="89" t="str">
        <f>VLOOKUP($B504,D1_2!$B$5:$AL$131,11,FALSE)&amp;""</f>
        <v/>
      </c>
      <c r="AB504" s="90"/>
      <c r="AC504" s="87" t="str">
        <f>VLOOKUP($B504,D1_2!$B$5:$AL$131,12,FALSE)&amp;""</f>
        <v/>
      </c>
      <c r="AD504" s="88"/>
      <c r="AE504" s="19" t="s">
        <v>391</v>
      </c>
      <c r="AF504" s="89" t="str">
        <f>VLOOKUP($B504,D1_2!$B$5:$AL$131,13,FALSE)&amp;""</f>
        <v/>
      </c>
      <c r="AG504" s="90"/>
      <c r="AH504" s="87" t="str">
        <f>VLOOKUP($B504,D1_2!$B$5:$AL$131,14,FALSE)&amp;""</f>
        <v/>
      </c>
      <c r="AI504" s="88"/>
      <c r="AJ504" s="19" t="s">
        <v>391</v>
      </c>
      <c r="AK504" s="89" t="str">
        <f>VLOOKUP($B504,D1_2!$B$5:$AL$131,15,FALSE)&amp;""</f>
        <v/>
      </c>
      <c r="AL504" s="90"/>
      <c r="AM504" s="87" t="str">
        <f>VLOOKUP($B504,D1_2!$B$5:$AL$131,16,FALSE)&amp;""</f>
        <v/>
      </c>
      <c r="AN504" s="88"/>
      <c r="AO504" s="19" t="s">
        <v>391</v>
      </c>
      <c r="AP504" s="89" t="str">
        <f>VLOOKUP($B504,D1_2!$B$5:$AL$131,17,FALSE)&amp;""</f>
        <v/>
      </c>
      <c r="AQ504" s="90"/>
      <c r="AR504" s="87" t="str">
        <f>VLOOKUP($B504,D1_2!$B$5:$AL$131,18,FALSE)&amp;""</f>
        <v/>
      </c>
      <c r="AS504" s="88"/>
      <c r="AT504" s="19" t="s">
        <v>391</v>
      </c>
      <c r="AU504" s="89" t="str">
        <f>VLOOKUP($B504,D1_2!$B$5:$AL$131,19,FALSE)&amp;""</f>
        <v/>
      </c>
      <c r="AV504" s="90"/>
      <c r="AW504" s="87" t="str">
        <f>VLOOKUP($B504,D1_2!$B$5:$AL$131,20,FALSE)&amp;""</f>
        <v/>
      </c>
      <c r="AX504" s="88"/>
      <c r="AY504" s="19" t="s">
        <v>391</v>
      </c>
      <c r="AZ504" s="89" t="str">
        <f>VLOOKUP($B504,D1_2!$B$5:$AL$131,21,FALSE)&amp;""</f>
        <v/>
      </c>
      <c r="BA504" s="90"/>
      <c r="BF504" s="3"/>
      <c r="BG504" s="3"/>
      <c r="BH504" s="3"/>
    </row>
    <row r="505" spans="2:60" s="1" customFormat="1" x14ac:dyDescent="0.4">
      <c r="B505" s="181"/>
      <c r="C505" s="182"/>
      <c r="D505" s="182"/>
      <c r="E505" s="182"/>
      <c r="F505" s="183"/>
      <c r="G505" s="91" t="s">
        <v>5496</v>
      </c>
      <c r="H505" s="91"/>
      <c r="I505" s="91"/>
      <c r="J505" s="91"/>
      <c r="K505" s="91"/>
      <c r="L505" s="91"/>
      <c r="M505" s="91"/>
      <c r="N505" s="92" t="str">
        <f>VLOOKUP($B504,D1_2!$B$132:$AL$258,6,FALSE)&amp;""</f>
        <v/>
      </c>
      <c r="O505" s="93"/>
      <c r="P505" s="20" t="s">
        <v>391</v>
      </c>
      <c r="Q505" s="94" t="str">
        <f>VLOOKUP($B504,D1_2!$B$132:$AL$258,7,FALSE)&amp;""</f>
        <v/>
      </c>
      <c r="R505" s="95"/>
      <c r="S505" s="92" t="str">
        <f>VLOOKUP($B504,D1_2!$B$132:$AL$258,8,FALSE)&amp;""</f>
        <v/>
      </c>
      <c r="T505" s="93"/>
      <c r="U505" s="20" t="s">
        <v>391</v>
      </c>
      <c r="V505" s="94" t="str">
        <f>VLOOKUP($B504,D1_2!$B$132:$AL$258,9,FALSE)&amp;""</f>
        <v/>
      </c>
      <c r="W505" s="95"/>
      <c r="X505" s="92" t="str">
        <f>VLOOKUP($B504,D1_2!$B$132:$AL$258,10,FALSE)&amp;""</f>
        <v/>
      </c>
      <c r="Y505" s="93"/>
      <c r="Z505" s="20" t="s">
        <v>391</v>
      </c>
      <c r="AA505" s="94" t="str">
        <f>VLOOKUP($B504,D1_2!$B$132:$AL$258,11,FALSE)&amp;""</f>
        <v/>
      </c>
      <c r="AB505" s="95"/>
      <c r="AC505" s="92" t="str">
        <f>VLOOKUP($B504,D1_2!$B$132:$AL$258,12,FALSE)&amp;""</f>
        <v/>
      </c>
      <c r="AD505" s="93"/>
      <c r="AE505" s="20" t="s">
        <v>391</v>
      </c>
      <c r="AF505" s="94" t="str">
        <f>VLOOKUP($B504,D1_2!$B$132:$AL$258,13,FALSE)&amp;""</f>
        <v/>
      </c>
      <c r="AG505" s="95"/>
      <c r="AH505" s="92" t="str">
        <f>VLOOKUP($B504,D1_2!$B$132:$AL$258,14,FALSE)&amp;""</f>
        <v/>
      </c>
      <c r="AI505" s="93"/>
      <c r="AJ505" s="20" t="s">
        <v>391</v>
      </c>
      <c r="AK505" s="94" t="str">
        <f>VLOOKUP($B504,D1_2!$B$132:$AL$258,15,FALSE)&amp;""</f>
        <v/>
      </c>
      <c r="AL505" s="95"/>
      <c r="AM505" s="92" t="str">
        <f>VLOOKUP($B504,D1_2!$B$132:$AL$258,16,FALSE)&amp;""</f>
        <v/>
      </c>
      <c r="AN505" s="93"/>
      <c r="AO505" s="20" t="s">
        <v>391</v>
      </c>
      <c r="AP505" s="94" t="str">
        <f>VLOOKUP($B504,D1_2!$B$132:$AL$258,17,FALSE)&amp;""</f>
        <v/>
      </c>
      <c r="AQ505" s="95"/>
      <c r="AR505" s="92" t="str">
        <f>VLOOKUP($B504,D1_2!$B$132:$AL$258,18,FALSE)&amp;""</f>
        <v/>
      </c>
      <c r="AS505" s="93"/>
      <c r="AT505" s="20" t="s">
        <v>391</v>
      </c>
      <c r="AU505" s="94" t="str">
        <f>VLOOKUP($B504,D1_2!$B$132:$AL$258,19,FALSE)&amp;""</f>
        <v/>
      </c>
      <c r="AV505" s="95"/>
      <c r="AW505" s="92" t="str">
        <f>VLOOKUP($B504,D1_2!$B$132:$AL$258,20,FALSE)&amp;""</f>
        <v/>
      </c>
      <c r="AX505" s="93"/>
      <c r="AY505" s="20" t="s">
        <v>391</v>
      </c>
      <c r="AZ505" s="94" t="str">
        <f>VLOOKUP($B504,D1_2!$B$132:$AL$258,21,FALSE)&amp;""</f>
        <v/>
      </c>
      <c r="BA505" s="95"/>
      <c r="BF505" s="3"/>
      <c r="BG505" s="3"/>
      <c r="BH505" s="3"/>
    </row>
    <row r="506" spans="2:60" s="1" customFormat="1" x14ac:dyDescent="0.4">
      <c r="B506" s="178"/>
      <c r="C506" s="179"/>
      <c r="D506" s="179"/>
      <c r="E506" s="179"/>
      <c r="F506" s="180"/>
      <c r="G506" s="135" t="s">
        <v>5337</v>
      </c>
      <c r="H506" s="135"/>
      <c r="I506" s="135"/>
      <c r="J506" s="135"/>
      <c r="K506" s="135"/>
      <c r="L506" s="135"/>
      <c r="M506" s="135"/>
      <c r="N506" s="136" t="str">
        <f>VLOOKUP($B504,D1_2!$B$259:$AL$385,6,FALSE)&amp;""</f>
        <v/>
      </c>
      <c r="O506" s="137"/>
      <c r="P506" s="21" t="s">
        <v>391</v>
      </c>
      <c r="Q506" s="138" t="str">
        <f>VLOOKUP($B504,D1_2!$B$259:$AL$385,7,FALSE)&amp;""</f>
        <v/>
      </c>
      <c r="R506" s="139"/>
      <c r="S506" s="136" t="str">
        <f>VLOOKUP($B504,D1_2!$B$259:$AL$385,8,FALSE)&amp;""</f>
        <v/>
      </c>
      <c r="T506" s="137"/>
      <c r="U506" s="21" t="s">
        <v>391</v>
      </c>
      <c r="V506" s="138" t="str">
        <f>VLOOKUP($B504,D1_2!$B$259:$AL$385,9,FALSE)&amp;""</f>
        <v/>
      </c>
      <c r="W506" s="139"/>
      <c r="X506" s="136" t="str">
        <f>VLOOKUP($B504,D1_2!$B$259:$AL$385,10,FALSE)&amp;""</f>
        <v/>
      </c>
      <c r="Y506" s="137"/>
      <c r="Z506" s="21" t="s">
        <v>391</v>
      </c>
      <c r="AA506" s="138" t="str">
        <f>VLOOKUP($B504,D1_2!$B$259:$AL$385,11,FALSE)&amp;""</f>
        <v/>
      </c>
      <c r="AB506" s="139"/>
      <c r="AC506" s="136" t="str">
        <f>VLOOKUP($B504,D1_2!$B$259:$AL$385,12,FALSE)&amp;""</f>
        <v/>
      </c>
      <c r="AD506" s="137"/>
      <c r="AE506" s="21" t="s">
        <v>391</v>
      </c>
      <c r="AF506" s="138" t="str">
        <f>VLOOKUP($B504,D1_2!$B$259:$AL$385,13,FALSE)&amp;""</f>
        <v/>
      </c>
      <c r="AG506" s="139"/>
      <c r="AH506" s="136" t="str">
        <f>VLOOKUP($B504,D1_2!$B$259:$AL$385,14,FALSE)&amp;""</f>
        <v/>
      </c>
      <c r="AI506" s="137"/>
      <c r="AJ506" s="21" t="s">
        <v>391</v>
      </c>
      <c r="AK506" s="138" t="str">
        <f>VLOOKUP($B504,D1_2!$B$259:$AL$385,15,FALSE)&amp;""</f>
        <v/>
      </c>
      <c r="AL506" s="139"/>
      <c r="AM506" s="136" t="str">
        <f>VLOOKUP($B504,D1_2!$B$259:$AL$385,16,FALSE)&amp;""</f>
        <v/>
      </c>
      <c r="AN506" s="137"/>
      <c r="AO506" s="21" t="s">
        <v>391</v>
      </c>
      <c r="AP506" s="138" t="str">
        <f>VLOOKUP($B504,D1_2!$B$259:$AL$385,17,FALSE)&amp;""</f>
        <v/>
      </c>
      <c r="AQ506" s="139"/>
      <c r="AR506" s="136" t="str">
        <f>VLOOKUP($B504,D1_2!$B$259:$AL$385,18,FALSE)&amp;""</f>
        <v/>
      </c>
      <c r="AS506" s="137"/>
      <c r="AT506" s="21" t="s">
        <v>391</v>
      </c>
      <c r="AU506" s="138" t="str">
        <f>VLOOKUP($B504,D1_2!$B$259:$AL$385,19,FALSE)&amp;""</f>
        <v/>
      </c>
      <c r="AV506" s="139"/>
      <c r="AW506" s="136" t="str">
        <f>VLOOKUP($B504,D1_2!$B$259:$AL$385,20,FALSE)&amp;""</f>
        <v/>
      </c>
      <c r="AX506" s="137"/>
      <c r="AY506" s="21" t="s">
        <v>391</v>
      </c>
      <c r="AZ506" s="138" t="str">
        <f>VLOOKUP($B504,D1_2!$B$259:$AL$385,21,FALSE)&amp;""</f>
        <v/>
      </c>
      <c r="BA506" s="139"/>
      <c r="BF506" s="3"/>
      <c r="BG506" s="3"/>
      <c r="BH506" s="3"/>
    </row>
    <row r="507" spans="2:60" s="1" customFormat="1" ht="14.25" customHeight="1" x14ac:dyDescent="0.4">
      <c r="B507" s="175" t="s">
        <v>6480</v>
      </c>
      <c r="C507" s="176"/>
      <c r="D507" s="176"/>
      <c r="E507" s="176"/>
      <c r="F507" s="177"/>
      <c r="G507" s="86" t="s">
        <v>5737</v>
      </c>
      <c r="H507" s="86"/>
      <c r="I507" s="86"/>
      <c r="J507" s="86"/>
      <c r="K507" s="86"/>
      <c r="L507" s="86"/>
      <c r="M507" s="86"/>
      <c r="N507" s="87" t="str">
        <f>VLOOKUP($B507,D1_2!$B$5:$AL$131,6,FALSE)&amp;""</f>
        <v/>
      </c>
      <c r="O507" s="88"/>
      <c r="P507" s="19" t="s">
        <v>391</v>
      </c>
      <c r="Q507" s="89" t="str">
        <f>VLOOKUP($B507,D1_2!$B$5:$AL$131,7,FALSE)&amp;""</f>
        <v/>
      </c>
      <c r="R507" s="90"/>
      <c r="S507" s="87" t="str">
        <f>VLOOKUP($B507,D1_2!$B$5:$AL$131,8,FALSE)&amp;""</f>
        <v/>
      </c>
      <c r="T507" s="88"/>
      <c r="U507" s="19" t="s">
        <v>391</v>
      </c>
      <c r="V507" s="89" t="str">
        <f>VLOOKUP($B507,D1_2!$B$5:$AL$131,9,FALSE)&amp;""</f>
        <v/>
      </c>
      <c r="W507" s="90"/>
      <c r="X507" s="87" t="str">
        <f>VLOOKUP($B507,D1_2!$B$5:$AL$131,10,FALSE)&amp;""</f>
        <v/>
      </c>
      <c r="Y507" s="88"/>
      <c r="Z507" s="19" t="s">
        <v>391</v>
      </c>
      <c r="AA507" s="89" t="str">
        <f>VLOOKUP($B507,D1_2!$B$5:$AL$131,11,FALSE)&amp;""</f>
        <v/>
      </c>
      <c r="AB507" s="90"/>
      <c r="AC507" s="87" t="str">
        <f>VLOOKUP($B507,D1_2!$B$5:$AL$131,12,FALSE)&amp;""</f>
        <v/>
      </c>
      <c r="AD507" s="88"/>
      <c r="AE507" s="19" t="s">
        <v>391</v>
      </c>
      <c r="AF507" s="89" t="str">
        <f>VLOOKUP($B507,D1_2!$B$5:$AL$131,13,FALSE)&amp;""</f>
        <v/>
      </c>
      <c r="AG507" s="90"/>
      <c r="AH507" s="87" t="str">
        <f>VLOOKUP($B507,D1_2!$B$5:$AL$131,14,FALSE)&amp;""</f>
        <v/>
      </c>
      <c r="AI507" s="88"/>
      <c r="AJ507" s="19" t="s">
        <v>391</v>
      </c>
      <c r="AK507" s="89" t="str">
        <f>VLOOKUP($B507,D1_2!$B$5:$AL$131,15,FALSE)&amp;""</f>
        <v/>
      </c>
      <c r="AL507" s="90"/>
      <c r="AM507" s="87" t="str">
        <f>VLOOKUP($B507,D1_2!$B$5:$AL$131,16,FALSE)&amp;""</f>
        <v/>
      </c>
      <c r="AN507" s="88"/>
      <c r="AO507" s="19" t="s">
        <v>391</v>
      </c>
      <c r="AP507" s="89" t="str">
        <f>VLOOKUP($B507,D1_2!$B$5:$AL$131,17,FALSE)&amp;""</f>
        <v/>
      </c>
      <c r="AQ507" s="90"/>
      <c r="AR507" s="87" t="str">
        <f>VLOOKUP($B507,D1_2!$B$5:$AL$131,18,FALSE)&amp;""</f>
        <v/>
      </c>
      <c r="AS507" s="88"/>
      <c r="AT507" s="19" t="s">
        <v>391</v>
      </c>
      <c r="AU507" s="89" t="str">
        <f>VLOOKUP($B507,D1_2!$B$5:$AL$131,19,FALSE)&amp;""</f>
        <v/>
      </c>
      <c r="AV507" s="90"/>
      <c r="AW507" s="87" t="str">
        <f>VLOOKUP($B507,D1_2!$B$5:$AL$131,20,FALSE)&amp;""</f>
        <v/>
      </c>
      <c r="AX507" s="88"/>
      <c r="AY507" s="19" t="s">
        <v>391</v>
      </c>
      <c r="AZ507" s="89" t="str">
        <f>VLOOKUP($B507,D1_2!$B$5:$AL$131,21,FALSE)&amp;""</f>
        <v/>
      </c>
      <c r="BA507" s="90"/>
      <c r="BF507" s="3"/>
      <c r="BG507" s="3"/>
      <c r="BH507" s="3"/>
    </row>
    <row r="508" spans="2:60" s="1" customFormat="1" x14ac:dyDescent="0.4">
      <c r="B508" s="181"/>
      <c r="C508" s="182"/>
      <c r="D508" s="182"/>
      <c r="E508" s="182"/>
      <c r="F508" s="183"/>
      <c r="G508" s="91" t="s">
        <v>5496</v>
      </c>
      <c r="H508" s="91"/>
      <c r="I508" s="91"/>
      <c r="J508" s="91"/>
      <c r="K508" s="91"/>
      <c r="L508" s="91"/>
      <c r="M508" s="91"/>
      <c r="N508" s="92" t="str">
        <f>VLOOKUP($B507,D1_2!$B$132:$AL$258,6,FALSE)&amp;""</f>
        <v/>
      </c>
      <c r="O508" s="93"/>
      <c r="P508" s="20" t="s">
        <v>391</v>
      </c>
      <c r="Q508" s="94" t="str">
        <f>VLOOKUP($B507,D1_2!$B$132:$AL$258,7,FALSE)&amp;""</f>
        <v/>
      </c>
      <c r="R508" s="95"/>
      <c r="S508" s="92" t="str">
        <f>VLOOKUP($B507,D1_2!$B$132:$AL$258,8,FALSE)&amp;""</f>
        <v/>
      </c>
      <c r="T508" s="93"/>
      <c r="U508" s="20" t="s">
        <v>391</v>
      </c>
      <c r="V508" s="94" t="str">
        <f>VLOOKUP($B507,D1_2!$B$132:$AL$258,9,FALSE)&amp;""</f>
        <v/>
      </c>
      <c r="W508" s="95"/>
      <c r="X508" s="92" t="str">
        <f>VLOOKUP($B507,D1_2!$B$132:$AL$258,10,FALSE)&amp;""</f>
        <v/>
      </c>
      <c r="Y508" s="93"/>
      <c r="Z508" s="20" t="s">
        <v>391</v>
      </c>
      <c r="AA508" s="94" t="str">
        <f>VLOOKUP($B507,D1_2!$B$132:$AL$258,11,FALSE)&amp;""</f>
        <v/>
      </c>
      <c r="AB508" s="95"/>
      <c r="AC508" s="92" t="str">
        <f>VLOOKUP($B507,D1_2!$B$132:$AL$258,12,FALSE)&amp;""</f>
        <v/>
      </c>
      <c r="AD508" s="93"/>
      <c r="AE508" s="20" t="s">
        <v>391</v>
      </c>
      <c r="AF508" s="94" t="str">
        <f>VLOOKUP($B507,D1_2!$B$132:$AL$258,13,FALSE)&amp;""</f>
        <v/>
      </c>
      <c r="AG508" s="95"/>
      <c r="AH508" s="92" t="str">
        <f>VLOOKUP($B507,D1_2!$B$132:$AL$258,14,FALSE)&amp;""</f>
        <v/>
      </c>
      <c r="AI508" s="93"/>
      <c r="AJ508" s="20" t="s">
        <v>391</v>
      </c>
      <c r="AK508" s="94" t="str">
        <f>VLOOKUP($B507,D1_2!$B$132:$AL$258,15,FALSE)&amp;""</f>
        <v/>
      </c>
      <c r="AL508" s="95"/>
      <c r="AM508" s="92" t="str">
        <f>VLOOKUP($B507,D1_2!$B$132:$AL$258,16,FALSE)&amp;""</f>
        <v/>
      </c>
      <c r="AN508" s="93"/>
      <c r="AO508" s="20" t="s">
        <v>391</v>
      </c>
      <c r="AP508" s="94" t="str">
        <f>VLOOKUP($B507,D1_2!$B$132:$AL$258,17,FALSE)&amp;""</f>
        <v/>
      </c>
      <c r="AQ508" s="95"/>
      <c r="AR508" s="92" t="str">
        <f>VLOOKUP($B507,D1_2!$B$132:$AL$258,18,FALSE)&amp;""</f>
        <v/>
      </c>
      <c r="AS508" s="93"/>
      <c r="AT508" s="20" t="s">
        <v>391</v>
      </c>
      <c r="AU508" s="94" t="str">
        <f>VLOOKUP($B507,D1_2!$B$132:$AL$258,19,FALSE)&amp;""</f>
        <v/>
      </c>
      <c r="AV508" s="95"/>
      <c r="AW508" s="92" t="str">
        <f>VLOOKUP($B507,D1_2!$B$132:$AL$258,20,FALSE)&amp;""</f>
        <v/>
      </c>
      <c r="AX508" s="93"/>
      <c r="AY508" s="20" t="s">
        <v>391</v>
      </c>
      <c r="AZ508" s="94" t="str">
        <f>VLOOKUP($B507,D1_2!$B$132:$AL$258,21,FALSE)&amp;""</f>
        <v/>
      </c>
      <c r="BA508" s="95"/>
      <c r="BF508" s="3"/>
      <c r="BG508" s="3"/>
      <c r="BH508" s="3"/>
    </row>
    <row r="509" spans="2:60" s="1" customFormat="1" x14ac:dyDescent="0.4">
      <c r="B509" s="178"/>
      <c r="C509" s="179"/>
      <c r="D509" s="179"/>
      <c r="E509" s="179"/>
      <c r="F509" s="180"/>
      <c r="G509" s="135" t="s">
        <v>5337</v>
      </c>
      <c r="H509" s="135"/>
      <c r="I509" s="135"/>
      <c r="J509" s="135"/>
      <c r="K509" s="135"/>
      <c r="L509" s="135"/>
      <c r="M509" s="135"/>
      <c r="N509" s="136" t="str">
        <f>VLOOKUP($B507,D1_2!$B$259:$AL$385,6,FALSE)&amp;""</f>
        <v/>
      </c>
      <c r="O509" s="137"/>
      <c r="P509" s="21" t="s">
        <v>391</v>
      </c>
      <c r="Q509" s="138" t="str">
        <f>VLOOKUP($B507,D1_2!$B$259:$AL$385,7,FALSE)&amp;""</f>
        <v/>
      </c>
      <c r="R509" s="139"/>
      <c r="S509" s="136" t="str">
        <f>VLOOKUP($B507,D1_2!$B$259:$AL$385,8,FALSE)&amp;""</f>
        <v/>
      </c>
      <c r="T509" s="137"/>
      <c r="U509" s="21" t="s">
        <v>391</v>
      </c>
      <c r="V509" s="138" t="str">
        <f>VLOOKUP($B507,D1_2!$B$259:$AL$385,9,FALSE)&amp;""</f>
        <v/>
      </c>
      <c r="W509" s="139"/>
      <c r="X509" s="136" t="str">
        <f>VLOOKUP($B507,D1_2!$B$259:$AL$385,10,FALSE)&amp;""</f>
        <v/>
      </c>
      <c r="Y509" s="137"/>
      <c r="Z509" s="21" t="s">
        <v>391</v>
      </c>
      <c r="AA509" s="138" t="str">
        <f>VLOOKUP($B507,D1_2!$B$259:$AL$385,11,FALSE)&amp;""</f>
        <v/>
      </c>
      <c r="AB509" s="139"/>
      <c r="AC509" s="136" t="str">
        <f>VLOOKUP($B507,D1_2!$B$259:$AL$385,12,FALSE)&amp;""</f>
        <v/>
      </c>
      <c r="AD509" s="137"/>
      <c r="AE509" s="21" t="s">
        <v>391</v>
      </c>
      <c r="AF509" s="138" t="str">
        <f>VLOOKUP($B507,D1_2!$B$259:$AL$385,13,FALSE)&amp;""</f>
        <v/>
      </c>
      <c r="AG509" s="139"/>
      <c r="AH509" s="136" t="str">
        <f>VLOOKUP($B507,D1_2!$B$259:$AL$385,14,FALSE)&amp;""</f>
        <v/>
      </c>
      <c r="AI509" s="137"/>
      <c r="AJ509" s="21" t="s">
        <v>391</v>
      </c>
      <c r="AK509" s="138" t="str">
        <f>VLOOKUP($B507,D1_2!$B$259:$AL$385,15,FALSE)&amp;""</f>
        <v/>
      </c>
      <c r="AL509" s="139"/>
      <c r="AM509" s="136" t="str">
        <f>VLOOKUP($B507,D1_2!$B$259:$AL$385,16,FALSE)&amp;""</f>
        <v/>
      </c>
      <c r="AN509" s="137"/>
      <c r="AO509" s="21" t="s">
        <v>391</v>
      </c>
      <c r="AP509" s="138" t="str">
        <f>VLOOKUP($B507,D1_2!$B$259:$AL$385,17,FALSE)&amp;""</f>
        <v/>
      </c>
      <c r="AQ509" s="139"/>
      <c r="AR509" s="136" t="str">
        <f>VLOOKUP($B507,D1_2!$B$259:$AL$385,18,FALSE)&amp;""</f>
        <v/>
      </c>
      <c r="AS509" s="137"/>
      <c r="AT509" s="21" t="s">
        <v>391</v>
      </c>
      <c r="AU509" s="138" t="str">
        <f>VLOOKUP($B507,D1_2!$B$259:$AL$385,19,FALSE)&amp;""</f>
        <v/>
      </c>
      <c r="AV509" s="139"/>
      <c r="AW509" s="136" t="str">
        <f>VLOOKUP($B507,D1_2!$B$259:$AL$385,20,FALSE)&amp;""</f>
        <v/>
      </c>
      <c r="AX509" s="137"/>
      <c r="AY509" s="21" t="s">
        <v>391</v>
      </c>
      <c r="AZ509" s="138" t="str">
        <f>VLOOKUP($B507,D1_2!$B$259:$AL$385,21,FALSE)&amp;""</f>
        <v/>
      </c>
      <c r="BA509" s="139"/>
      <c r="BF509" s="3"/>
      <c r="BG509" s="3"/>
      <c r="BH509" s="3"/>
    </row>
    <row r="510" spans="2:60" s="1" customFormat="1" ht="14.25" customHeight="1" x14ac:dyDescent="0.4">
      <c r="B510" s="175" t="s">
        <v>6613</v>
      </c>
      <c r="C510" s="176"/>
      <c r="D510" s="176"/>
      <c r="E510" s="176"/>
      <c r="F510" s="177"/>
      <c r="G510" s="86" t="s">
        <v>5737</v>
      </c>
      <c r="H510" s="86"/>
      <c r="I510" s="86"/>
      <c r="J510" s="86"/>
      <c r="K510" s="86"/>
      <c r="L510" s="86"/>
      <c r="M510" s="86"/>
      <c r="N510" s="87" t="str">
        <f>VLOOKUP($B510,D1_2!$B$5:$AL$131,6,FALSE)&amp;""</f>
        <v/>
      </c>
      <c r="O510" s="88"/>
      <c r="P510" s="19" t="s">
        <v>391</v>
      </c>
      <c r="Q510" s="89" t="str">
        <f>VLOOKUP($B510,D1_2!$B$5:$AL$131,7,FALSE)&amp;""</f>
        <v/>
      </c>
      <c r="R510" s="90"/>
      <c r="S510" s="87" t="str">
        <f>VLOOKUP($B510,D1_2!$B$5:$AL$131,8,FALSE)&amp;""</f>
        <v/>
      </c>
      <c r="T510" s="88"/>
      <c r="U510" s="19" t="s">
        <v>391</v>
      </c>
      <c r="V510" s="89" t="str">
        <f>VLOOKUP($B510,D1_2!$B$5:$AL$131,9,FALSE)&amp;""</f>
        <v/>
      </c>
      <c r="W510" s="90"/>
      <c r="X510" s="87" t="str">
        <f>VLOOKUP($B510,D1_2!$B$5:$AL$131,10,FALSE)&amp;""</f>
        <v/>
      </c>
      <c r="Y510" s="88"/>
      <c r="Z510" s="19" t="s">
        <v>391</v>
      </c>
      <c r="AA510" s="89" t="str">
        <f>VLOOKUP($B510,D1_2!$B$5:$AL$131,11,FALSE)&amp;""</f>
        <v/>
      </c>
      <c r="AB510" s="90"/>
      <c r="AC510" s="87" t="str">
        <f>VLOOKUP($B510,D1_2!$B$5:$AL$131,12,FALSE)&amp;""</f>
        <v/>
      </c>
      <c r="AD510" s="88"/>
      <c r="AE510" s="19" t="s">
        <v>391</v>
      </c>
      <c r="AF510" s="89" t="str">
        <f>VLOOKUP($B510,D1_2!$B$5:$AL$131,13,FALSE)&amp;""</f>
        <v/>
      </c>
      <c r="AG510" s="90"/>
      <c r="AH510" s="87" t="str">
        <f>VLOOKUP($B510,D1_2!$B$5:$AL$131,14,FALSE)&amp;""</f>
        <v/>
      </c>
      <c r="AI510" s="88"/>
      <c r="AJ510" s="19" t="s">
        <v>391</v>
      </c>
      <c r="AK510" s="89" t="str">
        <f>VLOOKUP($B510,D1_2!$B$5:$AL$131,15,FALSE)&amp;""</f>
        <v/>
      </c>
      <c r="AL510" s="90"/>
      <c r="AM510" s="87" t="str">
        <f>VLOOKUP($B510,D1_2!$B$5:$AL$131,16,FALSE)&amp;""</f>
        <v/>
      </c>
      <c r="AN510" s="88"/>
      <c r="AO510" s="19" t="s">
        <v>391</v>
      </c>
      <c r="AP510" s="89" t="str">
        <f>VLOOKUP($B510,D1_2!$B$5:$AL$131,17,FALSE)&amp;""</f>
        <v/>
      </c>
      <c r="AQ510" s="90"/>
      <c r="AR510" s="87" t="str">
        <f>VLOOKUP($B510,D1_2!$B$5:$AL$131,18,FALSE)&amp;""</f>
        <v/>
      </c>
      <c r="AS510" s="88"/>
      <c r="AT510" s="19" t="s">
        <v>391</v>
      </c>
      <c r="AU510" s="89" t="str">
        <f>VLOOKUP($B510,D1_2!$B$5:$AL$131,19,FALSE)&amp;""</f>
        <v/>
      </c>
      <c r="AV510" s="90"/>
      <c r="AW510" s="87" t="str">
        <f>VLOOKUP($B510,D1_2!$B$5:$AL$131,20,FALSE)&amp;""</f>
        <v/>
      </c>
      <c r="AX510" s="88"/>
      <c r="AY510" s="19" t="s">
        <v>391</v>
      </c>
      <c r="AZ510" s="89" t="str">
        <f>VLOOKUP($B510,D1_2!$B$5:$AL$131,21,FALSE)&amp;""</f>
        <v/>
      </c>
      <c r="BA510" s="90"/>
      <c r="BF510" s="3"/>
      <c r="BG510" s="3"/>
      <c r="BH510" s="3"/>
    </row>
    <row r="511" spans="2:60" s="1" customFormat="1" x14ac:dyDescent="0.4">
      <c r="B511" s="181"/>
      <c r="C511" s="182"/>
      <c r="D511" s="182"/>
      <c r="E511" s="182"/>
      <c r="F511" s="183"/>
      <c r="G511" s="91" t="s">
        <v>5496</v>
      </c>
      <c r="H511" s="91"/>
      <c r="I511" s="91"/>
      <c r="J511" s="91"/>
      <c r="K511" s="91"/>
      <c r="L511" s="91"/>
      <c r="M511" s="91"/>
      <c r="N511" s="92" t="str">
        <f>VLOOKUP($B510,D1_2!$B$132:$AL$258,6,FALSE)&amp;""</f>
        <v/>
      </c>
      <c r="O511" s="93"/>
      <c r="P511" s="20" t="s">
        <v>391</v>
      </c>
      <c r="Q511" s="94" t="str">
        <f>VLOOKUP($B510,D1_2!$B$132:$AL$258,7,FALSE)&amp;""</f>
        <v/>
      </c>
      <c r="R511" s="95"/>
      <c r="S511" s="92" t="str">
        <f>VLOOKUP($B510,D1_2!$B$132:$AL$258,8,FALSE)&amp;""</f>
        <v/>
      </c>
      <c r="T511" s="93"/>
      <c r="U511" s="20" t="s">
        <v>391</v>
      </c>
      <c r="V511" s="94" t="str">
        <f>VLOOKUP($B510,D1_2!$B$132:$AL$258,9,FALSE)&amp;""</f>
        <v/>
      </c>
      <c r="W511" s="95"/>
      <c r="X511" s="92" t="str">
        <f>VLOOKUP($B510,D1_2!$B$132:$AL$258,10,FALSE)&amp;""</f>
        <v/>
      </c>
      <c r="Y511" s="93"/>
      <c r="Z511" s="20" t="s">
        <v>391</v>
      </c>
      <c r="AA511" s="94" t="str">
        <f>VLOOKUP($B510,D1_2!$B$132:$AL$258,11,FALSE)&amp;""</f>
        <v/>
      </c>
      <c r="AB511" s="95"/>
      <c r="AC511" s="92" t="str">
        <f>VLOOKUP($B510,D1_2!$B$132:$AL$258,12,FALSE)&amp;""</f>
        <v/>
      </c>
      <c r="AD511" s="93"/>
      <c r="AE511" s="20" t="s">
        <v>391</v>
      </c>
      <c r="AF511" s="94" t="str">
        <f>VLOOKUP($B510,D1_2!$B$132:$AL$258,13,FALSE)&amp;""</f>
        <v/>
      </c>
      <c r="AG511" s="95"/>
      <c r="AH511" s="92" t="str">
        <f>VLOOKUP($B510,D1_2!$B$132:$AL$258,14,FALSE)&amp;""</f>
        <v/>
      </c>
      <c r="AI511" s="93"/>
      <c r="AJ511" s="20" t="s">
        <v>391</v>
      </c>
      <c r="AK511" s="94" t="str">
        <f>VLOOKUP($B510,D1_2!$B$132:$AL$258,15,FALSE)&amp;""</f>
        <v/>
      </c>
      <c r="AL511" s="95"/>
      <c r="AM511" s="92" t="str">
        <f>VLOOKUP($B510,D1_2!$B$132:$AL$258,16,FALSE)&amp;""</f>
        <v/>
      </c>
      <c r="AN511" s="93"/>
      <c r="AO511" s="20" t="s">
        <v>391</v>
      </c>
      <c r="AP511" s="94" t="str">
        <f>VLOOKUP($B510,D1_2!$B$132:$AL$258,17,FALSE)&amp;""</f>
        <v/>
      </c>
      <c r="AQ511" s="95"/>
      <c r="AR511" s="92" t="str">
        <f>VLOOKUP($B510,D1_2!$B$132:$AL$258,18,FALSE)&amp;""</f>
        <v/>
      </c>
      <c r="AS511" s="93"/>
      <c r="AT511" s="20" t="s">
        <v>391</v>
      </c>
      <c r="AU511" s="94" t="str">
        <f>VLOOKUP($B510,D1_2!$B$132:$AL$258,19,FALSE)&amp;""</f>
        <v/>
      </c>
      <c r="AV511" s="95"/>
      <c r="AW511" s="92" t="str">
        <f>VLOOKUP($B510,D1_2!$B$132:$AL$258,20,FALSE)&amp;""</f>
        <v/>
      </c>
      <c r="AX511" s="93"/>
      <c r="AY511" s="20" t="s">
        <v>391</v>
      </c>
      <c r="AZ511" s="94" t="str">
        <f>VLOOKUP($B510,D1_2!$B$132:$AL$258,21,FALSE)&amp;""</f>
        <v/>
      </c>
      <c r="BA511" s="95"/>
      <c r="BF511" s="3"/>
      <c r="BG511" s="3"/>
      <c r="BH511" s="3"/>
    </row>
    <row r="512" spans="2:60" s="1" customFormat="1" x14ac:dyDescent="0.4">
      <c r="B512" s="178"/>
      <c r="C512" s="179"/>
      <c r="D512" s="179"/>
      <c r="E512" s="179"/>
      <c r="F512" s="180"/>
      <c r="G512" s="135" t="s">
        <v>5337</v>
      </c>
      <c r="H512" s="135"/>
      <c r="I512" s="135"/>
      <c r="J512" s="135"/>
      <c r="K512" s="135"/>
      <c r="L512" s="135"/>
      <c r="M512" s="135"/>
      <c r="N512" s="136" t="str">
        <f>VLOOKUP($B510,D1_2!$B$259:$AL$385,6,FALSE)&amp;""</f>
        <v/>
      </c>
      <c r="O512" s="137"/>
      <c r="P512" s="21" t="s">
        <v>391</v>
      </c>
      <c r="Q512" s="138" t="str">
        <f>VLOOKUP($B510,D1_2!$B$259:$AL$385,7,FALSE)&amp;""</f>
        <v/>
      </c>
      <c r="R512" s="139"/>
      <c r="S512" s="136" t="str">
        <f>VLOOKUP($B510,D1_2!$B$259:$AL$385,8,FALSE)&amp;""</f>
        <v/>
      </c>
      <c r="T512" s="137"/>
      <c r="U512" s="21" t="s">
        <v>391</v>
      </c>
      <c r="V512" s="138" t="str">
        <f>VLOOKUP($B510,D1_2!$B$259:$AL$385,9,FALSE)&amp;""</f>
        <v/>
      </c>
      <c r="W512" s="139"/>
      <c r="X512" s="136" t="str">
        <f>VLOOKUP($B510,D1_2!$B$259:$AL$385,10,FALSE)&amp;""</f>
        <v/>
      </c>
      <c r="Y512" s="137"/>
      <c r="Z512" s="21" t="s">
        <v>391</v>
      </c>
      <c r="AA512" s="138" t="str">
        <f>VLOOKUP($B510,D1_2!$B$259:$AL$385,11,FALSE)&amp;""</f>
        <v/>
      </c>
      <c r="AB512" s="139"/>
      <c r="AC512" s="136" t="str">
        <f>VLOOKUP($B510,D1_2!$B$259:$AL$385,12,FALSE)&amp;""</f>
        <v/>
      </c>
      <c r="AD512" s="137"/>
      <c r="AE512" s="21" t="s">
        <v>391</v>
      </c>
      <c r="AF512" s="138" t="str">
        <f>VLOOKUP($B510,D1_2!$B$259:$AL$385,13,FALSE)&amp;""</f>
        <v/>
      </c>
      <c r="AG512" s="139"/>
      <c r="AH512" s="136" t="str">
        <f>VLOOKUP($B510,D1_2!$B$259:$AL$385,14,FALSE)&amp;""</f>
        <v/>
      </c>
      <c r="AI512" s="137"/>
      <c r="AJ512" s="21" t="s">
        <v>391</v>
      </c>
      <c r="AK512" s="138" t="str">
        <f>VLOOKUP($B510,D1_2!$B$259:$AL$385,15,FALSE)&amp;""</f>
        <v/>
      </c>
      <c r="AL512" s="139"/>
      <c r="AM512" s="136" t="str">
        <f>VLOOKUP($B510,D1_2!$B$259:$AL$385,16,FALSE)&amp;""</f>
        <v/>
      </c>
      <c r="AN512" s="137"/>
      <c r="AO512" s="21" t="s">
        <v>391</v>
      </c>
      <c r="AP512" s="138" t="str">
        <f>VLOOKUP($B510,D1_2!$B$259:$AL$385,17,FALSE)&amp;""</f>
        <v/>
      </c>
      <c r="AQ512" s="139"/>
      <c r="AR512" s="136" t="str">
        <f>VLOOKUP($B510,D1_2!$B$259:$AL$385,18,FALSE)&amp;""</f>
        <v/>
      </c>
      <c r="AS512" s="137"/>
      <c r="AT512" s="21" t="s">
        <v>391</v>
      </c>
      <c r="AU512" s="138" t="str">
        <f>VLOOKUP($B510,D1_2!$B$259:$AL$385,19,FALSE)&amp;""</f>
        <v/>
      </c>
      <c r="AV512" s="139"/>
      <c r="AW512" s="136" t="str">
        <f>VLOOKUP($B510,D1_2!$B$259:$AL$385,20,FALSE)&amp;""</f>
        <v/>
      </c>
      <c r="AX512" s="137"/>
      <c r="AY512" s="21" t="s">
        <v>391</v>
      </c>
      <c r="AZ512" s="138" t="str">
        <f>VLOOKUP($B510,D1_2!$B$259:$AL$385,21,FALSE)&amp;""</f>
        <v/>
      </c>
      <c r="BA512" s="139"/>
      <c r="BF512" s="3"/>
      <c r="BG512" s="3"/>
      <c r="BH512" s="3"/>
    </row>
    <row r="513" spans="2:60" s="1" customFormat="1" ht="14.25" customHeight="1" x14ac:dyDescent="0.4">
      <c r="B513" s="175" t="s">
        <v>6614</v>
      </c>
      <c r="C513" s="176"/>
      <c r="D513" s="176"/>
      <c r="E513" s="176"/>
      <c r="F513" s="177"/>
      <c r="G513" s="86" t="s">
        <v>5737</v>
      </c>
      <c r="H513" s="86"/>
      <c r="I513" s="86"/>
      <c r="J513" s="86"/>
      <c r="K513" s="86"/>
      <c r="L513" s="86"/>
      <c r="M513" s="86"/>
      <c r="N513" s="87" t="str">
        <f>VLOOKUP($B513,D1_2!$B$5:$AL$131,6,FALSE)&amp;""</f>
        <v/>
      </c>
      <c r="O513" s="88"/>
      <c r="P513" s="19" t="s">
        <v>391</v>
      </c>
      <c r="Q513" s="89" t="str">
        <f>VLOOKUP($B513,D1_2!$B$5:$AL$131,7,FALSE)&amp;""</f>
        <v/>
      </c>
      <c r="R513" s="90"/>
      <c r="S513" s="87" t="str">
        <f>VLOOKUP($B513,D1_2!$B$5:$AL$131,8,FALSE)&amp;""</f>
        <v/>
      </c>
      <c r="T513" s="88"/>
      <c r="U513" s="19" t="s">
        <v>391</v>
      </c>
      <c r="V513" s="89" t="str">
        <f>VLOOKUP($B513,D1_2!$B$5:$AL$131,9,FALSE)&amp;""</f>
        <v/>
      </c>
      <c r="W513" s="90"/>
      <c r="X513" s="87" t="str">
        <f>VLOOKUP($B513,D1_2!$B$5:$AL$131,10,FALSE)&amp;""</f>
        <v/>
      </c>
      <c r="Y513" s="88"/>
      <c r="Z513" s="19" t="s">
        <v>391</v>
      </c>
      <c r="AA513" s="89" t="str">
        <f>VLOOKUP($B513,D1_2!$B$5:$AL$131,11,FALSE)&amp;""</f>
        <v/>
      </c>
      <c r="AB513" s="90"/>
      <c r="AC513" s="87" t="str">
        <f>VLOOKUP($B513,D1_2!$B$5:$AL$131,12,FALSE)&amp;""</f>
        <v/>
      </c>
      <c r="AD513" s="88"/>
      <c r="AE513" s="19" t="s">
        <v>391</v>
      </c>
      <c r="AF513" s="89" t="str">
        <f>VLOOKUP($B513,D1_2!$B$5:$AL$131,13,FALSE)&amp;""</f>
        <v/>
      </c>
      <c r="AG513" s="90"/>
      <c r="AH513" s="87" t="str">
        <f>VLOOKUP($B513,D1_2!$B$5:$AL$131,14,FALSE)&amp;""</f>
        <v/>
      </c>
      <c r="AI513" s="88"/>
      <c r="AJ513" s="19" t="s">
        <v>391</v>
      </c>
      <c r="AK513" s="89" t="str">
        <f>VLOOKUP($B513,D1_2!$B$5:$AL$131,15,FALSE)&amp;""</f>
        <v/>
      </c>
      <c r="AL513" s="90"/>
      <c r="AM513" s="87" t="str">
        <f>VLOOKUP($B513,D1_2!$B$5:$AL$131,16,FALSE)&amp;""</f>
        <v/>
      </c>
      <c r="AN513" s="88"/>
      <c r="AO513" s="19" t="s">
        <v>391</v>
      </c>
      <c r="AP513" s="89" t="str">
        <f>VLOOKUP($B513,D1_2!$B$5:$AL$131,17,FALSE)&amp;""</f>
        <v/>
      </c>
      <c r="AQ513" s="90"/>
      <c r="AR513" s="87" t="str">
        <f>VLOOKUP($B513,D1_2!$B$5:$AL$131,18,FALSE)&amp;""</f>
        <v/>
      </c>
      <c r="AS513" s="88"/>
      <c r="AT513" s="19" t="s">
        <v>391</v>
      </c>
      <c r="AU513" s="89" t="str">
        <f>VLOOKUP($B513,D1_2!$B$5:$AL$131,19,FALSE)&amp;""</f>
        <v/>
      </c>
      <c r="AV513" s="90"/>
      <c r="AW513" s="87" t="str">
        <f>VLOOKUP($B513,D1_2!$B$5:$AL$131,20,FALSE)&amp;""</f>
        <v/>
      </c>
      <c r="AX513" s="88"/>
      <c r="AY513" s="19" t="s">
        <v>391</v>
      </c>
      <c r="AZ513" s="89" t="str">
        <f>VLOOKUP($B513,D1_2!$B$5:$AL$131,21,FALSE)&amp;""</f>
        <v/>
      </c>
      <c r="BA513" s="90"/>
      <c r="BF513" s="3"/>
      <c r="BG513" s="3"/>
      <c r="BH513" s="3"/>
    </row>
    <row r="514" spans="2:60" s="1" customFormat="1" x14ac:dyDescent="0.4">
      <c r="B514" s="181"/>
      <c r="C514" s="182"/>
      <c r="D514" s="182"/>
      <c r="E514" s="182"/>
      <c r="F514" s="183"/>
      <c r="G514" s="91" t="s">
        <v>5496</v>
      </c>
      <c r="H514" s="91"/>
      <c r="I514" s="91"/>
      <c r="J514" s="91"/>
      <c r="K514" s="91"/>
      <c r="L514" s="91"/>
      <c r="M514" s="91"/>
      <c r="N514" s="92" t="str">
        <f>VLOOKUP($B513,D1_2!$B$132:$AL$258,6,FALSE)&amp;""</f>
        <v/>
      </c>
      <c r="O514" s="93"/>
      <c r="P514" s="20" t="s">
        <v>391</v>
      </c>
      <c r="Q514" s="94" t="str">
        <f>VLOOKUP($B513,D1_2!$B$132:$AL$258,7,FALSE)&amp;""</f>
        <v/>
      </c>
      <c r="R514" s="95"/>
      <c r="S514" s="92" t="str">
        <f>VLOOKUP($B513,D1_2!$B$132:$AL$258,8,FALSE)&amp;""</f>
        <v/>
      </c>
      <c r="T514" s="93"/>
      <c r="U514" s="20" t="s">
        <v>391</v>
      </c>
      <c r="V514" s="94" t="str">
        <f>VLOOKUP($B513,D1_2!$B$132:$AL$258,9,FALSE)&amp;""</f>
        <v/>
      </c>
      <c r="W514" s="95"/>
      <c r="X514" s="92" t="str">
        <f>VLOOKUP($B513,D1_2!$B$132:$AL$258,10,FALSE)&amp;""</f>
        <v/>
      </c>
      <c r="Y514" s="93"/>
      <c r="Z514" s="20" t="s">
        <v>391</v>
      </c>
      <c r="AA514" s="94" t="str">
        <f>VLOOKUP($B513,D1_2!$B$132:$AL$258,11,FALSE)&amp;""</f>
        <v/>
      </c>
      <c r="AB514" s="95"/>
      <c r="AC514" s="92" t="str">
        <f>VLOOKUP($B513,D1_2!$B$132:$AL$258,12,FALSE)&amp;""</f>
        <v/>
      </c>
      <c r="AD514" s="93"/>
      <c r="AE514" s="20" t="s">
        <v>391</v>
      </c>
      <c r="AF514" s="94" t="str">
        <f>VLOOKUP($B513,D1_2!$B$132:$AL$258,13,FALSE)&amp;""</f>
        <v/>
      </c>
      <c r="AG514" s="95"/>
      <c r="AH514" s="92" t="str">
        <f>VLOOKUP($B513,D1_2!$B$132:$AL$258,14,FALSE)&amp;""</f>
        <v/>
      </c>
      <c r="AI514" s="93"/>
      <c r="AJ514" s="20" t="s">
        <v>391</v>
      </c>
      <c r="AK514" s="94" t="str">
        <f>VLOOKUP($B513,D1_2!$B$132:$AL$258,15,FALSE)&amp;""</f>
        <v/>
      </c>
      <c r="AL514" s="95"/>
      <c r="AM514" s="92" t="str">
        <f>VLOOKUP($B513,D1_2!$B$132:$AL$258,16,FALSE)&amp;""</f>
        <v/>
      </c>
      <c r="AN514" s="93"/>
      <c r="AO514" s="20" t="s">
        <v>391</v>
      </c>
      <c r="AP514" s="94" t="str">
        <f>VLOOKUP($B513,D1_2!$B$132:$AL$258,17,FALSE)&amp;""</f>
        <v/>
      </c>
      <c r="AQ514" s="95"/>
      <c r="AR514" s="92" t="str">
        <f>VLOOKUP($B513,D1_2!$B$132:$AL$258,18,FALSE)&amp;""</f>
        <v/>
      </c>
      <c r="AS514" s="93"/>
      <c r="AT514" s="20" t="s">
        <v>391</v>
      </c>
      <c r="AU514" s="94" t="str">
        <f>VLOOKUP($B513,D1_2!$B$132:$AL$258,19,FALSE)&amp;""</f>
        <v/>
      </c>
      <c r="AV514" s="95"/>
      <c r="AW514" s="92" t="str">
        <f>VLOOKUP($B513,D1_2!$B$132:$AL$258,20,FALSE)&amp;""</f>
        <v/>
      </c>
      <c r="AX514" s="93"/>
      <c r="AY514" s="20" t="s">
        <v>391</v>
      </c>
      <c r="AZ514" s="94" t="str">
        <f>VLOOKUP($B513,D1_2!$B$132:$AL$258,21,FALSE)&amp;""</f>
        <v/>
      </c>
      <c r="BA514" s="95"/>
      <c r="BF514" s="3"/>
      <c r="BG514" s="3"/>
      <c r="BH514" s="3"/>
    </row>
    <row r="515" spans="2:60" s="1" customFormat="1" x14ac:dyDescent="0.4">
      <c r="B515" s="178"/>
      <c r="C515" s="179"/>
      <c r="D515" s="179"/>
      <c r="E515" s="179"/>
      <c r="F515" s="180"/>
      <c r="G515" s="135" t="s">
        <v>5337</v>
      </c>
      <c r="H515" s="135"/>
      <c r="I515" s="135"/>
      <c r="J515" s="135"/>
      <c r="K515" s="135"/>
      <c r="L515" s="135"/>
      <c r="M515" s="135"/>
      <c r="N515" s="136" t="str">
        <f>VLOOKUP($B513,D1_2!$B$259:$AL$385,6,FALSE)&amp;""</f>
        <v/>
      </c>
      <c r="O515" s="137"/>
      <c r="P515" s="21" t="s">
        <v>391</v>
      </c>
      <c r="Q515" s="138" t="str">
        <f>VLOOKUP($B513,D1_2!$B$259:$AL$385,7,FALSE)&amp;""</f>
        <v/>
      </c>
      <c r="R515" s="139"/>
      <c r="S515" s="136" t="str">
        <f>VLOOKUP($B513,D1_2!$B$259:$AL$385,8,FALSE)&amp;""</f>
        <v/>
      </c>
      <c r="T515" s="137"/>
      <c r="U515" s="21" t="s">
        <v>391</v>
      </c>
      <c r="V515" s="138" t="str">
        <f>VLOOKUP($B513,D1_2!$B$259:$AL$385,9,FALSE)&amp;""</f>
        <v/>
      </c>
      <c r="W515" s="139"/>
      <c r="X515" s="136" t="str">
        <f>VLOOKUP($B513,D1_2!$B$259:$AL$385,10,FALSE)&amp;""</f>
        <v/>
      </c>
      <c r="Y515" s="137"/>
      <c r="Z515" s="21" t="s">
        <v>391</v>
      </c>
      <c r="AA515" s="138" t="str">
        <f>VLOOKUP($B513,D1_2!$B$259:$AL$385,11,FALSE)&amp;""</f>
        <v/>
      </c>
      <c r="AB515" s="139"/>
      <c r="AC515" s="136" t="str">
        <f>VLOOKUP($B513,D1_2!$B$259:$AL$385,12,FALSE)&amp;""</f>
        <v/>
      </c>
      <c r="AD515" s="137"/>
      <c r="AE515" s="21" t="s">
        <v>391</v>
      </c>
      <c r="AF515" s="138" t="str">
        <f>VLOOKUP($B513,D1_2!$B$259:$AL$385,13,FALSE)&amp;""</f>
        <v/>
      </c>
      <c r="AG515" s="139"/>
      <c r="AH515" s="136" t="str">
        <f>VLOOKUP($B513,D1_2!$B$259:$AL$385,14,FALSE)&amp;""</f>
        <v/>
      </c>
      <c r="AI515" s="137"/>
      <c r="AJ515" s="21" t="s">
        <v>391</v>
      </c>
      <c r="AK515" s="138" t="str">
        <f>VLOOKUP($B513,D1_2!$B$259:$AL$385,15,FALSE)&amp;""</f>
        <v/>
      </c>
      <c r="AL515" s="139"/>
      <c r="AM515" s="136" t="str">
        <f>VLOOKUP($B513,D1_2!$B$259:$AL$385,16,FALSE)&amp;""</f>
        <v/>
      </c>
      <c r="AN515" s="137"/>
      <c r="AO515" s="21" t="s">
        <v>391</v>
      </c>
      <c r="AP515" s="138" t="str">
        <f>VLOOKUP($B513,D1_2!$B$259:$AL$385,17,FALSE)&amp;""</f>
        <v/>
      </c>
      <c r="AQ515" s="139"/>
      <c r="AR515" s="136" t="str">
        <f>VLOOKUP($B513,D1_2!$B$259:$AL$385,18,FALSE)&amp;""</f>
        <v/>
      </c>
      <c r="AS515" s="137"/>
      <c r="AT515" s="21" t="s">
        <v>391</v>
      </c>
      <c r="AU515" s="138" t="str">
        <f>VLOOKUP($B513,D1_2!$B$259:$AL$385,19,FALSE)&amp;""</f>
        <v/>
      </c>
      <c r="AV515" s="139"/>
      <c r="AW515" s="136" t="str">
        <f>VLOOKUP($B513,D1_2!$B$259:$AL$385,20,FALSE)&amp;""</f>
        <v/>
      </c>
      <c r="AX515" s="137"/>
      <c r="AY515" s="21" t="s">
        <v>391</v>
      </c>
      <c r="AZ515" s="138" t="str">
        <f>VLOOKUP($B513,D1_2!$B$259:$AL$385,21,FALSE)&amp;""</f>
        <v/>
      </c>
      <c r="BA515" s="139"/>
      <c r="BF515" s="3"/>
      <c r="BG515" s="3"/>
      <c r="BH515" s="3"/>
    </row>
    <row r="516" spans="2:60" s="1" customFormat="1" ht="14.25" customHeight="1" x14ac:dyDescent="0.4">
      <c r="B516" s="175" t="s">
        <v>6615</v>
      </c>
      <c r="C516" s="176"/>
      <c r="D516" s="176"/>
      <c r="E516" s="176"/>
      <c r="F516" s="177"/>
      <c r="G516" s="86" t="s">
        <v>5737</v>
      </c>
      <c r="H516" s="86"/>
      <c r="I516" s="86"/>
      <c r="J516" s="86"/>
      <c r="K516" s="86"/>
      <c r="L516" s="86"/>
      <c r="M516" s="86"/>
      <c r="N516" s="87" t="str">
        <f>VLOOKUP($B516,D1_2!$B$5:$AL$131,6,FALSE)&amp;""</f>
        <v/>
      </c>
      <c r="O516" s="88"/>
      <c r="P516" s="19" t="s">
        <v>391</v>
      </c>
      <c r="Q516" s="89" t="str">
        <f>VLOOKUP($B516,D1_2!$B$5:$AL$131,7,FALSE)&amp;""</f>
        <v/>
      </c>
      <c r="R516" s="90"/>
      <c r="S516" s="87" t="str">
        <f>VLOOKUP($B516,D1_2!$B$5:$AL$131,8,FALSE)&amp;""</f>
        <v/>
      </c>
      <c r="T516" s="88"/>
      <c r="U516" s="19" t="s">
        <v>391</v>
      </c>
      <c r="V516" s="89" t="str">
        <f>VLOOKUP($B516,D1_2!$B$5:$AL$131,9,FALSE)&amp;""</f>
        <v/>
      </c>
      <c r="W516" s="90"/>
      <c r="X516" s="87" t="str">
        <f>VLOOKUP($B516,D1_2!$B$5:$AL$131,10,FALSE)&amp;""</f>
        <v/>
      </c>
      <c r="Y516" s="88"/>
      <c r="Z516" s="19" t="s">
        <v>391</v>
      </c>
      <c r="AA516" s="89" t="str">
        <f>VLOOKUP($B516,D1_2!$B$5:$AL$131,11,FALSE)&amp;""</f>
        <v/>
      </c>
      <c r="AB516" s="90"/>
      <c r="AC516" s="87" t="str">
        <f>VLOOKUP($B516,D1_2!$B$5:$AL$131,12,FALSE)&amp;""</f>
        <v/>
      </c>
      <c r="AD516" s="88"/>
      <c r="AE516" s="19" t="s">
        <v>391</v>
      </c>
      <c r="AF516" s="89" t="str">
        <f>VLOOKUP($B516,D1_2!$B$5:$AL$131,13,FALSE)&amp;""</f>
        <v/>
      </c>
      <c r="AG516" s="90"/>
      <c r="AH516" s="87" t="str">
        <f>VLOOKUP($B516,D1_2!$B$5:$AL$131,14,FALSE)&amp;""</f>
        <v/>
      </c>
      <c r="AI516" s="88"/>
      <c r="AJ516" s="19" t="s">
        <v>391</v>
      </c>
      <c r="AK516" s="89" t="str">
        <f>VLOOKUP($B516,D1_2!$B$5:$AL$131,15,FALSE)&amp;""</f>
        <v/>
      </c>
      <c r="AL516" s="90"/>
      <c r="AM516" s="87" t="str">
        <f>VLOOKUP($B516,D1_2!$B$5:$AL$131,16,FALSE)&amp;""</f>
        <v/>
      </c>
      <c r="AN516" s="88"/>
      <c r="AO516" s="19" t="s">
        <v>391</v>
      </c>
      <c r="AP516" s="89" t="str">
        <f>VLOOKUP($B516,D1_2!$B$5:$AL$131,17,FALSE)&amp;""</f>
        <v/>
      </c>
      <c r="AQ516" s="90"/>
      <c r="AR516" s="87" t="str">
        <f>VLOOKUP($B516,D1_2!$B$5:$AL$131,18,FALSE)&amp;""</f>
        <v/>
      </c>
      <c r="AS516" s="88"/>
      <c r="AT516" s="19" t="s">
        <v>391</v>
      </c>
      <c r="AU516" s="89" t="str">
        <f>VLOOKUP($B516,D1_2!$B$5:$AL$131,19,FALSE)&amp;""</f>
        <v/>
      </c>
      <c r="AV516" s="90"/>
      <c r="AW516" s="87" t="str">
        <f>VLOOKUP($B516,D1_2!$B$5:$AL$131,20,FALSE)&amp;""</f>
        <v/>
      </c>
      <c r="AX516" s="88"/>
      <c r="AY516" s="19" t="s">
        <v>391</v>
      </c>
      <c r="AZ516" s="89" t="str">
        <f>VLOOKUP($B516,D1_2!$B$5:$AL$131,21,FALSE)&amp;""</f>
        <v/>
      </c>
      <c r="BA516" s="90"/>
      <c r="BF516" s="3"/>
      <c r="BG516" s="3"/>
      <c r="BH516" s="3"/>
    </row>
    <row r="517" spans="2:60" s="1" customFormat="1" x14ac:dyDescent="0.4">
      <c r="B517" s="181"/>
      <c r="C517" s="182"/>
      <c r="D517" s="182"/>
      <c r="E517" s="182"/>
      <c r="F517" s="183"/>
      <c r="G517" s="91" t="s">
        <v>5496</v>
      </c>
      <c r="H517" s="91"/>
      <c r="I517" s="91"/>
      <c r="J517" s="91"/>
      <c r="K517" s="91"/>
      <c r="L517" s="91"/>
      <c r="M517" s="91"/>
      <c r="N517" s="92" t="str">
        <f>VLOOKUP($B516,D1_2!$B$132:$AL$258,6,FALSE)&amp;""</f>
        <v/>
      </c>
      <c r="O517" s="93"/>
      <c r="P517" s="20" t="s">
        <v>391</v>
      </c>
      <c r="Q517" s="94" t="str">
        <f>VLOOKUP($B516,D1_2!$B$132:$AL$258,7,FALSE)&amp;""</f>
        <v/>
      </c>
      <c r="R517" s="95"/>
      <c r="S517" s="92" t="str">
        <f>VLOOKUP($B516,D1_2!$B$132:$AL$258,8,FALSE)&amp;""</f>
        <v/>
      </c>
      <c r="T517" s="93"/>
      <c r="U517" s="20" t="s">
        <v>391</v>
      </c>
      <c r="V517" s="94" t="str">
        <f>VLOOKUP($B516,D1_2!$B$132:$AL$258,9,FALSE)&amp;""</f>
        <v/>
      </c>
      <c r="W517" s="95"/>
      <c r="X517" s="92" t="str">
        <f>VLOOKUP($B516,D1_2!$B$132:$AL$258,10,FALSE)&amp;""</f>
        <v/>
      </c>
      <c r="Y517" s="93"/>
      <c r="Z517" s="20" t="s">
        <v>391</v>
      </c>
      <c r="AA517" s="94" t="str">
        <f>VLOOKUP($B516,D1_2!$B$132:$AL$258,11,FALSE)&amp;""</f>
        <v/>
      </c>
      <c r="AB517" s="95"/>
      <c r="AC517" s="92" t="str">
        <f>VLOOKUP($B516,D1_2!$B$132:$AL$258,12,FALSE)&amp;""</f>
        <v/>
      </c>
      <c r="AD517" s="93"/>
      <c r="AE517" s="20" t="s">
        <v>391</v>
      </c>
      <c r="AF517" s="94" t="str">
        <f>VLOOKUP($B516,D1_2!$B$132:$AL$258,13,FALSE)&amp;""</f>
        <v/>
      </c>
      <c r="AG517" s="95"/>
      <c r="AH517" s="92" t="str">
        <f>VLOOKUP($B516,D1_2!$B$132:$AL$258,14,FALSE)&amp;""</f>
        <v/>
      </c>
      <c r="AI517" s="93"/>
      <c r="AJ517" s="20" t="s">
        <v>391</v>
      </c>
      <c r="AK517" s="94" t="str">
        <f>VLOOKUP($B516,D1_2!$B$132:$AL$258,15,FALSE)&amp;""</f>
        <v/>
      </c>
      <c r="AL517" s="95"/>
      <c r="AM517" s="92" t="str">
        <f>VLOOKUP($B516,D1_2!$B$132:$AL$258,16,FALSE)&amp;""</f>
        <v/>
      </c>
      <c r="AN517" s="93"/>
      <c r="AO517" s="20" t="s">
        <v>391</v>
      </c>
      <c r="AP517" s="94" t="str">
        <f>VLOOKUP($B516,D1_2!$B$132:$AL$258,17,FALSE)&amp;""</f>
        <v/>
      </c>
      <c r="AQ517" s="95"/>
      <c r="AR517" s="92" t="str">
        <f>VLOOKUP($B516,D1_2!$B$132:$AL$258,18,FALSE)&amp;""</f>
        <v/>
      </c>
      <c r="AS517" s="93"/>
      <c r="AT517" s="20" t="s">
        <v>391</v>
      </c>
      <c r="AU517" s="94" t="str">
        <f>VLOOKUP($B516,D1_2!$B$132:$AL$258,19,FALSE)&amp;""</f>
        <v/>
      </c>
      <c r="AV517" s="95"/>
      <c r="AW517" s="92" t="str">
        <f>VLOOKUP($B516,D1_2!$B$132:$AL$258,20,FALSE)&amp;""</f>
        <v/>
      </c>
      <c r="AX517" s="93"/>
      <c r="AY517" s="20" t="s">
        <v>391</v>
      </c>
      <c r="AZ517" s="94" t="str">
        <f>VLOOKUP($B516,D1_2!$B$132:$AL$258,21,FALSE)&amp;""</f>
        <v/>
      </c>
      <c r="BA517" s="95"/>
      <c r="BF517" s="3"/>
      <c r="BG517" s="3"/>
      <c r="BH517" s="3"/>
    </row>
    <row r="518" spans="2:60" s="1" customFormat="1" x14ac:dyDescent="0.4">
      <c r="B518" s="178"/>
      <c r="C518" s="179"/>
      <c r="D518" s="179"/>
      <c r="E518" s="179"/>
      <c r="F518" s="180"/>
      <c r="G518" s="135" t="s">
        <v>5337</v>
      </c>
      <c r="H518" s="135"/>
      <c r="I518" s="135"/>
      <c r="J518" s="135"/>
      <c r="K518" s="135"/>
      <c r="L518" s="135"/>
      <c r="M518" s="135"/>
      <c r="N518" s="136" t="str">
        <f>VLOOKUP($B516,D1_2!$B$259:$AL$385,6,FALSE)&amp;""</f>
        <v/>
      </c>
      <c r="O518" s="137"/>
      <c r="P518" s="21" t="s">
        <v>391</v>
      </c>
      <c r="Q518" s="138" t="str">
        <f>VLOOKUP($B516,D1_2!$B$259:$AL$385,7,FALSE)&amp;""</f>
        <v/>
      </c>
      <c r="R518" s="139"/>
      <c r="S518" s="136" t="str">
        <f>VLOOKUP($B516,D1_2!$B$259:$AL$385,8,FALSE)&amp;""</f>
        <v/>
      </c>
      <c r="T518" s="137"/>
      <c r="U518" s="21" t="s">
        <v>391</v>
      </c>
      <c r="V518" s="138" t="str">
        <f>VLOOKUP($B516,D1_2!$B$259:$AL$385,9,FALSE)&amp;""</f>
        <v/>
      </c>
      <c r="W518" s="139"/>
      <c r="X518" s="136" t="str">
        <f>VLOOKUP($B516,D1_2!$B$259:$AL$385,10,FALSE)&amp;""</f>
        <v/>
      </c>
      <c r="Y518" s="137"/>
      <c r="Z518" s="21" t="s">
        <v>391</v>
      </c>
      <c r="AA518" s="138" t="str">
        <f>VLOOKUP($B516,D1_2!$B$259:$AL$385,11,FALSE)&amp;""</f>
        <v/>
      </c>
      <c r="AB518" s="139"/>
      <c r="AC518" s="136" t="str">
        <f>VLOOKUP($B516,D1_2!$B$259:$AL$385,12,FALSE)&amp;""</f>
        <v/>
      </c>
      <c r="AD518" s="137"/>
      <c r="AE518" s="21" t="s">
        <v>391</v>
      </c>
      <c r="AF518" s="138" t="str">
        <f>VLOOKUP($B516,D1_2!$B$259:$AL$385,13,FALSE)&amp;""</f>
        <v/>
      </c>
      <c r="AG518" s="139"/>
      <c r="AH518" s="136" t="str">
        <f>VLOOKUP($B516,D1_2!$B$259:$AL$385,14,FALSE)&amp;""</f>
        <v/>
      </c>
      <c r="AI518" s="137"/>
      <c r="AJ518" s="21" t="s">
        <v>391</v>
      </c>
      <c r="AK518" s="138" t="str">
        <f>VLOOKUP($B516,D1_2!$B$259:$AL$385,15,FALSE)&amp;""</f>
        <v/>
      </c>
      <c r="AL518" s="139"/>
      <c r="AM518" s="136" t="str">
        <f>VLOOKUP($B516,D1_2!$B$259:$AL$385,16,FALSE)&amp;""</f>
        <v/>
      </c>
      <c r="AN518" s="137"/>
      <c r="AO518" s="21" t="s">
        <v>391</v>
      </c>
      <c r="AP518" s="138" t="str">
        <f>VLOOKUP($B516,D1_2!$B$259:$AL$385,17,FALSE)&amp;""</f>
        <v/>
      </c>
      <c r="AQ518" s="139"/>
      <c r="AR518" s="136" t="str">
        <f>VLOOKUP($B516,D1_2!$B$259:$AL$385,18,FALSE)&amp;""</f>
        <v/>
      </c>
      <c r="AS518" s="137"/>
      <c r="AT518" s="21" t="s">
        <v>391</v>
      </c>
      <c r="AU518" s="138" t="str">
        <f>VLOOKUP($B516,D1_2!$B$259:$AL$385,19,FALSE)&amp;""</f>
        <v/>
      </c>
      <c r="AV518" s="139"/>
      <c r="AW518" s="136" t="str">
        <f>VLOOKUP($B516,D1_2!$B$259:$AL$385,20,FALSE)&amp;""</f>
        <v/>
      </c>
      <c r="AX518" s="137"/>
      <c r="AY518" s="21" t="s">
        <v>391</v>
      </c>
      <c r="AZ518" s="138" t="str">
        <f>VLOOKUP($B516,D1_2!$B$259:$AL$385,21,FALSE)&amp;""</f>
        <v/>
      </c>
      <c r="BA518" s="139"/>
      <c r="BF518" s="3"/>
      <c r="BG518" s="3"/>
      <c r="BH518" s="3"/>
    </row>
    <row r="519" spans="2:60" s="1" customFormat="1" ht="14.25" customHeight="1" x14ac:dyDescent="0.4">
      <c r="B519" s="175" t="s">
        <v>4702</v>
      </c>
      <c r="C519" s="176"/>
      <c r="D519" s="176"/>
      <c r="E519" s="176"/>
      <c r="F519" s="177"/>
      <c r="G519" s="86" t="s">
        <v>5737</v>
      </c>
      <c r="H519" s="86"/>
      <c r="I519" s="86"/>
      <c r="J519" s="86"/>
      <c r="K519" s="86"/>
      <c r="L519" s="86"/>
      <c r="M519" s="86"/>
      <c r="N519" s="87" t="str">
        <f>VLOOKUP($B519,D1_2!$B$5:$AL$131,6,FALSE)&amp;""</f>
        <v/>
      </c>
      <c r="O519" s="88"/>
      <c r="P519" s="19" t="s">
        <v>391</v>
      </c>
      <c r="Q519" s="89" t="str">
        <f>VLOOKUP($B519,D1_2!$B$5:$AL$131,7,FALSE)&amp;""</f>
        <v/>
      </c>
      <c r="R519" s="90"/>
      <c r="S519" s="87" t="str">
        <f>VLOOKUP($B519,D1_2!$B$5:$AL$131,8,FALSE)&amp;""</f>
        <v/>
      </c>
      <c r="T519" s="88"/>
      <c r="U519" s="19" t="s">
        <v>391</v>
      </c>
      <c r="V519" s="89" t="str">
        <f>VLOOKUP($B519,D1_2!$B$5:$AL$131,9,FALSE)&amp;""</f>
        <v/>
      </c>
      <c r="W519" s="90"/>
      <c r="X519" s="87" t="str">
        <f>VLOOKUP($B519,D1_2!$B$5:$AL$131,10,FALSE)&amp;""</f>
        <v/>
      </c>
      <c r="Y519" s="88"/>
      <c r="Z519" s="19" t="s">
        <v>391</v>
      </c>
      <c r="AA519" s="89" t="str">
        <f>VLOOKUP($B519,D1_2!$B$5:$AL$131,11,FALSE)&amp;""</f>
        <v/>
      </c>
      <c r="AB519" s="90"/>
      <c r="AC519" s="87" t="str">
        <f>VLOOKUP($B519,D1_2!$B$5:$AL$131,12,FALSE)&amp;""</f>
        <v/>
      </c>
      <c r="AD519" s="88"/>
      <c r="AE519" s="19" t="s">
        <v>391</v>
      </c>
      <c r="AF519" s="89" t="str">
        <f>VLOOKUP($B519,D1_2!$B$5:$AL$131,13,FALSE)&amp;""</f>
        <v/>
      </c>
      <c r="AG519" s="90"/>
      <c r="AH519" s="87" t="str">
        <f>VLOOKUP($B519,D1_2!$B$5:$AL$131,14,FALSE)&amp;""</f>
        <v/>
      </c>
      <c r="AI519" s="88"/>
      <c r="AJ519" s="19" t="s">
        <v>391</v>
      </c>
      <c r="AK519" s="89" t="str">
        <f>VLOOKUP($B519,D1_2!$B$5:$AL$131,15,FALSE)&amp;""</f>
        <v/>
      </c>
      <c r="AL519" s="90"/>
      <c r="AM519" s="87" t="str">
        <f>VLOOKUP($B519,D1_2!$B$5:$AL$131,16,FALSE)&amp;""</f>
        <v/>
      </c>
      <c r="AN519" s="88"/>
      <c r="AO519" s="19" t="s">
        <v>391</v>
      </c>
      <c r="AP519" s="89" t="str">
        <f>VLOOKUP($B519,D1_2!$B$5:$AL$131,17,FALSE)&amp;""</f>
        <v/>
      </c>
      <c r="AQ519" s="90"/>
      <c r="AR519" s="87" t="str">
        <f>VLOOKUP($B519,D1_2!$B$5:$AL$131,18,FALSE)&amp;""</f>
        <v/>
      </c>
      <c r="AS519" s="88"/>
      <c r="AT519" s="19" t="s">
        <v>391</v>
      </c>
      <c r="AU519" s="89" t="str">
        <f>VLOOKUP($B519,D1_2!$B$5:$AL$131,19,FALSE)&amp;""</f>
        <v/>
      </c>
      <c r="AV519" s="90"/>
      <c r="AW519" s="87" t="str">
        <f>VLOOKUP($B519,D1_2!$B$5:$AL$131,20,FALSE)&amp;""</f>
        <v/>
      </c>
      <c r="AX519" s="88"/>
      <c r="AY519" s="19" t="s">
        <v>391</v>
      </c>
      <c r="AZ519" s="89" t="str">
        <f>VLOOKUP($B519,D1_2!$B$5:$AL$131,21,FALSE)&amp;""</f>
        <v/>
      </c>
      <c r="BA519" s="90"/>
      <c r="BF519" s="3"/>
      <c r="BG519" s="3"/>
      <c r="BH519" s="3"/>
    </row>
    <row r="520" spans="2:60" s="1" customFormat="1" x14ac:dyDescent="0.4">
      <c r="B520" s="181"/>
      <c r="C520" s="182"/>
      <c r="D520" s="182"/>
      <c r="E520" s="182"/>
      <c r="F520" s="183"/>
      <c r="G520" s="91" t="s">
        <v>5496</v>
      </c>
      <c r="H520" s="91"/>
      <c r="I520" s="91"/>
      <c r="J520" s="91"/>
      <c r="K520" s="91"/>
      <c r="L520" s="91"/>
      <c r="M520" s="91"/>
      <c r="N520" s="92" t="str">
        <f>VLOOKUP($B519,D1_2!$B$132:$AL$258,6,FALSE)&amp;""</f>
        <v/>
      </c>
      <c r="O520" s="93"/>
      <c r="P520" s="20" t="s">
        <v>391</v>
      </c>
      <c r="Q520" s="94" t="str">
        <f>VLOOKUP($B519,D1_2!$B$132:$AL$258,7,FALSE)&amp;""</f>
        <v/>
      </c>
      <c r="R520" s="95"/>
      <c r="S520" s="92" t="str">
        <f>VLOOKUP($B519,D1_2!$B$132:$AL$258,8,FALSE)&amp;""</f>
        <v/>
      </c>
      <c r="T520" s="93"/>
      <c r="U520" s="20" t="s">
        <v>391</v>
      </c>
      <c r="V520" s="94" t="str">
        <f>VLOOKUP($B519,D1_2!$B$132:$AL$258,9,FALSE)&amp;""</f>
        <v/>
      </c>
      <c r="W520" s="95"/>
      <c r="X520" s="92" t="str">
        <f>VLOOKUP($B519,D1_2!$B$132:$AL$258,10,FALSE)&amp;""</f>
        <v/>
      </c>
      <c r="Y520" s="93"/>
      <c r="Z520" s="20" t="s">
        <v>391</v>
      </c>
      <c r="AA520" s="94" t="str">
        <f>VLOOKUP($B519,D1_2!$B$132:$AL$258,11,FALSE)&amp;""</f>
        <v/>
      </c>
      <c r="AB520" s="95"/>
      <c r="AC520" s="92" t="str">
        <f>VLOOKUP($B519,D1_2!$B$132:$AL$258,12,FALSE)&amp;""</f>
        <v/>
      </c>
      <c r="AD520" s="93"/>
      <c r="AE520" s="20" t="s">
        <v>391</v>
      </c>
      <c r="AF520" s="94" t="str">
        <f>VLOOKUP($B519,D1_2!$B$132:$AL$258,13,FALSE)&amp;""</f>
        <v/>
      </c>
      <c r="AG520" s="95"/>
      <c r="AH520" s="92" t="str">
        <f>VLOOKUP($B519,D1_2!$B$132:$AL$258,14,FALSE)&amp;""</f>
        <v/>
      </c>
      <c r="AI520" s="93"/>
      <c r="AJ520" s="20" t="s">
        <v>391</v>
      </c>
      <c r="AK520" s="94" t="str">
        <f>VLOOKUP($B519,D1_2!$B$132:$AL$258,15,FALSE)&amp;""</f>
        <v/>
      </c>
      <c r="AL520" s="95"/>
      <c r="AM520" s="92" t="str">
        <f>VLOOKUP($B519,D1_2!$B$132:$AL$258,16,FALSE)&amp;""</f>
        <v/>
      </c>
      <c r="AN520" s="93"/>
      <c r="AO520" s="20" t="s">
        <v>391</v>
      </c>
      <c r="AP520" s="94" t="str">
        <f>VLOOKUP($B519,D1_2!$B$132:$AL$258,17,FALSE)&amp;""</f>
        <v/>
      </c>
      <c r="AQ520" s="95"/>
      <c r="AR520" s="92" t="str">
        <f>VLOOKUP($B519,D1_2!$B$132:$AL$258,18,FALSE)&amp;""</f>
        <v/>
      </c>
      <c r="AS520" s="93"/>
      <c r="AT520" s="20" t="s">
        <v>391</v>
      </c>
      <c r="AU520" s="94" t="str">
        <f>VLOOKUP($B519,D1_2!$B$132:$AL$258,19,FALSE)&amp;""</f>
        <v/>
      </c>
      <c r="AV520" s="95"/>
      <c r="AW520" s="92" t="str">
        <f>VLOOKUP($B519,D1_2!$B$132:$AL$258,20,FALSE)&amp;""</f>
        <v/>
      </c>
      <c r="AX520" s="93"/>
      <c r="AY520" s="20" t="s">
        <v>391</v>
      </c>
      <c r="AZ520" s="94" t="str">
        <f>VLOOKUP($B519,D1_2!$B$132:$AL$258,21,FALSE)&amp;""</f>
        <v/>
      </c>
      <c r="BA520" s="95"/>
      <c r="BF520" s="3"/>
      <c r="BG520" s="3"/>
      <c r="BH520" s="3"/>
    </row>
    <row r="521" spans="2:60" s="1" customFormat="1" x14ac:dyDescent="0.4">
      <c r="B521" s="178"/>
      <c r="C521" s="179"/>
      <c r="D521" s="179"/>
      <c r="E521" s="179"/>
      <c r="F521" s="180"/>
      <c r="G521" s="135" t="s">
        <v>5337</v>
      </c>
      <c r="H521" s="135"/>
      <c r="I521" s="135"/>
      <c r="J521" s="135"/>
      <c r="K521" s="135"/>
      <c r="L521" s="135"/>
      <c r="M521" s="135"/>
      <c r="N521" s="136" t="str">
        <f>VLOOKUP($B519,D1_2!$B$259:$AL$385,6,FALSE)&amp;""</f>
        <v/>
      </c>
      <c r="O521" s="137"/>
      <c r="P521" s="21" t="s">
        <v>391</v>
      </c>
      <c r="Q521" s="138" t="str">
        <f>VLOOKUP($B519,D1_2!$B$259:$AL$385,7,FALSE)&amp;""</f>
        <v/>
      </c>
      <c r="R521" s="139"/>
      <c r="S521" s="136" t="str">
        <f>VLOOKUP($B519,D1_2!$B$259:$AL$385,8,FALSE)&amp;""</f>
        <v/>
      </c>
      <c r="T521" s="137"/>
      <c r="U521" s="21" t="s">
        <v>391</v>
      </c>
      <c r="V521" s="138" t="str">
        <f>VLOOKUP($B519,D1_2!$B$259:$AL$385,9,FALSE)&amp;""</f>
        <v/>
      </c>
      <c r="W521" s="139"/>
      <c r="X521" s="136" t="str">
        <f>VLOOKUP($B519,D1_2!$B$259:$AL$385,10,FALSE)&amp;""</f>
        <v/>
      </c>
      <c r="Y521" s="137"/>
      <c r="Z521" s="21" t="s">
        <v>391</v>
      </c>
      <c r="AA521" s="138" t="str">
        <f>VLOOKUP($B519,D1_2!$B$259:$AL$385,11,FALSE)&amp;""</f>
        <v/>
      </c>
      <c r="AB521" s="139"/>
      <c r="AC521" s="136" t="str">
        <f>VLOOKUP($B519,D1_2!$B$259:$AL$385,12,FALSE)&amp;""</f>
        <v/>
      </c>
      <c r="AD521" s="137"/>
      <c r="AE521" s="21" t="s">
        <v>391</v>
      </c>
      <c r="AF521" s="138" t="str">
        <f>VLOOKUP($B519,D1_2!$B$259:$AL$385,13,FALSE)&amp;""</f>
        <v/>
      </c>
      <c r="AG521" s="139"/>
      <c r="AH521" s="136" t="str">
        <f>VLOOKUP($B519,D1_2!$B$259:$AL$385,14,FALSE)&amp;""</f>
        <v/>
      </c>
      <c r="AI521" s="137"/>
      <c r="AJ521" s="21" t="s">
        <v>391</v>
      </c>
      <c r="AK521" s="138" t="str">
        <f>VLOOKUP($B519,D1_2!$B$259:$AL$385,15,FALSE)&amp;""</f>
        <v/>
      </c>
      <c r="AL521" s="139"/>
      <c r="AM521" s="136" t="str">
        <f>VLOOKUP($B519,D1_2!$B$259:$AL$385,16,FALSE)&amp;""</f>
        <v/>
      </c>
      <c r="AN521" s="137"/>
      <c r="AO521" s="21" t="s">
        <v>391</v>
      </c>
      <c r="AP521" s="138" t="str">
        <f>VLOOKUP($B519,D1_2!$B$259:$AL$385,17,FALSE)&amp;""</f>
        <v/>
      </c>
      <c r="AQ521" s="139"/>
      <c r="AR521" s="136" t="str">
        <f>VLOOKUP($B519,D1_2!$B$259:$AL$385,18,FALSE)&amp;""</f>
        <v/>
      </c>
      <c r="AS521" s="137"/>
      <c r="AT521" s="21" t="s">
        <v>391</v>
      </c>
      <c r="AU521" s="138" t="str">
        <f>VLOOKUP($B519,D1_2!$B$259:$AL$385,19,FALSE)&amp;""</f>
        <v/>
      </c>
      <c r="AV521" s="139"/>
      <c r="AW521" s="136" t="str">
        <f>VLOOKUP($B519,D1_2!$B$259:$AL$385,20,FALSE)&amp;""</f>
        <v/>
      </c>
      <c r="AX521" s="137"/>
      <c r="AY521" s="21" t="s">
        <v>391</v>
      </c>
      <c r="AZ521" s="138" t="str">
        <f>VLOOKUP($B519,D1_2!$B$259:$AL$385,21,FALSE)&amp;""</f>
        <v/>
      </c>
      <c r="BA521" s="139"/>
      <c r="BF521" s="3"/>
      <c r="BG521" s="3"/>
      <c r="BH521" s="3"/>
    </row>
    <row r="522" spans="2:60" s="1" customFormat="1" ht="14.25" customHeight="1" x14ac:dyDescent="0.4">
      <c r="B522" s="175" t="s">
        <v>6616</v>
      </c>
      <c r="C522" s="176"/>
      <c r="D522" s="176"/>
      <c r="E522" s="176"/>
      <c r="F522" s="177"/>
      <c r="G522" s="86" t="s">
        <v>5737</v>
      </c>
      <c r="H522" s="86"/>
      <c r="I522" s="86"/>
      <c r="J522" s="86"/>
      <c r="K522" s="86"/>
      <c r="L522" s="86"/>
      <c r="M522" s="86"/>
      <c r="N522" s="87" t="str">
        <f>VLOOKUP($B522,D1_2!$B$5:$AL$131,6,FALSE)&amp;""</f>
        <v/>
      </c>
      <c r="O522" s="88"/>
      <c r="P522" s="19" t="s">
        <v>391</v>
      </c>
      <c r="Q522" s="89" t="str">
        <f>VLOOKUP($B522,D1_2!$B$5:$AL$131,7,FALSE)&amp;""</f>
        <v/>
      </c>
      <c r="R522" s="90"/>
      <c r="S522" s="87" t="str">
        <f>VLOOKUP($B522,D1_2!$B$5:$AL$131,8,FALSE)&amp;""</f>
        <v/>
      </c>
      <c r="T522" s="88"/>
      <c r="U522" s="19" t="s">
        <v>391</v>
      </c>
      <c r="V522" s="89" t="str">
        <f>VLOOKUP($B522,D1_2!$B$5:$AL$131,9,FALSE)&amp;""</f>
        <v/>
      </c>
      <c r="W522" s="90"/>
      <c r="X522" s="87" t="str">
        <f>VLOOKUP($B522,D1_2!$B$5:$AL$131,10,FALSE)&amp;""</f>
        <v/>
      </c>
      <c r="Y522" s="88"/>
      <c r="Z522" s="19" t="s">
        <v>391</v>
      </c>
      <c r="AA522" s="89" t="str">
        <f>VLOOKUP($B522,D1_2!$B$5:$AL$131,11,FALSE)&amp;""</f>
        <v/>
      </c>
      <c r="AB522" s="90"/>
      <c r="AC522" s="87" t="str">
        <f>VLOOKUP($B522,D1_2!$B$5:$AL$131,12,FALSE)&amp;""</f>
        <v/>
      </c>
      <c r="AD522" s="88"/>
      <c r="AE522" s="19" t="s">
        <v>391</v>
      </c>
      <c r="AF522" s="89" t="str">
        <f>VLOOKUP($B522,D1_2!$B$5:$AL$131,13,FALSE)&amp;""</f>
        <v/>
      </c>
      <c r="AG522" s="90"/>
      <c r="AH522" s="87" t="str">
        <f>VLOOKUP($B522,D1_2!$B$5:$AL$131,14,FALSE)&amp;""</f>
        <v/>
      </c>
      <c r="AI522" s="88"/>
      <c r="AJ522" s="19" t="s">
        <v>391</v>
      </c>
      <c r="AK522" s="89" t="str">
        <f>VLOOKUP($B522,D1_2!$B$5:$AL$131,15,FALSE)&amp;""</f>
        <v/>
      </c>
      <c r="AL522" s="90"/>
      <c r="AM522" s="87" t="str">
        <f>VLOOKUP($B522,D1_2!$B$5:$AL$131,16,FALSE)&amp;""</f>
        <v/>
      </c>
      <c r="AN522" s="88"/>
      <c r="AO522" s="19" t="s">
        <v>391</v>
      </c>
      <c r="AP522" s="89" t="str">
        <f>VLOOKUP($B522,D1_2!$B$5:$AL$131,17,FALSE)&amp;""</f>
        <v/>
      </c>
      <c r="AQ522" s="90"/>
      <c r="AR522" s="87" t="str">
        <f>VLOOKUP($B522,D1_2!$B$5:$AL$131,18,FALSE)&amp;""</f>
        <v/>
      </c>
      <c r="AS522" s="88"/>
      <c r="AT522" s="19" t="s">
        <v>391</v>
      </c>
      <c r="AU522" s="89" t="str">
        <f>VLOOKUP($B522,D1_2!$B$5:$AL$131,19,FALSE)&amp;""</f>
        <v/>
      </c>
      <c r="AV522" s="90"/>
      <c r="AW522" s="87" t="str">
        <f>VLOOKUP($B522,D1_2!$B$5:$AL$131,20,FALSE)&amp;""</f>
        <v/>
      </c>
      <c r="AX522" s="88"/>
      <c r="AY522" s="19" t="s">
        <v>391</v>
      </c>
      <c r="AZ522" s="89" t="str">
        <f>VLOOKUP($B522,D1_2!$B$5:$AL$131,21,FALSE)&amp;""</f>
        <v/>
      </c>
      <c r="BA522" s="90"/>
      <c r="BF522" s="3"/>
      <c r="BG522" s="3"/>
      <c r="BH522" s="3"/>
    </row>
    <row r="523" spans="2:60" s="1" customFormat="1" x14ac:dyDescent="0.4">
      <c r="B523" s="181"/>
      <c r="C523" s="182"/>
      <c r="D523" s="182"/>
      <c r="E523" s="182"/>
      <c r="F523" s="183"/>
      <c r="G523" s="91" t="s">
        <v>5496</v>
      </c>
      <c r="H523" s="91"/>
      <c r="I523" s="91"/>
      <c r="J523" s="91"/>
      <c r="K523" s="91"/>
      <c r="L523" s="91"/>
      <c r="M523" s="91"/>
      <c r="N523" s="92" t="str">
        <f>VLOOKUP($B522,D1_2!$B$132:$AL$258,6,FALSE)&amp;""</f>
        <v/>
      </c>
      <c r="O523" s="93"/>
      <c r="P523" s="20" t="s">
        <v>391</v>
      </c>
      <c r="Q523" s="94" t="str">
        <f>VLOOKUP($B522,D1_2!$B$132:$AL$258,7,FALSE)&amp;""</f>
        <v/>
      </c>
      <c r="R523" s="95"/>
      <c r="S523" s="92" t="str">
        <f>VLOOKUP($B522,D1_2!$B$132:$AL$258,8,FALSE)&amp;""</f>
        <v/>
      </c>
      <c r="T523" s="93"/>
      <c r="U523" s="20" t="s">
        <v>391</v>
      </c>
      <c r="V523" s="94" t="str">
        <f>VLOOKUP($B522,D1_2!$B$132:$AL$258,9,FALSE)&amp;""</f>
        <v/>
      </c>
      <c r="W523" s="95"/>
      <c r="X523" s="92" t="str">
        <f>VLOOKUP($B522,D1_2!$B$132:$AL$258,10,FALSE)&amp;""</f>
        <v/>
      </c>
      <c r="Y523" s="93"/>
      <c r="Z523" s="20" t="s">
        <v>391</v>
      </c>
      <c r="AA523" s="94" t="str">
        <f>VLOOKUP($B522,D1_2!$B$132:$AL$258,11,FALSE)&amp;""</f>
        <v/>
      </c>
      <c r="AB523" s="95"/>
      <c r="AC523" s="92" t="str">
        <f>VLOOKUP($B522,D1_2!$B$132:$AL$258,12,FALSE)&amp;""</f>
        <v/>
      </c>
      <c r="AD523" s="93"/>
      <c r="AE523" s="20" t="s">
        <v>391</v>
      </c>
      <c r="AF523" s="94" t="str">
        <f>VLOOKUP($B522,D1_2!$B$132:$AL$258,13,FALSE)&amp;""</f>
        <v/>
      </c>
      <c r="AG523" s="95"/>
      <c r="AH523" s="92" t="str">
        <f>VLOOKUP($B522,D1_2!$B$132:$AL$258,14,FALSE)&amp;""</f>
        <v/>
      </c>
      <c r="AI523" s="93"/>
      <c r="AJ523" s="20" t="s">
        <v>391</v>
      </c>
      <c r="AK523" s="94" t="str">
        <f>VLOOKUP($B522,D1_2!$B$132:$AL$258,15,FALSE)&amp;""</f>
        <v/>
      </c>
      <c r="AL523" s="95"/>
      <c r="AM523" s="92" t="str">
        <f>VLOOKUP($B522,D1_2!$B$132:$AL$258,16,FALSE)&amp;""</f>
        <v/>
      </c>
      <c r="AN523" s="93"/>
      <c r="AO523" s="20" t="s">
        <v>391</v>
      </c>
      <c r="AP523" s="94" t="str">
        <f>VLOOKUP($B522,D1_2!$B$132:$AL$258,17,FALSE)&amp;""</f>
        <v/>
      </c>
      <c r="AQ523" s="95"/>
      <c r="AR523" s="92" t="str">
        <f>VLOOKUP($B522,D1_2!$B$132:$AL$258,18,FALSE)&amp;""</f>
        <v/>
      </c>
      <c r="AS523" s="93"/>
      <c r="AT523" s="20" t="s">
        <v>391</v>
      </c>
      <c r="AU523" s="94" t="str">
        <f>VLOOKUP($B522,D1_2!$B$132:$AL$258,19,FALSE)&amp;""</f>
        <v/>
      </c>
      <c r="AV523" s="95"/>
      <c r="AW523" s="92" t="str">
        <f>VLOOKUP($B522,D1_2!$B$132:$AL$258,20,FALSE)&amp;""</f>
        <v/>
      </c>
      <c r="AX523" s="93"/>
      <c r="AY523" s="20" t="s">
        <v>391</v>
      </c>
      <c r="AZ523" s="94" t="str">
        <f>VLOOKUP($B522,D1_2!$B$132:$AL$258,21,FALSE)&amp;""</f>
        <v/>
      </c>
      <c r="BA523" s="95"/>
      <c r="BF523" s="3"/>
      <c r="BG523" s="3"/>
      <c r="BH523" s="3"/>
    </row>
    <row r="524" spans="2:60" s="1" customFormat="1" x14ac:dyDescent="0.4">
      <c r="B524" s="178"/>
      <c r="C524" s="179"/>
      <c r="D524" s="179"/>
      <c r="E524" s="179"/>
      <c r="F524" s="180"/>
      <c r="G524" s="135" t="s">
        <v>5337</v>
      </c>
      <c r="H524" s="135"/>
      <c r="I524" s="135"/>
      <c r="J524" s="135"/>
      <c r="K524" s="135"/>
      <c r="L524" s="135"/>
      <c r="M524" s="135"/>
      <c r="N524" s="136" t="str">
        <f>VLOOKUP($B522,D1_2!$B$259:$AL$385,6,FALSE)&amp;""</f>
        <v/>
      </c>
      <c r="O524" s="137"/>
      <c r="P524" s="21" t="s">
        <v>391</v>
      </c>
      <c r="Q524" s="138" t="str">
        <f>VLOOKUP($B522,D1_2!$B$259:$AL$385,7,FALSE)&amp;""</f>
        <v/>
      </c>
      <c r="R524" s="139"/>
      <c r="S524" s="136" t="str">
        <f>VLOOKUP($B522,D1_2!$B$259:$AL$385,8,FALSE)&amp;""</f>
        <v/>
      </c>
      <c r="T524" s="137"/>
      <c r="U524" s="21" t="s">
        <v>391</v>
      </c>
      <c r="V524" s="138" t="str">
        <f>VLOOKUP($B522,D1_2!$B$259:$AL$385,9,FALSE)&amp;""</f>
        <v/>
      </c>
      <c r="W524" s="139"/>
      <c r="X524" s="136" t="str">
        <f>VLOOKUP($B522,D1_2!$B$259:$AL$385,10,FALSE)&amp;""</f>
        <v/>
      </c>
      <c r="Y524" s="137"/>
      <c r="Z524" s="21" t="s">
        <v>391</v>
      </c>
      <c r="AA524" s="138" t="str">
        <f>VLOOKUP($B522,D1_2!$B$259:$AL$385,11,FALSE)&amp;""</f>
        <v/>
      </c>
      <c r="AB524" s="139"/>
      <c r="AC524" s="136" t="str">
        <f>VLOOKUP($B522,D1_2!$B$259:$AL$385,12,FALSE)&amp;""</f>
        <v/>
      </c>
      <c r="AD524" s="137"/>
      <c r="AE524" s="21" t="s">
        <v>391</v>
      </c>
      <c r="AF524" s="138" t="str">
        <f>VLOOKUP($B522,D1_2!$B$259:$AL$385,13,FALSE)&amp;""</f>
        <v/>
      </c>
      <c r="AG524" s="139"/>
      <c r="AH524" s="136" t="str">
        <f>VLOOKUP($B522,D1_2!$B$259:$AL$385,14,FALSE)&amp;""</f>
        <v/>
      </c>
      <c r="AI524" s="137"/>
      <c r="AJ524" s="21" t="s">
        <v>391</v>
      </c>
      <c r="AK524" s="138" t="str">
        <f>VLOOKUP($B522,D1_2!$B$259:$AL$385,15,FALSE)&amp;""</f>
        <v/>
      </c>
      <c r="AL524" s="139"/>
      <c r="AM524" s="136" t="str">
        <f>VLOOKUP($B522,D1_2!$B$259:$AL$385,16,FALSE)&amp;""</f>
        <v/>
      </c>
      <c r="AN524" s="137"/>
      <c r="AO524" s="21" t="s">
        <v>391</v>
      </c>
      <c r="AP524" s="138" t="str">
        <f>VLOOKUP($B522,D1_2!$B$259:$AL$385,17,FALSE)&amp;""</f>
        <v/>
      </c>
      <c r="AQ524" s="139"/>
      <c r="AR524" s="136" t="str">
        <f>VLOOKUP($B522,D1_2!$B$259:$AL$385,18,FALSE)&amp;""</f>
        <v/>
      </c>
      <c r="AS524" s="137"/>
      <c r="AT524" s="21" t="s">
        <v>391</v>
      </c>
      <c r="AU524" s="138" t="str">
        <f>VLOOKUP($B522,D1_2!$B$259:$AL$385,19,FALSE)&amp;""</f>
        <v/>
      </c>
      <c r="AV524" s="139"/>
      <c r="AW524" s="136" t="str">
        <f>VLOOKUP($B522,D1_2!$B$259:$AL$385,20,FALSE)&amp;""</f>
        <v/>
      </c>
      <c r="AX524" s="137"/>
      <c r="AY524" s="21" t="s">
        <v>391</v>
      </c>
      <c r="AZ524" s="138" t="str">
        <f>VLOOKUP($B522,D1_2!$B$259:$AL$385,21,FALSE)&amp;""</f>
        <v/>
      </c>
      <c r="BA524" s="139"/>
      <c r="BF524" s="3"/>
      <c r="BG524" s="3"/>
      <c r="BH524" s="3"/>
    </row>
    <row r="525" spans="2:60" s="1" customFormat="1" ht="14.25" customHeight="1" x14ac:dyDescent="0.4">
      <c r="B525" s="175" t="s">
        <v>6617</v>
      </c>
      <c r="C525" s="176"/>
      <c r="D525" s="176"/>
      <c r="E525" s="176"/>
      <c r="F525" s="177"/>
      <c r="G525" s="86" t="s">
        <v>5737</v>
      </c>
      <c r="H525" s="86"/>
      <c r="I525" s="86"/>
      <c r="J525" s="86"/>
      <c r="K525" s="86"/>
      <c r="L525" s="86"/>
      <c r="M525" s="86"/>
      <c r="N525" s="87" t="str">
        <f>VLOOKUP($B525,D1_2!$B$5:$AL$131,6,FALSE)&amp;""</f>
        <v/>
      </c>
      <c r="O525" s="88"/>
      <c r="P525" s="19" t="s">
        <v>391</v>
      </c>
      <c r="Q525" s="89" t="str">
        <f>VLOOKUP($B525,D1_2!$B$5:$AL$131,7,FALSE)&amp;""</f>
        <v/>
      </c>
      <c r="R525" s="90"/>
      <c r="S525" s="87" t="str">
        <f>VLOOKUP($B525,D1_2!$B$5:$AL$131,8,FALSE)&amp;""</f>
        <v/>
      </c>
      <c r="T525" s="88"/>
      <c r="U525" s="19" t="s">
        <v>391</v>
      </c>
      <c r="V525" s="89" t="str">
        <f>VLOOKUP($B525,D1_2!$B$5:$AL$131,9,FALSE)&amp;""</f>
        <v/>
      </c>
      <c r="W525" s="90"/>
      <c r="X525" s="87" t="str">
        <f>VLOOKUP($B525,D1_2!$B$5:$AL$131,10,FALSE)&amp;""</f>
        <v/>
      </c>
      <c r="Y525" s="88"/>
      <c r="Z525" s="19" t="s">
        <v>391</v>
      </c>
      <c r="AA525" s="89" t="str">
        <f>VLOOKUP($B525,D1_2!$B$5:$AL$131,11,FALSE)&amp;""</f>
        <v/>
      </c>
      <c r="AB525" s="90"/>
      <c r="AC525" s="87" t="str">
        <f>VLOOKUP($B525,D1_2!$B$5:$AL$131,12,FALSE)&amp;""</f>
        <v/>
      </c>
      <c r="AD525" s="88"/>
      <c r="AE525" s="19" t="s">
        <v>391</v>
      </c>
      <c r="AF525" s="89" t="str">
        <f>VLOOKUP($B525,D1_2!$B$5:$AL$131,13,FALSE)&amp;""</f>
        <v/>
      </c>
      <c r="AG525" s="90"/>
      <c r="AH525" s="87" t="str">
        <f>VLOOKUP($B525,D1_2!$B$5:$AL$131,14,FALSE)&amp;""</f>
        <v/>
      </c>
      <c r="AI525" s="88"/>
      <c r="AJ525" s="19" t="s">
        <v>391</v>
      </c>
      <c r="AK525" s="89" t="str">
        <f>VLOOKUP($B525,D1_2!$B$5:$AL$131,15,FALSE)&amp;""</f>
        <v/>
      </c>
      <c r="AL525" s="90"/>
      <c r="AM525" s="87" t="str">
        <f>VLOOKUP($B525,D1_2!$B$5:$AL$131,16,FALSE)&amp;""</f>
        <v/>
      </c>
      <c r="AN525" s="88"/>
      <c r="AO525" s="19" t="s">
        <v>391</v>
      </c>
      <c r="AP525" s="89" t="str">
        <f>VLOOKUP($B525,D1_2!$B$5:$AL$131,17,FALSE)&amp;""</f>
        <v/>
      </c>
      <c r="AQ525" s="90"/>
      <c r="AR525" s="87" t="str">
        <f>VLOOKUP($B525,D1_2!$B$5:$AL$131,18,FALSE)&amp;""</f>
        <v/>
      </c>
      <c r="AS525" s="88"/>
      <c r="AT525" s="19" t="s">
        <v>391</v>
      </c>
      <c r="AU525" s="89" t="str">
        <f>VLOOKUP($B525,D1_2!$B$5:$AL$131,19,FALSE)&amp;""</f>
        <v/>
      </c>
      <c r="AV525" s="90"/>
      <c r="AW525" s="87" t="str">
        <f>VLOOKUP($B525,D1_2!$B$5:$AL$131,20,FALSE)&amp;""</f>
        <v/>
      </c>
      <c r="AX525" s="88"/>
      <c r="AY525" s="19" t="s">
        <v>391</v>
      </c>
      <c r="AZ525" s="89" t="str">
        <f>VLOOKUP($B525,D1_2!$B$5:$AL$131,21,FALSE)&amp;""</f>
        <v/>
      </c>
      <c r="BA525" s="90"/>
      <c r="BF525" s="3"/>
      <c r="BG525" s="3"/>
      <c r="BH525" s="3"/>
    </row>
    <row r="526" spans="2:60" s="1" customFormat="1" x14ac:dyDescent="0.4">
      <c r="B526" s="181"/>
      <c r="C526" s="182"/>
      <c r="D526" s="182"/>
      <c r="E526" s="182"/>
      <c r="F526" s="183"/>
      <c r="G526" s="91" t="s">
        <v>5496</v>
      </c>
      <c r="H526" s="91"/>
      <c r="I526" s="91"/>
      <c r="J526" s="91"/>
      <c r="K526" s="91"/>
      <c r="L526" s="91"/>
      <c r="M526" s="91"/>
      <c r="N526" s="92" t="str">
        <f>VLOOKUP($B525,D1_2!$B$132:$AL$258,6,FALSE)&amp;""</f>
        <v/>
      </c>
      <c r="O526" s="93"/>
      <c r="P526" s="20" t="s">
        <v>391</v>
      </c>
      <c r="Q526" s="94" t="str">
        <f>VLOOKUP($B525,D1_2!$B$132:$AL$258,7,FALSE)&amp;""</f>
        <v/>
      </c>
      <c r="R526" s="95"/>
      <c r="S526" s="92" t="str">
        <f>VLOOKUP($B525,D1_2!$B$132:$AL$258,8,FALSE)&amp;""</f>
        <v/>
      </c>
      <c r="T526" s="93"/>
      <c r="U526" s="20" t="s">
        <v>391</v>
      </c>
      <c r="V526" s="94" t="str">
        <f>VLOOKUP($B525,D1_2!$B$132:$AL$258,9,FALSE)&amp;""</f>
        <v/>
      </c>
      <c r="W526" s="95"/>
      <c r="X526" s="92" t="str">
        <f>VLOOKUP($B525,D1_2!$B$132:$AL$258,10,FALSE)&amp;""</f>
        <v/>
      </c>
      <c r="Y526" s="93"/>
      <c r="Z526" s="20" t="s">
        <v>391</v>
      </c>
      <c r="AA526" s="94" t="str">
        <f>VLOOKUP($B525,D1_2!$B$132:$AL$258,11,FALSE)&amp;""</f>
        <v/>
      </c>
      <c r="AB526" s="95"/>
      <c r="AC526" s="92" t="str">
        <f>VLOOKUP($B525,D1_2!$B$132:$AL$258,12,FALSE)&amp;""</f>
        <v/>
      </c>
      <c r="AD526" s="93"/>
      <c r="AE526" s="20" t="s">
        <v>391</v>
      </c>
      <c r="AF526" s="94" t="str">
        <f>VLOOKUP($B525,D1_2!$B$132:$AL$258,13,FALSE)&amp;""</f>
        <v/>
      </c>
      <c r="AG526" s="95"/>
      <c r="AH526" s="92" t="str">
        <f>VLOOKUP($B525,D1_2!$B$132:$AL$258,14,FALSE)&amp;""</f>
        <v/>
      </c>
      <c r="AI526" s="93"/>
      <c r="AJ526" s="20" t="s">
        <v>391</v>
      </c>
      <c r="AK526" s="94" t="str">
        <f>VLOOKUP($B525,D1_2!$B$132:$AL$258,15,FALSE)&amp;""</f>
        <v/>
      </c>
      <c r="AL526" s="95"/>
      <c r="AM526" s="92" t="str">
        <f>VLOOKUP($B525,D1_2!$B$132:$AL$258,16,FALSE)&amp;""</f>
        <v/>
      </c>
      <c r="AN526" s="93"/>
      <c r="AO526" s="20" t="s">
        <v>391</v>
      </c>
      <c r="AP526" s="94" t="str">
        <f>VLOOKUP($B525,D1_2!$B$132:$AL$258,17,FALSE)&amp;""</f>
        <v/>
      </c>
      <c r="AQ526" s="95"/>
      <c r="AR526" s="92" t="str">
        <f>VLOOKUP($B525,D1_2!$B$132:$AL$258,18,FALSE)&amp;""</f>
        <v/>
      </c>
      <c r="AS526" s="93"/>
      <c r="AT526" s="20" t="s">
        <v>391</v>
      </c>
      <c r="AU526" s="94" t="str">
        <f>VLOOKUP($B525,D1_2!$B$132:$AL$258,19,FALSE)&amp;""</f>
        <v/>
      </c>
      <c r="AV526" s="95"/>
      <c r="AW526" s="92" t="str">
        <f>VLOOKUP($B525,D1_2!$B$132:$AL$258,20,FALSE)&amp;""</f>
        <v/>
      </c>
      <c r="AX526" s="93"/>
      <c r="AY526" s="20" t="s">
        <v>391</v>
      </c>
      <c r="AZ526" s="94" t="str">
        <f>VLOOKUP($B525,D1_2!$B$132:$AL$258,21,FALSE)&amp;""</f>
        <v/>
      </c>
      <c r="BA526" s="95"/>
      <c r="BF526" s="3"/>
      <c r="BG526" s="3"/>
      <c r="BH526" s="3"/>
    </row>
    <row r="527" spans="2:60" s="1" customFormat="1" x14ac:dyDescent="0.4">
      <c r="B527" s="178"/>
      <c r="C527" s="179"/>
      <c r="D527" s="179"/>
      <c r="E527" s="179"/>
      <c r="F527" s="180"/>
      <c r="G527" s="135" t="s">
        <v>5337</v>
      </c>
      <c r="H527" s="135"/>
      <c r="I527" s="135"/>
      <c r="J527" s="135"/>
      <c r="K527" s="135"/>
      <c r="L527" s="135"/>
      <c r="M527" s="135"/>
      <c r="N527" s="136" t="str">
        <f>VLOOKUP($B525,D1_2!$B$259:$AL$385,6,FALSE)&amp;""</f>
        <v/>
      </c>
      <c r="O527" s="137"/>
      <c r="P527" s="21" t="s">
        <v>391</v>
      </c>
      <c r="Q527" s="138" t="str">
        <f>VLOOKUP($B525,D1_2!$B$259:$AL$385,7,FALSE)&amp;""</f>
        <v/>
      </c>
      <c r="R527" s="139"/>
      <c r="S527" s="136" t="str">
        <f>VLOOKUP($B525,D1_2!$B$259:$AL$385,8,FALSE)&amp;""</f>
        <v/>
      </c>
      <c r="T527" s="137"/>
      <c r="U527" s="21" t="s">
        <v>391</v>
      </c>
      <c r="V527" s="138" t="str">
        <f>VLOOKUP($B525,D1_2!$B$259:$AL$385,9,FALSE)&amp;""</f>
        <v/>
      </c>
      <c r="W527" s="139"/>
      <c r="X527" s="136" t="str">
        <f>VLOOKUP($B525,D1_2!$B$259:$AL$385,10,FALSE)&amp;""</f>
        <v/>
      </c>
      <c r="Y527" s="137"/>
      <c r="Z527" s="21" t="s">
        <v>391</v>
      </c>
      <c r="AA527" s="138" t="str">
        <f>VLOOKUP($B525,D1_2!$B$259:$AL$385,11,FALSE)&amp;""</f>
        <v/>
      </c>
      <c r="AB527" s="139"/>
      <c r="AC527" s="136" t="str">
        <f>VLOOKUP($B525,D1_2!$B$259:$AL$385,12,FALSE)&amp;""</f>
        <v/>
      </c>
      <c r="AD527" s="137"/>
      <c r="AE527" s="21" t="s">
        <v>391</v>
      </c>
      <c r="AF527" s="138" t="str">
        <f>VLOOKUP($B525,D1_2!$B$259:$AL$385,13,FALSE)&amp;""</f>
        <v/>
      </c>
      <c r="AG527" s="139"/>
      <c r="AH527" s="136" t="str">
        <f>VLOOKUP($B525,D1_2!$B$259:$AL$385,14,FALSE)&amp;""</f>
        <v/>
      </c>
      <c r="AI527" s="137"/>
      <c r="AJ527" s="21" t="s">
        <v>391</v>
      </c>
      <c r="AK527" s="138" t="str">
        <f>VLOOKUP($B525,D1_2!$B$259:$AL$385,15,FALSE)&amp;""</f>
        <v/>
      </c>
      <c r="AL527" s="139"/>
      <c r="AM527" s="136" t="str">
        <f>VLOOKUP($B525,D1_2!$B$259:$AL$385,16,FALSE)&amp;""</f>
        <v/>
      </c>
      <c r="AN527" s="137"/>
      <c r="AO527" s="21" t="s">
        <v>391</v>
      </c>
      <c r="AP527" s="138" t="str">
        <f>VLOOKUP($B525,D1_2!$B$259:$AL$385,17,FALSE)&amp;""</f>
        <v/>
      </c>
      <c r="AQ527" s="139"/>
      <c r="AR527" s="136" t="str">
        <f>VLOOKUP($B525,D1_2!$B$259:$AL$385,18,FALSE)&amp;""</f>
        <v/>
      </c>
      <c r="AS527" s="137"/>
      <c r="AT527" s="21" t="s">
        <v>391</v>
      </c>
      <c r="AU527" s="138" t="str">
        <f>VLOOKUP($B525,D1_2!$B$259:$AL$385,19,FALSE)&amp;""</f>
        <v/>
      </c>
      <c r="AV527" s="139"/>
      <c r="AW527" s="136" t="str">
        <f>VLOOKUP($B525,D1_2!$B$259:$AL$385,20,FALSE)&amp;""</f>
        <v/>
      </c>
      <c r="AX527" s="137"/>
      <c r="AY527" s="21" t="s">
        <v>391</v>
      </c>
      <c r="AZ527" s="138" t="str">
        <f>VLOOKUP($B525,D1_2!$B$259:$AL$385,21,FALSE)&amp;""</f>
        <v/>
      </c>
      <c r="BA527" s="139"/>
      <c r="BF527" s="3"/>
      <c r="BG527" s="3"/>
      <c r="BH527" s="3"/>
    </row>
    <row r="528" spans="2:60" s="1" customFormat="1" ht="14.25" customHeight="1" x14ac:dyDescent="0.4">
      <c r="B528" s="175" t="s">
        <v>6618</v>
      </c>
      <c r="C528" s="176"/>
      <c r="D528" s="176"/>
      <c r="E528" s="176"/>
      <c r="F528" s="177"/>
      <c r="G528" s="86" t="s">
        <v>5737</v>
      </c>
      <c r="H528" s="86"/>
      <c r="I528" s="86"/>
      <c r="J528" s="86"/>
      <c r="K528" s="86"/>
      <c r="L528" s="86"/>
      <c r="M528" s="86"/>
      <c r="N528" s="87" t="str">
        <f>VLOOKUP($B528,D1_2!$B$5:$AL$131,6,FALSE)&amp;""</f>
        <v/>
      </c>
      <c r="O528" s="88"/>
      <c r="P528" s="19" t="s">
        <v>391</v>
      </c>
      <c r="Q528" s="89" t="str">
        <f>VLOOKUP($B528,D1_2!$B$5:$AL$131,7,FALSE)&amp;""</f>
        <v/>
      </c>
      <c r="R528" s="90"/>
      <c r="S528" s="87" t="str">
        <f>VLOOKUP($B528,D1_2!$B$5:$AL$131,8,FALSE)&amp;""</f>
        <v/>
      </c>
      <c r="T528" s="88"/>
      <c r="U528" s="19" t="s">
        <v>391</v>
      </c>
      <c r="V528" s="89" t="str">
        <f>VLOOKUP($B528,D1_2!$B$5:$AL$131,9,FALSE)&amp;""</f>
        <v/>
      </c>
      <c r="W528" s="90"/>
      <c r="X528" s="87" t="str">
        <f>VLOOKUP($B528,D1_2!$B$5:$AL$131,10,FALSE)&amp;""</f>
        <v/>
      </c>
      <c r="Y528" s="88"/>
      <c r="Z528" s="19" t="s">
        <v>391</v>
      </c>
      <c r="AA528" s="89" t="str">
        <f>VLOOKUP($B528,D1_2!$B$5:$AL$131,11,FALSE)&amp;""</f>
        <v/>
      </c>
      <c r="AB528" s="90"/>
      <c r="AC528" s="87" t="str">
        <f>VLOOKUP($B528,D1_2!$B$5:$AL$131,12,FALSE)&amp;""</f>
        <v/>
      </c>
      <c r="AD528" s="88"/>
      <c r="AE528" s="19" t="s">
        <v>391</v>
      </c>
      <c r="AF528" s="89" t="str">
        <f>VLOOKUP($B528,D1_2!$B$5:$AL$131,13,FALSE)&amp;""</f>
        <v/>
      </c>
      <c r="AG528" s="90"/>
      <c r="AH528" s="87" t="str">
        <f>VLOOKUP($B528,D1_2!$B$5:$AL$131,14,FALSE)&amp;""</f>
        <v/>
      </c>
      <c r="AI528" s="88"/>
      <c r="AJ528" s="19" t="s">
        <v>391</v>
      </c>
      <c r="AK528" s="89" t="str">
        <f>VLOOKUP($B528,D1_2!$B$5:$AL$131,15,FALSE)&amp;""</f>
        <v/>
      </c>
      <c r="AL528" s="90"/>
      <c r="AM528" s="87" t="str">
        <f>VLOOKUP($B528,D1_2!$B$5:$AL$131,16,FALSE)&amp;""</f>
        <v/>
      </c>
      <c r="AN528" s="88"/>
      <c r="AO528" s="19" t="s">
        <v>391</v>
      </c>
      <c r="AP528" s="89" t="str">
        <f>VLOOKUP($B528,D1_2!$B$5:$AL$131,17,FALSE)&amp;""</f>
        <v/>
      </c>
      <c r="AQ528" s="90"/>
      <c r="AR528" s="87" t="str">
        <f>VLOOKUP($B528,D1_2!$B$5:$AL$131,18,FALSE)&amp;""</f>
        <v/>
      </c>
      <c r="AS528" s="88"/>
      <c r="AT528" s="19" t="s">
        <v>391</v>
      </c>
      <c r="AU528" s="89" t="str">
        <f>VLOOKUP($B528,D1_2!$B$5:$AL$131,19,FALSE)&amp;""</f>
        <v/>
      </c>
      <c r="AV528" s="90"/>
      <c r="AW528" s="87" t="str">
        <f>VLOOKUP($B528,D1_2!$B$5:$AL$131,20,FALSE)&amp;""</f>
        <v/>
      </c>
      <c r="AX528" s="88"/>
      <c r="AY528" s="19" t="s">
        <v>391</v>
      </c>
      <c r="AZ528" s="89" t="str">
        <f>VLOOKUP($B528,D1_2!$B$5:$AL$131,21,FALSE)&amp;""</f>
        <v/>
      </c>
      <c r="BA528" s="90"/>
      <c r="BF528" s="3"/>
      <c r="BG528" s="3"/>
      <c r="BH528" s="3"/>
    </row>
    <row r="529" spans="2:60" s="1" customFormat="1" x14ac:dyDescent="0.4">
      <c r="B529" s="181"/>
      <c r="C529" s="182"/>
      <c r="D529" s="182"/>
      <c r="E529" s="182"/>
      <c r="F529" s="183"/>
      <c r="G529" s="91" t="s">
        <v>5496</v>
      </c>
      <c r="H529" s="91"/>
      <c r="I529" s="91"/>
      <c r="J529" s="91"/>
      <c r="K529" s="91"/>
      <c r="L529" s="91"/>
      <c r="M529" s="91"/>
      <c r="N529" s="92" t="str">
        <f>VLOOKUP($B528,D1_2!$B$132:$AL$258,6,FALSE)&amp;""</f>
        <v/>
      </c>
      <c r="O529" s="93"/>
      <c r="P529" s="20" t="s">
        <v>391</v>
      </c>
      <c r="Q529" s="94" t="str">
        <f>VLOOKUP($B528,D1_2!$B$132:$AL$258,7,FALSE)&amp;""</f>
        <v/>
      </c>
      <c r="R529" s="95"/>
      <c r="S529" s="92" t="str">
        <f>VLOOKUP($B528,D1_2!$B$132:$AL$258,8,FALSE)&amp;""</f>
        <v/>
      </c>
      <c r="T529" s="93"/>
      <c r="U529" s="20" t="s">
        <v>391</v>
      </c>
      <c r="V529" s="94" t="str">
        <f>VLOOKUP($B528,D1_2!$B$132:$AL$258,9,FALSE)&amp;""</f>
        <v/>
      </c>
      <c r="W529" s="95"/>
      <c r="X529" s="92" t="str">
        <f>VLOOKUP($B528,D1_2!$B$132:$AL$258,10,FALSE)&amp;""</f>
        <v/>
      </c>
      <c r="Y529" s="93"/>
      <c r="Z529" s="20" t="s">
        <v>391</v>
      </c>
      <c r="AA529" s="94" t="str">
        <f>VLOOKUP($B528,D1_2!$B$132:$AL$258,11,FALSE)&amp;""</f>
        <v/>
      </c>
      <c r="AB529" s="95"/>
      <c r="AC529" s="92" t="str">
        <f>VLOOKUP($B528,D1_2!$B$132:$AL$258,12,FALSE)&amp;""</f>
        <v/>
      </c>
      <c r="AD529" s="93"/>
      <c r="AE529" s="20" t="s">
        <v>391</v>
      </c>
      <c r="AF529" s="94" t="str">
        <f>VLOOKUP($B528,D1_2!$B$132:$AL$258,13,FALSE)&amp;""</f>
        <v/>
      </c>
      <c r="AG529" s="95"/>
      <c r="AH529" s="92" t="str">
        <f>VLOOKUP($B528,D1_2!$B$132:$AL$258,14,FALSE)&amp;""</f>
        <v/>
      </c>
      <c r="AI529" s="93"/>
      <c r="AJ529" s="20" t="s">
        <v>391</v>
      </c>
      <c r="AK529" s="94" t="str">
        <f>VLOOKUP($B528,D1_2!$B$132:$AL$258,15,FALSE)&amp;""</f>
        <v/>
      </c>
      <c r="AL529" s="95"/>
      <c r="AM529" s="92" t="str">
        <f>VLOOKUP($B528,D1_2!$B$132:$AL$258,16,FALSE)&amp;""</f>
        <v/>
      </c>
      <c r="AN529" s="93"/>
      <c r="AO529" s="20" t="s">
        <v>391</v>
      </c>
      <c r="AP529" s="94" t="str">
        <f>VLOOKUP($B528,D1_2!$B$132:$AL$258,17,FALSE)&amp;""</f>
        <v/>
      </c>
      <c r="AQ529" s="95"/>
      <c r="AR529" s="92" t="str">
        <f>VLOOKUP($B528,D1_2!$B$132:$AL$258,18,FALSE)&amp;""</f>
        <v/>
      </c>
      <c r="AS529" s="93"/>
      <c r="AT529" s="20" t="s">
        <v>391</v>
      </c>
      <c r="AU529" s="94" t="str">
        <f>VLOOKUP($B528,D1_2!$B$132:$AL$258,19,FALSE)&amp;""</f>
        <v/>
      </c>
      <c r="AV529" s="95"/>
      <c r="AW529" s="92" t="str">
        <f>VLOOKUP($B528,D1_2!$B$132:$AL$258,20,FALSE)&amp;""</f>
        <v/>
      </c>
      <c r="AX529" s="93"/>
      <c r="AY529" s="20" t="s">
        <v>391</v>
      </c>
      <c r="AZ529" s="94" t="str">
        <f>VLOOKUP($B528,D1_2!$B$132:$AL$258,21,FALSE)&amp;""</f>
        <v/>
      </c>
      <c r="BA529" s="95"/>
      <c r="BF529" s="3"/>
      <c r="BG529" s="3"/>
      <c r="BH529" s="3"/>
    </row>
    <row r="530" spans="2:60" s="1" customFormat="1" x14ac:dyDescent="0.4">
      <c r="B530" s="181"/>
      <c r="C530" s="182"/>
      <c r="D530" s="182"/>
      <c r="E530" s="182"/>
      <c r="F530" s="183"/>
      <c r="G530" s="135" t="s">
        <v>5337</v>
      </c>
      <c r="H530" s="135"/>
      <c r="I530" s="135"/>
      <c r="J530" s="135"/>
      <c r="K530" s="135"/>
      <c r="L530" s="135"/>
      <c r="M530" s="135"/>
      <c r="N530" s="140" t="str">
        <f>VLOOKUP($B528,D1_2!$B$259:$AL$385,6,FALSE)&amp;""</f>
        <v/>
      </c>
      <c r="O530" s="141"/>
      <c r="P530" s="22" t="s">
        <v>391</v>
      </c>
      <c r="Q530" s="142" t="str">
        <f>VLOOKUP($B528,D1_2!$B$259:$AL$385,7,FALSE)&amp;""</f>
        <v/>
      </c>
      <c r="R530" s="143"/>
      <c r="S530" s="140" t="str">
        <f>VLOOKUP($B528,D1_2!$B$259:$AL$385,8,FALSE)&amp;""</f>
        <v/>
      </c>
      <c r="T530" s="141"/>
      <c r="U530" s="22" t="s">
        <v>391</v>
      </c>
      <c r="V530" s="142" t="str">
        <f>VLOOKUP($B528,D1_2!$B$259:$AL$385,9,FALSE)&amp;""</f>
        <v/>
      </c>
      <c r="W530" s="143"/>
      <c r="X530" s="140" t="str">
        <f>VLOOKUP($B528,D1_2!$B$259:$AL$385,10,FALSE)&amp;""</f>
        <v/>
      </c>
      <c r="Y530" s="141"/>
      <c r="Z530" s="22" t="s">
        <v>391</v>
      </c>
      <c r="AA530" s="142" t="str">
        <f>VLOOKUP($B528,D1_2!$B$259:$AL$385,11,FALSE)&amp;""</f>
        <v/>
      </c>
      <c r="AB530" s="143"/>
      <c r="AC530" s="140" t="str">
        <f>VLOOKUP($B528,D1_2!$B$259:$AL$385,12,FALSE)&amp;""</f>
        <v/>
      </c>
      <c r="AD530" s="141"/>
      <c r="AE530" s="22" t="s">
        <v>391</v>
      </c>
      <c r="AF530" s="142" t="str">
        <f>VLOOKUP($B528,D1_2!$B$259:$AL$385,13,FALSE)&amp;""</f>
        <v/>
      </c>
      <c r="AG530" s="143"/>
      <c r="AH530" s="140" t="str">
        <f>VLOOKUP($B528,D1_2!$B$259:$AL$385,14,FALSE)&amp;""</f>
        <v/>
      </c>
      <c r="AI530" s="141"/>
      <c r="AJ530" s="22" t="s">
        <v>391</v>
      </c>
      <c r="AK530" s="142" t="str">
        <f>VLOOKUP($B528,D1_2!$B$259:$AL$385,15,FALSE)&amp;""</f>
        <v/>
      </c>
      <c r="AL530" s="143"/>
      <c r="AM530" s="140" t="str">
        <f>VLOOKUP($B528,D1_2!$B$259:$AL$385,16,FALSE)&amp;""</f>
        <v/>
      </c>
      <c r="AN530" s="141"/>
      <c r="AO530" s="22" t="s">
        <v>391</v>
      </c>
      <c r="AP530" s="142" t="str">
        <f>VLOOKUP($B528,D1_2!$B$259:$AL$385,17,FALSE)&amp;""</f>
        <v/>
      </c>
      <c r="AQ530" s="143"/>
      <c r="AR530" s="140" t="str">
        <f>VLOOKUP($B528,D1_2!$B$259:$AL$385,18,FALSE)&amp;""</f>
        <v/>
      </c>
      <c r="AS530" s="141"/>
      <c r="AT530" s="22" t="s">
        <v>391</v>
      </c>
      <c r="AU530" s="142" t="str">
        <f>VLOOKUP($B528,D1_2!$B$259:$AL$385,19,FALSE)&amp;""</f>
        <v/>
      </c>
      <c r="AV530" s="143"/>
      <c r="AW530" s="140" t="str">
        <f>VLOOKUP($B528,D1_2!$B$259:$AL$385,20,FALSE)&amp;""</f>
        <v/>
      </c>
      <c r="AX530" s="141"/>
      <c r="AY530" s="22" t="s">
        <v>391</v>
      </c>
      <c r="AZ530" s="142" t="str">
        <f>VLOOKUP($B528,D1_2!$B$259:$AL$385,21,FALSE)&amp;""</f>
        <v/>
      </c>
      <c r="BA530" s="143"/>
      <c r="BF530" s="3"/>
      <c r="BG530" s="3"/>
      <c r="BH530" s="3"/>
    </row>
    <row r="531" spans="2:60" s="1" customFormat="1" ht="14.25" customHeight="1" x14ac:dyDescent="0.4">
      <c r="B531" s="175" t="s">
        <v>6619</v>
      </c>
      <c r="C531" s="176"/>
      <c r="D531" s="176"/>
      <c r="E531" s="176"/>
      <c r="F531" s="177"/>
      <c r="G531" s="86" t="s">
        <v>5737</v>
      </c>
      <c r="H531" s="86"/>
      <c r="I531" s="86"/>
      <c r="J531" s="86"/>
      <c r="K531" s="86"/>
      <c r="L531" s="86"/>
      <c r="M531" s="86"/>
      <c r="N531" s="87" t="str">
        <f>VLOOKUP($B531,D1_2!$B$5:$AL$131,6,FALSE)&amp;""</f>
        <v/>
      </c>
      <c r="O531" s="88"/>
      <c r="P531" s="19" t="s">
        <v>391</v>
      </c>
      <c r="Q531" s="89" t="str">
        <f>VLOOKUP($B531,D1_2!$B$5:$AL$131,7,FALSE)&amp;""</f>
        <v/>
      </c>
      <c r="R531" s="90"/>
      <c r="S531" s="87" t="str">
        <f>VLOOKUP($B531,D1_2!$B$5:$AL$131,8,FALSE)&amp;""</f>
        <v/>
      </c>
      <c r="T531" s="88"/>
      <c r="U531" s="19" t="s">
        <v>391</v>
      </c>
      <c r="V531" s="89" t="str">
        <f>VLOOKUP($B531,D1_2!$B$5:$AL$131,9,FALSE)&amp;""</f>
        <v/>
      </c>
      <c r="W531" s="90"/>
      <c r="X531" s="87" t="str">
        <f>VLOOKUP($B531,D1_2!$B$5:$AL$131,10,FALSE)&amp;""</f>
        <v/>
      </c>
      <c r="Y531" s="88"/>
      <c r="Z531" s="19" t="s">
        <v>391</v>
      </c>
      <c r="AA531" s="89" t="str">
        <f>VLOOKUP($B531,D1_2!$B$5:$AL$131,11,FALSE)&amp;""</f>
        <v/>
      </c>
      <c r="AB531" s="90"/>
      <c r="AC531" s="87" t="str">
        <f>VLOOKUP($B531,D1_2!$B$5:$AL$131,12,FALSE)&amp;""</f>
        <v/>
      </c>
      <c r="AD531" s="88"/>
      <c r="AE531" s="19" t="s">
        <v>391</v>
      </c>
      <c r="AF531" s="89" t="str">
        <f>VLOOKUP($B531,D1_2!$B$5:$AL$131,13,FALSE)&amp;""</f>
        <v/>
      </c>
      <c r="AG531" s="90"/>
      <c r="AH531" s="87" t="str">
        <f>VLOOKUP($B531,D1_2!$B$5:$AL$131,14,FALSE)&amp;""</f>
        <v/>
      </c>
      <c r="AI531" s="88"/>
      <c r="AJ531" s="19" t="s">
        <v>391</v>
      </c>
      <c r="AK531" s="89" t="str">
        <f>VLOOKUP($B531,D1_2!$B$5:$AL$131,15,FALSE)&amp;""</f>
        <v/>
      </c>
      <c r="AL531" s="90"/>
      <c r="AM531" s="87" t="str">
        <f>VLOOKUP($B531,D1_2!$B$5:$AL$131,16,FALSE)&amp;""</f>
        <v/>
      </c>
      <c r="AN531" s="88"/>
      <c r="AO531" s="19" t="s">
        <v>391</v>
      </c>
      <c r="AP531" s="89" t="str">
        <f>VLOOKUP($B531,D1_2!$B$5:$AL$131,17,FALSE)&amp;""</f>
        <v/>
      </c>
      <c r="AQ531" s="90"/>
      <c r="AR531" s="87" t="str">
        <f>VLOOKUP($B531,D1_2!$B$5:$AL$131,18,FALSE)&amp;""</f>
        <v/>
      </c>
      <c r="AS531" s="88"/>
      <c r="AT531" s="19" t="s">
        <v>391</v>
      </c>
      <c r="AU531" s="89" t="str">
        <f>VLOOKUP($B531,D1_2!$B$5:$AL$131,19,FALSE)&amp;""</f>
        <v/>
      </c>
      <c r="AV531" s="90"/>
      <c r="AW531" s="87" t="str">
        <f>VLOOKUP($B531,D1_2!$B$5:$AL$131,20,FALSE)&amp;""</f>
        <v/>
      </c>
      <c r="AX531" s="88"/>
      <c r="AY531" s="19" t="s">
        <v>391</v>
      </c>
      <c r="AZ531" s="89" t="str">
        <f>VLOOKUP($B531,D1_2!$B$5:$AL$131,21,FALSE)&amp;""</f>
        <v/>
      </c>
      <c r="BA531" s="90"/>
      <c r="BF531" s="3"/>
      <c r="BG531" s="3"/>
      <c r="BH531" s="3"/>
    </row>
    <row r="532" spans="2:60" s="1" customFormat="1" x14ac:dyDescent="0.4">
      <c r="B532" s="181"/>
      <c r="C532" s="182"/>
      <c r="D532" s="182"/>
      <c r="E532" s="182"/>
      <c r="F532" s="183"/>
      <c r="G532" s="91" t="s">
        <v>5496</v>
      </c>
      <c r="H532" s="91"/>
      <c r="I532" s="91"/>
      <c r="J532" s="91"/>
      <c r="K532" s="91"/>
      <c r="L532" s="91"/>
      <c r="M532" s="91"/>
      <c r="N532" s="92" t="str">
        <f>VLOOKUP($B531,D1_2!$B$132:$AL$258,6,FALSE)&amp;""</f>
        <v/>
      </c>
      <c r="O532" s="93"/>
      <c r="P532" s="20" t="s">
        <v>391</v>
      </c>
      <c r="Q532" s="94" t="str">
        <f>VLOOKUP($B531,D1_2!$B$132:$AL$258,7,FALSE)&amp;""</f>
        <v/>
      </c>
      <c r="R532" s="95"/>
      <c r="S532" s="92" t="str">
        <f>VLOOKUP($B531,D1_2!$B$132:$AL$258,8,FALSE)&amp;""</f>
        <v/>
      </c>
      <c r="T532" s="93"/>
      <c r="U532" s="20" t="s">
        <v>391</v>
      </c>
      <c r="V532" s="94" t="str">
        <f>VLOOKUP($B531,D1_2!$B$132:$AL$258,9,FALSE)&amp;""</f>
        <v/>
      </c>
      <c r="W532" s="95"/>
      <c r="X532" s="92" t="str">
        <f>VLOOKUP($B531,D1_2!$B$132:$AL$258,10,FALSE)&amp;""</f>
        <v/>
      </c>
      <c r="Y532" s="93"/>
      <c r="Z532" s="20" t="s">
        <v>391</v>
      </c>
      <c r="AA532" s="94" t="str">
        <f>VLOOKUP($B531,D1_2!$B$132:$AL$258,11,FALSE)&amp;""</f>
        <v/>
      </c>
      <c r="AB532" s="95"/>
      <c r="AC532" s="92" t="str">
        <f>VLOOKUP($B531,D1_2!$B$132:$AL$258,12,FALSE)&amp;""</f>
        <v/>
      </c>
      <c r="AD532" s="93"/>
      <c r="AE532" s="20" t="s">
        <v>391</v>
      </c>
      <c r="AF532" s="94" t="str">
        <f>VLOOKUP($B531,D1_2!$B$132:$AL$258,13,FALSE)&amp;""</f>
        <v/>
      </c>
      <c r="AG532" s="95"/>
      <c r="AH532" s="92" t="str">
        <f>VLOOKUP($B531,D1_2!$B$132:$AL$258,14,FALSE)&amp;""</f>
        <v/>
      </c>
      <c r="AI532" s="93"/>
      <c r="AJ532" s="20" t="s">
        <v>391</v>
      </c>
      <c r="AK532" s="94" t="str">
        <f>VLOOKUP($B531,D1_2!$B$132:$AL$258,15,FALSE)&amp;""</f>
        <v/>
      </c>
      <c r="AL532" s="95"/>
      <c r="AM532" s="92" t="str">
        <f>VLOOKUP($B531,D1_2!$B$132:$AL$258,16,FALSE)&amp;""</f>
        <v/>
      </c>
      <c r="AN532" s="93"/>
      <c r="AO532" s="20" t="s">
        <v>391</v>
      </c>
      <c r="AP532" s="94" t="str">
        <f>VLOOKUP($B531,D1_2!$B$132:$AL$258,17,FALSE)&amp;""</f>
        <v/>
      </c>
      <c r="AQ532" s="95"/>
      <c r="AR532" s="92" t="str">
        <f>VLOOKUP($B531,D1_2!$B$132:$AL$258,18,FALSE)&amp;""</f>
        <v/>
      </c>
      <c r="AS532" s="93"/>
      <c r="AT532" s="20" t="s">
        <v>391</v>
      </c>
      <c r="AU532" s="94" t="str">
        <f>VLOOKUP($B531,D1_2!$B$132:$AL$258,19,FALSE)&amp;""</f>
        <v/>
      </c>
      <c r="AV532" s="95"/>
      <c r="AW532" s="92" t="str">
        <f>VLOOKUP($B531,D1_2!$B$132:$AL$258,20,FALSE)&amp;""</f>
        <v/>
      </c>
      <c r="AX532" s="93"/>
      <c r="AY532" s="20" t="s">
        <v>391</v>
      </c>
      <c r="AZ532" s="94" t="str">
        <f>VLOOKUP($B531,D1_2!$B$132:$AL$258,21,FALSE)&amp;""</f>
        <v/>
      </c>
      <c r="BA532" s="95"/>
      <c r="BF532" s="3"/>
      <c r="BG532" s="3"/>
      <c r="BH532" s="3"/>
    </row>
    <row r="533" spans="2:60" s="1" customFormat="1" x14ac:dyDescent="0.4">
      <c r="B533" s="178"/>
      <c r="C533" s="179"/>
      <c r="D533" s="179"/>
      <c r="E533" s="179"/>
      <c r="F533" s="180"/>
      <c r="G533" s="135" t="s">
        <v>5337</v>
      </c>
      <c r="H533" s="135"/>
      <c r="I533" s="135"/>
      <c r="J533" s="135"/>
      <c r="K533" s="135"/>
      <c r="L533" s="135"/>
      <c r="M533" s="135"/>
      <c r="N533" s="136" t="str">
        <f>VLOOKUP($B531,D1_2!$B$259:$AL$385,6,FALSE)&amp;""</f>
        <v/>
      </c>
      <c r="O533" s="137"/>
      <c r="P533" s="21" t="s">
        <v>391</v>
      </c>
      <c r="Q533" s="138" t="str">
        <f>VLOOKUP($B531,D1_2!$B$259:$AL$385,7,FALSE)&amp;""</f>
        <v/>
      </c>
      <c r="R533" s="139"/>
      <c r="S533" s="136" t="str">
        <f>VLOOKUP($B531,D1_2!$B$259:$AL$385,8,FALSE)&amp;""</f>
        <v/>
      </c>
      <c r="T533" s="137"/>
      <c r="U533" s="21" t="s">
        <v>391</v>
      </c>
      <c r="V533" s="138" t="str">
        <f>VLOOKUP($B531,D1_2!$B$259:$AL$385,9,FALSE)&amp;""</f>
        <v/>
      </c>
      <c r="W533" s="139"/>
      <c r="X533" s="136" t="str">
        <f>VLOOKUP($B531,D1_2!$B$259:$AL$385,10,FALSE)&amp;""</f>
        <v/>
      </c>
      <c r="Y533" s="137"/>
      <c r="Z533" s="21" t="s">
        <v>391</v>
      </c>
      <c r="AA533" s="138" t="str">
        <f>VLOOKUP($B531,D1_2!$B$259:$AL$385,11,FALSE)&amp;""</f>
        <v/>
      </c>
      <c r="AB533" s="139"/>
      <c r="AC533" s="136" t="str">
        <f>VLOOKUP($B531,D1_2!$B$259:$AL$385,12,FALSE)&amp;""</f>
        <v/>
      </c>
      <c r="AD533" s="137"/>
      <c r="AE533" s="21" t="s">
        <v>391</v>
      </c>
      <c r="AF533" s="138" t="str">
        <f>VLOOKUP($B531,D1_2!$B$259:$AL$385,13,FALSE)&amp;""</f>
        <v/>
      </c>
      <c r="AG533" s="139"/>
      <c r="AH533" s="136" t="str">
        <f>VLOOKUP($B531,D1_2!$B$259:$AL$385,14,FALSE)&amp;""</f>
        <v/>
      </c>
      <c r="AI533" s="137"/>
      <c r="AJ533" s="21" t="s">
        <v>391</v>
      </c>
      <c r="AK533" s="138" t="str">
        <f>VLOOKUP($B531,D1_2!$B$259:$AL$385,15,FALSE)&amp;""</f>
        <v/>
      </c>
      <c r="AL533" s="139"/>
      <c r="AM533" s="136" t="str">
        <f>VLOOKUP($B531,D1_2!$B$259:$AL$385,16,FALSE)&amp;""</f>
        <v/>
      </c>
      <c r="AN533" s="137"/>
      <c r="AO533" s="21" t="s">
        <v>391</v>
      </c>
      <c r="AP533" s="138" t="str">
        <f>VLOOKUP($B531,D1_2!$B$259:$AL$385,17,FALSE)&amp;""</f>
        <v/>
      </c>
      <c r="AQ533" s="139"/>
      <c r="AR533" s="136" t="str">
        <f>VLOOKUP($B531,D1_2!$B$259:$AL$385,18,FALSE)&amp;""</f>
        <v/>
      </c>
      <c r="AS533" s="137"/>
      <c r="AT533" s="21" t="s">
        <v>391</v>
      </c>
      <c r="AU533" s="138" t="str">
        <f>VLOOKUP($B531,D1_2!$B$259:$AL$385,19,FALSE)&amp;""</f>
        <v/>
      </c>
      <c r="AV533" s="139"/>
      <c r="AW533" s="136" t="str">
        <f>VLOOKUP($B531,D1_2!$B$259:$AL$385,20,FALSE)&amp;""</f>
        <v/>
      </c>
      <c r="AX533" s="137"/>
      <c r="AY533" s="21" t="s">
        <v>391</v>
      </c>
      <c r="AZ533" s="138" t="str">
        <f>VLOOKUP($B531,D1_2!$B$259:$AL$385,21,FALSE)&amp;""</f>
        <v/>
      </c>
      <c r="BA533" s="139"/>
      <c r="BF533" s="3"/>
      <c r="BG533" s="3"/>
      <c r="BH533" s="3"/>
    </row>
    <row r="534" spans="2:60" s="1" customFormat="1" ht="14.25" customHeight="1" x14ac:dyDescent="0.4">
      <c r="B534" s="181" t="s">
        <v>6620</v>
      </c>
      <c r="C534" s="182"/>
      <c r="D534" s="182"/>
      <c r="E534" s="182"/>
      <c r="F534" s="183"/>
      <c r="G534" s="86" t="s">
        <v>5737</v>
      </c>
      <c r="H534" s="86"/>
      <c r="I534" s="86"/>
      <c r="J534" s="86"/>
      <c r="K534" s="86"/>
      <c r="L534" s="86"/>
      <c r="M534" s="86"/>
      <c r="N534" s="144" t="str">
        <f>VLOOKUP($B534,D1_2!$B$5:$AL$131,6,FALSE)&amp;""</f>
        <v/>
      </c>
      <c r="O534" s="132"/>
      <c r="P534" s="23" t="s">
        <v>391</v>
      </c>
      <c r="Q534" s="145" t="str">
        <f>VLOOKUP($B534,D1_2!$B$5:$AL$131,7,FALSE)&amp;""</f>
        <v/>
      </c>
      <c r="R534" s="134"/>
      <c r="S534" s="144" t="str">
        <f>VLOOKUP($B534,D1_2!$B$5:$AL$131,8,FALSE)&amp;""</f>
        <v/>
      </c>
      <c r="T534" s="132"/>
      <c r="U534" s="23" t="s">
        <v>391</v>
      </c>
      <c r="V534" s="145" t="str">
        <f>VLOOKUP($B534,D1_2!$B$5:$AL$131,9,FALSE)&amp;""</f>
        <v/>
      </c>
      <c r="W534" s="134"/>
      <c r="X534" s="144" t="str">
        <f>VLOOKUP($B534,D1_2!$B$5:$AL$131,10,FALSE)&amp;""</f>
        <v/>
      </c>
      <c r="Y534" s="132"/>
      <c r="Z534" s="23" t="s">
        <v>391</v>
      </c>
      <c r="AA534" s="145" t="str">
        <f>VLOOKUP($B534,D1_2!$B$5:$AL$131,11,FALSE)&amp;""</f>
        <v/>
      </c>
      <c r="AB534" s="134"/>
      <c r="AC534" s="144" t="str">
        <f>VLOOKUP($B534,D1_2!$B$5:$AL$131,12,FALSE)&amp;""</f>
        <v/>
      </c>
      <c r="AD534" s="132"/>
      <c r="AE534" s="23" t="s">
        <v>391</v>
      </c>
      <c r="AF534" s="145" t="str">
        <f>VLOOKUP($B534,D1_2!$B$5:$AL$131,13,FALSE)&amp;""</f>
        <v/>
      </c>
      <c r="AG534" s="134"/>
      <c r="AH534" s="144" t="str">
        <f>VLOOKUP($B534,D1_2!$B$5:$AL$131,14,FALSE)&amp;""</f>
        <v/>
      </c>
      <c r="AI534" s="132"/>
      <c r="AJ534" s="23" t="s">
        <v>391</v>
      </c>
      <c r="AK534" s="145" t="str">
        <f>VLOOKUP($B534,D1_2!$B$5:$AL$131,15,FALSE)&amp;""</f>
        <v/>
      </c>
      <c r="AL534" s="134"/>
      <c r="AM534" s="144" t="str">
        <f>VLOOKUP($B534,D1_2!$B$5:$AL$131,16,FALSE)&amp;""</f>
        <v/>
      </c>
      <c r="AN534" s="132"/>
      <c r="AO534" s="23" t="s">
        <v>391</v>
      </c>
      <c r="AP534" s="145" t="str">
        <f>VLOOKUP($B534,D1_2!$B$5:$AL$131,17,FALSE)&amp;""</f>
        <v/>
      </c>
      <c r="AQ534" s="134"/>
      <c r="AR534" s="144" t="str">
        <f>VLOOKUP($B534,D1_2!$B$5:$AL$131,18,FALSE)&amp;""</f>
        <v/>
      </c>
      <c r="AS534" s="132"/>
      <c r="AT534" s="23" t="s">
        <v>391</v>
      </c>
      <c r="AU534" s="145" t="str">
        <f>VLOOKUP($B534,D1_2!$B$5:$AL$131,19,FALSE)&amp;""</f>
        <v/>
      </c>
      <c r="AV534" s="134"/>
      <c r="AW534" s="144" t="str">
        <f>VLOOKUP($B534,D1_2!$B$5:$AL$131,20,FALSE)&amp;""</f>
        <v/>
      </c>
      <c r="AX534" s="132"/>
      <c r="AY534" s="23" t="s">
        <v>391</v>
      </c>
      <c r="AZ534" s="145" t="str">
        <f>VLOOKUP($B534,D1_2!$B$5:$AL$131,21,FALSE)&amp;""</f>
        <v/>
      </c>
      <c r="BA534" s="134"/>
      <c r="BF534" s="3"/>
      <c r="BG534" s="3"/>
      <c r="BH534" s="3"/>
    </row>
    <row r="535" spans="2:60" s="1" customFormat="1" x14ac:dyDescent="0.4">
      <c r="B535" s="181"/>
      <c r="C535" s="182"/>
      <c r="D535" s="182"/>
      <c r="E535" s="182"/>
      <c r="F535" s="183"/>
      <c r="G535" s="91" t="s">
        <v>5496</v>
      </c>
      <c r="H535" s="91"/>
      <c r="I535" s="91"/>
      <c r="J535" s="91"/>
      <c r="K535" s="91"/>
      <c r="L535" s="91"/>
      <c r="M535" s="91"/>
      <c r="N535" s="92" t="str">
        <f>VLOOKUP($B534,D1_2!$B$132:$AL$258,6,FALSE)&amp;""</f>
        <v/>
      </c>
      <c r="O535" s="93"/>
      <c r="P535" s="20" t="s">
        <v>391</v>
      </c>
      <c r="Q535" s="94" t="str">
        <f>VLOOKUP($B534,D1_2!$B$132:$AL$258,7,FALSE)&amp;""</f>
        <v/>
      </c>
      <c r="R535" s="95"/>
      <c r="S535" s="92" t="str">
        <f>VLOOKUP($B534,D1_2!$B$132:$AL$258,8,FALSE)&amp;""</f>
        <v/>
      </c>
      <c r="T535" s="93"/>
      <c r="U535" s="20" t="s">
        <v>391</v>
      </c>
      <c r="V535" s="94" t="str">
        <f>VLOOKUP($B534,D1_2!$B$132:$AL$258,9,FALSE)&amp;""</f>
        <v/>
      </c>
      <c r="W535" s="95"/>
      <c r="X535" s="92" t="str">
        <f>VLOOKUP($B534,D1_2!$B$132:$AL$258,10,FALSE)&amp;""</f>
        <v/>
      </c>
      <c r="Y535" s="93"/>
      <c r="Z535" s="20" t="s">
        <v>391</v>
      </c>
      <c r="AA535" s="94" t="str">
        <f>VLOOKUP($B534,D1_2!$B$132:$AL$258,11,FALSE)&amp;""</f>
        <v/>
      </c>
      <c r="AB535" s="95"/>
      <c r="AC535" s="92" t="str">
        <f>VLOOKUP($B534,D1_2!$B$132:$AL$258,12,FALSE)&amp;""</f>
        <v/>
      </c>
      <c r="AD535" s="93"/>
      <c r="AE535" s="20" t="s">
        <v>391</v>
      </c>
      <c r="AF535" s="94" t="str">
        <f>VLOOKUP($B534,D1_2!$B$132:$AL$258,13,FALSE)&amp;""</f>
        <v/>
      </c>
      <c r="AG535" s="95"/>
      <c r="AH535" s="92" t="str">
        <f>VLOOKUP($B534,D1_2!$B$132:$AL$258,14,FALSE)&amp;""</f>
        <v/>
      </c>
      <c r="AI535" s="93"/>
      <c r="AJ535" s="20" t="s">
        <v>391</v>
      </c>
      <c r="AK535" s="94" t="str">
        <f>VLOOKUP($B534,D1_2!$B$132:$AL$258,15,FALSE)&amp;""</f>
        <v/>
      </c>
      <c r="AL535" s="95"/>
      <c r="AM535" s="92" t="str">
        <f>VLOOKUP($B534,D1_2!$B$132:$AL$258,16,FALSE)&amp;""</f>
        <v/>
      </c>
      <c r="AN535" s="93"/>
      <c r="AO535" s="20" t="s">
        <v>391</v>
      </c>
      <c r="AP535" s="94" t="str">
        <f>VLOOKUP($B534,D1_2!$B$132:$AL$258,17,FALSE)&amp;""</f>
        <v/>
      </c>
      <c r="AQ535" s="95"/>
      <c r="AR535" s="92" t="str">
        <f>VLOOKUP($B534,D1_2!$B$132:$AL$258,18,FALSE)&amp;""</f>
        <v/>
      </c>
      <c r="AS535" s="93"/>
      <c r="AT535" s="20" t="s">
        <v>391</v>
      </c>
      <c r="AU535" s="94" t="str">
        <f>VLOOKUP($B534,D1_2!$B$132:$AL$258,19,FALSE)&amp;""</f>
        <v/>
      </c>
      <c r="AV535" s="95"/>
      <c r="AW535" s="92" t="str">
        <f>VLOOKUP($B534,D1_2!$B$132:$AL$258,20,FALSE)&amp;""</f>
        <v/>
      </c>
      <c r="AX535" s="93"/>
      <c r="AY535" s="20" t="s">
        <v>391</v>
      </c>
      <c r="AZ535" s="94" t="str">
        <f>VLOOKUP($B534,D1_2!$B$132:$AL$258,21,FALSE)&amp;""</f>
        <v/>
      </c>
      <c r="BA535" s="95"/>
      <c r="BF535" s="3"/>
      <c r="BG535" s="3"/>
      <c r="BH535" s="3"/>
    </row>
    <row r="536" spans="2:60" s="1" customFormat="1" x14ac:dyDescent="0.4">
      <c r="B536" s="178"/>
      <c r="C536" s="179"/>
      <c r="D536" s="179"/>
      <c r="E536" s="179"/>
      <c r="F536" s="180"/>
      <c r="G536" s="135" t="s">
        <v>5337</v>
      </c>
      <c r="H536" s="135"/>
      <c r="I536" s="135"/>
      <c r="J536" s="135"/>
      <c r="K536" s="135"/>
      <c r="L536" s="135"/>
      <c r="M536" s="135"/>
      <c r="N536" s="136" t="str">
        <f>VLOOKUP($B534,D1_2!$B$259:$AL$385,6,FALSE)&amp;""</f>
        <v/>
      </c>
      <c r="O536" s="137"/>
      <c r="P536" s="21" t="s">
        <v>391</v>
      </c>
      <c r="Q536" s="138" t="str">
        <f>VLOOKUP($B534,D1_2!$B$259:$AL$385,7,FALSE)&amp;""</f>
        <v/>
      </c>
      <c r="R536" s="139"/>
      <c r="S536" s="136" t="str">
        <f>VLOOKUP($B534,D1_2!$B$259:$AL$385,8,FALSE)&amp;""</f>
        <v/>
      </c>
      <c r="T536" s="137"/>
      <c r="U536" s="21" t="s">
        <v>391</v>
      </c>
      <c r="V536" s="138" t="str">
        <f>VLOOKUP($B534,D1_2!$B$259:$AL$385,9,FALSE)&amp;""</f>
        <v/>
      </c>
      <c r="W536" s="139"/>
      <c r="X536" s="136" t="str">
        <f>VLOOKUP($B534,D1_2!$B$259:$AL$385,10,FALSE)&amp;""</f>
        <v/>
      </c>
      <c r="Y536" s="137"/>
      <c r="Z536" s="21" t="s">
        <v>391</v>
      </c>
      <c r="AA536" s="138" t="str">
        <f>VLOOKUP($B534,D1_2!$B$259:$AL$385,11,FALSE)&amp;""</f>
        <v/>
      </c>
      <c r="AB536" s="139"/>
      <c r="AC536" s="136" t="str">
        <f>VLOOKUP($B534,D1_2!$B$259:$AL$385,12,FALSE)&amp;""</f>
        <v/>
      </c>
      <c r="AD536" s="137"/>
      <c r="AE536" s="21" t="s">
        <v>391</v>
      </c>
      <c r="AF536" s="138" t="str">
        <f>VLOOKUP($B534,D1_2!$B$259:$AL$385,13,FALSE)&amp;""</f>
        <v/>
      </c>
      <c r="AG536" s="139"/>
      <c r="AH536" s="136" t="str">
        <f>VLOOKUP($B534,D1_2!$B$259:$AL$385,14,FALSE)&amp;""</f>
        <v/>
      </c>
      <c r="AI536" s="137"/>
      <c r="AJ536" s="21" t="s">
        <v>391</v>
      </c>
      <c r="AK536" s="138" t="str">
        <f>VLOOKUP($B534,D1_2!$B$259:$AL$385,15,FALSE)&amp;""</f>
        <v/>
      </c>
      <c r="AL536" s="139"/>
      <c r="AM536" s="136" t="str">
        <f>VLOOKUP($B534,D1_2!$B$259:$AL$385,16,FALSE)&amp;""</f>
        <v/>
      </c>
      <c r="AN536" s="137"/>
      <c r="AO536" s="21" t="s">
        <v>391</v>
      </c>
      <c r="AP536" s="138" t="str">
        <f>VLOOKUP($B534,D1_2!$B$259:$AL$385,17,FALSE)&amp;""</f>
        <v/>
      </c>
      <c r="AQ536" s="139"/>
      <c r="AR536" s="136" t="str">
        <f>VLOOKUP($B534,D1_2!$B$259:$AL$385,18,FALSE)&amp;""</f>
        <v/>
      </c>
      <c r="AS536" s="137"/>
      <c r="AT536" s="21" t="s">
        <v>391</v>
      </c>
      <c r="AU536" s="138" t="str">
        <f>VLOOKUP($B534,D1_2!$B$259:$AL$385,19,FALSE)&amp;""</f>
        <v/>
      </c>
      <c r="AV536" s="139"/>
      <c r="AW536" s="136" t="str">
        <f>VLOOKUP($B534,D1_2!$B$259:$AL$385,20,FALSE)&amp;""</f>
        <v/>
      </c>
      <c r="AX536" s="137"/>
      <c r="AY536" s="21" t="s">
        <v>391</v>
      </c>
      <c r="AZ536" s="138" t="str">
        <f>VLOOKUP($B534,D1_2!$B$259:$AL$385,21,FALSE)&amp;""</f>
        <v/>
      </c>
      <c r="BA536" s="139"/>
      <c r="BF536" s="3"/>
      <c r="BG536" s="3"/>
      <c r="BH536" s="3"/>
    </row>
    <row r="537" spans="2:60" s="1" customFormat="1" ht="14.25" customHeight="1" x14ac:dyDescent="0.4">
      <c r="B537" s="175" t="s">
        <v>638</v>
      </c>
      <c r="C537" s="176"/>
      <c r="D537" s="176"/>
      <c r="E537" s="176"/>
      <c r="F537" s="177"/>
      <c r="G537" s="86" t="s">
        <v>5737</v>
      </c>
      <c r="H537" s="86"/>
      <c r="I537" s="86"/>
      <c r="J537" s="86"/>
      <c r="K537" s="86"/>
      <c r="L537" s="86"/>
      <c r="M537" s="86"/>
      <c r="N537" s="87" t="str">
        <f>VLOOKUP($B537,D1_2!$B$5:$AL$131,6,FALSE)&amp;""</f>
        <v/>
      </c>
      <c r="O537" s="88"/>
      <c r="P537" s="19" t="s">
        <v>391</v>
      </c>
      <c r="Q537" s="89" t="str">
        <f>VLOOKUP($B537,D1_2!$B$5:$AL$131,7,FALSE)&amp;""</f>
        <v/>
      </c>
      <c r="R537" s="90"/>
      <c r="S537" s="87" t="str">
        <f>VLOOKUP($B537,D1_2!$B$5:$AL$131,8,FALSE)&amp;""</f>
        <v/>
      </c>
      <c r="T537" s="88"/>
      <c r="U537" s="19" t="s">
        <v>391</v>
      </c>
      <c r="V537" s="89" t="str">
        <f>VLOOKUP($B537,D1_2!$B$5:$AL$131,9,FALSE)&amp;""</f>
        <v/>
      </c>
      <c r="W537" s="90"/>
      <c r="X537" s="87" t="str">
        <f>VLOOKUP($B537,D1_2!$B$5:$AL$131,10,FALSE)&amp;""</f>
        <v/>
      </c>
      <c r="Y537" s="88"/>
      <c r="Z537" s="19" t="s">
        <v>391</v>
      </c>
      <c r="AA537" s="89" t="str">
        <f>VLOOKUP($B537,D1_2!$B$5:$AL$131,11,FALSE)&amp;""</f>
        <v/>
      </c>
      <c r="AB537" s="90"/>
      <c r="AC537" s="87" t="str">
        <f>VLOOKUP($B537,D1_2!$B$5:$AL$131,12,FALSE)&amp;""</f>
        <v/>
      </c>
      <c r="AD537" s="88"/>
      <c r="AE537" s="19" t="s">
        <v>391</v>
      </c>
      <c r="AF537" s="89" t="str">
        <f>VLOOKUP($B537,D1_2!$B$5:$AL$131,13,FALSE)&amp;""</f>
        <v/>
      </c>
      <c r="AG537" s="90"/>
      <c r="AH537" s="87" t="str">
        <f>VLOOKUP($B537,D1_2!$B$5:$AL$131,14,FALSE)&amp;""</f>
        <v/>
      </c>
      <c r="AI537" s="88"/>
      <c r="AJ537" s="19" t="s">
        <v>391</v>
      </c>
      <c r="AK537" s="89" t="str">
        <f>VLOOKUP($B537,D1_2!$B$5:$AL$131,15,FALSE)&amp;""</f>
        <v/>
      </c>
      <c r="AL537" s="90"/>
      <c r="AM537" s="87" t="str">
        <f>VLOOKUP($B537,D1_2!$B$5:$AL$131,16,FALSE)&amp;""</f>
        <v/>
      </c>
      <c r="AN537" s="88"/>
      <c r="AO537" s="19" t="s">
        <v>391</v>
      </c>
      <c r="AP537" s="89" t="str">
        <f>VLOOKUP($B537,D1_2!$B$5:$AL$131,17,FALSE)&amp;""</f>
        <v/>
      </c>
      <c r="AQ537" s="90"/>
      <c r="AR537" s="87" t="str">
        <f>VLOOKUP($B537,D1_2!$B$5:$AL$131,18,FALSE)&amp;""</f>
        <v/>
      </c>
      <c r="AS537" s="88"/>
      <c r="AT537" s="19" t="s">
        <v>391</v>
      </c>
      <c r="AU537" s="89" t="str">
        <f>VLOOKUP($B537,D1_2!$B$5:$AL$131,19,FALSE)&amp;""</f>
        <v/>
      </c>
      <c r="AV537" s="90"/>
      <c r="AW537" s="87" t="str">
        <f>VLOOKUP($B537,D1_2!$B$5:$AL$131,20,FALSE)&amp;""</f>
        <v/>
      </c>
      <c r="AX537" s="88"/>
      <c r="AY537" s="19" t="s">
        <v>391</v>
      </c>
      <c r="AZ537" s="89" t="str">
        <f>VLOOKUP($B537,D1_2!$B$5:$AL$131,21,FALSE)&amp;""</f>
        <v/>
      </c>
      <c r="BA537" s="90"/>
      <c r="BF537" s="3"/>
      <c r="BG537" s="3"/>
      <c r="BH537" s="3"/>
    </row>
    <row r="538" spans="2:60" s="1" customFormat="1" x14ac:dyDescent="0.4">
      <c r="B538" s="181"/>
      <c r="C538" s="182"/>
      <c r="D538" s="182"/>
      <c r="E538" s="182"/>
      <c r="F538" s="183"/>
      <c r="G538" s="91" t="s">
        <v>5496</v>
      </c>
      <c r="H538" s="91"/>
      <c r="I538" s="91"/>
      <c r="J538" s="91"/>
      <c r="K538" s="91"/>
      <c r="L538" s="91"/>
      <c r="M538" s="91"/>
      <c r="N538" s="92" t="str">
        <f>VLOOKUP($B537,D1_2!$B$132:$AL$258,6,FALSE)&amp;""</f>
        <v/>
      </c>
      <c r="O538" s="93"/>
      <c r="P538" s="20" t="s">
        <v>391</v>
      </c>
      <c r="Q538" s="94" t="str">
        <f>VLOOKUP($B537,D1_2!$B$132:$AL$258,7,FALSE)&amp;""</f>
        <v/>
      </c>
      <c r="R538" s="95"/>
      <c r="S538" s="92" t="str">
        <f>VLOOKUP($B537,D1_2!$B$132:$AL$258,8,FALSE)&amp;""</f>
        <v/>
      </c>
      <c r="T538" s="93"/>
      <c r="U538" s="20" t="s">
        <v>391</v>
      </c>
      <c r="V538" s="94" t="str">
        <f>VLOOKUP($B537,D1_2!$B$132:$AL$258,9,FALSE)&amp;""</f>
        <v/>
      </c>
      <c r="W538" s="95"/>
      <c r="X538" s="92" t="str">
        <f>VLOOKUP($B537,D1_2!$B$132:$AL$258,10,FALSE)&amp;""</f>
        <v/>
      </c>
      <c r="Y538" s="93"/>
      <c r="Z538" s="20" t="s">
        <v>391</v>
      </c>
      <c r="AA538" s="94" t="str">
        <f>VLOOKUP($B537,D1_2!$B$132:$AL$258,11,FALSE)&amp;""</f>
        <v/>
      </c>
      <c r="AB538" s="95"/>
      <c r="AC538" s="92" t="str">
        <f>VLOOKUP($B537,D1_2!$B$132:$AL$258,12,FALSE)&amp;""</f>
        <v/>
      </c>
      <c r="AD538" s="93"/>
      <c r="AE538" s="20" t="s">
        <v>391</v>
      </c>
      <c r="AF538" s="94" t="str">
        <f>VLOOKUP($B537,D1_2!$B$132:$AL$258,13,FALSE)&amp;""</f>
        <v/>
      </c>
      <c r="AG538" s="95"/>
      <c r="AH538" s="92" t="str">
        <f>VLOOKUP($B537,D1_2!$B$132:$AL$258,14,FALSE)&amp;""</f>
        <v/>
      </c>
      <c r="AI538" s="93"/>
      <c r="AJ538" s="20" t="s">
        <v>391</v>
      </c>
      <c r="AK538" s="94" t="str">
        <f>VLOOKUP($B537,D1_2!$B$132:$AL$258,15,FALSE)&amp;""</f>
        <v/>
      </c>
      <c r="AL538" s="95"/>
      <c r="AM538" s="92" t="str">
        <f>VLOOKUP($B537,D1_2!$B$132:$AL$258,16,FALSE)&amp;""</f>
        <v/>
      </c>
      <c r="AN538" s="93"/>
      <c r="AO538" s="20" t="s">
        <v>391</v>
      </c>
      <c r="AP538" s="94" t="str">
        <f>VLOOKUP($B537,D1_2!$B$132:$AL$258,17,FALSE)&amp;""</f>
        <v/>
      </c>
      <c r="AQ538" s="95"/>
      <c r="AR538" s="92" t="str">
        <f>VLOOKUP($B537,D1_2!$B$132:$AL$258,18,FALSE)&amp;""</f>
        <v/>
      </c>
      <c r="AS538" s="93"/>
      <c r="AT538" s="20" t="s">
        <v>391</v>
      </c>
      <c r="AU538" s="94" t="str">
        <f>VLOOKUP($B537,D1_2!$B$132:$AL$258,19,FALSE)&amp;""</f>
        <v/>
      </c>
      <c r="AV538" s="95"/>
      <c r="AW538" s="92" t="str">
        <f>VLOOKUP($B537,D1_2!$B$132:$AL$258,20,FALSE)&amp;""</f>
        <v/>
      </c>
      <c r="AX538" s="93"/>
      <c r="AY538" s="20" t="s">
        <v>391</v>
      </c>
      <c r="AZ538" s="94" t="str">
        <f>VLOOKUP($B537,D1_2!$B$132:$AL$258,21,FALSE)&amp;""</f>
        <v/>
      </c>
      <c r="BA538" s="95"/>
      <c r="BF538" s="3"/>
      <c r="BG538" s="3"/>
      <c r="BH538" s="3"/>
    </row>
    <row r="539" spans="2:60" s="1" customFormat="1" x14ac:dyDescent="0.4">
      <c r="B539" s="178"/>
      <c r="C539" s="179"/>
      <c r="D539" s="179"/>
      <c r="E539" s="179"/>
      <c r="F539" s="180"/>
      <c r="G539" s="135" t="s">
        <v>5337</v>
      </c>
      <c r="H539" s="135"/>
      <c r="I539" s="135"/>
      <c r="J539" s="135"/>
      <c r="K539" s="135"/>
      <c r="L539" s="135"/>
      <c r="M539" s="135"/>
      <c r="N539" s="136" t="str">
        <f>VLOOKUP($B537,D1_2!$B$259:$AL$385,6,FALSE)&amp;""</f>
        <v/>
      </c>
      <c r="O539" s="137"/>
      <c r="P539" s="21" t="s">
        <v>391</v>
      </c>
      <c r="Q539" s="138" t="str">
        <f>VLOOKUP($B537,D1_2!$B$259:$AL$385,7,FALSE)&amp;""</f>
        <v/>
      </c>
      <c r="R539" s="139"/>
      <c r="S539" s="136" t="str">
        <f>VLOOKUP($B537,D1_2!$B$259:$AL$385,8,FALSE)&amp;""</f>
        <v/>
      </c>
      <c r="T539" s="137"/>
      <c r="U539" s="21" t="s">
        <v>391</v>
      </c>
      <c r="V539" s="138" t="str">
        <f>VLOOKUP($B537,D1_2!$B$259:$AL$385,9,FALSE)&amp;""</f>
        <v/>
      </c>
      <c r="W539" s="139"/>
      <c r="X539" s="136" t="str">
        <f>VLOOKUP($B537,D1_2!$B$259:$AL$385,10,FALSE)&amp;""</f>
        <v/>
      </c>
      <c r="Y539" s="137"/>
      <c r="Z539" s="21" t="s">
        <v>391</v>
      </c>
      <c r="AA539" s="138" t="str">
        <f>VLOOKUP($B537,D1_2!$B$259:$AL$385,11,FALSE)&amp;""</f>
        <v/>
      </c>
      <c r="AB539" s="139"/>
      <c r="AC539" s="136" t="str">
        <f>VLOOKUP($B537,D1_2!$B$259:$AL$385,12,FALSE)&amp;""</f>
        <v/>
      </c>
      <c r="AD539" s="137"/>
      <c r="AE539" s="21" t="s">
        <v>391</v>
      </c>
      <c r="AF539" s="138" t="str">
        <f>VLOOKUP($B537,D1_2!$B$259:$AL$385,13,FALSE)&amp;""</f>
        <v/>
      </c>
      <c r="AG539" s="139"/>
      <c r="AH539" s="136" t="str">
        <f>VLOOKUP($B537,D1_2!$B$259:$AL$385,14,FALSE)&amp;""</f>
        <v/>
      </c>
      <c r="AI539" s="137"/>
      <c r="AJ539" s="21" t="s">
        <v>391</v>
      </c>
      <c r="AK539" s="138" t="str">
        <f>VLOOKUP($B537,D1_2!$B$259:$AL$385,15,FALSE)&amp;""</f>
        <v/>
      </c>
      <c r="AL539" s="139"/>
      <c r="AM539" s="136" t="str">
        <f>VLOOKUP($B537,D1_2!$B$259:$AL$385,16,FALSE)&amp;""</f>
        <v/>
      </c>
      <c r="AN539" s="137"/>
      <c r="AO539" s="21" t="s">
        <v>391</v>
      </c>
      <c r="AP539" s="138" t="str">
        <f>VLOOKUP($B537,D1_2!$B$259:$AL$385,17,FALSE)&amp;""</f>
        <v/>
      </c>
      <c r="AQ539" s="139"/>
      <c r="AR539" s="136" t="str">
        <f>VLOOKUP($B537,D1_2!$B$259:$AL$385,18,FALSE)&amp;""</f>
        <v/>
      </c>
      <c r="AS539" s="137"/>
      <c r="AT539" s="21" t="s">
        <v>391</v>
      </c>
      <c r="AU539" s="138" t="str">
        <f>VLOOKUP($B537,D1_2!$B$259:$AL$385,19,FALSE)&amp;""</f>
        <v/>
      </c>
      <c r="AV539" s="139"/>
      <c r="AW539" s="136" t="str">
        <f>VLOOKUP($B537,D1_2!$B$259:$AL$385,20,FALSE)&amp;""</f>
        <v/>
      </c>
      <c r="AX539" s="137"/>
      <c r="AY539" s="21" t="s">
        <v>391</v>
      </c>
      <c r="AZ539" s="138" t="str">
        <f>VLOOKUP($B537,D1_2!$B$259:$AL$385,21,FALSE)&amp;""</f>
        <v/>
      </c>
      <c r="BA539" s="139"/>
      <c r="BF539" s="3"/>
      <c r="BG539" s="3"/>
      <c r="BH539" s="3"/>
    </row>
    <row r="540" spans="2:60" s="1" customFormat="1" ht="14.25" customHeight="1" x14ac:dyDescent="0.4">
      <c r="B540" s="175" t="s">
        <v>6621</v>
      </c>
      <c r="C540" s="176"/>
      <c r="D540" s="176"/>
      <c r="E540" s="176"/>
      <c r="F540" s="177"/>
      <c r="G540" s="86" t="s">
        <v>5737</v>
      </c>
      <c r="H540" s="86"/>
      <c r="I540" s="86"/>
      <c r="J540" s="86"/>
      <c r="K540" s="86"/>
      <c r="L540" s="86"/>
      <c r="M540" s="86"/>
      <c r="N540" s="87" t="str">
        <f>VLOOKUP($B540,D1_2!$B$5:$AL$131,6,FALSE)&amp;""</f>
        <v/>
      </c>
      <c r="O540" s="88"/>
      <c r="P540" s="19" t="s">
        <v>391</v>
      </c>
      <c r="Q540" s="89" t="str">
        <f>VLOOKUP($B540,D1_2!$B$5:$AL$131,7,FALSE)&amp;""</f>
        <v/>
      </c>
      <c r="R540" s="90"/>
      <c r="S540" s="87" t="str">
        <f>VLOOKUP($B540,D1_2!$B$5:$AL$131,8,FALSE)&amp;""</f>
        <v/>
      </c>
      <c r="T540" s="88"/>
      <c r="U540" s="19" t="s">
        <v>391</v>
      </c>
      <c r="V540" s="89" t="str">
        <f>VLOOKUP($B540,D1_2!$B$5:$AL$131,9,FALSE)&amp;""</f>
        <v/>
      </c>
      <c r="W540" s="90"/>
      <c r="X540" s="87" t="str">
        <f>VLOOKUP($B540,D1_2!$B$5:$AL$131,10,FALSE)&amp;""</f>
        <v/>
      </c>
      <c r="Y540" s="88"/>
      <c r="Z540" s="19" t="s">
        <v>391</v>
      </c>
      <c r="AA540" s="89" t="str">
        <f>VLOOKUP($B540,D1_2!$B$5:$AL$131,11,FALSE)&amp;""</f>
        <v/>
      </c>
      <c r="AB540" s="90"/>
      <c r="AC540" s="87" t="str">
        <f>VLOOKUP($B540,D1_2!$B$5:$AL$131,12,FALSE)&amp;""</f>
        <v/>
      </c>
      <c r="AD540" s="88"/>
      <c r="AE540" s="19" t="s">
        <v>391</v>
      </c>
      <c r="AF540" s="89" t="str">
        <f>VLOOKUP($B540,D1_2!$B$5:$AL$131,13,FALSE)&amp;""</f>
        <v/>
      </c>
      <c r="AG540" s="90"/>
      <c r="AH540" s="87" t="str">
        <f>VLOOKUP($B540,D1_2!$B$5:$AL$131,14,FALSE)&amp;""</f>
        <v/>
      </c>
      <c r="AI540" s="88"/>
      <c r="AJ540" s="19" t="s">
        <v>391</v>
      </c>
      <c r="AK540" s="89" t="str">
        <f>VLOOKUP($B540,D1_2!$B$5:$AL$131,15,FALSE)&amp;""</f>
        <v/>
      </c>
      <c r="AL540" s="90"/>
      <c r="AM540" s="87" t="str">
        <f>VLOOKUP($B540,D1_2!$B$5:$AL$131,16,FALSE)&amp;""</f>
        <v/>
      </c>
      <c r="AN540" s="88"/>
      <c r="AO540" s="19" t="s">
        <v>391</v>
      </c>
      <c r="AP540" s="89" t="str">
        <f>VLOOKUP($B540,D1_2!$B$5:$AL$131,17,FALSE)&amp;""</f>
        <v/>
      </c>
      <c r="AQ540" s="90"/>
      <c r="AR540" s="87" t="str">
        <f>VLOOKUP($B540,D1_2!$B$5:$AL$131,18,FALSE)&amp;""</f>
        <v/>
      </c>
      <c r="AS540" s="88"/>
      <c r="AT540" s="19" t="s">
        <v>391</v>
      </c>
      <c r="AU540" s="89" t="str">
        <f>VLOOKUP($B540,D1_2!$B$5:$AL$131,19,FALSE)&amp;""</f>
        <v/>
      </c>
      <c r="AV540" s="90"/>
      <c r="AW540" s="87" t="str">
        <f>VLOOKUP($B540,D1_2!$B$5:$AL$131,20,FALSE)&amp;""</f>
        <v/>
      </c>
      <c r="AX540" s="88"/>
      <c r="AY540" s="19" t="s">
        <v>391</v>
      </c>
      <c r="AZ540" s="89" t="str">
        <f>VLOOKUP($B540,D1_2!$B$5:$AL$131,21,FALSE)&amp;""</f>
        <v/>
      </c>
      <c r="BA540" s="90"/>
      <c r="BF540" s="3"/>
      <c r="BG540" s="3"/>
      <c r="BH540" s="3"/>
    </row>
    <row r="541" spans="2:60" s="1" customFormat="1" x14ac:dyDescent="0.4">
      <c r="B541" s="181"/>
      <c r="C541" s="182"/>
      <c r="D541" s="182"/>
      <c r="E541" s="182"/>
      <c r="F541" s="183"/>
      <c r="G541" s="91" t="s">
        <v>5496</v>
      </c>
      <c r="H541" s="91"/>
      <c r="I541" s="91"/>
      <c r="J541" s="91"/>
      <c r="K541" s="91"/>
      <c r="L541" s="91"/>
      <c r="M541" s="91"/>
      <c r="N541" s="92" t="str">
        <f>VLOOKUP($B540,D1_2!$B$132:$AL$258,6,FALSE)&amp;""</f>
        <v/>
      </c>
      <c r="O541" s="93"/>
      <c r="P541" s="20" t="s">
        <v>391</v>
      </c>
      <c r="Q541" s="94" t="str">
        <f>VLOOKUP($B540,D1_2!$B$132:$AL$258,7,FALSE)&amp;""</f>
        <v/>
      </c>
      <c r="R541" s="95"/>
      <c r="S541" s="92" t="str">
        <f>VLOOKUP($B540,D1_2!$B$132:$AL$258,8,FALSE)&amp;""</f>
        <v/>
      </c>
      <c r="T541" s="93"/>
      <c r="U541" s="20" t="s">
        <v>391</v>
      </c>
      <c r="V541" s="94" t="str">
        <f>VLOOKUP($B540,D1_2!$B$132:$AL$258,9,FALSE)&amp;""</f>
        <v/>
      </c>
      <c r="W541" s="95"/>
      <c r="X541" s="92" t="str">
        <f>VLOOKUP($B540,D1_2!$B$132:$AL$258,10,FALSE)&amp;""</f>
        <v/>
      </c>
      <c r="Y541" s="93"/>
      <c r="Z541" s="20" t="s">
        <v>391</v>
      </c>
      <c r="AA541" s="94" t="str">
        <f>VLOOKUP($B540,D1_2!$B$132:$AL$258,11,FALSE)&amp;""</f>
        <v/>
      </c>
      <c r="AB541" s="95"/>
      <c r="AC541" s="92" t="str">
        <f>VLOOKUP($B540,D1_2!$B$132:$AL$258,12,FALSE)&amp;""</f>
        <v/>
      </c>
      <c r="AD541" s="93"/>
      <c r="AE541" s="20" t="s">
        <v>391</v>
      </c>
      <c r="AF541" s="94" t="str">
        <f>VLOOKUP($B540,D1_2!$B$132:$AL$258,13,FALSE)&amp;""</f>
        <v/>
      </c>
      <c r="AG541" s="95"/>
      <c r="AH541" s="92" t="str">
        <f>VLOOKUP($B540,D1_2!$B$132:$AL$258,14,FALSE)&amp;""</f>
        <v/>
      </c>
      <c r="AI541" s="93"/>
      <c r="AJ541" s="20" t="s">
        <v>391</v>
      </c>
      <c r="AK541" s="94" t="str">
        <f>VLOOKUP($B540,D1_2!$B$132:$AL$258,15,FALSE)&amp;""</f>
        <v/>
      </c>
      <c r="AL541" s="95"/>
      <c r="AM541" s="92" t="str">
        <f>VLOOKUP($B540,D1_2!$B$132:$AL$258,16,FALSE)&amp;""</f>
        <v/>
      </c>
      <c r="AN541" s="93"/>
      <c r="AO541" s="20" t="s">
        <v>391</v>
      </c>
      <c r="AP541" s="94" t="str">
        <f>VLOOKUP($B540,D1_2!$B$132:$AL$258,17,FALSE)&amp;""</f>
        <v/>
      </c>
      <c r="AQ541" s="95"/>
      <c r="AR541" s="92" t="str">
        <f>VLOOKUP($B540,D1_2!$B$132:$AL$258,18,FALSE)&amp;""</f>
        <v/>
      </c>
      <c r="AS541" s="93"/>
      <c r="AT541" s="20" t="s">
        <v>391</v>
      </c>
      <c r="AU541" s="94" t="str">
        <f>VLOOKUP($B540,D1_2!$B$132:$AL$258,19,FALSE)&amp;""</f>
        <v/>
      </c>
      <c r="AV541" s="95"/>
      <c r="AW541" s="92" t="str">
        <f>VLOOKUP($B540,D1_2!$B$132:$AL$258,20,FALSE)&amp;""</f>
        <v/>
      </c>
      <c r="AX541" s="93"/>
      <c r="AY541" s="20" t="s">
        <v>391</v>
      </c>
      <c r="AZ541" s="94" t="str">
        <f>VLOOKUP($B540,D1_2!$B$132:$AL$258,21,FALSE)&amp;""</f>
        <v/>
      </c>
      <c r="BA541" s="95"/>
      <c r="BF541" s="3"/>
      <c r="BG541" s="3"/>
      <c r="BH541" s="3"/>
    </row>
    <row r="542" spans="2:60" s="1" customFormat="1" x14ac:dyDescent="0.4">
      <c r="B542" s="178"/>
      <c r="C542" s="179"/>
      <c r="D542" s="179"/>
      <c r="E542" s="179"/>
      <c r="F542" s="180"/>
      <c r="G542" s="135" t="s">
        <v>5337</v>
      </c>
      <c r="H542" s="135"/>
      <c r="I542" s="135"/>
      <c r="J542" s="135"/>
      <c r="K542" s="135"/>
      <c r="L542" s="135"/>
      <c r="M542" s="135"/>
      <c r="N542" s="136" t="str">
        <f>VLOOKUP($B540,D1_2!$B$259:$AL$385,6,FALSE)&amp;""</f>
        <v/>
      </c>
      <c r="O542" s="137"/>
      <c r="P542" s="21" t="s">
        <v>391</v>
      </c>
      <c r="Q542" s="138" t="str">
        <f>VLOOKUP($B540,D1_2!$B$259:$AL$385,7,FALSE)&amp;""</f>
        <v/>
      </c>
      <c r="R542" s="139"/>
      <c r="S542" s="136" t="str">
        <f>VLOOKUP($B540,D1_2!$B$259:$AL$385,8,FALSE)&amp;""</f>
        <v/>
      </c>
      <c r="T542" s="137"/>
      <c r="U542" s="21" t="s">
        <v>391</v>
      </c>
      <c r="V542" s="138" t="str">
        <f>VLOOKUP($B540,D1_2!$B$259:$AL$385,9,FALSE)&amp;""</f>
        <v/>
      </c>
      <c r="W542" s="139"/>
      <c r="X542" s="136" t="str">
        <f>VLOOKUP($B540,D1_2!$B$259:$AL$385,10,FALSE)&amp;""</f>
        <v/>
      </c>
      <c r="Y542" s="137"/>
      <c r="Z542" s="21" t="s">
        <v>391</v>
      </c>
      <c r="AA542" s="138" t="str">
        <f>VLOOKUP($B540,D1_2!$B$259:$AL$385,11,FALSE)&amp;""</f>
        <v/>
      </c>
      <c r="AB542" s="139"/>
      <c r="AC542" s="136" t="str">
        <f>VLOOKUP($B540,D1_2!$B$259:$AL$385,12,FALSE)&amp;""</f>
        <v/>
      </c>
      <c r="AD542" s="137"/>
      <c r="AE542" s="21" t="s">
        <v>391</v>
      </c>
      <c r="AF542" s="138" t="str">
        <f>VLOOKUP($B540,D1_2!$B$259:$AL$385,13,FALSE)&amp;""</f>
        <v/>
      </c>
      <c r="AG542" s="139"/>
      <c r="AH542" s="136" t="str">
        <f>VLOOKUP($B540,D1_2!$B$259:$AL$385,14,FALSE)&amp;""</f>
        <v/>
      </c>
      <c r="AI542" s="137"/>
      <c r="AJ542" s="21" t="s">
        <v>391</v>
      </c>
      <c r="AK542" s="138" t="str">
        <f>VLOOKUP($B540,D1_2!$B$259:$AL$385,15,FALSE)&amp;""</f>
        <v/>
      </c>
      <c r="AL542" s="139"/>
      <c r="AM542" s="136" t="str">
        <f>VLOOKUP($B540,D1_2!$B$259:$AL$385,16,FALSE)&amp;""</f>
        <v/>
      </c>
      <c r="AN542" s="137"/>
      <c r="AO542" s="21" t="s">
        <v>391</v>
      </c>
      <c r="AP542" s="138" t="str">
        <f>VLOOKUP($B540,D1_2!$B$259:$AL$385,17,FALSE)&amp;""</f>
        <v/>
      </c>
      <c r="AQ542" s="139"/>
      <c r="AR542" s="136" t="str">
        <f>VLOOKUP($B540,D1_2!$B$259:$AL$385,18,FALSE)&amp;""</f>
        <v/>
      </c>
      <c r="AS542" s="137"/>
      <c r="AT542" s="21" t="s">
        <v>391</v>
      </c>
      <c r="AU542" s="138" t="str">
        <f>VLOOKUP($B540,D1_2!$B$259:$AL$385,19,FALSE)&amp;""</f>
        <v/>
      </c>
      <c r="AV542" s="139"/>
      <c r="AW542" s="136" t="str">
        <f>VLOOKUP($B540,D1_2!$B$259:$AL$385,20,FALSE)&amp;""</f>
        <v/>
      </c>
      <c r="AX542" s="137"/>
      <c r="AY542" s="21" t="s">
        <v>391</v>
      </c>
      <c r="AZ542" s="138" t="str">
        <f>VLOOKUP($B540,D1_2!$B$259:$AL$385,21,FALSE)&amp;""</f>
        <v/>
      </c>
      <c r="BA542" s="139"/>
      <c r="BF542" s="3"/>
      <c r="BG542" s="3"/>
      <c r="BH542" s="3"/>
    </row>
    <row r="543" spans="2:60" s="1" customFormat="1" ht="14.25" customHeight="1" x14ac:dyDescent="0.4">
      <c r="B543" s="175" t="s">
        <v>226</v>
      </c>
      <c r="C543" s="176"/>
      <c r="D543" s="176"/>
      <c r="E543" s="176"/>
      <c r="F543" s="177"/>
      <c r="G543" s="86" t="s">
        <v>5737</v>
      </c>
      <c r="H543" s="86"/>
      <c r="I543" s="86"/>
      <c r="J543" s="86"/>
      <c r="K543" s="86"/>
      <c r="L543" s="86"/>
      <c r="M543" s="86"/>
      <c r="N543" s="87" t="str">
        <f>VLOOKUP($B543,D1_2!$B$5:$AL$131,6,FALSE)&amp;""</f>
        <v/>
      </c>
      <c r="O543" s="88"/>
      <c r="P543" s="19" t="s">
        <v>391</v>
      </c>
      <c r="Q543" s="89" t="str">
        <f>VLOOKUP($B543,D1_2!$B$5:$AL$131,7,FALSE)&amp;""</f>
        <v/>
      </c>
      <c r="R543" s="90"/>
      <c r="S543" s="87" t="str">
        <f>VLOOKUP($B543,D1_2!$B$5:$AL$131,8,FALSE)&amp;""</f>
        <v/>
      </c>
      <c r="T543" s="88"/>
      <c r="U543" s="19" t="s">
        <v>391</v>
      </c>
      <c r="V543" s="89" t="str">
        <f>VLOOKUP($B543,D1_2!$B$5:$AL$131,9,FALSE)&amp;""</f>
        <v/>
      </c>
      <c r="W543" s="90"/>
      <c r="X543" s="87" t="str">
        <f>VLOOKUP($B543,D1_2!$B$5:$AL$131,10,FALSE)&amp;""</f>
        <v/>
      </c>
      <c r="Y543" s="88"/>
      <c r="Z543" s="19" t="s">
        <v>391</v>
      </c>
      <c r="AA543" s="89" t="str">
        <f>VLOOKUP($B543,D1_2!$B$5:$AL$131,11,FALSE)&amp;""</f>
        <v/>
      </c>
      <c r="AB543" s="90"/>
      <c r="AC543" s="87" t="str">
        <f>VLOOKUP($B543,D1_2!$B$5:$AL$131,12,FALSE)&amp;""</f>
        <v/>
      </c>
      <c r="AD543" s="88"/>
      <c r="AE543" s="19" t="s">
        <v>391</v>
      </c>
      <c r="AF543" s="89" t="str">
        <f>VLOOKUP($B543,D1_2!$B$5:$AL$131,13,FALSE)&amp;""</f>
        <v/>
      </c>
      <c r="AG543" s="90"/>
      <c r="AH543" s="87" t="str">
        <f>VLOOKUP($B543,D1_2!$B$5:$AL$131,14,FALSE)&amp;""</f>
        <v/>
      </c>
      <c r="AI543" s="88"/>
      <c r="AJ543" s="19" t="s">
        <v>391</v>
      </c>
      <c r="AK543" s="89" t="str">
        <f>VLOOKUP($B543,D1_2!$B$5:$AL$131,15,FALSE)&amp;""</f>
        <v/>
      </c>
      <c r="AL543" s="90"/>
      <c r="AM543" s="87" t="str">
        <f>VLOOKUP($B543,D1_2!$B$5:$AL$131,16,FALSE)&amp;""</f>
        <v/>
      </c>
      <c r="AN543" s="88"/>
      <c r="AO543" s="19" t="s">
        <v>391</v>
      </c>
      <c r="AP543" s="89" t="str">
        <f>VLOOKUP($B543,D1_2!$B$5:$AL$131,17,FALSE)&amp;""</f>
        <v/>
      </c>
      <c r="AQ543" s="90"/>
      <c r="AR543" s="87" t="str">
        <f>VLOOKUP($B543,D1_2!$B$5:$AL$131,18,FALSE)&amp;""</f>
        <v/>
      </c>
      <c r="AS543" s="88"/>
      <c r="AT543" s="19" t="s">
        <v>391</v>
      </c>
      <c r="AU543" s="89" t="str">
        <f>VLOOKUP($B543,D1_2!$B$5:$AL$131,19,FALSE)&amp;""</f>
        <v/>
      </c>
      <c r="AV543" s="90"/>
      <c r="AW543" s="87" t="str">
        <f>VLOOKUP($B543,D1_2!$B$5:$AL$131,20,FALSE)&amp;""</f>
        <v/>
      </c>
      <c r="AX543" s="88"/>
      <c r="AY543" s="19" t="s">
        <v>391</v>
      </c>
      <c r="AZ543" s="89" t="str">
        <f>VLOOKUP($B543,D1_2!$B$5:$AL$131,21,FALSE)&amp;""</f>
        <v/>
      </c>
      <c r="BA543" s="90"/>
      <c r="BF543" s="3"/>
      <c r="BG543" s="3"/>
      <c r="BH543" s="3"/>
    </row>
    <row r="544" spans="2:60" s="1" customFormat="1" x14ac:dyDescent="0.4">
      <c r="B544" s="181"/>
      <c r="C544" s="182"/>
      <c r="D544" s="182"/>
      <c r="E544" s="182"/>
      <c r="F544" s="183"/>
      <c r="G544" s="91" t="s">
        <v>5496</v>
      </c>
      <c r="H544" s="91"/>
      <c r="I544" s="91"/>
      <c r="J544" s="91"/>
      <c r="K544" s="91"/>
      <c r="L544" s="91"/>
      <c r="M544" s="91"/>
      <c r="N544" s="92" t="str">
        <f>VLOOKUP($B543,D1_2!$B$132:$AL$258,6,FALSE)&amp;""</f>
        <v/>
      </c>
      <c r="O544" s="93"/>
      <c r="P544" s="20" t="s">
        <v>391</v>
      </c>
      <c r="Q544" s="94" t="str">
        <f>VLOOKUP($B543,D1_2!$B$132:$AL$258,7,FALSE)&amp;""</f>
        <v/>
      </c>
      <c r="R544" s="95"/>
      <c r="S544" s="92" t="str">
        <f>VLOOKUP($B543,D1_2!$B$132:$AL$258,8,FALSE)&amp;""</f>
        <v/>
      </c>
      <c r="T544" s="93"/>
      <c r="U544" s="20" t="s">
        <v>391</v>
      </c>
      <c r="V544" s="94" t="str">
        <f>VLOOKUP($B543,D1_2!$B$132:$AL$258,9,FALSE)&amp;""</f>
        <v/>
      </c>
      <c r="W544" s="95"/>
      <c r="X544" s="92" t="str">
        <f>VLOOKUP($B543,D1_2!$B$132:$AL$258,10,FALSE)&amp;""</f>
        <v/>
      </c>
      <c r="Y544" s="93"/>
      <c r="Z544" s="20" t="s">
        <v>391</v>
      </c>
      <c r="AA544" s="94" t="str">
        <f>VLOOKUP($B543,D1_2!$B$132:$AL$258,11,FALSE)&amp;""</f>
        <v/>
      </c>
      <c r="AB544" s="95"/>
      <c r="AC544" s="92" t="str">
        <f>VLOOKUP($B543,D1_2!$B$132:$AL$258,12,FALSE)&amp;""</f>
        <v/>
      </c>
      <c r="AD544" s="93"/>
      <c r="AE544" s="20" t="s">
        <v>391</v>
      </c>
      <c r="AF544" s="94" t="str">
        <f>VLOOKUP($B543,D1_2!$B$132:$AL$258,13,FALSE)&amp;""</f>
        <v/>
      </c>
      <c r="AG544" s="95"/>
      <c r="AH544" s="92" t="str">
        <f>VLOOKUP($B543,D1_2!$B$132:$AL$258,14,FALSE)&amp;""</f>
        <v/>
      </c>
      <c r="AI544" s="93"/>
      <c r="AJ544" s="20" t="s">
        <v>391</v>
      </c>
      <c r="AK544" s="94" t="str">
        <f>VLOOKUP($B543,D1_2!$B$132:$AL$258,15,FALSE)&amp;""</f>
        <v/>
      </c>
      <c r="AL544" s="95"/>
      <c r="AM544" s="92" t="str">
        <f>VLOOKUP($B543,D1_2!$B$132:$AL$258,16,FALSE)&amp;""</f>
        <v/>
      </c>
      <c r="AN544" s="93"/>
      <c r="AO544" s="20" t="s">
        <v>391</v>
      </c>
      <c r="AP544" s="94" t="str">
        <f>VLOOKUP($B543,D1_2!$B$132:$AL$258,17,FALSE)&amp;""</f>
        <v/>
      </c>
      <c r="AQ544" s="95"/>
      <c r="AR544" s="92" t="str">
        <f>VLOOKUP($B543,D1_2!$B$132:$AL$258,18,FALSE)&amp;""</f>
        <v/>
      </c>
      <c r="AS544" s="93"/>
      <c r="AT544" s="20" t="s">
        <v>391</v>
      </c>
      <c r="AU544" s="94" t="str">
        <f>VLOOKUP($B543,D1_2!$B$132:$AL$258,19,FALSE)&amp;""</f>
        <v/>
      </c>
      <c r="AV544" s="95"/>
      <c r="AW544" s="92" t="str">
        <f>VLOOKUP($B543,D1_2!$B$132:$AL$258,20,FALSE)&amp;""</f>
        <v/>
      </c>
      <c r="AX544" s="93"/>
      <c r="AY544" s="20" t="s">
        <v>391</v>
      </c>
      <c r="AZ544" s="94" t="str">
        <f>VLOOKUP($B543,D1_2!$B$132:$AL$258,21,FALSE)&amp;""</f>
        <v/>
      </c>
      <c r="BA544" s="95"/>
      <c r="BF544" s="3"/>
      <c r="BG544" s="3"/>
      <c r="BH544" s="3"/>
    </row>
    <row r="545" spans="2:60" s="1" customFormat="1" x14ac:dyDescent="0.4">
      <c r="B545" s="178"/>
      <c r="C545" s="179"/>
      <c r="D545" s="179"/>
      <c r="E545" s="179"/>
      <c r="F545" s="180"/>
      <c r="G545" s="135" t="s">
        <v>5337</v>
      </c>
      <c r="H545" s="135"/>
      <c r="I545" s="135"/>
      <c r="J545" s="135"/>
      <c r="K545" s="135"/>
      <c r="L545" s="135"/>
      <c r="M545" s="135"/>
      <c r="N545" s="136" t="str">
        <f>VLOOKUP($B543,D1_2!$B$259:$AL$385,6,FALSE)&amp;""</f>
        <v/>
      </c>
      <c r="O545" s="137"/>
      <c r="P545" s="21" t="s">
        <v>391</v>
      </c>
      <c r="Q545" s="138" t="str">
        <f>VLOOKUP($B543,D1_2!$B$259:$AL$385,7,FALSE)&amp;""</f>
        <v/>
      </c>
      <c r="R545" s="139"/>
      <c r="S545" s="136" t="str">
        <f>VLOOKUP($B543,D1_2!$B$259:$AL$385,8,FALSE)&amp;""</f>
        <v/>
      </c>
      <c r="T545" s="137"/>
      <c r="U545" s="21" t="s">
        <v>391</v>
      </c>
      <c r="V545" s="138" t="str">
        <f>VLOOKUP($B543,D1_2!$B$259:$AL$385,9,FALSE)&amp;""</f>
        <v/>
      </c>
      <c r="W545" s="139"/>
      <c r="X545" s="136" t="str">
        <f>VLOOKUP($B543,D1_2!$B$259:$AL$385,10,FALSE)&amp;""</f>
        <v/>
      </c>
      <c r="Y545" s="137"/>
      <c r="Z545" s="21" t="s">
        <v>391</v>
      </c>
      <c r="AA545" s="138" t="str">
        <f>VLOOKUP($B543,D1_2!$B$259:$AL$385,11,FALSE)&amp;""</f>
        <v/>
      </c>
      <c r="AB545" s="139"/>
      <c r="AC545" s="136" t="str">
        <f>VLOOKUP($B543,D1_2!$B$259:$AL$385,12,FALSE)&amp;""</f>
        <v/>
      </c>
      <c r="AD545" s="137"/>
      <c r="AE545" s="21" t="s">
        <v>391</v>
      </c>
      <c r="AF545" s="138" t="str">
        <f>VLOOKUP($B543,D1_2!$B$259:$AL$385,13,FALSE)&amp;""</f>
        <v/>
      </c>
      <c r="AG545" s="139"/>
      <c r="AH545" s="136" t="str">
        <f>VLOOKUP($B543,D1_2!$B$259:$AL$385,14,FALSE)&amp;""</f>
        <v/>
      </c>
      <c r="AI545" s="137"/>
      <c r="AJ545" s="21" t="s">
        <v>391</v>
      </c>
      <c r="AK545" s="138" t="str">
        <f>VLOOKUP($B543,D1_2!$B$259:$AL$385,15,FALSE)&amp;""</f>
        <v/>
      </c>
      <c r="AL545" s="139"/>
      <c r="AM545" s="136" t="str">
        <f>VLOOKUP($B543,D1_2!$B$259:$AL$385,16,FALSE)&amp;""</f>
        <v/>
      </c>
      <c r="AN545" s="137"/>
      <c r="AO545" s="21" t="s">
        <v>391</v>
      </c>
      <c r="AP545" s="138" t="str">
        <f>VLOOKUP($B543,D1_2!$B$259:$AL$385,17,FALSE)&amp;""</f>
        <v/>
      </c>
      <c r="AQ545" s="139"/>
      <c r="AR545" s="136" t="str">
        <f>VLOOKUP($B543,D1_2!$B$259:$AL$385,18,FALSE)&amp;""</f>
        <v/>
      </c>
      <c r="AS545" s="137"/>
      <c r="AT545" s="21" t="s">
        <v>391</v>
      </c>
      <c r="AU545" s="138" t="str">
        <f>VLOOKUP($B543,D1_2!$B$259:$AL$385,19,FALSE)&amp;""</f>
        <v/>
      </c>
      <c r="AV545" s="139"/>
      <c r="AW545" s="136" t="str">
        <f>VLOOKUP($B543,D1_2!$B$259:$AL$385,20,FALSE)&amp;""</f>
        <v/>
      </c>
      <c r="AX545" s="137"/>
      <c r="AY545" s="21" t="s">
        <v>391</v>
      </c>
      <c r="AZ545" s="138" t="str">
        <f>VLOOKUP($B543,D1_2!$B$259:$AL$385,21,FALSE)&amp;""</f>
        <v/>
      </c>
      <c r="BA545" s="139"/>
      <c r="BF545" s="3"/>
      <c r="BG545" s="3"/>
      <c r="BH545" s="3"/>
    </row>
    <row r="546" spans="2:60" s="1" customFormat="1" ht="14.25" customHeight="1" x14ac:dyDescent="0.4">
      <c r="B546" s="175" t="s">
        <v>1063</v>
      </c>
      <c r="C546" s="176"/>
      <c r="D546" s="176"/>
      <c r="E546" s="176"/>
      <c r="F546" s="177"/>
      <c r="G546" s="86" t="s">
        <v>5737</v>
      </c>
      <c r="H546" s="86"/>
      <c r="I546" s="86"/>
      <c r="J546" s="86"/>
      <c r="K546" s="86"/>
      <c r="L546" s="86"/>
      <c r="M546" s="86"/>
      <c r="N546" s="87" t="str">
        <f>VLOOKUP($B546,D1_2!$B$5:$AL$131,6,FALSE)&amp;""</f>
        <v/>
      </c>
      <c r="O546" s="88"/>
      <c r="P546" s="19" t="s">
        <v>391</v>
      </c>
      <c r="Q546" s="89" t="str">
        <f>VLOOKUP($B546,D1_2!$B$5:$AL$131,7,FALSE)&amp;""</f>
        <v/>
      </c>
      <c r="R546" s="90"/>
      <c r="S546" s="87" t="str">
        <f>VLOOKUP($B546,D1_2!$B$5:$AL$131,8,FALSE)&amp;""</f>
        <v/>
      </c>
      <c r="T546" s="88"/>
      <c r="U546" s="19" t="s">
        <v>391</v>
      </c>
      <c r="V546" s="89" t="str">
        <f>VLOOKUP($B546,D1_2!$B$5:$AL$131,9,FALSE)&amp;""</f>
        <v/>
      </c>
      <c r="W546" s="90"/>
      <c r="X546" s="87" t="str">
        <f>VLOOKUP($B546,D1_2!$B$5:$AL$131,10,FALSE)&amp;""</f>
        <v/>
      </c>
      <c r="Y546" s="88"/>
      <c r="Z546" s="19" t="s">
        <v>391</v>
      </c>
      <c r="AA546" s="89" t="str">
        <f>VLOOKUP($B546,D1_2!$B$5:$AL$131,11,FALSE)&amp;""</f>
        <v/>
      </c>
      <c r="AB546" s="90"/>
      <c r="AC546" s="87" t="str">
        <f>VLOOKUP($B546,D1_2!$B$5:$AL$131,12,FALSE)&amp;""</f>
        <v/>
      </c>
      <c r="AD546" s="88"/>
      <c r="AE546" s="19" t="s">
        <v>391</v>
      </c>
      <c r="AF546" s="89" t="str">
        <f>VLOOKUP($B546,D1_2!$B$5:$AL$131,13,FALSE)&amp;""</f>
        <v/>
      </c>
      <c r="AG546" s="90"/>
      <c r="AH546" s="87" t="str">
        <f>VLOOKUP($B546,D1_2!$B$5:$AL$131,14,FALSE)&amp;""</f>
        <v/>
      </c>
      <c r="AI546" s="88"/>
      <c r="AJ546" s="19" t="s">
        <v>391</v>
      </c>
      <c r="AK546" s="89" t="str">
        <f>VLOOKUP($B546,D1_2!$B$5:$AL$131,15,FALSE)&amp;""</f>
        <v/>
      </c>
      <c r="AL546" s="90"/>
      <c r="AM546" s="87" t="str">
        <f>VLOOKUP($B546,D1_2!$B$5:$AL$131,16,FALSE)&amp;""</f>
        <v/>
      </c>
      <c r="AN546" s="88"/>
      <c r="AO546" s="19" t="s">
        <v>391</v>
      </c>
      <c r="AP546" s="89" t="str">
        <f>VLOOKUP($B546,D1_2!$B$5:$AL$131,17,FALSE)&amp;""</f>
        <v/>
      </c>
      <c r="AQ546" s="90"/>
      <c r="AR546" s="87" t="str">
        <f>VLOOKUP($B546,D1_2!$B$5:$AL$131,18,FALSE)&amp;""</f>
        <v/>
      </c>
      <c r="AS546" s="88"/>
      <c r="AT546" s="19" t="s">
        <v>391</v>
      </c>
      <c r="AU546" s="89" t="str">
        <f>VLOOKUP($B546,D1_2!$B$5:$AL$131,19,FALSE)&amp;""</f>
        <v/>
      </c>
      <c r="AV546" s="90"/>
      <c r="AW546" s="87" t="str">
        <f>VLOOKUP($B546,D1_2!$B$5:$AL$131,20,FALSE)&amp;""</f>
        <v/>
      </c>
      <c r="AX546" s="88"/>
      <c r="AY546" s="19" t="s">
        <v>391</v>
      </c>
      <c r="AZ546" s="89" t="str">
        <f>VLOOKUP($B546,D1_2!$B$5:$AL$131,21,FALSE)&amp;""</f>
        <v/>
      </c>
      <c r="BA546" s="90"/>
      <c r="BF546" s="3"/>
      <c r="BG546" s="3"/>
      <c r="BH546" s="3"/>
    </row>
    <row r="547" spans="2:60" s="1" customFormat="1" x14ac:dyDescent="0.4">
      <c r="B547" s="181"/>
      <c r="C547" s="182"/>
      <c r="D547" s="182"/>
      <c r="E547" s="182"/>
      <c r="F547" s="183"/>
      <c r="G547" s="91" t="s">
        <v>5496</v>
      </c>
      <c r="H547" s="91"/>
      <c r="I547" s="91"/>
      <c r="J547" s="91"/>
      <c r="K547" s="91"/>
      <c r="L547" s="91"/>
      <c r="M547" s="91"/>
      <c r="N547" s="92" t="str">
        <f>VLOOKUP($B546,D1_2!$B$132:$AL$258,6,FALSE)&amp;""</f>
        <v/>
      </c>
      <c r="O547" s="93"/>
      <c r="P547" s="20" t="s">
        <v>391</v>
      </c>
      <c r="Q547" s="94" t="str">
        <f>VLOOKUP($B546,D1_2!$B$132:$AL$258,7,FALSE)&amp;""</f>
        <v/>
      </c>
      <c r="R547" s="95"/>
      <c r="S547" s="92" t="str">
        <f>VLOOKUP($B546,D1_2!$B$132:$AL$258,8,FALSE)&amp;""</f>
        <v/>
      </c>
      <c r="T547" s="93"/>
      <c r="U547" s="20" t="s">
        <v>391</v>
      </c>
      <c r="V547" s="94" t="str">
        <f>VLOOKUP($B546,D1_2!$B$132:$AL$258,9,FALSE)&amp;""</f>
        <v/>
      </c>
      <c r="W547" s="95"/>
      <c r="X547" s="92" t="str">
        <f>VLOOKUP($B546,D1_2!$B$132:$AL$258,10,FALSE)&amp;""</f>
        <v/>
      </c>
      <c r="Y547" s="93"/>
      <c r="Z547" s="20" t="s">
        <v>391</v>
      </c>
      <c r="AA547" s="94" t="str">
        <f>VLOOKUP($B546,D1_2!$B$132:$AL$258,11,FALSE)&amp;""</f>
        <v/>
      </c>
      <c r="AB547" s="95"/>
      <c r="AC547" s="92" t="str">
        <f>VLOOKUP($B546,D1_2!$B$132:$AL$258,12,FALSE)&amp;""</f>
        <v/>
      </c>
      <c r="AD547" s="93"/>
      <c r="AE547" s="20" t="s">
        <v>391</v>
      </c>
      <c r="AF547" s="94" t="str">
        <f>VLOOKUP($B546,D1_2!$B$132:$AL$258,13,FALSE)&amp;""</f>
        <v/>
      </c>
      <c r="AG547" s="95"/>
      <c r="AH547" s="92" t="str">
        <f>VLOOKUP($B546,D1_2!$B$132:$AL$258,14,FALSE)&amp;""</f>
        <v/>
      </c>
      <c r="AI547" s="93"/>
      <c r="AJ547" s="20" t="s">
        <v>391</v>
      </c>
      <c r="AK547" s="94" t="str">
        <f>VLOOKUP($B546,D1_2!$B$132:$AL$258,15,FALSE)&amp;""</f>
        <v/>
      </c>
      <c r="AL547" s="95"/>
      <c r="AM547" s="92" t="str">
        <f>VLOOKUP($B546,D1_2!$B$132:$AL$258,16,FALSE)&amp;""</f>
        <v/>
      </c>
      <c r="AN547" s="93"/>
      <c r="AO547" s="20" t="s">
        <v>391</v>
      </c>
      <c r="AP547" s="94" t="str">
        <f>VLOOKUP($B546,D1_2!$B$132:$AL$258,17,FALSE)&amp;""</f>
        <v/>
      </c>
      <c r="AQ547" s="95"/>
      <c r="AR547" s="92" t="str">
        <f>VLOOKUP($B546,D1_2!$B$132:$AL$258,18,FALSE)&amp;""</f>
        <v/>
      </c>
      <c r="AS547" s="93"/>
      <c r="AT547" s="20" t="s">
        <v>391</v>
      </c>
      <c r="AU547" s="94" t="str">
        <f>VLOOKUP($B546,D1_2!$B$132:$AL$258,19,FALSE)&amp;""</f>
        <v/>
      </c>
      <c r="AV547" s="95"/>
      <c r="AW547" s="92" t="str">
        <f>VLOOKUP($B546,D1_2!$B$132:$AL$258,20,FALSE)&amp;""</f>
        <v/>
      </c>
      <c r="AX547" s="93"/>
      <c r="AY547" s="20" t="s">
        <v>391</v>
      </c>
      <c r="AZ547" s="94" t="str">
        <f>VLOOKUP($B546,D1_2!$B$132:$AL$258,21,FALSE)&amp;""</f>
        <v/>
      </c>
      <c r="BA547" s="95"/>
      <c r="BF547" s="3"/>
      <c r="BG547" s="3"/>
      <c r="BH547" s="3"/>
    </row>
    <row r="548" spans="2:60" s="1" customFormat="1" x14ac:dyDescent="0.4">
      <c r="B548" s="178"/>
      <c r="C548" s="179"/>
      <c r="D548" s="179"/>
      <c r="E548" s="179"/>
      <c r="F548" s="180"/>
      <c r="G548" s="135" t="s">
        <v>5337</v>
      </c>
      <c r="H548" s="135"/>
      <c r="I548" s="135"/>
      <c r="J548" s="135"/>
      <c r="K548" s="135"/>
      <c r="L548" s="135"/>
      <c r="M548" s="135"/>
      <c r="N548" s="136" t="str">
        <f>VLOOKUP($B546,D1_2!$B$259:$AL$385,6,FALSE)&amp;""</f>
        <v/>
      </c>
      <c r="O548" s="137"/>
      <c r="P548" s="21" t="s">
        <v>391</v>
      </c>
      <c r="Q548" s="138" t="str">
        <f>VLOOKUP($B546,D1_2!$B$259:$AL$385,7,FALSE)&amp;""</f>
        <v/>
      </c>
      <c r="R548" s="139"/>
      <c r="S548" s="136" t="str">
        <f>VLOOKUP($B546,D1_2!$B$259:$AL$385,8,FALSE)&amp;""</f>
        <v/>
      </c>
      <c r="T548" s="137"/>
      <c r="U548" s="21" t="s">
        <v>391</v>
      </c>
      <c r="V548" s="138" t="str">
        <f>VLOOKUP($B546,D1_2!$B$259:$AL$385,9,FALSE)&amp;""</f>
        <v/>
      </c>
      <c r="W548" s="139"/>
      <c r="X548" s="136" t="str">
        <f>VLOOKUP($B546,D1_2!$B$259:$AL$385,10,FALSE)&amp;""</f>
        <v/>
      </c>
      <c r="Y548" s="137"/>
      <c r="Z548" s="21" t="s">
        <v>391</v>
      </c>
      <c r="AA548" s="138" t="str">
        <f>VLOOKUP($B546,D1_2!$B$259:$AL$385,11,FALSE)&amp;""</f>
        <v/>
      </c>
      <c r="AB548" s="139"/>
      <c r="AC548" s="136" t="str">
        <f>VLOOKUP($B546,D1_2!$B$259:$AL$385,12,FALSE)&amp;""</f>
        <v/>
      </c>
      <c r="AD548" s="137"/>
      <c r="AE548" s="21" t="s">
        <v>391</v>
      </c>
      <c r="AF548" s="138" t="str">
        <f>VLOOKUP($B546,D1_2!$B$259:$AL$385,13,FALSE)&amp;""</f>
        <v/>
      </c>
      <c r="AG548" s="139"/>
      <c r="AH548" s="136" t="str">
        <f>VLOOKUP($B546,D1_2!$B$259:$AL$385,14,FALSE)&amp;""</f>
        <v/>
      </c>
      <c r="AI548" s="137"/>
      <c r="AJ548" s="21" t="s">
        <v>391</v>
      </c>
      <c r="AK548" s="138" t="str">
        <f>VLOOKUP($B546,D1_2!$B$259:$AL$385,15,FALSE)&amp;""</f>
        <v/>
      </c>
      <c r="AL548" s="139"/>
      <c r="AM548" s="136" t="str">
        <f>VLOOKUP($B546,D1_2!$B$259:$AL$385,16,FALSE)&amp;""</f>
        <v/>
      </c>
      <c r="AN548" s="137"/>
      <c r="AO548" s="21" t="s">
        <v>391</v>
      </c>
      <c r="AP548" s="138" t="str">
        <f>VLOOKUP($B546,D1_2!$B$259:$AL$385,17,FALSE)&amp;""</f>
        <v/>
      </c>
      <c r="AQ548" s="139"/>
      <c r="AR548" s="136" t="str">
        <f>VLOOKUP($B546,D1_2!$B$259:$AL$385,18,FALSE)&amp;""</f>
        <v/>
      </c>
      <c r="AS548" s="137"/>
      <c r="AT548" s="21" t="s">
        <v>391</v>
      </c>
      <c r="AU548" s="138" t="str">
        <f>VLOOKUP($B546,D1_2!$B$259:$AL$385,19,FALSE)&amp;""</f>
        <v/>
      </c>
      <c r="AV548" s="139"/>
      <c r="AW548" s="136" t="str">
        <f>VLOOKUP($B546,D1_2!$B$259:$AL$385,20,FALSE)&amp;""</f>
        <v/>
      </c>
      <c r="AX548" s="137"/>
      <c r="AY548" s="21" t="s">
        <v>391</v>
      </c>
      <c r="AZ548" s="138" t="str">
        <f>VLOOKUP($B546,D1_2!$B$259:$AL$385,21,FALSE)&amp;""</f>
        <v/>
      </c>
      <c r="BA548" s="139"/>
      <c r="BF548" s="3"/>
      <c r="BG548" s="3"/>
      <c r="BH548" s="3"/>
    </row>
    <row r="549" spans="2:60" s="1" customFormat="1" ht="14.25" customHeight="1" x14ac:dyDescent="0.4">
      <c r="B549" s="175" t="s">
        <v>6585</v>
      </c>
      <c r="C549" s="176"/>
      <c r="D549" s="176"/>
      <c r="E549" s="176"/>
      <c r="F549" s="177"/>
      <c r="G549" s="86" t="s">
        <v>5737</v>
      </c>
      <c r="H549" s="86"/>
      <c r="I549" s="86"/>
      <c r="J549" s="86"/>
      <c r="K549" s="86"/>
      <c r="L549" s="86"/>
      <c r="M549" s="86"/>
      <c r="N549" s="87" t="str">
        <f>VLOOKUP($B549,D1_2!$B$5:$AL$131,6,FALSE)&amp;""</f>
        <v/>
      </c>
      <c r="O549" s="88"/>
      <c r="P549" s="19" t="s">
        <v>391</v>
      </c>
      <c r="Q549" s="89" t="str">
        <f>VLOOKUP($B549,D1_2!$B$5:$AL$131,7,FALSE)&amp;""</f>
        <v/>
      </c>
      <c r="R549" s="90"/>
      <c r="S549" s="87" t="str">
        <f>VLOOKUP($B549,D1_2!$B$5:$AL$131,8,FALSE)&amp;""</f>
        <v/>
      </c>
      <c r="T549" s="88"/>
      <c r="U549" s="19" t="s">
        <v>391</v>
      </c>
      <c r="V549" s="89" t="str">
        <f>VLOOKUP($B549,D1_2!$B$5:$AL$131,9,FALSE)&amp;""</f>
        <v/>
      </c>
      <c r="W549" s="90"/>
      <c r="X549" s="87" t="str">
        <f>VLOOKUP($B549,D1_2!$B$5:$AL$131,10,FALSE)&amp;""</f>
        <v/>
      </c>
      <c r="Y549" s="88"/>
      <c r="Z549" s="19" t="s">
        <v>391</v>
      </c>
      <c r="AA549" s="89" t="str">
        <f>VLOOKUP($B549,D1_2!$B$5:$AL$131,11,FALSE)&amp;""</f>
        <v/>
      </c>
      <c r="AB549" s="90"/>
      <c r="AC549" s="87" t="str">
        <f>VLOOKUP($B549,D1_2!$B$5:$AL$131,12,FALSE)&amp;""</f>
        <v/>
      </c>
      <c r="AD549" s="88"/>
      <c r="AE549" s="19" t="s">
        <v>391</v>
      </c>
      <c r="AF549" s="89" t="str">
        <f>VLOOKUP($B549,D1_2!$B$5:$AL$131,13,FALSE)&amp;""</f>
        <v/>
      </c>
      <c r="AG549" s="90"/>
      <c r="AH549" s="87" t="str">
        <f>VLOOKUP($B549,D1_2!$B$5:$AL$131,14,FALSE)&amp;""</f>
        <v/>
      </c>
      <c r="AI549" s="88"/>
      <c r="AJ549" s="19" t="s">
        <v>391</v>
      </c>
      <c r="AK549" s="89" t="str">
        <f>VLOOKUP($B549,D1_2!$B$5:$AL$131,15,FALSE)&amp;""</f>
        <v/>
      </c>
      <c r="AL549" s="90"/>
      <c r="AM549" s="87" t="str">
        <f>VLOOKUP($B549,D1_2!$B$5:$AL$131,16,FALSE)&amp;""</f>
        <v/>
      </c>
      <c r="AN549" s="88"/>
      <c r="AO549" s="19" t="s">
        <v>391</v>
      </c>
      <c r="AP549" s="89" t="str">
        <f>VLOOKUP($B549,D1_2!$B$5:$AL$131,17,FALSE)&amp;""</f>
        <v/>
      </c>
      <c r="AQ549" s="90"/>
      <c r="AR549" s="87" t="str">
        <f>VLOOKUP($B549,D1_2!$B$5:$AL$131,18,FALSE)&amp;""</f>
        <v/>
      </c>
      <c r="AS549" s="88"/>
      <c r="AT549" s="19" t="s">
        <v>391</v>
      </c>
      <c r="AU549" s="89" t="str">
        <f>VLOOKUP($B549,D1_2!$B$5:$AL$131,19,FALSE)&amp;""</f>
        <v/>
      </c>
      <c r="AV549" s="90"/>
      <c r="AW549" s="87" t="str">
        <f>VLOOKUP($B549,D1_2!$B$5:$AL$131,20,FALSE)&amp;""</f>
        <v/>
      </c>
      <c r="AX549" s="88"/>
      <c r="AY549" s="19" t="s">
        <v>391</v>
      </c>
      <c r="AZ549" s="89" t="str">
        <f>VLOOKUP($B549,D1_2!$B$5:$AL$131,21,FALSE)&amp;""</f>
        <v/>
      </c>
      <c r="BA549" s="90"/>
      <c r="BF549" s="3"/>
      <c r="BG549" s="3"/>
      <c r="BH549" s="3"/>
    </row>
    <row r="550" spans="2:60" s="1" customFormat="1" x14ac:dyDescent="0.4">
      <c r="B550" s="181"/>
      <c r="C550" s="182"/>
      <c r="D550" s="182"/>
      <c r="E550" s="182"/>
      <c r="F550" s="183"/>
      <c r="G550" s="91" t="s">
        <v>5496</v>
      </c>
      <c r="H550" s="91"/>
      <c r="I550" s="91"/>
      <c r="J550" s="91"/>
      <c r="K550" s="91"/>
      <c r="L550" s="91"/>
      <c r="M550" s="91"/>
      <c r="N550" s="92" t="str">
        <f>VLOOKUP($B549,D1_2!$B$132:$AL$258,6,FALSE)&amp;""</f>
        <v/>
      </c>
      <c r="O550" s="93"/>
      <c r="P550" s="20" t="s">
        <v>391</v>
      </c>
      <c r="Q550" s="94" t="str">
        <f>VLOOKUP($B549,D1_2!$B$132:$AL$258,7,FALSE)&amp;""</f>
        <v/>
      </c>
      <c r="R550" s="95"/>
      <c r="S550" s="92" t="str">
        <f>VLOOKUP($B549,D1_2!$B$132:$AL$258,8,FALSE)&amp;""</f>
        <v/>
      </c>
      <c r="T550" s="93"/>
      <c r="U550" s="20" t="s">
        <v>391</v>
      </c>
      <c r="V550" s="94" t="str">
        <f>VLOOKUP($B549,D1_2!$B$132:$AL$258,9,FALSE)&amp;""</f>
        <v/>
      </c>
      <c r="W550" s="95"/>
      <c r="X550" s="92" t="str">
        <f>VLOOKUP($B549,D1_2!$B$132:$AL$258,10,FALSE)&amp;""</f>
        <v/>
      </c>
      <c r="Y550" s="93"/>
      <c r="Z550" s="20" t="s">
        <v>391</v>
      </c>
      <c r="AA550" s="94" t="str">
        <f>VLOOKUP($B549,D1_2!$B$132:$AL$258,11,FALSE)&amp;""</f>
        <v/>
      </c>
      <c r="AB550" s="95"/>
      <c r="AC550" s="92" t="str">
        <f>VLOOKUP($B549,D1_2!$B$132:$AL$258,12,FALSE)&amp;""</f>
        <v/>
      </c>
      <c r="AD550" s="93"/>
      <c r="AE550" s="20" t="s">
        <v>391</v>
      </c>
      <c r="AF550" s="94" t="str">
        <f>VLOOKUP($B549,D1_2!$B$132:$AL$258,13,FALSE)&amp;""</f>
        <v/>
      </c>
      <c r="AG550" s="95"/>
      <c r="AH550" s="92" t="str">
        <f>VLOOKUP($B549,D1_2!$B$132:$AL$258,14,FALSE)&amp;""</f>
        <v/>
      </c>
      <c r="AI550" s="93"/>
      <c r="AJ550" s="20" t="s">
        <v>391</v>
      </c>
      <c r="AK550" s="94" t="str">
        <f>VLOOKUP($B549,D1_2!$B$132:$AL$258,15,FALSE)&amp;""</f>
        <v/>
      </c>
      <c r="AL550" s="95"/>
      <c r="AM550" s="92" t="str">
        <f>VLOOKUP($B549,D1_2!$B$132:$AL$258,16,FALSE)&amp;""</f>
        <v/>
      </c>
      <c r="AN550" s="93"/>
      <c r="AO550" s="20" t="s">
        <v>391</v>
      </c>
      <c r="AP550" s="94" t="str">
        <f>VLOOKUP($B549,D1_2!$B$132:$AL$258,17,FALSE)&amp;""</f>
        <v/>
      </c>
      <c r="AQ550" s="95"/>
      <c r="AR550" s="92" t="str">
        <f>VLOOKUP($B549,D1_2!$B$132:$AL$258,18,FALSE)&amp;""</f>
        <v/>
      </c>
      <c r="AS550" s="93"/>
      <c r="AT550" s="20" t="s">
        <v>391</v>
      </c>
      <c r="AU550" s="94" t="str">
        <f>VLOOKUP($B549,D1_2!$B$132:$AL$258,19,FALSE)&amp;""</f>
        <v/>
      </c>
      <c r="AV550" s="95"/>
      <c r="AW550" s="92" t="str">
        <f>VLOOKUP($B549,D1_2!$B$132:$AL$258,20,FALSE)&amp;""</f>
        <v/>
      </c>
      <c r="AX550" s="93"/>
      <c r="AY550" s="20" t="s">
        <v>391</v>
      </c>
      <c r="AZ550" s="94" t="str">
        <f>VLOOKUP($B549,D1_2!$B$132:$AL$258,21,FALSE)&amp;""</f>
        <v/>
      </c>
      <c r="BA550" s="95"/>
      <c r="BF550" s="3"/>
      <c r="BG550" s="3"/>
      <c r="BH550" s="3"/>
    </row>
    <row r="551" spans="2:60" s="1" customFormat="1" x14ac:dyDescent="0.4">
      <c r="B551" s="178"/>
      <c r="C551" s="179"/>
      <c r="D551" s="179"/>
      <c r="E551" s="179"/>
      <c r="F551" s="180"/>
      <c r="G551" s="135" t="s">
        <v>5337</v>
      </c>
      <c r="H551" s="135"/>
      <c r="I551" s="135"/>
      <c r="J551" s="135"/>
      <c r="K551" s="135"/>
      <c r="L551" s="135"/>
      <c r="M551" s="135"/>
      <c r="N551" s="136" t="str">
        <f>VLOOKUP($B549,D1_2!$B$259:$AL$385,6,FALSE)&amp;""</f>
        <v/>
      </c>
      <c r="O551" s="137"/>
      <c r="P551" s="21" t="s">
        <v>391</v>
      </c>
      <c r="Q551" s="138" t="str">
        <f>VLOOKUP($B549,D1_2!$B$259:$AL$385,7,FALSE)&amp;""</f>
        <v/>
      </c>
      <c r="R551" s="139"/>
      <c r="S551" s="136" t="str">
        <f>VLOOKUP($B549,D1_2!$B$259:$AL$385,8,FALSE)&amp;""</f>
        <v/>
      </c>
      <c r="T551" s="137"/>
      <c r="U551" s="21" t="s">
        <v>391</v>
      </c>
      <c r="V551" s="138" t="str">
        <f>VLOOKUP($B549,D1_2!$B$259:$AL$385,9,FALSE)&amp;""</f>
        <v/>
      </c>
      <c r="W551" s="139"/>
      <c r="X551" s="136" t="str">
        <f>VLOOKUP($B549,D1_2!$B$259:$AL$385,10,FALSE)&amp;""</f>
        <v/>
      </c>
      <c r="Y551" s="137"/>
      <c r="Z551" s="21" t="s">
        <v>391</v>
      </c>
      <c r="AA551" s="138" t="str">
        <f>VLOOKUP($B549,D1_2!$B$259:$AL$385,11,FALSE)&amp;""</f>
        <v/>
      </c>
      <c r="AB551" s="139"/>
      <c r="AC551" s="136" t="str">
        <f>VLOOKUP($B549,D1_2!$B$259:$AL$385,12,FALSE)&amp;""</f>
        <v/>
      </c>
      <c r="AD551" s="137"/>
      <c r="AE551" s="21" t="s">
        <v>391</v>
      </c>
      <c r="AF551" s="138" t="str">
        <f>VLOOKUP($B549,D1_2!$B$259:$AL$385,13,FALSE)&amp;""</f>
        <v/>
      </c>
      <c r="AG551" s="139"/>
      <c r="AH551" s="136" t="str">
        <f>VLOOKUP($B549,D1_2!$B$259:$AL$385,14,FALSE)&amp;""</f>
        <v/>
      </c>
      <c r="AI551" s="137"/>
      <c r="AJ551" s="21" t="s">
        <v>391</v>
      </c>
      <c r="AK551" s="138" t="str">
        <f>VLOOKUP($B549,D1_2!$B$259:$AL$385,15,FALSE)&amp;""</f>
        <v/>
      </c>
      <c r="AL551" s="139"/>
      <c r="AM551" s="136" t="str">
        <f>VLOOKUP($B549,D1_2!$B$259:$AL$385,16,FALSE)&amp;""</f>
        <v/>
      </c>
      <c r="AN551" s="137"/>
      <c r="AO551" s="21" t="s">
        <v>391</v>
      </c>
      <c r="AP551" s="138" t="str">
        <f>VLOOKUP($B549,D1_2!$B$259:$AL$385,17,FALSE)&amp;""</f>
        <v/>
      </c>
      <c r="AQ551" s="139"/>
      <c r="AR551" s="136" t="str">
        <f>VLOOKUP($B549,D1_2!$B$259:$AL$385,18,FALSE)&amp;""</f>
        <v/>
      </c>
      <c r="AS551" s="137"/>
      <c r="AT551" s="21" t="s">
        <v>391</v>
      </c>
      <c r="AU551" s="138" t="str">
        <f>VLOOKUP($B549,D1_2!$B$259:$AL$385,19,FALSE)&amp;""</f>
        <v/>
      </c>
      <c r="AV551" s="139"/>
      <c r="AW551" s="136" t="str">
        <f>VLOOKUP($B549,D1_2!$B$259:$AL$385,20,FALSE)&amp;""</f>
        <v/>
      </c>
      <c r="AX551" s="137"/>
      <c r="AY551" s="21" t="s">
        <v>391</v>
      </c>
      <c r="AZ551" s="138" t="str">
        <f>VLOOKUP($B549,D1_2!$B$259:$AL$385,21,FALSE)&amp;""</f>
        <v/>
      </c>
      <c r="BA551" s="139"/>
      <c r="BF551" s="3"/>
      <c r="BG551" s="3"/>
      <c r="BH551" s="3"/>
    </row>
    <row r="552" spans="2:60" s="1" customFormat="1" ht="14.25" customHeight="1" x14ac:dyDescent="0.4">
      <c r="B552" s="175" t="s">
        <v>1500</v>
      </c>
      <c r="C552" s="176"/>
      <c r="D552" s="176"/>
      <c r="E552" s="176"/>
      <c r="F552" s="177"/>
      <c r="G552" s="86" t="s">
        <v>5737</v>
      </c>
      <c r="H552" s="86"/>
      <c r="I552" s="86"/>
      <c r="J552" s="86"/>
      <c r="K552" s="86"/>
      <c r="L552" s="86"/>
      <c r="M552" s="86"/>
      <c r="N552" s="87" t="str">
        <f>VLOOKUP($B552,D1_2!$B$5:$AL$131,6,FALSE)&amp;""</f>
        <v/>
      </c>
      <c r="O552" s="88"/>
      <c r="P552" s="19" t="s">
        <v>391</v>
      </c>
      <c r="Q552" s="89" t="str">
        <f>VLOOKUP($B552,D1_2!$B$5:$AL$131,7,FALSE)&amp;""</f>
        <v/>
      </c>
      <c r="R552" s="90"/>
      <c r="S552" s="87" t="str">
        <f>VLOOKUP($B552,D1_2!$B$5:$AL$131,8,FALSE)&amp;""</f>
        <v/>
      </c>
      <c r="T552" s="88"/>
      <c r="U552" s="19" t="s">
        <v>391</v>
      </c>
      <c r="V552" s="89" t="str">
        <f>VLOOKUP($B552,D1_2!$B$5:$AL$131,9,FALSE)&amp;""</f>
        <v/>
      </c>
      <c r="W552" s="90"/>
      <c r="X552" s="87" t="str">
        <f>VLOOKUP($B552,D1_2!$B$5:$AL$131,10,FALSE)&amp;""</f>
        <v/>
      </c>
      <c r="Y552" s="88"/>
      <c r="Z552" s="19" t="s">
        <v>391</v>
      </c>
      <c r="AA552" s="89" t="str">
        <f>VLOOKUP($B552,D1_2!$B$5:$AL$131,11,FALSE)&amp;""</f>
        <v/>
      </c>
      <c r="AB552" s="90"/>
      <c r="AC552" s="87" t="str">
        <f>VLOOKUP($B552,D1_2!$B$5:$AL$131,12,FALSE)&amp;""</f>
        <v/>
      </c>
      <c r="AD552" s="88"/>
      <c r="AE552" s="19" t="s">
        <v>391</v>
      </c>
      <c r="AF552" s="89" t="str">
        <f>VLOOKUP($B552,D1_2!$B$5:$AL$131,13,FALSE)&amp;""</f>
        <v/>
      </c>
      <c r="AG552" s="90"/>
      <c r="AH552" s="87" t="str">
        <f>VLOOKUP($B552,D1_2!$B$5:$AL$131,14,FALSE)&amp;""</f>
        <v/>
      </c>
      <c r="AI552" s="88"/>
      <c r="AJ552" s="19" t="s">
        <v>391</v>
      </c>
      <c r="AK552" s="89" t="str">
        <f>VLOOKUP($B552,D1_2!$B$5:$AL$131,15,FALSE)&amp;""</f>
        <v/>
      </c>
      <c r="AL552" s="90"/>
      <c r="AM552" s="87" t="str">
        <f>VLOOKUP($B552,D1_2!$B$5:$AL$131,16,FALSE)&amp;""</f>
        <v/>
      </c>
      <c r="AN552" s="88"/>
      <c r="AO552" s="19" t="s">
        <v>391</v>
      </c>
      <c r="AP552" s="89" t="str">
        <f>VLOOKUP($B552,D1_2!$B$5:$AL$131,17,FALSE)&amp;""</f>
        <v/>
      </c>
      <c r="AQ552" s="90"/>
      <c r="AR552" s="87" t="str">
        <f>VLOOKUP($B552,D1_2!$B$5:$AL$131,18,FALSE)&amp;""</f>
        <v/>
      </c>
      <c r="AS552" s="88"/>
      <c r="AT552" s="19" t="s">
        <v>391</v>
      </c>
      <c r="AU552" s="89" t="str">
        <f>VLOOKUP($B552,D1_2!$B$5:$AL$131,19,FALSE)&amp;""</f>
        <v/>
      </c>
      <c r="AV552" s="90"/>
      <c r="AW552" s="87" t="str">
        <f>VLOOKUP($B552,D1_2!$B$5:$AL$131,20,FALSE)&amp;""</f>
        <v/>
      </c>
      <c r="AX552" s="88"/>
      <c r="AY552" s="19" t="s">
        <v>391</v>
      </c>
      <c r="AZ552" s="89" t="str">
        <f>VLOOKUP($B552,D1_2!$B$5:$AL$131,21,FALSE)&amp;""</f>
        <v/>
      </c>
      <c r="BA552" s="90"/>
      <c r="BF552" s="3"/>
      <c r="BG552" s="3"/>
      <c r="BH552" s="3"/>
    </row>
    <row r="553" spans="2:60" s="1" customFormat="1" x14ac:dyDescent="0.4">
      <c r="B553" s="181"/>
      <c r="C553" s="182"/>
      <c r="D553" s="182"/>
      <c r="E553" s="182"/>
      <c r="F553" s="183"/>
      <c r="G553" s="91" t="s">
        <v>5496</v>
      </c>
      <c r="H553" s="91"/>
      <c r="I553" s="91"/>
      <c r="J553" s="91"/>
      <c r="K553" s="91"/>
      <c r="L553" s="91"/>
      <c r="M553" s="91"/>
      <c r="N553" s="92" t="str">
        <f>VLOOKUP($B552,D1_2!$B$132:$AL$258,6,FALSE)&amp;""</f>
        <v/>
      </c>
      <c r="O553" s="93"/>
      <c r="P553" s="20" t="s">
        <v>391</v>
      </c>
      <c r="Q553" s="94" t="str">
        <f>VLOOKUP($B552,D1_2!$B$132:$AL$258,7,FALSE)&amp;""</f>
        <v/>
      </c>
      <c r="R553" s="95"/>
      <c r="S553" s="92" t="str">
        <f>VLOOKUP($B552,D1_2!$B$132:$AL$258,8,FALSE)&amp;""</f>
        <v/>
      </c>
      <c r="T553" s="93"/>
      <c r="U553" s="20" t="s">
        <v>391</v>
      </c>
      <c r="V553" s="94" t="str">
        <f>VLOOKUP($B552,D1_2!$B$132:$AL$258,9,FALSE)&amp;""</f>
        <v/>
      </c>
      <c r="W553" s="95"/>
      <c r="X553" s="92" t="str">
        <f>VLOOKUP($B552,D1_2!$B$132:$AL$258,10,FALSE)&amp;""</f>
        <v/>
      </c>
      <c r="Y553" s="93"/>
      <c r="Z553" s="20" t="s">
        <v>391</v>
      </c>
      <c r="AA553" s="94" t="str">
        <f>VLOOKUP($B552,D1_2!$B$132:$AL$258,11,FALSE)&amp;""</f>
        <v/>
      </c>
      <c r="AB553" s="95"/>
      <c r="AC553" s="92" t="str">
        <f>VLOOKUP($B552,D1_2!$B$132:$AL$258,12,FALSE)&amp;""</f>
        <v/>
      </c>
      <c r="AD553" s="93"/>
      <c r="AE553" s="20" t="s">
        <v>391</v>
      </c>
      <c r="AF553" s="94" t="str">
        <f>VLOOKUP($B552,D1_2!$B$132:$AL$258,13,FALSE)&amp;""</f>
        <v/>
      </c>
      <c r="AG553" s="95"/>
      <c r="AH553" s="92" t="str">
        <f>VLOOKUP($B552,D1_2!$B$132:$AL$258,14,FALSE)&amp;""</f>
        <v/>
      </c>
      <c r="AI553" s="93"/>
      <c r="AJ553" s="20" t="s">
        <v>391</v>
      </c>
      <c r="AK553" s="94" t="str">
        <f>VLOOKUP($B552,D1_2!$B$132:$AL$258,15,FALSE)&amp;""</f>
        <v/>
      </c>
      <c r="AL553" s="95"/>
      <c r="AM553" s="92" t="str">
        <f>VLOOKUP($B552,D1_2!$B$132:$AL$258,16,FALSE)&amp;""</f>
        <v/>
      </c>
      <c r="AN553" s="93"/>
      <c r="AO553" s="20" t="s">
        <v>391</v>
      </c>
      <c r="AP553" s="94" t="str">
        <f>VLOOKUP($B552,D1_2!$B$132:$AL$258,17,FALSE)&amp;""</f>
        <v/>
      </c>
      <c r="AQ553" s="95"/>
      <c r="AR553" s="92" t="str">
        <f>VLOOKUP($B552,D1_2!$B$132:$AL$258,18,FALSE)&amp;""</f>
        <v/>
      </c>
      <c r="AS553" s="93"/>
      <c r="AT553" s="20" t="s">
        <v>391</v>
      </c>
      <c r="AU553" s="94" t="str">
        <f>VLOOKUP($B552,D1_2!$B$132:$AL$258,19,FALSE)&amp;""</f>
        <v/>
      </c>
      <c r="AV553" s="95"/>
      <c r="AW553" s="92" t="str">
        <f>VLOOKUP($B552,D1_2!$B$132:$AL$258,20,FALSE)&amp;""</f>
        <v/>
      </c>
      <c r="AX553" s="93"/>
      <c r="AY553" s="20" t="s">
        <v>391</v>
      </c>
      <c r="AZ553" s="94" t="str">
        <f>VLOOKUP($B552,D1_2!$B$132:$AL$258,21,FALSE)&amp;""</f>
        <v/>
      </c>
      <c r="BA553" s="95"/>
      <c r="BF553" s="3"/>
      <c r="BG553" s="3"/>
      <c r="BH553" s="3"/>
    </row>
    <row r="554" spans="2:60" s="1" customFormat="1" x14ac:dyDescent="0.4">
      <c r="B554" s="178"/>
      <c r="C554" s="179"/>
      <c r="D554" s="179"/>
      <c r="E554" s="179"/>
      <c r="F554" s="180"/>
      <c r="G554" s="135" t="s">
        <v>5337</v>
      </c>
      <c r="H554" s="135"/>
      <c r="I554" s="135"/>
      <c r="J554" s="135"/>
      <c r="K554" s="135"/>
      <c r="L554" s="135"/>
      <c r="M554" s="135"/>
      <c r="N554" s="136" t="str">
        <f>VLOOKUP($B552,D1_2!$B$259:$AL$385,6,FALSE)&amp;""</f>
        <v/>
      </c>
      <c r="O554" s="137"/>
      <c r="P554" s="21" t="s">
        <v>391</v>
      </c>
      <c r="Q554" s="138" t="str">
        <f>VLOOKUP($B552,D1_2!$B$259:$AL$385,7,FALSE)&amp;""</f>
        <v/>
      </c>
      <c r="R554" s="139"/>
      <c r="S554" s="136" t="str">
        <f>VLOOKUP($B552,D1_2!$B$259:$AL$385,8,FALSE)&amp;""</f>
        <v/>
      </c>
      <c r="T554" s="137"/>
      <c r="U554" s="21" t="s">
        <v>391</v>
      </c>
      <c r="V554" s="138" t="str">
        <f>VLOOKUP($B552,D1_2!$B$259:$AL$385,9,FALSE)&amp;""</f>
        <v/>
      </c>
      <c r="W554" s="139"/>
      <c r="X554" s="136" t="str">
        <f>VLOOKUP($B552,D1_2!$B$259:$AL$385,10,FALSE)&amp;""</f>
        <v/>
      </c>
      <c r="Y554" s="137"/>
      <c r="Z554" s="21" t="s">
        <v>391</v>
      </c>
      <c r="AA554" s="138" t="str">
        <f>VLOOKUP($B552,D1_2!$B$259:$AL$385,11,FALSE)&amp;""</f>
        <v/>
      </c>
      <c r="AB554" s="139"/>
      <c r="AC554" s="136" t="str">
        <f>VLOOKUP($B552,D1_2!$B$259:$AL$385,12,FALSE)&amp;""</f>
        <v/>
      </c>
      <c r="AD554" s="137"/>
      <c r="AE554" s="21" t="s">
        <v>391</v>
      </c>
      <c r="AF554" s="138" t="str">
        <f>VLOOKUP($B552,D1_2!$B$259:$AL$385,13,FALSE)&amp;""</f>
        <v/>
      </c>
      <c r="AG554" s="139"/>
      <c r="AH554" s="136" t="str">
        <f>VLOOKUP($B552,D1_2!$B$259:$AL$385,14,FALSE)&amp;""</f>
        <v/>
      </c>
      <c r="AI554" s="137"/>
      <c r="AJ554" s="21" t="s">
        <v>391</v>
      </c>
      <c r="AK554" s="138" t="str">
        <f>VLOOKUP($B552,D1_2!$B$259:$AL$385,15,FALSE)&amp;""</f>
        <v/>
      </c>
      <c r="AL554" s="139"/>
      <c r="AM554" s="136" t="str">
        <f>VLOOKUP($B552,D1_2!$B$259:$AL$385,16,FALSE)&amp;""</f>
        <v/>
      </c>
      <c r="AN554" s="137"/>
      <c r="AO554" s="21" t="s">
        <v>391</v>
      </c>
      <c r="AP554" s="138" t="str">
        <f>VLOOKUP($B552,D1_2!$B$259:$AL$385,17,FALSE)&amp;""</f>
        <v/>
      </c>
      <c r="AQ554" s="139"/>
      <c r="AR554" s="136" t="str">
        <f>VLOOKUP($B552,D1_2!$B$259:$AL$385,18,FALSE)&amp;""</f>
        <v/>
      </c>
      <c r="AS554" s="137"/>
      <c r="AT554" s="21" t="s">
        <v>391</v>
      </c>
      <c r="AU554" s="138" t="str">
        <f>VLOOKUP($B552,D1_2!$B$259:$AL$385,19,FALSE)&amp;""</f>
        <v/>
      </c>
      <c r="AV554" s="139"/>
      <c r="AW554" s="136" t="str">
        <f>VLOOKUP($B552,D1_2!$B$259:$AL$385,20,FALSE)&amp;""</f>
        <v/>
      </c>
      <c r="AX554" s="137"/>
      <c r="AY554" s="21" t="s">
        <v>391</v>
      </c>
      <c r="AZ554" s="138" t="str">
        <f>VLOOKUP($B552,D1_2!$B$259:$AL$385,21,FALSE)&amp;""</f>
        <v/>
      </c>
      <c r="BA554" s="139"/>
      <c r="BF554" s="3"/>
      <c r="BG554" s="3"/>
      <c r="BH554" s="3"/>
    </row>
    <row r="555" spans="2:60" s="1" customFormat="1" ht="14.25" customHeight="1" x14ac:dyDescent="0.4">
      <c r="B555" s="175" t="s">
        <v>5868</v>
      </c>
      <c r="C555" s="176"/>
      <c r="D555" s="176"/>
      <c r="E555" s="176"/>
      <c r="F555" s="177"/>
      <c r="G555" s="86" t="s">
        <v>5737</v>
      </c>
      <c r="H555" s="86"/>
      <c r="I555" s="86"/>
      <c r="J555" s="86"/>
      <c r="K555" s="86"/>
      <c r="L555" s="86"/>
      <c r="M555" s="86"/>
      <c r="N555" s="87" t="str">
        <f>VLOOKUP($B555,D1_2!$B$5:$AL$131,6,FALSE)&amp;""</f>
        <v/>
      </c>
      <c r="O555" s="88"/>
      <c r="P555" s="19" t="s">
        <v>391</v>
      </c>
      <c r="Q555" s="89" t="str">
        <f>VLOOKUP($B555,D1_2!$B$5:$AL$131,7,FALSE)&amp;""</f>
        <v/>
      </c>
      <c r="R555" s="90"/>
      <c r="S555" s="87" t="str">
        <f>VLOOKUP($B555,D1_2!$B$5:$AL$131,8,FALSE)&amp;""</f>
        <v/>
      </c>
      <c r="T555" s="88"/>
      <c r="U555" s="19" t="s">
        <v>391</v>
      </c>
      <c r="V555" s="89" t="str">
        <f>VLOOKUP($B555,D1_2!$B$5:$AL$131,9,FALSE)&amp;""</f>
        <v/>
      </c>
      <c r="W555" s="90"/>
      <c r="X555" s="87" t="str">
        <f>VLOOKUP($B555,D1_2!$B$5:$AL$131,10,FALSE)&amp;""</f>
        <v/>
      </c>
      <c r="Y555" s="88"/>
      <c r="Z555" s="19" t="s">
        <v>391</v>
      </c>
      <c r="AA555" s="89" t="str">
        <f>VLOOKUP($B555,D1_2!$B$5:$AL$131,11,FALSE)&amp;""</f>
        <v/>
      </c>
      <c r="AB555" s="90"/>
      <c r="AC555" s="87" t="str">
        <f>VLOOKUP($B555,D1_2!$B$5:$AL$131,12,FALSE)&amp;""</f>
        <v/>
      </c>
      <c r="AD555" s="88"/>
      <c r="AE555" s="19" t="s">
        <v>391</v>
      </c>
      <c r="AF555" s="89" t="str">
        <f>VLOOKUP($B555,D1_2!$B$5:$AL$131,13,FALSE)&amp;""</f>
        <v/>
      </c>
      <c r="AG555" s="90"/>
      <c r="AH555" s="87" t="str">
        <f>VLOOKUP($B555,D1_2!$B$5:$AL$131,14,FALSE)&amp;""</f>
        <v/>
      </c>
      <c r="AI555" s="88"/>
      <c r="AJ555" s="19" t="s">
        <v>391</v>
      </c>
      <c r="AK555" s="89" t="str">
        <f>VLOOKUP($B555,D1_2!$B$5:$AL$131,15,FALSE)&amp;""</f>
        <v/>
      </c>
      <c r="AL555" s="90"/>
      <c r="AM555" s="87" t="str">
        <f>VLOOKUP($B555,D1_2!$B$5:$AL$131,16,FALSE)&amp;""</f>
        <v/>
      </c>
      <c r="AN555" s="88"/>
      <c r="AO555" s="19" t="s">
        <v>391</v>
      </c>
      <c r="AP555" s="89" t="str">
        <f>VLOOKUP($B555,D1_2!$B$5:$AL$131,17,FALSE)&amp;""</f>
        <v/>
      </c>
      <c r="AQ555" s="90"/>
      <c r="AR555" s="87" t="str">
        <f>VLOOKUP($B555,D1_2!$B$5:$AL$131,18,FALSE)&amp;""</f>
        <v/>
      </c>
      <c r="AS555" s="88"/>
      <c r="AT555" s="19" t="s">
        <v>391</v>
      </c>
      <c r="AU555" s="89" t="str">
        <f>VLOOKUP($B555,D1_2!$B$5:$AL$131,19,FALSE)&amp;""</f>
        <v/>
      </c>
      <c r="AV555" s="90"/>
      <c r="AW555" s="87" t="str">
        <f>VLOOKUP($B555,D1_2!$B$5:$AL$131,20,FALSE)&amp;""</f>
        <v/>
      </c>
      <c r="AX555" s="88"/>
      <c r="AY555" s="19" t="s">
        <v>391</v>
      </c>
      <c r="AZ555" s="89" t="str">
        <f>VLOOKUP($B555,D1_2!$B$5:$AL$131,21,FALSE)&amp;""</f>
        <v/>
      </c>
      <c r="BA555" s="90"/>
      <c r="BF555" s="3"/>
      <c r="BG555" s="3"/>
      <c r="BH555" s="3"/>
    </row>
    <row r="556" spans="2:60" s="1" customFormat="1" x14ac:dyDescent="0.4">
      <c r="B556" s="181"/>
      <c r="C556" s="182"/>
      <c r="D556" s="182"/>
      <c r="E556" s="182"/>
      <c r="F556" s="183"/>
      <c r="G556" s="91" t="s">
        <v>5496</v>
      </c>
      <c r="H556" s="91"/>
      <c r="I556" s="91"/>
      <c r="J556" s="91"/>
      <c r="K556" s="91"/>
      <c r="L556" s="91"/>
      <c r="M556" s="91"/>
      <c r="N556" s="92" t="str">
        <f>VLOOKUP($B555,D1_2!$B$132:$AL$258,6,FALSE)&amp;""</f>
        <v/>
      </c>
      <c r="O556" s="93"/>
      <c r="P556" s="20" t="s">
        <v>391</v>
      </c>
      <c r="Q556" s="94" t="str">
        <f>VLOOKUP($B555,D1_2!$B$132:$AL$258,7,FALSE)&amp;""</f>
        <v/>
      </c>
      <c r="R556" s="95"/>
      <c r="S556" s="92" t="str">
        <f>VLOOKUP($B555,D1_2!$B$132:$AL$258,8,FALSE)&amp;""</f>
        <v/>
      </c>
      <c r="T556" s="93"/>
      <c r="U556" s="20" t="s">
        <v>391</v>
      </c>
      <c r="V556" s="94" t="str">
        <f>VLOOKUP($B555,D1_2!$B$132:$AL$258,9,FALSE)&amp;""</f>
        <v/>
      </c>
      <c r="W556" s="95"/>
      <c r="X556" s="92" t="str">
        <f>VLOOKUP($B555,D1_2!$B$132:$AL$258,10,FALSE)&amp;""</f>
        <v/>
      </c>
      <c r="Y556" s="93"/>
      <c r="Z556" s="20" t="s">
        <v>391</v>
      </c>
      <c r="AA556" s="94" t="str">
        <f>VLOOKUP($B555,D1_2!$B$132:$AL$258,11,FALSE)&amp;""</f>
        <v/>
      </c>
      <c r="AB556" s="95"/>
      <c r="AC556" s="92" t="str">
        <f>VLOOKUP($B555,D1_2!$B$132:$AL$258,12,FALSE)&amp;""</f>
        <v/>
      </c>
      <c r="AD556" s="93"/>
      <c r="AE556" s="20" t="s">
        <v>391</v>
      </c>
      <c r="AF556" s="94" t="str">
        <f>VLOOKUP($B555,D1_2!$B$132:$AL$258,13,FALSE)&amp;""</f>
        <v/>
      </c>
      <c r="AG556" s="95"/>
      <c r="AH556" s="92" t="str">
        <f>VLOOKUP($B555,D1_2!$B$132:$AL$258,14,FALSE)&amp;""</f>
        <v/>
      </c>
      <c r="AI556" s="93"/>
      <c r="AJ556" s="20" t="s">
        <v>391</v>
      </c>
      <c r="AK556" s="94" t="str">
        <f>VLOOKUP($B555,D1_2!$B$132:$AL$258,15,FALSE)&amp;""</f>
        <v/>
      </c>
      <c r="AL556" s="95"/>
      <c r="AM556" s="92" t="str">
        <f>VLOOKUP($B555,D1_2!$B$132:$AL$258,16,FALSE)&amp;""</f>
        <v/>
      </c>
      <c r="AN556" s="93"/>
      <c r="AO556" s="20" t="s">
        <v>391</v>
      </c>
      <c r="AP556" s="94" t="str">
        <f>VLOOKUP($B555,D1_2!$B$132:$AL$258,17,FALSE)&amp;""</f>
        <v/>
      </c>
      <c r="AQ556" s="95"/>
      <c r="AR556" s="92" t="str">
        <f>VLOOKUP($B555,D1_2!$B$132:$AL$258,18,FALSE)&amp;""</f>
        <v/>
      </c>
      <c r="AS556" s="93"/>
      <c r="AT556" s="20" t="s">
        <v>391</v>
      </c>
      <c r="AU556" s="94" t="str">
        <f>VLOOKUP($B555,D1_2!$B$132:$AL$258,19,FALSE)&amp;""</f>
        <v/>
      </c>
      <c r="AV556" s="95"/>
      <c r="AW556" s="92" t="str">
        <f>VLOOKUP($B555,D1_2!$B$132:$AL$258,20,FALSE)&amp;""</f>
        <v/>
      </c>
      <c r="AX556" s="93"/>
      <c r="AY556" s="20" t="s">
        <v>391</v>
      </c>
      <c r="AZ556" s="94" t="str">
        <f>VLOOKUP($B555,D1_2!$B$132:$AL$258,21,FALSE)&amp;""</f>
        <v/>
      </c>
      <c r="BA556" s="95"/>
      <c r="BF556" s="3"/>
      <c r="BG556" s="3"/>
      <c r="BH556" s="3"/>
    </row>
    <row r="557" spans="2:60" s="1" customFormat="1" x14ac:dyDescent="0.4">
      <c r="B557" s="178"/>
      <c r="C557" s="179"/>
      <c r="D557" s="179"/>
      <c r="E557" s="179"/>
      <c r="F557" s="180"/>
      <c r="G557" s="135" t="s">
        <v>5337</v>
      </c>
      <c r="H557" s="135"/>
      <c r="I557" s="135"/>
      <c r="J557" s="135"/>
      <c r="K557" s="135"/>
      <c r="L557" s="135"/>
      <c r="M557" s="135"/>
      <c r="N557" s="136" t="str">
        <f>VLOOKUP($B555,D1_2!$B$259:$AL$385,6,FALSE)&amp;""</f>
        <v/>
      </c>
      <c r="O557" s="137"/>
      <c r="P557" s="21" t="s">
        <v>391</v>
      </c>
      <c r="Q557" s="138" t="str">
        <f>VLOOKUP($B555,D1_2!$B$259:$AL$385,7,FALSE)&amp;""</f>
        <v/>
      </c>
      <c r="R557" s="139"/>
      <c r="S557" s="136" t="str">
        <f>VLOOKUP($B555,D1_2!$B$259:$AL$385,8,FALSE)&amp;""</f>
        <v/>
      </c>
      <c r="T557" s="137"/>
      <c r="U557" s="21" t="s">
        <v>391</v>
      </c>
      <c r="V557" s="138" t="str">
        <f>VLOOKUP($B555,D1_2!$B$259:$AL$385,9,FALSE)&amp;""</f>
        <v/>
      </c>
      <c r="W557" s="139"/>
      <c r="X557" s="136" t="str">
        <f>VLOOKUP($B555,D1_2!$B$259:$AL$385,10,FALSE)&amp;""</f>
        <v/>
      </c>
      <c r="Y557" s="137"/>
      <c r="Z557" s="21" t="s">
        <v>391</v>
      </c>
      <c r="AA557" s="138" t="str">
        <f>VLOOKUP($B555,D1_2!$B$259:$AL$385,11,FALSE)&amp;""</f>
        <v/>
      </c>
      <c r="AB557" s="139"/>
      <c r="AC557" s="136" t="str">
        <f>VLOOKUP($B555,D1_2!$B$259:$AL$385,12,FALSE)&amp;""</f>
        <v/>
      </c>
      <c r="AD557" s="137"/>
      <c r="AE557" s="21" t="s">
        <v>391</v>
      </c>
      <c r="AF557" s="138" t="str">
        <f>VLOOKUP($B555,D1_2!$B$259:$AL$385,13,FALSE)&amp;""</f>
        <v/>
      </c>
      <c r="AG557" s="139"/>
      <c r="AH557" s="136" t="str">
        <f>VLOOKUP($B555,D1_2!$B$259:$AL$385,14,FALSE)&amp;""</f>
        <v/>
      </c>
      <c r="AI557" s="137"/>
      <c r="AJ557" s="21" t="s">
        <v>391</v>
      </c>
      <c r="AK557" s="138" t="str">
        <f>VLOOKUP($B555,D1_2!$B$259:$AL$385,15,FALSE)&amp;""</f>
        <v/>
      </c>
      <c r="AL557" s="139"/>
      <c r="AM557" s="136" t="str">
        <f>VLOOKUP($B555,D1_2!$B$259:$AL$385,16,FALSE)&amp;""</f>
        <v/>
      </c>
      <c r="AN557" s="137"/>
      <c r="AO557" s="21" t="s">
        <v>391</v>
      </c>
      <c r="AP557" s="138" t="str">
        <f>VLOOKUP($B555,D1_2!$B$259:$AL$385,17,FALSE)&amp;""</f>
        <v/>
      </c>
      <c r="AQ557" s="139"/>
      <c r="AR557" s="136" t="str">
        <f>VLOOKUP($B555,D1_2!$B$259:$AL$385,18,FALSE)&amp;""</f>
        <v/>
      </c>
      <c r="AS557" s="137"/>
      <c r="AT557" s="21" t="s">
        <v>391</v>
      </c>
      <c r="AU557" s="138" t="str">
        <f>VLOOKUP($B555,D1_2!$B$259:$AL$385,19,FALSE)&amp;""</f>
        <v/>
      </c>
      <c r="AV557" s="139"/>
      <c r="AW557" s="136" t="str">
        <f>VLOOKUP($B555,D1_2!$B$259:$AL$385,20,FALSE)&amp;""</f>
        <v/>
      </c>
      <c r="AX557" s="137"/>
      <c r="AY557" s="21" t="s">
        <v>391</v>
      </c>
      <c r="AZ557" s="138" t="str">
        <f>VLOOKUP($B555,D1_2!$B$259:$AL$385,21,FALSE)&amp;""</f>
        <v/>
      </c>
      <c r="BA557" s="139"/>
      <c r="BF557" s="3"/>
      <c r="BG557" s="3"/>
      <c r="BH557" s="3"/>
    </row>
    <row r="558" spans="2:60" s="1" customFormat="1" ht="14.25" customHeight="1" x14ac:dyDescent="0.4">
      <c r="B558" s="175" t="s">
        <v>2733</v>
      </c>
      <c r="C558" s="176"/>
      <c r="D558" s="176"/>
      <c r="E558" s="176"/>
      <c r="F558" s="177"/>
      <c r="G558" s="86" t="s">
        <v>5737</v>
      </c>
      <c r="H558" s="86"/>
      <c r="I558" s="86"/>
      <c r="J558" s="86"/>
      <c r="K558" s="86"/>
      <c r="L558" s="86"/>
      <c r="M558" s="86"/>
      <c r="N558" s="87" t="str">
        <f>VLOOKUP($B558,D1_2!$B$5:$AL$131,6,FALSE)&amp;""</f>
        <v/>
      </c>
      <c r="O558" s="88"/>
      <c r="P558" s="19" t="s">
        <v>391</v>
      </c>
      <c r="Q558" s="89" t="str">
        <f>VLOOKUP($B558,D1_2!$B$5:$AL$131,7,FALSE)&amp;""</f>
        <v/>
      </c>
      <c r="R558" s="90"/>
      <c r="S558" s="87" t="str">
        <f>VLOOKUP($B558,D1_2!$B$5:$AL$131,8,FALSE)&amp;""</f>
        <v/>
      </c>
      <c r="T558" s="88"/>
      <c r="U558" s="19" t="s">
        <v>391</v>
      </c>
      <c r="V558" s="89" t="str">
        <f>VLOOKUP($B558,D1_2!$B$5:$AL$131,9,FALSE)&amp;""</f>
        <v/>
      </c>
      <c r="W558" s="90"/>
      <c r="X558" s="87" t="str">
        <f>VLOOKUP($B558,D1_2!$B$5:$AL$131,10,FALSE)&amp;""</f>
        <v/>
      </c>
      <c r="Y558" s="88"/>
      <c r="Z558" s="19" t="s">
        <v>391</v>
      </c>
      <c r="AA558" s="89" t="str">
        <f>VLOOKUP($B558,D1_2!$B$5:$AL$131,11,FALSE)&amp;""</f>
        <v/>
      </c>
      <c r="AB558" s="90"/>
      <c r="AC558" s="87" t="str">
        <f>VLOOKUP($B558,D1_2!$B$5:$AL$131,12,FALSE)&amp;""</f>
        <v/>
      </c>
      <c r="AD558" s="88"/>
      <c r="AE558" s="19" t="s">
        <v>391</v>
      </c>
      <c r="AF558" s="89" t="str">
        <f>VLOOKUP($B558,D1_2!$B$5:$AL$131,13,FALSE)&amp;""</f>
        <v/>
      </c>
      <c r="AG558" s="90"/>
      <c r="AH558" s="87" t="str">
        <f>VLOOKUP($B558,D1_2!$B$5:$AL$131,14,FALSE)&amp;""</f>
        <v/>
      </c>
      <c r="AI558" s="88"/>
      <c r="AJ558" s="19" t="s">
        <v>391</v>
      </c>
      <c r="AK558" s="89" t="str">
        <f>VLOOKUP($B558,D1_2!$B$5:$AL$131,15,FALSE)&amp;""</f>
        <v/>
      </c>
      <c r="AL558" s="90"/>
      <c r="AM558" s="87" t="str">
        <f>VLOOKUP($B558,D1_2!$B$5:$AL$131,16,FALSE)&amp;""</f>
        <v/>
      </c>
      <c r="AN558" s="88"/>
      <c r="AO558" s="19" t="s">
        <v>391</v>
      </c>
      <c r="AP558" s="89" t="str">
        <f>VLOOKUP($B558,D1_2!$B$5:$AL$131,17,FALSE)&amp;""</f>
        <v/>
      </c>
      <c r="AQ558" s="90"/>
      <c r="AR558" s="87" t="str">
        <f>VLOOKUP($B558,D1_2!$B$5:$AL$131,18,FALSE)&amp;""</f>
        <v/>
      </c>
      <c r="AS558" s="88"/>
      <c r="AT558" s="19" t="s">
        <v>391</v>
      </c>
      <c r="AU558" s="89" t="str">
        <f>VLOOKUP($B558,D1_2!$B$5:$AL$131,19,FALSE)&amp;""</f>
        <v/>
      </c>
      <c r="AV558" s="90"/>
      <c r="AW558" s="87" t="str">
        <f>VLOOKUP($B558,D1_2!$B$5:$AL$131,20,FALSE)&amp;""</f>
        <v/>
      </c>
      <c r="AX558" s="88"/>
      <c r="AY558" s="19" t="s">
        <v>391</v>
      </c>
      <c r="AZ558" s="89" t="str">
        <f>VLOOKUP($B558,D1_2!$B$5:$AL$131,21,FALSE)&amp;""</f>
        <v/>
      </c>
      <c r="BA558" s="90"/>
      <c r="BF558" s="3"/>
      <c r="BG558" s="3"/>
      <c r="BH558" s="3"/>
    </row>
    <row r="559" spans="2:60" s="1" customFormat="1" x14ac:dyDescent="0.4">
      <c r="B559" s="181"/>
      <c r="C559" s="182"/>
      <c r="D559" s="182"/>
      <c r="E559" s="182"/>
      <c r="F559" s="183"/>
      <c r="G559" s="91" t="s">
        <v>5496</v>
      </c>
      <c r="H559" s="91"/>
      <c r="I559" s="91"/>
      <c r="J559" s="91"/>
      <c r="K559" s="91"/>
      <c r="L559" s="91"/>
      <c r="M559" s="91"/>
      <c r="N559" s="92" t="str">
        <f>VLOOKUP($B558,D1_2!$B$132:$AL$258,6,FALSE)&amp;""</f>
        <v/>
      </c>
      <c r="O559" s="93"/>
      <c r="P559" s="20" t="s">
        <v>391</v>
      </c>
      <c r="Q559" s="94" t="str">
        <f>VLOOKUP($B558,D1_2!$B$132:$AL$258,7,FALSE)&amp;""</f>
        <v/>
      </c>
      <c r="R559" s="95"/>
      <c r="S559" s="92" t="str">
        <f>VLOOKUP($B558,D1_2!$B$132:$AL$258,8,FALSE)&amp;""</f>
        <v/>
      </c>
      <c r="T559" s="93"/>
      <c r="U559" s="20" t="s">
        <v>391</v>
      </c>
      <c r="V559" s="94" t="str">
        <f>VLOOKUP($B558,D1_2!$B$132:$AL$258,9,FALSE)&amp;""</f>
        <v/>
      </c>
      <c r="W559" s="95"/>
      <c r="X559" s="92" t="str">
        <f>VLOOKUP($B558,D1_2!$B$132:$AL$258,10,FALSE)&amp;""</f>
        <v/>
      </c>
      <c r="Y559" s="93"/>
      <c r="Z559" s="20" t="s">
        <v>391</v>
      </c>
      <c r="AA559" s="94" t="str">
        <f>VLOOKUP($B558,D1_2!$B$132:$AL$258,11,FALSE)&amp;""</f>
        <v/>
      </c>
      <c r="AB559" s="95"/>
      <c r="AC559" s="92" t="str">
        <f>VLOOKUP($B558,D1_2!$B$132:$AL$258,12,FALSE)&amp;""</f>
        <v/>
      </c>
      <c r="AD559" s="93"/>
      <c r="AE559" s="20" t="s">
        <v>391</v>
      </c>
      <c r="AF559" s="94" t="str">
        <f>VLOOKUP($B558,D1_2!$B$132:$AL$258,13,FALSE)&amp;""</f>
        <v/>
      </c>
      <c r="AG559" s="95"/>
      <c r="AH559" s="92" t="str">
        <f>VLOOKUP($B558,D1_2!$B$132:$AL$258,14,FALSE)&amp;""</f>
        <v/>
      </c>
      <c r="AI559" s="93"/>
      <c r="AJ559" s="20" t="s">
        <v>391</v>
      </c>
      <c r="AK559" s="94" t="str">
        <f>VLOOKUP($B558,D1_2!$B$132:$AL$258,15,FALSE)&amp;""</f>
        <v/>
      </c>
      <c r="AL559" s="95"/>
      <c r="AM559" s="92" t="str">
        <f>VLOOKUP($B558,D1_2!$B$132:$AL$258,16,FALSE)&amp;""</f>
        <v/>
      </c>
      <c r="AN559" s="93"/>
      <c r="AO559" s="20" t="s">
        <v>391</v>
      </c>
      <c r="AP559" s="94" t="str">
        <f>VLOOKUP($B558,D1_2!$B$132:$AL$258,17,FALSE)&amp;""</f>
        <v/>
      </c>
      <c r="AQ559" s="95"/>
      <c r="AR559" s="92" t="str">
        <f>VLOOKUP($B558,D1_2!$B$132:$AL$258,18,FALSE)&amp;""</f>
        <v/>
      </c>
      <c r="AS559" s="93"/>
      <c r="AT559" s="20" t="s">
        <v>391</v>
      </c>
      <c r="AU559" s="94" t="str">
        <f>VLOOKUP($B558,D1_2!$B$132:$AL$258,19,FALSE)&amp;""</f>
        <v/>
      </c>
      <c r="AV559" s="95"/>
      <c r="AW559" s="92" t="str">
        <f>VLOOKUP($B558,D1_2!$B$132:$AL$258,20,FALSE)&amp;""</f>
        <v/>
      </c>
      <c r="AX559" s="93"/>
      <c r="AY559" s="20" t="s">
        <v>391</v>
      </c>
      <c r="AZ559" s="94" t="str">
        <f>VLOOKUP($B558,D1_2!$B$132:$AL$258,21,FALSE)&amp;""</f>
        <v/>
      </c>
      <c r="BA559" s="95"/>
      <c r="BF559" s="3"/>
      <c r="BG559" s="3"/>
      <c r="BH559" s="3"/>
    </row>
    <row r="560" spans="2:60" s="1" customFormat="1" x14ac:dyDescent="0.4">
      <c r="B560" s="178"/>
      <c r="C560" s="179"/>
      <c r="D560" s="179"/>
      <c r="E560" s="179"/>
      <c r="F560" s="180"/>
      <c r="G560" s="135" t="s">
        <v>5337</v>
      </c>
      <c r="H560" s="135"/>
      <c r="I560" s="135"/>
      <c r="J560" s="135"/>
      <c r="K560" s="135"/>
      <c r="L560" s="135"/>
      <c r="M560" s="135"/>
      <c r="N560" s="136" t="str">
        <f>VLOOKUP($B558,D1_2!$B$259:$AL$385,6,FALSE)&amp;""</f>
        <v/>
      </c>
      <c r="O560" s="137"/>
      <c r="P560" s="21" t="s">
        <v>391</v>
      </c>
      <c r="Q560" s="138" t="str">
        <f>VLOOKUP($B558,D1_2!$B$259:$AL$385,7,FALSE)&amp;""</f>
        <v/>
      </c>
      <c r="R560" s="139"/>
      <c r="S560" s="136" t="str">
        <f>VLOOKUP($B558,D1_2!$B$259:$AL$385,8,FALSE)&amp;""</f>
        <v/>
      </c>
      <c r="T560" s="137"/>
      <c r="U560" s="21" t="s">
        <v>391</v>
      </c>
      <c r="V560" s="138" t="str">
        <f>VLOOKUP($B558,D1_2!$B$259:$AL$385,9,FALSE)&amp;""</f>
        <v/>
      </c>
      <c r="W560" s="139"/>
      <c r="X560" s="136" t="str">
        <f>VLOOKUP($B558,D1_2!$B$259:$AL$385,10,FALSE)&amp;""</f>
        <v/>
      </c>
      <c r="Y560" s="137"/>
      <c r="Z560" s="21" t="s">
        <v>391</v>
      </c>
      <c r="AA560" s="138" t="str">
        <f>VLOOKUP($B558,D1_2!$B$259:$AL$385,11,FALSE)&amp;""</f>
        <v/>
      </c>
      <c r="AB560" s="139"/>
      <c r="AC560" s="136" t="str">
        <f>VLOOKUP($B558,D1_2!$B$259:$AL$385,12,FALSE)&amp;""</f>
        <v/>
      </c>
      <c r="AD560" s="137"/>
      <c r="AE560" s="21" t="s">
        <v>391</v>
      </c>
      <c r="AF560" s="138" t="str">
        <f>VLOOKUP($B558,D1_2!$B$259:$AL$385,13,FALSE)&amp;""</f>
        <v/>
      </c>
      <c r="AG560" s="139"/>
      <c r="AH560" s="136" t="str">
        <f>VLOOKUP($B558,D1_2!$B$259:$AL$385,14,FALSE)&amp;""</f>
        <v/>
      </c>
      <c r="AI560" s="137"/>
      <c r="AJ560" s="21" t="s">
        <v>391</v>
      </c>
      <c r="AK560" s="138" t="str">
        <f>VLOOKUP($B558,D1_2!$B$259:$AL$385,15,FALSE)&amp;""</f>
        <v/>
      </c>
      <c r="AL560" s="139"/>
      <c r="AM560" s="136" t="str">
        <f>VLOOKUP($B558,D1_2!$B$259:$AL$385,16,FALSE)&amp;""</f>
        <v/>
      </c>
      <c r="AN560" s="137"/>
      <c r="AO560" s="21" t="s">
        <v>391</v>
      </c>
      <c r="AP560" s="138" t="str">
        <f>VLOOKUP($B558,D1_2!$B$259:$AL$385,17,FALSE)&amp;""</f>
        <v/>
      </c>
      <c r="AQ560" s="139"/>
      <c r="AR560" s="136" t="str">
        <f>VLOOKUP($B558,D1_2!$B$259:$AL$385,18,FALSE)&amp;""</f>
        <v/>
      </c>
      <c r="AS560" s="137"/>
      <c r="AT560" s="21" t="s">
        <v>391</v>
      </c>
      <c r="AU560" s="138" t="str">
        <f>VLOOKUP($B558,D1_2!$B$259:$AL$385,19,FALSE)&amp;""</f>
        <v/>
      </c>
      <c r="AV560" s="139"/>
      <c r="AW560" s="136" t="str">
        <f>VLOOKUP($B558,D1_2!$B$259:$AL$385,20,FALSE)&amp;""</f>
        <v/>
      </c>
      <c r="AX560" s="137"/>
      <c r="AY560" s="21" t="s">
        <v>391</v>
      </c>
      <c r="AZ560" s="138" t="str">
        <f>VLOOKUP($B558,D1_2!$B$259:$AL$385,21,FALSE)&amp;""</f>
        <v/>
      </c>
      <c r="BA560" s="139"/>
      <c r="BF560" s="3"/>
      <c r="BG560" s="3"/>
      <c r="BH560" s="3"/>
    </row>
    <row r="561" spans="2:60" s="1" customFormat="1" ht="14.25" customHeight="1" x14ac:dyDescent="0.4">
      <c r="B561" s="175" t="s">
        <v>1732</v>
      </c>
      <c r="C561" s="176"/>
      <c r="D561" s="176"/>
      <c r="E561" s="176"/>
      <c r="F561" s="177"/>
      <c r="G561" s="86" t="s">
        <v>5737</v>
      </c>
      <c r="H561" s="86"/>
      <c r="I561" s="86"/>
      <c r="J561" s="86"/>
      <c r="K561" s="86"/>
      <c r="L561" s="86"/>
      <c r="M561" s="86"/>
      <c r="N561" s="87" t="str">
        <f>VLOOKUP($B561,D1_2!$B$5:$AL$131,6,FALSE)&amp;""</f>
        <v/>
      </c>
      <c r="O561" s="88"/>
      <c r="P561" s="19" t="s">
        <v>391</v>
      </c>
      <c r="Q561" s="89" t="str">
        <f>VLOOKUP($B561,D1_2!$B$5:$AL$131,7,FALSE)&amp;""</f>
        <v/>
      </c>
      <c r="R561" s="90"/>
      <c r="S561" s="87" t="str">
        <f>VLOOKUP($B561,D1_2!$B$5:$AL$131,8,FALSE)&amp;""</f>
        <v/>
      </c>
      <c r="T561" s="88"/>
      <c r="U561" s="19" t="s">
        <v>391</v>
      </c>
      <c r="V561" s="89" t="str">
        <f>VLOOKUP($B561,D1_2!$B$5:$AL$131,9,FALSE)&amp;""</f>
        <v/>
      </c>
      <c r="W561" s="90"/>
      <c r="X561" s="87" t="str">
        <f>VLOOKUP($B561,D1_2!$B$5:$AL$131,10,FALSE)&amp;""</f>
        <v/>
      </c>
      <c r="Y561" s="88"/>
      <c r="Z561" s="19" t="s">
        <v>391</v>
      </c>
      <c r="AA561" s="89" t="str">
        <f>VLOOKUP($B561,D1_2!$B$5:$AL$131,11,FALSE)&amp;""</f>
        <v/>
      </c>
      <c r="AB561" s="90"/>
      <c r="AC561" s="87" t="str">
        <f>VLOOKUP($B561,D1_2!$B$5:$AL$131,12,FALSE)&amp;""</f>
        <v/>
      </c>
      <c r="AD561" s="88"/>
      <c r="AE561" s="19" t="s">
        <v>391</v>
      </c>
      <c r="AF561" s="89" t="str">
        <f>VLOOKUP($B561,D1_2!$B$5:$AL$131,13,FALSE)&amp;""</f>
        <v/>
      </c>
      <c r="AG561" s="90"/>
      <c r="AH561" s="87" t="str">
        <f>VLOOKUP($B561,D1_2!$B$5:$AL$131,14,FALSE)&amp;""</f>
        <v/>
      </c>
      <c r="AI561" s="88"/>
      <c r="AJ561" s="19" t="s">
        <v>391</v>
      </c>
      <c r="AK561" s="89" t="str">
        <f>VLOOKUP($B561,D1_2!$B$5:$AL$131,15,FALSE)&amp;""</f>
        <v/>
      </c>
      <c r="AL561" s="90"/>
      <c r="AM561" s="87" t="str">
        <f>VLOOKUP($B561,D1_2!$B$5:$AL$131,16,FALSE)&amp;""</f>
        <v/>
      </c>
      <c r="AN561" s="88"/>
      <c r="AO561" s="19" t="s">
        <v>391</v>
      </c>
      <c r="AP561" s="89" t="str">
        <f>VLOOKUP($B561,D1_2!$B$5:$AL$131,17,FALSE)&amp;""</f>
        <v/>
      </c>
      <c r="AQ561" s="90"/>
      <c r="AR561" s="87" t="str">
        <f>VLOOKUP($B561,D1_2!$B$5:$AL$131,18,FALSE)&amp;""</f>
        <v/>
      </c>
      <c r="AS561" s="88"/>
      <c r="AT561" s="19" t="s">
        <v>391</v>
      </c>
      <c r="AU561" s="89" t="str">
        <f>VLOOKUP($B561,D1_2!$B$5:$AL$131,19,FALSE)&amp;""</f>
        <v/>
      </c>
      <c r="AV561" s="90"/>
      <c r="AW561" s="87" t="str">
        <f>VLOOKUP($B561,D1_2!$B$5:$AL$131,20,FALSE)&amp;""</f>
        <v/>
      </c>
      <c r="AX561" s="88"/>
      <c r="AY561" s="19" t="s">
        <v>391</v>
      </c>
      <c r="AZ561" s="89" t="str">
        <f>VLOOKUP($B561,D1_2!$B$5:$AL$131,21,FALSE)&amp;""</f>
        <v/>
      </c>
      <c r="BA561" s="90"/>
      <c r="BF561" s="3"/>
      <c r="BG561" s="3"/>
      <c r="BH561" s="3"/>
    </row>
    <row r="562" spans="2:60" s="1" customFormat="1" x14ac:dyDescent="0.4">
      <c r="B562" s="181"/>
      <c r="C562" s="182"/>
      <c r="D562" s="182"/>
      <c r="E562" s="182"/>
      <c r="F562" s="183"/>
      <c r="G562" s="91" t="s">
        <v>5496</v>
      </c>
      <c r="H562" s="91"/>
      <c r="I562" s="91"/>
      <c r="J562" s="91"/>
      <c r="K562" s="91"/>
      <c r="L562" s="91"/>
      <c r="M562" s="91"/>
      <c r="N562" s="92" t="str">
        <f>VLOOKUP($B561,D1_2!$B$132:$AL$258,6,FALSE)&amp;""</f>
        <v/>
      </c>
      <c r="O562" s="93"/>
      <c r="P562" s="20" t="s">
        <v>391</v>
      </c>
      <c r="Q562" s="94" t="str">
        <f>VLOOKUP($B561,D1_2!$B$132:$AL$258,7,FALSE)&amp;""</f>
        <v/>
      </c>
      <c r="R562" s="95"/>
      <c r="S562" s="92" t="str">
        <f>VLOOKUP($B561,D1_2!$B$132:$AL$258,8,FALSE)&amp;""</f>
        <v/>
      </c>
      <c r="T562" s="93"/>
      <c r="U562" s="20" t="s">
        <v>391</v>
      </c>
      <c r="V562" s="94" t="str">
        <f>VLOOKUP($B561,D1_2!$B$132:$AL$258,9,FALSE)&amp;""</f>
        <v/>
      </c>
      <c r="W562" s="95"/>
      <c r="X562" s="92" t="str">
        <f>VLOOKUP($B561,D1_2!$B$132:$AL$258,10,FALSE)&amp;""</f>
        <v/>
      </c>
      <c r="Y562" s="93"/>
      <c r="Z562" s="20" t="s">
        <v>391</v>
      </c>
      <c r="AA562" s="94" t="str">
        <f>VLOOKUP($B561,D1_2!$B$132:$AL$258,11,FALSE)&amp;""</f>
        <v/>
      </c>
      <c r="AB562" s="95"/>
      <c r="AC562" s="92" t="str">
        <f>VLOOKUP($B561,D1_2!$B$132:$AL$258,12,FALSE)&amp;""</f>
        <v/>
      </c>
      <c r="AD562" s="93"/>
      <c r="AE562" s="20" t="s">
        <v>391</v>
      </c>
      <c r="AF562" s="94" t="str">
        <f>VLOOKUP($B561,D1_2!$B$132:$AL$258,13,FALSE)&amp;""</f>
        <v/>
      </c>
      <c r="AG562" s="95"/>
      <c r="AH562" s="92" t="str">
        <f>VLOOKUP($B561,D1_2!$B$132:$AL$258,14,FALSE)&amp;""</f>
        <v/>
      </c>
      <c r="AI562" s="93"/>
      <c r="AJ562" s="20" t="s">
        <v>391</v>
      </c>
      <c r="AK562" s="94" t="str">
        <f>VLOOKUP($B561,D1_2!$B$132:$AL$258,15,FALSE)&amp;""</f>
        <v/>
      </c>
      <c r="AL562" s="95"/>
      <c r="AM562" s="92" t="str">
        <f>VLOOKUP($B561,D1_2!$B$132:$AL$258,16,FALSE)&amp;""</f>
        <v/>
      </c>
      <c r="AN562" s="93"/>
      <c r="AO562" s="20" t="s">
        <v>391</v>
      </c>
      <c r="AP562" s="94" t="str">
        <f>VLOOKUP($B561,D1_2!$B$132:$AL$258,17,FALSE)&amp;""</f>
        <v/>
      </c>
      <c r="AQ562" s="95"/>
      <c r="AR562" s="92" t="str">
        <f>VLOOKUP($B561,D1_2!$B$132:$AL$258,18,FALSE)&amp;""</f>
        <v/>
      </c>
      <c r="AS562" s="93"/>
      <c r="AT562" s="20" t="s">
        <v>391</v>
      </c>
      <c r="AU562" s="94" t="str">
        <f>VLOOKUP($B561,D1_2!$B$132:$AL$258,19,FALSE)&amp;""</f>
        <v/>
      </c>
      <c r="AV562" s="95"/>
      <c r="AW562" s="92" t="str">
        <f>VLOOKUP($B561,D1_2!$B$132:$AL$258,20,FALSE)&amp;""</f>
        <v/>
      </c>
      <c r="AX562" s="93"/>
      <c r="AY562" s="20" t="s">
        <v>391</v>
      </c>
      <c r="AZ562" s="94" t="str">
        <f>VLOOKUP($B561,D1_2!$B$132:$AL$258,21,FALSE)&amp;""</f>
        <v/>
      </c>
      <c r="BA562" s="95"/>
      <c r="BF562" s="3"/>
      <c r="BG562" s="3"/>
      <c r="BH562" s="3"/>
    </row>
    <row r="563" spans="2:60" s="1" customFormat="1" x14ac:dyDescent="0.4">
      <c r="B563" s="178"/>
      <c r="C563" s="179"/>
      <c r="D563" s="179"/>
      <c r="E563" s="179"/>
      <c r="F563" s="180"/>
      <c r="G563" s="135" t="s">
        <v>5337</v>
      </c>
      <c r="H563" s="135"/>
      <c r="I563" s="135"/>
      <c r="J563" s="135"/>
      <c r="K563" s="135"/>
      <c r="L563" s="135"/>
      <c r="M563" s="135"/>
      <c r="N563" s="136" t="str">
        <f>VLOOKUP($B561,D1_2!$B$259:$AL$385,6,FALSE)&amp;""</f>
        <v/>
      </c>
      <c r="O563" s="137"/>
      <c r="P563" s="21" t="s">
        <v>391</v>
      </c>
      <c r="Q563" s="138" t="str">
        <f>VLOOKUP($B561,D1_2!$B$259:$AL$385,7,FALSE)&amp;""</f>
        <v/>
      </c>
      <c r="R563" s="139"/>
      <c r="S563" s="136" t="str">
        <f>VLOOKUP($B561,D1_2!$B$259:$AL$385,8,FALSE)&amp;""</f>
        <v/>
      </c>
      <c r="T563" s="137"/>
      <c r="U563" s="21" t="s">
        <v>391</v>
      </c>
      <c r="V563" s="138" t="str">
        <f>VLOOKUP($B561,D1_2!$B$259:$AL$385,9,FALSE)&amp;""</f>
        <v/>
      </c>
      <c r="W563" s="139"/>
      <c r="X563" s="136" t="str">
        <f>VLOOKUP($B561,D1_2!$B$259:$AL$385,10,FALSE)&amp;""</f>
        <v/>
      </c>
      <c r="Y563" s="137"/>
      <c r="Z563" s="21" t="s">
        <v>391</v>
      </c>
      <c r="AA563" s="138" t="str">
        <f>VLOOKUP($B561,D1_2!$B$259:$AL$385,11,FALSE)&amp;""</f>
        <v/>
      </c>
      <c r="AB563" s="139"/>
      <c r="AC563" s="136" t="str">
        <f>VLOOKUP($B561,D1_2!$B$259:$AL$385,12,FALSE)&amp;""</f>
        <v/>
      </c>
      <c r="AD563" s="137"/>
      <c r="AE563" s="21" t="s">
        <v>391</v>
      </c>
      <c r="AF563" s="138" t="str">
        <f>VLOOKUP($B561,D1_2!$B$259:$AL$385,13,FALSE)&amp;""</f>
        <v/>
      </c>
      <c r="AG563" s="139"/>
      <c r="AH563" s="136" t="str">
        <f>VLOOKUP($B561,D1_2!$B$259:$AL$385,14,FALSE)&amp;""</f>
        <v/>
      </c>
      <c r="AI563" s="137"/>
      <c r="AJ563" s="21" t="s">
        <v>391</v>
      </c>
      <c r="AK563" s="138" t="str">
        <f>VLOOKUP($B561,D1_2!$B$259:$AL$385,15,FALSE)&amp;""</f>
        <v/>
      </c>
      <c r="AL563" s="139"/>
      <c r="AM563" s="136" t="str">
        <f>VLOOKUP($B561,D1_2!$B$259:$AL$385,16,FALSE)&amp;""</f>
        <v/>
      </c>
      <c r="AN563" s="137"/>
      <c r="AO563" s="21" t="s">
        <v>391</v>
      </c>
      <c r="AP563" s="138" t="str">
        <f>VLOOKUP($B561,D1_2!$B$259:$AL$385,17,FALSE)&amp;""</f>
        <v/>
      </c>
      <c r="AQ563" s="139"/>
      <c r="AR563" s="136" t="str">
        <f>VLOOKUP($B561,D1_2!$B$259:$AL$385,18,FALSE)&amp;""</f>
        <v/>
      </c>
      <c r="AS563" s="137"/>
      <c r="AT563" s="21" t="s">
        <v>391</v>
      </c>
      <c r="AU563" s="138" t="str">
        <f>VLOOKUP($B561,D1_2!$B$259:$AL$385,19,FALSE)&amp;""</f>
        <v/>
      </c>
      <c r="AV563" s="139"/>
      <c r="AW563" s="136" t="str">
        <f>VLOOKUP($B561,D1_2!$B$259:$AL$385,20,FALSE)&amp;""</f>
        <v/>
      </c>
      <c r="AX563" s="137"/>
      <c r="AY563" s="21" t="s">
        <v>391</v>
      </c>
      <c r="AZ563" s="138" t="str">
        <f>VLOOKUP($B561,D1_2!$B$259:$AL$385,21,FALSE)&amp;""</f>
        <v/>
      </c>
      <c r="BA563" s="139"/>
      <c r="BF563" s="3"/>
      <c r="BG563" s="3"/>
      <c r="BH563" s="3"/>
    </row>
    <row r="564" spans="2:60" s="1" customFormat="1" ht="14.25" customHeight="1" x14ac:dyDescent="0.4">
      <c r="B564" s="175" t="s">
        <v>1737</v>
      </c>
      <c r="C564" s="176"/>
      <c r="D564" s="176"/>
      <c r="E564" s="176"/>
      <c r="F564" s="177"/>
      <c r="G564" s="86" t="s">
        <v>5737</v>
      </c>
      <c r="H564" s="86"/>
      <c r="I564" s="86"/>
      <c r="J564" s="86"/>
      <c r="K564" s="86"/>
      <c r="L564" s="86"/>
      <c r="M564" s="86"/>
      <c r="N564" s="87" t="str">
        <f>VLOOKUP($B564,D1_2!$B$5:$AL$131,6,FALSE)&amp;""</f>
        <v/>
      </c>
      <c r="O564" s="88"/>
      <c r="P564" s="19" t="s">
        <v>391</v>
      </c>
      <c r="Q564" s="89" t="str">
        <f>VLOOKUP($B564,D1_2!$B$5:$AL$131,7,FALSE)&amp;""</f>
        <v/>
      </c>
      <c r="R564" s="90"/>
      <c r="S564" s="87" t="str">
        <f>VLOOKUP($B564,D1_2!$B$5:$AL$131,8,FALSE)&amp;""</f>
        <v/>
      </c>
      <c r="T564" s="88"/>
      <c r="U564" s="19" t="s">
        <v>391</v>
      </c>
      <c r="V564" s="89" t="str">
        <f>VLOOKUP($B564,D1_2!$B$5:$AL$131,9,FALSE)&amp;""</f>
        <v/>
      </c>
      <c r="W564" s="90"/>
      <c r="X564" s="87" t="str">
        <f>VLOOKUP($B564,D1_2!$B$5:$AL$131,10,FALSE)&amp;""</f>
        <v/>
      </c>
      <c r="Y564" s="88"/>
      <c r="Z564" s="19" t="s">
        <v>391</v>
      </c>
      <c r="AA564" s="89" t="str">
        <f>VLOOKUP($B564,D1_2!$B$5:$AL$131,11,FALSE)&amp;""</f>
        <v/>
      </c>
      <c r="AB564" s="90"/>
      <c r="AC564" s="87" t="str">
        <f>VLOOKUP($B564,D1_2!$B$5:$AL$131,12,FALSE)&amp;""</f>
        <v/>
      </c>
      <c r="AD564" s="88"/>
      <c r="AE564" s="19" t="s">
        <v>391</v>
      </c>
      <c r="AF564" s="89" t="str">
        <f>VLOOKUP($B564,D1_2!$B$5:$AL$131,13,FALSE)&amp;""</f>
        <v/>
      </c>
      <c r="AG564" s="90"/>
      <c r="AH564" s="87" t="str">
        <f>VLOOKUP($B564,D1_2!$B$5:$AL$131,14,FALSE)&amp;""</f>
        <v/>
      </c>
      <c r="AI564" s="88"/>
      <c r="AJ564" s="19" t="s">
        <v>391</v>
      </c>
      <c r="AK564" s="89" t="str">
        <f>VLOOKUP($B564,D1_2!$B$5:$AL$131,15,FALSE)&amp;""</f>
        <v/>
      </c>
      <c r="AL564" s="90"/>
      <c r="AM564" s="87" t="str">
        <f>VLOOKUP($B564,D1_2!$B$5:$AL$131,16,FALSE)&amp;""</f>
        <v/>
      </c>
      <c r="AN564" s="88"/>
      <c r="AO564" s="19" t="s">
        <v>391</v>
      </c>
      <c r="AP564" s="89" t="str">
        <f>VLOOKUP($B564,D1_2!$B$5:$AL$131,17,FALSE)&amp;""</f>
        <v/>
      </c>
      <c r="AQ564" s="90"/>
      <c r="AR564" s="87" t="str">
        <f>VLOOKUP($B564,D1_2!$B$5:$AL$131,18,FALSE)&amp;""</f>
        <v/>
      </c>
      <c r="AS564" s="88"/>
      <c r="AT564" s="19" t="s">
        <v>391</v>
      </c>
      <c r="AU564" s="89" t="str">
        <f>VLOOKUP($B564,D1_2!$B$5:$AL$131,19,FALSE)&amp;""</f>
        <v/>
      </c>
      <c r="AV564" s="90"/>
      <c r="AW564" s="87" t="str">
        <f>VLOOKUP($B564,D1_2!$B$5:$AL$131,20,FALSE)&amp;""</f>
        <v/>
      </c>
      <c r="AX564" s="88"/>
      <c r="AY564" s="19" t="s">
        <v>391</v>
      </c>
      <c r="AZ564" s="89" t="str">
        <f>VLOOKUP($B564,D1_2!$B$5:$AL$131,21,FALSE)&amp;""</f>
        <v/>
      </c>
      <c r="BA564" s="90"/>
      <c r="BF564" s="3"/>
      <c r="BG564" s="3"/>
      <c r="BH564" s="3"/>
    </row>
    <row r="565" spans="2:60" s="1" customFormat="1" x14ac:dyDescent="0.4">
      <c r="B565" s="181"/>
      <c r="C565" s="182"/>
      <c r="D565" s="182"/>
      <c r="E565" s="182"/>
      <c r="F565" s="183"/>
      <c r="G565" s="91" t="s">
        <v>5496</v>
      </c>
      <c r="H565" s="91"/>
      <c r="I565" s="91"/>
      <c r="J565" s="91"/>
      <c r="K565" s="91"/>
      <c r="L565" s="91"/>
      <c r="M565" s="91"/>
      <c r="N565" s="92" t="str">
        <f>VLOOKUP($B564,D1_2!$B$132:$AL$258,6,FALSE)&amp;""</f>
        <v/>
      </c>
      <c r="O565" s="93"/>
      <c r="P565" s="20" t="s">
        <v>391</v>
      </c>
      <c r="Q565" s="94" t="str">
        <f>VLOOKUP($B564,D1_2!$B$132:$AL$258,7,FALSE)&amp;""</f>
        <v/>
      </c>
      <c r="R565" s="95"/>
      <c r="S565" s="92" t="str">
        <f>VLOOKUP($B564,D1_2!$B$132:$AL$258,8,FALSE)&amp;""</f>
        <v/>
      </c>
      <c r="T565" s="93"/>
      <c r="U565" s="20" t="s">
        <v>391</v>
      </c>
      <c r="V565" s="94" t="str">
        <f>VLOOKUP($B564,D1_2!$B$132:$AL$258,9,FALSE)&amp;""</f>
        <v/>
      </c>
      <c r="W565" s="95"/>
      <c r="X565" s="92" t="str">
        <f>VLOOKUP($B564,D1_2!$B$132:$AL$258,10,FALSE)&amp;""</f>
        <v/>
      </c>
      <c r="Y565" s="93"/>
      <c r="Z565" s="20" t="s">
        <v>391</v>
      </c>
      <c r="AA565" s="94" t="str">
        <f>VLOOKUP($B564,D1_2!$B$132:$AL$258,11,FALSE)&amp;""</f>
        <v/>
      </c>
      <c r="AB565" s="95"/>
      <c r="AC565" s="92" t="str">
        <f>VLOOKUP($B564,D1_2!$B$132:$AL$258,12,FALSE)&amp;""</f>
        <v/>
      </c>
      <c r="AD565" s="93"/>
      <c r="AE565" s="20" t="s">
        <v>391</v>
      </c>
      <c r="AF565" s="94" t="str">
        <f>VLOOKUP($B564,D1_2!$B$132:$AL$258,13,FALSE)&amp;""</f>
        <v/>
      </c>
      <c r="AG565" s="95"/>
      <c r="AH565" s="92" t="str">
        <f>VLOOKUP($B564,D1_2!$B$132:$AL$258,14,FALSE)&amp;""</f>
        <v/>
      </c>
      <c r="AI565" s="93"/>
      <c r="AJ565" s="20" t="s">
        <v>391</v>
      </c>
      <c r="AK565" s="94" t="str">
        <f>VLOOKUP($B564,D1_2!$B$132:$AL$258,15,FALSE)&amp;""</f>
        <v/>
      </c>
      <c r="AL565" s="95"/>
      <c r="AM565" s="92" t="str">
        <f>VLOOKUP($B564,D1_2!$B$132:$AL$258,16,FALSE)&amp;""</f>
        <v/>
      </c>
      <c r="AN565" s="93"/>
      <c r="AO565" s="20" t="s">
        <v>391</v>
      </c>
      <c r="AP565" s="94" t="str">
        <f>VLOOKUP($B564,D1_2!$B$132:$AL$258,17,FALSE)&amp;""</f>
        <v/>
      </c>
      <c r="AQ565" s="95"/>
      <c r="AR565" s="92" t="str">
        <f>VLOOKUP($B564,D1_2!$B$132:$AL$258,18,FALSE)&amp;""</f>
        <v/>
      </c>
      <c r="AS565" s="93"/>
      <c r="AT565" s="20" t="s">
        <v>391</v>
      </c>
      <c r="AU565" s="94" t="str">
        <f>VLOOKUP($B564,D1_2!$B$132:$AL$258,19,FALSE)&amp;""</f>
        <v/>
      </c>
      <c r="AV565" s="95"/>
      <c r="AW565" s="92" t="str">
        <f>VLOOKUP($B564,D1_2!$B$132:$AL$258,20,FALSE)&amp;""</f>
        <v/>
      </c>
      <c r="AX565" s="93"/>
      <c r="AY565" s="20" t="s">
        <v>391</v>
      </c>
      <c r="AZ565" s="94" t="str">
        <f>VLOOKUP($B564,D1_2!$B$132:$AL$258,21,FALSE)&amp;""</f>
        <v/>
      </c>
      <c r="BA565" s="95"/>
      <c r="BF565" s="3"/>
      <c r="BG565" s="3"/>
      <c r="BH565" s="3"/>
    </row>
    <row r="566" spans="2:60" s="1" customFormat="1" x14ac:dyDescent="0.4">
      <c r="B566" s="178"/>
      <c r="C566" s="179"/>
      <c r="D566" s="179"/>
      <c r="E566" s="179"/>
      <c r="F566" s="180"/>
      <c r="G566" s="135" t="s">
        <v>5337</v>
      </c>
      <c r="H566" s="135"/>
      <c r="I566" s="135"/>
      <c r="J566" s="135"/>
      <c r="K566" s="135"/>
      <c r="L566" s="135"/>
      <c r="M566" s="135"/>
      <c r="N566" s="136" t="str">
        <f>VLOOKUP($B564,D1_2!$B$259:$AL$385,6,FALSE)&amp;""</f>
        <v/>
      </c>
      <c r="O566" s="137"/>
      <c r="P566" s="21" t="s">
        <v>391</v>
      </c>
      <c r="Q566" s="138" t="str">
        <f>VLOOKUP($B564,D1_2!$B$259:$AL$385,7,FALSE)&amp;""</f>
        <v/>
      </c>
      <c r="R566" s="139"/>
      <c r="S566" s="136" t="str">
        <f>VLOOKUP($B564,D1_2!$B$259:$AL$385,8,FALSE)&amp;""</f>
        <v/>
      </c>
      <c r="T566" s="137"/>
      <c r="U566" s="21" t="s">
        <v>391</v>
      </c>
      <c r="V566" s="138" t="str">
        <f>VLOOKUP($B564,D1_2!$B$259:$AL$385,9,FALSE)&amp;""</f>
        <v/>
      </c>
      <c r="W566" s="139"/>
      <c r="X566" s="136" t="str">
        <f>VLOOKUP($B564,D1_2!$B$259:$AL$385,10,FALSE)&amp;""</f>
        <v/>
      </c>
      <c r="Y566" s="137"/>
      <c r="Z566" s="21" t="s">
        <v>391</v>
      </c>
      <c r="AA566" s="138" t="str">
        <f>VLOOKUP($B564,D1_2!$B$259:$AL$385,11,FALSE)&amp;""</f>
        <v/>
      </c>
      <c r="AB566" s="139"/>
      <c r="AC566" s="136" t="str">
        <f>VLOOKUP($B564,D1_2!$B$259:$AL$385,12,FALSE)&amp;""</f>
        <v/>
      </c>
      <c r="AD566" s="137"/>
      <c r="AE566" s="21" t="s">
        <v>391</v>
      </c>
      <c r="AF566" s="138" t="str">
        <f>VLOOKUP($B564,D1_2!$B$259:$AL$385,13,FALSE)&amp;""</f>
        <v/>
      </c>
      <c r="AG566" s="139"/>
      <c r="AH566" s="136" t="str">
        <f>VLOOKUP($B564,D1_2!$B$259:$AL$385,14,FALSE)&amp;""</f>
        <v/>
      </c>
      <c r="AI566" s="137"/>
      <c r="AJ566" s="21" t="s">
        <v>391</v>
      </c>
      <c r="AK566" s="138" t="str">
        <f>VLOOKUP($B564,D1_2!$B$259:$AL$385,15,FALSE)&amp;""</f>
        <v/>
      </c>
      <c r="AL566" s="139"/>
      <c r="AM566" s="136" t="str">
        <f>VLOOKUP($B564,D1_2!$B$259:$AL$385,16,FALSE)&amp;""</f>
        <v/>
      </c>
      <c r="AN566" s="137"/>
      <c r="AO566" s="21" t="s">
        <v>391</v>
      </c>
      <c r="AP566" s="138" t="str">
        <f>VLOOKUP($B564,D1_2!$B$259:$AL$385,17,FALSE)&amp;""</f>
        <v/>
      </c>
      <c r="AQ566" s="139"/>
      <c r="AR566" s="136" t="str">
        <f>VLOOKUP($B564,D1_2!$B$259:$AL$385,18,FALSE)&amp;""</f>
        <v/>
      </c>
      <c r="AS566" s="137"/>
      <c r="AT566" s="21" t="s">
        <v>391</v>
      </c>
      <c r="AU566" s="138" t="str">
        <f>VLOOKUP($B564,D1_2!$B$259:$AL$385,19,FALSE)&amp;""</f>
        <v/>
      </c>
      <c r="AV566" s="139"/>
      <c r="AW566" s="136" t="str">
        <f>VLOOKUP($B564,D1_2!$B$259:$AL$385,20,FALSE)&amp;""</f>
        <v/>
      </c>
      <c r="AX566" s="137"/>
      <c r="AY566" s="21" t="s">
        <v>391</v>
      </c>
      <c r="AZ566" s="138" t="str">
        <f>VLOOKUP($B564,D1_2!$B$259:$AL$385,21,FALSE)&amp;""</f>
        <v/>
      </c>
      <c r="BA566" s="139"/>
      <c r="BF566" s="3"/>
      <c r="BG566" s="3"/>
      <c r="BH566" s="3"/>
    </row>
    <row r="567" spans="2:60" s="1" customFormat="1" ht="14.25" customHeight="1" x14ac:dyDescent="0.4">
      <c r="B567" s="175" t="s">
        <v>1740</v>
      </c>
      <c r="C567" s="176"/>
      <c r="D567" s="176"/>
      <c r="E567" s="176"/>
      <c r="F567" s="177"/>
      <c r="G567" s="86" t="s">
        <v>5737</v>
      </c>
      <c r="H567" s="86"/>
      <c r="I567" s="86"/>
      <c r="J567" s="86"/>
      <c r="K567" s="86"/>
      <c r="L567" s="86"/>
      <c r="M567" s="86"/>
      <c r="N567" s="87" t="str">
        <f>VLOOKUP($B567,D1_2!$B$5:$AL$131,6,FALSE)&amp;""</f>
        <v/>
      </c>
      <c r="O567" s="88"/>
      <c r="P567" s="19" t="s">
        <v>391</v>
      </c>
      <c r="Q567" s="89" t="str">
        <f>VLOOKUP($B567,D1_2!$B$5:$AL$131,7,FALSE)&amp;""</f>
        <v/>
      </c>
      <c r="R567" s="90"/>
      <c r="S567" s="87" t="str">
        <f>VLOOKUP($B567,D1_2!$B$5:$AL$131,8,FALSE)&amp;""</f>
        <v/>
      </c>
      <c r="T567" s="88"/>
      <c r="U567" s="19" t="s">
        <v>391</v>
      </c>
      <c r="V567" s="89" t="str">
        <f>VLOOKUP($B567,D1_2!$B$5:$AL$131,9,FALSE)&amp;""</f>
        <v/>
      </c>
      <c r="W567" s="90"/>
      <c r="X567" s="87" t="str">
        <f>VLOOKUP($B567,D1_2!$B$5:$AL$131,10,FALSE)&amp;""</f>
        <v/>
      </c>
      <c r="Y567" s="88"/>
      <c r="Z567" s="19" t="s">
        <v>391</v>
      </c>
      <c r="AA567" s="89" t="str">
        <f>VLOOKUP($B567,D1_2!$B$5:$AL$131,11,FALSE)&amp;""</f>
        <v/>
      </c>
      <c r="AB567" s="90"/>
      <c r="AC567" s="87" t="str">
        <f>VLOOKUP($B567,D1_2!$B$5:$AL$131,12,FALSE)&amp;""</f>
        <v/>
      </c>
      <c r="AD567" s="88"/>
      <c r="AE567" s="19" t="s">
        <v>391</v>
      </c>
      <c r="AF567" s="89" t="str">
        <f>VLOOKUP($B567,D1_2!$B$5:$AL$131,13,FALSE)&amp;""</f>
        <v/>
      </c>
      <c r="AG567" s="90"/>
      <c r="AH567" s="87" t="str">
        <f>VLOOKUP($B567,D1_2!$B$5:$AL$131,14,FALSE)&amp;""</f>
        <v/>
      </c>
      <c r="AI567" s="88"/>
      <c r="AJ567" s="19" t="s">
        <v>391</v>
      </c>
      <c r="AK567" s="89" t="str">
        <f>VLOOKUP($B567,D1_2!$B$5:$AL$131,15,FALSE)&amp;""</f>
        <v/>
      </c>
      <c r="AL567" s="90"/>
      <c r="AM567" s="87" t="str">
        <f>VLOOKUP($B567,D1_2!$B$5:$AL$131,16,FALSE)&amp;""</f>
        <v/>
      </c>
      <c r="AN567" s="88"/>
      <c r="AO567" s="19" t="s">
        <v>391</v>
      </c>
      <c r="AP567" s="89" t="str">
        <f>VLOOKUP($B567,D1_2!$B$5:$AL$131,17,FALSE)&amp;""</f>
        <v/>
      </c>
      <c r="AQ567" s="90"/>
      <c r="AR567" s="87" t="str">
        <f>VLOOKUP($B567,D1_2!$B$5:$AL$131,18,FALSE)&amp;""</f>
        <v/>
      </c>
      <c r="AS567" s="88"/>
      <c r="AT567" s="19" t="s">
        <v>391</v>
      </c>
      <c r="AU567" s="89" t="str">
        <f>VLOOKUP($B567,D1_2!$B$5:$AL$131,19,FALSE)&amp;""</f>
        <v/>
      </c>
      <c r="AV567" s="90"/>
      <c r="AW567" s="87" t="str">
        <f>VLOOKUP($B567,D1_2!$B$5:$AL$131,20,FALSE)&amp;""</f>
        <v/>
      </c>
      <c r="AX567" s="88"/>
      <c r="AY567" s="19" t="s">
        <v>391</v>
      </c>
      <c r="AZ567" s="89" t="str">
        <f>VLOOKUP($B567,D1_2!$B$5:$AL$131,21,FALSE)&amp;""</f>
        <v/>
      </c>
      <c r="BA567" s="90"/>
      <c r="BF567" s="3"/>
      <c r="BG567" s="3"/>
      <c r="BH567" s="3"/>
    </row>
    <row r="568" spans="2:60" s="1" customFormat="1" x14ac:dyDescent="0.4">
      <c r="B568" s="181"/>
      <c r="C568" s="182"/>
      <c r="D568" s="182"/>
      <c r="E568" s="182"/>
      <c r="F568" s="183"/>
      <c r="G568" s="91" t="s">
        <v>5496</v>
      </c>
      <c r="H568" s="91"/>
      <c r="I568" s="91"/>
      <c r="J568" s="91"/>
      <c r="K568" s="91"/>
      <c r="L568" s="91"/>
      <c r="M568" s="91"/>
      <c r="N568" s="92" t="str">
        <f>VLOOKUP($B567,D1_2!$B$132:$AL$258,6,FALSE)&amp;""</f>
        <v/>
      </c>
      <c r="O568" s="93"/>
      <c r="P568" s="20" t="s">
        <v>391</v>
      </c>
      <c r="Q568" s="94" t="str">
        <f>VLOOKUP($B567,D1_2!$B$132:$AL$258,7,FALSE)&amp;""</f>
        <v/>
      </c>
      <c r="R568" s="95"/>
      <c r="S568" s="92" t="str">
        <f>VLOOKUP($B567,D1_2!$B$132:$AL$258,8,FALSE)&amp;""</f>
        <v/>
      </c>
      <c r="T568" s="93"/>
      <c r="U568" s="20" t="s">
        <v>391</v>
      </c>
      <c r="V568" s="94" t="str">
        <f>VLOOKUP($B567,D1_2!$B$132:$AL$258,9,FALSE)&amp;""</f>
        <v/>
      </c>
      <c r="W568" s="95"/>
      <c r="X568" s="92" t="str">
        <f>VLOOKUP($B567,D1_2!$B$132:$AL$258,10,FALSE)&amp;""</f>
        <v/>
      </c>
      <c r="Y568" s="93"/>
      <c r="Z568" s="20" t="s">
        <v>391</v>
      </c>
      <c r="AA568" s="94" t="str">
        <f>VLOOKUP($B567,D1_2!$B$132:$AL$258,11,FALSE)&amp;""</f>
        <v/>
      </c>
      <c r="AB568" s="95"/>
      <c r="AC568" s="92" t="str">
        <f>VLOOKUP($B567,D1_2!$B$132:$AL$258,12,FALSE)&amp;""</f>
        <v/>
      </c>
      <c r="AD568" s="93"/>
      <c r="AE568" s="20" t="s">
        <v>391</v>
      </c>
      <c r="AF568" s="94" t="str">
        <f>VLOOKUP($B567,D1_2!$B$132:$AL$258,13,FALSE)&amp;""</f>
        <v/>
      </c>
      <c r="AG568" s="95"/>
      <c r="AH568" s="92" t="str">
        <f>VLOOKUP($B567,D1_2!$B$132:$AL$258,14,FALSE)&amp;""</f>
        <v/>
      </c>
      <c r="AI568" s="93"/>
      <c r="AJ568" s="20" t="s">
        <v>391</v>
      </c>
      <c r="AK568" s="94" t="str">
        <f>VLOOKUP($B567,D1_2!$B$132:$AL$258,15,FALSE)&amp;""</f>
        <v/>
      </c>
      <c r="AL568" s="95"/>
      <c r="AM568" s="92" t="str">
        <f>VLOOKUP($B567,D1_2!$B$132:$AL$258,16,FALSE)&amp;""</f>
        <v/>
      </c>
      <c r="AN568" s="93"/>
      <c r="AO568" s="20" t="s">
        <v>391</v>
      </c>
      <c r="AP568" s="94" t="str">
        <f>VLOOKUP($B567,D1_2!$B$132:$AL$258,17,FALSE)&amp;""</f>
        <v/>
      </c>
      <c r="AQ568" s="95"/>
      <c r="AR568" s="92" t="str">
        <f>VLOOKUP($B567,D1_2!$B$132:$AL$258,18,FALSE)&amp;""</f>
        <v/>
      </c>
      <c r="AS568" s="93"/>
      <c r="AT568" s="20" t="s">
        <v>391</v>
      </c>
      <c r="AU568" s="94" t="str">
        <f>VLOOKUP($B567,D1_2!$B$132:$AL$258,19,FALSE)&amp;""</f>
        <v/>
      </c>
      <c r="AV568" s="95"/>
      <c r="AW568" s="92" t="str">
        <f>VLOOKUP($B567,D1_2!$B$132:$AL$258,20,FALSE)&amp;""</f>
        <v/>
      </c>
      <c r="AX568" s="93"/>
      <c r="AY568" s="20" t="s">
        <v>391</v>
      </c>
      <c r="AZ568" s="94" t="str">
        <f>VLOOKUP($B567,D1_2!$B$132:$AL$258,21,FALSE)&amp;""</f>
        <v/>
      </c>
      <c r="BA568" s="95"/>
      <c r="BF568" s="3"/>
      <c r="BG568" s="3"/>
      <c r="BH568" s="3"/>
    </row>
    <row r="569" spans="2:60" s="1" customFormat="1" x14ac:dyDescent="0.4">
      <c r="B569" s="178"/>
      <c r="C569" s="179"/>
      <c r="D569" s="179"/>
      <c r="E569" s="179"/>
      <c r="F569" s="180"/>
      <c r="G569" s="135" t="s">
        <v>5337</v>
      </c>
      <c r="H569" s="135"/>
      <c r="I569" s="135"/>
      <c r="J569" s="135"/>
      <c r="K569" s="135"/>
      <c r="L569" s="135"/>
      <c r="M569" s="135"/>
      <c r="N569" s="136" t="str">
        <f>VLOOKUP($B567,D1_2!$B$259:$AL$385,6,FALSE)&amp;""</f>
        <v/>
      </c>
      <c r="O569" s="137"/>
      <c r="P569" s="21" t="s">
        <v>391</v>
      </c>
      <c r="Q569" s="138" t="str">
        <f>VLOOKUP($B567,D1_2!$B$259:$AL$385,7,FALSE)&amp;""</f>
        <v/>
      </c>
      <c r="R569" s="139"/>
      <c r="S569" s="136" t="str">
        <f>VLOOKUP($B567,D1_2!$B$259:$AL$385,8,FALSE)&amp;""</f>
        <v/>
      </c>
      <c r="T569" s="137"/>
      <c r="U569" s="21" t="s">
        <v>391</v>
      </c>
      <c r="V569" s="138" t="str">
        <f>VLOOKUP($B567,D1_2!$B$259:$AL$385,9,FALSE)&amp;""</f>
        <v/>
      </c>
      <c r="W569" s="139"/>
      <c r="X569" s="136" t="str">
        <f>VLOOKUP($B567,D1_2!$B$259:$AL$385,10,FALSE)&amp;""</f>
        <v/>
      </c>
      <c r="Y569" s="137"/>
      <c r="Z569" s="21" t="s">
        <v>391</v>
      </c>
      <c r="AA569" s="138" t="str">
        <f>VLOOKUP($B567,D1_2!$B$259:$AL$385,11,FALSE)&amp;""</f>
        <v/>
      </c>
      <c r="AB569" s="139"/>
      <c r="AC569" s="136" t="str">
        <f>VLOOKUP($B567,D1_2!$B$259:$AL$385,12,FALSE)&amp;""</f>
        <v/>
      </c>
      <c r="AD569" s="137"/>
      <c r="AE569" s="21" t="s">
        <v>391</v>
      </c>
      <c r="AF569" s="138" t="str">
        <f>VLOOKUP($B567,D1_2!$B$259:$AL$385,13,FALSE)&amp;""</f>
        <v/>
      </c>
      <c r="AG569" s="139"/>
      <c r="AH569" s="136" t="str">
        <f>VLOOKUP($B567,D1_2!$B$259:$AL$385,14,FALSE)&amp;""</f>
        <v/>
      </c>
      <c r="AI569" s="137"/>
      <c r="AJ569" s="21" t="s">
        <v>391</v>
      </c>
      <c r="AK569" s="138" t="str">
        <f>VLOOKUP($B567,D1_2!$B$259:$AL$385,15,FALSE)&amp;""</f>
        <v/>
      </c>
      <c r="AL569" s="139"/>
      <c r="AM569" s="136" t="str">
        <f>VLOOKUP($B567,D1_2!$B$259:$AL$385,16,FALSE)&amp;""</f>
        <v/>
      </c>
      <c r="AN569" s="137"/>
      <c r="AO569" s="21" t="s">
        <v>391</v>
      </c>
      <c r="AP569" s="138" t="str">
        <f>VLOOKUP($B567,D1_2!$B$259:$AL$385,17,FALSE)&amp;""</f>
        <v/>
      </c>
      <c r="AQ569" s="139"/>
      <c r="AR569" s="136" t="str">
        <f>VLOOKUP($B567,D1_2!$B$259:$AL$385,18,FALSE)&amp;""</f>
        <v/>
      </c>
      <c r="AS569" s="137"/>
      <c r="AT569" s="21" t="s">
        <v>391</v>
      </c>
      <c r="AU569" s="138" t="str">
        <f>VLOOKUP($B567,D1_2!$B$259:$AL$385,19,FALSE)&amp;""</f>
        <v/>
      </c>
      <c r="AV569" s="139"/>
      <c r="AW569" s="136" t="str">
        <f>VLOOKUP($B567,D1_2!$B$259:$AL$385,20,FALSE)&amp;""</f>
        <v/>
      </c>
      <c r="AX569" s="137"/>
      <c r="AY569" s="21" t="s">
        <v>391</v>
      </c>
      <c r="AZ569" s="138" t="str">
        <f>VLOOKUP($B567,D1_2!$B$259:$AL$385,21,FALSE)&amp;""</f>
        <v/>
      </c>
      <c r="BA569" s="139"/>
      <c r="BF569" s="3"/>
      <c r="BG569" s="3"/>
      <c r="BH569" s="3"/>
    </row>
    <row r="570" spans="2:60" s="1" customFormat="1" ht="14.25" customHeight="1" x14ac:dyDescent="0.4">
      <c r="B570" s="175" t="s">
        <v>6232</v>
      </c>
      <c r="C570" s="176"/>
      <c r="D570" s="176"/>
      <c r="E570" s="176"/>
      <c r="F570" s="177"/>
      <c r="G570" s="86" t="s">
        <v>5737</v>
      </c>
      <c r="H570" s="86"/>
      <c r="I570" s="86"/>
      <c r="J570" s="86"/>
      <c r="K570" s="86"/>
      <c r="L570" s="86"/>
      <c r="M570" s="86"/>
      <c r="N570" s="87" t="str">
        <f>VLOOKUP($B570,D1_2!$B$5:$AL$131,6,FALSE)&amp;""</f>
        <v/>
      </c>
      <c r="O570" s="88"/>
      <c r="P570" s="19" t="s">
        <v>391</v>
      </c>
      <c r="Q570" s="89" t="str">
        <f>VLOOKUP($B570,D1_2!$B$5:$AL$131,7,FALSE)&amp;""</f>
        <v/>
      </c>
      <c r="R570" s="90"/>
      <c r="S570" s="87" t="str">
        <f>VLOOKUP($B570,D1_2!$B$5:$AL$131,8,FALSE)&amp;""</f>
        <v/>
      </c>
      <c r="T570" s="88"/>
      <c r="U570" s="19" t="s">
        <v>391</v>
      </c>
      <c r="V570" s="89" t="str">
        <f>VLOOKUP($B570,D1_2!$B$5:$AL$131,9,FALSE)&amp;""</f>
        <v/>
      </c>
      <c r="W570" s="90"/>
      <c r="X570" s="87" t="str">
        <f>VLOOKUP($B570,D1_2!$B$5:$AL$131,10,FALSE)&amp;""</f>
        <v/>
      </c>
      <c r="Y570" s="88"/>
      <c r="Z570" s="19" t="s">
        <v>391</v>
      </c>
      <c r="AA570" s="89" t="str">
        <f>VLOOKUP($B570,D1_2!$B$5:$AL$131,11,FALSE)&amp;""</f>
        <v/>
      </c>
      <c r="AB570" s="90"/>
      <c r="AC570" s="87" t="str">
        <f>VLOOKUP($B570,D1_2!$B$5:$AL$131,12,FALSE)&amp;""</f>
        <v/>
      </c>
      <c r="AD570" s="88"/>
      <c r="AE570" s="19" t="s">
        <v>391</v>
      </c>
      <c r="AF570" s="89" t="str">
        <f>VLOOKUP($B570,D1_2!$B$5:$AL$131,13,FALSE)&amp;""</f>
        <v/>
      </c>
      <c r="AG570" s="90"/>
      <c r="AH570" s="87" t="str">
        <f>VLOOKUP($B570,D1_2!$B$5:$AL$131,14,FALSE)&amp;""</f>
        <v/>
      </c>
      <c r="AI570" s="88"/>
      <c r="AJ570" s="19" t="s">
        <v>391</v>
      </c>
      <c r="AK570" s="89" t="str">
        <f>VLOOKUP($B570,D1_2!$B$5:$AL$131,15,FALSE)&amp;""</f>
        <v/>
      </c>
      <c r="AL570" s="90"/>
      <c r="AM570" s="87" t="str">
        <f>VLOOKUP($B570,D1_2!$B$5:$AL$131,16,FALSE)&amp;""</f>
        <v/>
      </c>
      <c r="AN570" s="88"/>
      <c r="AO570" s="19" t="s">
        <v>391</v>
      </c>
      <c r="AP570" s="89" t="str">
        <f>VLOOKUP($B570,D1_2!$B$5:$AL$131,17,FALSE)&amp;""</f>
        <v/>
      </c>
      <c r="AQ570" s="90"/>
      <c r="AR570" s="87" t="str">
        <f>VLOOKUP($B570,D1_2!$B$5:$AL$131,18,FALSE)&amp;""</f>
        <v/>
      </c>
      <c r="AS570" s="88"/>
      <c r="AT570" s="19" t="s">
        <v>391</v>
      </c>
      <c r="AU570" s="89" t="str">
        <f>VLOOKUP($B570,D1_2!$B$5:$AL$131,19,FALSE)&amp;""</f>
        <v/>
      </c>
      <c r="AV570" s="90"/>
      <c r="AW570" s="87" t="str">
        <f>VLOOKUP($B570,D1_2!$B$5:$AL$131,20,FALSE)&amp;""</f>
        <v/>
      </c>
      <c r="AX570" s="88"/>
      <c r="AY570" s="19" t="s">
        <v>391</v>
      </c>
      <c r="AZ570" s="89" t="str">
        <f>VLOOKUP($B570,D1_2!$B$5:$AL$131,21,FALSE)&amp;""</f>
        <v/>
      </c>
      <c r="BA570" s="90"/>
      <c r="BF570" s="3"/>
      <c r="BG570" s="3"/>
      <c r="BH570" s="3"/>
    </row>
    <row r="571" spans="2:60" s="1" customFormat="1" x14ac:dyDescent="0.4">
      <c r="B571" s="181"/>
      <c r="C571" s="182"/>
      <c r="D571" s="182"/>
      <c r="E571" s="182"/>
      <c r="F571" s="183"/>
      <c r="G571" s="91" t="s">
        <v>5496</v>
      </c>
      <c r="H571" s="91"/>
      <c r="I571" s="91"/>
      <c r="J571" s="91"/>
      <c r="K571" s="91"/>
      <c r="L571" s="91"/>
      <c r="M571" s="91"/>
      <c r="N571" s="92" t="str">
        <f>VLOOKUP($B570,D1_2!$B$132:$AL$258,6,FALSE)&amp;""</f>
        <v/>
      </c>
      <c r="O571" s="93"/>
      <c r="P571" s="20" t="s">
        <v>391</v>
      </c>
      <c r="Q571" s="94" t="str">
        <f>VLOOKUP($B570,D1_2!$B$132:$AL$258,7,FALSE)&amp;""</f>
        <v/>
      </c>
      <c r="R571" s="95"/>
      <c r="S571" s="92" t="str">
        <f>VLOOKUP($B570,D1_2!$B$132:$AL$258,8,FALSE)&amp;""</f>
        <v/>
      </c>
      <c r="T571" s="93"/>
      <c r="U571" s="20" t="s">
        <v>391</v>
      </c>
      <c r="V571" s="94" t="str">
        <f>VLOOKUP($B570,D1_2!$B$132:$AL$258,9,FALSE)&amp;""</f>
        <v/>
      </c>
      <c r="W571" s="95"/>
      <c r="X571" s="92" t="str">
        <f>VLOOKUP($B570,D1_2!$B$132:$AL$258,10,FALSE)&amp;""</f>
        <v/>
      </c>
      <c r="Y571" s="93"/>
      <c r="Z571" s="20" t="s">
        <v>391</v>
      </c>
      <c r="AA571" s="94" t="str">
        <f>VLOOKUP($B570,D1_2!$B$132:$AL$258,11,FALSE)&amp;""</f>
        <v/>
      </c>
      <c r="AB571" s="95"/>
      <c r="AC571" s="92" t="str">
        <f>VLOOKUP($B570,D1_2!$B$132:$AL$258,12,FALSE)&amp;""</f>
        <v/>
      </c>
      <c r="AD571" s="93"/>
      <c r="AE571" s="20" t="s">
        <v>391</v>
      </c>
      <c r="AF571" s="94" t="str">
        <f>VLOOKUP($B570,D1_2!$B$132:$AL$258,13,FALSE)&amp;""</f>
        <v/>
      </c>
      <c r="AG571" s="95"/>
      <c r="AH571" s="92" t="str">
        <f>VLOOKUP($B570,D1_2!$B$132:$AL$258,14,FALSE)&amp;""</f>
        <v/>
      </c>
      <c r="AI571" s="93"/>
      <c r="AJ571" s="20" t="s">
        <v>391</v>
      </c>
      <c r="AK571" s="94" t="str">
        <f>VLOOKUP($B570,D1_2!$B$132:$AL$258,15,FALSE)&amp;""</f>
        <v/>
      </c>
      <c r="AL571" s="95"/>
      <c r="AM571" s="92" t="str">
        <f>VLOOKUP($B570,D1_2!$B$132:$AL$258,16,FALSE)&amp;""</f>
        <v/>
      </c>
      <c r="AN571" s="93"/>
      <c r="AO571" s="20" t="s">
        <v>391</v>
      </c>
      <c r="AP571" s="94" t="str">
        <f>VLOOKUP($B570,D1_2!$B$132:$AL$258,17,FALSE)&amp;""</f>
        <v/>
      </c>
      <c r="AQ571" s="95"/>
      <c r="AR571" s="92" t="str">
        <f>VLOOKUP($B570,D1_2!$B$132:$AL$258,18,FALSE)&amp;""</f>
        <v/>
      </c>
      <c r="AS571" s="93"/>
      <c r="AT571" s="20" t="s">
        <v>391</v>
      </c>
      <c r="AU571" s="94" t="str">
        <f>VLOOKUP($B570,D1_2!$B$132:$AL$258,19,FALSE)&amp;""</f>
        <v/>
      </c>
      <c r="AV571" s="95"/>
      <c r="AW571" s="92" t="str">
        <f>VLOOKUP($B570,D1_2!$B$132:$AL$258,20,FALSE)&amp;""</f>
        <v/>
      </c>
      <c r="AX571" s="93"/>
      <c r="AY571" s="20" t="s">
        <v>391</v>
      </c>
      <c r="AZ571" s="94" t="str">
        <f>VLOOKUP($B570,D1_2!$B$132:$AL$258,21,FALSE)&amp;""</f>
        <v/>
      </c>
      <c r="BA571" s="95"/>
      <c r="BF571" s="3"/>
      <c r="BG571" s="3"/>
      <c r="BH571" s="3"/>
    </row>
    <row r="572" spans="2:60" s="1" customFormat="1" x14ac:dyDescent="0.4">
      <c r="B572" s="178"/>
      <c r="C572" s="179"/>
      <c r="D572" s="179"/>
      <c r="E572" s="179"/>
      <c r="F572" s="180"/>
      <c r="G572" s="135" t="s">
        <v>5337</v>
      </c>
      <c r="H572" s="135"/>
      <c r="I572" s="135"/>
      <c r="J572" s="135"/>
      <c r="K572" s="135"/>
      <c r="L572" s="135"/>
      <c r="M572" s="135"/>
      <c r="N572" s="136" t="str">
        <f>VLOOKUP($B570,D1_2!$B$259:$AL$385,6,FALSE)&amp;""</f>
        <v/>
      </c>
      <c r="O572" s="137"/>
      <c r="P572" s="21" t="s">
        <v>391</v>
      </c>
      <c r="Q572" s="138" t="str">
        <f>VLOOKUP($B570,D1_2!$B$259:$AL$385,7,FALSE)&amp;""</f>
        <v/>
      </c>
      <c r="R572" s="139"/>
      <c r="S572" s="136" t="str">
        <f>VLOOKUP($B570,D1_2!$B$259:$AL$385,8,FALSE)&amp;""</f>
        <v/>
      </c>
      <c r="T572" s="137"/>
      <c r="U572" s="21" t="s">
        <v>391</v>
      </c>
      <c r="V572" s="138" t="str">
        <f>VLOOKUP($B570,D1_2!$B$259:$AL$385,9,FALSE)&amp;""</f>
        <v/>
      </c>
      <c r="W572" s="139"/>
      <c r="X572" s="136" t="str">
        <f>VLOOKUP($B570,D1_2!$B$259:$AL$385,10,FALSE)&amp;""</f>
        <v/>
      </c>
      <c r="Y572" s="137"/>
      <c r="Z572" s="21" t="s">
        <v>391</v>
      </c>
      <c r="AA572" s="138" t="str">
        <f>VLOOKUP($B570,D1_2!$B$259:$AL$385,11,FALSE)&amp;""</f>
        <v/>
      </c>
      <c r="AB572" s="139"/>
      <c r="AC572" s="136" t="str">
        <f>VLOOKUP($B570,D1_2!$B$259:$AL$385,12,FALSE)&amp;""</f>
        <v/>
      </c>
      <c r="AD572" s="137"/>
      <c r="AE572" s="21" t="s">
        <v>391</v>
      </c>
      <c r="AF572" s="138" t="str">
        <f>VLOOKUP($B570,D1_2!$B$259:$AL$385,13,FALSE)&amp;""</f>
        <v/>
      </c>
      <c r="AG572" s="139"/>
      <c r="AH572" s="136" t="str">
        <f>VLOOKUP($B570,D1_2!$B$259:$AL$385,14,FALSE)&amp;""</f>
        <v/>
      </c>
      <c r="AI572" s="137"/>
      <c r="AJ572" s="21" t="s">
        <v>391</v>
      </c>
      <c r="AK572" s="138" t="str">
        <f>VLOOKUP($B570,D1_2!$B$259:$AL$385,15,FALSE)&amp;""</f>
        <v/>
      </c>
      <c r="AL572" s="139"/>
      <c r="AM572" s="136" t="str">
        <f>VLOOKUP($B570,D1_2!$B$259:$AL$385,16,FALSE)&amp;""</f>
        <v/>
      </c>
      <c r="AN572" s="137"/>
      <c r="AO572" s="21" t="s">
        <v>391</v>
      </c>
      <c r="AP572" s="138" t="str">
        <f>VLOOKUP($B570,D1_2!$B$259:$AL$385,17,FALSE)&amp;""</f>
        <v/>
      </c>
      <c r="AQ572" s="139"/>
      <c r="AR572" s="136" t="str">
        <f>VLOOKUP($B570,D1_2!$B$259:$AL$385,18,FALSE)&amp;""</f>
        <v/>
      </c>
      <c r="AS572" s="137"/>
      <c r="AT572" s="21" t="s">
        <v>391</v>
      </c>
      <c r="AU572" s="138" t="str">
        <f>VLOOKUP($B570,D1_2!$B$259:$AL$385,19,FALSE)&amp;""</f>
        <v/>
      </c>
      <c r="AV572" s="139"/>
      <c r="AW572" s="136" t="str">
        <f>VLOOKUP($B570,D1_2!$B$259:$AL$385,20,FALSE)&amp;""</f>
        <v/>
      </c>
      <c r="AX572" s="137"/>
      <c r="AY572" s="21" t="s">
        <v>391</v>
      </c>
      <c r="AZ572" s="138" t="str">
        <f>VLOOKUP($B570,D1_2!$B$259:$AL$385,21,FALSE)&amp;""</f>
        <v/>
      </c>
      <c r="BA572" s="139"/>
      <c r="BF572" s="3"/>
      <c r="BG572" s="3"/>
      <c r="BH572" s="3"/>
    </row>
    <row r="573" spans="2:60" s="1" customFormat="1" ht="14.25" customHeight="1" x14ac:dyDescent="0.4">
      <c r="B573" s="175" t="s">
        <v>5011</v>
      </c>
      <c r="C573" s="176"/>
      <c r="D573" s="176"/>
      <c r="E573" s="176"/>
      <c r="F573" s="177"/>
      <c r="G573" s="86" t="s">
        <v>5737</v>
      </c>
      <c r="H573" s="86"/>
      <c r="I573" s="86"/>
      <c r="J573" s="86"/>
      <c r="K573" s="86"/>
      <c r="L573" s="86"/>
      <c r="M573" s="86"/>
      <c r="N573" s="87" t="str">
        <f>VLOOKUP($B573,D1_2!$B$5:$AL$131,6,FALSE)&amp;""</f>
        <v/>
      </c>
      <c r="O573" s="88"/>
      <c r="P573" s="19" t="s">
        <v>391</v>
      </c>
      <c r="Q573" s="89" t="str">
        <f>VLOOKUP($B573,D1_2!$B$5:$AL$131,7,FALSE)&amp;""</f>
        <v/>
      </c>
      <c r="R573" s="90"/>
      <c r="S573" s="87" t="str">
        <f>VLOOKUP($B573,D1_2!$B$5:$AL$131,8,FALSE)&amp;""</f>
        <v/>
      </c>
      <c r="T573" s="88"/>
      <c r="U573" s="19" t="s">
        <v>391</v>
      </c>
      <c r="V573" s="89" t="str">
        <f>VLOOKUP($B573,D1_2!$B$5:$AL$131,9,FALSE)&amp;""</f>
        <v/>
      </c>
      <c r="W573" s="90"/>
      <c r="X573" s="87" t="str">
        <f>VLOOKUP($B573,D1_2!$B$5:$AL$131,10,FALSE)&amp;""</f>
        <v/>
      </c>
      <c r="Y573" s="88"/>
      <c r="Z573" s="19" t="s">
        <v>391</v>
      </c>
      <c r="AA573" s="89" t="str">
        <f>VLOOKUP($B573,D1_2!$B$5:$AL$131,11,FALSE)&amp;""</f>
        <v/>
      </c>
      <c r="AB573" s="90"/>
      <c r="AC573" s="87" t="str">
        <f>VLOOKUP($B573,D1_2!$B$5:$AL$131,12,FALSE)&amp;""</f>
        <v/>
      </c>
      <c r="AD573" s="88"/>
      <c r="AE573" s="19" t="s">
        <v>391</v>
      </c>
      <c r="AF573" s="89" t="str">
        <f>VLOOKUP($B573,D1_2!$B$5:$AL$131,13,FALSE)&amp;""</f>
        <v/>
      </c>
      <c r="AG573" s="90"/>
      <c r="AH573" s="87" t="str">
        <f>VLOOKUP($B573,D1_2!$B$5:$AL$131,14,FALSE)&amp;""</f>
        <v/>
      </c>
      <c r="AI573" s="88"/>
      <c r="AJ573" s="19" t="s">
        <v>391</v>
      </c>
      <c r="AK573" s="89" t="str">
        <f>VLOOKUP($B573,D1_2!$B$5:$AL$131,15,FALSE)&amp;""</f>
        <v/>
      </c>
      <c r="AL573" s="90"/>
      <c r="AM573" s="87" t="str">
        <f>VLOOKUP($B573,D1_2!$B$5:$AL$131,16,FALSE)&amp;""</f>
        <v/>
      </c>
      <c r="AN573" s="88"/>
      <c r="AO573" s="19" t="s">
        <v>391</v>
      </c>
      <c r="AP573" s="89" t="str">
        <f>VLOOKUP($B573,D1_2!$B$5:$AL$131,17,FALSE)&amp;""</f>
        <v/>
      </c>
      <c r="AQ573" s="90"/>
      <c r="AR573" s="87" t="str">
        <f>VLOOKUP($B573,D1_2!$B$5:$AL$131,18,FALSE)&amp;""</f>
        <v/>
      </c>
      <c r="AS573" s="88"/>
      <c r="AT573" s="19" t="s">
        <v>391</v>
      </c>
      <c r="AU573" s="89" t="str">
        <f>VLOOKUP($B573,D1_2!$B$5:$AL$131,19,FALSE)&amp;""</f>
        <v/>
      </c>
      <c r="AV573" s="90"/>
      <c r="AW573" s="87" t="str">
        <f>VLOOKUP($B573,D1_2!$B$5:$AL$131,20,FALSE)&amp;""</f>
        <v/>
      </c>
      <c r="AX573" s="88"/>
      <c r="AY573" s="19" t="s">
        <v>391</v>
      </c>
      <c r="AZ573" s="89" t="str">
        <f>VLOOKUP($B573,D1_2!$B$5:$AL$131,21,FALSE)&amp;""</f>
        <v/>
      </c>
      <c r="BA573" s="90"/>
      <c r="BF573" s="3"/>
      <c r="BG573" s="3"/>
      <c r="BH573" s="3"/>
    </row>
    <row r="574" spans="2:60" s="1" customFormat="1" x14ac:dyDescent="0.4">
      <c r="B574" s="181"/>
      <c r="C574" s="182"/>
      <c r="D574" s="182"/>
      <c r="E574" s="182"/>
      <c r="F574" s="183"/>
      <c r="G574" s="91" t="s">
        <v>5496</v>
      </c>
      <c r="H574" s="91"/>
      <c r="I574" s="91"/>
      <c r="J574" s="91"/>
      <c r="K574" s="91"/>
      <c r="L574" s="91"/>
      <c r="M574" s="91"/>
      <c r="N574" s="92" t="str">
        <f>VLOOKUP($B573,D1_2!$B$132:$AL$258,6,FALSE)&amp;""</f>
        <v/>
      </c>
      <c r="O574" s="93"/>
      <c r="P574" s="20" t="s">
        <v>391</v>
      </c>
      <c r="Q574" s="94" t="str">
        <f>VLOOKUP($B573,D1_2!$B$132:$AL$258,7,FALSE)&amp;""</f>
        <v/>
      </c>
      <c r="R574" s="95"/>
      <c r="S574" s="92" t="str">
        <f>VLOOKUP($B573,D1_2!$B$132:$AL$258,8,FALSE)&amp;""</f>
        <v/>
      </c>
      <c r="T574" s="93"/>
      <c r="U574" s="20" t="s">
        <v>391</v>
      </c>
      <c r="V574" s="94" t="str">
        <f>VLOOKUP($B573,D1_2!$B$132:$AL$258,9,FALSE)&amp;""</f>
        <v/>
      </c>
      <c r="W574" s="95"/>
      <c r="X574" s="92" t="str">
        <f>VLOOKUP($B573,D1_2!$B$132:$AL$258,10,FALSE)&amp;""</f>
        <v/>
      </c>
      <c r="Y574" s="93"/>
      <c r="Z574" s="20" t="s">
        <v>391</v>
      </c>
      <c r="AA574" s="94" t="str">
        <f>VLOOKUP($B573,D1_2!$B$132:$AL$258,11,FALSE)&amp;""</f>
        <v/>
      </c>
      <c r="AB574" s="95"/>
      <c r="AC574" s="92" t="str">
        <f>VLOOKUP($B573,D1_2!$B$132:$AL$258,12,FALSE)&amp;""</f>
        <v/>
      </c>
      <c r="AD574" s="93"/>
      <c r="AE574" s="20" t="s">
        <v>391</v>
      </c>
      <c r="AF574" s="94" t="str">
        <f>VLOOKUP($B573,D1_2!$B$132:$AL$258,13,FALSE)&amp;""</f>
        <v/>
      </c>
      <c r="AG574" s="95"/>
      <c r="AH574" s="92" t="str">
        <f>VLOOKUP($B573,D1_2!$B$132:$AL$258,14,FALSE)&amp;""</f>
        <v/>
      </c>
      <c r="AI574" s="93"/>
      <c r="AJ574" s="20" t="s">
        <v>391</v>
      </c>
      <c r="AK574" s="94" t="str">
        <f>VLOOKUP($B573,D1_2!$B$132:$AL$258,15,FALSE)&amp;""</f>
        <v/>
      </c>
      <c r="AL574" s="95"/>
      <c r="AM574" s="92" t="str">
        <f>VLOOKUP($B573,D1_2!$B$132:$AL$258,16,FALSE)&amp;""</f>
        <v/>
      </c>
      <c r="AN574" s="93"/>
      <c r="AO574" s="20" t="s">
        <v>391</v>
      </c>
      <c r="AP574" s="94" t="str">
        <f>VLOOKUP($B573,D1_2!$B$132:$AL$258,17,FALSE)&amp;""</f>
        <v/>
      </c>
      <c r="AQ574" s="95"/>
      <c r="AR574" s="92" t="str">
        <f>VLOOKUP($B573,D1_2!$B$132:$AL$258,18,FALSE)&amp;""</f>
        <v/>
      </c>
      <c r="AS574" s="93"/>
      <c r="AT574" s="20" t="s">
        <v>391</v>
      </c>
      <c r="AU574" s="94" t="str">
        <f>VLOOKUP($B573,D1_2!$B$132:$AL$258,19,FALSE)&amp;""</f>
        <v/>
      </c>
      <c r="AV574" s="95"/>
      <c r="AW574" s="92" t="str">
        <f>VLOOKUP($B573,D1_2!$B$132:$AL$258,20,FALSE)&amp;""</f>
        <v/>
      </c>
      <c r="AX574" s="93"/>
      <c r="AY574" s="20" t="s">
        <v>391</v>
      </c>
      <c r="AZ574" s="94" t="str">
        <f>VLOOKUP($B573,D1_2!$B$132:$AL$258,21,FALSE)&amp;""</f>
        <v/>
      </c>
      <c r="BA574" s="95"/>
      <c r="BF574" s="3"/>
      <c r="BG574" s="3"/>
      <c r="BH574" s="3"/>
    </row>
    <row r="575" spans="2:60" s="1" customFormat="1" x14ac:dyDescent="0.4">
      <c r="B575" s="178"/>
      <c r="C575" s="179"/>
      <c r="D575" s="179"/>
      <c r="E575" s="179"/>
      <c r="F575" s="180"/>
      <c r="G575" s="135" t="s">
        <v>5337</v>
      </c>
      <c r="H575" s="135"/>
      <c r="I575" s="135"/>
      <c r="J575" s="135"/>
      <c r="K575" s="135"/>
      <c r="L575" s="135"/>
      <c r="M575" s="135"/>
      <c r="N575" s="136" t="str">
        <f>VLOOKUP($B573,D1_2!$B$259:$AL$385,6,FALSE)&amp;""</f>
        <v/>
      </c>
      <c r="O575" s="137"/>
      <c r="P575" s="21" t="s">
        <v>391</v>
      </c>
      <c r="Q575" s="138" t="str">
        <f>VLOOKUP($B573,D1_2!$B$259:$AL$385,7,FALSE)&amp;""</f>
        <v/>
      </c>
      <c r="R575" s="139"/>
      <c r="S575" s="136" t="str">
        <f>VLOOKUP($B573,D1_2!$B$259:$AL$385,8,FALSE)&amp;""</f>
        <v/>
      </c>
      <c r="T575" s="137"/>
      <c r="U575" s="21" t="s">
        <v>391</v>
      </c>
      <c r="V575" s="138" t="str">
        <f>VLOOKUP($B573,D1_2!$B$259:$AL$385,9,FALSE)&amp;""</f>
        <v/>
      </c>
      <c r="W575" s="139"/>
      <c r="X575" s="136" t="str">
        <f>VLOOKUP($B573,D1_2!$B$259:$AL$385,10,FALSE)&amp;""</f>
        <v/>
      </c>
      <c r="Y575" s="137"/>
      <c r="Z575" s="21" t="s">
        <v>391</v>
      </c>
      <c r="AA575" s="138" t="str">
        <f>VLOOKUP($B573,D1_2!$B$259:$AL$385,11,FALSE)&amp;""</f>
        <v/>
      </c>
      <c r="AB575" s="139"/>
      <c r="AC575" s="136" t="str">
        <f>VLOOKUP($B573,D1_2!$B$259:$AL$385,12,FALSE)&amp;""</f>
        <v/>
      </c>
      <c r="AD575" s="137"/>
      <c r="AE575" s="21" t="s">
        <v>391</v>
      </c>
      <c r="AF575" s="138" t="str">
        <f>VLOOKUP($B573,D1_2!$B$259:$AL$385,13,FALSE)&amp;""</f>
        <v/>
      </c>
      <c r="AG575" s="139"/>
      <c r="AH575" s="136" t="str">
        <f>VLOOKUP($B573,D1_2!$B$259:$AL$385,14,FALSE)&amp;""</f>
        <v/>
      </c>
      <c r="AI575" s="137"/>
      <c r="AJ575" s="21" t="s">
        <v>391</v>
      </c>
      <c r="AK575" s="138" t="str">
        <f>VLOOKUP($B573,D1_2!$B$259:$AL$385,15,FALSE)&amp;""</f>
        <v/>
      </c>
      <c r="AL575" s="139"/>
      <c r="AM575" s="136" t="str">
        <f>VLOOKUP($B573,D1_2!$B$259:$AL$385,16,FALSE)&amp;""</f>
        <v/>
      </c>
      <c r="AN575" s="137"/>
      <c r="AO575" s="21" t="s">
        <v>391</v>
      </c>
      <c r="AP575" s="138" t="str">
        <f>VLOOKUP($B573,D1_2!$B$259:$AL$385,17,FALSE)&amp;""</f>
        <v/>
      </c>
      <c r="AQ575" s="139"/>
      <c r="AR575" s="136" t="str">
        <f>VLOOKUP($B573,D1_2!$B$259:$AL$385,18,FALSE)&amp;""</f>
        <v/>
      </c>
      <c r="AS575" s="137"/>
      <c r="AT575" s="21" t="s">
        <v>391</v>
      </c>
      <c r="AU575" s="138" t="str">
        <f>VLOOKUP($B573,D1_2!$B$259:$AL$385,19,FALSE)&amp;""</f>
        <v/>
      </c>
      <c r="AV575" s="139"/>
      <c r="AW575" s="136" t="str">
        <f>VLOOKUP($B573,D1_2!$B$259:$AL$385,20,FALSE)&amp;""</f>
        <v/>
      </c>
      <c r="AX575" s="137"/>
      <c r="AY575" s="21" t="s">
        <v>391</v>
      </c>
      <c r="AZ575" s="138" t="str">
        <f>VLOOKUP($B573,D1_2!$B$259:$AL$385,21,FALSE)&amp;""</f>
        <v/>
      </c>
      <c r="BA575" s="139"/>
      <c r="BF575" s="3"/>
      <c r="BG575" s="3"/>
      <c r="BH575" s="3"/>
    </row>
    <row r="576" spans="2:60" s="1" customFormat="1" ht="14.25" customHeight="1" x14ac:dyDescent="0.4">
      <c r="B576" s="175" t="s">
        <v>2339</v>
      </c>
      <c r="C576" s="176"/>
      <c r="D576" s="176"/>
      <c r="E576" s="176"/>
      <c r="F576" s="177"/>
      <c r="G576" s="86" t="s">
        <v>5737</v>
      </c>
      <c r="H576" s="86"/>
      <c r="I576" s="86"/>
      <c r="J576" s="86"/>
      <c r="K576" s="86"/>
      <c r="L576" s="86"/>
      <c r="M576" s="86"/>
      <c r="N576" s="87" t="str">
        <f>VLOOKUP($B576,D1_2!$B$5:$AL$131,6,FALSE)&amp;""</f>
        <v/>
      </c>
      <c r="O576" s="88"/>
      <c r="P576" s="19" t="s">
        <v>391</v>
      </c>
      <c r="Q576" s="89" t="str">
        <f>VLOOKUP($B576,D1_2!$B$5:$AL$131,7,FALSE)&amp;""</f>
        <v/>
      </c>
      <c r="R576" s="90"/>
      <c r="S576" s="87" t="str">
        <f>VLOOKUP($B576,D1_2!$B$5:$AL$131,8,FALSE)&amp;""</f>
        <v/>
      </c>
      <c r="T576" s="88"/>
      <c r="U576" s="19" t="s">
        <v>391</v>
      </c>
      <c r="V576" s="89" t="str">
        <f>VLOOKUP($B576,D1_2!$B$5:$AL$131,9,FALSE)&amp;""</f>
        <v/>
      </c>
      <c r="W576" s="90"/>
      <c r="X576" s="87" t="str">
        <f>VLOOKUP($B576,D1_2!$B$5:$AL$131,10,FALSE)&amp;""</f>
        <v/>
      </c>
      <c r="Y576" s="88"/>
      <c r="Z576" s="19" t="s">
        <v>391</v>
      </c>
      <c r="AA576" s="89" t="str">
        <f>VLOOKUP($B576,D1_2!$B$5:$AL$131,11,FALSE)&amp;""</f>
        <v/>
      </c>
      <c r="AB576" s="90"/>
      <c r="AC576" s="87" t="str">
        <f>VLOOKUP($B576,D1_2!$B$5:$AL$131,12,FALSE)&amp;""</f>
        <v/>
      </c>
      <c r="AD576" s="88"/>
      <c r="AE576" s="19" t="s">
        <v>391</v>
      </c>
      <c r="AF576" s="89" t="str">
        <f>VLOOKUP($B576,D1_2!$B$5:$AL$131,13,FALSE)&amp;""</f>
        <v/>
      </c>
      <c r="AG576" s="90"/>
      <c r="AH576" s="87" t="str">
        <f>VLOOKUP($B576,D1_2!$B$5:$AL$131,14,FALSE)&amp;""</f>
        <v/>
      </c>
      <c r="AI576" s="88"/>
      <c r="AJ576" s="19" t="s">
        <v>391</v>
      </c>
      <c r="AK576" s="89" t="str">
        <f>VLOOKUP($B576,D1_2!$B$5:$AL$131,15,FALSE)&amp;""</f>
        <v/>
      </c>
      <c r="AL576" s="90"/>
      <c r="AM576" s="87" t="str">
        <f>VLOOKUP($B576,D1_2!$B$5:$AL$131,16,FALSE)&amp;""</f>
        <v/>
      </c>
      <c r="AN576" s="88"/>
      <c r="AO576" s="19" t="s">
        <v>391</v>
      </c>
      <c r="AP576" s="89" t="str">
        <f>VLOOKUP($B576,D1_2!$B$5:$AL$131,17,FALSE)&amp;""</f>
        <v/>
      </c>
      <c r="AQ576" s="90"/>
      <c r="AR576" s="87" t="str">
        <f>VLOOKUP($B576,D1_2!$B$5:$AL$131,18,FALSE)&amp;""</f>
        <v/>
      </c>
      <c r="AS576" s="88"/>
      <c r="AT576" s="19" t="s">
        <v>391</v>
      </c>
      <c r="AU576" s="89" t="str">
        <f>VLOOKUP($B576,D1_2!$B$5:$AL$131,19,FALSE)&amp;""</f>
        <v/>
      </c>
      <c r="AV576" s="90"/>
      <c r="AW576" s="87" t="str">
        <f>VLOOKUP($B576,D1_2!$B$5:$AL$131,20,FALSE)&amp;""</f>
        <v/>
      </c>
      <c r="AX576" s="88"/>
      <c r="AY576" s="19" t="s">
        <v>391</v>
      </c>
      <c r="AZ576" s="89" t="str">
        <f>VLOOKUP($B576,D1_2!$B$5:$AL$131,21,FALSE)&amp;""</f>
        <v/>
      </c>
      <c r="BA576" s="90"/>
      <c r="BF576" s="3"/>
      <c r="BG576" s="3"/>
      <c r="BH576" s="3"/>
    </row>
    <row r="577" spans="2:60" s="1" customFormat="1" x14ac:dyDescent="0.4">
      <c r="B577" s="181"/>
      <c r="C577" s="182"/>
      <c r="D577" s="182"/>
      <c r="E577" s="182"/>
      <c r="F577" s="183"/>
      <c r="G577" s="91" t="s">
        <v>5496</v>
      </c>
      <c r="H577" s="91"/>
      <c r="I577" s="91"/>
      <c r="J577" s="91"/>
      <c r="K577" s="91"/>
      <c r="L577" s="91"/>
      <c r="M577" s="91"/>
      <c r="N577" s="92" t="str">
        <f>VLOOKUP($B576,D1_2!$B$132:$AL$258,6,FALSE)&amp;""</f>
        <v/>
      </c>
      <c r="O577" s="93"/>
      <c r="P577" s="20" t="s">
        <v>391</v>
      </c>
      <c r="Q577" s="94" t="str">
        <f>VLOOKUP($B576,D1_2!$B$132:$AL$258,7,FALSE)&amp;""</f>
        <v/>
      </c>
      <c r="R577" s="95"/>
      <c r="S577" s="92" t="str">
        <f>VLOOKUP($B576,D1_2!$B$132:$AL$258,8,FALSE)&amp;""</f>
        <v/>
      </c>
      <c r="T577" s="93"/>
      <c r="U577" s="20" t="s">
        <v>391</v>
      </c>
      <c r="V577" s="94" t="str">
        <f>VLOOKUP($B576,D1_2!$B$132:$AL$258,9,FALSE)&amp;""</f>
        <v/>
      </c>
      <c r="W577" s="95"/>
      <c r="X577" s="92" t="str">
        <f>VLOOKUP($B576,D1_2!$B$132:$AL$258,10,FALSE)&amp;""</f>
        <v/>
      </c>
      <c r="Y577" s="93"/>
      <c r="Z577" s="20" t="s">
        <v>391</v>
      </c>
      <c r="AA577" s="94" t="str">
        <f>VLOOKUP($B576,D1_2!$B$132:$AL$258,11,FALSE)&amp;""</f>
        <v/>
      </c>
      <c r="AB577" s="95"/>
      <c r="AC577" s="92" t="str">
        <f>VLOOKUP($B576,D1_2!$B$132:$AL$258,12,FALSE)&amp;""</f>
        <v/>
      </c>
      <c r="AD577" s="93"/>
      <c r="AE577" s="20" t="s">
        <v>391</v>
      </c>
      <c r="AF577" s="94" t="str">
        <f>VLOOKUP($B576,D1_2!$B$132:$AL$258,13,FALSE)&amp;""</f>
        <v/>
      </c>
      <c r="AG577" s="95"/>
      <c r="AH577" s="92" t="str">
        <f>VLOOKUP($B576,D1_2!$B$132:$AL$258,14,FALSE)&amp;""</f>
        <v/>
      </c>
      <c r="AI577" s="93"/>
      <c r="AJ577" s="20" t="s">
        <v>391</v>
      </c>
      <c r="AK577" s="94" t="str">
        <f>VLOOKUP($B576,D1_2!$B$132:$AL$258,15,FALSE)&amp;""</f>
        <v/>
      </c>
      <c r="AL577" s="95"/>
      <c r="AM577" s="92" t="str">
        <f>VLOOKUP($B576,D1_2!$B$132:$AL$258,16,FALSE)&amp;""</f>
        <v/>
      </c>
      <c r="AN577" s="93"/>
      <c r="AO577" s="20" t="s">
        <v>391</v>
      </c>
      <c r="AP577" s="94" t="str">
        <f>VLOOKUP($B576,D1_2!$B$132:$AL$258,17,FALSE)&amp;""</f>
        <v/>
      </c>
      <c r="AQ577" s="95"/>
      <c r="AR577" s="92" t="str">
        <f>VLOOKUP($B576,D1_2!$B$132:$AL$258,18,FALSE)&amp;""</f>
        <v/>
      </c>
      <c r="AS577" s="93"/>
      <c r="AT577" s="20" t="s">
        <v>391</v>
      </c>
      <c r="AU577" s="94" t="str">
        <f>VLOOKUP($B576,D1_2!$B$132:$AL$258,19,FALSE)&amp;""</f>
        <v/>
      </c>
      <c r="AV577" s="95"/>
      <c r="AW577" s="92" t="str">
        <f>VLOOKUP($B576,D1_2!$B$132:$AL$258,20,FALSE)&amp;""</f>
        <v/>
      </c>
      <c r="AX577" s="93"/>
      <c r="AY577" s="20" t="s">
        <v>391</v>
      </c>
      <c r="AZ577" s="94" t="str">
        <f>VLOOKUP($B576,D1_2!$B$132:$AL$258,21,FALSE)&amp;""</f>
        <v/>
      </c>
      <c r="BA577" s="95"/>
      <c r="BF577" s="3"/>
      <c r="BG577" s="3"/>
      <c r="BH577" s="3"/>
    </row>
    <row r="578" spans="2:60" s="1" customFormat="1" x14ac:dyDescent="0.4">
      <c r="B578" s="178"/>
      <c r="C578" s="179"/>
      <c r="D578" s="179"/>
      <c r="E578" s="179"/>
      <c r="F578" s="180"/>
      <c r="G578" s="135" t="s">
        <v>5337</v>
      </c>
      <c r="H578" s="135"/>
      <c r="I578" s="135"/>
      <c r="J578" s="135"/>
      <c r="K578" s="135"/>
      <c r="L578" s="135"/>
      <c r="M578" s="135"/>
      <c r="N578" s="136" t="str">
        <f>VLOOKUP($B576,D1_2!$B$259:$AL$385,6,FALSE)&amp;""</f>
        <v/>
      </c>
      <c r="O578" s="137"/>
      <c r="P578" s="21" t="s">
        <v>391</v>
      </c>
      <c r="Q578" s="138" t="str">
        <f>VLOOKUP($B576,D1_2!$B$259:$AL$385,7,FALSE)&amp;""</f>
        <v/>
      </c>
      <c r="R578" s="139"/>
      <c r="S578" s="136" t="str">
        <f>VLOOKUP($B576,D1_2!$B$259:$AL$385,8,FALSE)&amp;""</f>
        <v/>
      </c>
      <c r="T578" s="137"/>
      <c r="U578" s="21" t="s">
        <v>391</v>
      </c>
      <c r="V578" s="138" t="str">
        <f>VLOOKUP($B576,D1_2!$B$259:$AL$385,9,FALSE)&amp;""</f>
        <v/>
      </c>
      <c r="W578" s="139"/>
      <c r="X578" s="136" t="str">
        <f>VLOOKUP($B576,D1_2!$B$259:$AL$385,10,FALSE)&amp;""</f>
        <v/>
      </c>
      <c r="Y578" s="137"/>
      <c r="Z578" s="21" t="s">
        <v>391</v>
      </c>
      <c r="AA578" s="138" t="str">
        <f>VLOOKUP($B576,D1_2!$B$259:$AL$385,11,FALSE)&amp;""</f>
        <v/>
      </c>
      <c r="AB578" s="139"/>
      <c r="AC578" s="136" t="str">
        <f>VLOOKUP($B576,D1_2!$B$259:$AL$385,12,FALSE)&amp;""</f>
        <v/>
      </c>
      <c r="AD578" s="137"/>
      <c r="AE578" s="21" t="s">
        <v>391</v>
      </c>
      <c r="AF578" s="138" t="str">
        <f>VLOOKUP($B576,D1_2!$B$259:$AL$385,13,FALSE)&amp;""</f>
        <v/>
      </c>
      <c r="AG578" s="139"/>
      <c r="AH578" s="136" t="str">
        <f>VLOOKUP($B576,D1_2!$B$259:$AL$385,14,FALSE)&amp;""</f>
        <v/>
      </c>
      <c r="AI578" s="137"/>
      <c r="AJ578" s="21" t="s">
        <v>391</v>
      </c>
      <c r="AK578" s="138" t="str">
        <f>VLOOKUP($B576,D1_2!$B$259:$AL$385,15,FALSE)&amp;""</f>
        <v/>
      </c>
      <c r="AL578" s="139"/>
      <c r="AM578" s="136" t="str">
        <f>VLOOKUP($B576,D1_2!$B$259:$AL$385,16,FALSE)&amp;""</f>
        <v/>
      </c>
      <c r="AN578" s="137"/>
      <c r="AO578" s="21" t="s">
        <v>391</v>
      </c>
      <c r="AP578" s="138" t="str">
        <f>VLOOKUP($B576,D1_2!$B$259:$AL$385,17,FALSE)&amp;""</f>
        <v/>
      </c>
      <c r="AQ578" s="139"/>
      <c r="AR578" s="136" t="str">
        <f>VLOOKUP($B576,D1_2!$B$259:$AL$385,18,FALSE)&amp;""</f>
        <v/>
      </c>
      <c r="AS578" s="137"/>
      <c r="AT578" s="21" t="s">
        <v>391</v>
      </c>
      <c r="AU578" s="138" t="str">
        <f>VLOOKUP($B576,D1_2!$B$259:$AL$385,19,FALSE)&amp;""</f>
        <v/>
      </c>
      <c r="AV578" s="139"/>
      <c r="AW578" s="136" t="str">
        <f>VLOOKUP($B576,D1_2!$B$259:$AL$385,20,FALSE)&amp;""</f>
        <v/>
      </c>
      <c r="AX578" s="137"/>
      <c r="AY578" s="21" t="s">
        <v>391</v>
      </c>
      <c r="AZ578" s="138" t="str">
        <f>VLOOKUP($B576,D1_2!$B$259:$AL$385,21,FALSE)&amp;""</f>
        <v/>
      </c>
      <c r="BA578" s="139"/>
      <c r="BF578" s="3"/>
      <c r="BG578" s="3"/>
      <c r="BH578" s="3"/>
    </row>
    <row r="579" spans="2:60" s="1" customFormat="1" ht="14.25" customHeight="1" x14ac:dyDescent="0.4">
      <c r="B579" s="175" t="s">
        <v>4982</v>
      </c>
      <c r="C579" s="176"/>
      <c r="D579" s="176"/>
      <c r="E579" s="176"/>
      <c r="F579" s="177"/>
      <c r="G579" s="86" t="s">
        <v>5737</v>
      </c>
      <c r="H579" s="86"/>
      <c r="I579" s="86"/>
      <c r="J579" s="86"/>
      <c r="K579" s="86"/>
      <c r="L579" s="86"/>
      <c r="M579" s="86"/>
      <c r="N579" s="87" t="str">
        <f>VLOOKUP($B579,D1_2!$B$5:$AL$131,6,FALSE)&amp;""</f>
        <v/>
      </c>
      <c r="O579" s="88"/>
      <c r="P579" s="19" t="s">
        <v>391</v>
      </c>
      <c r="Q579" s="89" t="str">
        <f>VLOOKUP($B579,D1_2!$B$5:$AL$131,7,FALSE)&amp;""</f>
        <v/>
      </c>
      <c r="R579" s="90"/>
      <c r="S579" s="87" t="str">
        <f>VLOOKUP($B579,D1_2!$B$5:$AL$131,8,FALSE)&amp;""</f>
        <v/>
      </c>
      <c r="T579" s="88"/>
      <c r="U579" s="19" t="s">
        <v>391</v>
      </c>
      <c r="V579" s="89" t="str">
        <f>VLOOKUP($B579,D1_2!$B$5:$AL$131,9,FALSE)&amp;""</f>
        <v/>
      </c>
      <c r="W579" s="90"/>
      <c r="X579" s="87" t="str">
        <f>VLOOKUP($B579,D1_2!$B$5:$AL$131,10,FALSE)&amp;""</f>
        <v/>
      </c>
      <c r="Y579" s="88"/>
      <c r="Z579" s="19" t="s">
        <v>391</v>
      </c>
      <c r="AA579" s="89" t="str">
        <f>VLOOKUP($B579,D1_2!$B$5:$AL$131,11,FALSE)&amp;""</f>
        <v/>
      </c>
      <c r="AB579" s="90"/>
      <c r="AC579" s="87" t="str">
        <f>VLOOKUP($B579,D1_2!$B$5:$AL$131,12,FALSE)&amp;""</f>
        <v/>
      </c>
      <c r="AD579" s="88"/>
      <c r="AE579" s="19" t="s">
        <v>391</v>
      </c>
      <c r="AF579" s="89" t="str">
        <f>VLOOKUP($B579,D1_2!$B$5:$AL$131,13,FALSE)&amp;""</f>
        <v/>
      </c>
      <c r="AG579" s="90"/>
      <c r="AH579" s="87" t="str">
        <f>VLOOKUP($B579,D1_2!$B$5:$AL$131,14,FALSE)&amp;""</f>
        <v/>
      </c>
      <c r="AI579" s="88"/>
      <c r="AJ579" s="19" t="s">
        <v>391</v>
      </c>
      <c r="AK579" s="89" t="str">
        <f>VLOOKUP($B579,D1_2!$B$5:$AL$131,15,FALSE)&amp;""</f>
        <v/>
      </c>
      <c r="AL579" s="90"/>
      <c r="AM579" s="87" t="str">
        <f>VLOOKUP($B579,D1_2!$B$5:$AL$131,16,FALSE)&amp;""</f>
        <v/>
      </c>
      <c r="AN579" s="88"/>
      <c r="AO579" s="19" t="s">
        <v>391</v>
      </c>
      <c r="AP579" s="89" t="str">
        <f>VLOOKUP($B579,D1_2!$B$5:$AL$131,17,FALSE)&amp;""</f>
        <v/>
      </c>
      <c r="AQ579" s="90"/>
      <c r="AR579" s="87" t="str">
        <f>VLOOKUP($B579,D1_2!$B$5:$AL$131,18,FALSE)&amp;""</f>
        <v/>
      </c>
      <c r="AS579" s="88"/>
      <c r="AT579" s="19" t="s">
        <v>391</v>
      </c>
      <c r="AU579" s="89" t="str">
        <f>VLOOKUP($B579,D1_2!$B$5:$AL$131,19,FALSE)&amp;""</f>
        <v/>
      </c>
      <c r="AV579" s="90"/>
      <c r="AW579" s="87" t="str">
        <f>VLOOKUP($B579,D1_2!$B$5:$AL$131,20,FALSE)&amp;""</f>
        <v/>
      </c>
      <c r="AX579" s="88"/>
      <c r="AY579" s="19" t="s">
        <v>391</v>
      </c>
      <c r="AZ579" s="89" t="str">
        <f>VLOOKUP($B579,D1_2!$B$5:$AL$131,21,FALSE)&amp;""</f>
        <v/>
      </c>
      <c r="BA579" s="90"/>
      <c r="BF579" s="3"/>
      <c r="BG579" s="3"/>
      <c r="BH579" s="3"/>
    </row>
    <row r="580" spans="2:60" s="1" customFormat="1" x14ac:dyDescent="0.4">
      <c r="B580" s="181"/>
      <c r="C580" s="182"/>
      <c r="D580" s="182"/>
      <c r="E580" s="182"/>
      <c r="F580" s="183"/>
      <c r="G580" s="91" t="s">
        <v>5496</v>
      </c>
      <c r="H580" s="91"/>
      <c r="I580" s="91"/>
      <c r="J580" s="91"/>
      <c r="K580" s="91"/>
      <c r="L580" s="91"/>
      <c r="M580" s="91"/>
      <c r="N580" s="92" t="str">
        <f>VLOOKUP($B579,D1_2!$B$132:$AL$258,6,FALSE)&amp;""</f>
        <v/>
      </c>
      <c r="O580" s="93"/>
      <c r="P580" s="20" t="s">
        <v>391</v>
      </c>
      <c r="Q580" s="94" t="str">
        <f>VLOOKUP($B579,D1_2!$B$132:$AL$258,7,FALSE)&amp;""</f>
        <v/>
      </c>
      <c r="R580" s="95"/>
      <c r="S580" s="92" t="str">
        <f>VLOOKUP($B579,D1_2!$B$132:$AL$258,8,FALSE)&amp;""</f>
        <v/>
      </c>
      <c r="T580" s="93"/>
      <c r="U580" s="20" t="s">
        <v>391</v>
      </c>
      <c r="V580" s="94" t="str">
        <f>VLOOKUP($B579,D1_2!$B$132:$AL$258,9,FALSE)&amp;""</f>
        <v/>
      </c>
      <c r="W580" s="95"/>
      <c r="X580" s="92" t="str">
        <f>VLOOKUP($B579,D1_2!$B$132:$AL$258,10,FALSE)&amp;""</f>
        <v/>
      </c>
      <c r="Y580" s="93"/>
      <c r="Z580" s="20" t="s">
        <v>391</v>
      </c>
      <c r="AA580" s="94" t="str">
        <f>VLOOKUP($B579,D1_2!$B$132:$AL$258,11,FALSE)&amp;""</f>
        <v/>
      </c>
      <c r="AB580" s="95"/>
      <c r="AC580" s="92" t="str">
        <f>VLOOKUP($B579,D1_2!$B$132:$AL$258,12,FALSE)&amp;""</f>
        <v/>
      </c>
      <c r="AD580" s="93"/>
      <c r="AE580" s="20" t="s">
        <v>391</v>
      </c>
      <c r="AF580" s="94" t="str">
        <f>VLOOKUP($B579,D1_2!$B$132:$AL$258,13,FALSE)&amp;""</f>
        <v/>
      </c>
      <c r="AG580" s="95"/>
      <c r="AH580" s="92" t="str">
        <f>VLOOKUP($B579,D1_2!$B$132:$AL$258,14,FALSE)&amp;""</f>
        <v/>
      </c>
      <c r="AI580" s="93"/>
      <c r="AJ580" s="20" t="s">
        <v>391</v>
      </c>
      <c r="AK580" s="94" t="str">
        <f>VLOOKUP($B579,D1_2!$B$132:$AL$258,15,FALSE)&amp;""</f>
        <v/>
      </c>
      <c r="AL580" s="95"/>
      <c r="AM580" s="92" t="str">
        <f>VLOOKUP($B579,D1_2!$B$132:$AL$258,16,FALSE)&amp;""</f>
        <v/>
      </c>
      <c r="AN580" s="93"/>
      <c r="AO580" s="20" t="s">
        <v>391</v>
      </c>
      <c r="AP580" s="94" t="str">
        <f>VLOOKUP($B579,D1_2!$B$132:$AL$258,17,FALSE)&amp;""</f>
        <v/>
      </c>
      <c r="AQ580" s="95"/>
      <c r="AR580" s="92" t="str">
        <f>VLOOKUP($B579,D1_2!$B$132:$AL$258,18,FALSE)&amp;""</f>
        <v/>
      </c>
      <c r="AS580" s="93"/>
      <c r="AT580" s="20" t="s">
        <v>391</v>
      </c>
      <c r="AU580" s="94" t="str">
        <f>VLOOKUP($B579,D1_2!$B$132:$AL$258,19,FALSE)&amp;""</f>
        <v/>
      </c>
      <c r="AV580" s="95"/>
      <c r="AW580" s="92" t="str">
        <f>VLOOKUP($B579,D1_2!$B$132:$AL$258,20,FALSE)&amp;""</f>
        <v/>
      </c>
      <c r="AX580" s="93"/>
      <c r="AY580" s="20" t="s">
        <v>391</v>
      </c>
      <c r="AZ580" s="94" t="str">
        <f>VLOOKUP($B579,D1_2!$B$132:$AL$258,21,FALSE)&amp;""</f>
        <v/>
      </c>
      <c r="BA580" s="95"/>
      <c r="BF580" s="3"/>
      <c r="BG580" s="3"/>
      <c r="BH580" s="3"/>
    </row>
    <row r="581" spans="2:60" s="1" customFormat="1" x14ac:dyDescent="0.4">
      <c r="B581" s="178"/>
      <c r="C581" s="179"/>
      <c r="D581" s="179"/>
      <c r="E581" s="179"/>
      <c r="F581" s="180"/>
      <c r="G581" s="135" t="s">
        <v>5337</v>
      </c>
      <c r="H581" s="135"/>
      <c r="I581" s="135"/>
      <c r="J581" s="135"/>
      <c r="K581" s="135"/>
      <c r="L581" s="135"/>
      <c r="M581" s="135"/>
      <c r="N581" s="136" t="str">
        <f>VLOOKUP($B579,D1_2!$B$259:$AL$385,6,FALSE)&amp;""</f>
        <v/>
      </c>
      <c r="O581" s="137"/>
      <c r="P581" s="21" t="s">
        <v>391</v>
      </c>
      <c r="Q581" s="138" t="str">
        <f>VLOOKUP($B579,D1_2!$B$259:$AL$385,7,FALSE)&amp;""</f>
        <v/>
      </c>
      <c r="R581" s="139"/>
      <c r="S581" s="136" t="str">
        <f>VLOOKUP($B579,D1_2!$B$259:$AL$385,8,FALSE)&amp;""</f>
        <v/>
      </c>
      <c r="T581" s="137"/>
      <c r="U581" s="21" t="s">
        <v>391</v>
      </c>
      <c r="V581" s="138" t="str">
        <f>VLOOKUP($B579,D1_2!$B$259:$AL$385,9,FALSE)&amp;""</f>
        <v/>
      </c>
      <c r="W581" s="139"/>
      <c r="X581" s="136" t="str">
        <f>VLOOKUP($B579,D1_2!$B$259:$AL$385,10,FALSE)&amp;""</f>
        <v/>
      </c>
      <c r="Y581" s="137"/>
      <c r="Z581" s="21" t="s">
        <v>391</v>
      </c>
      <c r="AA581" s="138" t="str">
        <f>VLOOKUP($B579,D1_2!$B$259:$AL$385,11,FALSE)&amp;""</f>
        <v/>
      </c>
      <c r="AB581" s="139"/>
      <c r="AC581" s="136" t="str">
        <f>VLOOKUP($B579,D1_2!$B$259:$AL$385,12,FALSE)&amp;""</f>
        <v/>
      </c>
      <c r="AD581" s="137"/>
      <c r="AE581" s="21" t="s">
        <v>391</v>
      </c>
      <c r="AF581" s="138" t="str">
        <f>VLOOKUP($B579,D1_2!$B$259:$AL$385,13,FALSE)&amp;""</f>
        <v/>
      </c>
      <c r="AG581" s="139"/>
      <c r="AH581" s="136" t="str">
        <f>VLOOKUP($B579,D1_2!$B$259:$AL$385,14,FALSE)&amp;""</f>
        <v/>
      </c>
      <c r="AI581" s="137"/>
      <c r="AJ581" s="21" t="s">
        <v>391</v>
      </c>
      <c r="AK581" s="138" t="str">
        <f>VLOOKUP($B579,D1_2!$B$259:$AL$385,15,FALSE)&amp;""</f>
        <v/>
      </c>
      <c r="AL581" s="139"/>
      <c r="AM581" s="136" t="str">
        <f>VLOOKUP($B579,D1_2!$B$259:$AL$385,16,FALSE)&amp;""</f>
        <v/>
      </c>
      <c r="AN581" s="137"/>
      <c r="AO581" s="21" t="s">
        <v>391</v>
      </c>
      <c r="AP581" s="138" t="str">
        <f>VLOOKUP($B579,D1_2!$B$259:$AL$385,17,FALSE)&amp;""</f>
        <v/>
      </c>
      <c r="AQ581" s="139"/>
      <c r="AR581" s="136" t="str">
        <f>VLOOKUP($B579,D1_2!$B$259:$AL$385,18,FALSE)&amp;""</f>
        <v/>
      </c>
      <c r="AS581" s="137"/>
      <c r="AT581" s="21" t="s">
        <v>391</v>
      </c>
      <c r="AU581" s="138" t="str">
        <f>VLOOKUP($B579,D1_2!$B$259:$AL$385,19,FALSE)&amp;""</f>
        <v/>
      </c>
      <c r="AV581" s="139"/>
      <c r="AW581" s="136" t="str">
        <f>VLOOKUP($B579,D1_2!$B$259:$AL$385,20,FALSE)&amp;""</f>
        <v/>
      </c>
      <c r="AX581" s="137"/>
      <c r="AY581" s="21" t="s">
        <v>391</v>
      </c>
      <c r="AZ581" s="138" t="str">
        <f>VLOOKUP($B579,D1_2!$B$259:$AL$385,21,FALSE)&amp;""</f>
        <v/>
      </c>
      <c r="BA581" s="139"/>
      <c r="BF581" s="3"/>
      <c r="BG581" s="3"/>
      <c r="BH581" s="3"/>
    </row>
    <row r="582" spans="2:60" s="1" customFormat="1" ht="14.25" customHeight="1" x14ac:dyDescent="0.4">
      <c r="B582" s="175" t="s">
        <v>6622</v>
      </c>
      <c r="C582" s="176"/>
      <c r="D582" s="176"/>
      <c r="E582" s="176"/>
      <c r="F582" s="177"/>
      <c r="G582" s="86" t="s">
        <v>5737</v>
      </c>
      <c r="H582" s="86"/>
      <c r="I582" s="86"/>
      <c r="J582" s="86"/>
      <c r="K582" s="86"/>
      <c r="L582" s="86"/>
      <c r="M582" s="86"/>
      <c r="N582" s="87" t="str">
        <f>VLOOKUP($B582,D1_2!$B$5:$AL$131,6,FALSE)&amp;""</f>
        <v/>
      </c>
      <c r="O582" s="88"/>
      <c r="P582" s="19" t="s">
        <v>391</v>
      </c>
      <c r="Q582" s="89" t="str">
        <f>VLOOKUP($B582,D1_2!$B$5:$AL$131,7,FALSE)&amp;""</f>
        <v/>
      </c>
      <c r="R582" s="90"/>
      <c r="S582" s="87" t="str">
        <f>VLOOKUP($B582,D1_2!$B$5:$AL$131,8,FALSE)&amp;""</f>
        <v/>
      </c>
      <c r="T582" s="88"/>
      <c r="U582" s="19" t="s">
        <v>391</v>
      </c>
      <c r="V582" s="89" t="str">
        <f>VLOOKUP($B582,D1_2!$B$5:$AL$131,9,FALSE)&amp;""</f>
        <v/>
      </c>
      <c r="W582" s="90"/>
      <c r="X582" s="87" t="str">
        <f>VLOOKUP($B582,D1_2!$B$5:$AL$131,10,FALSE)&amp;""</f>
        <v/>
      </c>
      <c r="Y582" s="88"/>
      <c r="Z582" s="19" t="s">
        <v>391</v>
      </c>
      <c r="AA582" s="89" t="str">
        <f>VLOOKUP($B582,D1_2!$B$5:$AL$131,11,FALSE)&amp;""</f>
        <v/>
      </c>
      <c r="AB582" s="90"/>
      <c r="AC582" s="87" t="str">
        <f>VLOOKUP($B582,D1_2!$B$5:$AL$131,12,FALSE)&amp;""</f>
        <v/>
      </c>
      <c r="AD582" s="88"/>
      <c r="AE582" s="19" t="s">
        <v>391</v>
      </c>
      <c r="AF582" s="89" t="str">
        <f>VLOOKUP($B582,D1_2!$B$5:$AL$131,13,FALSE)&amp;""</f>
        <v/>
      </c>
      <c r="AG582" s="90"/>
      <c r="AH582" s="87" t="str">
        <f>VLOOKUP($B582,D1_2!$B$5:$AL$131,14,FALSE)&amp;""</f>
        <v/>
      </c>
      <c r="AI582" s="88"/>
      <c r="AJ582" s="19" t="s">
        <v>391</v>
      </c>
      <c r="AK582" s="89" t="str">
        <f>VLOOKUP($B582,D1_2!$B$5:$AL$131,15,FALSE)&amp;""</f>
        <v/>
      </c>
      <c r="AL582" s="90"/>
      <c r="AM582" s="87" t="str">
        <f>VLOOKUP($B582,D1_2!$B$5:$AL$131,16,FALSE)&amp;""</f>
        <v/>
      </c>
      <c r="AN582" s="88"/>
      <c r="AO582" s="19" t="s">
        <v>391</v>
      </c>
      <c r="AP582" s="89" t="str">
        <f>VLOOKUP($B582,D1_2!$B$5:$AL$131,17,FALSE)&amp;""</f>
        <v/>
      </c>
      <c r="AQ582" s="90"/>
      <c r="AR582" s="87" t="str">
        <f>VLOOKUP($B582,D1_2!$B$5:$AL$131,18,FALSE)&amp;""</f>
        <v/>
      </c>
      <c r="AS582" s="88"/>
      <c r="AT582" s="19" t="s">
        <v>391</v>
      </c>
      <c r="AU582" s="89" t="str">
        <f>VLOOKUP($B582,D1_2!$B$5:$AL$131,19,FALSE)&amp;""</f>
        <v/>
      </c>
      <c r="AV582" s="90"/>
      <c r="AW582" s="87" t="str">
        <f>VLOOKUP($B582,D1_2!$B$5:$AL$131,20,FALSE)&amp;""</f>
        <v/>
      </c>
      <c r="AX582" s="88"/>
      <c r="AY582" s="19" t="s">
        <v>391</v>
      </c>
      <c r="AZ582" s="89" t="str">
        <f>VLOOKUP($B582,D1_2!$B$5:$AL$131,21,FALSE)&amp;""</f>
        <v/>
      </c>
      <c r="BA582" s="90"/>
      <c r="BF582" s="3"/>
      <c r="BG582" s="3"/>
      <c r="BH582" s="3"/>
    </row>
    <row r="583" spans="2:60" s="1" customFormat="1" x14ac:dyDescent="0.4">
      <c r="B583" s="181"/>
      <c r="C583" s="182"/>
      <c r="D583" s="182"/>
      <c r="E583" s="182"/>
      <c r="F583" s="183"/>
      <c r="G583" s="91" t="s">
        <v>5496</v>
      </c>
      <c r="H583" s="91"/>
      <c r="I583" s="91"/>
      <c r="J583" s="91"/>
      <c r="K583" s="91"/>
      <c r="L583" s="91"/>
      <c r="M583" s="91"/>
      <c r="N583" s="92" t="str">
        <f>VLOOKUP($B582,D1_2!$B$132:$AL$258,6,FALSE)&amp;""</f>
        <v/>
      </c>
      <c r="O583" s="93"/>
      <c r="P583" s="20" t="s">
        <v>391</v>
      </c>
      <c r="Q583" s="94" t="str">
        <f>VLOOKUP($B582,D1_2!$B$132:$AL$258,7,FALSE)&amp;""</f>
        <v/>
      </c>
      <c r="R583" s="95"/>
      <c r="S583" s="92" t="str">
        <f>VLOOKUP($B582,D1_2!$B$132:$AL$258,8,FALSE)&amp;""</f>
        <v/>
      </c>
      <c r="T583" s="93"/>
      <c r="U583" s="20" t="s">
        <v>391</v>
      </c>
      <c r="V583" s="94" t="str">
        <f>VLOOKUP($B582,D1_2!$B$132:$AL$258,9,FALSE)&amp;""</f>
        <v/>
      </c>
      <c r="W583" s="95"/>
      <c r="X583" s="92" t="str">
        <f>VLOOKUP($B582,D1_2!$B$132:$AL$258,10,FALSE)&amp;""</f>
        <v/>
      </c>
      <c r="Y583" s="93"/>
      <c r="Z583" s="20" t="s">
        <v>391</v>
      </c>
      <c r="AA583" s="94" t="str">
        <f>VLOOKUP($B582,D1_2!$B$132:$AL$258,11,FALSE)&amp;""</f>
        <v/>
      </c>
      <c r="AB583" s="95"/>
      <c r="AC583" s="92" t="str">
        <f>VLOOKUP($B582,D1_2!$B$132:$AL$258,12,FALSE)&amp;""</f>
        <v/>
      </c>
      <c r="AD583" s="93"/>
      <c r="AE583" s="20" t="s">
        <v>391</v>
      </c>
      <c r="AF583" s="94" t="str">
        <f>VLOOKUP($B582,D1_2!$B$132:$AL$258,13,FALSE)&amp;""</f>
        <v/>
      </c>
      <c r="AG583" s="95"/>
      <c r="AH583" s="92" t="str">
        <f>VLOOKUP($B582,D1_2!$B$132:$AL$258,14,FALSE)&amp;""</f>
        <v/>
      </c>
      <c r="AI583" s="93"/>
      <c r="AJ583" s="20" t="s">
        <v>391</v>
      </c>
      <c r="AK583" s="94" t="str">
        <f>VLOOKUP($B582,D1_2!$B$132:$AL$258,15,FALSE)&amp;""</f>
        <v/>
      </c>
      <c r="AL583" s="95"/>
      <c r="AM583" s="92" t="str">
        <f>VLOOKUP($B582,D1_2!$B$132:$AL$258,16,FALSE)&amp;""</f>
        <v/>
      </c>
      <c r="AN583" s="93"/>
      <c r="AO583" s="20" t="s">
        <v>391</v>
      </c>
      <c r="AP583" s="94" t="str">
        <f>VLOOKUP($B582,D1_2!$B$132:$AL$258,17,FALSE)&amp;""</f>
        <v/>
      </c>
      <c r="AQ583" s="95"/>
      <c r="AR583" s="92" t="str">
        <f>VLOOKUP($B582,D1_2!$B$132:$AL$258,18,FALSE)&amp;""</f>
        <v/>
      </c>
      <c r="AS583" s="93"/>
      <c r="AT583" s="20" t="s">
        <v>391</v>
      </c>
      <c r="AU583" s="94" t="str">
        <f>VLOOKUP($B582,D1_2!$B$132:$AL$258,19,FALSE)&amp;""</f>
        <v/>
      </c>
      <c r="AV583" s="95"/>
      <c r="AW583" s="92" t="str">
        <f>VLOOKUP($B582,D1_2!$B$132:$AL$258,20,FALSE)&amp;""</f>
        <v/>
      </c>
      <c r="AX583" s="93"/>
      <c r="AY583" s="20" t="s">
        <v>391</v>
      </c>
      <c r="AZ583" s="94" t="str">
        <f>VLOOKUP($B582,D1_2!$B$132:$AL$258,21,FALSE)&amp;""</f>
        <v/>
      </c>
      <c r="BA583" s="95"/>
      <c r="BF583" s="3"/>
      <c r="BG583" s="3"/>
      <c r="BH583" s="3"/>
    </row>
    <row r="584" spans="2:60" s="1" customFormat="1" x14ac:dyDescent="0.4">
      <c r="B584" s="178"/>
      <c r="C584" s="179"/>
      <c r="D584" s="179"/>
      <c r="E584" s="179"/>
      <c r="F584" s="180"/>
      <c r="G584" s="135" t="s">
        <v>5337</v>
      </c>
      <c r="H584" s="135"/>
      <c r="I584" s="135"/>
      <c r="J584" s="135"/>
      <c r="K584" s="135"/>
      <c r="L584" s="135"/>
      <c r="M584" s="135"/>
      <c r="N584" s="136" t="str">
        <f>VLOOKUP($B582,D1_2!$B$259:$AL$385,6,FALSE)&amp;""</f>
        <v/>
      </c>
      <c r="O584" s="137"/>
      <c r="P584" s="21" t="s">
        <v>391</v>
      </c>
      <c r="Q584" s="138" t="str">
        <f>VLOOKUP($B582,D1_2!$B$259:$AL$385,7,FALSE)&amp;""</f>
        <v/>
      </c>
      <c r="R584" s="139"/>
      <c r="S584" s="136" t="str">
        <f>VLOOKUP($B582,D1_2!$B$259:$AL$385,8,FALSE)&amp;""</f>
        <v/>
      </c>
      <c r="T584" s="137"/>
      <c r="U584" s="21" t="s">
        <v>391</v>
      </c>
      <c r="V584" s="138" t="str">
        <f>VLOOKUP($B582,D1_2!$B$259:$AL$385,9,FALSE)&amp;""</f>
        <v/>
      </c>
      <c r="W584" s="139"/>
      <c r="X584" s="136" t="str">
        <f>VLOOKUP($B582,D1_2!$B$259:$AL$385,10,FALSE)&amp;""</f>
        <v/>
      </c>
      <c r="Y584" s="137"/>
      <c r="Z584" s="21" t="s">
        <v>391</v>
      </c>
      <c r="AA584" s="138" t="str">
        <f>VLOOKUP($B582,D1_2!$B$259:$AL$385,11,FALSE)&amp;""</f>
        <v/>
      </c>
      <c r="AB584" s="139"/>
      <c r="AC584" s="136" t="str">
        <f>VLOOKUP($B582,D1_2!$B$259:$AL$385,12,FALSE)&amp;""</f>
        <v/>
      </c>
      <c r="AD584" s="137"/>
      <c r="AE584" s="21" t="s">
        <v>391</v>
      </c>
      <c r="AF584" s="138" t="str">
        <f>VLOOKUP($B582,D1_2!$B$259:$AL$385,13,FALSE)&amp;""</f>
        <v/>
      </c>
      <c r="AG584" s="139"/>
      <c r="AH584" s="136" t="str">
        <f>VLOOKUP($B582,D1_2!$B$259:$AL$385,14,FALSE)&amp;""</f>
        <v/>
      </c>
      <c r="AI584" s="137"/>
      <c r="AJ584" s="21" t="s">
        <v>391</v>
      </c>
      <c r="AK584" s="138" t="str">
        <f>VLOOKUP($B582,D1_2!$B$259:$AL$385,15,FALSE)&amp;""</f>
        <v/>
      </c>
      <c r="AL584" s="139"/>
      <c r="AM584" s="136" t="str">
        <f>VLOOKUP($B582,D1_2!$B$259:$AL$385,16,FALSE)&amp;""</f>
        <v/>
      </c>
      <c r="AN584" s="137"/>
      <c r="AO584" s="21" t="s">
        <v>391</v>
      </c>
      <c r="AP584" s="138" t="str">
        <f>VLOOKUP($B582,D1_2!$B$259:$AL$385,17,FALSE)&amp;""</f>
        <v/>
      </c>
      <c r="AQ584" s="139"/>
      <c r="AR584" s="136" t="str">
        <f>VLOOKUP($B582,D1_2!$B$259:$AL$385,18,FALSE)&amp;""</f>
        <v/>
      </c>
      <c r="AS584" s="137"/>
      <c r="AT584" s="21" t="s">
        <v>391</v>
      </c>
      <c r="AU584" s="138" t="str">
        <f>VLOOKUP($B582,D1_2!$B$259:$AL$385,19,FALSE)&amp;""</f>
        <v/>
      </c>
      <c r="AV584" s="139"/>
      <c r="AW584" s="136" t="str">
        <f>VLOOKUP($B582,D1_2!$B$259:$AL$385,20,FALSE)&amp;""</f>
        <v/>
      </c>
      <c r="AX584" s="137"/>
      <c r="AY584" s="21" t="s">
        <v>391</v>
      </c>
      <c r="AZ584" s="138" t="str">
        <f>VLOOKUP($B582,D1_2!$B$259:$AL$385,21,FALSE)&amp;""</f>
        <v/>
      </c>
      <c r="BA584" s="139"/>
      <c r="BF584" s="3"/>
      <c r="BG584" s="3"/>
      <c r="BH584" s="3"/>
    </row>
    <row r="585" spans="2:60" s="1" customFormat="1" ht="14.25" customHeight="1" x14ac:dyDescent="0.4">
      <c r="B585" s="175" t="s">
        <v>5978</v>
      </c>
      <c r="C585" s="176"/>
      <c r="D585" s="176"/>
      <c r="E585" s="176"/>
      <c r="F585" s="177"/>
      <c r="G585" s="86" t="s">
        <v>5737</v>
      </c>
      <c r="H585" s="86"/>
      <c r="I585" s="86"/>
      <c r="J585" s="86"/>
      <c r="K585" s="86"/>
      <c r="L585" s="86"/>
      <c r="M585" s="86"/>
      <c r="N585" s="87" t="str">
        <f>VLOOKUP($B585,D1_2!$B$5:$AL$131,6,FALSE)&amp;""</f>
        <v/>
      </c>
      <c r="O585" s="88"/>
      <c r="P585" s="19" t="s">
        <v>391</v>
      </c>
      <c r="Q585" s="89" t="str">
        <f>VLOOKUP($B585,D1_2!$B$5:$AL$131,7,FALSE)&amp;""</f>
        <v/>
      </c>
      <c r="R585" s="90"/>
      <c r="S585" s="87" t="str">
        <f>VLOOKUP($B585,D1_2!$B$5:$AL$131,8,FALSE)&amp;""</f>
        <v/>
      </c>
      <c r="T585" s="88"/>
      <c r="U585" s="19" t="s">
        <v>391</v>
      </c>
      <c r="V585" s="89" t="str">
        <f>VLOOKUP($B585,D1_2!$B$5:$AL$131,9,FALSE)&amp;""</f>
        <v/>
      </c>
      <c r="W585" s="90"/>
      <c r="X585" s="87" t="str">
        <f>VLOOKUP($B585,D1_2!$B$5:$AL$131,10,FALSE)&amp;""</f>
        <v/>
      </c>
      <c r="Y585" s="88"/>
      <c r="Z585" s="19" t="s">
        <v>391</v>
      </c>
      <c r="AA585" s="89" t="str">
        <f>VLOOKUP($B585,D1_2!$B$5:$AL$131,11,FALSE)&amp;""</f>
        <v/>
      </c>
      <c r="AB585" s="90"/>
      <c r="AC585" s="87" t="str">
        <f>VLOOKUP($B585,D1_2!$B$5:$AL$131,12,FALSE)&amp;""</f>
        <v/>
      </c>
      <c r="AD585" s="88"/>
      <c r="AE585" s="19" t="s">
        <v>391</v>
      </c>
      <c r="AF585" s="89" t="str">
        <f>VLOOKUP($B585,D1_2!$B$5:$AL$131,13,FALSE)&amp;""</f>
        <v/>
      </c>
      <c r="AG585" s="90"/>
      <c r="AH585" s="87" t="str">
        <f>VLOOKUP($B585,D1_2!$B$5:$AL$131,14,FALSE)&amp;""</f>
        <v/>
      </c>
      <c r="AI585" s="88"/>
      <c r="AJ585" s="19" t="s">
        <v>391</v>
      </c>
      <c r="AK585" s="89" t="str">
        <f>VLOOKUP($B585,D1_2!$B$5:$AL$131,15,FALSE)&amp;""</f>
        <v/>
      </c>
      <c r="AL585" s="90"/>
      <c r="AM585" s="87" t="str">
        <f>VLOOKUP($B585,D1_2!$B$5:$AL$131,16,FALSE)&amp;""</f>
        <v/>
      </c>
      <c r="AN585" s="88"/>
      <c r="AO585" s="19" t="s">
        <v>391</v>
      </c>
      <c r="AP585" s="89" t="str">
        <f>VLOOKUP($B585,D1_2!$B$5:$AL$131,17,FALSE)&amp;""</f>
        <v/>
      </c>
      <c r="AQ585" s="90"/>
      <c r="AR585" s="87" t="str">
        <f>VLOOKUP($B585,D1_2!$B$5:$AL$131,18,FALSE)&amp;""</f>
        <v/>
      </c>
      <c r="AS585" s="88"/>
      <c r="AT585" s="19" t="s">
        <v>391</v>
      </c>
      <c r="AU585" s="89" t="str">
        <f>VLOOKUP($B585,D1_2!$B$5:$AL$131,19,FALSE)&amp;""</f>
        <v/>
      </c>
      <c r="AV585" s="90"/>
      <c r="AW585" s="87" t="str">
        <f>VLOOKUP($B585,D1_2!$B$5:$AL$131,20,FALSE)&amp;""</f>
        <v/>
      </c>
      <c r="AX585" s="88"/>
      <c r="AY585" s="19" t="s">
        <v>391</v>
      </c>
      <c r="AZ585" s="89" t="str">
        <f>VLOOKUP($B585,D1_2!$B$5:$AL$131,21,FALSE)&amp;""</f>
        <v/>
      </c>
      <c r="BA585" s="90"/>
      <c r="BF585" s="3"/>
      <c r="BG585" s="3"/>
      <c r="BH585" s="3"/>
    </row>
    <row r="586" spans="2:60" s="1" customFormat="1" x14ac:dyDescent="0.4">
      <c r="B586" s="181"/>
      <c r="C586" s="182"/>
      <c r="D586" s="182"/>
      <c r="E586" s="182"/>
      <c r="F586" s="183"/>
      <c r="G586" s="91" t="s">
        <v>5496</v>
      </c>
      <c r="H586" s="91"/>
      <c r="I586" s="91"/>
      <c r="J586" s="91"/>
      <c r="K586" s="91"/>
      <c r="L586" s="91"/>
      <c r="M586" s="91"/>
      <c r="N586" s="92" t="str">
        <f>VLOOKUP($B585,D1_2!$B$132:$AL$258,6,FALSE)&amp;""</f>
        <v/>
      </c>
      <c r="O586" s="93"/>
      <c r="P586" s="20" t="s">
        <v>391</v>
      </c>
      <c r="Q586" s="94" t="str">
        <f>VLOOKUP($B585,D1_2!$B$132:$AL$258,7,FALSE)&amp;""</f>
        <v/>
      </c>
      <c r="R586" s="95"/>
      <c r="S586" s="92" t="str">
        <f>VLOOKUP($B585,D1_2!$B$132:$AL$258,8,FALSE)&amp;""</f>
        <v/>
      </c>
      <c r="T586" s="93"/>
      <c r="U586" s="20" t="s">
        <v>391</v>
      </c>
      <c r="V586" s="94" t="str">
        <f>VLOOKUP($B585,D1_2!$B$132:$AL$258,9,FALSE)&amp;""</f>
        <v/>
      </c>
      <c r="W586" s="95"/>
      <c r="X586" s="92" t="str">
        <f>VLOOKUP($B585,D1_2!$B$132:$AL$258,10,FALSE)&amp;""</f>
        <v/>
      </c>
      <c r="Y586" s="93"/>
      <c r="Z586" s="20" t="s">
        <v>391</v>
      </c>
      <c r="AA586" s="94" t="str">
        <f>VLOOKUP($B585,D1_2!$B$132:$AL$258,11,FALSE)&amp;""</f>
        <v/>
      </c>
      <c r="AB586" s="95"/>
      <c r="AC586" s="92" t="str">
        <f>VLOOKUP($B585,D1_2!$B$132:$AL$258,12,FALSE)&amp;""</f>
        <v/>
      </c>
      <c r="AD586" s="93"/>
      <c r="AE586" s="20" t="s">
        <v>391</v>
      </c>
      <c r="AF586" s="94" t="str">
        <f>VLOOKUP($B585,D1_2!$B$132:$AL$258,13,FALSE)&amp;""</f>
        <v/>
      </c>
      <c r="AG586" s="95"/>
      <c r="AH586" s="92" t="str">
        <f>VLOOKUP($B585,D1_2!$B$132:$AL$258,14,FALSE)&amp;""</f>
        <v/>
      </c>
      <c r="AI586" s="93"/>
      <c r="AJ586" s="20" t="s">
        <v>391</v>
      </c>
      <c r="AK586" s="94" t="str">
        <f>VLOOKUP($B585,D1_2!$B$132:$AL$258,15,FALSE)&amp;""</f>
        <v/>
      </c>
      <c r="AL586" s="95"/>
      <c r="AM586" s="92" t="str">
        <f>VLOOKUP($B585,D1_2!$B$132:$AL$258,16,FALSE)&amp;""</f>
        <v/>
      </c>
      <c r="AN586" s="93"/>
      <c r="AO586" s="20" t="s">
        <v>391</v>
      </c>
      <c r="AP586" s="94" t="str">
        <f>VLOOKUP($B585,D1_2!$B$132:$AL$258,17,FALSE)&amp;""</f>
        <v/>
      </c>
      <c r="AQ586" s="95"/>
      <c r="AR586" s="92" t="str">
        <f>VLOOKUP($B585,D1_2!$B$132:$AL$258,18,FALSE)&amp;""</f>
        <v/>
      </c>
      <c r="AS586" s="93"/>
      <c r="AT586" s="20" t="s">
        <v>391</v>
      </c>
      <c r="AU586" s="94" t="str">
        <f>VLOOKUP($B585,D1_2!$B$132:$AL$258,19,FALSE)&amp;""</f>
        <v/>
      </c>
      <c r="AV586" s="95"/>
      <c r="AW586" s="92" t="str">
        <f>VLOOKUP($B585,D1_2!$B$132:$AL$258,20,FALSE)&amp;""</f>
        <v/>
      </c>
      <c r="AX586" s="93"/>
      <c r="AY586" s="20" t="s">
        <v>391</v>
      </c>
      <c r="AZ586" s="94" t="str">
        <f>VLOOKUP($B585,D1_2!$B$132:$AL$258,21,FALSE)&amp;""</f>
        <v/>
      </c>
      <c r="BA586" s="95"/>
      <c r="BF586" s="3"/>
      <c r="BG586" s="3"/>
      <c r="BH586" s="3"/>
    </row>
    <row r="587" spans="2:60" s="1" customFormat="1" x14ac:dyDescent="0.4">
      <c r="B587" s="178"/>
      <c r="C587" s="179"/>
      <c r="D587" s="179"/>
      <c r="E587" s="179"/>
      <c r="F587" s="180"/>
      <c r="G587" s="135" t="s">
        <v>5337</v>
      </c>
      <c r="H587" s="135"/>
      <c r="I587" s="135"/>
      <c r="J587" s="135"/>
      <c r="K587" s="135"/>
      <c r="L587" s="135"/>
      <c r="M587" s="135"/>
      <c r="N587" s="136" t="str">
        <f>VLOOKUP($B585,D1_2!$B$259:$AL$385,6,FALSE)&amp;""</f>
        <v/>
      </c>
      <c r="O587" s="137"/>
      <c r="P587" s="21" t="s">
        <v>391</v>
      </c>
      <c r="Q587" s="138" t="str">
        <f>VLOOKUP($B585,D1_2!$B$259:$AL$385,7,FALSE)&amp;""</f>
        <v/>
      </c>
      <c r="R587" s="139"/>
      <c r="S587" s="136" t="str">
        <f>VLOOKUP($B585,D1_2!$B$259:$AL$385,8,FALSE)&amp;""</f>
        <v/>
      </c>
      <c r="T587" s="137"/>
      <c r="U587" s="21" t="s">
        <v>391</v>
      </c>
      <c r="V587" s="138" t="str">
        <f>VLOOKUP($B585,D1_2!$B$259:$AL$385,9,FALSE)&amp;""</f>
        <v/>
      </c>
      <c r="W587" s="139"/>
      <c r="X587" s="136" t="str">
        <f>VLOOKUP($B585,D1_2!$B$259:$AL$385,10,FALSE)&amp;""</f>
        <v/>
      </c>
      <c r="Y587" s="137"/>
      <c r="Z587" s="21" t="s">
        <v>391</v>
      </c>
      <c r="AA587" s="138" t="str">
        <f>VLOOKUP($B585,D1_2!$B$259:$AL$385,11,FALSE)&amp;""</f>
        <v/>
      </c>
      <c r="AB587" s="139"/>
      <c r="AC587" s="136" t="str">
        <f>VLOOKUP($B585,D1_2!$B$259:$AL$385,12,FALSE)&amp;""</f>
        <v/>
      </c>
      <c r="AD587" s="137"/>
      <c r="AE587" s="21" t="s">
        <v>391</v>
      </c>
      <c r="AF587" s="138" t="str">
        <f>VLOOKUP($B585,D1_2!$B$259:$AL$385,13,FALSE)&amp;""</f>
        <v/>
      </c>
      <c r="AG587" s="139"/>
      <c r="AH587" s="136" t="str">
        <f>VLOOKUP($B585,D1_2!$B$259:$AL$385,14,FALSE)&amp;""</f>
        <v/>
      </c>
      <c r="AI587" s="137"/>
      <c r="AJ587" s="21" t="s">
        <v>391</v>
      </c>
      <c r="AK587" s="138" t="str">
        <f>VLOOKUP($B585,D1_2!$B$259:$AL$385,15,FALSE)&amp;""</f>
        <v/>
      </c>
      <c r="AL587" s="139"/>
      <c r="AM587" s="136" t="str">
        <f>VLOOKUP($B585,D1_2!$B$259:$AL$385,16,FALSE)&amp;""</f>
        <v/>
      </c>
      <c r="AN587" s="137"/>
      <c r="AO587" s="21" t="s">
        <v>391</v>
      </c>
      <c r="AP587" s="138" t="str">
        <f>VLOOKUP($B585,D1_2!$B$259:$AL$385,17,FALSE)&amp;""</f>
        <v/>
      </c>
      <c r="AQ587" s="139"/>
      <c r="AR587" s="136" t="str">
        <f>VLOOKUP($B585,D1_2!$B$259:$AL$385,18,FALSE)&amp;""</f>
        <v/>
      </c>
      <c r="AS587" s="137"/>
      <c r="AT587" s="21" t="s">
        <v>391</v>
      </c>
      <c r="AU587" s="138" t="str">
        <f>VLOOKUP($B585,D1_2!$B$259:$AL$385,19,FALSE)&amp;""</f>
        <v/>
      </c>
      <c r="AV587" s="139"/>
      <c r="AW587" s="136" t="str">
        <f>VLOOKUP($B585,D1_2!$B$259:$AL$385,20,FALSE)&amp;""</f>
        <v/>
      </c>
      <c r="AX587" s="137"/>
      <c r="AY587" s="21" t="s">
        <v>391</v>
      </c>
      <c r="AZ587" s="138" t="str">
        <f>VLOOKUP($B585,D1_2!$B$259:$AL$385,21,FALSE)&amp;""</f>
        <v/>
      </c>
      <c r="BA587" s="139"/>
      <c r="BF587" s="3"/>
      <c r="BG587" s="3"/>
      <c r="BH587" s="3"/>
    </row>
    <row r="588" spans="2:60" s="1" customFormat="1" ht="14.25" customHeight="1" x14ac:dyDescent="0.4">
      <c r="B588" s="175" t="s">
        <v>3675</v>
      </c>
      <c r="C588" s="176"/>
      <c r="D588" s="176"/>
      <c r="E588" s="176"/>
      <c r="F588" s="177"/>
      <c r="G588" s="86" t="s">
        <v>5737</v>
      </c>
      <c r="H588" s="86"/>
      <c r="I588" s="86"/>
      <c r="J588" s="86"/>
      <c r="K588" s="86"/>
      <c r="L588" s="86"/>
      <c r="M588" s="86"/>
      <c r="N588" s="87" t="str">
        <f>VLOOKUP($B588,D1_2!$B$5:$AL$131,6,FALSE)&amp;""</f>
        <v/>
      </c>
      <c r="O588" s="88"/>
      <c r="P588" s="19" t="s">
        <v>391</v>
      </c>
      <c r="Q588" s="89" t="str">
        <f>VLOOKUP($B588,D1_2!$B$5:$AL$131,7,FALSE)&amp;""</f>
        <v/>
      </c>
      <c r="R588" s="90"/>
      <c r="S588" s="87" t="str">
        <f>VLOOKUP($B588,D1_2!$B$5:$AL$131,8,FALSE)&amp;""</f>
        <v/>
      </c>
      <c r="T588" s="88"/>
      <c r="U588" s="19" t="s">
        <v>391</v>
      </c>
      <c r="V588" s="89" t="str">
        <f>VLOOKUP($B588,D1_2!$B$5:$AL$131,9,FALSE)&amp;""</f>
        <v/>
      </c>
      <c r="W588" s="90"/>
      <c r="X588" s="87" t="str">
        <f>VLOOKUP($B588,D1_2!$B$5:$AL$131,10,FALSE)&amp;""</f>
        <v/>
      </c>
      <c r="Y588" s="88"/>
      <c r="Z588" s="19" t="s">
        <v>391</v>
      </c>
      <c r="AA588" s="89" t="str">
        <f>VLOOKUP($B588,D1_2!$B$5:$AL$131,11,FALSE)&amp;""</f>
        <v/>
      </c>
      <c r="AB588" s="90"/>
      <c r="AC588" s="87" t="str">
        <f>VLOOKUP($B588,D1_2!$B$5:$AL$131,12,FALSE)&amp;""</f>
        <v/>
      </c>
      <c r="AD588" s="88"/>
      <c r="AE588" s="19" t="s">
        <v>391</v>
      </c>
      <c r="AF588" s="89" t="str">
        <f>VLOOKUP($B588,D1_2!$B$5:$AL$131,13,FALSE)&amp;""</f>
        <v/>
      </c>
      <c r="AG588" s="90"/>
      <c r="AH588" s="87" t="str">
        <f>VLOOKUP($B588,D1_2!$B$5:$AL$131,14,FALSE)&amp;""</f>
        <v/>
      </c>
      <c r="AI588" s="88"/>
      <c r="AJ588" s="19" t="s">
        <v>391</v>
      </c>
      <c r="AK588" s="89" t="str">
        <f>VLOOKUP($B588,D1_2!$B$5:$AL$131,15,FALSE)&amp;""</f>
        <v/>
      </c>
      <c r="AL588" s="90"/>
      <c r="AM588" s="87" t="str">
        <f>VLOOKUP($B588,D1_2!$B$5:$AL$131,16,FALSE)&amp;""</f>
        <v/>
      </c>
      <c r="AN588" s="88"/>
      <c r="AO588" s="19" t="s">
        <v>391</v>
      </c>
      <c r="AP588" s="89" t="str">
        <f>VLOOKUP($B588,D1_2!$B$5:$AL$131,17,FALSE)&amp;""</f>
        <v/>
      </c>
      <c r="AQ588" s="90"/>
      <c r="AR588" s="87" t="str">
        <f>VLOOKUP($B588,D1_2!$B$5:$AL$131,18,FALSE)&amp;""</f>
        <v/>
      </c>
      <c r="AS588" s="88"/>
      <c r="AT588" s="19" t="s">
        <v>391</v>
      </c>
      <c r="AU588" s="89" t="str">
        <f>VLOOKUP($B588,D1_2!$B$5:$AL$131,19,FALSE)&amp;""</f>
        <v/>
      </c>
      <c r="AV588" s="90"/>
      <c r="AW588" s="87" t="str">
        <f>VLOOKUP($B588,D1_2!$B$5:$AL$131,20,FALSE)&amp;""</f>
        <v/>
      </c>
      <c r="AX588" s="88"/>
      <c r="AY588" s="19" t="s">
        <v>391</v>
      </c>
      <c r="AZ588" s="89" t="str">
        <f>VLOOKUP($B588,D1_2!$B$5:$AL$131,21,FALSE)&amp;""</f>
        <v/>
      </c>
      <c r="BA588" s="90"/>
      <c r="BF588" s="3"/>
      <c r="BG588" s="3"/>
      <c r="BH588" s="3"/>
    </row>
    <row r="589" spans="2:60" s="1" customFormat="1" x14ac:dyDescent="0.4">
      <c r="B589" s="181"/>
      <c r="C589" s="182"/>
      <c r="D589" s="182"/>
      <c r="E589" s="182"/>
      <c r="F589" s="183"/>
      <c r="G589" s="91" t="s">
        <v>5496</v>
      </c>
      <c r="H589" s="91"/>
      <c r="I589" s="91"/>
      <c r="J589" s="91"/>
      <c r="K589" s="91"/>
      <c r="L589" s="91"/>
      <c r="M589" s="91"/>
      <c r="N589" s="92" t="str">
        <f>VLOOKUP($B588,D1_2!$B$132:$AL$258,6,FALSE)&amp;""</f>
        <v/>
      </c>
      <c r="O589" s="93"/>
      <c r="P589" s="20" t="s">
        <v>391</v>
      </c>
      <c r="Q589" s="94" t="str">
        <f>VLOOKUP($B588,D1_2!$B$132:$AL$258,7,FALSE)&amp;""</f>
        <v/>
      </c>
      <c r="R589" s="95"/>
      <c r="S589" s="92" t="str">
        <f>VLOOKUP($B588,D1_2!$B$132:$AL$258,8,FALSE)&amp;""</f>
        <v/>
      </c>
      <c r="T589" s="93"/>
      <c r="U589" s="20" t="s">
        <v>391</v>
      </c>
      <c r="V589" s="94" t="str">
        <f>VLOOKUP($B588,D1_2!$B$132:$AL$258,9,FALSE)&amp;""</f>
        <v/>
      </c>
      <c r="W589" s="95"/>
      <c r="X589" s="92" t="str">
        <f>VLOOKUP($B588,D1_2!$B$132:$AL$258,10,FALSE)&amp;""</f>
        <v/>
      </c>
      <c r="Y589" s="93"/>
      <c r="Z589" s="20" t="s">
        <v>391</v>
      </c>
      <c r="AA589" s="94" t="str">
        <f>VLOOKUP($B588,D1_2!$B$132:$AL$258,11,FALSE)&amp;""</f>
        <v/>
      </c>
      <c r="AB589" s="95"/>
      <c r="AC589" s="92" t="str">
        <f>VLOOKUP($B588,D1_2!$B$132:$AL$258,12,FALSE)&amp;""</f>
        <v/>
      </c>
      <c r="AD589" s="93"/>
      <c r="AE589" s="20" t="s">
        <v>391</v>
      </c>
      <c r="AF589" s="94" t="str">
        <f>VLOOKUP($B588,D1_2!$B$132:$AL$258,13,FALSE)&amp;""</f>
        <v/>
      </c>
      <c r="AG589" s="95"/>
      <c r="AH589" s="92" t="str">
        <f>VLOOKUP($B588,D1_2!$B$132:$AL$258,14,FALSE)&amp;""</f>
        <v/>
      </c>
      <c r="AI589" s="93"/>
      <c r="AJ589" s="20" t="s">
        <v>391</v>
      </c>
      <c r="AK589" s="94" t="str">
        <f>VLOOKUP($B588,D1_2!$B$132:$AL$258,15,FALSE)&amp;""</f>
        <v/>
      </c>
      <c r="AL589" s="95"/>
      <c r="AM589" s="92" t="str">
        <f>VLOOKUP($B588,D1_2!$B$132:$AL$258,16,FALSE)&amp;""</f>
        <v/>
      </c>
      <c r="AN589" s="93"/>
      <c r="AO589" s="20" t="s">
        <v>391</v>
      </c>
      <c r="AP589" s="94" t="str">
        <f>VLOOKUP($B588,D1_2!$B$132:$AL$258,17,FALSE)&amp;""</f>
        <v/>
      </c>
      <c r="AQ589" s="95"/>
      <c r="AR589" s="92" t="str">
        <f>VLOOKUP($B588,D1_2!$B$132:$AL$258,18,FALSE)&amp;""</f>
        <v/>
      </c>
      <c r="AS589" s="93"/>
      <c r="AT589" s="20" t="s">
        <v>391</v>
      </c>
      <c r="AU589" s="94" t="str">
        <f>VLOOKUP($B588,D1_2!$B$132:$AL$258,19,FALSE)&amp;""</f>
        <v/>
      </c>
      <c r="AV589" s="95"/>
      <c r="AW589" s="92" t="str">
        <f>VLOOKUP($B588,D1_2!$B$132:$AL$258,20,FALSE)&amp;""</f>
        <v/>
      </c>
      <c r="AX589" s="93"/>
      <c r="AY589" s="20" t="s">
        <v>391</v>
      </c>
      <c r="AZ589" s="94" t="str">
        <f>VLOOKUP($B588,D1_2!$B$132:$AL$258,21,FALSE)&amp;""</f>
        <v/>
      </c>
      <c r="BA589" s="95"/>
      <c r="BF589" s="3"/>
      <c r="BG589" s="3"/>
      <c r="BH589" s="3"/>
    </row>
    <row r="590" spans="2:60" s="1" customFormat="1" x14ac:dyDescent="0.4">
      <c r="B590" s="178"/>
      <c r="C590" s="179"/>
      <c r="D590" s="179"/>
      <c r="E590" s="179"/>
      <c r="F590" s="180"/>
      <c r="G590" s="135" t="s">
        <v>5337</v>
      </c>
      <c r="H590" s="135"/>
      <c r="I590" s="135"/>
      <c r="J590" s="135"/>
      <c r="K590" s="135"/>
      <c r="L590" s="135"/>
      <c r="M590" s="135"/>
      <c r="N590" s="136" t="str">
        <f>VLOOKUP($B588,D1_2!$B$259:$AL$385,6,FALSE)&amp;""</f>
        <v/>
      </c>
      <c r="O590" s="137"/>
      <c r="P590" s="21" t="s">
        <v>391</v>
      </c>
      <c r="Q590" s="138" t="str">
        <f>VLOOKUP($B588,D1_2!$B$259:$AL$385,7,FALSE)&amp;""</f>
        <v/>
      </c>
      <c r="R590" s="139"/>
      <c r="S590" s="136" t="str">
        <f>VLOOKUP($B588,D1_2!$B$259:$AL$385,8,FALSE)&amp;""</f>
        <v/>
      </c>
      <c r="T590" s="137"/>
      <c r="U590" s="21" t="s">
        <v>391</v>
      </c>
      <c r="V590" s="138" t="str">
        <f>VLOOKUP($B588,D1_2!$B$259:$AL$385,9,FALSE)&amp;""</f>
        <v/>
      </c>
      <c r="W590" s="139"/>
      <c r="X590" s="136" t="str">
        <f>VLOOKUP($B588,D1_2!$B$259:$AL$385,10,FALSE)&amp;""</f>
        <v/>
      </c>
      <c r="Y590" s="137"/>
      <c r="Z590" s="21" t="s">
        <v>391</v>
      </c>
      <c r="AA590" s="138" t="str">
        <f>VLOOKUP($B588,D1_2!$B$259:$AL$385,11,FALSE)&amp;""</f>
        <v/>
      </c>
      <c r="AB590" s="139"/>
      <c r="AC590" s="136" t="str">
        <f>VLOOKUP($B588,D1_2!$B$259:$AL$385,12,FALSE)&amp;""</f>
        <v/>
      </c>
      <c r="AD590" s="137"/>
      <c r="AE590" s="21" t="s">
        <v>391</v>
      </c>
      <c r="AF590" s="138" t="str">
        <f>VLOOKUP($B588,D1_2!$B$259:$AL$385,13,FALSE)&amp;""</f>
        <v/>
      </c>
      <c r="AG590" s="139"/>
      <c r="AH590" s="136" t="str">
        <f>VLOOKUP($B588,D1_2!$B$259:$AL$385,14,FALSE)&amp;""</f>
        <v/>
      </c>
      <c r="AI590" s="137"/>
      <c r="AJ590" s="21" t="s">
        <v>391</v>
      </c>
      <c r="AK590" s="138" t="str">
        <f>VLOOKUP($B588,D1_2!$B$259:$AL$385,15,FALSE)&amp;""</f>
        <v/>
      </c>
      <c r="AL590" s="139"/>
      <c r="AM590" s="136" t="str">
        <f>VLOOKUP($B588,D1_2!$B$259:$AL$385,16,FALSE)&amp;""</f>
        <v/>
      </c>
      <c r="AN590" s="137"/>
      <c r="AO590" s="21" t="s">
        <v>391</v>
      </c>
      <c r="AP590" s="138" t="str">
        <f>VLOOKUP($B588,D1_2!$B$259:$AL$385,17,FALSE)&amp;""</f>
        <v/>
      </c>
      <c r="AQ590" s="139"/>
      <c r="AR590" s="136" t="str">
        <f>VLOOKUP($B588,D1_2!$B$259:$AL$385,18,FALSE)&amp;""</f>
        <v/>
      </c>
      <c r="AS590" s="137"/>
      <c r="AT590" s="21" t="s">
        <v>391</v>
      </c>
      <c r="AU590" s="138" t="str">
        <f>VLOOKUP($B588,D1_2!$B$259:$AL$385,19,FALSE)&amp;""</f>
        <v/>
      </c>
      <c r="AV590" s="139"/>
      <c r="AW590" s="136" t="str">
        <f>VLOOKUP($B588,D1_2!$B$259:$AL$385,20,FALSE)&amp;""</f>
        <v/>
      </c>
      <c r="AX590" s="137"/>
      <c r="AY590" s="21" t="s">
        <v>391</v>
      </c>
      <c r="AZ590" s="138" t="str">
        <f>VLOOKUP($B588,D1_2!$B$259:$AL$385,21,FALSE)&amp;""</f>
        <v/>
      </c>
      <c r="BA590" s="139"/>
      <c r="BF590" s="3"/>
      <c r="BG590" s="3"/>
      <c r="BH590" s="3"/>
    </row>
    <row r="591" spans="2:60" s="1" customFormat="1" ht="14.25" customHeight="1" x14ac:dyDescent="0.4">
      <c r="B591" s="175" t="s">
        <v>5540</v>
      </c>
      <c r="C591" s="176"/>
      <c r="D591" s="176"/>
      <c r="E591" s="176"/>
      <c r="F591" s="177"/>
      <c r="G591" s="86" t="s">
        <v>5737</v>
      </c>
      <c r="H591" s="86"/>
      <c r="I591" s="86"/>
      <c r="J591" s="86"/>
      <c r="K591" s="86"/>
      <c r="L591" s="86"/>
      <c r="M591" s="86"/>
      <c r="N591" s="87" t="str">
        <f>VLOOKUP($B591,D1_2!$B$5:$AL$131,6,FALSE)&amp;""</f>
        <v/>
      </c>
      <c r="O591" s="88"/>
      <c r="P591" s="19" t="s">
        <v>391</v>
      </c>
      <c r="Q591" s="89" t="str">
        <f>VLOOKUP($B591,D1_2!$B$5:$AL$131,7,FALSE)&amp;""</f>
        <v/>
      </c>
      <c r="R591" s="90"/>
      <c r="S591" s="87" t="str">
        <f>VLOOKUP($B591,D1_2!$B$5:$AL$131,8,FALSE)&amp;""</f>
        <v/>
      </c>
      <c r="T591" s="88"/>
      <c r="U591" s="19" t="s">
        <v>391</v>
      </c>
      <c r="V591" s="89" t="str">
        <f>VLOOKUP($B591,D1_2!$B$5:$AL$131,9,FALSE)&amp;""</f>
        <v/>
      </c>
      <c r="W591" s="90"/>
      <c r="X591" s="87" t="str">
        <f>VLOOKUP($B591,D1_2!$B$5:$AL$131,10,FALSE)&amp;""</f>
        <v/>
      </c>
      <c r="Y591" s="88"/>
      <c r="Z591" s="19" t="s">
        <v>391</v>
      </c>
      <c r="AA591" s="89" t="str">
        <f>VLOOKUP($B591,D1_2!$B$5:$AL$131,11,FALSE)&amp;""</f>
        <v/>
      </c>
      <c r="AB591" s="90"/>
      <c r="AC591" s="87" t="str">
        <f>VLOOKUP($B591,D1_2!$B$5:$AL$131,12,FALSE)&amp;""</f>
        <v/>
      </c>
      <c r="AD591" s="88"/>
      <c r="AE591" s="19" t="s">
        <v>391</v>
      </c>
      <c r="AF591" s="89" t="str">
        <f>VLOOKUP($B591,D1_2!$B$5:$AL$131,13,FALSE)&amp;""</f>
        <v/>
      </c>
      <c r="AG591" s="90"/>
      <c r="AH591" s="87" t="str">
        <f>VLOOKUP($B591,D1_2!$B$5:$AL$131,14,FALSE)&amp;""</f>
        <v/>
      </c>
      <c r="AI591" s="88"/>
      <c r="AJ591" s="19" t="s">
        <v>391</v>
      </c>
      <c r="AK591" s="89" t="str">
        <f>VLOOKUP($B591,D1_2!$B$5:$AL$131,15,FALSE)&amp;""</f>
        <v/>
      </c>
      <c r="AL591" s="90"/>
      <c r="AM591" s="87" t="str">
        <f>VLOOKUP($B591,D1_2!$B$5:$AL$131,16,FALSE)&amp;""</f>
        <v/>
      </c>
      <c r="AN591" s="88"/>
      <c r="AO591" s="19" t="s">
        <v>391</v>
      </c>
      <c r="AP591" s="89" t="str">
        <f>VLOOKUP($B591,D1_2!$B$5:$AL$131,17,FALSE)&amp;""</f>
        <v/>
      </c>
      <c r="AQ591" s="90"/>
      <c r="AR591" s="87" t="str">
        <f>VLOOKUP($B591,D1_2!$B$5:$AL$131,18,FALSE)&amp;""</f>
        <v/>
      </c>
      <c r="AS591" s="88"/>
      <c r="AT591" s="19" t="s">
        <v>391</v>
      </c>
      <c r="AU591" s="89" t="str">
        <f>VLOOKUP($B591,D1_2!$B$5:$AL$131,19,FALSE)&amp;""</f>
        <v/>
      </c>
      <c r="AV591" s="90"/>
      <c r="AW591" s="87" t="str">
        <f>VLOOKUP($B591,D1_2!$B$5:$AL$131,20,FALSE)&amp;""</f>
        <v/>
      </c>
      <c r="AX591" s="88"/>
      <c r="AY591" s="19" t="s">
        <v>391</v>
      </c>
      <c r="AZ591" s="89" t="str">
        <f>VLOOKUP($B591,D1_2!$B$5:$AL$131,21,FALSE)&amp;""</f>
        <v/>
      </c>
      <c r="BA591" s="90"/>
      <c r="BF591" s="3"/>
      <c r="BG591" s="3"/>
      <c r="BH591" s="3"/>
    </row>
    <row r="592" spans="2:60" s="1" customFormat="1" x14ac:dyDescent="0.4">
      <c r="B592" s="181"/>
      <c r="C592" s="182"/>
      <c r="D592" s="182"/>
      <c r="E592" s="182"/>
      <c r="F592" s="183"/>
      <c r="G592" s="91" t="s">
        <v>5496</v>
      </c>
      <c r="H592" s="91"/>
      <c r="I592" s="91"/>
      <c r="J592" s="91"/>
      <c r="K592" s="91"/>
      <c r="L592" s="91"/>
      <c r="M592" s="91"/>
      <c r="N592" s="92" t="str">
        <f>VLOOKUP($B591,D1_2!$B$132:$AL$258,6,FALSE)&amp;""</f>
        <v/>
      </c>
      <c r="O592" s="93"/>
      <c r="P592" s="20" t="s">
        <v>391</v>
      </c>
      <c r="Q592" s="94" t="str">
        <f>VLOOKUP($B591,D1_2!$B$132:$AL$258,7,FALSE)&amp;""</f>
        <v/>
      </c>
      <c r="R592" s="95"/>
      <c r="S592" s="92" t="str">
        <f>VLOOKUP($B591,D1_2!$B$132:$AL$258,8,FALSE)&amp;""</f>
        <v/>
      </c>
      <c r="T592" s="93"/>
      <c r="U592" s="20" t="s">
        <v>391</v>
      </c>
      <c r="V592" s="94" t="str">
        <f>VLOOKUP($B591,D1_2!$B$132:$AL$258,9,FALSE)&amp;""</f>
        <v/>
      </c>
      <c r="W592" s="95"/>
      <c r="X592" s="92" t="str">
        <f>VLOOKUP($B591,D1_2!$B$132:$AL$258,10,FALSE)&amp;""</f>
        <v/>
      </c>
      <c r="Y592" s="93"/>
      <c r="Z592" s="20" t="s">
        <v>391</v>
      </c>
      <c r="AA592" s="94" t="str">
        <f>VLOOKUP($B591,D1_2!$B$132:$AL$258,11,FALSE)&amp;""</f>
        <v/>
      </c>
      <c r="AB592" s="95"/>
      <c r="AC592" s="92" t="str">
        <f>VLOOKUP($B591,D1_2!$B$132:$AL$258,12,FALSE)&amp;""</f>
        <v/>
      </c>
      <c r="AD592" s="93"/>
      <c r="AE592" s="20" t="s">
        <v>391</v>
      </c>
      <c r="AF592" s="94" t="str">
        <f>VLOOKUP($B591,D1_2!$B$132:$AL$258,13,FALSE)&amp;""</f>
        <v/>
      </c>
      <c r="AG592" s="95"/>
      <c r="AH592" s="92" t="str">
        <f>VLOOKUP($B591,D1_2!$B$132:$AL$258,14,FALSE)&amp;""</f>
        <v/>
      </c>
      <c r="AI592" s="93"/>
      <c r="AJ592" s="20" t="s">
        <v>391</v>
      </c>
      <c r="AK592" s="94" t="str">
        <f>VLOOKUP($B591,D1_2!$B$132:$AL$258,15,FALSE)&amp;""</f>
        <v/>
      </c>
      <c r="AL592" s="95"/>
      <c r="AM592" s="92" t="str">
        <f>VLOOKUP($B591,D1_2!$B$132:$AL$258,16,FALSE)&amp;""</f>
        <v/>
      </c>
      <c r="AN592" s="93"/>
      <c r="AO592" s="20" t="s">
        <v>391</v>
      </c>
      <c r="AP592" s="94" t="str">
        <f>VLOOKUP($B591,D1_2!$B$132:$AL$258,17,FALSE)&amp;""</f>
        <v/>
      </c>
      <c r="AQ592" s="95"/>
      <c r="AR592" s="92" t="str">
        <f>VLOOKUP($B591,D1_2!$B$132:$AL$258,18,FALSE)&amp;""</f>
        <v/>
      </c>
      <c r="AS592" s="93"/>
      <c r="AT592" s="20" t="s">
        <v>391</v>
      </c>
      <c r="AU592" s="94" t="str">
        <f>VLOOKUP($B591,D1_2!$B$132:$AL$258,19,FALSE)&amp;""</f>
        <v/>
      </c>
      <c r="AV592" s="95"/>
      <c r="AW592" s="92" t="str">
        <f>VLOOKUP($B591,D1_2!$B$132:$AL$258,20,FALSE)&amp;""</f>
        <v/>
      </c>
      <c r="AX592" s="93"/>
      <c r="AY592" s="20" t="s">
        <v>391</v>
      </c>
      <c r="AZ592" s="94" t="str">
        <f>VLOOKUP($B591,D1_2!$B$132:$AL$258,21,FALSE)&amp;""</f>
        <v/>
      </c>
      <c r="BA592" s="95"/>
      <c r="BF592" s="3"/>
      <c r="BG592" s="3"/>
      <c r="BH592" s="3"/>
    </row>
    <row r="593" spans="2:60" s="1" customFormat="1" x14ac:dyDescent="0.4">
      <c r="B593" s="178"/>
      <c r="C593" s="179"/>
      <c r="D593" s="179"/>
      <c r="E593" s="179"/>
      <c r="F593" s="180"/>
      <c r="G593" s="135" t="s">
        <v>5337</v>
      </c>
      <c r="H593" s="135"/>
      <c r="I593" s="135"/>
      <c r="J593" s="135"/>
      <c r="K593" s="135"/>
      <c r="L593" s="135"/>
      <c r="M593" s="135"/>
      <c r="N593" s="136" t="str">
        <f>VLOOKUP($B591,D1_2!$B$259:$AL$385,6,FALSE)&amp;""</f>
        <v/>
      </c>
      <c r="O593" s="137"/>
      <c r="P593" s="21" t="s">
        <v>391</v>
      </c>
      <c r="Q593" s="138" t="str">
        <f>VLOOKUP($B591,D1_2!$B$259:$AL$385,7,FALSE)&amp;""</f>
        <v/>
      </c>
      <c r="R593" s="139"/>
      <c r="S593" s="136" t="str">
        <f>VLOOKUP($B591,D1_2!$B$259:$AL$385,8,FALSE)&amp;""</f>
        <v/>
      </c>
      <c r="T593" s="137"/>
      <c r="U593" s="21" t="s">
        <v>391</v>
      </c>
      <c r="V593" s="138" t="str">
        <f>VLOOKUP($B591,D1_2!$B$259:$AL$385,9,FALSE)&amp;""</f>
        <v/>
      </c>
      <c r="W593" s="139"/>
      <c r="X593" s="136" t="str">
        <f>VLOOKUP($B591,D1_2!$B$259:$AL$385,10,FALSE)&amp;""</f>
        <v/>
      </c>
      <c r="Y593" s="137"/>
      <c r="Z593" s="21" t="s">
        <v>391</v>
      </c>
      <c r="AA593" s="138" t="str">
        <f>VLOOKUP($B591,D1_2!$B$259:$AL$385,11,FALSE)&amp;""</f>
        <v/>
      </c>
      <c r="AB593" s="139"/>
      <c r="AC593" s="136" t="str">
        <f>VLOOKUP($B591,D1_2!$B$259:$AL$385,12,FALSE)&amp;""</f>
        <v/>
      </c>
      <c r="AD593" s="137"/>
      <c r="AE593" s="21" t="s">
        <v>391</v>
      </c>
      <c r="AF593" s="138" t="str">
        <f>VLOOKUP($B591,D1_2!$B$259:$AL$385,13,FALSE)&amp;""</f>
        <v/>
      </c>
      <c r="AG593" s="139"/>
      <c r="AH593" s="136" t="str">
        <f>VLOOKUP($B591,D1_2!$B$259:$AL$385,14,FALSE)&amp;""</f>
        <v/>
      </c>
      <c r="AI593" s="137"/>
      <c r="AJ593" s="21" t="s">
        <v>391</v>
      </c>
      <c r="AK593" s="138" t="str">
        <f>VLOOKUP($B591,D1_2!$B$259:$AL$385,15,FALSE)&amp;""</f>
        <v/>
      </c>
      <c r="AL593" s="139"/>
      <c r="AM593" s="136" t="str">
        <f>VLOOKUP($B591,D1_2!$B$259:$AL$385,16,FALSE)&amp;""</f>
        <v/>
      </c>
      <c r="AN593" s="137"/>
      <c r="AO593" s="21" t="s">
        <v>391</v>
      </c>
      <c r="AP593" s="138" t="str">
        <f>VLOOKUP($B591,D1_2!$B$259:$AL$385,17,FALSE)&amp;""</f>
        <v/>
      </c>
      <c r="AQ593" s="139"/>
      <c r="AR593" s="136" t="str">
        <f>VLOOKUP($B591,D1_2!$B$259:$AL$385,18,FALSE)&amp;""</f>
        <v/>
      </c>
      <c r="AS593" s="137"/>
      <c r="AT593" s="21" t="s">
        <v>391</v>
      </c>
      <c r="AU593" s="138" t="str">
        <f>VLOOKUP($B591,D1_2!$B$259:$AL$385,19,FALSE)&amp;""</f>
        <v/>
      </c>
      <c r="AV593" s="139"/>
      <c r="AW593" s="136" t="str">
        <f>VLOOKUP($B591,D1_2!$B$259:$AL$385,20,FALSE)&amp;""</f>
        <v/>
      </c>
      <c r="AX593" s="137"/>
      <c r="AY593" s="21" t="s">
        <v>391</v>
      </c>
      <c r="AZ593" s="138" t="str">
        <f>VLOOKUP($B591,D1_2!$B$259:$AL$385,21,FALSE)&amp;""</f>
        <v/>
      </c>
      <c r="BA593" s="139"/>
      <c r="BF593" s="3"/>
      <c r="BG593" s="3"/>
      <c r="BH593" s="3"/>
    </row>
    <row r="594" spans="2:60" s="1" customFormat="1" ht="14.25" customHeight="1" x14ac:dyDescent="0.4">
      <c r="B594" s="175" t="s">
        <v>6623</v>
      </c>
      <c r="C594" s="176"/>
      <c r="D594" s="176"/>
      <c r="E594" s="176"/>
      <c r="F594" s="177"/>
      <c r="G594" s="86" t="s">
        <v>5737</v>
      </c>
      <c r="H594" s="86"/>
      <c r="I594" s="86"/>
      <c r="J594" s="86"/>
      <c r="K594" s="86"/>
      <c r="L594" s="86"/>
      <c r="M594" s="86"/>
      <c r="N594" s="87" t="str">
        <f>VLOOKUP($B594,D1_2!$B$5:$AL$131,6,FALSE)&amp;""</f>
        <v/>
      </c>
      <c r="O594" s="88"/>
      <c r="P594" s="19" t="s">
        <v>391</v>
      </c>
      <c r="Q594" s="89" t="str">
        <f>VLOOKUP($B594,D1_2!$B$5:$AL$131,7,FALSE)&amp;""</f>
        <v/>
      </c>
      <c r="R594" s="90"/>
      <c r="S594" s="87" t="str">
        <f>VLOOKUP($B594,D1_2!$B$5:$AL$131,8,FALSE)&amp;""</f>
        <v/>
      </c>
      <c r="T594" s="88"/>
      <c r="U594" s="19" t="s">
        <v>391</v>
      </c>
      <c r="V594" s="89" t="str">
        <f>VLOOKUP($B594,D1_2!$B$5:$AL$131,9,FALSE)&amp;""</f>
        <v/>
      </c>
      <c r="W594" s="90"/>
      <c r="X594" s="87" t="str">
        <f>VLOOKUP($B594,D1_2!$B$5:$AL$131,10,FALSE)&amp;""</f>
        <v/>
      </c>
      <c r="Y594" s="88"/>
      <c r="Z594" s="19" t="s">
        <v>391</v>
      </c>
      <c r="AA594" s="89" t="str">
        <f>VLOOKUP($B594,D1_2!$B$5:$AL$131,11,FALSE)&amp;""</f>
        <v/>
      </c>
      <c r="AB594" s="90"/>
      <c r="AC594" s="87" t="str">
        <f>VLOOKUP($B594,D1_2!$B$5:$AL$131,12,FALSE)&amp;""</f>
        <v/>
      </c>
      <c r="AD594" s="88"/>
      <c r="AE594" s="19" t="s">
        <v>391</v>
      </c>
      <c r="AF594" s="89" t="str">
        <f>VLOOKUP($B594,D1_2!$B$5:$AL$131,13,FALSE)&amp;""</f>
        <v/>
      </c>
      <c r="AG594" s="90"/>
      <c r="AH594" s="87" t="str">
        <f>VLOOKUP($B594,D1_2!$B$5:$AL$131,14,FALSE)&amp;""</f>
        <v/>
      </c>
      <c r="AI594" s="88"/>
      <c r="AJ594" s="19" t="s">
        <v>391</v>
      </c>
      <c r="AK594" s="89" t="str">
        <f>VLOOKUP($B594,D1_2!$B$5:$AL$131,15,FALSE)&amp;""</f>
        <v/>
      </c>
      <c r="AL594" s="90"/>
      <c r="AM594" s="87" t="str">
        <f>VLOOKUP($B594,D1_2!$B$5:$AL$131,16,FALSE)&amp;""</f>
        <v/>
      </c>
      <c r="AN594" s="88"/>
      <c r="AO594" s="19" t="s">
        <v>391</v>
      </c>
      <c r="AP594" s="89" t="str">
        <f>VLOOKUP($B594,D1_2!$B$5:$AL$131,17,FALSE)&amp;""</f>
        <v/>
      </c>
      <c r="AQ594" s="90"/>
      <c r="AR594" s="87" t="str">
        <f>VLOOKUP($B594,D1_2!$B$5:$AL$131,18,FALSE)&amp;""</f>
        <v/>
      </c>
      <c r="AS594" s="88"/>
      <c r="AT594" s="19" t="s">
        <v>391</v>
      </c>
      <c r="AU594" s="89" t="str">
        <f>VLOOKUP($B594,D1_2!$B$5:$AL$131,19,FALSE)&amp;""</f>
        <v/>
      </c>
      <c r="AV594" s="90"/>
      <c r="AW594" s="87" t="str">
        <f>VLOOKUP($B594,D1_2!$B$5:$AL$131,20,FALSE)&amp;""</f>
        <v/>
      </c>
      <c r="AX594" s="88"/>
      <c r="AY594" s="19" t="s">
        <v>391</v>
      </c>
      <c r="AZ594" s="89" t="str">
        <f>VLOOKUP($B594,D1_2!$B$5:$AL$131,21,FALSE)&amp;""</f>
        <v/>
      </c>
      <c r="BA594" s="90"/>
      <c r="BF594" s="3"/>
      <c r="BG594" s="3"/>
      <c r="BH594" s="3"/>
    </row>
    <row r="595" spans="2:60" s="1" customFormat="1" x14ac:dyDescent="0.4">
      <c r="B595" s="181"/>
      <c r="C595" s="182"/>
      <c r="D595" s="182"/>
      <c r="E595" s="182"/>
      <c r="F595" s="183"/>
      <c r="G595" s="91" t="s">
        <v>5496</v>
      </c>
      <c r="H595" s="91"/>
      <c r="I595" s="91"/>
      <c r="J595" s="91"/>
      <c r="K595" s="91"/>
      <c r="L595" s="91"/>
      <c r="M595" s="91"/>
      <c r="N595" s="92" t="str">
        <f>VLOOKUP($B594,D1_2!$B$132:$AL$258,6,FALSE)&amp;""</f>
        <v/>
      </c>
      <c r="O595" s="93"/>
      <c r="P595" s="20" t="s">
        <v>391</v>
      </c>
      <c r="Q595" s="94" t="str">
        <f>VLOOKUP($B594,D1_2!$B$132:$AL$258,7,FALSE)&amp;""</f>
        <v/>
      </c>
      <c r="R595" s="95"/>
      <c r="S595" s="92" t="str">
        <f>VLOOKUP($B594,D1_2!$B$132:$AL$258,8,FALSE)&amp;""</f>
        <v/>
      </c>
      <c r="T595" s="93"/>
      <c r="U595" s="20" t="s">
        <v>391</v>
      </c>
      <c r="V595" s="94" t="str">
        <f>VLOOKUP($B594,D1_2!$B$132:$AL$258,9,FALSE)&amp;""</f>
        <v/>
      </c>
      <c r="W595" s="95"/>
      <c r="X595" s="92" t="str">
        <f>VLOOKUP($B594,D1_2!$B$132:$AL$258,10,FALSE)&amp;""</f>
        <v/>
      </c>
      <c r="Y595" s="93"/>
      <c r="Z595" s="20" t="s">
        <v>391</v>
      </c>
      <c r="AA595" s="94" t="str">
        <f>VLOOKUP($B594,D1_2!$B$132:$AL$258,11,FALSE)&amp;""</f>
        <v/>
      </c>
      <c r="AB595" s="95"/>
      <c r="AC595" s="92" t="str">
        <f>VLOOKUP($B594,D1_2!$B$132:$AL$258,12,FALSE)&amp;""</f>
        <v/>
      </c>
      <c r="AD595" s="93"/>
      <c r="AE595" s="20" t="s">
        <v>391</v>
      </c>
      <c r="AF595" s="94" t="str">
        <f>VLOOKUP($B594,D1_2!$B$132:$AL$258,13,FALSE)&amp;""</f>
        <v/>
      </c>
      <c r="AG595" s="95"/>
      <c r="AH595" s="92" t="str">
        <f>VLOOKUP($B594,D1_2!$B$132:$AL$258,14,FALSE)&amp;""</f>
        <v/>
      </c>
      <c r="AI595" s="93"/>
      <c r="AJ595" s="20" t="s">
        <v>391</v>
      </c>
      <c r="AK595" s="94" t="str">
        <f>VLOOKUP($B594,D1_2!$B$132:$AL$258,15,FALSE)&amp;""</f>
        <v/>
      </c>
      <c r="AL595" s="95"/>
      <c r="AM595" s="92" t="str">
        <f>VLOOKUP($B594,D1_2!$B$132:$AL$258,16,FALSE)&amp;""</f>
        <v/>
      </c>
      <c r="AN595" s="93"/>
      <c r="AO595" s="20" t="s">
        <v>391</v>
      </c>
      <c r="AP595" s="94" t="str">
        <f>VLOOKUP($B594,D1_2!$B$132:$AL$258,17,FALSE)&amp;""</f>
        <v/>
      </c>
      <c r="AQ595" s="95"/>
      <c r="AR595" s="92" t="str">
        <f>VLOOKUP($B594,D1_2!$B$132:$AL$258,18,FALSE)&amp;""</f>
        <v/>
      </c>
      <c r="AS595" s="93"/>
      <c r="AT595" s="20" t="s">
        <v>391</v>
      </c>
      <c r="AU595" s="94" t="str">
        <f>VLOOKUP($B594,D1_2!$B$132:$AL$258,19,FALSE)&amp;""</f>
        <v/>
      </c>
      <c r="AV595" s="95"/>
      <c r="AW595" s="92" t="str">
        <f>VLOOKUP($B594,D1_2!$B$132:$AL$258,20,FALSE)&amp;""</f>
        <v/>
      </c>
      <c r="AX595" s="93"/>
      <c r="AY595" s="20" t="s">
        <v>391</v>
      </c>
      <c r="AZ595" s="94" t="str">
        <f>VLOOKUP($B594,D1_2!$B$132:$AL$258,21,FALSE)&amp;""</f>
        <v/>
      </c>
      <c r="BA595" s="95"/>
      <c r="BF595" s="3"/>
      <c r="BG595" s="3"/>
      <c r="BH595" s="3"/>
    </row>
    <row r="596" spans="2:60" s="1" customFormat="1" x14ac:dyDescent="0.4">
      <c r="B596" s="178"/>
      <c r="C596" s="179"/>
      <c r="D596" s="179"/>
      <c r="E596" s="179"/>
      <c r="F596" s="180"/>
      <c r="G596" s="135" t="s">
        <v>5337</v>
      </c>
      <c r="H596" s="135"/>
      <c r="I596" s="135"/>
      <c r="J596" s="135"/>
      <c r="K596" s="135"/>
      <c r="L596" s="135"/>
      <c r="M596" s="135"/>
      <c r="N596" s="136" t="str">
        <f>VLOOKUP($B594,D1_2!$B$259:$AL$385,6,FALSE)&amp;""</f>
        <v/>
      </c>
      <c r="O596" s="137"/>
      <c r="P596" s="21" t="s">
        <v>391</v>
      </c>
      <c r="Q596" s="138" t="str">
        <f>VLOOKUP($B594,D1_2!$B$259:$AL$385,7,FALSE)&amp;""</f>
        <v/>
      </c>
      <c r="R596" s="139"/>
      <c r="S596" s="136" t="str">
        <f>VLOOKUP($B594,D1_2!$B$259:$AL$385,8,FALSE)&amp;""</f>
        <v/>
      </c>
      <c r="T596" s="137"/>
      <c r="U596" s="21" t="s">
        <v>391</v>
      </c>
      <c r="V596" s="138" t="str">
        <f>VLOOKUP($B594,D1_2!$B$259:$AL$385,9,FALSE)&amp;""</f>
        <v/>
      </c>
      <c r="W596" s="139"/>
      <c r="X596" s="136" t="str">
        <f>VLOOKUP($B594,D1_2!$B$259:$AL$385,10,FALSE)&amp;""</f>
        <v/>
      </c>
      <c r="Y596" s="137"/>
      <c r="Z596" s="21" t="s">
        <v>391</v>
      </c>
      <c r="AA596" s="138" t="str">
        <f>VLOOKUP($B594,D1_2!$B$259:$AL$385,11,FALSE)&amp;""</f>
        <v/>
      </c>
      <c r="AB596" s="139"/>
      <c r="AC596" s="136" t="str">
        <f>VLOOKUP($B594,D1_2!$B$259:$AL$385,12,FALSE)&amp;""</f>
        <v/>
      </c>
      <c r="AD596" s="137"/>
      <c r="AE596" s="21" t="s">
        <v>391</v>
      </c>
      <c r="AF596" s="138" t="str">
        <f>VLOOKUP($B594,D1_2!$B$259:$AL$385,13,FALSE)&amp;""</f>
        <v/>
      </c>
      <c r="AG596" s="139"/>
      <c r="AH596" s="136" t="str">
        <f>VLOOKUP($B594,D1_2!$B$259:$AL$385,14,FALSE)&amp;""</f>
        <v/>
      </c>
      <c r="AI596" s="137"/>
      <c r="AJ596" s="21" t="s">
        <v>391</v>
      </c>
      <c r="AK596" s="138" t="str">
        <f>VLOOKUP($B594,D1_2!$B$259:$AL$385,15,FALSE)&amp;""</f>
        <v/>
      </c>
      <c r="AL596" s="139"/>
      <c r="AM596" s="136" t="str">
        <f>VLOOKUP($B594,D1_2!$B$259:$AL$385,16,FALSE)&amp;""</f>
        <v/>
      </c>
      <c r="AN596" s="137"/>
      <c r="AO596" s="21" t="s">
        <v>391</v>
      </c>
      <c r="AP596" s="138" t="str">
        <f>VLOOKUP($B594,D1_2!$B$259:$AL$385,17,FALSE)&amp;""</f>
        <v/>
      </c>
      <c r="AQ596" s="139"/>
      <c r="AR596" s="136" t="str">
        <f>VLOOKUP($B594,D1_2!$B$259:$AL$385,18,FALSE)&amp;""</f>
        <v/>
      </c>
      <c r="AS596" s="137"/>
      <c r="AT596" s="21" t="s">
        <v>391</v>
      </c>
      <c r="AU596" s="138" t="str">
        <f>VLOOKUP($B594,D1_2!$B$259:$AL$385,19,FALSE)&amp;""</f>
        <v/>
      </c>
      <c r="AV596" s="139"/>
      <c r="AW596" s="136" t="str">
        <f>VLOOKUP($B594,D1_2!$B$259:$AL$385,20,FALSE)&amp;""</f>
        <v/>
      </c>
      <c r="AX596" s="137"/>
      <c r="AY596" s="21" t="s">
        <v>391</v>
      </c>
      <c r="AZ596" s="138" t="str">
        <f>VLOOKUP($B594,D1_2!$B$259:$AL$385,21,FALSE)&amp;""</f>
        <v/>
      </c>
      <c r="BA596" s="139"/>
      <c r="BF596" s="3"/>
      <c r="BG596" s="3"/>
      <c r="BH596" s="3"/>
    </row>
    <row r="597" spans="2:60" s="1" customFormat="1" ht="14.25" customHeight="1" x14ac:dyDescent="0.4">
      <c r="B597" s="175" t="s">
        <v>148</v>
      </c>
      <c r="C597" s="176"/>
      <c r="D597" s="176"/>
      <c r="E597" s="176"/>
      <c r="F597" s="177"/>
      <c r="G597" s="86" t="s">
        <v>5737</v>
      </c>
      <c r="H597" s="86"/>
      <c r="I597" s="86"/>
      <c r="J597" s="86"/>
      <c r="K597" s="86"/>
      <c r="L597" s="86"/>
      <c r="M597" s="86"/>
      <c r="N597" s="87" t="str">
        <f>VLOOKUP($B597,D1_2!$B$5:$AL$131,6,FALSE)&amp;""</f>
        <v/>
      </c>
      <c r="O597" s="88"/>
      <c r="P597" s="19" t="s">
        <v>391</v>
      </c>
      <c r="Q597" s="89" t="str">
        <f>VLOOKUP($B597,D1_2!$B$5:$AL$131,7,FALSE)&amp;""</f>
        <v/>
      </c>
      <c r="R597" s="90"/>
      <c r="S597" s="87" t="str">
        <f>VLOOKUP($B597,D1_2!$B$5:$AL$131,8,FALSE)&amp;""</f>
        <v/>
      </c>
      <c r="T597" s="88"/>
      <c r="U597" s="19" t="s">
        <v>391</v>
      </c>
      <c r="V597" s="89" t="str">
        <f>VLOOKUP($B597,D1_2!$B$5:$AL$131,9,FALSE)&amp;""</f>
        <v/>
      </c>
      <c r="W597" s="90"/>
      <c r="X597" s="87" t="str">
        <f>VLOOKUP($B597,D1_2!$B$5:$AL$131,10,FALSE)&amp;""</f>
        <v/>
      </c>
      <c r="Y597" s="88"/>
      <c r="Z597" s="19" t="s">
        <v>391</v>
      </c>
      <c r="AA597" s="89" t="str">
        <f>VLOOKUP($B597,D1_2!$B$5:$AL$131,11,FALSE)&amp;""</f>
        <v/>
      </c>
      <c r="AB597" s="90"/>
      <c r="AC597" s="87" t="str">
        <f>VLOOKUP($B597,D1_2!$B$5:$AL$131,12,FALSE)&amp;""</f>
        <v/>
      </c>
      <c r="AD597" s="88"/>
      <c r="AE597" s="19" t="s">
        <v>391</v>
      </c>
      <c r="AF597" s="89" t="str">
        <f>VLOOKUP($B597,D1_2!$B$5:$AL$131,13,FALSE)&amp;""</f>
        <v/>
      </c>
      <c r="AG597" s="90"/>
      <c r="AH597" s="87" t="str">
        <f>VLOOKUP($B597,D1_2!$B$5:$AL$131,14,FALSE)&amp;""</f>
        <v/>
      </c>
      <c r="AI597" s="88"/>
      <c r="AJ597" s="19" t="s">
        <v>391</v>
      </c>
      <c r="AK597" s="89" t="str">
        <f>VLOOKUP($B597,D1_2!$B$5:$AL$131,15,FALSE)&amp;""</f>
        <v/>
      </c>
      <c r="AL597" s="90"/>
      <c r="AM597" s="87" t="str">
        <f>VLOOKUP($B597,D1_2!$B$5:$AL$131,16,FALSE)&amp;""</f>
        <v/>
      </c>
      <c r="AN597" s="88"/>
      <c r="AO597" s="19" t="s">
        <v>391</v>
      </c>
      <c r="AP597" s="89" t="str">
        <f>VLOOKUP($B597,D1_2!$B$5:$AL$131,17,FALSE)&amp;""</f>
        <v/>
      </c>
      <c r="AQ597" s="90"/>
      <c r="AR597" s="87" t="str">
        <f>VLOOKUP($B597,D1_2!$B$5:$AL$131,18,FALSE)&amp;""</f>
        <v/>
      </c>
      <c r="AS597" s="88"/>
      <c r="AT597" s="19" t="s">
        <v>391</v>
      </c>
      <c r="AU597" s="89" t="str">
        <f>VLOOKUP($B597,D1_2!$B$5:$AL$131,19,FALSE)&amp;""</f>
        <v/>
      </c>
      <c r="AV597" s="90"/>
      <c r="AW597" s="87" t="str">
        <f>VLOOKUP($B597,D1_2!$B$5:$AL$131,20,FALSE)&amp;""</f>
        <v/>
      </c>
      <c r="AX597" s="88"/>
      <c r="AY597" s="19" t="s">
        <v>391</v>
      </c>
      <c r="AZ597" s="89" t="str">
        <f>VLOOKUP($B597,D1_2!$B$5:$AL$131,21,FALSE)&amp;""</f>
        <v/>
      </c>
      <c r="BA597" s="90"/>
      <c r="BF597" s="3"/>
      <c r="BG597" s="3"/>
      <c r="BH597" s="3"/>
    </row>
    <row r="598" spans="2:60" s="1" customFormat="1" x14ac:dyDescent="0.4">
      <c r="B598" s="181"/>
      <c r="C598" s="182"/>
      <c r="D598" s="182"/>
      <c r="E598" s="182"/>
      <c r="F598" s="183"/>
      <c r="G598" s="91" t="s">
        <v>5496</v>
      </c>
      <c r="H598" s="91"/>
      <c r="I598" s="91"/>
      <c r="J598" s="91"/>
      <c r="K598" s="91"/>
      <c r="L598" s="91"/>
      <c r="M598" s="91"/>
      <c r="N598" s="92" t="str">
        <f>VLOOKUP($B597,D1_2!$B$132:$AL$258,6,FALSE)&amp;""</f>
        <v/>
      </c>
      <c r="O598" s="93"/>
      <c r="P598" s="20" t="s">
        <v>391</v>
      </c>
      <c r="Q598" s="94" t="str">
        <f>VLOOKUP($B597,D1_2!$B$132:$AL$258,7,FALSE)&amp;""</f>
        <v/>
      </c>
      <c r="R598" s="95"/>
      <c r="S598" s="92" t="str">
        <f>VLOOKUP($B597,D1_2!$B$132:$AL$258,8,FALSE)&amp;""</f>
        <v/>
      </c>
      <c r="T598" s="93"/>
      <c r="U598" s="20" t="s">
        <v>391</v>
      </c>
      <c r="V598" s="94" t="str">
        <f>VLOOKUP($B597,D1_2!$B$132:$AL$258,9,FALSE)&amp;""</f>
        <v/>
      </c>
      <c r="W598" s="95"/>
      <c r="X598" s="92" t="str">
        <f>VLOOKUP($B597,D1_2!$B$132:$AL$258,10,FALSE)&amp;""</f>
        <v/>
      </c>
      <c r="Y598" s="93"/>
      <c r="Z598" s="20" t="s">
        <v>391</v>
      </c>
      <c r="AA598" s="94" t="str">
        <f>VLOOKUP($B597,D1_2!$B$132:$AL$258,11,FALSE)&amp;""</f>
        <v/>
      </c>
      <c r="AB598" s="95"/>
      <c r="AC598" s="92" t="str">
        <f>VLOOKUP($B597,D1_2!$B$132:$AL$258,12,FALSE)&amp;""</f>
        <v/>
      </c>
      <c r="AD598" s="93"/>
      <c r="AE598" s="20" t="s">
        <v>391</v>
      </c>
      <c r="AF598" s="94" t="str">
        <f>VLOOKUP($B597,D1_2!$B$132:$AL$258,13,FALSE)&amp;""</f>
        <v/>
      </c>
      <c r="AG598" s="95"/>
      <c r="AH598" s="92" t="str">
        <f>VLOOKUP($B597,D1_2!$B$132:$AL$258,14,FALSE)&amp;""</f>
        <v/>
      </c>
      <c r="AI598" s="93"/>
      <c r="AJ598" s="20" t="s">
        <v>391</v>
      </c>
      <c r="AK598" s="94" t="str">
        <f>VLOOKUP($B597,D1_2!$B$132:$AL$258,15,FALSE)&amp;""</f>
        <v/>
      </c>
      <c r="AL598" s="95"/>
      <c r="AM598" s="92" t="str">
        <f>VLOOKUP($B597,D1_2!$B$132:$AL$258,16,FALSE)&amp;""</f>
        <v/>
      </c>
      <c r="AN598" s="93"/>
      <c r="AO598" s="20" t="s">
        <v>391</v>
      </c>
      <c r="AP598" s="94" t="str">
        <f>VLOOKUP($B597,D1_2!$B$132:$AL$258,17,FALSE)&amp;""</f>
        <v/>
      </c>
      <c r="AQ598" s="95"/>
      <c r="AR598" s="92" t="str">
        <f>VLOOKUP($B597,D1_2!$B$132:$AL$258,18,FALSE)&amp;""</f>
        <v/>
      </c>
      <c r="AS598" s="93"/>
      <c r="AT598" s="20" t="s">
        <v>391</v>
      </c>
      <c r="AU598" s="94" t="str">
        <f>VLOOKUP($B597,D1_2!$B$132:$AL$258,19,FALSE)&amp;""</f>
        <v/>
      </c>
      <c r="AV598" s="95"/>
      <c r="AW598" s="92" t="str">
        <f>VLOOKUP($B597,D1_2!$B$132:$AL$258,20,FALSE)&amp;""</f>
        <v/>
      </c>
      <c r="AX598" s="93"/>
      <c r="AY598" s="20" t="s">
        <v>391</v>
      </c>
      <c r="AZ598" s="94" t="str">
        <f>VLOOKUP($B597,D1_2!$B$132:$AL$258,21,FALSE)&amp;""</f>
        <v/>
      </c>
      <c r="BA598" s="95"/>
      <c r="BF598" s="3"/>
      <c r="BG598" s="3"/>
      <c r="BH598" s="3"/>
    </row>
    <row r="599" spans="2:60" s="1" customFormat="1" x14ac:dyDescent="0.4">
      <c r="B599" s="178"/>
      <c r="C599" s="179"/>
      <c r="D599" s="179"/>
      <c r="E599" s="179"/>
      <c r="F599" s="180"/>
      <c r="G599" s="135" t="s">
        <v>5337</v>
      </c>
      <c r="H599" s="135"/>
      <c r="I599" s="135"/>
      <c r="J599" s="135"/>
      <c r="K599" s="135"/>
      <c r="L599" s="135"/>
      <c r="M599" s="135"/>
      <c r="N599" s="136" t="str">
        <f>VLOOKUP($B597,D1_2!$B$259:$AL$385,6,FALSE)&amp;""</f>
        <v/>
      </c>
      <c r="O599" s="137"/>
      <c r="P599" s="21" t="s">
        <v>391</v>
      </c>
      <c r="Q599" s="138" t="str">
        <f>VLOOKUP($B597,D1_2!$B$259:$AL$385,7,FALSE)&amp;""</f>
        <v/>
      </c>
      <c r="R599" s="139"/>
      <c r="S599" s="136" t="str">
        <f>VLOOKUP($B597,D1_2!$B$259:$AL$385,8,FALSE)&amp;""</f>
        <v/>
      </c>
      <c r="T599" s="137"/>
      <c r="U599" s="21" t="s">
        <v>391</v>
      </c>
      <c r="V599" s="138" t="str">
        <f>VLOOKUP($B597,D1_2!$B$259:$AL$385,9,FALSE)&amp;""</f>
        <v/>
      </c>
      <c r="W599" s="139"/>
      <c r="X599" s="136" t="str">
        <f>VLOOKUP($B597,D1_2!$B$259:$AL$385,10,FALSE)&amp;""</f>
        <v/>
      </c>
      <c r="Y599" s="137"/>
      <c r="Z599" s="21" t="s">
        <v>391</v>
      </c>
      <c r="AA599" s="138" t="str">
        <f>VLOOKUP($B597,D1_2!$B$259:$AL$385,11,FALSE)&amp;""</f>
        <v/>
      </c>
      <c r="AB599" s="139"/>
      <c r="AC599" s="136" t="str">
        <f>VLOOKUP($B597,D1_2!$B$259:$AL$385,12,FALSE)&amp;""</f>
        <v/>
      </c>
      <c r="AD599" s="137"/>
      <c r="AE599" s="21" t="s">
        <v>391</v>
      </c>
      <c r="AF599" s="138" t="str">
        <f>VLOOKUP($B597,D1_2!$B$259:$AL$385,13,FALSE)&amp;""</f>
        <v/>
      </c>
      <c r="AG599" s="139"/>
      <c r="AH599" s="136" t="str">
        <f>VLOOKUP($B597,D1_2!$B$259:$AL$385,14,FALSE)&amp;""</f>
        <v/>
      </c>
      <c r="AI599" s="137"/>
      <c r="AJ599" s="21" t="s">
        <v>391</v>
      </c>
      <c r="AK599" s="138" t="str">
        <f>VLOOKUP($B597,D1_2!$B$259:$AL$385,15,FALSE)&amp;""</f>
        <v/>
      </c>
      <c r="AL599" s="139"/>
      <c r="AM599" s="136" t="str">
        <f>VLOOKUP($B597,D1_2!$B$259:$AL$385,16,FALSE)&amp;""</f>
        <v/>
      </c>
      <c r="AN599" s="137"/>
      <c r="AO599" s="21" t="s">
        <v>391</v>
      </c>
      <c r="AP599" s="138" t="str">
        <f>VLOOKUP($B597,D1_2!$B$259:$AL$385,17,FALSE)&amp;""</f>
        <v/>
      </c>
      <c r="AQ599" s="139"/>
      <c r="AR599" s="136" t="str">
        <f>VLOOKUP($B597,D1_2!$B$259:$AL$385,18,FALSE)&amp;""</f>
        <v/>
      </c>
      <c r="AS599" s="137"/>
      <c r="AT599" s="21" t="s">
        <v>391</v>
      </c>
      <c r="AU599" s="138" t="str">
        <f>VLOOKUP($B597,D1_2!$B$259:$AL$385,19,FALSE)&amp;""</f>
        <v/>
      </c>
      <c r="AV599" s="139"/>
      <c r="AW599" s="136" t="str">
        <f>VLOOKUP($B597,D1_2!$B$259:$AL$385,20,FALSE)&amp;""</f>
        <v/>
      </c>
      <c r="AX599" s="137"/>
      <c r="AY599" s="21" t="s">
        <v>391</v>
      </c>
      <c r="AZ599" s="138" t="str">
        <f>VLOOKUP($B597,D1_2!$B$259:$AL$385,21,FALSE)&amp;""</f>
        <v/>
      </c>
      <c r="BA599" s="139"/>
      <c r="BF599" s="3"/>
      <c r="BG599" s="3"/>
      <c r="BH599" s="3"/>
    </row>
    <row r="600" spans="2:60" s="1" customFormat="1" ht="14.25" customHeight="1" x14ac:dyDescent="0.4">
      <c r="B600" s="175" t="s">
        <v>6624</v>
      </c>
      <c r="C600" s="176"/>
      <c r="D600" s="176"/>
      <c r="E600" s="176"/>
      <c r="F600" s="177"/>
      <c r="G600" s="86" t="s">
        <v>5737</v>
      </c>
      <c r="H600" s="86"/>
      <c r="I600" s="86"/>
      <c r="J600" s="86"/>
      <c r="K600" s="86"/>
      <c r="L600" s="86"/>
      <c r="M600" s="86"/>
      <c r="N600" s="87" t="str">
        <f>VLOOKUP($B600,D1_2!$B$5:$AL$131,6,FALSE)&amp;""</f>
        <v/>
      </c>
      <c r="O600" s="88"/>
      <c r="P600" s="19" t="s">
        <v>391</v>
      </c>
      <c r="Q600" s="89" t="str">
        <f>VLOOKUP($B600,D1_2!$B$5:$AL$131,7,FALSE)&amp;""</f>
        <v/>
      </c>
      <c r="R600" s="90"/>
      <c r="S600" s="87" t="str">
        <f>VLOOKUP($B600,D1_2!$B$5:$AL$131,8,FALSE)&amp;""</f>
        <v/>
      </c>
      <c r="T600" s="88"/>
      <c r="U600" s="19" t="s">
        <v>391</v>
      </c>
      <c r="V600" s="89" t="str">
        <f>VLOOKUP($B600,D1_2!$B$5:$AL$131,9,FALSE)&amp;""</f>
        <v/>
      </c>
      <c r="W600" s="90"/>
      <c r="X600" s="87" t="str">
        <f>VLOOKUP($B600,D1_2!$B$5:$AL$131,10,FALSE)&amp;""</f>
        <v/>
      </c>
      <c r="Y600" s="88"/>
      <c r="Z600" s="19" t="s">
        <v>391</v>
      </c>
      <c r="AA600" s="89" t="str">
        <f>VLOOKUP($B600,D1_2!$B$5:$AL$131,11,FALSE)&amp;""</f>
        <v/>
      </c>
      <c r="AB600" s="90"/>
      <c r="AC600" s="87" t="str">
        <f>VLOOKUP($B600,D1_2!$B$5:$AL$131,12,FALSE)&amp;""</f>
        <v/>
      </c>
      <c r="AD600" s="88"/>
      <c r="AE600" s="19" t="s">
        <v>391</v>
      </c>
      <c r="AF600" s="89" t="str">
        <f>VLOOKUP($B600,D1_2!$B$5:$AL$131,13,FALSE)&amp;""</f>
        <v/>
      </c>
      <c r="AG600" s="90"/>
      <c r="AH600" s="87" t="str">
        <f>VLOOKUP($B600,D1_2!$B$5:$AL$131,14,FALSE)&amp;""</f>
        <v/>
      </c>
      <c r="AI600" s="88"/>
      <c r="AJ600" s="19" t="s">
        <v>391</v>
      </c>
      <c r="AK600" s="89" t="str">
        <f>VLOOKUP($B600,D1_2!$B$5:$AL$131,15,FALSE)&amp;""</f>
        <v/>
      </c>
      <c r="AL600" s="90"/>
      <c r="AM600" s="87" t="str">
        <f>VLOOKUP($B600,D1_2!$B$5:$AL$131,16,FALSE)&amp;""</f>
        <v/>
      </c>
      <c r="AN600" s="88"/>
      <c r="AO600" s="19" t="s">
        <v>391</v>
      </c>
      <c r="AP600" s="89" t="str">
        <f>VLOOKUP($B600,D1_2!$B$5:$AL$131,17,FALSE)&amp;""</f>
        <v/>
      </c>
      <c r="AQ600" s="90"/>
      <c r="AR600" s="87" t="str">
        <f>VLOOKUP($B600,D1_2!$B$5:$AL$131,18,FALSE)&amp;""</f>
        <v/>
      </c>
      <c r="AS600" s="88"/>
      <c r="AT600" s="19" t="s">
        <v>391</v>
      </c>
      <c r="AU600" s="89" t="str">
        <f>VLOOKUP($B600,D1_2!$B$5:$AL$131,19,FALSE)&amp;""</f>
        <v/>
      </c>
      <c r="AV600" s="90"/>
      <c r="AW600" s="87" t="str">
        <f>VLOOKUP($B600,D1_2!$B$5:$AL$131,20,FALSE)&amp;""</f>
        <v/>
      </c>
      <c r="AX600" s="88"/>
      <c r="AY600" s="19" t="s">
        <v>391</v>
      </c>
      <c r="AZ600" s="89" t="str">
        <f>VLOOKUP($B600,D1_2!$B$5:$AL$131,21,FALSE)&amp;""</f>
        <v/>
      </c>
      <c r="BA600" s="90"/>
      <c r="BF600" s="3"/>
      <c r="BG600" s="3"/>
      <c r="BH600" s="3"/>
    </row>
    <row r="601" spans="2:60" s="1" customFormat="1" x14ac:dyDescent="0.4">
      <c r="B601" s="181"/>
      <c r="C601" s="182"/>
      <c r="D601" s="182"/>
      <c r="E601" s="182"/>
      <c r="F601" s="183"/>
      <c r="G601" s="91" t="s">
        <v>5496</v>
      </c>
      <c r="H601" s="91"/>
      <c r="I601" s="91"/>
      <c r="J601" s="91"/>
      <c r="K601" s="91"/>
      <c r="L601" s="91"/>
      <c r="M601" s="91"/>
      <c r="N601" s="92" t="str">
        <f>VLOOKUP($B600,D1_2!$B$132:$AL$258,6,FALSE)&amp;""</f>
        <v/>
      </c>
      <c r="O601" s="93"/>
      <c r="P601" s="20" t="s">
        <v>391</v>
      </c>
      <c r="Q601" s="94" t="str">
        <f>VLOOKUP($B600,D1_2!$B$132:$AL$258,7,FALSE)&amp;""</f>
        <v/>
      </c>
      <c r="R601" s="95"/>
      <c r="S601" s="92" t="str">
        <f>VLOOKUP($B600,D1_2!$B$132:$AL$258,8,FALSE)&amp;""</f>
        <v/>
      </c>
      <c r="T601" s="93"/>
      <c r="U601" s="20" t="s">
        <v>391</v>
      </c>
      <c r="V601" s="94" t="str">
        <f>VLOOKUP($B600,D1_2!$B$132:$AL$258,9,FALSE)&amp;""</f>
        <v/>
      </c>
      <c r="W601" s="95"/>
      <c r="X601" s="92" t="str">
        <f>VLOOKUP($B600,D1_2!$B$132:$AL$258,10,FALSE)&amp;""</f>
        <v/>
      </c>
      <c r="Y601" s="93"/>
      <c r="Z601" s="20" t="s">
        <v>391</v>
      </c>
      <c r="AA601" s="94" t="str">
        <f>VLOOKUP($B600,D1_2!$B$132:$AL$258,11,FALSE)&amp;""</f>
        <v/>
      </c>
      <c r="AB601" s="95"/>
      <c r="AC601" s="92" t="str">
        <f>VLOOKUP($B600,D1_2!$B$132:$AL$258,12,FALSE)&amp;""</f>
        <v/>
      </c>
      <c r="AD601" s="93"/>
      <c r="AE601" s="20" t="s">
        <v>391</v>
      </c>
      <c r="AF601" s="94" t="str">
        <f>VLOOKUP($B600,D1_2!$B$132:$AL$258,13,FALSE)&amp;""</f>
        <v/>
      </c>
      <c r="AG601" s="95"/>
      <c r="AH601" s="92" t="str">
        <f>VLOOKUP($B600,D1_2!$B$132:$AL$258,14,FALSE)&amp;""</f>
        <v/>
      </c>
      <c r="AI601" s="93"/>
      <c r="AJ601" s="20" t="s">
        <v>391</v>
      </c>
      <c r="AK601" s="94" t="str">
        <f>VLOOKUP($B600,D1_2!$B$132:$AL$258,15,FALSE)&amp;""</f>
        <v/>
      </c>
      <c r="AL601" s="95"/>
      <c r="AM601" s="92" t="str">
        <f>VLOOKUP($B600,D1_2!$B$132:$AL$258,16,FALSE)&amp;""</f>
        <v/>
      </c>
      <c r="AN601" s="93"/>
      <c r="AO601" s="20" t="s">
        <v>391</v>
      </c>
      <c r="AP601" s="94" t="str">
        <f>VLOOKUP($B600,D1_2!$B$132:$AL$258,17,FALSE)&amp;""</f>
        <v/>
      </c>
      <c r="AQ601" s="95"/>
      <c r="AR601" s="92" t="str">
        <f>VLOOKUP($B600,D1_2!$B$132:$AL$258,18,FALSE)&amp;""</f>
        <v/>
      </c>
      <c r="AS601" s="93"/>
      <c r="AT601" s="20" t="s">
        <v>391</v>
      </c>
      <c r="AU601" s="94" t="str">
        <f>VLOOKUP($B600,D1_2!$B$132:$AL$258,19,FALSE)&amp;""</f>
        <v/>
      </c>
      <c r="AV601" s="95"/>
      <c r="AW601" s="92" t="str">
        <f>VLOOKUP($B600,D1_2!$B$132:$AL$258,20,FALSE)&amp;""</f>
        <v/>
      </c>
      <c r="AX601" s="93"/>
      <c r="AY601" s="20" t="s">
        <v>391</v>
      </c>
      <c r="AZ601" s="94" t="str">
        <f>VLOOKUP($B600,D1_2!$B$132:$AL$258,21,FALSE)&amp;""</f>
        <v/>
      </c>
      <c r="BA601" s="95"/>
      <c r="BF601" s="3"/>
      <c r="BG601" s="3"/>
      <c r="BH601" s="3"/>
    </row>
    <row r="602" spans="2:60" s="1" customFormat="1" x14ac:dyDescent="0.4">
      <c r="B602" s="178"/>
      <c r="C602" s="179"/>
      <c r="D602" s="179"/>
      <c r="E602" s="179"/>
      <c r="F602" s="180"/>
      <c r="G602" s="135" t="s">
        <v>5337</v>
      </c>
      <c r="H602" s="135"/>
      <c r="I602" s="135"/>
      <c r="J602" s="135"/>
      <c r="K602" s="135"/>
      <c r="L602" s="135"/>
      <c r="M602" s="135"/>
      <c r="N602" s="136" t="str">
        <f>VLOOKUP($B600,D1_2!$B$259:$AL$385,6,FALSE)&amp;""</f>
        <v/>
      </c>
      <c r="O602" s="137"/>
      <c r="P602" s="21" t="s">
        <v>391</v>
      </c>
      <c r="Q602" s="138" t="str">
        <f>VLOOKUP($B600,D1_2!$B$259:$AL$385,7,FALSE)&amp;""</f>
        <v/>
      </c>
      <c r="R602" s="139"/>
      <c r="S602" s="136" t="str">
        <f>VLOOKUP($B600,D1_2!$B$259:$AL$385,8,FALSE)&amp;""</f>
        <v/>
      </c>
      <c r="T602" s="137"/>
      <c r="U602" s="21" t="s">
        <v>391</v>
      </c>
      <c r="V602" s="138" t="str">
        <f>VLOOKUP($B600,D1_2!$B$259:$AL$385,9,FALSE)&amp;""</f>
        <v/>
      </c>
      <c r="W602" s="139"/>
      <c r="X602" s="136" t="str">
        <f>VLOOKUP($B600,D1_2!$B$259:$AL$385,10,FALSE)&amp;""</f>
        <v/>
      </c>
      <c r="Y602" s="137"/>
      <c r="Z602" s="21" t="s">
        <v>391</v>
      </c>
      <c r="AA602" s="138" t="str">
        <f>VLOOKUP($B600,D1_2!$B$259:$AL$385,11,FALSE)&amp;""</f>
        <v/>
      </c>
      <c r="AB602" s="139"/>
      <c r="AC602" s="136" t="str">
        <f>VLOOKUP($B600,D1_2!$B$259:$AL$385,12,FALSE)&amp;""</f>
        <v/>
      </c>
      <c r="AD602" s="137"/>
      <c r="AE602" s="21" t="s">
        <v>391</v>
      </c>
      <c r="AF602" s="138" t="str">
        <f>VLOOKUP($B600,D1_2!$B$259:$AL$385,13,FALSE)&amp;""</f>
        <v/>
      </c>
      <c r="AG602" s="139"/>
      <c r="AH602" s="136" t="str">
        <f>VLOOKUP($B600,D1_2!$B$259:$AL$385,14,FALSE)&amp;""</f>
        <v/>
      </c>
      <c r="AI602" s="137"/>
      <c r="AJ602" s="21" t="s">
        <v>391</v>
      </c>
      <c r="AK602" s="138" t="str">
        <f>VLOOKUP($B600,D1_2!$B$259:$AL$385,15,FALSE)&amp;""</f>
        <v/>
      </c>
      <c r="AL602" s="139"/>
      <c r="AM602" s="136" t="str">
        <f>VLOOKUP($B600,D1_2!$B$259:$AL$385,16,FALSE)&amp;""</f>
        <v/>
      </c>
      <c r="AN602" s="137"/>
      <c r="AO602" s="21" t="s">
        <v>391</v>
      </c>
      <c r="AP602" s="138" t="str">
        <f>VLOOKUP($B600,D1_2!$B$259:$AL$385,17,FALSE)&amp;""</f>
        <v/>
      </c>
      <c r="AQ602" s="139"/>
      <c r="AR602" s="136" t="str">
        <f>VLOOKUP($B600,D1_2!$B$259:$AL$385,18,FALSE)&amp;""</f>
        <v/>
      </c>
      <c r="AS602" s="137"/>
      <c r="AT602" s="21" t="s">
        <v>391</v>
      </c>
      <c r="AU602" s="138" t="str">
        <f>VLOOKUP($B600,D1_2!$B$259:$AL$385,19,FALSE)&amp;""</f>
        <v/>
      </c>
      <c r="AV602" s="139"/>
      <c r="AW602" s="136" t="str">
        <f>VLOOKUP($B600,D1_2!$B$259:$AL$385,20,FALSE)&amp;""</f>
        <v/>
      </c>
      <c r="AX602" s="137"/>
      <c r="AY602" s="21" t="s">
        <v>391</v>
      </c>
      <c r="AZ602" s="138" t="str">
        <f>VLOOKUP($B600,D1_2!$B$259:$AL$385,21,FALSE)&amp;""</f>
        <v/>
      </c>
      <c r="BA602" s="139"/>
      <c r="BF602" s="3"/>
      <c r="BG602" s="3"/>
      <c r="BH602" s="3"/>
    </row>
    <row r="603" spans="2:60" s="1" customFormat="1" ht="14.25" customHeight="1" x14ac:dyDescent="0.4">
      <c r="B603" s="175" t="s">
        <v>1787</v>
      </c>
      <c r="C603" s="176"/>
      <c r="D603" s="176"/>
      <c r="E603" s="176"/>
      <c r="F603" s="177"/>
      <c r="G603" s="86" t="s">
        <v>5737</v>
      </c>
      <c r="H603" s="86"/>
      <c r="I603" s="86"/>
      <c r="J603" s="86"/>
      <c r="K603" s="86"/>
      <c r="L603" s="86"/>
      <c r="M603" s="86"/>
      <c r="N603" s="87" t="str">
        <f>VLOOKUP($B603,D1_2!$B$5:$AL$131,6,FALSE)&amp;""</f>
        <v/>
      </c>
      <c r="O603" s="88"/>
      <c r="P603" s="19" t="s">
        <v>391</v>
      </c>
      <c r="Q603" s="89" t="str">
        <f>VLOOKUP($B603,D1_2!$B$5:$AL$131,7,FALSE)&amp;""</f>
        <v/>
      </c>
      <c r="R603" s="90"/>
      <c r="S603" s="87" t="str">
        <f>VLOOKUP($B603,D1_2!$B$5:$AL$131,8,FALSE)&amp;""</f>
        <v/>
      </c>
      <c r="T603" s="88"/>
      <c r="U603" s="19" t="s">
        <v>391</v>
      </c>
      <c r="V603" s="89" t="str">
        <f>VLOOKUP($B603,D1_2!$B$5:$AL$131,9,FALSE)&amp;""</f>
        <v/>
      </c>
      <c r="W603" s="90"/>
      <c r="X603" s="87" t="str">
        <f>VLOOKUP($B603,D1_2!$B$5:$AL$131,10,FALSE)&amp;""</f>
        <v/>
      </c>
      <c r="Y603" s="88"/>
      <c r="Z603" s="19" t="s">
        <v>391</v>
      </c>
      <c r="AA603" s="89" t="str">
        <f>VLOOKUP($B603,D1_2!$B$5:$AL$131,11,FALSE)&amp;""</f>
        <v/>
      </c>
      <c r="AB603" s="90"/>
      <c r="AC603" s="87" t="str">
        <f>VLOOKUP($B603,D1_2!$B$5:$AL$131,12,FALSE)&amp;""</f>
        <v/>
      </c>
      <c r="AD603" s="88"/>
      <c r="AE603" s="19" t="s">
        <v>391</v>
      </c>
      <c r="AF603" s="89" t="str">
        <f>VLOOKUP($B603,D1_2!$B$5:$AL$131,13,FALSE)&amp;""</f>
        <v/>
      </c>
      <c r="AG603" s="90"/>
      <c r="AH603" s="87" t="str">
        <f>VLOOKUP($B603,D1_2!$B$5:$AL$131,14,FALSE)&amp;""</f>
        <v/>
      </c>
      <c r="AI603" s="88"/>
      <c r="AJ603" s="19" t="s">
        <v>391</v>
      </c>
      <c r="AK603" s="89" t="str">
        <f>VLOOKUP($B603,D1_2!$B$5:$AL$131,15,FALSE)&amp;""</f>
        <v/>
      </c>
      <c r="AL603" s="90"/>
      <c r="AM603" s="87" t="str">
        <f>VLOOKUP($B603,D1_2!$B$5:$AL$131,16,FALSE)&amp;""</f>
        <v/>
      </c>
      <c r="AN603" s="88"/>
      <c r="AO603" s="19" t="s">
        <v>391</v>
      </c>
      <c r="AP603" s="89" t="str">
        <f>VLOOKUP($B603,D1_2!$B$5:$AL$131,17,FALSE)&amp;""</f>
        <v/>
      </c>
      <c r="AQ603" s="90"/>
      <c r="AR603" s="87" t="str">
        <f>VLOOKUP($B603,D1_2!$B$5:$AL$131,18,FALSE)&amp;""</f>
        <v/>
      </c>
      <c r="AS603" s="88"/>
      <c r="AT603" s="19" t="s">
        <v>391</v>
      </c>
      <c r="AU603" s="89" t="str">
        <f>VLOOKUP($B603,D1_2!$B$5:$AL$131,19,FALSE)&amp;""</f>
        <v/>
      </c>
      <c r="AV603" s="90"/>
      <c r="AW603" s="87" t="str">
        <f>VLOOKUP($B603,D1_2!$B$5:$AL$131,20,FALSE)&amp;""</f>
        <v/>
      </c>
      <c r="AX603" s="88"/>
      <c r="AY603" s="19" t="s">
        <v>391</v>
      </c>
      <c r="AZ603" s="89" t="str">
        <f>VLOOKUP($B603,D1_2!$B$5:$AL$131,21,FALSE)&amp;""</f>
        <v/>
      </c>
      <c r="BA603" s="90"/>
      <c r="BF603" s="3"/>
      <c r="BG603" s="3"/>
      <c r="BH603" s="3"/>
    </row>
    <row r="604" spans="2:60" s="1" customFormat="1" x14ac:dyDescent="0.4">
      <c r="B604" s="181"/>
      <c r="C604" s="182"/>
      <c r="D604" s="182"/>
      <c r="E604" s="182"/>
      <c r="F604" s="183"/>
      <c r="G604" s="91" t="s">
        <v>5496</v>
      </c>
      <c r="H604" s="91"/>
      <c r="I604" s="91"/>
      <c r="J604" s="91"/>
      <c r="K604" s="91"/>
      <c r="L604" s="91"/>
      <c r="M604" s="91"/>
      <c r="N604" s="92" t="str">
        <f>VLOOKUP($B603,D1_2!$B$132:$AL$258,6,FALSE)&amp;""</f>
        <v/>
      </c>
      <c r="O604" s="93"/>
      <c r="P604" s="20" t="s">
        <v>391</v>
      </c>
      <c r="Q604" s="94" t="str">
        <f>VLOOKUP($B603,D1_2!$B$132:$AL$258,7,FALSE)&amp;""</f>
        <v/>
      </c>
      <c r="R604" s="95"/>
      <c r="S604" s="92" t="str">
        <f>VLOOKUP($B603,D1_2!$B$132:$AL$258,8,FALSE)&amp;""</f>
        <v/>
      </c>
      <c r="T604" s="93"/>
      <c r="U604" s="20" t="s">
        <v>391</v>
      </c>
      <c r="V604" s="94" t="str">
        <f>VLOOKUP($B603,D1_2!$B$132:$AL$258,9,FALSE)&amp;""</f>
        <v/>
      </c>
      <c r="W604" s="95"/>
      <c r="X604" s="92" t="str">
        <f>VLOOKUP($B603,D1_2!$B$132:$AL$258,10,FALSE)&amp;""</f>
        <v/>
      </c>
      <c r="Y604" s="93"/>
      <c r="Z604" s="20" t="s">
        <v>391</v>
      </c>
      <c r="AA604" s="94" t="str">
        <f>VLOOKUP($B603,D1_2!$B$132:$AL$258,11,FALSE)&amp;""</f>
        <v/>
      </c>
      <c r="AB604" s="95"/>
      <c r="AC604" s="92" t="str">
        <f>VLOOKUP($B603,D1_2!$B$132:$AL$258,12,FALSE)&amp;""</f>
        <v/>
      </c>
      <c r="AD604" s="93"/>
      <c r="AE604" s="20" t="s">
        <v>391</v>
      </c>
      <c r="AF604" s="94" t="str">
        <f>VLOOKUP($B603,D1_2!$B$132:$AL$258,13,FALSE)&amp;""</f>
        <v/>
      </c>
      <c r="AG604" s="95"/>
      <c r="AH604" s="92" t="str">
        <f>VLOOKUP($B603,D1_2!$B$132:$AL$258,14,FALSE)&amp;""</f>
        <v/>
      </c>
      <c r="AI604" s="93"/>
      <c r="AJ604" s="20" t="s">
        <v>391</v>
      </c>
      <c r="AK604" s="94" t="str">
        <f>VLOOKUP($B603,D1_2!$B$132:$AL$258,15,FALSE)&amp;""</f>
        <v/>
      </c>
      <c r="AL604" s="95"/>
      <c r="AM604" s="92" t="str">
        <f>VLOOKUP($B603,D1_2!$B$132:$AL$258,16,FALSE)&amp;""</f>
        <v/>
      </c>
      <c r="AN604" s="93"/>
      <c r="AO604" s="20" t="s">
        <v>391</v>
      </c>
      <c r="AP604" s="94" t="str">
        <f>VLOOKUP($B603,D1_2!$B$132:$AL$258,17,FALSE)&amp;""</f>
        <v/>
      </c>
      <c r="AQ604" s="95"/>
      <c r="AR604" s="92" t="str">
        <f>VLOOKUP($B603,D1_2!$B$132:$AL$258,18,FALSE)&amp;""</f>
        <v/>
      </c>
      <c r="AS604" s="93"/>
      <c r="AT604" s="20" t="s">
        <v>391</v>
      </c>
      <c r="AU604" s="94" t="str">
        <f>VLOOKUP($B603,D1_2!$B$132:$AL$258,19,FALSE)&amp;""</f>
        <v/>
      </c>
      <c r="AV604" s="95"/>
      <c r="AW604" s="92" t="str">
        <f>VLOOKUP($B603,D1_2!$B$132:$AL$258,20,FALSE)&amp;""</f>
        <v/>
      </c>
      <c r="AX604" s="93"/>
      <c r="AY604" s="20" t="s">
        <v>391</v>
      </c>
      <c r="AZ604" s="94" t="str">
        <f>VLOOKUP($B603,D1_2!$B$132:$AL$258,21,FALSE)&amp;""</f>
        <v/>
      </c>
      <c r="BA604" s="95"/>
      <c r="BF604" s="3"/>
      <c r="BG604" s="3"/>
      <c r="BH604" s="3"/>
    </row>
    <row r="605" spans="2:60" s="1" customFormat="1" x14ac:dyDescent="0.4">
      <c r="B605" s="178"/>
      <c r="C605" s="179"/>
      <c r="D605" s="179"/>
      <c r="E605" s="179"/>
      <c r="F605" s="180"/>
      <c r="G605" s="135" t="s">
        <v>5337</v>
      </c>
      <c r="H605" s="135"/>
      <c r="I605" s="135"/>
      <c r="J605" s="135"/>
      <c r="K605" s="135"/>
      <c r="L605" s="135"/>
      <c r="M605" s="135"/>
      <c r="N605" s="136" t="str">
        <f>VLOOKUP($B603,D1_2!$B$259:$AL$385,6,FALSE)&amp;""</f>
        <v/>
      </c>
      <c r="O605" s="137"/>
      <c r="P605" s="21" t="s">
        <v>391</v>
      </c>
      <c r="Q605" s="138" t="str">
        <f>VLOOKUP($B603,D1_2!$B$259:$AL$385,7,FALSE)&amp;""</f>
        <v/>
      </c>
      <c r="R605" s="139"/>
      <c r="S605" s="136" t="str">
        <f>VLOOKUP($B603,D1_2!$B$259:$AL$385,8,FALSE)&amp;""</f>
        <v/>
      </c>
      <c r="T605" s="137"/>
      <c r="U605" s="21" t="s">
        <v>391</v>
      </c>
      <c r="V605" s="138" t="str">
        <f>VLOOKUP($B603,D1_2!$B$259:$AL$385,9,FALSE)&amp;""</f>
        <v/>
      </c>
      <c r="W605" s="139"/>
      <c r="X605" s="136" t="str">
        <f>VLOOKUP($B603,D1_2!$B$259:$AL$385,10,FALSE)&amp;""</f>
        <v/>
      </c>
      <c r="Y605" s="137"/>
      <c r="Z605" s="21" t="s">
        <v>391</v>
      </c>
      <c r="AA605" s="138" t="str">
        <f>VLOOKUP($B603,D1_2!$B$259:$AL$385,11,FALSE)&amp;""</f>
        <v/>
      </c>
      <c r="AB605" s="139"/>
      <c r="AC605" s="136" t="str">
        <f>VLOOKUP($B603,D1_2!$B$259:$AL$385,12,FALSE)&amp;""</f>
        <v/>
      </c>
      <c r="AD605" s="137"/>
      <c r="AE605" s="21" t="s">
        <v>391</v>
      </c>
      <c r="AF605" s="138" t="str">
        <f>VLOOKUP($B603,D1_2!$B$259:$AL$385,13,FALSE)&amp;""</f>
        <v/>
      </c>
      <c r="AG605" s="139"/>
      <c r="AH605" s="136" t="str">
        <f>VLOOKUP($B603,D1_2!$B$259:$AL$385,14,FALSE)&amp;""</f>
        <v/>
      </c>
      <c r="AI605" s="137"/>
      <c r="AJ605" s="21" t="s">
        <v>391</v>
      </c>
      <c r="AK605" s="138" t="str">
        <f>VLOOKUP($B603,D1_2!$B$259:$AL$385,15,FALSE)&amp;""</f>
        <v/>
      </c>
      <c r="AL605" s="139"/>
      <c r="AM605" s="136" t="str">
        <f>VLOOKUP($B603,D1_2!$B$259:$AL$385,16,FALSE)&amp;""</f>
        <v/>
      </c>
      <c r="AN605" s="137"/>
      <c r="AO605" s="21" t="s">
        <v>391</v>
      </c>
      <c r="AP605" s="138" t="str">
        <f>VLOOKUP($B603,D1_2!$B$259:$AL$385,17,FALSE)&amp;""</f>
        <v/>
      </c>
      <c r="AQ605" s="139"/>
      <c r="AR605" s="136" t="str">
        <f>VLOOKUP($B603,D1_2!$B$259:$AL$385,18,FALSE)&amp;""</f>
        <v/>
      </c>
      <c r="AS605" s="137"/>
      <c r="AT605" s="21" t="s">
        <v>391</v>
      </c>
      <c r="AU605" s="138" t="str">
        <f>VLOOKUP($B603,D1_2!$B$259:$AL$385,19,FALSE)&amp;""</f>
        <v/>
      </c>
      <c r="AV605" s="139"/>
      <c r="AW605" s="136" t="str">
        <f>VLOOKUP($B603,D1_2!$B$259:$AL$385,20,FALSE)&amp;""</f>
        <v/>
      </c>
      <c r="AX605" s="137"/>
      <c r="AY605" s="21" t="s">
        <v>391</v>
      </c>
      <c r="AZ605" s="138" t="str">
        <f>VLOOKUP($B603,D1_2!$B$259:$AL$385,21,FALSE)&amp;""</f>
        <v/>
      </c>
      <c r="BA605" s="139"/>
      <c r="BF605" s="3"/>
      <c r="BG605" s="3"/>
      <c r="BH605" s="3"/>
    </row>
    <row r="606" spans="2:60" s="1" customFormat="1" ht="14.25" customHeight="1" x14ac:dyDescent="0.4">
      <c r="B606" s="175" t="s">
        <v>1790</v>
      </c>
      <c r="C606" s="176"/>
      <c r="D606" s="176"/>
      <c r="E606" s="176"/>
      <c r="F606" s="177"/>
      <c r="G606" s="86" t="s">
        <v>5737</v>
      </c>
      <c r="H606" s="86"/>
      <c r="I606" s="86"/>
      <c r="J606" s="86"/>
      <c r="K606" s="86"/>
      <c r="L606" s="86"/>
      <c r="M606" s="86"/>
      <c r="N606" s="87" t="str">
        <f>VLOOKUP($B606,D1_2!$B$5:$AL$131,6,FALSE)&amp;""</f>
        <v/>
      </c>
      <c r="O606" s="88"/>
      <c r="P606" s="19" t="s">
        <v>391</v>
      </c>
      <c r="Q606" s="89" t="str">
        <f>VLOOKUP($B606,D1_2!$B$5:$AL$131,7,FALSE)&amp;""</f>
        <v/>
      </c>
      <c r="R606" s="90"/>
      <c r="S606" s="87" t="str">
        <f>VLOOKUP($B606,D1_2!$B$5:$AL$131,8,FALSE)&amp;""</f>
        <v/>
      </c>
      <c r="T606" s="88"/>
      <c r="U606" s="19" t="s">
        <v>391</v>
      </c>
      <c r="V606" s="89" t="str">
        <f>VLOOKUP($B606,D1_2!$B$5:$AL$131,9,FALSE)&amp;""</f>
        <v/>
      </c>
      <c r="W606" s="90"/>
      <c r="X606" s="87" t="str">
        <f>VLOOKUP($B606,D1_2!$B$5:$AL$131,10,FALSE)&amp;""</f>
        <v/>
      </c>
      <c r="Y606" s="88"/>
      <c r="Z606" s="19" t="s">
        <v>391</v>
      </c>
      <c r="AA606" s="89" t="str">
        <f>VLOOKUP($B606,D1_2!$B$5:$AL$131,11,FALSE)&amp;""</f>
        <v/>
      </c>
      <c r="AB606" s="90"/>
      <c r="AC606" s="87" t="str">
        <f>VLOOKUP($B606,D1_2!$B$5:$AL$131,12,FALSE)&amp;""</f>
        <v/>
      </c>
      <c r="AD606" s="88"/>
      <c r="AE606" s="19" t="s">
        <v>391</v>
      </c>
      <c r="AF606" s="89" t="str">
        <f>VLOOKUP($B606,D1_2!$B$5:$AL$131,13,FALSE)&amp;""</f>
        <v/>
      </c>
      <c r="AG606" s="90"/>
      <c r="AH606" s="87" t="str">
        <f>VLOOKUP($B606,D1_2!$B$5:$AL$131,14,FALSE)&amp;""</f>
        <v/>
      </c>
      <c r="AI606" s="88"/>
      <c r="AJ606" s="19" t="s">
        <v>391</v>
      </c>
      <c r="AK606" s="89" t="str">
        <f>VLOOKUP($B606,D1_2!$B$5:$AL$131,15,FALSE)&amp;""</f>
        <v/>
      </c>
      <c r="AL606" s="90"/>
      <c r="AM606" s="87" t="str">
        <f>VLOOKUP($B606,D1_2!$B$5:$AL$131,16,FALSE)&amp;""</f>
        <v/>
      </c>
      <c r="AN606" s="88"/>
      <c r="AO606" s="19" t="s">
        <v>391</v>
      </c>
      <c r="AP606" s="89" t="str">
        <f>VLOOKUP($B606,D1_2!$B$5:$AL$131,17,FALSE)&amp;""</f>
        <v/>
      </c>
      <c r="AQ606" s="90"/>
      <c r="AR606" s="87" t="str">
        <f>VLOOKUP($B606,D1_2!$B$5:$AL$131,18,FALSE)&amp;""</f>
        <v/>
      </c>
      <c r="AS606" s="88"/>
      <c r="AT606" s="19" t="s">
        <v>391</v>
      </c>
      <c r="AU606" s="89" t="str">
        <f>VLOOKUP($B606,D1_2!$B$5:$AL$131,19,FALSE)&amp;""</f>
        <v/>
      </c>
      <c r="AV606" s="90"/>
      <c r="AW606" s="87" t="str">
        <f>VLOOKUP($B606,D1_2!$B$5:$AL$131,20,FALSE)&amp;""</f>
        <v/>
      </c>
      <c r="AX606" s="88"/>
      <c r="AY606" s="19" t="s">
        <v>391</v>
      </c>
      <c r="AZ606" s="89" t="str">
        <f>VLOOKUP($B606,D1_2!$B$5:$AL$131,21,FALSE)&amp;""</f>
        <v/>
      </c>
      <c r="BA606" s="90"/>
      <c r="BF606" s="3"/>
      <c r="BG606" s="3"/>
      <c r="BH606" s="3"/>
    </row>
    <row r="607" spans="2:60" s="1" customFormat="1" x14ac:dyDescent="0.4">
      <c r="B607" s="181"/>
      <c r="C607" s="182"/>
      <c r="D607" s="182"/>
      <c r="E607" s="182"/>
      <c r="F607" s="183"/>
      <c r="G607" s="91" t="s">
        <v>5496</v>
      </c>
      <c r="H607" s="91"/>
      <c r="I607" s="91"/>
      <c r="J607" s="91"/>
      <c r="K607" s="91"/>
      <c r="L607" s="91"/>
      <c r="M607" s="91"/>
      <c r="N607" s="92" t="str">
        <f>VLOOKUP($B606,D1_2!$B$132:$AL$258,6,FALSE)&amp;""</f>
        <v/>
      </c>
      <c r="O607" s="93"/>
      <c r="P607" s="20" t="s">
        <v>391</v>
      </c>
      <c r="Q607" s="94" t="str">
        <f>VLOOKUP($B606,D1_2!$B$132:$AL$258,7,FALSE)&amp;""</f>
        <v/>
      </c>
      <c r="R607" s="95"/>
      <c r="S607" s="92" t="str">
        <f>VLOOKUP($B606,D1_2!$B$132:$AL$258,8,FALSE)&amp;""</f>
        <v/>
      </c>
      <c r="T607" s="93"/>
      <c r="U607" s="20" t="s">
        <v>391</v>
      </c>
      <c r="V607" s="94" t="str">
        <f>VLOOKUP($B606,D1_2!$B$132:$AL$258,9,FALSE)&amp;""</f>
        <v/>
      </c>
      <c r="W607" s="95"/>
      <c r="X607" s="92" t="str">
        <f>VLOOKUP($B606,D1_2!$B$132:$AL$258,10,FALSE)&amp;""</f>
        <v/>
      </c>
      <c r="Y607" s="93"/>
      <c r="Z607" s="20" t="s">
        <v>391</v>
      </c>
      <c r="AA607" s="94" t="str">
        <f>VLOOKUP($B606,D1_2!$B$132:$AL$258,11,FALSE)&amp;""</f>
        <v/>
      </c>
      <c r="AB607" s="95"/>
      <c r="AC607" s="92" t="str">
        <f>VLOOKUP($B606,D1_2!$B$132:$AL$258,12,FALSE)&amp;""</f>
        <v/>
      </c>
      <c r="AD607" s="93"/>
      <c r="AE607" s="20" t="s">
        <v>391</v>
      </c>
      <c r="AF607" s="94" t="str">
        <f>VLOOKUP($B606,D1_2!$B$132:$AL$258,13,FALSE)&amp;""</f>
        <v/>
      </c>
      <c r="AG607" s="95"/>
      <c r="AH607" s="92" t="str">
        <f>VLOOKUP($B606,D1_2!$B$132:$AL$258,14,FALSE)&amp;""</f>
        <v/>
      </c>
      <c r="AI607" s="93"/>
      <c r="AJ607" s="20" t="s">
        <v>391</v>
      </c>
      <c r="AK607" s="94" t="str">
        <f>VLOOKUP($B606,D1_2!$B$132:$AL$258,15,FALSE)&amp;""</f>
        <v/>
      </c>
      <c r="AL607" s="95"/>
      <c r="AM607" s="92" t="str">
        <f>VLOOKUP($B606,D1_2!$B$132:$AL$258,16,FALSE)&amp;""</f>
        <v/>
      </c>
      <c r="AN607" s="93"/>
      <c r="AO607" s="20" t="s">
        <v>391</v>
      </c>
      <c r="AP607" s="94" t="str">
        <f>VLOOKUP($B606,D1_2!$B$132:$AL$258,17,FALSE)&amp;""</f>
        <v/>
      </c>
      <c r="AQ607" s="95"/>
      <c r="AR607" s="92" t="str">
        <f>VLOOKUP($B606,D1_2!$B$132:$AL$258,18,FALSE)&amp;""</f>
        <v/>
      </c>
      <c r="AS607" s="93"/>
      <c r="AT607" s="20" t="s">
        <v>391</v>
      </c>
      <c r="AU607" s="94" t="str">
        <f>VLOOKUP($B606,D1_2!$B$132:$AL$258,19,FALSE)&amp;""</f>
        <v/>
      </c>
      <c r="AV607" s="95"/>
      <c r="AW607" s="92" t="str">
        <f>VLOOKUP($B606,D1_2!$B$132:$AL$258,20,FALSE)&amp;""</f>
        <v/>
      </c>
      <c r="AX607" s="93"/>
      <c r="AY607" s="20" t="s">
        <v>391</v>
      </c>
      <c r="AZ607" s="94" t="str">
        <f>VLOOKUP($B606,D1_2!$B$132:$AL$258,21,FALSE)&amp;""</f>
        <v/>
      </c>
      <c r="BA607" s="95"/>
      <c r="BF607" s="3"/>
      <c r="BG607" s="3"/>
      <c r="BH607" s="3"/>
    </row>
    <row r="608" spans="2:60" s="1" customFormat="1" x14ac:dyDescent="0.4">
      <c r="B608" s="178"/>
      <c r="C608" s="179"/>
      <c r="D608" s="179"/>
      <c r="E608" s="179"/>
      <c r="F608" s="180"/>
      <c r="G608" s="135" t="s">
        <v>5337</v>
      </c>
      <c r="H608" s="135"/>
      <c r="I608" s="135"/>
      <c r="J608" s="135"/>
      <c r="K608" s="135"/>
      <c r="L608" s="135"/>
      <c r="M608" s="135"/>
      <c r="N608" s="136" t="str">
        <f>VLOOKUP($B606,D1_2!$B$259:$AL$385,6,FALSE)&amp;""</f>
        <v/>
      </c>
      <c r="O608" s="137"/>
      <c r="P608" s="21" t="s">
        <v>391</v>
      </c>
      <c r="Q608" s="138" t="str">
        <f>VLOOKUP($B606,D1_2!$B$259:$AL$385,7,FALSE)&amp;""</f>
        <v/>
      </c>
      <c r="R608" s="139"/>
      <c r="S608" s="136" t="str">
        <f>VLOOKUP($B606,D1_2!$B$259:$AL$385,8,FALSE)&amp;""</f>
        <v/>
      </c>
      <c r="T608" s="137"/>
      <c r="U608" s="21" t="s">
        <v>391</v>
      </c>
      <c r="V608" s="138" t="str">
        <f>VLOOKUP($B606,D1_2!$B$259:$AL$385,9,FALSE)&amp;""</f>
        <v/>
      </c>
      <c r="W608" s="139"/>
      <c r="X608" s="136" t="str">
        <f>VLOOKUP($B606,D1_2!$B$259:$AL$385,10,FALSE)&amp;""</f>
        <v/>
      </c>
      <c r="Y608" s="137"/>
      <c r="Z608" s="21" t="s">
        <v>391</v>
      </c>
      <c r="AA608" s="138" t="str">
        <f>VLOOKUP($B606,D1_2!$B$259:$AL$385,11,FALSE)&amp;""</f>
        <v/>
      </c>
      <c r="AB608" s="139"/>
      <c r="AC608" s="136" t="str">
        <f>VLOOKUP($B606,D1_2!$B$259:$AL$385,12,FALSE)&amp;""</f>
        <v/>
      </c>
      <c r="AD608" s="137"/>
      <c r="AE608" s="21" t="s">
        <v>391</v>
      </c>
      <c r="AF608" s="138" t="str">
        <f>VLOOKUP($B606,D1_2!$B$259:$AL$385,13,FALSE)&amp;""</f>
        <v/>
      </c>
      <c r="AG608" s="139"/>
      <c r="AH608" s="136" t="str">
        <f>VLOOKUP($B606,D1_2!$B$259:$AL$385,14,FALSE)&amp;""</f>
        <v/>
      </c>
      <c r="AI608" s="137"/>
      <c r="AJ608" s="21" t="s">
        <v>391</v>
      </c>
      <c r="AK608" s="138" t="str">
        <f>VLOOKUP($B606,D1_2!$B$259:$AL$385,15,FALSE)&amp;""</f>
        <v/>
      </c>
      <c r="AL608" s="139"/>
      <c r="AM608" s="136" t="str">
        <f>VLOOKUP($B606,D1_2!$B$259:$AL$385,16,FALSE)&amp;""</f>
        <v/>
      </c>
      <c r="AN608" s="137"/>
      <c r="AO608" s="21" t="s">
        <v>391</v>
      </c>
      <c r="AP608" s="138" t="str">
        <f>VLOOKUP($B606,D1_2!$B$259:$AL$385,17,FALSE)&amp;""</f>
        <v/>
      </c>
      <c r="AQ608" s="139"/>
      <c r="AR608" s="136" t="str">
        <f>VLOOKUP($B606,D1_2!$B$259:$AL$385,18,FALSE)&amp;""</f>
        <v/>
      </c>
      <c r="AS608" s="137"/>
      <c r="AT608" s="21" t="s">
        <v>391</v>
      </c>
      <c r="AU608" s="138" t="str">
        <f>VLOOKUP($B606,D1_2!$B$259:$AL$385,19,FALSE)&amp;""</f>
        <v/>
      </c>
      <c r="AV608" s="139"/>
      <c r="AW608" s="136" t="str">
        <f>VLOOKUP($B606,D1_2!$B$259:$AL$385,20,FALSE)&amp;""</f>
        <v/>
      </c>
      <c r="AX608" s="137"/>
      <c r="AY608" s="21" t="s">
        <v>391</v>
      </c>
      <c r="AZ608" s="138" t="str">
        <f>VLOOKUP($B606,D1_2!$B$259:$AL$385,21,FALSE)&amp;""</f>
        <v/>
      </c>
      <c r="BA608" s="139"/>
      <c r="BF608" s="3"/>
      <c r="BG608" s="3"/>
      <c r="BH608" s="3"/>
    </row>
    <row r="609" spans="2:60" s="1" customFormat="1" ht="14.25" customHeight="1" x14ac:dyDescent="0.4">
      <c r="B609" s="175" t="s">
        <v>6625</v>
      </c>
      <c r="C609" s="176"/>
      <c r="D609" s="176"/>
      <c r="E609" s="176"/>
      <c r="F609" s="177"/>
      <c r="G609" s="86" t="s">
        <v>5737</v>
      </c>
      <c r="H609" s="86"/>
      <c r="I609" s="86"/>
      <c r="J609" s="86"/>
      <c r="K609" s="86"/>
      <c r="L609" s="86"/>
      <c r="M609" s="86"/>
      <c r="N609" s="87" t="str">
        <f>VLOOKUP($B609,D1_2!$B$5:$AL$131,6,FALSE)&amp;""</f>
        <v/>
      </c>
      <c r="O609" s="88"/>
      <c r="P609" s="19" t="s">
        <v>391</v>
      </c>
      <c r="Q609" s="89" t="str">
        <f>VLOOKUP($B609,D1_2!$B$5:$AL$131,7,FALSE)&amp;""</f>
        <v/>
      </c>
      <c r="R609" s="90"/>
      <c r="S609" s="87" t="str">
        <f>VLOOKUP($B609,D1_2!$B$5:$AL$131,8,FALSE)&amp;""</f>
        <v/>
      </c>
      <c r="T609" s="88"/>
      <c r="U609" s="19" t="s">
        <v>391</v>
      </c>
      <c r="V609" s="89" t="str">
        <f>VLOOKUP($B609,D1_2!$B$5:$AL$131,9,FALSE)&amp;""</f>
        <v/>
      </c>
      <c r="W609" s="90"/>
      <c r="X609" s="87" t="str">
        <f>VLOOKUP($B609,D1_2!$B$5:$AL$131,10,FALSE)&amp;""</f>
        <v/>
      </c>
      <c r="Y609" s="88"/>
      <c r="Z609" s="19" t="s">
        <v>391</v>
      </c>
      <c r="AA609" s="89" t="str">
        <f>VLOOKUP($B609,D1_2!$B$5:$AL$131,11,FALSE)&amp;""</f>
        <v/>
      </c>
      <c r="AB609" s="90"/>
      <c r="AC609" s="87" t="str">
        <f>VLOOKUP($B609,D1_2!$B$5:$AL$131,12,FALSE)&amp;""</f>
        <v/>
      </c>
      <c r="AD609" s="88"/>
      <c r="AE609" s="19" t="s">
        <v>391</v>
      </c>
      <c r="AF609" s="89" t="str">
        <f>VLOOKUP($B609,D1_2!$B$5:$AL$131,13,FALSE)&amp;""</f>
        <v/>
      </c>
      <c r="AG609" s="90"/>
      <c r="AH609" s="87" t="str">
        <f>VLOOKUP($B609,D1_2!$B$5:$AL$131,14,FALSE)&amp;""</f>
        <v/>
      </c>
      <c r="AI609" s="88"/>
      <c r="AJ609" s="19" t="s">
        <v>391</v>
      </c>
      <c r="AK609" s="89" t="str">
        <f>VLOOKUP($B609,D1_2!$B$5:$AL$131,15,FALSE)&amp;""</f>
        <v/>
      </c>
      <c r="AL609" s="90"/>
      <c r="AM609" s="87" t="str">
        <f>VLOOKUP($B609,D1_2!$B$5:$AL$131,16,FALSE)&amp;""</f>
        <v/>
      </c>
      <c r="AN609" s="88"/>
      <c r="AO609" s="19" t="s">
        <v>391</v>
      </c>
      <c r="AP609" s="89" t="str">
        <f>VLOOKUP($B609,D1_2!$B$5:$AL$131,17,FALSE)&amp;""</f>
        <v/>
      </c>
      <c r="AQ609" s="90"/>
      <c r="AR609" s="87" t="str">
        <f>VLOOKUP($B609,D1_2!$B$5:$AL$131,18,FALSE)&amp;""</f>
        <v/>
      </c>
      <c r="AS609" s="88"/>
      <c r="AT609" s="19" t="s">
        <v>391</v>
      </c>
      <c r="AU609" s="89" t="str">
        <f>VLOOKUP($B609,D1_2!$B$5:$AL$131,19,FALSE)&amp;""</f>
        <v/>
      </c>
      <c r="AV609" s="90"/>
      <c r="AW609" s="87" t="str">
        <f>VLOOKUP($B609,D1_2!$B$5:$AL$131,20,FALSE)&amp;""</f>
        <v/>
      </c>
      <c r="AX609" s="88"/>
      <c r="AY609" s="19" t="s">
        <v>391</v>
      </c>
      <c r="AZ609" s="89" t="str">
        <f>VLOOKUP($B609,D1_2!$B$5:$AL$131,21,FALSE)&amp;""</f>
        <v/>
      </c>
      <c r="BA609" s="90"/>
      <c r="BF609" s="3"/>
      <c r="BG609" s="3"/>
      <c r="BH609" s="3"/>
    </row>
    <row r="610" spans="2:60" s="1" customFormat="1" x14ac:dyDescent="0.4">
      <c r="B610" s="181"/>
      <c r="C610" s="182"/>
      <c r="D610" s="182"/>
      <c r="E610" s="182"/>
      <c r="F610" s="183"/>
      <c r="G610" s="91" t="s">
        <v>5496</v>
      </c>
      <c r="H610" s="91"/>
      <c r="I610" s="91"/>
      <c r="J610" s="91"/>
      <c r="K610" s="91"/>
      <c r="L610" s="91"/>
      <c r="M610" s="91"/>
      <c r="N610" s="92" t="str">
        <f>VLOOKUP($B609,D1_2!$B$132:$AL$258,6,FALSE)&amp;""</f>
        <v/>
      </c>
      <c r="O610" s="93"/>
      <c r="P610" s="20" t="s">
        <v>391</v>
      </c>
      <c r="Q610" s="94" t="str">
        <f>VLOOKUP($B609,D1_2!$B$132:$AL$258,7,FALSE)&amp;""</f>
        <v/>
      </c>
      <c r="R610" s="95"/>
      <c r="S610" s="92" t="str">
        <f>VLOOKUP($B609,D1_2!$B$132:$AL$258,8,FALSE)&amp;""</f>
        <v/>
      </c>
      <c r="T610" s="93"/>
      <c r="U610" s="20" t="s">
        <v>391</v>
      </c>
      <c r="V610" s="94" t="str">
        <f>VLOOKUP($B609,D1_2!$B$132:$AL$258,9,FALSE)&amp;""</f>
        <v/>
      </c>
      <c r="W610" s="95"/>
      <c r="X610" s="92" t="str">
        <f>VLOOKUP($B609,D1_2!$B$132:$AL$258,10,FALSE)&amp;""</f>
        <v/>
      </c>
      <c r="Y610" s="93"/>
      <c r="Z610" s="20" t="s">
        <v>391</v>
      </c>
      <c r="AA610" s="94" t="str">
        <f>VLOOKUP($B609,D1_2!$B$132:$AL$258,11,FALSE)&amp;""</f>
        <v/>
      </c>
      <c r="AB610" s="95"/>
      <c r="AC610" s="92" t="str">
        <f>VLOOKUP($B609,D1_2!$B$132:$AL$258,12,FALSE)&amp;""</f>
        <v/>
      </c>
      <c r="AD610" s="93"/>
      <c r="AE610" s="20" t="s">
        <v>391</v>
      </c>
      <c r="AF610" s="94" t="str">
        <f>VLOOKUP($B609,D1_2!$B$132:$AL$258,13,FALSE)&amp;""</f>
        <v/>
      </c>
      <c r="AG610" s="95"/>
      <c r="AH610" s="92" t="str">
        <f>VLOOKUP($B609,D1_2!$B$132:$AL$258,14,FALSE)&amp;""</f>
        <v/>
      </c>
      <c r="AI610" s="93"/>
      <c r="AJ610" s="20" t="s">
        <v>391</v>
      </c>
      <c r="AK610" s="94" t="str">
        <f>VLOOKUP($B609,D1_2!$B$132:$AL$258,15,FALSE)&amp;""</f>
        <v/>
      </c>
      <c r="AL610" s="95"/>
      <c r="AM610" s="92" t="str">
        <f>VLOOKUP($B609,D1_2!$B$132:$AL$258,16,FALSE)&amp;""</f>
        <v/>
      </c>
      <c r="AN610" s="93"/>
      <c r="AO610" s="20" t="s">
        <v>391</v>
      </c>
      <c r="AP610" s="94" t="str">
        <f>VLOOKUP($B609,D1_2!$B$132:$AL$258,17,FALSE)&amp;""</f>
        <v/>
      </c>
      <c r="AQ610" s="95"/>
      <c r="AR610" s="92" t="str">
        <f>VLOOKUP($B609,D1_2!$B$132:$AL$258,18,FALSE)&amp;""</f>
        <v/>
      </c>
      <c r="AS610" s="93"/>
      <c r="AT610" s="20" t="s">
        <v>391</v>
      </c>
      <c r="AU610" s="94" t="str">
        <f>VLOOKUP($B609,D1_2!$B$132:$AL$258,19,FALSE)&amp;""</f>
        <v/>
      </c>
      <c r="AV610" s="95"/>
      <c r="AW610" s="92" t="str">
        <f>VLOOKUP($B609,D1_2!$B$132:$AL$258,20,FALSE)&amp;""</f>
        <v/>
      </c>
      <c r="AX610" s="93"/>
      <c r="AY610" s="20" t="s">
        <v>391</v>
      </c>
      <c r="AZ610" s="94" t="str">
        <f>VLOOKUP($B609,D1_2!$B$132:$AL$258,21,FALSE)&amp;""</f>
        <v/>
      </c>
      <c r="BA610" s="95"/>
      <c r="BF610" s="3"/>
      <c r="BG610" s="3"/>
      <c r="BH610" s="3"/>
    </row>
    <row r="611" spans="2:60" s="1" customFormat="1" x14ac:dyDescent="0.4">
      <c r="B611" s="178"/>
      <c r="C611" s="179"/>
      <c r="D611" s="179"/>
      <c r="E611" s="179"/>
      <c r="F611" s="180"/>
      <c r="G611" s="135" t="s">
        <v>5337</v>
      </c>
      <c r="H611" s="135"/>
      <c r="I611" s="135"/>
      <c r="J611" s="135"/>
      <c r="K611" s="135"/>
      <c r="L611" s="135"/>
      <c r="M611" s="135"/>
      <c r="N611" s="136" t="str">
        <f>VLOOKUP($B609,D1_2!$B$259:$AL$385,6,FALSE)&amp;""</f>
        <v/>
      </c>
      <c r="O611" s="137"/>
      <c r="P611" s="21" t="s">
        <v>391</v>
      </c>
      <c r="Q611" s="138" t="str">
        <f>VLOOKUP($B609,D1_2!$B$259:$AL$385,7,FALSE)&amp;""</f>
        <v/>
      </c>
      <c r="R611" s="139"/>
      <c r="S611" s="136" t="str">
        <f>VLOOKUP($B609,D1_2!$B$259:$AL$385,8,FALSE)&amp;""</f>
        <v/>
      </c>
      <c r="T611" s="137"/>
      <c r="U611" s="21" t="s">
        <v>391</v>
      </c>
      <c r="V611" s="138" t="str">
        <f>VLOOKUP($B609,D1_2!$B$259:$AL$385,9,FALSE)&amp;""</f>
        <v/>
      </c>
      <c r="W611" s="139"/>
      <c r="X611" s="136" t="str">
        <f>VLOOKUP($B609,D1_2!$B$259:$AL$385,10,FALSE)&amp;""</f>
        <v/>
      </c>
      <c r="Y611" s="137"/>
      <c r="Z611" s="21" t="s">
        <v>391</v>
      </c>
      <c r="AA611" s="138" t="str">
        <f>VLOOKUP($B609,D1_2!$B$259:$AL$385,11,FALSE)&amp;""</f>
        <v/>
      </c>
      <c r="AB611" s="139"/>
      <c r="AC611" s="136" t="str">
        <f>VLOOKUP($B609,D1_2!$B$259:$AL$385,12,FALSE)&amp;""</f>
        <v/>
      </c>
      <c r="AD611" s="137"/>
      <c r="AE611" s="21" t="s">
        <v>391</v>
      </c>
      <c r="AF611" s="138" t="str">
        <f>VLOOKUP($B609,D1_2!$B$259:$AL$385,13,FALSE)&amp;""</f>
        <v/>
      </c>
      <c r="AG611" s="139"/>
      <c r="AH611" s="136" t="str">
        <f>VLOOKUP($B609,D1_2!$B$259:$AL$385,14,FALSE)&amp;""</f>
        <v/>
      </c>
      <c r="AI611" s="137"/>
      <c r="AJ611" s="21" t="s">
        <v>391</v>
      </c>
      <c r="AK611" s="138" t="str">
        <f>VLOOKUP($B609,D1_2!$B$259:$AL$385,15,FALSE)&amp;""</f>
        <v/>
      </c>
      <c r="AL611" s="139"/>
      <c r="AM611" s="136" t="str">
        <f>VLOOKUP($B609,D1_2!$B$259:$AL$385,16,FALSE)&amp;""</f>
        <v/>
      </c>
      <c r="AN611" s="137"/>
      <c r="AO611" s="21" t="s">
        <v>391</v>
      </c>
      <c r="AP611" s="138" t="str">
        <f>VLOOKUP($B609,D1_2!$B$259:$AL$385,17,FALSE)&amp;""</f>
        <v/>
      </c>
      <c r="AQ611" s="139"/>
      <c r="AR611" s="136" t="str">
        <f>VLOOKUP($B609,D1_2!$B$259:$AL$385,18,FALSE)&amp;""</f>
        <v/>
      </c>
      <c r="AS611" s="137"/>
      <c r="AT611" s="21" t="s">
        <v>391</v>
      </c>
      <c r="AU611" s="138" t="str">
        <f>VLOOKUP($B609,D1_2!$B$259:$AL$385,19,FALSE)&amp;""</f>
        <v/>
      </c>
      <c r="AV611" s="139"/>
      <c r="AW611" s="136" t="str">
        <f>VLOOKUP($B609,D1_2!$B$259:$AL$385,20,FALSE)&amp;""</f>
        <v/>
      </c>
      <c r="AX611" s="137"/>
      <c r="AY611" s="21" t="s">
        <v>391</v>
      </c>
      <c r="AZ611" s="138" t="str">
        <f>VLOOKUP($B609,D1_2!$B$259:$AL$385,21,FALSE)&amp;""</f>
        <v/>
      </c>
      <c r="BA611" s="139"/>
      <c r="BF611" s="3"/>
      <c r="BG611" s="3"/>
      <c r="BH611" s="3"/>
    </row>
    <row r="612" spans="2:60" s="1" customFormat="1" ht="14.25" customHeight="1" x14ac:dyDescent="0.4">
      <c r="B612" s="175" t="s">
        <v>913</v>
      </c>
      <c r="C612" s="176"/>
      <c r="D612" s="176"/>
      <c r="E612" s="176"/>
      <c r="F612" s="177"/>
      <c r="G612" s="86" t="s">
        <v>5737</v>
      </c>
      <c r="H612" s="86"/>
      <c r="I612" s="86"/>
      <c r="J612" s="86"/>
      <c r="K612" s="86"/>
      <c r="L612" s="86"/>
      <c r="M612" s="86"/>
      <c r="N612" s="87" t="str">
        <f>VLOOKUP($B612,D1_2!$B$5:$AL$131,6,FALSE)&amp;""</f>
        <v/>
      </c>
      <c r="O612" s="88"/>
      <c r="P612" s="19" t="s">
        <v>391</v>
      </c>
      <c r="Q612" s="89" t="str">
        <f>VLOOKUP($B612,D1_2!$B$5:$AL$131,7,FALSE)&amp;""</f>
        <v/>
      </c>
      <c r="R612" s="90"/>
      <c r="S612" s="87" t="str">
        <f>VLOOKUP($B612,D1_2!$B$5:$AL$131,8,FALSE)&amp;""</f>
        <v/>
      </c>
      <c r="T612" s="88"/>
      <c r="U612" s="19" t="s">
        <v>391</v>
      </c>
      <c r="V612" s="89" t="str">
        <f>VLOOKUP($B612,D1_2!$B$5:$AL$131,9,FALSE)&amp;""</f>
        <v/>
      </c>
      <c r="W612" s="90"/>
      <c r="X612" s="87" t="str">
        <f>VLOOKUP($B612,D1_2!$B$5:$AL$131,10,FALSE)&amp;""</f>
        <v/>
      </c>
      <c r="Y612" s="88"/>
      <c r="Z612" s="19" t="s">
        <v>391</v>
      </c>
      <c r="AA612" s="89" t="str">
        <f>VLOOKUP($B612,D1_2!$B$5:$AL$131,11,FALSE)&amp;""</f>
        <v/>
      </c>
      <c r="AB612" s="90"/>
      <c r="AC612" s="87" t="str">
        <f>VLOOKUP($B612,D1_2!$B$5:$AL$131,12,FALSE)&amp;""</f>
        <v/>
      </c>
      <c r="AD612" s="88"/>
      <c r="AE612" s="19" t="s">
        <v>391</v>
      </c>
      <c r="AF612" s="89" t="str">
        <f>VLOOKUP($B612,D1_2!$B$5:$AL$131,13,FALSE)&amp;""</f>
        <v/>
      </c>
      <c r="AG612" s="90"/>
      <c r="AH612" s="87" t="str">
        <f>VLOOKUP($B612,D1_2!$B$5:$AL$131,14,FALSE)&amp;""</f>
        <v/>
      </c>
      <c r="AI612" s="88"/>
      <c r="AJ612" s="19" t="s">
        <v>391</v>
      </c>
      <c r="AK612" s="89" t="str">
        <f>VLOOKUP($B612,D1_2!$B$5:$AL$131,15,FALSE)&amp;""</f>
        <v/>
      </c>
      <c r="AL612" s="90"/>
      <c r="AM612" s="87" t="str">
        <f>VLOOKUP($B612,D1_2!$B$5:$AL$131,16,FALSE)&amp;""</f>
        <v/>
      </c>
      <c r="AN612" s="88"/>
      <c r="AO612" s="19" t="s">
        <v>391</v>
      </c>
      <c r="AP612" s="89" t="str">
        <f>VLOOKUP($B612,D1_2!$B$5:$AL$131,17,FALSE)&amp;""</f>
        <v/>
      </c>
      <c r="AQ612" s="90"/>
      <c r="AR612" s="87" t="str">
        <f>VLOOKUP($B612,D1_2!$B$5:$AL$131,18,FALSE)&amp;""</f>
        <v/>
      </c>
      <c r="AS612" s="88"/>
      <c r="AT612" s="19" t="s">
        <v>391</v>
      </c>
      <c r="AU612" s="89" t="str">
        <f>VLOOKUP($B612,D1_2!$B$5:$AL$131,19,FALSE)&amp;""</f>
        <v/>
      </c>
      <c r="AV612" s="90"/>
      <c r="AW612" s="87" t="str">
        <f>VLOOKUP($B612,D1_2!$B$5:$AL$131,20,FALSE)&amp;""</f>
        <v/>
      </c>
      <c r="AX612" s="88"/>
      <c r="AY612" s="19" t="s">
        <v>391</v>
      </c>
      <c r="AZ612" s="89" t="str">
        <f>VLOOKUP($B612,D1_2!$B$5:$AL$131,21,FALSE)&amp;""</f>
        <v/>
      </c>
      <c r="BA612" s="90"/>
      <c r="BF612" s="3"/>
      <c r="BG612" s="3"/>
      <c r="BH612" s="3"/>
    </row>
    <row r="613" spans="2:60" s="1" customFormat="1" x14ac:dyDescent="0.4">
      <c r="B613" s="181"/>
      <c r="C613" s="182"/>
      <c r="D613" s="182"/>
      <c r="E613" s="182"/>
      <c r="F613" s="183"/>
      <c r="G613" s="91" t="s">
        <v>5496</v>
      </c>
      <c r="H613" s="91"/>
      <c r="I613" s="91"/>
      <c r="J613" s="91"/>
      <c r="K613" s="91"/>
      <c r="L613" s="91"/>
      <c r="M613" s="91"/>
      <c r="N613" s="92" t="str">
        <f>VLOOKUP($B612,D1_2!$B$132:$AL$258,6,FALSE)&amp;""</f>
        <v/>
      </c>
      <c r="O613" s="93"/>
      <c r="P613" s="20" t="s">
        <v>391</v>
      </c>
      <c r="Q613" s="94" t="str">
        <f>VLOOKUP($B612,D1_2!$B$132:$AL$258,7,FALSE)&amp;""</f>
        <v/>
      </c>
      <c r="R613" s="95"/>
      <c r="S613" s="92" t="str">
        <f>VLOOKUP($B612,D1_2!$B$132:$AL$258,8,FALSE)&amp;""</f>
        <v/>
      </c>
      <c r="T613" s="93"/>
      <c r="U613" s="20" t="s">
        <v>391</v>
      </c>
      <c r="V613" s="94" t="str">
        <f>VLOOKUP($B612,D1_2!$B$132:$AL$258,9,FALSE)&amp;""</f>
        <v/>
      </c>
      <c r="W613" s="95"/>
      <c r="X613" s="92" t="str">
        <f>VLOOKUP($B612,D1_2!$B$132:$AL$258,10,FALSE)&amp;""</f>
        <v/>
      </c>
      <c r="Y613" s="93"/>
      <c r="Z613" s="20" t="s">
        <v>391</v>
      </c>
      <c r="AA613" s="94" t="str">
        <f>VLOOKUP($B612,D1_2!$B$132:$AL$258,11,FALSE)&amp;""</f>
        <v/>
      </c>
      <c r="AB613" s="95"/>
      <c r="AC613" s="92" t="str">
        <f>VLOOKUP($B612,D1_2!$B$132:$AL$258,12,FALSE)&amp;""</f>
        <v/>
      </c>
      <c r="AD613" s="93"/>
      <c r="AE613" s="20" t="s">
        <v>391</v>
      </c>
      <c r="AF613" s="94" t="str">
        <f>VLOOKUP($B612,D1_2!$B$132:$AL$258,13,FALSE)&amp;""</f>
        <v/>
      </c>
      <c r="AG613" s="95"/>
      <c r="AH613" s="92" t="str">
        <f>VLOOKUP($B612,D1_2!$B$132:$AL$258,14,FALSE)&amp;""</f>
        <v/>
      </c>
      <c r="AI613" s="93"/>
      <c r="AJ613" s="20" t="s">
        <v>391</v>
      </c>
      <c r="AK613" s="94" t="str">
        <f>VLOOKUP($B612,D1_2!$B$132:$AL$258,15,FALSE)&amp;""</f>
        <v/>
      </c>
      <c r="AL613" s="95"/>
      <c r="AM613" s="92" t="str">
        <f>VLOOKUP($B612,D1_2!$B$132:$AL$258,16,FALSE)&amp;""</f>
        <v/>
      </c>
      <c r="AN613" s="93"/>
      <c r="AO613" s="20" t="s">
        <v>391</v>
      </c>
      <c r="AP613" s="94" t="str">
        <f>VLOOKUP($B612,D1_2!$B$132:$AL$258,17,FALSE)&amp;""</f>
        <v/>
      </c>
      <c r="AQ613" s="95"/>
      <c r="AR613" s="92" t="str">
        <f>VLOOKUP($B612,D1_2!$B$132:$AL$258,18,FALSE)&amp;""</f>
        <v/>
      </c>
      <c r="AS613" s="93"/>
      <c r="AT613" s="20" t="s">
        <v>391</v>
      </c>
      <c r="AU613" s="94" t="str">
        <f>VLOOKUP($B612,D1_2!$B$132:$AL$258,19,FALSE)&amp;""</f>
        <v/>
      </c>
      <c r="AV613" s="95"/>
      <c r="AW613" s="92" t="str">
        <f>VLOOKUP($B612,D1_2!$B$132:$AL$258,20,FALSE)&amp;""</f>
        <v/>
      </c>
      <c r="AX613" s="93"/>
      <c r="AY613" s="20" t="s">
        <v>391</v>
      </c>
      <c r="AZ613" s="94" t="str">
        <f>VLOOKUP($B612,D1_2!$B$132:$AL$258,21,FALSE)&amp;""</f>
        <v/>
      </c>
      <c r="BA613" s="95"/>
      <c r="BF613" s="3"/>
      <c r="BG613" s="3"/>
      <c r="BH613" s="3"/>
    </row>
    <row r="614" spans="2:60" s="1" customFormat="1" x14ac:dyDescent="0.4">
      <c r="B614" s="178"/>
      <c r="C614" s="179"/>
      <c r="D614" s="179"/>
      <c r="E614" s="179"/>
      <c r="F614" s="180"/>
      <c r="G614" s="135" t="s">
        <v>5337</v>
      </c>
      <c r="H614" s="135"/>
      <c r="I614" s="135"/>
      <c r="J614" s="135"/>
      <c r="K614" s="135"/>
      <c r="L614" s="135"/>
      <c r="M614" s="135"/>
      <c r="N614" s="136" t="str">
        <f>VLOOKUP($B612,D1_2!$B$259:$AL$385,6,FALSE)&amp;""</f>
        <v/>
      </c>
      <c r="O614" s="137"/>
      <c r="P614" s="21" t="s">
        <v>391</v>
      </c>
      <c r="Q614" s="138" t="str">
        <f>VLOOKUP($B612,D1_2!$B$259:$AL$385,7,FALSE)&amp;""</f>
        <v/>
      </c>
      <c r="R614" s="139"/>
      <c r="S614" s="136" t="str">
        <f>VLOOKUP($B612,D1_2!$B$259:$AL$385,8,FALSE)&amp;""</f>
        <v/>
      </c>
      <c r="T614" s="137"/>
      <c r="U614" s="21" t="s">
        <v>391</v>
      </c>
      <c r="V614" s="138" t="str">
        <f>VLOOKUP($B612,D1_2!$B$259:$AL$385,9,FALSE)&amp;""</f>
        <v/>
      </c>
      <c r="W614" s="139"/>
      <c r="X614" s="136" t="str">
        <f>VLOOKUP($B612,D1_2!$B$259:$AL$385,10,FALSE)&amp;""</f>
        <v/>
      </c>
      <c r="Y614" s="137"/>
      <c r="Z614" s="21" t="s">
        <v>391</v>
      </c>
      <c r="AA614" s="138" t="str">
        <f>VLOOKUP($B612,D1_2!$B$259:$AL$385,11,FALSE)&amp;""</f>
        <v/>
      </c>
      <c r="AB614" s="139"/>
      <c r="AC614" s="136" t="str">
        <f>VLOOKUP($B612,D1_2!$B$259:$AL$385,12,FALSE)&amp;""</f>
        <v/>
      </c>
      <c r="AD614" s="137"/>
      <c r="AE614" s="21" t="s">
        <v>391</v>
      </c>
      <c r="AF614" s="138" t="str">
        <f>VLOOKUP($B612,D1_2!$B$259:$AL$385,13,FALSE)&amp;""</f>
        <v/>
      </c>
      <c r="AG614" s="139"/>
      <c r="AH614" s="136" t="str">
        <f>VLOOKUP($B612,D1_2!$B$259:$AL$385,14,FALSE)&amp;""</f>
        <v/>
      </c>
      <c r="AI614" s="137"/>
      <c r="AJ614" s="21" t="s">
        <v>391</v>
      </c>
      <c r="AK614" s="138" t="str">
        <f>VLOOKUP($B612,D1_2!$B$259:$AL$385,15,FALSE)&amp;""</f>
        <v/>
      </c>
      <c r="AL614" s="139"/>
      <c r="AM614" s="136" t="str">
        <f>VLOOKUP($B612,D1_2!$B$259:$AL$385,16,FALSE)&amp;""</f>
        <v/>
      </c>
      <c r="AN614" s="137"/>
      <c r="AO614" s="21" t="s">
        <v>391</v>
      </c>
      <c r="AP614" s="138" t="str">
        <f>VLOOKUP($B612,D1_2!$B$259:$AL$385,17,FALSE)&amp;""</f>
        <v/>
      </c>
      <c r="AQ614" s="139"/>
      <c r="AR614" s="136" t="str">
        <f>VLOOKUP($B612,D1_2!$B$259:$AL$385,18,FALSE)&amp;""</f>
        <v/>
      </c>
      <c r="AS614" s="137"/>
      <c r="AT614" s="21" t="s">
        <v>391</v>
      </c>
      <c r="AU614" s="138" t="str">
        <f>VLOOKUP($B612,D1_2!$B$259:$AL$385,19,FALSE)&amp;""</f>
        <v/>
      </c>
      <c r="AV614" s="139"/>
      <c r="AW614" s="136" t="str">
        <f>VLOOKUP($B612,D1_2!$B$259:$AL$385,20,FALSE)&amp;""</f>
        <v/>
      </c>
      <c r="AX614" s="137"/>
      <c r="AY614" s="21" t="s">
        <v>391</v>
      </c>
      <c r="AZ614" s="138" t="str">
        <f>VLOOKUP($B612,D1_2!$B$259:$AL$385,21,FALSE)&amp;""</f>
        <v/>
      </c>
      <c r="BA614" s="139"/>
      <c r="BF614" s="3"/>
      <c r="BG614" s="3"/>
      <c r="BH614" s="3"/>
    </row>
    <row r="615" spans="2:60" s="1" customFormat="1" ht="14.25" customHeight="1" x14ac:dyDescent="0.4">
      <c r="B615" s="175" t="s">
        <v>6626</v>
      </c>
      <c r="C615" s="176"/>
      <c r="D615" s="176"/>
      <c r="E615" s="176"/>
      <c r="F615" s="177"/>
      <c r="G615" s="86" t="s">
        <v>5737</v>
      </c>
      <c r="H615" s="86"/>
      <c r="I615" s="86"/>
      <c r="J615" s="86"/>
      <c r="K615" s="86"/>
      <c r="L615" s="86"/>
      <c r="M615" s="86"/>
      <c r="N615" s="87" t="str">
        <f>VLOOKUP($B615,D1_2!$B$5:$AL$131,6,FALSE)&amp;""</f>
        <v/>
      </c>
      <c r="O615" s="88"/>
      <c r="P615" s="19" t="s">
        <v>391</v>
      </c>
      <c r="Q615" s="89" t="str">
        <f>VLOOKUP($B615,D1_2!$B$5:$AL$131,7,FALSE)&amp;""</f>
        <v/>
      </c>
      <c r="R615" s="90"/>
      <c r="S615" s="87" t="str">
        <f>VLOOKUP($B615,D1_2!$B$5:$AL$131,8,FALSE)&amp;""</f>
        <v/>
      </c>
      <c r="T615" s="88"/>
      <c r="U615" s="19" t="s">
        <v>391</v>
      </c>
      <c r="V615" s="89" t="str">
        <f>VLOOKUP($B615,D1_2!$B$5:$AL$131,9,FALSE)&amp;""</f>
        <v/>
      </c>
      <c r="W615" s="90"/>
      <c r="X615" s="87" t="str">
        <f>VLOOKUP($B615,D1_2!$B$5:$AL$131,10,FALSE)&amp;""</f>
        <v/>
      </c>
      <c r="Y615" s="88"/>
      <c r="Z615" s="19" t="s">
        <v>391</v>
      </c>
      <c r="AA615" s="89" t="str">
        <f>VLOOKUP($B615,D1_2!$B$5:$AL$131,11,FALSE)&amp;""</f>
        <v/>
      </c>
      <c r="AB615" s="90"/>
      <c r="AC615" s="87" t="str">
        <f>VLOOKUP($B615,D1_2!$B$5:$AL$131,12,FALSE)&amp;""</f>
        <v/>
      </c>
      <c r="AD615" s="88"/>
      <c r="AE615" s="19" t="s">
        <v>391</v>
      </c>
      <c r="AF615" s="89" t="str">
        <f>VLOOKUP($B615,D1_2!$B$5:$AL$131,13,FALSE)&amp;""</f>
        <v/>
      </c>
      <c r="AG615" s="90"/>
      <c r="AH615" s="87" t="str">
        <f>VLOOKUP($B615,D1_2!$B$5:$AL$131,14,FALSE)&amp;""</f>
        <v/>
      </c>
      <c r="AI615" s="88"/>
      <c r="AJ615" s="19" t="s">
        <v>391</v>
      </c>
      <c r="AK615" s="89" t="str">
        <f>VLOOKUP($B615,D1_2!$B$5:$AL$131,15,FALSE)&amp;""</f>
        <v/>
      </c>
      <c r="AL615" s="90"/>
      <c r="AM615" s="87" t="str">
        <f>VLOOKUP($B615,D1_2!$B$5:$AL$131,16,FALSE)&amp;""</f>
        <v/>
      </c>
      <c r="AN615" s="88"/>
      <c r="AO615" s="19" t="s">
        <v>391</v>
      </c>
      <c r="AP615" s="89" t="str">
        <f>VLOOKUP($B615,D1_2!$B$5:$AL$131,17,FALSE)&amp;""</f>
        <v/>
      </c>
      <c r="AQ615" s="90"/>
      <c r="AR615" s="87" t="str">
        <f>VLOOKUP($B615,D1_2!$B$5:$AL$131,18,FALSE)&amp;""</f>
        <v/>
      </c>
      <c r="AS615" s="88"/>
      <c r="AT615" s="19" t="s">
        <v>391</v>
      </c>
      <c r="AU615" s="89" t="str">
        <f>VLOOKUP($B615,D1_2!$B$5:$AL$131,19,FALSE)&amp;""</f>
        <v/>
      </c>
      <c r="AV615" s="90"/>
      <c r="AW615" s="87" t="str">
        <f>VLOOKUP($B615,D1_2!$B$5:$AL$131,20,FALSE)&amp;""</f>
        <v/>
      </c>
      <c r="AX615" s="88"/>
      <c r="AY615" s="19" t="s">
        <v>391</v>
      </c>
      <c r="AZ615" s="89" t="str">
        <f>VLOOKUP($B615,D1_2!$B$5:$AL$131,21,FALSE)&amp;""</f>
        <v/>
      </c>
      <c r="BA615" s="90"/>
      <c r="BF615" s="3"/>
      <c r="BG615" s="3"/>
      <c r="BH615" s="3"/>
    </row>
    <row r="616" spans="2:60" s="1" customFormat="1" x14ac:dyDescent="0.4">
      <c r="B616" s="181"/>
      <c r="C616" s="182"/>
      <c r="D616" s="182"/>
      <c r="E616" s="182"/>
      <c r="F616" s="183"/>
      <c r="G616" s="91" t="s">
        <v>5496</v>
      </c>
      <c r="H616" s="91"/>
      <c r="I616" s="91"/>
      <c r="J616" s="91"/>
      <c r="K616" s="91"/>
      <c r="L616" s="91"/>
      <c r="M616" s="91"/>
      <c r="N616" s="92" t="str">
        <f>VLOOKUP($B615,D1_2!$B$132:$AL$258,6,FALSE)&amp;""</f>
        <v/>
      </c>
      <c r="O616" s="93"/>
      <c r="P616" s="20" t="s">
        <v>391</v>
      </c>
      <c r="Q616" s="94" t="str">
        <f>VLOOKUP($B615,D1_2!$B$132:$AL$258,7,FALSE)&amp;""</f>
        <v/>
      </c>
      <c r="R616" s="95"/>
      <c r="S616" s="92" t="str">
        <f>VLOOKUP($B615,D1_2!$B$132:$AL$258,8,FALSE)&amp;""</f>
        <v/>
      </c>
      <c r="T616" s="93"/>
      <c r="U616" s="20" t="s">
        <v>391</v>
      </c>
      <c r="V616" s="94" t="str">
        <f>VLOOKUP($B615,D1_2!$B$132:$AL$258,9,FALSE)&amp;""</f>
        <v/>
      </c>
      <c r="W616" s="95"/>
      <c r="X616" s="92" t="str">
        <f>VLOOKUP($B615,D1_2!$B$132:$AL$258,10,FALSE)&amp;""</f>
        <v/>
      </c>
      <c r="Y616" s="93"/>
      <c r="Z616" s="20" t="s">
        <v>391</v>
      </c>
      <c r="AA616" s="94" t="str">
        <f>VLOOKUP($B615,D1_2!$B$132:$AL$258,11,FALSE)&amp;""</f>
        <v/>
      </c>
      <c r="AB616" s="95"/>
      <c r="AC616" s="92" t="str">
        <f>VLOOKUP($B615,D1_2!$B$132:$AL$258,12,FALSE)&amp;""</f>
        <v/>
      </c>
      <c r="AD616" s="93"/>
      <c r="AE616" s="20" t="s">
        <v>391</v>
      </c>
      <c r="AF616" s="94" t="str">
        <f>VLOOKUP($B615,D1_2!$B$132:$AL$258,13,FALSE)&amp;""</f>
        <v/>
      </c>
      <c r="AG616" s="95"/>
      <c r="AH616" s="92" t="str">
        <f>VLOOKUP($B615,D1_2!$B$132:$AL$258,14,FALSE)&amp;""</f>
        <v/>
      </c>
      <c r="AI616" s="93"/>
      <c r="AJ616" s="20" t="s">
        <v>391</v>
      </c>
      <c r="AK616" s="94" t="str">
        <f>VLOOKUP($B615,D1_2!$B$132:$AL$258,15,FALSE)&amp;""</f>
        <v/>
      </c>
      <c r="AL616" s="95"/>
      <c r="AM616" s="92" t="str">
        <f>VLOOKUP($B615,D1_2!$B$132:$AL$258,16,FALSE)&amp;""</f>
        <v/>
      </c>
      <c r="AN616" s="93"/>
      <c r="AO616" s="20" t="s">
        <v>391</v>
      </c>
      <c r="AP616" s="94" t="str">
        <f>VLOOKUP($B615,D1_2!$B$132:$AL$258,17,FALSE)&amp;""</f>
        <v/>
      </c>
      <c r="AQ616" s="95"/>
      <c r="AR616" s="92" t="str">
        <f>VLOOKUP($B615,D1_2!$B$132:$AL$258,18,FALSE)&amp;""</f>
        <v/>
      </c>
      <c r="AS616" s="93"/>
      <c r="AT616" s="20" t="s">
        <v>391</v>
      </c>
      <c r="AU616" s="94" t="str">
        <f>VLOOKUP($B615,D1_2!$B$132:$AL$258,19,FALSE)&amp;""</f>
        <v/>
      </c>
      <c r="AV616" s="95"/>
      <c r="AW616" s="92" t="str">
        <f>VLOOKUP($B615,D1_2!$B$132:$AL$258,20,FALSE)&amp;""</f>
        <v/>
      </c>
      <c r="AX616" s="93"/>
      <c r="AY616" s="20" t="s">
        <v>391</v>
      </c>
      <c r="AZ616" s="94" t="str">
        <f>VLOOKUP($B615,D1_2!$B$132:$AL$258,21,FALSE)&amp;""</f>
        <v/>
      </c>
      <c r="BA616" s="95"/>
      <c r="BF616" s="3"/>
      <c r="BG616" s="3"/>
      <c r="BH616" s="3"/>
    </row>
    <row r="617" spans="2:60" s="1" customFormat="1" x14ac:dyDescent="0.4">
      <c r="B617" s="178"/>
      <c r="C617" s="179"/>
      <c r="D617" s="179"/>
      <c r="E617" s="179"/>
      <c r="F617" s="180"/>
      <c r="G617" s="135" t="s">
        <v>5337</v>
      </c>
      <c r="H617" s="135"/>
      <c r="I617" s="135"/>
      <c r="J617" s="135"/>
      <c r="K617" s="135"/>
      <c r="L617" s="135"/>
      <c r="M617" s="135"/>
      <c r="N617" s="136" t="str">
        <f>VLOOKUP($B615,D1_2!$B$259:$AL$385,6,FALSE)&amp;""</f>
        <v/>
      </c>
      <c r="O617" s="137"/>
      <c r="P617" s="21" t="s">
        <v>391</v>
      </c>
      <c r="Q617" s="138" t="str">
        <f>VLOOKUP($B615,D1_2!$B$259:$AL$385,7,FALSE)&amp;""</f>
        <v/>
      </c>
      <c r="R617" s="139"/>
      <c r="S617" s="136" t="str">
        <f>VLOOKUP($B615,D1_2!$B$259:$AL$385,8,FALSE)&amp;""</f>
        <v/>
      </c>
      <c r="T617" s="137"/>
      <c r="U617" s="21" t="s">
        <v>391</v>
      </c>
      <c r="V617" s="138" t="str">
        <f>VLOOKUP($B615,D1_2!$B$259:$AL$385,9,FALSE)&amp;""</f>
        <v/>
      </c>
      <c r="W617" s="139"/>
      <c r="X617" s="136" t="str">
        <f>VLOOKUP($B615,D1_2!$B$259:$AL$385,10,FALSE)&amp;""</f>
        <v/>
      </c>
      <c r="Y617" s="137"/>
      <c r="Z617" s="21" t="s">
        <v>391</v>
      </c>
      <c r="AA617" s="138" t="str">
        <f>VLOOKUP($B615,D1_2!$B$259:$AL$385,11,FALSE)&amp;""</f>
        <v/>
      </c>
      <c r="AB617" s="139"/>
      <c r="AC617" s="136" t="str">
        <f>VLOOKUP($B615,D1_2!$B$259:$AL$385,12,FALSE)&amp;""</f>
        <v/>
      </c>
      <c r="AD617" s="137"/>
      <c r="AE617" s="21" t="s">
        <v>391</v>
      </c>
      <c r="AF617" s="138" t="str">
        <f>VLOOKUP($B615,D1_2!$B$259:$AL$385,13,FALSE)&amp;""</f>
        <v/>
      </c>
      <c r="AG617" s="139"/>
      <c r="AH617" s="136" t="str">
        <f>VLOOKUP($B615,D1_2!$B$259:$AL$385,14,FALSE)&amp;""</f>
        <v/>
      </c>
      <c r="AI617" s="137"/>
      <c r="AJ617" s="21" t="s">
        <v>391</v>
      </c>
      <c r="AK617" s="138" t="str">
        <f>VLOOKUP($B615,D1_2!$B$259:$AL$385,15,FALSE)&amp;""</f>
        <v/>
      </c>
      <c r="AL617" s="139"/>
      <c r="AM617" s="136" t="str">
        <f>VLOOKUP($B615,D1_2!$B$259:$AL$385,16,FALSE)&amp;""</f>
        <v/>
      </c>
      <c r="AN617" s="137"/>
      <c r="AO617" s="21" t="s">
        <v>391</v>
      </c>
      <c r="AP617" s="138" t="str">
        <f>VLOOKUP($B615,D1_2!$B$259:$AL$385,17,FALSE)&amp;""</f>
        <v/>
      </c>
      <c r="AQ617" s="139"/>
      <c r="AR617" s="136" t="str">
        <f>VLOOKUP($B615,D1_2!$B$259:$AL$385,18,FALSE)&amp;""</f>
        <v/>
      </c>
      <c r="AS617" s="137"/>
      <c r="AT617" s="21" t="s">
        <v>391</v>
      </c>
      <c r="AU617" s="138" t="str">
        <f>VLOOKUP($B615,D1_2!$B$259:$AL$385,19,FALSE)&amp;""</f>
        <v/>
      </c>
      <c r="AV617" s="139"/>
      <c r="AW617" s="136" t="str">
        <f>VLOOKUP($B615,D1_2!$B$259:$AL$385,20,FALSE)&amp;""</f>
        <v/>
      </c>
      <c r="AX617" s="137"/>
      <c r="AY617" s="21" t="s">
        <v>391</v>
      </c>
      <c r="AZ617" s="138" t="str">
        <f>VLOOKUP($B615,D1_2!$B$259:$AL$385,21,FALSE)&amp;""</f>
        <v/>
      </c>
      <c r="BA617" s="139"/>
      <c r="BF617" s="3"/>
      <c r="BG617" s="3"/>
      <c r="BH617" s="3"/>
    </row>
    <row r="618" spans="2:60" s="1" customFormat="1" ht="14.25" customHeight="1" x14ac:dyDescent="0.4">
      <c r="B618" s="175" t="s">
        <v>3988</v>
      </c>
      <c r="C618" s="176"/>
      <c r="D618" s="176"/>
      <c r="E618" s="176"/>
      <c r="F618" s="177"/>
      <c r="G618" s="86" t="s">
        <v>5737</v>
      </c>
      <c r="H618" s="86"/>
      <c r="I618" s="86"/>
      <c r="J618" s="86"/>
      <c r="K618" s="86"/>
      <c r="L618" s="86"/>
      <c r="M618" s="86"/>
      <c r="N618" s="87" t="str">
        <f>VLOOKUP($B618,D1_2!$B$5:$AL$131,6,FALSE)&amp;""</f>
        <v/>
      </c>
      <c r="O618" s="88"/>
      <c r="P618" s="19" t="s">
        <v>391</v>
      </c>
      <c r="Q618" s="89" t="str">
        <f>VLOOKUP($B618,D1_2!$B$5:$AL$131,7,FALSE)&amp;""</f>
        <v/>
      </c>
      <c r="R618" s="90"/>
      <c r="S618" s="87" t="str">
        <f>VLOOKUP($B618,D1_2!$B$5:$AL$131,8,FALSE)&amp;""</f>
        <v/>
      </c>
      <c r="T618" s="88"/>
      <c r="U618" s="19" t="s">
        <v>391</v>
      </c>
      <c r="V618" s="89" t="str">
        <f>VLOOKUP($B618,D1_2!$B$5:$AL$131,9,FALSE)&amp;""</f>
        <v/>
      </c>
      <c r="W618" s="90"/>
      <c r="X618" s="87" t="str">
        <f>VLOOKUP($B618,D1_2!$B$5:$AL$131,10,FALSE)&amp;""</f>
        <v/>
      </c>
      <c r="Y618" s="88"/>
      <c r="Z618" s="19" t="s">
        <v>391</v>
      </c>
      <c r="AA618" s="89" t="str">
        <f>VLOOKUP($B618,D1_2!$B$5:$AL$131,11,FALSE)&amp;""</f>
        <v/>
      </c>
      <c r="AB618" s="90"/>
      <c r="AC618" s="87" t="str">
        <f>VLOOKUP($B618,D1_2!$B$5:$AL$131,12,FALSE)&amp;""</f>
        <v/>
      </c>
      <c r="AD618" s="88"/>
      <c r="AE618" s="19" t="s">
        <v>391</v>
      </c>
      <c r="AF618" s="89" t="str">
        <f>VLOOKUP($B618,D1_2!$B$5:$AL$131,13,FALSE)&amp;""</f>
        <v/>
      </c>
      <c r="AG618" s="90"/>
      <c r="AH618" s="87" t="str">
        <f>VLOOKUP($B618,D1_2!$B$5:$AL$131,14,FALSE)&amp;""</f>
        <v/>
      </c>
      <c r="AI618" s="88"/>
      <c r="AJ618" s="19" t="s">
        <v>391</v>
      </c>
      <c r="AK618" s="89" t="str">
        <f>VLOOKUP($B618,D1_2!$B$5:$AL$131,15,FALSE)&amp;""</f>
        <v/>
      </c>
      <c r="AL618" s="90"/>
      <c r="AM618" s="87" t="str">
        <f>VLOOKUP($B618,D1_2!$B$5:$AL$131,16,FALSE)&amp;""</f>
        <v/>
      </c>
      <c r="AN618" s="88"/>
      <c r="AO618" s="19" t="s">
        <v>391</v>
      </c>
      <c r="AP618" s="89" t="str">
        <f>VLOOKUP($B618,D1_2!$B$5:$AL$131,17,FALSE)&amp;""</f>
        <v/>
      </c>
      <c r="AQ618" s="90"/>
      <c r="AR618" s="87" t="str">
        <f>VLOOKUP($B618,D1_2!$B$5:$AL$131,18,FALSE)&amp;""</f>
        <v/>
      </c>
      <c r="AS618" s="88"/>
      <c r="AT618" s="19" t="s">
        <v>391</v>
      </c>
      <c r="AU618" s="89" t="str">
        <f>VLOOKUP($B618,D1_2!$B$5:$AL$131,19,FALSE)&amp;""</f>
        <v/>
      </c>
      <c r="AV618" s="90"/>
      <c r="AW618" s="87" t="str">
        <f>VLOOKUP($B618,D1_2!$B$5:$AL$131,20,FALSE)&amp;""</f>
        <v/>
      </c>
      <c r="AX618" s="88"/>
      <c r="AY618" s="19" t="s">
        <v>391</v>
      </c>
      <c r="AZ618" s="89" t="str">
        <f>VLOOKUP($B618,D1_2!$B$5:$AL$131,21,FALSE)&amp;""</f>
        <v/>
      </c>
      <c r="BA618" s="90"/>
      <c r="BF618" s="3"/>
      <c r="BG618" s="3"/>
      <c r="BH618" s="3"/>
    </row>
    <row r="619" spans="2:60" s="1" customFormat="1" x14ac:dyDescent="0.4">
      <c r="B619" s="181"/>
      <c r="C619" s="182"/>
      <c r="D619" s="182"/>
      <c r="E619" s="182"/>
      <c r="F619" s="183"/>
      <c r="G619" s="91" t="s">
        <v>5496</v>
      </c>
      <c r="H619" s="91"/>
      <c r="I619" s="91"/>
      <c r="J619" s="91"/>
      <c r="K619" s="91"/>
      <c r="L619" s="91"/>
      <c r="M619" s="91"/>
      <c r="N619" s="92" t="str">
        <f>VLOOKUP($B618,D1_2!$B$132:$AL$258,6,FALSE)&amp;""</f>
        <v/>
      </c>
      <c r="O619" s="93"/>
      <c r="P619" s="20" t="s">
        <v>391</v>
      </c>
      <c r="Q619" s="94" t="str">
        <f>VLOOKUP($B618,D1_2!$B$132:$AL$258,7,FALSE)&amp;""</f>
        <v/>
      </c>
      <c r="R619" s="95"/>
      <c r="S619" s="92" t="str">
        <f>VLOOKUP($B618,D1_2!$B$132:$AL$258,8,FALSE)&amp;""</f>
        <v/>
      </c>
      <c r="T619" s="93"/>
      <c r="U619" s="20" t="s">
        <v>391</v>
      </c>
      <c r="V619" s="94" t="str">
        <f>VLOOKUP($B618,D1_2!$B$132:$AL$258,9,FALSE)&amp;""</f>
        <v/>
      </c>
      <c r="W619" s="95"/>
      <c r="X619" s="92" t="str">
        <f>VLOOKUP($B618,D1_2!$B$132:$AL$258,10,FALSE)&amp;""</f>
        <v/>
      </c>
      <c r="Y619" s="93"/>
      <c r="Z619" s="20" t="s">
        <v>391</v>
      </c>
      <c r="AA619" s="94" t="str">
        <f>VLOOKUP($B618,D1_2!$B$132:$AL$258,11,FALSE)&amp;""</f>
        <v/>
      </c>
      <c r="AB619" s="95"/>
      <c r="AC619" s="92" t="str">
        <f>VLOOKUP($B618,D1_2!$B$132:$AL$258,12,FALSE)&amp;""</f>
        <v/>
      </c>
      <c r="AD619" s="93"/>
      <c r="AE619" s="20" t="s">
        <v>391</v>
      </c>
      <c r="AF619" s="94" t="str">
        <f>VLOOKUP($B618,D1_2!$B$132:$AL$258,13,FALSE)&amp;""</f>
        <v/>
      </c>
      <c r="AG619" s="95"/>
      <c r="AH619" s="92" t="str">
        <f>VLOOKUP($B618,D1_2!$B$132:$AL$258,14,FALSE)&amp;""</f>
        <v/>
      </c>
      <c r="AI619" s="93"/>
      <c r="AJ619" s="20" t="s">
        <v>391</v>
      </c>
      <c r="AK619" s="94" t="str">
        <f>VLOOKUP($B618,D1_2!$B$132:$AL$258,15,FALSE)&amp;""</f>
        <v/>
      </c>
      <c r="AL619" s="95"/>
      <c r="AM619" s="92" t="str">
        <f>VLOOKUP($B618,D1_2!$B$132:$AL$258,16,FALSE)&amp;""</f>
        <v/>
      </c>
      <c r="AN619" s="93"/>
      <c r="AO619" s="20" t="s">
        <v>391</v>
      </c>
      <c r="AP619" s="94" t="str">
        <f>VLOOKUP($B618,D1_2!$B$132:$AL$258,17,FALSE)&amp;""</f>
        <v/>
      </c>
      <c r="AQ619" s="95"/>
      <c r="AR619" s="92" t="str">
        <f>VLOOKUP($B618,D1_2!$B$132:$AL$258,18,FALSE)&amp;""</f>
        <v/>
      </c>
      <c r="AS619" s="93"/>
      <c r="AT619" s="20" t="s">
        <v>391</v>
      </c>
      <c r="AU619" s="94" t="str">
        <f>VLOOKUP($B618,D1_2!$B$132:$AL$258,19,FALSE)&amp;""</f>
        <v/>
      </c>
      <c r="AV619" s="95"/>
      <c r="AW619" s="92" t="str">
        <f>VLOOKUP($B618,D1_2!$B$132:$AL$258,20,FALSE)&amp;""</f>
        <v/>
      </c>
      <c r="AX619" s="93"/>
      <c r="AY619" s="20" t="s">
        <v>391</v>
      </c>
      <c r="AZ619" s="94" t="str">
        <f>VLOOKUP($B618,D1_2!$B$132:$AL$258,21,FALSE)&amp;""</f>
        <v/>
      </c>
      <c r="BA619" s="95"/>
      <c r="BF619" s="3"/>
      <c r="BG619" s="3"/>
      <c r="BH619" s="3"/>
    </row>
    <row r="620" spans="2:60" s="1" customFormat="1" x14ac:dyDescent="0.4">
      <c r="B620" s="178"/>
      <c r="C620" s="179"/>
      <c r="D620" s="179"/>
      <c r="E620" s="179"/>
      <c r="F620" s="180"/>
      <c r="G620" s="135" t="s">
        <v>5337</v>
      </c>
      <c r="H620" s="135"/>
      <c r="I620" s="135"/>
      <c r="J620" s="135"/>
      <c r="K620" s="135"/>
      <c r="L620" s="135"/>
      <c r="M620" s="135"/>
      <c r="N620" s="136" t="str">
        <f>VLOOKUP($B618,D1_2!$B$259:$AL$385,6,FALSE)&amp;""</f>
        <v/>
      </c>
      <c r="O620" s="137"/>
      <c r="P620" s="21" t="s">
        <v>391</v>
      </c>
      <c r="Q620" s="138" t="str">
        <f>VLOOKUP($B618,D1_2!$B$259:$AL$385,7,FALSE)&amp;""</f>
        <v/>
      </c>
      <c r="R620" s="139"/>
      <c r="S620" s="136" t="str">
        <f>VLOOKUP($B618,D1_2!$B$259:$AL$385,8,FALSE)&amp;""</f>
        <v/>
      </c>
      <c r="T620" s="137"/>
      <c r="U620" s="21" t="s">
        <v>391</v>
      </c>
      <c r="V620" s="138" t="str">
        <f>VLOOKUP($B618,D1_2!$B$259:$AL$385,9,FALSE)&amp;""</f>
        <v/>
      </c>
      <c r="W620" s="139"/>
      <c r="X620" s="136" t="str">
        <f>VLOOKUP($B618,D1_2!$B$259:$AL$385,10,FALSE)&amp;""</f>
        <v/>
      </c>
      <c r="Y620" s="137"/>
      <c r="Z620" s="21" t="s">
        <v>391</v>
      </c>
      <c r="AA620" s="138" t="str">
        <f>VLOOKUP($B618,D1_2!$B$259:$AL$385,11,FALSE)&amp;""</f>
        <v/>
      </c>
      <c r="AB620" s="139"/>
      <c r="AC620" s="136" t="str">
        <f>VLOOKUP($B618,D1_2!$B$259:$AL$385,12,FALSE)&amp;""</f>
        <v/>
      </c>
      <c r="AD620" s="137"/>
      <c r="AE620" s="21" t="s">
        <v>391</v>
      </c>
      <c r="AF620" s="138" t="str">
        <f>VLOOKUP($B618,D1_2!$B$259:$AL$385,13,FALSE)&amp;""</f>
        <v/>
      </c>
      <c r="AG620" s="139"/>
      <c r="AH620" s="136" t="str">
        <f>VLOOKUP($B618,D1_2!$B$259:$AL$385,14,FALSE)&amp;""</f>
        <v/>
      </c>
      <c r="AI620" s="137"/>
      <c r="AJ620" s="21" t="s">
        <v>391</v>
      </c>
      <c r="AK620" s="138" t="str">
        <f>VLOOKUP($B618,D1_2!$B$259:$AL$385,15,FALSE)&amp;""</f>
        <v/>
      </c>
      <c r="AL620" s="139"/>
      <c r="AM620" s="136" t="str">
        <f>VLOOKUP($B618,D1_2!$B$259:$AL$385,16,FALSE)&amp;""</f>
        <v/>
      </c>
      <c r="AN620" s="137"/>
      <c r="AO620" s="21" t="s">
        <v>391</v>
      </c>
      <c r="AP620" s="138" t="str">
        <f>VLOOKUP($B618,D1_2!$B$259:$AL$385,17,FALSE)&amp;""</f>
        <v/>
      </c>
      <c r="AQ620" s="139"/>
      <c r="AR620" s="136" t="str">
        <f>VLOOKUP($B618,D1_2!$B$259:$AL$385,18,FALSE)&amp;""</f>
        <v/>
      </c>
      <c r="AS620" s="137"/>
      <c r="AT620" s="21" t="s">
        <v>391</v>
      </c>
      <c r="AU620" s="138" t="str">
        <f>VLOOKUP($B618,D1_2!$B$259:$AL$385,19,FALSE)&amp;""</f>
        <v/>
      </c>
      <c r="AV620" s="139"/>
      <c r="AW620" s="136" t="str">
        <f>VLOOKUP($B618,D1_2!$B$259:$AL$385,20,FALSE)&amp;""</f>
        <v/>
      </c>
      <c r="AX620" s="137"/>
      <c r="AY620" s="21" t="s">
        <v>391</v>
      </c>
      <c r="AZ620" s="138" t="str">
        <f>VLOOKUP($B618,D1_2!$B$259:$AL$385,21,FALSE)&amp;""</f>
        <v/>
      </c>
      <c r="BA620" s="139"/>
      <c r="BF620" s="3"/>
      <c r="BG620" s="3"/>
      <c r="BH620" s="3"/>
    </row>
    <row r="621" spans="2:60" s="1" customFormat="1" ht="14.25" customHeight="1" x14ac:dyDescent="0.4">
      <c r="B621" s="175" t="s">
        <v>608</v>
      </c>
      <c r="C621" s="176"/>
      <c r="D621" s="176"/>
      <c r="E621" s="176"/>
      <c r="F621" s="177"/>
      <c r="G621" s="86" t="s">
        <v>5737</v>
      </c>
      <c r="H621" s="86"/>
      <c r="I621" s="86"/>
      <c r="J621" s="86"/>
      <c r="K621" s="86"/>
      <c r="L621" s="86"/>
      <c r="M621" s="86"/>
      <c r="N621" s="87" t="str">
        <f>VLOOKUP($B621,D1_2!$B$5:$AL$131,6,FALSE)&amp;""</f>
        <v/>
      </c>
      <c r="O621" s="88"/>
      <c r="P621" s="19" t="s">
        <v>391</v>
      </c>
      <c r="Q621" s="89" t="str">
        <f>VLOOKUP($B621,D1_2!$B$5:$AL$131,7,FALSE)&amp;""</f>
        <v/>
      </c>
      <c r="R621" s="90"/>
      <c r="S621" s="87" t="str">
        <f>VLOOKUP($B621,D1_2!$B$5:$AL$131,8,FALSE)&amp;""</f>
        <v/>
      </c>
      <c r="T621" s="88"/>
      <c r="U621" s="19" t="s">
        <v>391</v>
      </c>
      <c r="V621" s="89" t="str">
        <f>VLOOKUP($B621,D1_2!$B$5:$AL$131,9,FALSE)&amp;""</f>
        <v/>
      </c>
      <c r="W621" s="90"/>
      <c r="X621" s="87" t="str">
        <f>VLOOKUP($B621,D1_2!$B$5:$AL$131,10,FALSE)&amp;""</f>
        <v/>
      </c>
      <c r="Y621" s="88"/>
      <c r="Z621" s="19" t="s">
        <v>391</v>
      </c>
      <c r="AA621" s="89" t="str">
        <f>VLOOKUP($B621,D1_2!$B$5:$AL$131,11,FALSE)&amp;""</f>
        <v/>
      </c>
      <c r="AB621" s="90"/>
      <c r="AC621" s="87" t="str">
        <f>VLOOKUP($B621,D1_2!$B$5:$AL$131,12,FALSE)&amp;""</f>
        <v/>
      </c>
      <c r="AD621" s="88"/>
      <c r="AE621" s="19" t="s">
        <v>391</v>
      </c>
      <c r="AF621" s="89" t="str">
        <f>VLOOKUP($B621,D1_2!$B$5:$AL$131,13,FALSE)&amp;""</f>
        <v/>
      </c>
      <c r="AG621" s="90"/>
      <c r="AH621" s="87" t="str">
        <f>VLOOKUP($B621,D1_2!$B$5:$AL$131,14,FALSE)&amp;""</f>
        <v/>
      </c>
      <c r="AI621" s="88"/>
      <c r="AJ621" s="19" t="s">
        <v>391</v>
      </c>
      <c r="AK621" s="89" t="str">
        <f>VLOOKUP($B621,D1_2!$B$5:$AL$131,15,FALSE)&amp;""</f>
        <v/>
      </c>
      <c r="AL621" s="90"/>
      <c r="AM621" s="87" t="str">
        <f>VLOOKUP($B621,D1_2!$B$5:$AL$131,16,FALSE)&amp;""</f>
        <v/>
      </c>
      <c r="AN621" s="88"/>
      <c r="AO621" s="19" t="s">
        <v>391</v>
      </c>
      <c r="AP621" s="89" t="str">
        <f>VLOOKUP($B621,D1_2!$B$5:$AL$131,17,FALSE)&amp;""</f>
        <v/>
      </c>
      <c r="AQ621" s="90"/>
      <c r="AR621" s="87" t="str">
        <f>VLOOKUP($B621,D1_2!$B$5:$AL$131,18,FALSE)&amp;""</f>
        <v/>
      </c>
      <c r="AS621" s="88"/>
      <c r="AT621" s="19" t="s">
        <v>391</v>
      </c>
      <c r="AU621" s="89" t="str">
        <f>VLOOKUP($B621,D1_2!$B$5:$AL$131,19,FALSE)&amp;""</f>
        <v/>
      </c>
      <c r="AV621" s="90"/>
      <c r="AW621" s="87" t="str">
        <f>VLOOKUP($B621,D1_2!$B$5:$AL$131,20,FALSE)&amp;""</f>
        <v/>
      </c>
      <c r="AX621" s="88"/>
      <c r="AY621" s="19" t="s">
        <v>391</v>
      </c>
      <c r="AZ621" s="89" t="str">
        <f>VLOOKUP($B621,D1_2!$B$5:$AL$131,21,FALSE)&amp;""</f>
        <v/>
      </c>
      <c r="BA621" s="90"/>
      <c r="BF621" s="3"/>
      <c r="BG621" s="3"/>
      <c r="BH621" s="3"/>
    </row>
    <row r="622" spans="2:60" s="1" customFormat="1" x14ac:dyDescent="0.4">
      <c r="B622" s="181"/>
      <c r="C622" s="182"/>
      <c r="D622" s="182"/>
      <c r="E622" s="182"/>
      <c r="F622" s="183"/>
      <c r="G622" s="91" t="s">
        <v>5496</v>
      </c>
      <c r="H622" s="91"/>
      <c r="I622" s="91"/>
      <c r="J622" s="91"/>
      <c r="K622" s="91"/>
      <c r="L622" s="91"/>
      <c r="M622" s="91"/>
      <c r="N622" s="92" t="str">
        <f>VLOOKUP($B621,D1_2!$B$132:$AL$258,6,FALSE)&amp;""</f>
        <v/>
      </c>
      <c r="O622" s="93"/>
      <c r="P622" s="20" t="s">
        <v>391</v>
      </c>
      <c r="Q622" s="94" t="str">
        <f>VLOOKUP($B621,D1_2!$B$132:$AL$258,7,FALSE)&amp;""</f>
        <v/>
      </c>
      <c r="R622" s="95"/>
      <c r="S622" s="92" t="str">
        <f>VLOOKUP($B621,D1_2!$B$132:$AL$258,8,FALSE)&amp;""</f>
        <v/>
      </c>
      <c r="T622" s="93"/>
      <c r="U622" s="20" t="s">
        <v>391</v>
      </c>
      <c r="V622" s="94" t="str">
        <f>VLOOKUP($B621,D1_2!$B$132:$AL$258,9,FALSE)&amp;""</f>
        <v/>
      </c>
      <c r="W622" s="95"/>
      <c r="X622" s="92" t="str">
        <f>VLOOKUP($B621,D1_2!$B$132:$AL$258,10,FALSE)&amp;""</f>
        <v/>
      </c>
      <c r="Y622" s="93"/>
      <c r="Z622" s="20" t="s">
        <v>391</v>
      </c>
      <c r="AA622" s="94" t="str">
        <f>VLOOKUP($B621,D1_2!$B$132:$AL$258,11,FALSE)&amp;""</f>
        <v/>
      </c>
      <c r="AB622" s="95"/>
      <c r="AC622" s="92" t="str">
        <f>VLOOKUP($B621,D1_2!$B$132:$AL$258,12,FALSE)&amp;""</f>
        <v/>
      </c>
      <c r="AD622" s="93"/>
      <c r="AE622" s="20" t="s">
        <v>391</v>
      </c>
      <c r="AF622" s="94" t="str">
        <f>VLOOKUP($B621,D1_2!$B$132:$AL$258,13,FALSE)&amp;""</f>
        <v/>
      </c>
      <c r="AG622" s="95"/>
      <c r="AH622" s="92" t="str">
        <f>VLOOKUP($B621,D1_2!$B$132:$AL$258,14,FALSE)&amp;""</f>
        <v/>
      </c>
      <c r="AI622" s="93"/>
      <c r="AJ622" s="20" t="s">
        <v>391</v>
      </c>
      <c r="AK622" s="94" t="str">
        <f>VLOOKUP($B621,D1_2!$B$132:$AL$258,15,FALSE)&amp;""</f>
        <v/>
      </c>
      <c r="AL622" s="95"/>
      <c r="AM622" s="92" t="str">
        <f>VLOOKUP($B621,D1_2!$B$132:$AL$258,16,FALSE)&amp;""</f>
        <v/>
      </c>
      <c r="AN622" s="93"/>
      <c r="AO622" s="20" t="s">
        <v>391</v>
      </c>
      <c r="AP622" s="94" t="str">
        <f>VLOOKUP($B621,D1_2!$B$132:$AL$258,17,FALSE)&amp;""</f>
        <v/>
      </c>
      <c r="AQ622" s="95"/>
      <c r="AR622" s="92" t="str">
        <f>VLOOKUP($B621,D1_2!$B$132:$AL$258,18,FALSE)&amp;""</f>
        <v/>
      </c>
      <c r="AS622" s="93"/>
      <c r="AT622" s="20" t="s">
        <v>391</v>
      </c>
      <c r="AU622" s="94" t="str">
        <f>VLOOKUP($B621,D1_2!$B$132:$AL$258,19,FALSE)&amp;""</f>
        <v/>
      </c>
      <c r="AV622" s="95"/>
      <c r="AW622" s="92" t="str">
        <f>VLOOKUP($B621,D1_2!$B$132:$AL$258,20,FALSE)&amp;""</f>
        <v/>
      </c>
      <c r="AX622" s="93"/>
      <c r="AY622" s="20" t="s">
        <v>391</v>
      </c>
      <c r="AZ622" s="94" t="str">
        <f>VLOOKUP($B621,D1_2!$B$132:$AL$258,21,FALSE)&amp;""</f>
        <v/>
      </c>
      <c r="BA622" s="95"/>
      <c r="BF622" s="3"/>
      <c r="BG622" s="3"/>
      <c r="BH622" s="3"/>
    </row>
    <row r="623" spans="2:60" s="1" customFormat="1" x14ac:dyDescent="0.4">
      <c r="B623" s="178"/>
      <c r="C623" s="179"/>
      <c r="D623" s="179"/>
      <c r="E623" s="179"/>
      <c r="F623" s="180"/>
      <c r="G623" s="135" t="s">
        <v>5337</v>
      </c>
      <c r="H623" s="135"/>
      <c r="I623" s="135"/>
      <c r="J623" s="135"/>
      <c r="K623" s="135"/>
      <c r="L623" s="135"/>
      <c r="M623" s="135"/>
      <c r="N623" s="136" t="str">
        <f>VLOOKUP($B621,D1_2!$B$259:$AL$385,6,FALSE)&amp;""</f>
        <v/>
      </c>
      <c r="O623" s="137"/>
      <c r="P623" s="21" t="s">
        <v>391</v>
      </c>
      <c r="Q623" s="138" t="str">
        <f>VLOOKUP($B621,D1_2!$B$259:$AL$385,7,FALSE)&amp;""</f>
        <v/>
      </c>
      <c r="R623" s="139"/>
      <c r="S623" s="136" t="str">
        <f>VLOOKUP($B621,D1_2!$B$259:$AL$385,8,FALSE)&amp;""</f>
        <v/>
      </c>
      <c r="T623" s="137"/>
      <c r="U623" s="21" t="s">
        <v>391</v>
      </c>
      <c r="V623" s="138" t="str">
        <f>VLOOKUP($B621,D1_2!$B$259:$AL$385,9,FALSE)&amp;""</f>
        <v/>
      </c>
      <c r="W623" s="139"/>
      <c r="X623" s="136" t="str">
        <f>VLOOKUP($B621,D1_2!$B$259:$AL$385,10,FALSE)&amp;""</f>
        <v/>
      </c>
      <c r="Y623" s="137"/>
      <c r="Z623" s="21" t="s">
        <v>391</v>
      </c>
      <c r="AA623" s="138" t="str">
        <f>VLOOKUP($B621,D1_2!$B$259:$AL$385,11,FALSE)&amp;""</f>
        <v/>
      </c>
      <c r="AB623" s="139"/>
      <c r="AC623" s="136" t="str">
        <f>VLOOKUP($B621,D1_2!$B$259:$AL$385,12,FALSE)&amp;""</f>
        <v/>
      </c>
      <c r="AD623" s="137"/>
      <c r="AE623" s="21" t="s">
        <v>391</v>
      </c>
      <c r="AF623" s="138" t="str">
        <f>VLOOKUP($B621,D1_2!$B$259:$AL$385,13,FALSE)&amp;""</f>
        <v/>
      </c>
      <c r="AG623" s="139"/>
      <c r="AH623" s="136" t="str">
        <f>VLOOKUP($B621,D1_2!$B$259:$AL$385,14,FALSE)&amp;""</f>
        <v/>
      </c>
      <c r="AI623" s="137"/>
      <c r="AJ623" s="21" t="s">
        <v>391</v>
      </c>
      <c r="AK623" s="138" t="str">
        <f>VLOOKUP($B621,D1_2!$B$259:$AL$385,15,FALSE)&amp;""</f>
        <v/>
      </c>
      <c r="AL623" s="139"/>
      <c r="AM623" s="136" t="str">
        <f>VLOOKUP($B621,D1_2!$B$259:$AL$385,16,FALSE)&amp;""</f>
        <v/>
      </c>
      <c r="AN623" s="137"/>
      <c r="AO623" s="21" t="s">
        <v>391</v>
      </c>
      <c r="AP623" s="138" t="str">
        <f>VLOOKUP($B621,D1_2!$B$259:$AL$385,17,FALSE)&amp;""</f>
        <v/>
      </c>
      <c r="AQ623" s="139"/>
      <c r="AR623" s="136" t="str">
        <f>VLOOKUP($B621,D1_2!$B$259:$AL$385,18,FALSE)&amp;""</f>
        <v/>
      </c>
      <c r="AS623" s="137"/>
      <c r="AT623" s="21" t="s">
        <v>391</v>
      </c>
      <c r="AU623" s="138" t="str">
        <f>VLOOKUP($B621,D1_2!$B$259:$AL$385,19,FALSE)&amp;""</f>
        <v/>
      </c>
      <c r="AV623" s="139"/>
      <c r="AW623" s="136" t="str">
        <f>VLOOKUP($B621,D1_2!$B$259:$AL$385,20,FALSE)&amp;""</f>
        <v/>
      </c>
      <c r="AX623" s="137"/>
      <c r="AY623" s="21" t="s">
        <v>391</v>
      </c>
      <c r="AZ623" s="138" t="str">
        <f>VLOOKUP($B621,D1_2!$B$259:$AL$385,21,FALSE)&amp;""</f>
        <v/>
      </c>
      <c r="BA623" s="139"/>
      <c r="BF623" s="3"/>
      <c r="BG623" s="3"/>
      <c r="BH623" s="3"/>
    </row>
    <row r="624" spans="2:60" s="1" customFormat="1" ht="14.25" customHeight="1" x14ac:dyDescent="0.4">
      <c r="B624" s="175" t="s">
        <v>6627</v>
      </c>
      <c r="C624" s="176"/>
      <c r="D624" s="176"/>
      <c r="E624" s="176"/>
      <c r="F624" s="177"/>
      <c r="G624" s="86" t="s">
        <v>5737</v>
      </c>
      <c r="H624" s="86"/>
      <c r="I624" s="86"/>
      <c r="J624" s="86"/>
      <c r="K624" s="86"/>
      <c r="L624" s="86"/>
      <c r="M624" s="86"/>
      <c r="N624" s="87" t="str">
        <f>VLOOKUP($B624,D1_2!$B$5:$AL$131,6,FALSE)&amp;""</f>
        <v/>
      </c>
      <c r="O624" s="88"/>
      <c r="P624" s="19" t="s">
        <v>391</v>
      </c>
      <c r="Q624" s="89" t="str">
        <f>VLOOKUP($B624,D1_2!$B$5:$AL$131,7,FALSE)&amp;""</f>
        <v/>
      </c>
      <c r="R624" s="90"/>
      <c r="S624" s="87" t="str">
        <f>VLOOKUP($B624,D1_2!$B$5:$AL$131,8,FALSE)&amp;""</f>
        <v/>
      </c>
      <c r="T624" s="88"/>
      <c r="U624" s="19" t="s">
        <v>391</v>
      </c>
      <c r="V624" s="89" t="str">
        <f>VLOOKUP($B624,D1_2!$B$5:$AL$131,9,FALSE)&amp;""</f>
        <v/>
      </c>
      <c r="W624" s="90"/>
      <c r="X624" s="87" t="str">
        <f>VLOOKUP($B624,D1_2!$B$5:$AL$131,10,FALSE)&amp;""</f>
        <v/>
      </c>
      <c r="Y624" s="88"/>
      <c r="Z624" s="19" t="s">
        <v>391</v>
      </c>
      <c r="AA624" s="89" t="str">
        <f>VLOOKUP($B624,D1_2!$B$5:$AL$131,11,FALSE)&amp;""</f>
        <v/>
      </c>
      <c r="AB624" s="90"/>
      <c r="AC624" s="87" t="str">
        <f>VLOOKUP($B624,D1_2!$B$5:$AL$131,12,FALSE)&amp;""</f>
        <v/>
      </c>
      <c r="AD624" s="88"/>
      <c r="AE624" s="19" t="s">
        <v>391</v>
      </c>
      <c r="AF624" s="89" t="str">
        <f>VLOOKUP($B624,D1_2!$B$5:$AL$131,13,FALSE)&amp;""</f>
        <v/>
      </c>
      <c r="AG624" s="90"/>
      <c r="AH624" s="87" t="str">
        <f>VLOOKUP($B624,D1_2!$B$5:$AL$131,14,FALSE)&amp;""</f>
        <v/>
      </c>
      <c r="AI624" s="88"/>
      <c r="AJ624" s="19" t="s">
        <v>391</v>
      </c>
      <c r="AK624" s="89" t="str">
        <f>VLOOKUP($B624,D1_2!$B$5:$AL$131,15,FALSE)&amp;""</f>
        <v/>
      </c>
      <c r="AL624" s="90"/>
      <c r="AM624" s="87" t="str">
        <f>VLOOKUP($B624,D1_2!$B$5:$AL$131,16,FALSE)&amp;""</f>
        <v/>
      </c>
      <c r="AN624" s="88"/>
      <c r="AO624" s="19" t="s">
        <v>391</v>
      </c>
      <c r="AP624" s="89" t="str">
        <f>VLOOKUP($B624,D1_2!$B$5:$AL$131,17,FALSE)&amp;""</f>
        <v/>
      </c>
      <c r="AQ624" s="90"/>
      <c r="AR624" s="87" t="str">
        <f>VLOOKUP($B624,D1_2!$B$5:$AL$131,18,FALSE)&amp;""</f>
        <v/>
      </c>
      <c r="AS624" s="88"/>
      <c r="AT624" s="19" t="s">
        <v>391</v>
      </c>
      <c r="AU624" s="89" t="str">
        <f>VLOOKUP($B624,D1_2!$B$5:$AL$131,19,FALSE)&amp;""</f>
        <v/>
      </c>
      <c r="AV624" s="90"/>
      <c r="AW624" s="87" t="str">
        <f>VLOOKUP($B624,D1_2!$B$5:$AL$131,20,FALSE)&amp;""</f>
        <v/>
      </c>
      <c r="AX624" s="88"/>
      <c r="AY624" s="19" t="s">
        <v>391</v>
      </c>
      <c r="AZ624" s="89" t="str">
        <f>VLOOKUP($B624,D1_2!$B$5:$AL$131,21,FALSE)&amp;""</f>
        <v/>
      </c>
      <c r="BA624" s="90"/>
      <c r="BF624" s="3"/>
      <c r="BG624" s="3"/>
      <c r="BH624" s="3"/>
    </row>
    <row r="625" spans="2:60" s="1" customFormat="1" x14ac:dyDescent="0.4">
      <c r="B625" s="181"/>
      <c r="C625" s="182"/>
      <c r="D625" s="182"/>
      <c r="E625" s="182"/>
      <c r="F625" s="183"/>
      <c r="G625" s="91" t="s">
        <v>5496</v>
      </c>
      <c r="H625" s="91"/>
      <c r="I625" s="91"/>
      <c r="J625" s="91"/>
      <c r="K625" s="91"/>
      <c r="L625" s="91"/>
      <c r="M625" s="91"/>
      <c r="N625" s="92" t="str">
        <f>VLOOKUP($B624,D1_2!$B$132:$AL$258,6,FALSE)&amp;""</f>
        <v/>
      </c>
      <c r="O625" s="93"/>
      <c r="P625" s="20" t="s">
        <v>391</v>
      </c>
      <c r="Q625" s="94" t="str">
        <f>VLOOKUP($B624,D1_2!$B$132:$AL$258,7,FALSE)&amp;""</f>
        <v/>
      </c>
      <c r="R625" s="95"/>
      <c r="S625" s="92" t="str">
        <f>VLOOKUP($B624,D1_2!$B$132:$AL$258,8,FALSE)&amp;""</f>
        <v/>
      </c>
      <c r="T625" s="93"/>
      <c r="U625" s="20" t="s">
        <v>391</v>
      </c>
      <c r="V625" s="94" t="str">
        <f>VLOOKUP($B624,D1_2!$B$132:$AL$258,9,FALSE)&amp;""</f>
        <v/>
      </c>
      <c r="W625" s="95"/>
      <c r="X625" s="92" t="str">
        <f>VLOOKUP($B624,D1_2!$B$132:$AL$258,10,FALSE)&amp;""</f>
        <v/>
      </c>
      <c r="Y625" s="93"/>
      <c r="Z625" s="20" t="s">
        <v>391</v>
      </c>
      <c r="AA625" s="94" t="str">
        <f>VLOOKUP($B624,D1_2!$B$132:$AL$258,11,FALSE)&amp;""</f>
        <v/>
      </c>
      <c r="AB625" s="95"/>
      <c r="AC625" s="92" t="str">
        <f>VLOOKUP($B624,D1_2!$B$132:$AL$258,12,FALSE)&amp;""</f>
        <v/>
      </c>
      <c r="AD625" s="93"/>
      <c r="AE625" s="20" t="s">
        <v>391</v>
      </c>
      <c r="AF625" s="94" t="str">
        <f>VLOOKUP($B624,D1_2!$B$132:$AL$258,13,FALSE)&amp;""</f>
        <v/>
      </c>
      <c r="AG625" s="95"/>
      <c r="AH625" s="92" t="str">
        <f>VLOOKUP($B624,D1_2!$B$132:$AL$258,14,FALSE)&amp;""</f>
        <v/>
      </c>
      <c r="AI625" s="93"/>
      <c r="AJ625" s="20" t="s">
        <v>391</v>
      </c>
      <c r="AK625" s="94" t="str">
        <f>VLOOKUP($B624,D1_2!$B$132:$AL$258,15,FALSE)&amp;""</f>
        <v/>
      </c>
      <c r="AL625" s="95"/>
      <c r="AM625" s="92" t="str">
        <f>VLOOKUP($B624,D1_2!$B$132:$AL$258,16,FALSE)&amp;""</f>
        <v/>
      </c>
      <c r="AN625" s="93"/>
      <c r="AO625" s="20" t="s">
        <v>391</v>
      </c>
      <c r="AP625" s="94" t="str">
        <f>VLOOKUP($B624,D1_2!$B$132:$AL$258,17,FALSE)&amp;""</f>
        <v/>
      </c>
      <c r="AQ625" s="95"/>
      <c r="AR625" s="92" t="str">
        <f>VLOOKUP($B624,D1_2!$B$132:$AL$258,18,FALSE)&amp;""</f>
        <v/>
      </c>
      <c r="AS625" s="93"/>
      <c r="AT625" s="20" t="s">
        <v>391</v>
      </c>
      <c r="AU625" s="94" t="str">
        <f>VLOOKUP($B624,D1_2!$B$132:$AL$258,19,FALSE)&amp;""</f>
        <v/>
      </c>
      <c r="AV625" s="95"/>
      <c r="AW625" s="92" t="str">
        <f>VLOOKUP($B624,D1_2!$B$132:$AL$258,20,FALSE)&amp;""</f>
        <v/>
      </c>
      <c r="AX625" s="93"/>
      <c r="AY625" s="20" t="s">
        <v>391</v>
      </c>
      <c r="AZ625" s="94" t="str">
        <f>VLOOKUP($B624,D1_2!$B$132:$AL$258,21,FALSE)&amp;""</f>
        <v/>
      </c>
      <c r="BA625" s="95"/>
      <c r="BF625" s="3"/>
      <c r="BG625" s="3"/>
      <c r="BH625" s="3"/>
    </row>
    <row r="626" spans="2:60" s="1" customFormat="1" x14ac:dyDescent="0.4">
      <c r="B626" s="178"/>
      <c r="C626" s="179"/>
      <c r="D626" s="179"/>
      <c r="E626" s="179"/>
      <c r="F626" s="180"/>
      <c r="G626" s="135" t="s">
        <v>5337</v>
      </c>
      <c r="H626" s="135"/>
      <c r="I626" s="135"/>
      <c r="J626" s="135"/>
      <c r="K626" s="135"/>
      <c r="L626" s="135"/>
      <c r="M626" s="135"/>
      <c r="N626" s="136" t="str">
        <f>VLOOKUP($B624,D1_2!$B$259:$AL$385,6,FALSE)&amp;""</f>
        <v/>
      </c>
      <c r="O626" s="137"/>
      <c r="P626" s="21" t="s">
        <v>391</v>
      </c>
      <c r="Q626" s="138" t="str">
        <f>VLOOKUP($B624,D1_2!$B$259:$AL$385,7,FALSE)&amp;""</f>
        <v/>
      </c>
      <c r="R626" s="139"/>
      <c r="S626" s="136" t="str">
        <f>VLOOKUP($B624,D1_2!$B$259:$AL$385,8,FALSE)&amp;""</f>
        <v/>
      </c>
      <c r="T626" s="137"/>
      <c r="U626" s="21" t="s">
        <v>391</v>
      </c>
      <c r="V626" s="138" t="str">
        <f>VLOOKUP($B624,D1_2!$B$259:$AL$385,9,FALSE)&amp;""</f>
        <v/>
      </c>
      <c r="W626" s="139"/>
      <c r="X626" s="136" t="str">
        <f>VLOOKUP($B624,D1_2!$B$259:$AL$385,10,FALSE)&amp;""</f>
        <v/>
      </c>
      <c r="Y626" s="137"/>
      <c r="Z626" s="21" t="s">
        <v>391</v>
      </c>
      <c r="AA626" s="138" t="str">
        <f>VLOOKUP($B624,D1_2!$B$259:$AL$385,11,FALSE)&amp;""</f>
        <v/>
      </c>
      <c r="AB626" s="139"/>
      <c r="AC626" s="136" t="str">
        <f>VLOOKUP($B624,D1_2!$B$259:$AL$385,12,FALSE)&amp;""</f>
        <v/>
      </c>
      <c r="AD626" s="137"/>
      <c r="AE626" s="21" t="s">
        <v>391</v>
      </c>
      <c r="AF626" s="138" t="str">
        <f>VLOOKUP($B624,D1_2!$B$259:$AL$385,13,FALSE)&amp;""</f>
        <v/>
      </c>
      <c r="AG626" s="139"/>
      <c r="AH626" s="136" t="str">
        <f>VLOOKUP($B624,D1_2!$B$259:$AL$385,14,FALSE)&amp;""</f>
        <v/>
      </c>
      <c r="AI626" s="137"/>
      <c r="AJ626" s="21" t="s">
        <v>391</v>
      </c>
      <c r="AK626" s="138" t="str">
        <f>VLOOKUP($B624,D1_2!$B$259:$AL$385,15,FALSE)&amp;""</f>
        <v/>
      </c>
      <c r="AL626" s="139"/>
      <c r="AM626" s="136" t="str">
        <f>VLOOKUP($B624,D1_2!$B$259:$AL$385,16,FALSE)&amp;""</f>
        <v/>
      </c>
      <c r="AN626" s="137"/>
      <c r="AO626" s="21" t="s">
        <v>391</v>
      </c>
      <c r="AP626" s="138" t="str">
        <f>VLOOKUP($B624,D1_2!$B$259:$AL$385,17,FALSE)&amp;""</f>
        <v/>
      </c>
      <c r="AQ626" s="139"/>
      <c r="AR626" s="136" t="str">
        <f>VLOOKUP($B624,D1_2!$B$259:$AL$385,18,FALSE)&amp;""</f>
        <v/>
      </c>
      <c r="AS626" s="137"/>
      <c r="AT626" s="21" t="s">
        <v>391</v>
      </c>
      <c r="AU626" s="138" t="str">
        <f>VLOOKUP($B624,D1_2!$B$259:$AL$385,19,FALSE)&amp;""</f>
        <v/>
      </c>
      <c r="AV626" s="139"/>
      <c r="AW626" s="136" t="str">
        <f>VLOOKUP($B624,D1_2!$B$259:$AL$385,20,FALSE)&amp;""</f>
        <v/>
      </c>
      <c r="AX626" s="137"/>
      <c r="AY626" s="21" t="s">
        <v>391</v>
      </c>
      <c r="AZ626" s="138" t="str">
        <f>VLOOKUP($B624,D1_2!$B$259:$AL$385,21,FALSE)&amp;""</f>
        <v/>
      </c>
      <c r="BA626" s="139"/>
      <c r="BF626" s="3"/>
      <c r="BG626" s="3"/>
      <c r="BH626" s="3"/>
    </row>
    <row r="627" spans="2:60" s="1" customFormat="1" ht="14.25" customHeight="1" x14ac:dyDescent="0.4">
      <c r="B627" s="175" t="s">
        <v>6628</v>
      </c>
      <c r="C627" s="176"/>
      <c r="D627" s="176"/>
      <c r="E627" s="176"/>
      <c r="F627" s="177"/>
      <c r="G627" s="86" t="s">
        <v>5737</v>
      </c>
      <c r="H627" s="86"/>
      <c r="I627" s="86"/>
      <c r="J627" s="86"/>
      <c r="K627" s="86"/>
      <c r="L627" s="86"/>
      <c r="M627" s="86"/>
      <c r="N627" s="87" t="str">
        <f>VLOOKUP($B627,D1_2!$B$5:$AL$131,6,FALSE)&amp;""</f>
        <v/>
      </c>
      <c r="O627" s="88"/>
      <c r="P627" s="19" t="s">
        <v>391</v>
      </c>
      <c r="Q627" s="89" t="str">
        <f>VLOOKUP($B627,D1_2!$B$5:$AL$131,7,FALSE)&amp;""</f>
        <v/>
      </c>
      <c r="R627" s="90"/>
      <c r="S627" s="87" t="str">
        <f>VLOOKUP($B627,D1_2!$B$5:$AL$131,8,FALSE)&amp;""</f>
        <v/>
      </c>
      <c r="T627" s="88"/>
      <c r="U627" s="19" t="s">
        <v>391</v>
      </c>
      <c r="V627" s="89" t="str">
        <f>VLOOKUP($B627,D1_2!$B$5:$AL$131,9,FALSE)&amp;""</f>
        <v/>
      </c>
      <c r="W627" s="90"/>
      <c r="X627" s="87" t="str">
        <f>VLOOKUP($B627,D1_2!$B$5:$AL$131,10,FALSE)&amp;""</f>
        <v/>
      </c>
      <c r="Y627" s="88"/>
      <c r="Z627" s="19" t="s">
        <v>391</v>
      </c>
      <c r="AA627" s="89" t="str">
        <f>VLOOKUP($B627,D1_2!$B$5:$AL$131,11,FALSE)&amp;""</f>
        <v/>
      </c>
      <c r="AB627" s="90"/>
      <c r="AC627" s="87" t="str">
        <f>VLOOKUP($B627,D1_2!$B$5:$AL$131,12,FALSE)&amp;""</f>
        <v/>
      </c>
      <c r="AD627" s="88"/>
      <c r="AE627" s="19" t="s">
        <v>391</v>
      </c>
      <c r="AF627" s="89" t="str">
        <f>VLOOKUP($B627,D1_2!$B$5:$AL$131,13,FALSE)&amp;""</f>
        <v/>
      </c>
      <c r="AG627" s="90"/>
      <c r="AH627" s="87" t="str">
        <f>VLOOKUP($B627,D1_2!$B$5:$AL$131,14,FALSE)&amp;""</f>
        <v/>
      </c>
      <c r="AI627" s="88"/>
      <c r="AJ627" s="19" t="s">
        <v>391</v>
      </c>
      <c r="AK627" s="89" t="str">
        <f>VLOOKUP($B627,D1_2!$B$5:$AL$131,15,FALSE)&amp;""</f>
        <v/>
      </c>
      <c r="AL627" s="90"/>
      <c r="AM627" s="87" t="str">
        <f>VLOOKUP($B627,D1_2!$B$5:$AL$131,16,FALSE)&amp;""</f>
        <v/>
      </c>
      <c r="AN627" s="88"/>
      <c r="AO627" s="19" t="s">
        <v>391</v>
      </c>
      <c r="AP627" s="89" t="str">
        <f>VLOOKUP($B627,D1_2!$B$5:$AL$131,17,FALSE)&amp;""</f>
        <v/>
      </c>
      <c r="AQ627" s="90"/>
      <c r="AR627" s="87" t="str">
        <f>VLOOKUP($B627,D1_2!$B$5:$AL$131,18,FALSE)&amp;""</f>
        <v/>
      </c>
      <c r="AS627" s="88"/>
      <c r="AT627" s="19" t="s">
        <v>391</v>
      </c>
      <c r="AU627" s="89" t="str">
        <f>VLOOKUP($B627,D1_2!$B$5:$AL$131,19,FALSE)&amp;""</f>
        <v/>
      </c>
      <c r="AV627" s="90"/>
      <c r="AW627" s="87" t="str">
        <f>VLOOKUP($B627,D1_2!$B$5:$AL$131,20,FALSE)&amp;""</f>
        <v/>
      </c>
      <c r="AX627" s="88"/>
      <c r="AY627" s="19" t="s">
        <v>391</v>
      </c>
      <c r="AZ627" s="89" t="str">
        <f>VLOOKUP($B627,D1_2!$B$5:$AL$131,21,FALSE)&amp;""</f>
        <v/>
      </c>
      <c r="BA627" s="90"/>
      <c r="BF627" s="3"/>
      <c r="BG627" s="3"/>
      <c r="BH627" s="3"/>
    </row>
    <row r="628" spans="2:60" s="1" customFormat="1" x14ac:dyDescent="0.4">
      <c r="B628" s="181"/>
      <c r="C628" s="182"/>
      <c r="D628" s="182"/>
      <c r="E628" s="182"/>
      <c r="F628" s="183"/>
      <c r="G628" s="91" t="s">
        <v>5496</v>
      </c>
      <c r="H628" s="91"/>
      <c r="I628" s="91"/>
      <c r="J628" s="91"/>
      <c r="K628" s="91"/>
      <c r="L628" s="91"/>
      <c r="M628" s="91"/>
      <c r="N628" s="92" t="str">
        <f>VLOOKUP($B627,D1_2!$B$132:$AL$258,6,FALSE)&amp;""</f>
        <v/>
      </c>
      <c r="O628" s="93"/>
      <c r="P628" s="20" t="s">
        <v>391</v>
      </c>
      <c r="Q628" s="94" t="str">
        <f>VLOOKUP($B627,D1_2!$B$132:$AL$258,7,FALSE)&amp;""</f>
        <v/>
      </c>
      <c r="R628" s="95"/>
      <c r="S628" s="92" t="str">
        <f>VLOOKUP($B627,D1_2!$B$132:$AL$258,8,FALSE)&amp;""</f>
        <v/>
      </c>
      <c r="T628" s="93"/>
      <c r="U628" s="20" t="s">
        <v>391</v>
      </c>
      <c r="V628" s="94" t="str">
        <f>VLOOKUP($B627,D1_2!$B$132:$AL$258,9,FALSE)&amp;""</f>
        <v/>
      </c>
      <c r="W628" s="95"/>
      <c r="X628" s="92" t="str">
        <f>VLOOKUP($B627,D1_2!$B$132:$AL$258,10,FALSE)&amp;""</f>
        <v/>
      </c>
      <c r="Y628" s="93"/>
      <c r="Z628" s="20" t="s">
        <v>391</v>
      </c>
      <c r="AA628" s="94" t="str">
        <f>VLOOKUP($B627,D1_2!$B$132:$AL$258,11,FALSE)&amp;""</f>
        <v/>
      </c>
      <c r="AB628" s="95"/>
      <c r="AC628" s="92" t="str">
        <f>VLOOKUP($B627,D1_2!$B$132:$AL$258,12,FALSE)&amp;""</f>
        <v/>
      </c>
      <c r="AD628" s="93"/>
      <c r="AE628" s="20" t="s">
        <v>391</v>
      </c>
      <c r="AF628" s="94" t="str">
        <f>VLOOKUP($B627,D1_2!$B$132:$AL$258,13,FALSE)&amp;""</f>
        <v/>
      </c>
      <c r="AG628" s="95"/>
      <c r="AH628" s="92" t="str">
        <f>VLOOKUP($B627,D1_2!$B$132:$AL$258,14,FALSE)&amp;""</f>
        <v/>
      </c>
      <c r="AI628" s="93"/>
      <c r="AJ628" s="20" t="s">
        <v>391</v>
      </c>
      <c r="AK628" s="94" t="str">
        <f>VLOOKUP($B627,D1_2!$B$132:$AL$258,15,FALSE)&amp;""</f>
        <v/>
      </c>
      <c r="AL628" s="95"/>
      <c r="AM628" s="92" t="str">
        <f>VLOOKUP($B627,D1_2!$B$132:$AL$258,16,FALSE)&amp;""</f>
        <v/>
      </c>
      <c r="AN628" s="93"/>
      <c r="AO628" s="20" t="s">
        <v>391</v>
      </c>
      <c r="AP628" s="94" t="str">
        <f>VLOOKUP($B627,D1_2!$B$132:$AL$258,17,FALSE)&amp;""</f>
        <v/>
      </c>
      <c r="AQ628" s="95"/>
      <c r="AR628" s="92" t="str">
        <f>VLOOKUP($B627,D1_2!$B$132:$AL$258,18,FALSE)&amp;""</f>
        <v/>
      </c>
      <c r="AS628" s="93"/>
      <c r="AT628" s="20" t="s">
        <v>391</v>
      </c>
      <c r="AU628" s="94" t="str">
        <f>VLOOKUP($B627,D1_2!$B$132:$AL$258,19,FALSE)&amp;""</f>
        <v/>
      </c>
      <c r="AV628" s="95"/>
      <c r="AW628" s="92" t="str">
        <f>VLOOKUP($B627,D1_2!$B$132:$AL$258,20,FALSE)&amp;""</f>
        <v/>
      </c>
      <c r="AX628" s="93"/>
      <c r="AY628" s="20" t="s">
        <v>391</v>
      </c>
      <c r="AZ628" s="94" t="str">
        <f>VLOOKUP($B627,D1_2!$B$132:$AL$258,21,FALSE)&amp;""</f>
        <v/>
      </c>
      <c r="BA628" s="95"/>
      <c r="BF628" s="3"/>
      <c r="BG628" s="3"/>
      <c r="BH628" s="3"/>
    </row>
    <row r="629" spans="2:60" s="1" customFormat="1" x14ac:dyDescent="0.4">
      <c r="B629" s="178"/>
      <c r="C629" s="179"/>
      <c r="D629" s="179"/>
      <c r="E629" s="179"/>
      <c r="F629" s="180"/>
      <c r="G629" s="135" t="s">
        <v>5337</v>
      </c>
      <c r="H629" s="135"/>
      <c r="I629" s="135"/>
      <c r="J629" s="135"/>
      <c r="K629" s="135"/>
      <c r="L629" s="135"/>
      <c r="M629" s="135"/>
      <c r="N629" s="136" t="str">
        <f>VLOOKUP($B627,D1_2!$B$259:$AL$385,6,FALSE)&amp;""</f>
        <v/>
      </c>
      <c r="O629" s="137"/>
      <c r="P629" s="21" t="s">
        <v>391</v>
      </c>
      <c r="Q629" s="138" t="str">
        <f>VLOOKUP($B627,D1_2!$B$259:$AL$385,7,FALSE)&amp;""</f>
        <v/>
      </c>
      <c r="R629" s="139"/>
      <c r="S629" s="136" t="str">
        <f>VLOOKUP($B627,D1_2!$B$259:$AL$385,8,FALSE)&amp;""</f>
        <v/>
      </c>
      <c r="T629" s="137"/>
      <c r="U629" s="21" t="s">
        <v>391</v>
      </c>
      <c r="V629" s="138" t="str">
        <f>VLOOKUP($B627,D1_2!$B$259:$AL$385,9,FALSE)&amp;""</f>
        <v/>
      </c>
      <c r="W629" s="139"/>
      <c r="X629" s="136" t="str">
        <f>VLOOKUP($B627,D1_2!$B$259:$AL$385,10,FALSE)&amp;""</f>
        <v/>
      </c>
      <c r="Y629" s="137"/>
      <c r="Z629" s="21" t="s">
        <v>391</v>
      </c>
      <c r="AA629" s="138" t="str">
        <f>VLOOKUP($B627,D1_2!$B$259:$AL$385,11,FALSE)&amp;""</f>
        <v/>
      </c>
      <c r="AB629" s="139"/>
      <c r="AC629" s="136" t="str">
        <f>VLOOKUP($B627,D1_2!$B$259:$AL$385,12,FALSE)&amp;""</f>
        <v/>
      </c>
      <c r="AD629" s="137"/>
      <c r="AE629" s="21" t="s">
        <v>391</v>
      </c>
      <c r="AF629" s="138" t="str">
        <f>VLOOKUP($B627,D1_2!$B$259:$AL$385,13,FALSE)&amp;""</f>
        <v/>
      </c>
      <c r="AG629" s="139"/>
      <c r="AH629" s="136" t="str">
        <f>VLOOKUP($B627,D1_2!$B$259:$AL$385,14,FALSE)&amp;""</f>
        <v/>
      </c>
      <c r="AI629" s="137"/>
      <c r="AJ629" s="21" t="s">
        <v>391</v>
      </c>
      <c r="AK629" s="138" t="str">
        <f>VLOOKUP($B627,D1_2!$B$259:$AL$385,15,FALSE)&amp;""</f>
        <v/>
      </c>
      <c r="AL629" s="139"/>
      <c r="AM629" s="136" t="str">
        <f>VLOOKUP($B627,D1_2!$B$259:$AL$385,16,FALSE)&amp;""</f>
        <v/>
      </c>
      <c r="AN629" s="137"/>
      <c r="AO629" s="21" t="s">
        <v>391</v>
      </c>
      <c r="AP629" s="138" t="str">
        <f>VLOOKUP($B627,D1_2!$B$259:$AL$385,17,FALSE)&amp;""</f>
        <v/>
      </c>
      <c r="AQ629" s="139"/>
      <c r="AR629" s="136" t="str">
        <f>VLOOKUP($B627,D1_2!$B$259:$AL$385,18,FALSE)&amp;""</f>
        <v/>
      </c>
      <c r="AS629" s="137"/>
      <c r="AT629" s="21" t="s">
        <v>391</v>
      </c>
      <c r="AU629" s="138" t="str">
        <f>VLOOKUP($B627,D1_2!$B$259:$AL$385,19,FALSE)&amp;""</f>
        <v/>
      </c>
      <c r="AV629" s="139"/>
      <c r="AW629" s="136" t="str">
        <f>VLOOKUP($B627,D1_2!$B$259:$AL$385,20,FALSE)&amp;""</f>
        <v/>
      </c>
      <c r="AX629" s="137"/>
      <c r="AY629" s="21" t="s">
        <v>391</v>
      </c>
      <c r="AZ629" s="138" t="str">
        <f>VLOOKUP($B627,D1_2!$B$259:$AL$385,21,FALSE)&amp;""</f>
        <v/>
      </c>
      <c r="BA629" s="139"/>
      <c r="BF629" s="3"/>
      <c r="BG629" s="3"/>
      <c r="BH629" s="3"/>
    </row>
    <row r="630" spans="2:60" s="1" customFormat="1" ht="14.25" customHeight="1" x14ac:dyDescent="0.4">
      <c r="B630" s="175" t="s">
        <v>6629</v>
      </c>
      <c r="C630" s="176"/>
      <c r="D630" s="176"/>
      <c r="E630" s="176"/>
      <c r="F630" s="177"/>
      <c r="G630" s="86" t="s">
        <v>5737</v>
      </c>
      <c r="H630" s="86"/>
      <c r="I630" s="86"/>
      <c r="J630" s="86"/>
      <c r="K630" s="86"/>
      <c r="L630" s="86"/>
      <c r="M630" s="86"/>
      <c r="N630" s="87" t="str">
        <f>VLOOKUP($B630,D1_2!$B$5:$AL$131,6,FALSE)&amp;""</f>
        <v/>
      </c>
      <c r="O630" s="88"/>
      <c r="P630" s="19" t="s">
        <v>391</v>
      </c>
      <c r="Q630" s="89" t="str">
        <f>VLOOKUP($B630,D1_2!$B$5:$AL$131,7,FALSE)&amp;""</f>
        <v/>
      </c>
      <c r="R630" s="90"/>
      <c r="S630" s="87" t="str">
        <f>VLOOKUP($B630,D1_2!$B$5:$AL$131,8,FALSE)&amp;""</f>
        <v/>
      </c>
      <c r="T630" s="88"/>
      <c r="U630" s="19" t="s">
        <v>391</v>
      </c>
      <c r="V630" s="89" t="str">
        <f>VLOOKUP($B630,D1_2!$B$5:$AL$131,9,FALSE)&amp;""</f>
        <v/>
      </c>
      <c r="W630" s="90"/>
      <c r="X630" s="87" t="str">
        <f>VLOOKUP($B630,D1_2!$B$5:$AL$131,10,FALSE)&amp;""</f>
        <v/>
      </c>
      <c r="Y630" s="88"/>
      <c r="Z630" s="19" t="s">
        <v>391</v>
      </c>
      <c r="AA630" s="89" t="str">
        <f>VLOOKUP($B630,D1_2!$B$5:$AL$131,11,FALSE)&amp;""</f>
        <v/>
      </c>
      <c r="AB630" s="90"/>
      <c r="AC630" s="87" t="str">
        <f>VLOOKUP($B630,D1_2!$B$5:$AL$131,12,FALSE)&amp;""</f>
        <v/>
      </c>
      <c r="AD630" s="88"/>
      <c r="AE630" s="19" t="s">
        <v>391</v>
      </c>
      <c r="AF630" s="89" t="str">
        <f>VLOOKUP($B630,D1_2!$B$5:$AL$131,13,FALSE)&amp;""</f>
        <v/>
      </c>
      <c r="AG630" s="90"/>
      <c r="AH630" s="87" t="str">
        <f>VLOOKUP($B630,D1_2!$B$5:$AL$131,14,FALSE)&amp;""</f>
        <v/>
      </c>
      <c r="AI630" s="88"/>
      <c r="AJ630" s="19" t="s">
        <v>391</v>
      </c>
      <c r="AK630" s="89" t="str">
        <f>VLOOKUP($B630,D1_2!$B$5:$AL$131,15,FALSE)&amp;""</f>
        <v/>
      </c>
      <c r="AL630" s="90"/>
      <c r="AM630" s="87" t="str">
        <f>VLOOKUP($B630,D1_2!$B$5:$AL$131,16,FALSE)&amp;""</f>
        <v/>
      </c>
      <c r="AN630" s="88"/>
      <c r="AO630" s="19" t="s">
        <v>391</v>
      </c>
      <c r="AP630" s="89" t="str">
        <f>VLOOKUP($B630,D1_2!$B$5:$AL$131,17,FALSE)&amp;""</f>
        <v/>
      </c>
      <c r="AQ630" s="90"/>
      <c r="AR630" s="87" t="str">
        <f>VLOOKUP($B630,D1_2!$B$5:$AL$131,18,FALSE)&amp;""</f>
        <v/>
      </c>
      <c r="AS630" s="88"/>
      <c r="AT630" s="19" t="s">
        <v>391</v>
      </c>
      <c r="AU630" s="89" t="str">
        <f>VLOOKUP($B630,D1_2!$B$5:$AL$131,19,FALSE)&amp;""</f>
        <v/>
      </c>
      <c r="AV630" s="90"/>
      <c r="AW630" s="87" t="str">
        <f>VLOOKUP($B630,D1_2!$B$5:$AL$131,20,FALSE)&amp;""</f>
        <v/>
      </c>
      <c r="AX630" s="88"/>
      <c r="AY630" s="19" t="s">
        <v>391</v>
      </c>
      <c r="AZ630" s="89" t="str">
        <f>VLOOKUP($B630,D1_2!$B$5:$AL$131,21,FALSE)&amp;""</f>
        <v/>
      </c>
      <c r="BA630" s="90"/>
      <c r="BF630" s="3"/>
      <c r="BG630" s="3"/>
      <c r="BH630" s="3"/>
    </row>
    <row r="631" spans="2:60" s="1" customFormat="1" x14ac:dyDescent="0.4">
      <c r="B631" s="181"/>
      <c r="C631" s="182"/>
      <c r="D631" s="182"/>
      <c r="E631" s="182"/>
      <c r="F631" s="183"/>
      <c r="G631" s="91" t="s">
        <v>5496</v>
      </c>
      <c r="H631" s="91"/>
      <c r="I631" s="91"/>
      <c r="J631" s="91"/>
      <c r="K631" s="91"/>
      <c r="L631" s="91"/>
      <c r="M631" s="91"/>
      <c r="N631" s="92" t="str">
        <f>VLOOKUP($B630,D1_2!$B$132:$AL$258,6,FALSE)&amp;""</f>
        <v/>
      </c>
      <c r="O631" s="93"/>
      <c r="P631" s="20" t="s">
        <v>391</v>
      </c>
      <c r="Q631" s="94" t="str">
        <f>VLOOKUP($B630,D1_2!$B$132:$AL$258,7,FALSE)&amp;""</f>
        <v/>
      </c>
      <c r="R631" s="95"/>
      <c r="S631" s="92" t="str">
        <f>VLOOKUP($B630,D1_2!$B$132:$AL$258,8,FALSE)&amp;""</f>
        <v/>
      </c>
      <c r="T631" s="93"/>
      <c r="U631" s="20" t="s">
        <v>391</v>
      </c>
      <c r="V631" s="94" t="str">
        <f>VLOOKUP($B630,D1_2!$B$132:$AL$258,9,FALSE)&amp;""</f>
        <v/>
      </c>
      <c r="W631" s="95"/>
      <c r="X631" s="92" t="str">
        <f>VLOOKUP($B630,D1_2!$B$132:$AL$258,10,FALSE)&amp;""</f>
        <v/>
      </c>
      <c r="Y631" s="93"/>
      <c r="Z631" s="20" t="s">
        <v>391</v>
      </c>
      <c r="AA631" s="94" t="str">
        <f>VLOOKUP($B630,D1_2!$B$132:$AL$258,11,FALSE)&amp;""</f>
        <v/>
      </c>
      <c r="AB631" s="95"/>
      <c r="AC631" s="92" t="str">
        <f>VLOOKUP($B630,D1_2!$B$132:$AL$258,12,FALSE)&amp;""</f>
        <v/>
      </c>
      <c r="AD631" s="93"/>
      <c r="AE631" s="20" t="s">
        <v>391</v>
      </c>
      <c r="AF631" s="94" t="str">
        <f>VLOOKUP($B630,D1_2!$B$132:$AL$258,13,FALSE)&amp;""</f>
        <v/>
      </c>
      <c r="AG631" s="95"/>
      <c r="AH631" s="92" t="str">
        <f>VLOOKUP($B630,D1_2!$B$132:$AL$258,14,FALSE)&amp;""</f>
        <v/>
      </c>
      <c r="AI631" s="93"/>
      <c r="AJ631" s="20" t="s">
        <v>391</v>
      </c>
      <c r="AK631" s="94" t="str">
        <f>VLOOKUP($B630,D1_2!$B$132:$AL$258,15,FALSE)&amp;""</f>
        <v/>
      </c>
      <c r="AL631" s="95"/>
      <c r="AM631" s="92" t="str">
        <f>VLOOKUP($B630,D1_2!$B$132:$AL$258,16,FALSE)&amp;""</f>
        <v/>
      </c>
      <c r="AN631" s="93"/>
      <c r="AO631" s="20" t="s">
        <v>391</v>
      </c>
      <c r="AP631" s="94" t="str">
        <f>VLOOKUP($B630,D1_2!$B$132:$AL$258,17,FALSE)&amp;""</f>
        <v/>
      </c>
      <c r="AQ631" s="95"/>
      <c r="AR631" s="92" t="str">
        <f>VLOOKUP($B630,D1_2!$B$132:$AL$258,18,FALSE)&amp;""</f>
        <v/>
      </c>
      <c r="AS631" s="93"/>
      <c r="AT631" s="20" t="s">
        <v>391</v>
      </c>
      <c r="AU631" s="94" t="str">
        <f>VLOOKUP($B630,D1_2!$B$132:$AL$258,19,FALSE)&amp;""</f>
        <v/>
      </c>
      <c r="AV631" s="95"/>
      <c r="AW631" s="92" t="str">
        <f>VLOOKUP($B630,D1_2!$B$132:$AL$258,20,FALSE)&amp;""</f>
        <v/>
      </c>
      <c r="AX631" s="93"/>
      <c r="AY631" s="20" t="s">
        <v>391</v>
      </c>
      <c r="AZ631" s="94" t="str">
        <f>VLOOKUP($B630,D1_2!$B$132:$AL$258,21,FALSE)&amp;""</f>
        <v/>
      </c>
      <c r="BA631" s="95"/>
      <c r="BF631" s="3"/>
      <c r="BG631" s="3"/>
      <c r="BH631" s="3"/>
    </row>
    <row r="632" spans="2:60" s="1" customFormat="1" x14ac:dyDescent="0.4">
      <c r="B632" s="178"/>
      <c r="C632" s="179"/>
      <c r="D632" s="179"/>
      <c r="E632" s="179"/>
      <c r="F632" s="180"/>
      <c r="G632" s="135" t="s">
        <v>5337</v>
      </c>
      <c r="H632" s="135"/>
      <c r="I632" s="135"/>
      <c r="J632" s="135"/>
      <c r="K632" s="135"/>
      <c r="L632" s="135"/>
      <c r="M632" s="135"/>
      <c r="N632" s="136" t="str">
        <f>VLOOKUP($B630,D1_2!$B$259:$AL$385,6,FALSE)&amp;""</f>
        <v/>
      </c>
      <c r="O632" s="137"/>
      <c r="P632" s="21" t="s">
        <v>391</v>
      </c>
      <c r="Q632" s="138" t="str">
        <f>VLOOKUP($B630,D1_2!$B$259:$AL$385,7,FALSE)&amp;""</f>
        <v/>
      </c>
      <c r="R632" s="139"/>
      <c r="S632" s="136" t="str">
        <f>VLOOKUP($B630,D1_2!$B$259:$AL$385,8,FALSE)&amp;""</f>
        <v/>
      </c>
      <c r="T632" s="137"/>
      <c r="U632" s="21" t="s">
        <v>391</v>
      </c>
      <c r="V632" s="138" t="str">
        <f>VLOOKUP($B630,D1_2!$B$259:$AL$385,9,FALSE)&amp;""</f>
        <v/>
      </c>
      <c r="W632" s="139"/>
      <c r="X632" s="136" t="str">
        <f>VLOOKUP($B630,D1_2!$B$259:$AL$385,10,FALSE)&amp;""</f>
        <v/>
      </c>
      <c r="Y632" s="137"/>
      <c r="Z632" s="21" t="s">
        <v>391</v>
      </c>
      <c r="AA632" s="138" t="str">
        <f>VLOOKUP($B630,D1_2!$B$259:$AL$385,11,FALSE)&amp;""</f>
        <v/>
      </c>
      <c r="AB632" s="139"/>
      <c r="AC632" s="136" t="str">
        <f>VLOOKUP($B630,D1_2!$B$259:$AL$385,12,FALSE)&amp;""</f>
        <v/>
      </c>
      <c r="AD632" s="137"/>
      <c r="AE632" s="21" t="s">
        <v>391</v>
      </c>
      <c r="AF632" s="138" t="str">
        <f>VLOOKUP($B630,D1_2!$B$259:$AL$385,13,FALSE)&amp;""</f>
        <v/>
      </c>
      <c r="AG632" s="139"/>
      <c r="AH632" s="136" t="str">
        <f>VLOOKUP($B630,D1_2!$B$259:$AL$385,14,FALSE)&amp;""</f>
        <v/>
      </c>
      <c r="AI632" s="137"/>
      <c r="AJ632" s="21" t="s">
        <v>391</v>
      </c>
      <c r="AK632" s="138" t="str">
        <f>VLOOKUP($B630,D1_2!$B$259:$AL$385,15,FALSE)&amp;""</f>
        <v/>
      </c>
      <c r="AL632" s="139"/>
      <c r="AM632" s="136" t="str">
        <f>VLOOKUP($B630,D1_2!$B$259:$AL$385,16,FALSE)&amp;""</f>
        <v/>
      </c>
      <c r="AN632" s="137"/>
      <c r="AO632" s="21" t="s">
        <v>391</v>
      </c>
      <c r="AP632" s="138" t="str">
        <f>VLOOKUP($B630,D1_2!$B$259:$AL$385,17,FALSE)&amp;""</f>
        <v/>
      </c>
      <c r="AQ632" s="139"/>
      <c r="AR632" s="136" t="str">
        <f>VLOOKUP($B630,D1_2!$B$259:$AL$385,18,FALSE)&amp;""</f>
        <v/>
      </c>
      <c r="AS632" s="137"/>
      <c r="AT632" s="21" t="s">
        <v>391</v>
      </c>
      <c r="AU632" s="138" t="str">
        <f>VLOOKUP($B630,D1_2!$B$259:$AL$385,19,FALSE)&amp;""</f>
        <v/>
      </c>
      <c r="AV632" s="139"/>
      <c r="AW632" s="136" t="str">
        <f>VLOOKUP($B630,D1_2!$B$259:$AL$385,20,FALSE)&amp;""</f>
        <v/>
      </c>
      <c r="AX632" s="137"/>
      <c r="AY632" s="21" t="s">
        <v>391</v>
      </c>
      <c r="AZ632" s="138" t="str">
        <f>VLOOKUP($B630,D1_2!$B$259:$AL$385,21,FALSE)&amp;""</f>
        <v/>
      </c>
      <c r="BA632" s="139"/>
      <c r="BF632" s="3"/>
      <c r="BG632" s="3"/>
      <c r="BH632" s="3"/>
    </row>
    <row r="633" spans="2:60" s="1" customFormat="1" ht="14.25" customHeight="1" x14ac:dyDescent="0.4">
      <c r="B633" s="175" t="s">
        <v>985</v>
      </c>
      <c r="C633" s="176"/>
      <c r="D633" s="176"/>
      <c r="E633" s="176"/>
      <c r="F633" s="177"/>
      <c r="G633" s="86" t="s">
        <v>5737</v>
      </c>
      <c r="H633" s="86"/>
      <c r="I633" s="86"/>
      <c r="J633" s="86"/>
      <c r="K633" s="86"/>
      <c r="L633" s="86"/>
      <c r="M633" s="86"/>
      <c r="N633" s="87" t="str">
        <f>VLOOKUP($B633,D1_2!$B$5:$AL$131,6,FALSE)&amp;""</f>
        <v/>
      </c>
      <c r="O633" s="88"/>
      <c r="P633" s="19" t="s">
        <v>391</v>
      </c>
      <c r="Q633" s="89" t="str">
        <f>VLOOKUP($B633,D1_2!$B$5:$AL$131,7,FALSE)&amp;""</f>
        <v/>
      </c>
      <c r="R633" s="90"/>
      <c r="S633" s="87" t="str">
        <f>VLOOKUP($B633,D1_2!$B$5:$AL$131,8,FALSE)&amp;""</f>
        <v/>
      </c>
      <c r="T633" s="88"/>
      <c r="U633" s="19" t="s">
        <v>391</v>
      </c>
      <c r="V633" s="89" t="str">
        <f>VLOOKUP($B633,D1_2!$B$5:$AL$131,9,FALSE)&amp;""</f>
        <v/>
      </c>
      <c r="W633" s="90"/>
      <c r="X633" s="87" t="str">
        <f>VLOOKUP($B633,D1_2!$B$5:$AL$131,10,FALSE)&amp;""</f>
        <v/>
      </c>
      <c r="Y633" s="88"/>
      <c r="Z633" s="19" t="s">
        <v>391</v>
      </c>
      <c r="AA633" s="89" t="str">
        <f>VLOOKUP($B633,D1_2!$B$5:$AL$131,11,FALSE)&amp;""</f>
        <v/>
      </c>
      <c r="AB633" s="90"/>
      <c r="AC633" s="87" t="str">
        <f>VLOOKUP($B633,D1_2!$B$5:$AL$131,12,FALSE)&amp;""</f>
        <v/>
      </c>
      <c r="AD633" s="88"/>
      <c r="AE633" s="19" t="s">
        <v>391</v>
      </c>
      <c r="AF633" s="89" t="str">
        <f>VLOOKUP($B633,D1_2!$B$5:$AL$131,13,FALSE)&amp;""</f>
        <v/>
      </c>
      <c r="AG633" s="90"/>
      <c r="AH633" s="87" t="str">
        <f>VLOOKUP($B633,D1_2!$B$5:$AL$131,14,FALSE)&amp;""</f>
        <v/>
      </c>
      <c r="AI633" s="88"/>
      <c r="AJ633" s="19" t="s">
        <v>391</v>
      </c>
      <c r="AK633" s="89" t="str">
        <f>VLOOKUP($B633,D1_2!$B$5:$AL$131,15,FALSE)&amp;""</f>
        <v/>
      </c>
      <c r="AL633" s="90"/>
      <c r="AM633" s="87" t="str">
        <f>VLOOKUP($B633,D1_2!$B$5:$AL$131,16,FALSE)&amp;""</f>
        <v/>
      </c>
      <c r="AN633" s="88"/>
      <c r="AO633" s="19" t="s">
        <v>391</v>
      </c>
      <c r="AP633" s="89" t="str">
        <f>VLOOKUP($B633,D1_2!$B$5:$AL$131,17,FALSE)&amp;""</f>
        <v/>
      </c>
      <c r="AQ633" s="90"/>
      <c r="AR633" s="87" t="str">
        <f>VLOOKUP($B633,D1_2!$B$5:$AL$131,18,FALSE)&amp;""</f>
        <v/>
      </c>
      <c r="AS633" s="88"/>
      <c r="AT633" s="19" t="s">
        <v>391</v>
      </c>
      <c r="AU633" s="89" t="str">
        <f>VLOOKUP($B633,D1_2!$B$5:$AL$131,19,FALSE)&amp;""</f>
        <v/>
      </c>
      <c r="AV633" s="90"/>
      <c r="AW633" s="87" t="str">
        <f>VLOOKUP($B633,D1_2!$B$5:$AL$131,20,FALSE)&amp;""</f>
        <v/>
      </c>
      <c r="AX633" s="88"/>
      <c r="AY633" s="19" t="s">
        <v>391</v>
      </c>
      <c r="AZ633" s="89" t="str">
        <f>VLOOKUP($B633,D1_2!$B$5:$AL$131,21,FALSE)&amp;""</f>
        <v/>
      </c>
      <c r="BA633" s="90"/>
      <c r="BF633" s="3"/>
      <c r="BG633" s="3"/>
      <c r="BH633" s="3"/>
    </row>
    <row r="634" spans="2:60" s="1" customFormat="1" x14ac:dyDescent="0.4">
      <c r="B634" s="181"/>
      <c r="C634" s="182"/>
      <c r="D634" s="182"/>
      <c r="E634" s="182"/>
      <c r="F634" s="183"/>
      <c r="G634" s="91" t="s">
        <v>5496</v>
      </c>
      <c r="H634" s="91"/>
      <c r="I634" s="91"/>
      <c r="J634" s="91"/>
      <c r="K634" s="91"/>
      <c r="L634" s="91"/>
      <c r="M634" s="91"/>
      <c r="N634" s="92" t="str">
        <f>VLOOKUP($B633,D1_2!$B$132:$AL$258,6,FALSE)&amp;""</f>
        <v/>
      </c>
      <c r="O634" s="93"/>
      <c r="P634" s="20" t="s">
        <v>391</v>
      </c>
      <c r="Q634" s="94" t="str">
        <f>VLOOKUP($B633,D1_2!$B$132:$AL$258,7,FALSE)&amp;""</f>
        <v/>
      </c>
      <c r="R634" s="95"/>
      <c r="S634" s="92" t="str">
        <f>VLOOKUP($B633,D1_2!$B$132:$AL$258,8,FALSE)&amp;""</f>
        <v/>
      </c>
      <c r="T634" s="93"/>
      <c r="U634" s="20" t="s">
        <v>391</v>
      </c>
      <c r="V634" s="94" t="str">
        <f>VLOOKUP($B633,D1_2!$B$132:$AL$258,9,FALSE)&amp;""</f>
        <v/>
      </c>
      <c r="W634" s="95"/>
      <c r="X634" s="92" t="str">
        <f>VLOOKUP($B633,D1_2!$B$132:$AL$258,10,FALSE)&amp;""</f>
        <v/>
      </c>
      <c r="Y634" s="93"/>
      <c r="Z634" s="20" t="s">
        <v>391</v>
      </c>
      <c r="AA634" s="94" t="str">
        <f>VLOOKUP($B633,D1_2!$B$132:$AL$258,11,FALSE)&amp;""</f>
        <v/>
      </c>
      <c r="AB634" s="95"/>
      <c r="AC634" s="92" t="str">
        <f>VLOOKUP($B633,D1_2!$B$132:$AL$258,12,FALSE)&amp;""</f>
        <v/>
      </c>
      <c r="AD634" s="93"/>
      <c r="AE634" s="20" t="s">
        <v>391</v>
      </c>
      <c r="AF634" s="94" t="str">
        <f>VLOOKUP($B633,D1_2!$B$132:$AL$258,13,FALSE)&amp;""</f>
        <v/>
      </c>
      <c r="AG634" s="95"/>
      <c r="AH634" s="92" t="str">
        <f>VLOOKUP($B633,D1_2!$B$132:$AL$258,14,FALSE)&amp;""</f>
        <v/>
      </c>
      <c r="AI634" s="93"/>
      <c r="AJ634" s="20" t="s">
        <v>391</v>
      </c>
      <c r="AK634" s="94" t="str">
        <f>VLOOKUP($B633,D1_2!$B$132:$AL$258,15,FALSE)&amp;""</f>
        <v/>
      </c>
      <c r="AL634" s="95"/>
      <c r="AM634" s="92" t="str">
        <f>VLOOKUP($B633,D1_2!$B$132:$AL$258,16,FALSE)&amp;""</f>
        <v/>
      </c>
      <c r="AN634" s="93"/>
      <c r="AO634" s="20" t="s">
        <v>391</v>
      </c>
      <c r="AP634" s="94" t="str">
        <f>VLOOKUP($B633,D1_2!$B$132:$AL$258,17,FALSE)&amp;""</f>
        <v/>
      </c>
      <c r="AQ634" s="95"/>
      <c r="AR634" s="92" t="str">
        <f>VLOOKUP($B633,D1_2!$B$132:$AL$258,18,FALSE)&amp;""</f>
        <v/>
      </c>
      <c r="AS634" s="93"/>
      <c r="AT634" s="20" t="s">
        <v>391</v>
      </c>
      <c r="AU634" s="94" t="str">
        <f>VLOOKUP($B633,D1_2!$B$132:$AL$258,19,FALSE)&amp;""</f>
        <v/>
      </c>
      <c r="AV634" s="95"/>
      <c r="AW634" s="92" t="str">
        <f>VLOOKUP($B633,D1_2!$B$132:$AL$258,20,FALSE)&amp;""</f>
        <v/>
      </c>
      <c r="AX634" s="93"/>
      <c r="AY634" s="20" t="s">
        <v>391</v>
      </c>
      <c r="AZ634" s="94" t="str">
        <f>VLOOKUP($B633,D1_2!$B$132:$AL$258,21,FALSE)&amp;""</f>
        <v/>
      </c>
      <c r="BA634" s="95"/>
      <c r="BF634" s="3"/>
      <c r="BG634" s="3"/>
      <c r="BH634" s="3"/>
    </row>
    <row r="635" spans="2:60" s="1" customFormat="1" x14ac:dyDescent="0.4">
      <c r="B635" s="178"/>
      <c r="C635" s="179"/>
      <c r="D635" s="179"/>
      <c r="E635" s="179"/>
      <c r="F635" s="180"/>
      <c r="G635" s="135" t="s">
        <v>5337</v>
      </c>
      <c r="H635" s="135"/>
      <c r="I635" s="135"/>
      <c r="J635" s="135"/>
      <c r="K635" s="135"/>
      <c r="L635" s="135"/>
      <c r="M635" s="135"/>
      <c r="N635" s="136" t="str">
        <f>VLOOKUP($B633,D1_2!$B$259:$AL$385,6,FALSE)&amp;""</f>
        <v/>
      </c>
      <c r="O635" s="137"/>
      <c r="P635" s="21" t="s">
        <v>391</v>
      </c>
      <c r="Q635" s="138" t="str">
        <f>VLOOKUP($B633,D1_2!$B$259:$AL$385,7,FALSE)&amp;""</f>
        <v/>
      </c>
      <c r="R635" s="139"/>
      <c r="S635" s="136" t="str">
        <f>VLOOKUP($B633,D1_2!$B$259:$AL$385,8,FALSE)&amp;""</f>
        <v/>
      </c>
      <c r="T635" s="137"/>
      <c r="U635" s="21" t="s">
        <v>391</v>
      </c>
      <c r="V635" s="138" t="str">
        <f>VLOOKUP($B633,D1_2!$B$259:$AL$385,9,FALSE)&amp;""</f>
        <v/>
      </c>
      <c r="W635" s="139"/>
      <c r="X635" s="136" t="str">
        <f>VLOOKUP($B633,D1_2!$B$259:$AL$385,10,FALSE)&amp;""</f>
        <v/>
      </c>
      <c r="Y635" s="137"/>
      <c r="Z635" s="21" t="s">
        <v>391</v>
      </c>
      <c r="AA635" s="138" t="str">
        <f>VLOOKUP($B633,D1_2!$B$259:$AL$385,11,FALSE)&amp;""</f>
        <v/>
      </c>
      <c r="AB635" s="139"/>
      <c r="AC635" s="136" t="str">
        <f>VLOOKUP($B633,D1_2!$B$259:$AL$385,12,FALSE)&amp;""</f>
        <v/>
      </c>
      <c r="AD635" s="137"/>
      <c r="AE635" s="21" t="s">
        <v>391</v>
      </c>
      <c r="AF635" s="138" t="str">
        <f>VLOOKUP($B633,D1_2!$B$259:$AL$385,13,FALSE)&amp;""</f>
        <v/>
      </c>
      <c r="AG635" s="139"/>
      <c r="AH635" s="136" t="str">
        <f>VLOOKUP($B633,D1_2!$B$259:$AL$385,14,FALSE)&amp;""</f>
        <v/>
      </c>
      <c r="AI635" s="137"/>
      <c r="AJ635" s="21" t="s">
        <v>391</v>
      </c>
      <c r="AK635" s="138" t="str">
        <f>VLOOKUP($B633,D1_2!$B$259:$AL$385,15,FALSE)&amp;""</f>
        <v/>
      </c>
      <c r="AL635" s="139"/>
      <c r="AM635" s="136" t="str">
        <f>VLOOKUP($B633,D1_2!$B$259:$AL$385,16,FALSE)&amp;""</f>
        <v/>
      </c>
      <c r="AN635" s="137"/>
      <c r="AO635" s="21" t="s">
        <v>391</v>
      </c>
      <c r="AP635" s="138" t="str">
        <f>VLOOKUP($B633,D1_2!$B$259:$AL$385,17,FALSE)&amp;""</f>
        <v/>
      </c>
      <c r="AQ635" s="139"/>
      <c r="AR635" s="136" t="str">
        <f>VLOOKUP($B633,D1_2!$B$259:$AL$385,18,FALSE)&amp;""</f>
        <v/>
      </c>
      <c r="AS635" s="137"/>
      <c r="AT635" s="21" t="s">
        <v>391</v>
      </c>
      <c r="AU635" s="138" t="str">
        <f>VLOOKUP($B633,D1_2!$B$259:$AL$385,19,FALSE)&amp;""</f>
        <v/>
      </c>
      <c r="AV635" s="139"/>
      <c r="AW635" s="136" t="str">
        <f>VLOOKUP($B633,D1_2!$B$259:$AL$385,20,FALSE)&amp;""</f>
        <v/>
      </c>
      <c r="AX635" s="137"/>
      <c r="AY635" s="21" t="s">
        <v>391</v>
      </c>
      <c r="AZ635" s="138" t="str">
        <f>VLOOKUP($B633,D1_2!$B$259:$AL$385,21,FALSE)&amp;""</f>
        <v/>
      </c>
      <c r="BA635" s="139"/>
      <c r="BF635" s="3"/>
      <c r="BG635" s="3"/>
      <c r="BH635" s="3"/>
    </row>
    <row r="636" spans="2:60" s="1" customFormat="1" ht="14.25" customHeight="1" x14ac:dyDescent="0.4">
      <c r="B636" s="175" t="s">
        <v>1578</v>
      </c>
      <c r="C636" s="176"/>
      <c r="D636" s="176"/>
      <c r="E636" s="176"/>
      <c r="F636" s="177"/>
      <c r="G636" s="86" t="s">
        <v>5737</v>
      </c>
      <c r="H636" s="86"/>
      <c r="I636" s="86"/>
      <c r="J636" s="86"/>
      <c r="K636" s="86"/>
      <c r="L636" s="86"/>
      <c r="M636" s="86"/>
      <c r="N636" s="87" t="str">
        <f>VLOOKUP($B636,D1_2!$B$5:$AL$131,6,FALSE)&amp;""</f>
        <v/>
      </c>
      <c r="O636" s="88"/>
      <c r="P636" s="19" t="s">
        <v>391</v>
      </c>
      <c r="Q636" s="89" t="str">
        <f>VLOOKUP($B636,D1_2!$B$5:$AL$131,7,FALSE)&amp;""</f>
        <v/>
      </c>
      <c r="R636" s="90"/>
      <c r="S636" s="87" t="str">
        <f>VLOOKUP($B636,D1_2!$B$5:$AL$131,8,FALSE)&amp;""</f>
        <v/>
      </c>
      <c r="T636" s="88"/>
      <c r="U636" s="19" t="s">
        <v>391</v>
      </c>
      <c r="V636" s="89" t="str">
        <f>VLOOKUP($B636,D1_2!$B$5:$AL$131,9,FALSE)&amp;""</f>
        <v/>
      </c>
      <c r="W636" s="90"/>
      <c r="X636" s="87" t="str">
        <f>VLOOKUP($B636,D1_2!$B$5:$AL$131,10,FALSE)&amp;""</f>
        <v/>
      </c>
      <c r="Y636" s="88"/>
      <c r="Z636" s="19" t="s">
        <v>391</v>
      </c>
      <c r="AA636" s="89" t="str">
        <f>VLOOKUP($B636,D1_2!$B$5:$AL$131,11,FALSE)&amp;""</f>
        <v/>
      </c>
      <c r="AB636" s="90"/>
      <c r="AC636" s="87" t="str">
        <f>VLOOKUP($B636,D1_2!$B$5:$AL$131,12,FALSE)&amp;""</f>
        <v/>
      </c>
      <c r="AD636" s="88"/>
      <c r="AE636" s="19" t="s">
        <v>391</v>
      </c>
      <c r="AF636" s="89" t="str">
        <f>VLOOKUP($B636,D1_2!$B$5:$AL$131,13,FALSE)&amp;""</f>
        <v/>
      </c>
      <c r="AG636" s="90"/>
      <c r="AH636" s="87" t="str">
        <f>VLOOKUP($B636,D1_2!$B$5:$AL$131,14,FALSE)&amp;""</f>
        <v/>
      </c>
      <c r="AI636" s="88"/>
      <c r="AJ636" s="19" t="s">
        <v>391</v>
      </c>
      <c r="AK636" s="89" t="str">
        <f>VLOOKUP($B636,D1_2!$B$5:$AL$131,15,FALSE)&amp;""</f>
        <v/>
      </c>
      <c r="AL636" s="90"/>
      <c r="AM636" s="87" t="str">
        <f>VLOOKUP($B636,D1_2!$B$5:$AL$131,16,FALSE)&amp;""</f>
        <v/>
      </c>
      <c r="AN636" s="88"/>
      <c r="AO636" s="19" t="s">
        <v>391</v>
      </c>
      <c r="AP636" s="89" t="str">
        <f>VLOOKUP($B636,D1_2!$B$5:$AL$131,17,FALSE)&amp;""</f>
        <v/>
      </c>
      <c r="AQ636" s="90"/>
      <c r="AR636" s="87" t="str">
        <f>VLOOKUP($B636,D1_2!$B$5:$AL$131,18,FALSE)&amp;""</f>
        <v/>
      </c>
      <c r="AS636" s="88"/>
      <c r="AT636" s="19" t="s">
        <v>391</v>
      </c>
      <c r="AU636" s="89" t="str">
        <f>VLOOKUP($B636,D1_2!$B$5:$AL$131,19,FALSE)&amp;""</f>
        <v/>
      </c>
      <c r="AV636" s="90"/>
      <c r="AW636" s="87" t="str">
        <f>VLOOKUP($B636,D1_2!$B$5:$AL$131,20,FALSE)&amp;""</f>
        <v/>
      </c>
      <c r="AX636" s="88"/>
      <c r="AY636" s="19" t="s">
        <v>391</v>
      </c>
      <c r="AZ636" s="89" t="str">
        <f>VLOOKUP($B636,D1_2!$B$5:$AL$131,21,FALSE)&amp;""</f>
        <v/>
      </c>
      <c r="BA636" s="90"/>
      <c r="BF636" s="3"/>
      <c r="BG636" s="3"/>
      <c r="BH636" s="3"/>
    </row>
    <row r="637" spans="2:60" s="1" customFormat="1" x14ac:dyDescent="0.4">
      <c r="B637" s="181"/>
      <c r="C637" s="182"/>
      <c r="D637" s="182"/>
      <c r="E637" s="182"/>
      <c r="F637" s="183"/>
      <c r="G637" s="91" t="s">
        <v>5496</v>
      </c>
      <c r="H637" s="91"/>
      <c r="I637" s="91"/>
      <c r="J637" s="91"/>
      <c r="K637" s="91"/>
      <c r="L637" s="91"/>
      <c r="M637" s="91"/>
      <c r="N637" s="92" t="str">
        <f>VLOOKUP($B636,D1_2!$B$132:$AL$258,6,FALSE)&amp;""</f>
        <v/>
      </c>
      <c r="O637" s="93"/>
      <c r="P637" s="20" t="s">
        <v>391</v>
      </c>
      <c r="Q637" s="94" t="str">
        <f>VLOOKUP($B636,D1_2!$B$132:$AL$258,7,FALSE)&amp;""</f>
        <v/>
      </c>
      <c r="R637" s="95"/>
      <c r="S637" s="92" t="str">
        <f>VLOOKUP($B636,D1_2!$B$132:$AL$258,8,FALSE)&amp;""</f>
        <v/>
      </c>
      <c r="T637" s="93"/>
      <c r="U637" s="20" t="s">
        <v>391</v>
      </c>
      <c r="V637" s="94" t="str">
        <f>VLOOKUP($B636,D1_2!$B$132:$AL$258,9,FALSE)&amp;""</f>
        <v/>
      </c>
      <c r="W637" s="95"/>
      <c r="X637" s="92" t="str">
        <f>VLOOKUP($B636,D1_2!$B$132:$AL$258,10,FALSE)&amp;""</f>
        <v/>
      </c>
      <c r="Y637" s="93"/>
      <c r="Z637" s="20" t="s">
        <v>391</v>
      </c>
      <c r="AA637" s="94" t="str">
        <f>VLOOKUP($B636,D1_2!$B$132:$AL$258,11,FALSE)&amp;""</f>
        <v/>
      </c>
      <c r="AB637" s="95"/>
      <c r="AC637" s="92" t="str">
        <f>VLOOKUP($B636,D1_2!$B$132:$AL$258,12,FALSE)&amp;""</f>
        <v/>
      </c>
      <c r="AD637" s="93"/>
      <c r="AE637" s="20" t="s">
        <v>391</v>
      </c>
      <c r="AF637" s="94" t="str">
        <f>VLOOKUP($B636,D1_2!$B$132:$AL$258,13,FALSE)&amp;""</f>
        <v/>
      </c>
      <c r="AG637" s="95"/>
      <c r="AH637" s="92" t="str">
        <f>VLOOKUP($B636,D1_2!$B$132:$AL$258,14,FALSE)&amp;""</f>
        <v/>
      </c>
      <c r="AI637" s="93"/>
      <c r="AJ637" s="20" t="s">
        <v>391</v>
      </c>
      <c r="AK637" s="94" t="str">
        <f>VLOOKUP($B636,D1_2!$B$132:$AL$258,15,FALSE)&amp;""</f>
        <v/>
      </c>
      <c r="AL637" s="95"/>
      <c r="AM637" s="92" t="str">
        <f>VLOOKUP($B636,D1_2!$B$132:$AL$258,16,FALSE)&amp;""</f>
        <v/>
      </c>
      <c r="AN637" s="93"/>
      <c r="AO637" s="20" t="s">
        <v>391</v>
      </c>
      <c r="AP637" s="94" t="str">
        <f>VLOOKUP($B636,D1_2!$B$132:$AL$258,17,FALSE)&amp;""</f>
        <v/>
      </c>
      <c r="AQ637" s="95"/>
      <c r="AR637" s="92" t="str">
        <f>VLOOKUP($B636,D1_2!$B$132:$AL$258,18,FALSE)&amp;""</f>
        <v/>
      </c>
      <c r="AS637" s="93"/>
      <c r="AT637" s="20" t="s">
        <v>391</v>
      </c>
      <c r="AU637" s="94" t="str">
        <f>VLOOKUP($B636,D1_2!$B$132:$AL$258,19,FALSE)&amp;""</f>
        <v/>
      </c>
      <c r="AV637" s="95"/>
      <c r="AW637" s="92" t="str">
        <f>VLOOKUP($B636,D1_2!$B$132:$AL$258,20,FALSE)&amp;""</f>
        <v/>
      </c>
      <c r="AX637" s="93"/>
      <c r="AY637" s="20" t="s">
        <v>391</v>
      </c>
      <c r="AZ637" s="94" t="str">
        <f>VLOOKUP($B636,D1_2!$B$132:$AL$258,21,FALSE)&amp;""</f>
        <v/>
      </c>
      <c r="BA637" s="95"/>
      <c r="BF637" s="3"/>
      <c r="BG637" s="3"/>
      <c r="BH637" s="3"/>
    </row>
    <row r="638" spans="2:60" s="1" customFormat="1" x14ac:dyDescent="0.4">
      <c r="B638" s="178"/>
      <c r="C638" s="179"/>
      <c r="D638" s="179"/>
      <c r="E638" s="179"/>
      <c r="F638" s="180"/>
      <c r="G638" s="135" t="s">
        <v>5337</v>
      </c>
      <c r="H638" s="135"/>
      <c r="I638" s="135"/>
      <c r="J638" s="135"/>
      <c r="K638" s="135"/>
      <c r="L638" s="135"/>
      <c r="M638" s="135"/>
      <c r="N638" s="136" t="str">
        <f>VLOOKUP($B636,D1_2!$B$259:$AL$385,6,FALSE)&amp;""</f>
        <v/>
      </c>
      <c r="O638" s="137"/>
      <c r="P638" s="21" t="s">
        <v>391</v>
      </c>
      <c r="Q638" s="138" t="str">
        <f>VLOOKUP($B636,D1_2!$B$259:$AL$385,7,FALSE)&amp;""</f>
        <v/>
      </c>
      <c r="R638" s="139"/>
      <c r="S638" s="136" t="str">
        <f>VLOOKUP($B636,D1_2!$B$259:$AL$385,8,FALSE)&amp;""</f>
        <v/>
      </c>
      <c r="T638" s="137"/>
      <c r="U638" s="21" t="s">
        <v>391</v>
      </c>
      <c r="V638" s="138" t="str">
        <f>VLOOKUP($B636,D1_2!$B$259:$AL$385,9,FALSE)&amp;""</f>
        <v/>
      </c>
      <c r="W638" s="139"/>
      <c r="X638" s="136" t="str">
        <f>VLOOKUP($B636,D1_2!$B$259:$AL$385,10,FALSE)&amp;""</f>
        <v/>
      </c>
      <c r="Y638" s="137"/>
      <c r="Z638" s="21" t="s">
        <v>391</v>
      </c>
      <c r="AA638" s="138" t="str">
        <f>VLOOKUP($B636,D1_2!$B$259:$AL$385,11,FALSE)&amp;""</f>
        <v/>
      </c>
      <c r="AB638" s="139"/>
      <c r="AC638" s="136" t="str">
        <f>VLOOKUP($B636,D1_2!$B$259:$AL$385,12,FALSE)&amp;""</f>
        <v/>
      </c>
      <c r="AD638" s="137"/>
      <c r="AE638" s="21" t="s">
        <v>391</v>
      </c>
      <c r="AF638" s="138" t="str">
        <f>VLOOKUP($B636,D1_2!$B$259:$AL$385,13,FALSE)&amp;""</f>
        <v/>
      </c>
      <c r="AG638" s="139"/>
      <c r="AH638" s="136" t="str">
        <f>VLOOKUP($B636,D1_2!$B$259:$AL$385,14,FALSE)&amp;""</f>
        <v/>
      </c>
      <c r="AI638" s="137"/>
      <c r="AJ638" s="21" t="s">
        <v>391</v>
      </c>
      <c r="AK638" s="138" t="str">
        <f>VLOOKUP($B636,D1_2!$B$259:$AL$385,15,FALSE)&amp;""</f>
        <v/>
      </c>
      <c r="AL638" s="139"/>
      <c r="AM638" s="136" t="str">
        <f>VLOOKUP($B636,D1_2!$B$259:$AL$385,16,FALSE)&amp;""</f>
        <v/>
      </c>
      <c r="AN638" s="137"/>
      <c r="AO638" s="21" t="s">
        <v>391</v>
      </c>
      <c r="AP638" s="138" t="str">
        <f>VLOOKUP($B636,D1_2!$B$259:$AL$385,17,FALSE)&amp;""</f>
        <v/>
      </c>
      <c r="AQ638" s="139"/>
      <c r="AR638" s="136" t="str">
        <f>VLOOKUP($B636,D1_2!$B$259:$AL$385,18,FALSE)&amp;""</f>
        <v/>
      </c>
      <c r="AS638" s="137"/>
      <c r="AT638" s="21" t="s">
        <v>391</v>
      </c>
      <c r="AU638" s="138" t="str">
        <f>VLOOKUP($B636,D1_2!$B$259:$AL$385,19,FALSE)&amp;""</f>
        <v/>
      </c>
      <c r="AV638" s="139"/>
      <c r="AW638" s="136" t="str">
        <f>VLOOKUP($B636,D1_2!$B$259:$AL$385,20,FALSE)&amp;""</f>
        <v/>
      </c>
      <c r="AX638" s="137"/>
      <c r="AY638" s="21" t="s">
        <v>391</v>
      </c>
      <c r="AZ638" s="138" t="str">
        <f>VLOOKUP($B636,D1_2!$B$259:$AL$385,21,FALSE)&amp;""</f>
        <v/>
      </c>
      <c r="BA638" s="139"/>
      <c r="BF638" s="3"/>
      <c r="BG638" s="3"/>
      <c r="BH638" s="3"/>
    </row>
    <row r="639" spans="2:60" s="1" customFormat="1" ht="14.25" customHeight="1" x14ac:dyDescent="0.4">
      <c r="B639" s="175" t="s">
        <v>1836</v>
      </c>
      <c r="C639" s="176"/>
      <c r="D639" s="176"/>
      <c r="E639" s="176"/>
      <c r="F639" s="177"/>
      <c r="G639" s="86" t="s">
        <v>5737</v>
      </c>
      <c r="H639" s="86"/>
      <c r="I639" s="86"/>
      <c r="J639" s="86"/>
      <c r="K639" s="86"/>
      <c r="L639" s="86"/>
      <c r="M639" s="86"/>
      <c r="N639" s="87" t="str">
        <f>VLOOKUP($B639,D1_2!$B$5:$AL$131,6,FALSE)&amp;""</f>
        <v/>
      </c>
      <c r="O639" s="88"/>
      <c r="P639" s="19" t="s">
        <v>391</v>
      </c>
      <c r="Q639" s="89" t="str">
        <f>VLOOKUP($B639,D1_2!$B$5:$AL$131,7,FALSE)&amp;""</f>
        <v/>
      </c>
      <c r="R639" s="90"/>
      <c r="S639" s="87" t="str">
        <f>VLOOKUP($B639,D1_2!$B$5:$AL$131,8,FALSE)&amp;""</f>
        <v/>
      </c>
      <c r="T639" s="88"/>
      <c r="U639" s="19" t="s">
        <v>391</v>
      </c>
      <c r="V639" s="89" t="str">
        <f>VLOOKUP($B639,D1_2!$B$5:$AL$131,9,FALSE)&amp;""</f>
        <v/>
      </c>
      <c r="W639" s="90"/>
      <c r="X639" s="87" t="str">
        <f>VLOOKUP($B639,D1_2!$B$5:$AL$131,10,FALSE)&amp;""</f>
        <v/>
      </c>
      <c r="Y639" s="88"/>
      <c r="Z639" s="19" t="s">
        <v>391</v>
      </c>
      <c r="AA639" s="89" t="str">
        <f>VLOOKUP($B639,D1_2!$B$5:$AL$131,11,FALSE)&amp;""</f>
        <v/>
      </c>
      <c r="AB639" s="90"/>
      <c r="AC639" s="87" t="str">
        <f>VLOOKUP($B639,D1_2!$B$5:$AL$131,12,FALSE)&amp;""</f>
        <v/>
      </c>
      <c r="AD639" s="88"/>
      <c r="AE639" s="19" t="s">
        <v>391</v>
      </c>
      <c r="AF639" s="89" t="str">
        <f>VLOOKUP($B639,D1_2!$B$5:$AL$131,13,FALSE)&amp;""</f>
        <v/>
      </c>
      <c r="AG639" s="90"/>
      <c r="AH639" s="87" t="str">
        <f>VLOOKUP($B639,D1_2!$B$5:$AL$131,14,FALSE)&amp;""</f>
        <v/>
      </c>
      <c r="AI639" s="88"/>
      <c r="AJ639" s="19" t="s">
        <v>391</v>
      </c>
      <c r="AK639" s="89" t="str">
        <f>VLOOKUP($B639,D1_2!$B$5:$AL$131,15,FALSE)&amp;""</f>
        <v/>
      </c>
      <c r="AL639" s="90"/>
      <c r="AM639" s="87" t="str">
        <f>VLOOKUP($B639,D1_2!$B$5:$AL$131,16,FALSE)&amp;""</f>
        <v/>
      </c>
      <c r="AN639" s="88"/>
      <c r="AO639" s="19" t="s">
        <v>391</v>
      </c>
      <c r="AP639" s="89" t="str">
        <f>VLOOKUP($B639,D1_2!$B$5:$AL$131,17,FALSE)&amp;""</f>
        <v/>
      </c>
      <c r="AQ639" s="90"/>
      <c r="AR639" s="87" t="str">
        <f>VLOOKUP($B639,D1_2!$B$5:$AL$131,18,FALSE)&amp;""</f>
        <v/>
      </c>
      <c r="AS639" s="88"/>
      <c r="AT639" s="19" t="s">
        <v>391</v>
      </c>
      <c r="AU639" s="89" t="str">
        <f>VLOOKUP($B639,D1_2!$B$5:$AL$131,19,FALSE)&amp;""</f>
        <v/>
      </c>
      <c r="AV639" s="90"/>
      <c r="AW639" s="87" t="str">
        <f>VLOOKUP($B639,D1_2!$B$5:$AL$131,20,FALSE)&amp;""</f>
        <v/>
      </c>
      <c r="AX639" s="88"/>
      <c r="AY639" s="19" t="s">
        <v>391</v>
      </c>
      <c r="AZ639" s="89" t="str">
        <f>VLOOKUP($B639,D1_2!$B$5:$AL$131,21,FALSE)&amp;""</f>
        <v/>
      </c>
      <c r="BA639" s="90"/>
      <c r="BF639" s="3"/>
      <c r="BG639" s="3"/>
      <c r="BH639" s="3"/>
    </row>
    <row r="640" spans="2:60" s="1" customFormat="1" x14ac:dyDescent="0.4">
      <c r="B640" s="181"/>
      <c r="C640" s="182"/>
      <c r="D640" s="182"/>
      <c r="E640" s="182"/>
      <c r="F640" s="183"/>
      <c r="G640" s="91" t="s">
        <v>5496</v>
      </c>
      <c r="H640" s="91"/>
      <c r="I640" s="91"/>
      <c r="J640" s="91"/>
      <c r="K640" s="91"/>
      <c r="L640" s="91"/>
      <c r="M640" s="91"/>
      <c r="N640" s="92" t="str">
        <f>VLOOKUP($B639,D1_2!$B$132:$AL$258,6,FALSE)&amp;""</f>
        <v/>
      </c>
      <c r="O640" s="93"/>
      <c r="P640" s="20" t="s">
        <v>391</v>
      </c>
      <c r="Q640" s="94" t="str">
        <f>VLOOKUP($B639,D1_2!$B$132:$AL$258,7,FALSE)&amp;""</f>
        <v/>
      </c>
      <c r="R640" s="95"/>
      <c r="S640" s="92" t="str">
        <f>VLOOKUP($B639,D1_2!$B$132:$AL$258,8,FALSE)&amp;""</f>
        <v/>
      </c>
      <c r="T640" s="93"/>
      <c r="U640" s="20" t="s">
        <v>391</v>
      </c>
      <c r="V640" s="94" t="str">
        <f>VLOOKUP($B639,D1_2!$B$132:$AL$258,9,FALSE)&amp;""</f>
        <v/>
      </c>
      <c r="W640" s="95"/>
      <c r="X640" s="92" t="str">
        <f>VLOOKUP($B639,D1_2!$B$132:$AL$258,10,FALSE)&amp;""</f>
        <v/>
      </c>
      <c r="Y640" s="93"/>
      <c r="Z640" s="20" t="s">
        <v>391</v>
      </c>
      <c r="AA640" s="94" t="str">
        <f>VLOOKUP($B639,D1_2!$B$132:$AL$258,11,FALSE)&amp;""</f>
        <v/>
      </c>
      <c r="AB640" s="95"/>
      <c r="AC640" s="92" t="str">
        <f>VLOOKUP($B639,D1_2!$B$132:$AL$258,12,FALSE)&amp;""</f>
        <v/>
      </c>
      <c r="AD640" s="93"/>
      <c r="AE640" s="20" t="s">
        <v>391</v>
      </c>
      <c r="AF640" s="94" t="str">
        <f>VLOOKUP($B639,D1_2!$B$132:$AL$258,13,FALSE)&amp;""</f>
        <v/>
      </c>
      <c r="AG640" s="95"/>
      <c r="AH640" s="92" t="str">
        <f>VLOOKUP($B639,D1_2!$B$132:$AL$258,14,FALSE)&amp;""</f>
        <v/>
      </c>
      <c r="AI640" s="93"/>
      <c r="AJ640" s="20" t="s">
        <v>391</v>
      </c>
      <c r="AK640" s="94" t="str">
        <f>VLOOKUP($B639,D1_2!$B$132:$AL$258,15,FALSE)&amp;""</f>
        <v/>
      </c>
      <c r="AL640" s="95"/>
      <c r="AM640" s="92" t="str">
        <f>VLOOKUP($B639,D1_2!$B$132:$AL$258,16,FALSE)&amp;""</f>
        <v/>
      </c>
      <c r="AN640" s="93"/>
      <c r="AO640" s="20" t="s">
        <v>391</v>
      </c>
      <c r="AP640" s="94" t="str">
        <f>VLOOKUP($B639,D1_2!$B$132:$AL$258,17,FALSE)&amp;""</f>
        <v/>
      </c>
      <c r="AQ640" s="95"/>
      <c r="AR640" s="92" t="str">
        <f>VLOOKUP($B639,D1_2!$B$132:$AL$258,18,FALSE)&amp;""</f>
        <v/>
      </c>
      <c r="AS640" s="93"/>
      <c r="AT640" s="20" t="s">
        <v>391</v>
      </c>
      <c r="AU640" s="94" t="str">
        <f>VLOOKUP($B639,D1_2!$B$132:$AL$258,19,FALSE)&amp;""</f>
        <v/>
      </c>
      <c r="AV640" s="95"/>
      <c r="AW640" s="92" t="str">
        <f>VLOOKUP($B639,D1_2!$B$132:$AL$258,20,FALSE)&amp;""</f>
        <v/>
      </c>
      <c r="AX640" s="93"/>
      <c r="AY640" s="20" t="s">
        <v>391</v>
      </c>
      <c r="AZ640" s="94" t="str">
        <f>VLOOKUP($B639,D1_2!$B$132:$AL$258,21,FALSE)&amp;""</f>
        <v/>
      </c>
      <c r="BA640" s="95"/>
      <c r="BF640" s="3"/>
      <c r="BG640" s="3"/>
      <c r="BH640" s="3"/>
    </row>
    <row r="641" spans="2:60" s="1" customFormat="1" x14ac:dyDescent="0.4">
      <c r="B641" s="178"/>
      <c r="C641" s="179"/>
      <c r="D641" s="179"/>
      <c r="E641" s="179"/>
      <c r="F641" s="180"/>
      <c r="G641" s="135" t="s">
        <v>5337</v>
      </c>
      <c r="H641" s="135"/>
      <c r="I641" s="135"/>
      <c r="J641" s="135"/>
      <c r="K641" s="135"/>
      <c r="L641" s="135"/>
      <c r="M641" s="135"/>
      <c r="N641" s="136" t="str">
        <f>VLOOKUP($B639,D1_2!$B$259:$AL$385,6,FALSE)&amp;""</f>
        <v/>
      </c>
      <c r="O641" s="137"/>
      <c r="P641" s="21" t="s">
        <v>391</v>
      </c>
      <c r="Q641" s="138" t="str">
        <f>VLOOKUP($B639,D1_2!$B$259:$AL$385,7,FALSE)&amp;""</f>
        <v/>
      </c>
      <c r="R641" s="139"/>
      <c r="S641" s="136" t="str">
        <f>VLOOKUP($B639,D1_2!$B$259:$AL$385,8,FALSE)&amp;""</f>
        <v/>
      </c>
      <c r="T641" s="137"/>
      <c r="U641" s="21" t="s">
        <v>391</v>
      </c>
      <c r="V641" s="138" t="str">
        <f>VLOOKUP($B639,D1_2!$B$259:$AL$385,9,FALSE)&amp;""</f>
        <v/>
      </c>
      <c r="W641" s="139"/>
      <c r="X641" s="136" t="str">
        <f>VLOOKUP($B639,D1_2!$B$259:$AL$385,10,FALSE)&amp;""</f>
        <v/>
      </c>
      <c r="Y641" s="137"/>
      <c r="Z641" s="21" t="s">
        <v>391</v>
      </c>
      <c r="AA641" s="138" t="str">
        <f>VLOOKUP($B639,D1_2!$B$259:$AL$385,11,FALSE)&amp;""</f>
        <v/>
      </c>
      <c r="AB641" s="139"/>
      <c r="AC641" s="136" t="str">
        <f>VLOOKUP($B639,D1_2!$B$259:$AL$385,12,FALSE)&amp;""</f>
        <v/>
      </c>
      <c r="AD641" s="137"/>
      <c r="AE641" s="21" t="s">
        <v>391</v>
      </c>
      <c r="AF641" s="138" t="str">
        <f>VLOOKUP($B639,D1_2!$B$259:$AL$385,13,FALSE)&amp;""</f>
        <v/>
      </c>
      <c r="AG641" s="139"/>
      <c r="AH641" s="136" t="str">
        <f>VLOOKUP($B639,D1_2!$B$259:$AL$385,14,FALSE)&amp;""</f>
        <v/>
      </c>
      <c r="AI641" s="137"/>
      <c r="AJ641" s="21" t="s">
        <v>391</v>
      </c>
      <c r="AK641" s="138" t="str">
        <f>VLOOKUP($B639,D1_2!$B$259:$AL$385,15,FALSE)&amp;""</f>
        <v/>
      </c>
      <c r="AL641" s="139"/>
      <c r="AM641" s="136" t="str">
        <f>VLOOKUP($B639,D1_2!$B$259:$AL$385,16,FALSE)&amp;""</f>
        <v/>
      </c>
      <c r="AN641" s="137"/>
      <c r="AO641" s="21" t="s">
        <v>391</v>
      </c>
      <c r="AP641" s="138" t="str">
        <f>VLOOKUP($B639,D1_2!$B$259:$AL$385,17,FALSE)&amp;""</f>
        <v/>
      </c>
      <c r="AQ641" s="139"/>
      <c r="AR641" s="136" t="str">
        <f>VLOOKUP($B639,D1_2!$B$259:$AL$385,18,FALSE)&amp;""</f>
        <v/>
      </c>
      <c r="AS641" s="137"/>
      <c r="AT641" s="21" t="s">
        <v>391</v>
      </c>
      <c r="AU641" s="138" t="str">
        <f>VLOOKUP($B639,D1_2!$B$259:$AL$385,19,FALSE)&amp;""</f>
        <v/>
      </c>
      <c r="AV641" s="139"/>
      <c r="AW641" s="136" t="str">
        <f>VLOOKUP($B639,D1_2!$B$259:$AL$385,20,FALSE)&amp;""</f>
        <v/>
      </c>
      <c r="AX641" s="137"/>
      <c r="AY641" s="21" t="s">
        <v>391</v>
      </c>
      <c r="AZ641" s="138" t="str">
        <f>VLOOKUP($B639,D1_2!$B$259:$AL$385,21,FALSE)&amp;""</f>
        <v/>
      </c>
      <c r="BA641" s="139"/>
      <c r="BF641" s="3"/>
      <c r="BG641" s="3"/>
      <c r="BH641" s="3"/>
    </row>
    <row r="642" spans="2:60" s="1" customFormat="1" ht="14.25" customHeight="1" x14ac:dyDescent="0.4">
      <c r="B642" s="175" t="s">
        <v>1842</v>
      </c>
      <c r="C642" s="176"/>
      <c r="D642" s="176"/>
      <c r="E642" s="176"/>
      <c r="F642" s="177"/>
      <c r="G642" s="86" t="s">
        <v>5737</v>
      </c>
      <c r="H642" s="86"/>
      <c r="I642" s="86"/>
      <c r="J642" s="86"/>
      <c r="K642" s="86"/>
      <c r="L642" s="86"/>
      <c r="M642" s="86"/>
      <c r="N642" s="87" t="str">
        <f>VLOOKUP($B642,D1_2!$B$5:$AL$131,6,FALSE)&amp;""</f>
        <v/>
      </c>
      <c r="O642" s="88"/>
      <c r="P642" s="19" t="s">
        <v>391</v>
      </c>
      <c r="Q642" s="89" t="str">
        <f>VLOOKUP($B642,D1_2!$B$5:$AL$131,7,FALSE)&amp;""</f>
        <v/>
      </c>
      <c r="R642" s="90"/>
      <c r="S642" s="87" t="str">
        <f>VLOOKUP($B642,D1_2!$B$5:$AL$131,8,FALSE)&amp;""</f>
        <v/>
      </c>
      <c r="T642" s="88"/>
      <c r="U642" s="19" t="s">
        <v>391</v>
      </c>
      <c r="V642" s="89" t="str">
        <f>VLOOKUP($B642,D1_2!$B$5:$AL$131,9,FALSE)&amp;""</f>
        <v/>
      </c>
      <c r="W642" s="90"/>
      <c r="X642" s="87" t="str">
        <f>VLOOKUP($B642,D1_2!$B$5:$AL$131,10,FALSE)&amp;""</f>
        <v/>
      </c>
      <c r="Y642" s="88"/>
      <c r="Z642" s="19" t="s">
        <v>391</v>
      </c>
      <c r="AA642" s="89" t="str">
        <f>VLOOKUP($B642,D1_2!$B$5:$AL$131,11,FALSE)&amp;""</f>
        <v/>
      </c>
      <c r="AB642" s="90"/>
      <c r="AC642" s="87" t="str">
        <f>VLOOKUP($B642,D1_2!$B$5:$AL$131,12,FALSE)&amp;""</f>
        <v/>
      </c>
      <c r="AD642" s="88"/>
      <c r="AE642" s="19" t="s">
        <v>391</v>
      </c>
      <c r="AF642" s="89" t="str">
        <f>VLOOKUP($B642,D1_2!$B$5:$AL$131,13,FALSE)&amp;""</f>
        <v/>
      </c>
      <c r="AG642" s="90"/>
      <c r="AH642" s="87" t="str">
        <f>VLOOKUP($B642,D1_2!$B$5:$AL$131,14,FALSE)&amp;""</f>
        <v/>
      </c>
      <c r="AI642" s="88"/>
      <c r="AJ642" s="19" t="s">
        <v>391</v>
      </c>
      <c r="AK642" s="89" t="str">
        <f>VLOOKUP($B642,D1_2!$B$5:$AL$131,15,FALSE)&amp;""</f>
        <v/>
      </c>
      <c r="AL642" s="90"/>
      <c r="AM642" s="87" t="str">
        <f>VLOOKUP($B642,D1_2!$B$5:$AL$131,16,FALSE)&amp;""</f>
        <v/>
      </c>
      <c r="AN642" s="88"/>
      <c r="AO642" s="19" t="s">
        <v>391</v>
      </c>
      <c r="AP642" s="89" t="str">
        <f>VLOOKUP($B642,D1_2!$B$5:$AL$131,17,FALSE)&amp;""</f>
        <v/>
      </c>
      <c r="AQ642" s="90"/>
      <c r="AR642" s="87" t="str">
        <f>VLOOKUP($B642,D1_2!$B$5:$AL$131,18,FALSE)&amp;""</f>
        <v/>
      </c>
      <c r="AS642" s="88"/>
      <c r="AT642" s="19" t="s">
        <v>391</v>
      </c>
      <c r="AU642" s="89" t="str">
        <f>VLOOKUP($B642,D1_2!$B$5:$AL$131,19,FALSE)&amp;""</f>
        <v/>
      </c>
      <c r="AV642" s="90"/>
      <c r="AW642" s="87" t="str">
        <f>VLOOKUP($B642,D1_2!$B$5:$AL$131,20,FALSE)&amp;""</f>
        <v/>
      </c>
      <c r="AX642" s="88"/>
      <c r="AY642" s="19" t="s">
        <v>391</v>
      </c>
      <c r="AZ642" s="89" t="str">
        <f>VLOOKUP($B642,D1_2!$B$5:$AL$131,21,FALSE)&amp;""</f>
        <v/>
      </c>
      <c r="BA642" s="90"/>
      <c r="BF642" s="3"/>
      <c r="BG642" s="3"/>
      <c r="BH642" s="3"/>
    </row>
    <row r="643" spans="2:60" s="1" customFormat="1" x14ac:dyDescent="0.4">
      <c r="B643" s="181"/>
      <c r="C643" s="182"/>
      <c r="D643" s="182"/>
      <c r="E643" s="182"/>
      <c r="F643" s="183"/>
      <c r="G643" s="91" t="s">
        <v>5496</v>
      </c>
      <c r="H643" s="91"/>
      <c r="I643" s="91"/>
      <c r="J643" s="91"/>
      <c r="K643" s="91"/>
      <c r="L643" s="91"/>
      <c r="M643" s="91"/>
      <c r="N643" s="92" t="str">
        <f>VLOOKUP($B642,D1_2!$B$132:$AL$258,6,FALSE)&amp;""</f>
        <v/>
      </c>
      <c r="O643" s="93"/>
      <c r="P643" s="20" t="s">
        <v>391</v>
      </c>
      <c r="Q643" s="94" t="str">
        <f>VLOOKUP($B642,D1_2!$B$132:$AL$258,7,FALSE)&amp;""</f>
        <v/>
      </c>
      <c r="R643" s="95"/>
      <c r="S643" s="92" t="str">
        <f>VLOOKUP($B642,D1_2!$B$132:$AL$258,8,FALSE)&amp;""</f>
        <v/>
      </c>
      <c r="T643" s="93"/>
      <c r="U643" s="20" t="s">
        <v>391</v>
      </c>
      <c r="V643" s="94" t="str">
        <f>VLOOKUP($B642,D1_2!$B$132:$AL$258,9,FALSE)&amp;""</f>
        <v/>
      </c>
      <c r="W643" s="95"/>
      <c r="X643" s="92" t="str">
        <f>VLOOKUP($B642,D1_2!$B$132:$AL$258,10,FALSE)&amp;""</f>
        <v/>
      </c>
      <c r="Y643" s="93"/>
      <c r="Z643" s="20" t="s">
        <v>391</v>
      </c>
      <c r="AA643" s="94" t="str">
        <f>VLOOKUP($B642,D1_2!$B$132:$AL$258,11,FALSE)&amp;""</f>
        <v/>
      </c>
      <c r="AB643" s="95"/>
      <c r="AC643" s="92" t="str">
        <f>VLOOKUP($B642,D1_2!$B$132:$AL$258,12,FALSE)&amp;""</f>
        <v/>
      </c>
      <c r="AD643" s="93"/>
      <c r="AE643" s="20" t="s">
        <v>391</v>
      </c>
      <c r="AF643" s="94" t="str">
        <f>VLOOKUP($B642,D1_2!$B$132:$AL$258,13,FALSE)&amp;""</f>
        <v/>
      </c>
      <c r="AG643" s="95"/>
      <c r="AH643" s="92" t="str">
        <f>VLOOKUP($B642,D1_2!$B$132:$AL$258,14,FALSE)&amp;""</f>
        <v/>
      </c>
      <c r="AI643" s="93"/>
      <c r="AJ643" s="20" t="s">
        <v>391</v>
      </c>
      <c r="AK643" s="94" t="str">
        <f>VLOOKUP($B642,D1_2!$B$132:$AL$258,15,FALSE)&amp;""</f>
        <v/>
      </c>
      <c r="AL643" s="95"/>
      <c r="AM643" s="92" t="str">
        <f>VLOOKUP($B642,D1_2!$B$132:$AL$258,16,FALSE)&amp;""</f>
        <v/>
      </c>
      <c r="AN643" s="93"/>
      <c r="AO643" s="20" t="s">
        <v>391</v>
      </c>
      <c r="AP643" s="94" t="str">
        <f>VLOOKUP($B642,D1_2!$B$132:$AL$258,17,FALSE)&amp;""</f>
        <v/>
      </c>
      <c r="AQ643" s="95"/>
      <c r="AR643" s="92" t="str">
        <f>VLOOKUP($B642,D1_2!$B$132:$AL$258,18,FALSE)&amp;""</f>
        <v/>
      </c>
      <c r="AS643" s="93"/>
      <c r="AT643" s="20" t="s">
        <v>391</v>
      </c>
      <c r="AU643" s="94" t="str">
        <f>VLOOKUP($B642,D1_2!$B$132:$AL$258,19,FALSE)&amp;""</f>
        <v/>
      </c>
      <c r="AV643" s="95"/>
      <c r="AW643" s="92" t="str">
        <f>VLOOKUP($B642,D1_2!$B$132:$AL$258,20,FALSE)&amp;""</f>
        <v/>
      </c>
      <c r="AX643" s="93"/>
      <c r="AY643" s="20" t="s">
        <v>391</v>
      </c>
      <c r="AZ643" s="94" t="str">
        <f>VLOOKUP($B642,D1_2!$B$132:$AL$258,21,FALSE)&amp;""</f>
        <v/>
      </c>
      <c r="BA643" s="95"/>
      <c r="BF643" s="3"/>
      <c r="BG643" s="3"/>
      <c r="BH643" s="3"/>
    </row>
    <row r="644" spans="2:60" s="1" customFormat="1" x14ac:dyDescent="0.4">
      <c r="B644" s="181"/>
      <c r="C644" s="182"/>
      <c r="D644" s="182"/>
      <c r="E644" s="182"/>
      <c r="F644" s="183"/>
      <c r="G644" s="135" t="s">
        <v>5337</v>
      </c>
      <c r="H644" s="135"/>
      <c r="I644" s="135"/>
      <c r="J644" s="135"/>
      <c r="K644" s="135"/>
      <c r="L644" s="135"/>
      <c r="M644" s="135"/>
      <c r="N644" s="140" t="str">
        <f>VLOOKUP($B642,D1_2!$B$259:$AL$385,6,FALSE)&amp;""</f>
        <v/>
      </c>
      <c r="O644" s="141"/>
      <c r="P644" s="22" t="s">
        <v>391</v>
      </c>
      <c r="Q644" s="142" t="str">
        <f>VLOOKUP($B642,D1_2!$B$259:$AL$385,7,FALSE)&amp;""</f>
        <v/>
      </c>
      <c r="R644" s="143"/>
      <c r="S644" s="140" t="str">
        <f>VLOOKUP($B642,D1_2!$B$259:$AL$385,8,FALSE)&amp;""</f>
        <v/>
      </c>
      <c r="T644" s="141"/>
      <c r="U644" s="22" t="s">
        <v>391</v>
      </c>
      <c r="V644" s="142" t="str">
        <f>VLOOKUP($B642,D1_2!$B$259:$AL$385,9,FALSE)&amp;""</f>
        <v/>
      </c>
      <c r="W644" s="143"/>
      <c r="X644" s="140" t="str">
        <f>VLOOKUP($B642,D1_2!$B$259:$AL$385,10,FALSE)&amp;""</f>
        <v/>
      </c>
      <c r="Y644" s="141"/>
      <c r="Z644" s="22" t="s">
        <v>391</v>
      </c>
      <c r="AA644" s="142" t="str">
        <f>VLOOKUP($B642,D1_2!$B$259:$AL$385,11,FALSE)&amp;""</f>
        <v/>
      </c>
      <c r="AB644" s="143"/>
      <c r="AC644" s="140" t="str">
        <f>VLOOKUP($B642,D1_2!$B$259:$AL$385,12,FALSE)&amp;""</f>
        <v/>
      </c>
      <c r="AD644" s="141"/>
      <c r="AE644" s="22" t="s">
        <v>391</v>
      </c>
      <c r="AF644" s="142" t="str">
        <f>VLOOKUP($B642,D1_2!$B$259:$AL$385,13,FALSE)&amp;""</f>
        <v/>
      </c>
      <c r="AG644" s="143"/>
      <c r="AH644" s="140" t="str">
        <f>VLOOKUP($B642,D1_2!$B$259:$AL$385,14,FALSE)&amp;""</f>
        <v/>
      </c>
      <c r="AI644" s="141"/>
      <c r="AJ644" s="22" t="s">
        <v>391</v>
      </c>
      <c r="AK644" s="142" t="str">
        <f>VLOOKUP($B642,D1_2!$B$259:$AL$385,15,FALSE)&amp;""</f>
        <v/>
      </c>
      <c r="AL644" s="143"/>
      <c r="AM644" s="140" t="str">
        <f>VLOOKUP($B642,D1_2!$B$259:$AL$385,16,FALSE)&amp;""</f>
        <v/>
      </c>
      <c r="AN644" s="141"/>
      <c r="AO644" s="22" t="s">
        <v>391</v>
      </c>
      <c r="AP644" s="142" t="str">
        <f>VLOOKUP($B642,D1_2!$B$259:$AL$385,17,FALSE)&amp;""</f>
        <v/>
      </c>
      <c r="AQ644" s="143"/>
      <c r="AR644" s="140" t="str">
        <f>VLOOKUP($B642,D1_2!$B$259:$AL$385,18,FALSE)&amp;""</f>
        <v/>
      </c>
      <c r="AS644" s="141"/>
      <c r="AT644" s="22" t="s">
        <v>391</v>
      </c>
      <c r="AU644" s="142" t="str">
        <f>VLOOKUP($B642,D1_2!$B$259:$AL$385,19,FALSE)&amp;""</f>
        <v/>
      </c>
      <c r="AV644" s="143"/>
      <c r="AW644" s="140" t="str">
        <f>VLOOKUP($B642,D1_2!$B$259:$AL$385,20,FALSE)&amp;""</f>
        <v/>
      </c>
      <c r="AX644" s="141"/>
      <c r="AY644" s="22" t="s">
        <v>391</v>
      </c>
      <c r="AZ644" s="142" t="str">
        <f>VLOOKUP($B642,D1_2!$B$259:$AL$385,21,FALSE)&amp;""</f>
        <v/>
      </c>
      <c r="BA644" s="143"/>
      <c r="BF644" s="3"/>
      <c r="BG644" s="3"/>
      <c r="BH644" s="3"/>
    </row>
    <row r="645" spans="2:60" s="1" customFormat="1" ht="14.25" customHeight="1" x14ac:dyDescent="0.4">
      <c r="B645" s="175" t="s">
        <v>2060</v>
      </c>
      <c r="C645" s="176"/>
      <c r="D645" s="176"/>
      <c r="E645" s="176"/>
      <c r="F645" s="177"/>
      <c r="G645" s="86" t="s">
        <v>5737</v>
      </c>
      <c r="H645" s="86"/>
      <c r="I645" s="86"/>
      <c r="J645" s="86"/>
      <c r="K645" s="86"/>
      <c r="L645" s="86"/>
      <c r="M645" s="86"/>
      <c r="N645" s="87" t="str">
        <f>VLOOKUP($B645,D1_2!$B$5:$AL$131,6,FALSE)&amp;""</f>
        <v/>
      </c>
      <c r="O645" s="88"/>
      <c r="P645" s="19" t="s">
        <v>391</v>
      </c>
      <c r="Q645" s="89" t="str">
        <f>VLOOKUP($B645,D1_2!$B$5:$AL$131,7,FALSE)&amp;""</f>
        <v/>
      </c>
      <c r="R645" s="90"/>
      <c r="S645" s="87" t="str">
        <f>VLOOKUP($B645,D1_2!$B$5:$AL$131,8,FALSE)&amp;""</f>
        <v/>
      </c>
      <c r="T645" s="88"/>
      <c r="U645" s="19" t="s">
        <v>391</v>
      </c>
      <c r="V645" s="89" t="str">
        <f>VLOOKUP($B645,D1_2!$B$5:$AL$131,9,FALSE)&amp;""</f>
        <v/>
      </c>
      <c r="W645" s="90"/>
      <c r="X645" s="87" t="str">
        <f>VLOOKUP($B645,D1_2!$B$5:$AL$131,10,FALSE)&amp;""</f>
        <v/>
      </c>
      <c r="Y645" s="88"/>
      <c r="Z645" s="19" t="s">
        <v>391</v>
      </c>
      <c r="AA645" s="89" t="str">
        <f>VLOOKUP($B645,D1_2!$B$5:$AL$131,11,FALSE)&amp;""</f>
        <v/>
      </c>
      <c r="AB645" s="90"/>
      <c r="AC645" s="87" t="str">
        <f>VLOOKUP($B645,D1_2!$B$5:$AL$131,12,FALSE)&amp;""</f>
        <v/>
      </c>
      <c r="AD645" s="88"/>
      <c r="AE645" s="19" t="s">
        <v>391</v>
      </c>
      <c r="AF645" s="89" t="str">
        <f>VLOOKUP($B645,D1_2!$B$5:$AL$131,13,FALSE)&amp;""</f>
        <v/>
      </c>
      <c r="AG645" s="90"/>
      <c r="AH645" s="87" t="str">
        <f>VLOOKUP($B645,D1_2!$B$5:$AL$131,14,FALSE)&amp;""</f>
        <v/>
      </c>
      <c r="AI645" s="88"/>
      <c r="AJ645" s="19" t="s">
        <v>391</v>
      </c>
      <c r="AK645" s="89" t="str">
        <f>VLOOKUP($B645,D1_2!$B$5:$AL$131,15,FALSE)&amp;""</f>
        <v/>
      </c>
      <c r="AL645" s="90"/>
      <c r="AM645" s="87" t="str">
        <f>VLOOKUP($B645,D1_2!$B$5:$AL$131,16,FALSE)&amp;""</f>
        <v/>
      </c>
      <c r="AN645" s="88"/>
      <c r="AO645" s="19" t="s">
        <v>391</v>
      </c>
      <c r="AP645" s="89" t="str">
        <f>VLOOKUP($B645,D1_2!$B$5:$AL$131,17,FALSE)&amp;""</f>
        <v/>
      </c>
      <c r="AQ645" s="90"/>
      <c r="AR645" s="87" t="str">
        <f>VLOOKUP($B645,D1_2!$B$5:$AL$131,18,FALSE)&amp;""</f>
        <v/>
      </c>
      <c r="AS645" s="88"/>
      <c r="AT645" s="19" t="s">
        <v>391</v>
      </c>
      <c r="AU645" s="89" t="str">
        <f>VLOOKUP($B645,D1_2!$B$5:$AL$131,19,FALSE)&amp;""</f>
        <v/>
      </c>
      <c r="AV645" s="90"/>
      <c r="AW645" s="87" t="str">
        <f>VLOOKUP($B645,D1_2!$B$5:$AL$131,20,FALSE)&amp;""</f>
        <v/>
      </c>
      <c r="AX645" s="88"/>
      <c r="AY645" s="19" t="s">
        <v>391</v>
      </c>
      <c r="AZ645" s="89" t="str">
        <f>VLOOKUP($B645,D1_2!$B$5:$AL$131,21,FALSE)&amp;""</f>
        <v/>
      </c>
      <c r="BA645" s="90"/>
      <c r="BF645" s="3"/>
      <c r="BG645" s="3"/>
      <c r="BH645" s="3"/>
    </row>
    <row r="646" spans="2:60" s="1" customFormat="1" x14ac:dyDescent="0.4">
      <c r="B646" s="181"/>
      <c r="C646" s="182"/>
      <c r="D646" s="182"/>
      <c r="E646" s="182"/>
      <c r="F646" s="183"/>
      <c r="G646" s="91" t="s">
        <v>5496</v>
      </c>
      <c r="H646" s="91"/>
      <c r="I646" s="91"/>
      <c r="J646" s="91"/>
      <c r="K646" s="91"/>
      <c r="L646" s="91"/>
      <c r="M646" s="91"/>
      <c r="N646" s="92" t="str">
        <f>VLOOKUP($B645,D1_2!$B$132:$AL$258,6,FALSE)&amp;""</f>
        <v/>
      </c>
      <c r="O646" s="93"/>
      <c r="P646" s="20" t="s">
        <v>391</v>
      </c>
      <c r="Q646" s="94" t="str">
        <f>VLOOKUP($B645,D1_2!$B$132:$AL$258,7,FALSE)&amp;""</f>
        <v/>
      </c>
      <c r="R646" s="95"/>
      <c r="S646" s="92" t="str">
        <f>VLOOKUP($B645,D1_2!$B$132:$AL$258,8,FALSE)&amp;""</f>
        <v/>
      </c>
      <c r="T646" s="93"/>
      <c r="U646" s="20" t="s">
        <v>391</v>
      </c>
      <c r="V646" s="94" t="str">
        <f>VLOOKUP($B645,D1_2!$B$132:$AL$258,9,FALSE)&amp;""</f>
        <v/>
      </c>
      <c r="W646" s="95"/>
      <c r="X646" s="92" t="str">
        <f>VLOOKUP($B645,D1_2!$B$132:$AL$258,10,FALSE)&amp;""</f>
        <v/>
      </c>
      <c r="Y646" s="93"/>
      <c r="Z646" s="20" t="s">
        <v>391</v>
      </c>
      <c r="AA646" s="94" t="str">
        <f>VLOOKUP($B645,D1_2!$B$132:$AL$258,11,FALSE)&amp;""</f>
        <v/>
      </c>
      <c r="AB646" s="95"/>
      <c r="AC646" s="92" t="str">
        <f>VLOOKUP($B645,D1_2!$B$132:$AL$258,12,FALSE)&amp;""</f>
        <v/>
      </c>
      <c r="AD646" s="93"/>
      <c r="AE646" s="20" t="s">
        <v>391</v>
      </c>
      <c r="AF646" s="94" t="str">
        <f>VLOOKUP($B645,D1_2!$B$132:$AL$258,13,FALSE)&amp;""</f>
        <v/>
      </c>
      <c r="AG646" s="95"/>
      <c r="AH646" s="92" t="str">
        <f>VLOOKUP($B645,D1_2!$B$132:$AL$258,14,FALSE)&amp;""</f>
        <v/>
      </c>
      <c r="AI646" s="93"/>
      <c r="AJ646" s="20" t="s">
        <v>391</v>
      </c>
      <c r="AK646" s="94" t="str">
        <f>VLOOKUP($B645,D1_2!$B$132:$AL$258,15,FALSE)&amp;""</f>
        <v/>
      </c>
      <c r="AL646" s="95"/>
      <c r="AM646" s="92" t="str">
        <f>VLOOKUP($B645,D1_2!$B$132:$AL$258,16,FALSE)&amp;""</f>
        <v/>
      </c>
      <c r="AN646" s="93"/>
      <c r="AO646" s="20" t="s">
        <v>391</v>
      </c>
      <c r="AP646" s="94" t="str">
        <f>VLOOKUP($B645,D1_2!$B$132:$AL$258,17,FALSE)&amp;""</f>
        <v/>
      </c>
      <c r="AQ646" s="95"/>
      <c r="AR646" s="92" t="str">
        <f>VLOOKUP($B645,D1_2!$B$132:$AL$258,18,FALSE)&amp;""</f>
        <v/>
      </c>
      <c r="AS646" s="93"/>
      <c r="AT646" s="20" t="s">
        <v>391</v>
      </c>
      <c r="AU646" s="94" t="str">
        <f>VLOOKUP($B645,D1_2!$B$132:$AL$258,19,FALSE)&amp;""</f>
        <v/>
      </c>
      <c r="AV646" s="95"/>
      <c r="AW646" s="92" t="str">
        <f>VLOOKUP($B645,D1_2!$B$132:$AL$258,20,FALSE)&amp;""</f>
        <v/>
      </c>
      <c r="AX646" s="93"/>
      <c r="AY646" s="20" t="s">
        <v>391</v>
      </c>
      <c r="AZ646" s="94" t="str">
        <f>VLOOKUP($B645,D1_2!$B$132:$AL$258,21,FALSE)&amp;""</f>
        <v/>
      </c>
      <c r="BA646" s="95"/>
      <c r="BF646" s="3"/>
      <c r="BG646" s="3"/>
      <c r="BH646" s="3"/>
    </row>
    <row r="647" spans="2:60" s="1" customFormat="1" x14ac:dyDescent="0.4">
      <c r="B647" s="178"/>
      <c r="C647" s="179"/>
      <c r="D647" s="179"/>
      <c r="E647" s="179"/>
      <c r="F647" s="180"/>
      <c r="G647" s="135" t="s">
        <v>5337</v>
      </c>
      <c r="H647" s="135"/>
      <c r="I647" s="135"/>
      <c r="J647" s="135"/>
      <c r="K647" s="135"/>
      <c r="L647" s="135"/>
      <c r="M647" s="135"/>
      <c r="N647" s="136" t="str">
        <f>VLOOKUP($B645,D1_2!$B$259:$AL$385,6,FALSE)&amp;""</f>
        <v/>
      </c>
      <c r="O647" s="137"/>
      <c r="P647" s="21" t="s">
        <v>391</v>
      </c>
      <c r="Q647" s="138" t="str">
        <f>VLOOKUP($B645,D1_2!$B$259:$AL$385,7,FALSE)&amp;""</f>
        <v/>
      </c>
      <c r="R647" s="139"/>
      <c r="S647" s="136" t="str">
        <f>VLOOKUP($B645,D1_2!$B$259:$AL$385,8,FALSE)&amp;""</f>
        <v/>
      </c>
      <c r="T647" s="137"/>
      <c r="U647" s="21" t="s">
        <v>391</v>
      </c>
      <c r="V647" s="138" t="str">
        <f>VLOOKUP($B645,D1_2!$B$259:$AL$385,9,FALSE)&amp;""</f>
        <v/>
      </c>
      <c r="W647" s="139"/>
      <c r="X647" s="136" t="str">
        <f>VLOOKUP($B645,D1_2!$B$259:$AL$385,10,FALSE)&amp;""</f>
        <v/>
      </c>
      <c r="Y647" s="137"/>
      <c r="Z647" s="21" t="s">
        <v>391</v>
      </c>
      <c r="AA647" s="138" t="str">
        <f>VLOOKUP($B645,D1_2!$B$259:$AL$385,11,FALSE)&amp;""</f>
        <v/>
      </c>
      <c r="AB647" s="139"/>
      <c r="AC647" s="136" t="str">
        <f>VLOOKUP($B645,D1_2!$B$259:$AL$385,12,FALSE)&amp;""</f>
        <v/>
      </c>
      <c r="AD647" s="137"/>
      <c r="AE647" s="21" t="s">
        <v>391</v>
      </c>
      <c r="AF647" s="138" t="str">
        <f>VLOOKUP($B645,D1_2!$B$259:$AL$385,13,FALSE)&amp;""</f>
        <v/>
      </c>
      <c r="AG647" s="139"/>
      <c r="AH647" s="136" t="str">
        <f>VLOOKUP($B645,D1_2!$B$259:$AL$385,14,FALSE)&amp;""</f>
        <v/>
      </c>
      <c r="AI647" s="137"/>
      <c r="AJ647" s="21" t="s">
        <v>391</v>
      </c>
      <c r="AK647" s="138" t="str">
        <f>VLOOKUP($B645,D1_2!$B$259:$AL$385,15,FALSE)&amp;""</f>
        <v/>
      </c>
      <c r="AL647" s="139"/>
      <c r="AM647" s="136" t="str">
        <f>VLOOKUP($B645,D1_2!$B$259:$AL$385,16,FALSE)&amp;""</f>
        <v/>
      </c>
      <c r="AN647" s="137"/>
      <c r="AO647" s="21" t="s">
        <v>391</v>
      </c>
      <c r="AP647" s="138" t="str">
        <f>VLOOKUP($B645,D1_2!$B$259:$AL$385,17,FALSE)&amp;""</f>
        <v/>
      </c>
      <c r="AQ647" s="139"/>
      <c r="AR647" s="136" t="str">
        <f>VLOOKUP($B645,D1_2!$B$259:$AL$385,18,FALSE)&amp;""</f>
        <v/>
      </c>
      <c r="AS647" s="137"/>
      <c r="AT647" s="21" t="s">
        <v>391</v>
      </c>
      <c r="AU647" s="138" t="str">
        <f>VLOOKUP($B645,D1_2!$B$259:$AL$385,19,FALSE)&amp;""</f>
        <v/>
      </c>
      <c r="AV647" s="139"/>
      <c r="AW647" s="136" t="str">
        <f>VLOOKUP($B645,D1_2!$B$259:$AL$385,20,FALSE)&amp;""</f>
        <v/>
      </c>
      <c r="AX647" s="137"/>
      <c r="AY647" s="21" t="s">
        <v>391</v>
      </c>
      <c r="AZ647" s="138" t="str">
        <f>VLOOKUP($B645,D1_2!$B$259:$AL$385,21,FALSE)&amp;""</f>
        <v/>
      </c>
      <c r="BA647" s="139"/>
      <c r="BF647" s="3"/>
      <c r="BG647" s="3"/>
      <c r="BH647" s="3"/>
    </row>
    <row r="648" spans="2:60" s="1" customFormat="1" ht="14.25" customHeight="1" x14ac:dyDescent="0.4">
      <c r="B648" s="181" t="s">
        <v>4408</v>
      </c>
      <c r="C648" s="182"/>
      <c r="D648" s="182"/>
      <c r="E648" s="182"/>
      <c r="F648" s="183"/>
      <c r="G648" s="86" t="s">
        <v>5737</v>
      </c>
      <c r="H648" s="86"/>
      <c r="I648" s="86"/>
      <c r="J648" s="86"/>
      <c r="K648" s="86"/>
      <c r="L648" s="86"/>
      <c r="M648" s="86"/>
      <c r="N648" s="144" t="str">
        <f>VLOOKUP($B648,D1_2!$B$5:$AL$131,6,FALSE)&amp;""</f>
        <v/>
      </c>
      <c r="O648" s="132"/>
      <c r="P648" s="23" t="s">
        <v>391</v>
      </c>
      <c r="Q648" s="145" t="str">
        <f>VLOOKUP($B648,D1_2!$B$5:$AL$131,7,FALSE)&amp;""</f>
        <v/>
      </c>
      <c r="R648" s="134"/>
      <c r="S648" s="144" t="str">
        <f>VLOOKUP($B648,D1_2!$B$5:$AL$131,8,FALSE)&amp;""</f>
        <v/>
      </c>
      <c r="T648" s="132"/>
      <c r="U648" s="23" t="s">
        <v>391</v>
      </c>
      <c r="V648" s="145" t="str">
        <f>VLOOKUP($B648,D1_2!$B$5:$AL$131,9,FALSE)&amp;""</f>
        <v/>
      </c>
      <c r="W648" s="134"/>
      <c r="X648" s="144" t="str">
        <f>VLOOKUP($B648,D1_2!$B$5:$AL$131,10,FALSE)&amp;""</f>
        <v/>
      </c>
      <c r="Y648" s="132"/>
      <c r="Z648" s="23" t="s">
        <v>391</v>
      </c>
      <c r="AA648" s="145" t="str">
        <f>VLOOKUP($B648,D1_2!$B$5:$AL$131,11,FALSE)&amp;""</f>
        <v/>
      </c>
      <c r="AB648" s="134"/>
      <c r="AC648" s="144" t="str">
        <f>VLOOKUP($B648,D1_2!$B$5:$AL$131,12,FALSE)&amp;""</f>
        <v/>
      </c>
      <c r="AD648" s="132"/>
      <c r="AE648" s="23" t="s">
        <v>391</v>
      </c>
      <c r="AF648" s="145" t="str">
        <f>VLOOKUP($B648,D1_2!$B$5:$AL$131,13,FALSE)&amp;""</f>
        <v/>
      </c>
      <c r="AG648" s="134"/>
      <c r="AH648" s="144" t="str">
        <f>VLOOKUP($B648,D1_2!$B$5:$AL$131,14,FALSE)&amp;""</f>
        <v/>
      </c>
      <c r="AI648" s="132"/>
      <c r="AJ648" s="23" t="s">
        <v>391</v>
      </c>
      <c r="AK648" s="145" t="str">
        <f>VLOOKUP($B648,D1_2!$B$5:$AL$131,15,FALSE)&amp;""</f>
        <v/>
      </c>
      <c r="AL648" s="134"/>
      <c r="AM648" s="144" t="str">
        <f>VLOOKUP($B648,D1_2!$B$5:$AL$131,16,FALSE)&amp;""</f>
        <v/>
      </c>
      <c r="AN648" s="132"/>
      <c r="AO648" s="23" t="s">
        <v>391</v>
      </c>
      <c r="AP648" s="145" t="str">
        <f>VLOOKUP($B648,D1_2!$B$5:$AL$131,17,FALSE)&amp;""</f>
        <v/>
      </c>
      <c r="AQ648" s="134"/>
      <c r="AR648" s="144" t="str">
        <f>VLOOKUP($B648,D1_2!$B$5:$AL$131,18,FALSE)&amp;""</f>
        <v/>
      </c>
      <c r="AS648" s="132"/>
      <c r="AT648" s="23" t="s">
        <v>391</v>
      </c>
      <c r="AU648" s="145" t="str">
        <f>VLOOKUP($B648,D1_2!$B$5:$AL$131,19,FALSE)&amp;""</f>
        <v/>
      </c>
      <c r="AV648" s="134"/>
      <c r="AW648" s="144" t="str">
        <f>VLOOKUP($B648,D1_2!$B$5:$AL$131,20,FALSE)&amp;""</f>
        <v/>
      </c>
      <c r="AX648" s="132"/>
      <c r="AY648" s="23" t="s">
        <v>391</v>
      </c>
      <c r="AZ648" s="145" t="str">
        <f>VLOOKUP($B648,D1_2!$B$5:$AL$131,21,FALSE)&amp;""</f>
        <v/>
      </c>
      <c r="BA648" s="134"/>
      <c r="BF648" s="3"/>
      <c r="BG648" s="3"/>
      <c r="BH648" s="3"/>
    </row>
    <row r="649" spans="2:60" s="1" customFormat="1" x14ac:dyDescent="0.4">
      <c r="B649" s="181"/>
      <c r="C649" s="182"/>
      <c r="D649" s="182"/>
      <c r="E649" s="182"/>
      <c r="F649" s="183"/>
      <c r="G649" s="91" t="s">
        <v>5496</v>
      </c>
      <c r="H649" s="91"/>
      <c r="I649" s="91"/>
      <c r="J649" s="91"/>
      <c r="K649" s="91"/>
      <c r="L649" s="91"/>
      <c r="M649" s="91"/>
      <c r="N649" s="92" t="str">
        <f>VLOOKUP($B648,D1_2!$B$132:$AL$258,6,FALSE)&amp;""</f>
        <v/>
      </c>
      <c r="O649" s="93"/>
      <c r="P649" s="20" t="s">
        <v>391</v>
      </c>
      <c r="Q649" s="94" t="str">
        <f>VLOOKUP($B648,D1_2!$B$132:$AL$258,7,FALSE)&amp;""</f>
        <v/>
      </c>
      <c r="R649" s="95"/>
      <c r="S649" s="92" t="str">
        <f>VLOOKUP($B648,D1_2!$B$132:$AL$258,8,FALSE)&amp;""</f>
        <v/>
      </c>
      <c r="T649" s="93"/>
      <c r="U649" s="20" t="s">
        <v>391</v>
      </c>
      <c r="V649" s="94" t="str">
        <f>VLOOKUP($B648,D1_2!$B$132:$AL$258,9,FALSE)&amp;""</f>
        <v/>
      </c>
      <c r="W649" s="95"/>
      <c r="X649" s="92" t="str">
        <f>VLOOKUP($B648,D1_2!$B$132:$AL$258,10,FALSE)&amp;""</f>
        <v/>
      </c>
      <c r="Y649" s="93"/>
      <c r="Z649" s="20" t="s">
        <v>391</v>
      </c>
      <c r="AA649" s="94" t="str">
        <f>VLOOKUP($B648,D1_2!$B$132:$AL$258,11,FALSE)&amp;""</f>
        <v/>
      </c>
      <c r="AB649" s="95"/>
      <c r="AC649" s="92" t="str">
        <f>VLOOKUP($B648,D1_2!$B$132:$AL$258,12,FALSE)&amp;""</f>
        <v/>
      </c>
      <c r="AD649" s="93"/>
      <c r="AE649" s="20" t="s">
        <v>391</v>
      </c>
      <c r="AF649" s="94" t="str">
        <f>VLOOKUP($B648,D1_2!$B$132:$AL$258,13,FALSE)&amp;""</f>
        <v/>
      </c>
      <c r="AG649" s="95"/>
      <c r="AH649" s="92" t="str">
        <f>VLOOKUP($B648,D1_2!$B$132:$AL$258,14,FALSE)&amp;""</f>
        <v/>
      </c>
      <c r="AI649" s="93"/>
      <c r="AJ649" s="20" t="s">
        <v>391</v>
      </c>
      <c r="AK649" s="94" t="str">
        <f>VLOOKUP($B648,D1_2!$B$132:$AL$258,15,FALSE)&amp;""</f>
        <v/>
      </c>
      <c r="AL649" s="95"/>
      <c r="AM649" s="92" t="str">
        <f>VLOOKUP($B648,D1_2!$B$132:$AL$258,16,FALSE)&amp;""</f>
        <v/>
      </c>
      <c r="AN649" s="93"/>
      <c r="AO649" s="20" t="s">
        <v>391</v>
      </c>
      <c r="AP649" s="94" t="str">
        <f>VLOOKUP($B648,D1_2!$B$132:$AL$258,17,FALSE)&amp;""</f>
        <v/>
      </c>
      <c r="AQ649" s="95"/>
      <c r="AR649" s="92" t="str">
        <f>VLOOKUP($B648,D1_2!$B$132:$AL$258,18,FALSE)&amp;""</f>
        <v/>
      </c>
      <c r="AS649" s="93"/>
      <c r="AT649" s="20" t="s">
        <v>391</v>
      </c>
      <c r="AU649" s="94" t="str">
        <f>VLOOKUP($B648,D1_2!$B$132:$AL$258,19,FALSE)&amp;""</f>
        <v/>
      </c>
      <c r="AV649" s="95"/>
      <c r="AW649" s="92" t="str">
        <f>VLOOKUP($B648,D1_2!$B$132:$AL$258,20,FALSE)&amp;""</f>
        <v/>
      </c>
      <c r="AX649" s="93"/>
      <c r="AY649" s="20" t="s">
        <v>391</v>
      </c>
      <c r="AZ649" s="94" t="str">
        <f>VLOOKUP($B648,D1_2!$B$132:$AL$258,21,FALSE)&amp;""</f>
        <v/>
      </c>
      <c r="BA649" s="95"/>
      <c r="BF649" s="3"/>
      <c r="BG649" s="3"/>
      <c r="BH649" s="3"/>
    </row>
    <row r="650" spans="2:60" s="1" customFormat="1" x14ac:dyDescent="0.4">
      <c r="B650" s="178"/>
      <c r="C650" s="179"/>
      <c r="D650" s="179"/>
      <c r="E650" s="179"/>
      <c r="F650" s="180"/>
      <c r="G650" s="135" t="s">
        <v>5337</v>
      </c>
      <c r="H650" s="135"/>
      <c r="I650" s="135"/>
      <c r="J650" s="135"/>
      <c r="K650" s="135"/>
      <c r="L650" s="135"/>
      <c r="M650" s="135"/>
      <c r="N650" s="136" t="str">
        <f>VLOOKUP($B648,D1_2!$B$259:$AL$385,6,FALSE)&amp;""</f>
        <v/>
      </c>
      <c r="O650" s="137"/>
      <c r="P650" s="21" t="s">
        <v>391</v>
      </c>
      <c r="Q650" s="138" t="str">
        <f>VLOOKUP($B648,D1_2!$B$259:$AL$385,7,FALSE)&amp;""</f>
        <v/>
      </c>
      <c r="R650" s="139"/>
      <c r="S650" s="136" t="str">
        <f>VLOOKUP($B648,D1_2!$B$259:$AL$385,8,FALSE)&amp;""</f>
        <v/>
      </c>
      <c r="T650" s="137"/>
      <c r="U650" s="21" t="s">
        <v>391</v>
      </c>
      <c r="V650" s="138" t="str">
        <f>VLOOKUP($B648,D1_2!$B$259:$AL$385,9,FALSE)&amp;""</f>
        <v/>
      </c>
      <c r="W650" s="139"/>
      <c r="X650" s="136" t="str">
        <f>VLOOKUP($B648,D1_2!$B$259:$AL$385,10,FALSE)&amp;""</f>
        <v/>
      </c>
      <c r="Y650" s="137"/>
      <c r="Z650" s="21" t="s">
        <v>391</v>
      </c>
      <c r="AA650" s="138" t="str">
        <f>VLOOKUP($B648,D1_2!$B$259:$AL$385,11,FALSE)&amp;""</f>
        <v/>
      </c>
      <c r="AB650" s="139"/>
      <c r="AC650" s="136" t="str">
        <f>VLOOKUP($B648,D1_2!$B$259:$AL$385,12,FALSE)&amp;""</f>
        <v/>
      </c>
      <c r="AD650" s="137"/>
      <c r="AE650" s="21" t="s">
        <v>391</v>
      </c>
      <c r="AF650" s="138" t="str">
        <f>VLOOKUP($B648,D1_2!$B$259:$AL$385,13,FALSE)&amp;""</f>
        <v/>
      </c>
      <c r="AG650" s="139"/>
      <c r="AH650" s="136" t="str">
        <f>VLOOKUP($B648,D1_2!$B$259:$AL$385,14,FALSE)&amp;""</f>
        <v/>
      </c>
      <c r="AI650" s="137"/>
      <c r="AJ650" s="21" t="s">
        <v>391</v>
      </c>
      <c r="AK650" s="138" t="str">
        <f>VLOOKUP($B648,D1_2!$B$259:$AL$385,15,FALSE)&amp;""</f>
        <v/>
      </c>
      <c r="AL650" s="139"/>
      <c r="AM650" s="136" t="str">
        <f>VLOOKUP($B648,D1_2!$B$259:$AL$385,16,FALSE)&amp;""</f>
        <v/>
      </c>
      <c r="AN650" s="137"/>
      <c r="AO650" s="21" t="s">
        <v>391</v>
      </c>
      <c r="AP650" s="138" t="str">
        <f>VLOOKUP($B648,D1_2!$B$259:$AL$385,17,FALSE)&amp;""</f>
        <v/>
      </c>
      <c r="AQ650" s="139"/>
      <c r="AR650" s="136" t="str">
        <f>VLOOKUP($B648,D1_2!$B$259:$AL$385,18,FALSE)&amp;""</f>
        <v/>
      </c>
      <c r="AS650" s="137"/>
      <c r="AT650" s="21" t="s">
        <v>391</v>
      </c>
      <c r="AU650" s="138" t="str">
        <f>VLOOKUP($B648,D1_2!$B$259:$AL$385,19,FALSE)&amp;""</f>
        <v/>
      </c>
      <c r="AV650" s="139"/>
      <c r="AW650" s="136" t="str">
        <f>VLOOKUP($B648,D1_2!$B$259:$AL$385,20,FALSE)&amp;""</f>
        <v/>
      </c>
      <c r="AX650" s="137"/>
      <c r="AY650" s="21" t="s">
        <v>391</v>
      </c>
      <c r="AZ650" s="138" t="str">
        <f>VLOOKUP($B648,D1_2!$B$259:$AL$385,21,FALSE)&amp;""</f>
        <v/>
      </c>
      <c r="BA650" s="139"/>
      <c r="BF650" s="3"/>
      <c r="BG650" s="3"/>
      <c r="BH650" s="3"/>
    </row>
    <row r="651" spans="2:60" s="1" customFormat="1" ht="14.25" customHeight="1" x14ac:dyDescent="0.4">
      <c r="B651" s="175" t="s">
        <v>6631</v>
      </c>
      <c r="C651" s="176"/>
      <c r="D651" s="176"/>
      <c r="E651" s="176"/>
      <c r="F651" s="177"/>
      <c r="G651" s="86" t="s">
        <v>5737</v>
      </c>
      <c r="H651" s="86"/>
      <c r="I651" s="86"/>
      <c r="J651" s="86"/>
      <c r="K651" s="86"/>
      <c r="L651" s="86"/>
      <c r="M651" s="86"/>
      <c r="N651" s="87" t="str">
        <f>VLOOKUP($B651,D1_2!$B$5:$AL$131,6,FALSE)&amp;""</f>
        <v/>
      </c>
      <c r="O651" s="88"/>
      <c r="P651" s="19" t="s">
        <v>391</v>
      </c>
      <c r="Q651" s="89" t="str">
        <f>VLOOKUP($B651,D1_2!$B$5:$AL$131,7,FALSE)&amp;""</f>
        <v/>
      </c>
      <c r="R651" s="90"/>
      <c r="S651" s="87" t="str">
        <f>VLOOKUP($B651,D1_2!$B$5:$AL$131,8,FALSE)&amp;""</f>
        <v/>
      </c>
      <c r="T651" s="88"/>
      <c r="U651" s="19" t="s">
        <v>391</v>
      </c>
      <c r="V651" s="89" t="str">
        <f>VLOOKUP($B651,D1_2!$B$5:$AL$131,9,FALSE)&amp;""</f>
        <v/>
      </c>
      <c r="W651" s="90"/>
      <c r="X651" s="87" t="str">
        <f>VLOOKUP($B651,D1_2!$B$5:$AL$131,10,FALSE)&amp;""</f>
        <v/>
      </c>
      <c r="Y651" s="88"/>
      <c r="Z651" s="19" t="s">
        <v>391</v>
      </c>
      <c r="AA651" s="89" t="str">
        <f>VLOOKUP($B651,D1_2!$B$5:$AL$131,11,FALSE)&amp;""</f>
        <v/>
      </c>
      <c r="AB651" s="90"/>
      <c r="AC651" s="87" t="str">
        <f>VLOOKUP($B651,D1_2!$B$5:$AL$131,12,FALSE)&amp;""</f>
        <v/>
      </c>
      <c r="AD651" s="88"/>
      <c r="AE651" s="19" t="s">
        <v>391</v>
      </c>
      <c r="AF651" s="89" t="str">
        <f>VLOOKUP($B651,D1_2!$B$5:$AL$131,13,FALSE)&amp;""</f>
        <v/>
      </c>
      <c r="AG651" s="90"/>
      <c r="AH651" s="87" t="str">
        <f>VLOOKUP($B651,D1_2!$B$5:$AL$131,14,FALSE)&amp;""</f>
        <v/>
      </c>
      <c r="AI651" s="88"/>
      <c r="AJ651" s="19" t="s">
        <v>391</v>
      </c>
      <c r="AK651" s="89" t="str">
        <f>VLOOKUP($B651,D1_2!$B$5:$AL$131,15,FALSE)&amp;""</f>
        <v/>
      </c>
      <c r="AL651" s="90"/>
      <c r="AM651" s="87" t="str">
        <f>VLOOKUP($B651,D1_2!$B$5:$AL$131,16,FALSE)&amp;""</f>
        <v/>
      </c>
      <c r="AN651" s="88"/>
      <c r="AO651" s="19" t="s">
        <v>391</v>
      </c>
      <c r="AP651" s="89" t="str">
        <f>VLOOKUP($B651,D1_2!$B$5:$AL$131,17,FALSE)&amp;""</f>
        <v/>
      </c>
      <c r="AQ651" s="90"/>
      <c r="AR651" s="87" t="str">
        <f>VLOOKUP($B651,D1_2!$B$5:$AL$131,18,FALSE)&amp;""</f>
        <v/>
      </c>
      <c r="AS651" s="88"/>
      <c r="AT651" s="19" t="s">
        <v>391</v>
      </c>
      <c r="AU651" s="89" t="str">
        <f>VLOOKUP($B651,D1_2!$B$5:$AL$131,19,FALSE)&amp;""</f>
        <v/>
      </c>
      <c r="AV651" s="90"/>
      <c r="AW651" s="87" t="str">
        <f>VLOOKUP($B651,D1_2!$B$5:$AL$131,20,FALSE)&amp;""</f>
        <v/>
      </c>
      <c r="AX651" s="88"/>
      <c r="AY651" s="19" t="s">
        <v>391</v>
      </c>
      <c r="AZ651" s="89" t="str">
        <f>VLOOKUP($B651,D1_2!$B$5:$AL$131,21,FALSE)&amp;""</f>
        <v/>
      </c>
      <c r="BA651" s="90"/>
      <c r="BF651" s="3"/>
      <c r="BG651" s="3"/>
      <c r="BH651" s="3"/>
    </row>
    <row r="652" spans="2:60" s="1" customFormat="1" x14ac:dyDescent="0.4">
      <c r="B652" s="181"/>
      <c r="C652" s="182"/>
      <c r="D652" s="182"/>
      <c r="E652" s="182"/>
      <c r="F652" s="183"/>
      <c r="G652" s="91" t="s">
        <v>5496</v>
      </c>
      <c r="H652" s="91"/>
      <c r="I652" s="91"/>
      <c r="J652" s="91"/>
      <c r="K652" s="91"/>
      <c r="L652" s="91"/>
      <c r="M652" s="91"/>
      <c r="N652" s="92" t="str">
        <f>VLOOKUP($B651,D1_2!$B$132:$AL$258,6,FALSE)&amp;""</f>
        <v/>
      </c>
      <c r="O652" s="93"/>
      <c r="P652" s="20" t="s">
        <v>391</v>
      </c>
      <c r="Q652" s="94" t="str">
        <f>VLOOKUP($B651,D1_2!$B$132:$AL$258,7,FALSE)&amp;""</f>
        <v/>
      </c>
      <c r="R652" s="95"/>
      <c r="S652" s="92" t="str">
        <f>VLOOKUP($B651,D1_2!$B$132:$AL$258,8,FALSE)&amp;""</f>
        <v/>
      </c>
      <c r="T652" s="93"/>
      <c r="U652" s="20" t="s">
        <v>391</v>
      </c>
      <c r="V652" s="94" t="str">
        <f>VLOOKUP($B651,D1_2!$B$132:$AL$258,9,FALSE)&amp;""</f>
        <v/>
      </c>
      <c r="W652" s="95"/>
      <c r="X652" s="92" t="str">
        <f>VLOOKUP($B651,D1_2!$B$132:$AL$258,10,FALSE)&amp;""</f>
        <v/>
      </c>
      <c r="Y652" s="93"/>
      <c r="Z652" s="20" t="s">
        <v>391</v>
      </c>
      <c r="AA652" s="94" t="str">
        <f>VLOOKUP($B651,D1_2!$B$132:$AL$258,11,FALSE)&amp;""</f>
        <v/>
      </c>
      <c r="AB652" s="95"/>
      <c r="AC652" s="92" t="str">
        <f>VLOOKUP($B651,D1_2!$B$132:$AL$258,12,FALSE)&amp;""</f>
        <v/>
      </c>
      <c r="AD652" s="93"/>
      <c r="AE652" s="20" t="s">
        <v>391</v>
      </c>
      <c r="AF652" s="94" t="str">
        <f>VLOOKUP($B651,D1_2!$B$132:$AL$258,13,FALSE)&amp;""</f>
        <v/>
      </c>
      <c r="AG652" s="95"/>
      <c r="AH652" s="92" t="str">
        <f>VLOOKUP($B651,D1_2!$B$132:$AL$258,14,FALSE)&amp;""</f>
        <v/>
      </c>
      <c r="AI652" s="93"/>
      <c r="AJ652" s="20" t="s">
        <v>391</v>
      </c>
      <c r="AK652" s="94" t="str">
        <f>VLOOKUP($B651,D1_2!$B$132:$AL$258,15,FALSE)&amp;""</f>
        <v/>
      </c>
      <c r="AL652" s="95"/>
      <c r="AM652" s="92" t="str">
        <f>VLOOKUP($B651,D1_2!$B$132:$AL$258,16,FALSE)&amp;""</f>
        <v/>
      </c>
      <c r="AN652" s="93"/>
      <c r="AO652" s="20" t="s">
        <v>391</v>
      </c>
      <c r="AP652" s="94" t="str">
        <f>VLOOKUP($B651,D1_2!$B$132:$AL$258,17,FALSE)&amp;""</f>
        <v/>
      </c>
      <c r="AQ652" s="95"/>
      <c r="AR652" s="92" t="str">
        <f>VLOOKUP($B651,D1_2!$B$132:$AL$258,18,FALSE)&amp;""</f>
        <v/>
      </c>
      <c r="AS652" s="93"/>
      <c r="AT652" s="20" t="s">
        <v>391</v>
      </c>
      <c r="AU652" s="94" t="str">
        <f>VLOOKUP($B651,D1_2!$B$132:$AL$258,19,FALSE)&amp;""</f>
        <v/>
      </c>
      <c r="AV652" s="95"/>
      <c r="AW652" s="92" t="str">
        <f>VLOOKUP($B651,D1_2!$B$132:$AL$258,20,FALSE)&amp;""</f>
        <v/>
      </c>
      <c r="AX652" s="93"/>
      <c r="AY652" s="20" t="s">
        <v>391</v>
      </c>
      <c r="AZ652" s="94" t="str">
        <f>VLOOKUP($B651,D1_2!$B$132:$AL$258,21,FALSE)&amp;""</f>
        <v/>
      </c>
      <c r="BA652" s="95"/>
      <c r="BF652" s="3"/>
      <c r="BG652" s="3"/>
      <c r="BH652" s="3"/>
    </row>
    <row r="653" spans="2:60" s="1" customFormat="1" x14ac:dyDescent="0.4">
      <c r="B653" s="178"/>
      <c r="C653" s="179"/>
      <c r="D653" s="179"/>
      <c r="E653" s="179"/>
      <c r="F653" s="180"/>
      <c r="G653" s="135" t="s">
        <v>5337</v>
      </c>
      <c r="H653" s="135"/>
      <c r="I653" s="135"/>
      <c r="J653" s="135"/>
      <c r="K653" s="135"/>
      <c r="L653" s="135"/>
      <c r="M653" s="135"/>
      <c r="N653" s="136" t="str">
        <f>VLOOKUP($B651,D1_2!$B$259:$AL$385,6,FALSE)&amp;""</f>
        <v/>
      </c>
      <c r="O653" s="137"/>
      <c r="P653" s="21" t="s">
        <v>391</v>
      </c>
      <c r="Q653" s="138" t="str">
        <f>VLOOKUP($B651,D1_2!$B$259:$AL$385,7,FALSE)&amp;""</f>
        <v/>
      </c>
      <c r="R653" s="139"/>
      <c r="S653" s="136" t="str">
        <f>VLOOKUP($B651,D1_2!$B$259:$AL$385,8,FALSE)&amp;""</f>
        <v/>
      </c>
      <c r="T653" s="137"/>
      <c r="U653" s="21" t="s">
        <v>391</v>
      </c>
      <c r="V653" s="138" t="str">
        <f>VLOOKUP($B651,D1_2!$B$259:$AL$385,9,FALSE)&amp;""</f>
        <v/>
      </c>
      <c r="W653" s="139"/>
      <c r="X653" s="136" t="str">
        <f>VLOOKUP($B651,D1_2!$B$259:$AL$385,10,FALSE)&amp;""</f>
        <v/>
      </c>
      <c r="Y653" s="137"/>
      <c r="Z653" s="21" t="s">
        <v>391</v>
      </c>
      <c r="AA653" s="138" t="str">
        <f>VLOOKUP($B651,D1_2!$B$259:$AL$385,11,FALSE)&amp;""</f>
        <v/>
      </c>
      <c r="AB653" s="139"/>
      <c r="AC653" s="136" t="str">
        <f>VLOOKUP($B651,D1_2!$B$259:$AL$385,12,FALSE)&amp;""</f>
        <v/>
      </c>
      <c r="AD653" s="137"/>
      <c r="AE653" s="21" t="s">
        <v>391</v>
      </c>
      <c r="AF653" s="138" t="str">
        <f>VLOOKUP($B651,D1_2!$B$259:$AL$385,13,FALSE)&amp;""</f>
        <v/>
      </c>
      <c r="AG653" s="139"/>
      <c r="AH653" s="136" t="str">
        <f>VLOOKUP($B651,D1_2!$B$259:$AL$385,14,FALSE)&amp;""</f>
        <v/>
      </c>
      <c r="AI653" s="137"/>
      <c r="AJ653" s="21" t="s">
        <v>391</v>
      </c>
      <c r="AK653" s="138" t="str">
        <f>VLOOKUP($B651,D1_2!$B$259:$AL$385,15,FALSE)&amp;""</f>
        <v/>
      </c>
      <c r="AL653" s="139"/>
      <c r="AM653" s="136" t="str">
        <f>VLOOKUP($B651,D1_2!$B$259:$AL$385,16,FALSE)&amp;""</f>
        <v/>
      </c>
      <c r="AN653" s="137"/>
      <c r="AO653" s="21" t="s">
        <v>391</v>
      </c>
      <c r="AP653" s="138" t="str">
        <f>VLOOKUP($B651,D1_2!$B$259:$AL$385,17,FALSE)&amp;""</f>
        <v/>
      </c>
      <c r="AQ653" s="139"/>
      <c r="AR653" s="136" t="str">
        <f>VLOOKUP($B651,D1_2!$B$259:$AL$385,18,FALSE)&amp;""</f>
        <v/>
      </c>
      <c r="AS653" s="137"/>
      <c r="AT653" s="21" t="s">
        <v>391</v>
      </c>
      <c r="AU653" s="138" t="str">
        <f>VLOOKUP($B651,D1_2!$B$259:$AL$385,19,FALSE)&amp;""</f>
        <v/>
      </c>
      <c r="AV653" s="139"/>
      <c r="AW653" s="136" t="str">
        <f>VLOOKUP($B651,D1_2!$B$259:$AL$385,20,FALSE)&amp;""</f>
        <v/>
      </c>
      <c r="AX653" s="137"/>
      <c r="AY653" s="21" t="s">
        <v>391</v>
      </c>
      <c r="AZ653" s="138" t="str">
        <f>VLOOKUP($B651,D1_2!$B$259:$AL$385,21,FALSE)&amp;""</f>
        <v/>
      </c>
      <c r="BA653" s="139"/>
      <c r="BF653" s="3"/>
      <c r="BG653" s="3"/>
      <c r="BH653" s="3"/>
    </row>
    <row r="654" spans="2:60" s="1" customFormat="1" ht="14.25" customHeight="1" x14ac:dyDescent="0.4">
      <c r="B654" s="175" t="s">
        <v>6632</v>
      </c>
      <c r="C654" s="176"/>
      <c r="D654" s="176"/>
      <c r="E654" s="176"/>
      <c r="F654" s="177"/>
      <c r="G654" s="86" t="s">
        <v>5737</v>
      </c>
      <c r="H654" s="86"/>
      <c r="I654" s="86"/>
      <c r="J654" s="86"/>
      <c r="K654" s="86"/>
      <c r="L654" s="86"/>
      <c r="M654" s="86"/>
      <c r="N654" s="87" t="str">
        <f>VLOOKUP($B654,D1_2!$B$5:$AL$131,6,FALSE)&amp;""</f>
        <v/>
      </c>
      <c r="O654" s="88"/>
      <c r="P654" s="19" t="s">
        <v>391</v>
      </c>
      <c r="Q654" s="89" t="str">
        <f>VLOOKUP($B654,D1_2!$B$5:$AL$131,7,FALSE)&amp;""</f>
        <v/>
      </c>
      <c r="R654" s="90"/>
      <c r="S654" s="87" t="str">
        <f>VLOOKUP($B654,D1_2!$B$5:$AL$131,8,FALSE)&amp;""</f>
        <v/>
      </c>
      <c r="T654" s="88"/>
      <c r="U654" s="19" t="s">
        <v>391</v>
      </c>
      <c r="V654" s="89" t="str">
        <f>VLOOKUP($B654,D1_2!$B$5:$AL$131,9,FALSE)&amp;""</f>
        <v/>
      </c>
      <c r="W654" s="90"/>
      <c r="X654" s="87" t="str">
        <f>VLOOKUP($B654,D1_2!$B$5:$AL$131,10,FALSE)&amp;""</f>
        <v/>
      </c>
      <c r="Y654" s="88"/>
      <c r="Z654" s="19" t="s">
        <v>391</v>
      </c>
      <c r="AA654" s="89" t="str">
        <f>VLOOKUP($B654,D1_2!$B$5:$AL$131,11,FALSE)&amp;""</f>
        <v/>
      </c>
      <c r="AB654" s="90"/>
      <c r="AC654" s="87" t="str">
        <f>VLOOKUP($B654,D1_2!$B$5:$AL$131,12,FALSE)&amp;""</f>
        <v/>
      </c>
      <c r="AD654" s="88"/>
      <c r="AE654" s="19" t="s">
        <v>391</v>
      </c>
      <c r="AF654" s="89" t="str">
        <f>VLOOKUP($B654,D1_2!$B$5:$AL$131,13,FALSE)&amp;""</f>
        <v/>
      </c>
      <c r="AG654" s="90"/>
      <c r="AH654" s="87" t="str">
        <f>VLOOKUP($B654,D1_2!$B$5:$AL$131,14,FALSE)&amp;""</f>
        <v/>
      </c>
      <c r="AI654" s="88"/>
      <c r="AJ654" s="19" t="s">
        <v>391</v>
      </c>
      <c r="AK654" s="89" t="str">
        <f>VLOOKUP($B654,D1_2!$B$5:$AL$131,15,FALSE)&amp;""</f>
        <v/>
      </c>
      <c r="AL654" s="90"/>
      <c r="AM654" s="87" t="str">
        <f>VLOOKUP($B654,D1_2!$B$5:$AL$131,16,FALSE)&amp;""</f>
        <v/>
      </c>
      <c r="AN654" s="88"/>
      <c r="AO654" s="19" t="s">
        <v>391</v>
      </c>
      <c r="AP654" s="89" t="str">
        <f>VLOOKUP($B654,D1_2!$B$5:$AL$131,17,FALSE)&amp;""</f>
        <v/>
      </c>
      <c r="AQ654" s="90"/>
      <c r="AR654" s="87" t="str">
        <f>VLOOKUP($B654,D1_2!$B$5:$AL$131,18,FALSE)&amp;""</f>
        <v/>
      </c>
      <c r="AS654" s="88"/>
      <c r="AT654" s="19" t="s">
        <v>391</v>
      </c>
      <c r="AU654" s="89" t="str">
        <f>VLOOKUP($B654,D1_2!$B$5:$AL$131,19,FALSE)&amp;""</f>
        <v/>
      </c>
      <c r="AV654" s="90"/>
      <c r="AW654" s="87" t="str">
        <f>VLOOKUP($B654,D1_2!$B$5:$AL$131,20,FALSE)&amp;""</f>
        <v/>
      </c>
      <c r="AX654" s="88"/>
      <c r="AY654" s="19" t="s">
        <v>391</v>
      </c>
      <c r="AZ654" s="89" t="str">
        <f>VLOOKUP($B654,D1_2!$B$5:$AL$131,21,FALSE)&amp;""</f>
        <v/>
      </c>
      <c r="BA654" s="90"/>
      <c r="BF654" s="3"/>
      <c r="BG654" s="3"/>
      <c r="BH654" s="3"/>
    </row>
    <row r="655" spans="2:60" s="1" customFormat="1" x14ac:dyDescent="0.4">
      <c r="B655" s="181"/>
      <c r="C655" s="182"/>
      <c r="D655" s="182"/>
      <c r="E655" s="182"/>
      <c r="F655" s="183"/>
      <c r="G655" s="91" t="s">
        <v>5496</v>
      </c>
      <c r="H655" s="91"/>
      <c r="I655" s="91"/>
      <c r="J655" s="91"/>
      <c r="K655" s="91"/>
      <c r="L655" s="91"/>
      <c r="M655" s="91"/>
      <c r="N655" s="92" t="str">
        <f>VLOOKUP($B654,D1_2!$B$132:$AL$258,6,FALSE)&amp;""</f>
        <v/>
      </c>
      <c r="O655" s="93"/>
      <c r="P655" s="20" t="s">
        <v>391</v>
      </c>
      <c r="Q655" s="94" t="str">
        <f>VLOOKUP($B654,D1_2!$B$132:$AL$258,7,FALSE)&amp;""</f>
        <v/>
      </c>
      <c r="R655" s="95"/>
      <c r="S655" s="92" t="str">
        <f>VLOOKUP($B654,D1_2!$B$132:$AL$258,8,FALSE)&amp;""</f>
        <v/>
      </c>
      <c r="T655" s="93"/>
      <c r="U655" s="20" t="s">
        <v>391</v>
      </c>
      <c r="V655" s="94" t="str">
        <f>VLOOKUP($B654,D1_2!$B$132:$AL$258,9,FALSE)&amp;""</f>
        <v/>
      </c>
      <c r="W655" s="95"/>
      <c r="X655" s="92" t="str">
        <f>VLOOKUP($B654,D1_2!$B$132:$AL$258,10,FALSE)&amp;""</f>
        <v/>
      </c>
      <c r="Y655" s="93"/>
      <c r="Z655" s="20" t="s">
        <v>391</v>
      </c>
      <c r="AA655" s="94" t="str">
        <f>VLOOKUP($B654,D1_2!$B$132:$AL$258,11,FALSE)&amp;""</f>
        <v/>
      </c>
      <c r="AB655" s="95"/>
      <c r="AC655" s="92" t="str">
        <f>VLOOKUP($B654,D1_2!$B$132:$AL$258,12,FALSE)&amp;""</f>
        <v/>
      </c>
      <c r="AD655" s="93"/>
      <c r="AE655" s="20" t="s">
        <v>391</v>
      </c>
      <c r="AF655" s="94" t="str">
        <f>VLOOKUP($B654,D1_2!$B$132:$AL$258,13,FALSE)&amp;""</f>
        <v/>
      </c>
      <c r="AG655" s="95"/>
      <c r="AH655" s="92" t="str">
        <f>VLOOKUP($B654,D1_2!$B$132:$AL$258,14,FALSE)&amp;""</f>
        <v/>
      </c>
      <c r="AI655" s="93"/>
      <c r="AJ655" s="20" t="s">
        <v>391</v>
      </c>
      <c r="AK655" s="94" t="str">
        <f>VLOOKUP($B654,D1_2!$B$132:$AL$258,15,FALSE)&amp;""</f>
        <v/>
      </c>
      <c r="AL655" s="95"/>
      <c r="AM655" s="92" t="str">
        <f>VLOOKUP($B654,D1_2!$B$132:$AL$258,16,FALSE)&amp;""</f>
        <v/>
      </c>
      <c r="AN655" s="93"/>
      <c r="AO655" s="20" t="s">
        <v>391</v>
      </c>
      <c r="AP655" s="94" t="str">
        <f>VLOOKUP($B654,D1_2!$B$132:$AL$258,17,FALSE)&amp;""</f>
        <v/>
      </c>
      <c r="AQ655" s="95"/>
      <c r="AR655" s="92" t="str">
        <f>VLOOKUP($B654,D1_2!$B$132:$AL$258,18,FALSE)&amp;""</f>
        <v/>
      </c>
      <c r="AS655" s="93"/>
      <c r="AT655" s="20" t="s">
        <v>391</v>
      </c>
      <c r="AU655" s="94" t="str">
        <f>VLOOKUP($B654,D1_2!$B$132:$AL$258,19,FALSE)&amp;""</f>
        <v/>
      </c>
      <c r="AV655" s="95"/>
      <c r="AW655" s="92" t="str">
        <f>VLOOKUP($B654,D1_2!$B$132:$AL$258,20,FALSE)&amp;""</f>
        <v/>
      </c>
      <c r="AX655" s="93"/>
      <c r="AY655" s="20" t="s">
        <v>391</v>
      </c>
      <c r="AZ655" s="94" t="str">
        <f>VLOOKUP($B654,D1_2!$B$132:$AL$258,21,FALSE)&amp;""</f>
        <v/>
      </c>
      <c r="BA655" s="95"/>
      <c r="BF655" s="3"/>
      <c r="BG655" s="3"/>
      <c r="BH655" s="3"/>
    </row>
    <row r="656" spans="2:60" s="1" customFormat="1" x14ac:dyDescent="0.4">
      <c r="B656" s="178"/>
      <c r="C656" s="179"/>
      <c r="D656" s="179"/>
      <c r="E656" s="179"/>
      <c r="F656" s="180"/>
      <c r="G656" s="135" t="s">
        <v>5337</v>
      </c>
      <c r="H656" s="135"/>
      <c r="I656" s="135"/>
      <c r="J656" s="135"/>
      <c r="K656" s="135"/>
      <c r="L656" s="135"/>
      <c r="M656" s="135"/>
      <c r="N656" s="136" t="str">
        <f>VLOOKUP($B654,D1_2!$B$259:$AL$385,6,FALSE)&amp;""</f>
        <v/>
      </c>
      <c r="O656" s="137"/>
      <c r="P656" s="21" t="s">
        <v>391</v>
      </c>
      <c r="Q656" s="138" t="str">
        <f>VLOOKUP($B654,D1_2!$B$259:$AL$385,7,FALSE)&amp;""</f>
        <v/>
      </c>
      <c r="R656" s="139"/>
      <c r="S656" s="136" t="str">
        <f>VLOOKUP($B654,D1_2!$B$259:$AL$385,8,FALSE)&amp;""</f>
        <v/>
      </c>
      <c r="T656" s="137"/>
      <c r="U656" s="21" t="s">
        <v>391</v>
      </c>
      <c r="V656" s="138" t="str">
        <f>VLOOKUP($B654,D1_2!$B$259:$AL$385,9,FALSE)&amp;""</f>
        <v/>
      </c>
      <c r="W656" s="139"/>
      <c r="X656" s="136" t="str">
        <f>VLOOKUP($B654,D1_2!$B$259:$AL$385,10,FALSE)&amp;""</f>
        <v/>
      </c>
      <c r="Y656" s="137"/>
      <c r="Z656" s="21" t="s">
        <v>391</v>
      </c>
      <c r="AA656" s="138" t="str">
        <f>VLOOKUP($B654,D1_2!$B$259:$AL$385,11,FALSE)&amp;""</f>
        <v/>
      </c>
      <c r="AB656" s="139"/>
      <c r="AC656" s="136" t="str">
        <f>VLOOKUP($B654,D1_2!$B$259:$AL$385,12,FALSE)&amp;""</f>
        <v/>
      </c>
      <c r="AD656" s="137"/>
      <c r="AE656" s="21" t="s">
        <v>391</v>
      </c>
      <c r="AF656" s="138" t="str">
        <f>VLOOKUP($B654,D1_2!$B$259:$AL$385,13,FALSE)&amp;""</f>
        <v/>
      </c>
      <c r="AG656" s="139"/>
      <c r="AH656" s="136" t="str">
        <f>VLOOKUP($B654,D1_2!$B$259:$AL$385,14,FALSE)&amp;""</f>
        <v/>
      </c>
      <c r="AI656" s="137"/>
      <c r="AJ656" s="21" t="s">
        <v>391</v>
      </c>
      <c r="AK656" s="138" t="str">
        <f>VLOOKUP($B654,D1_2!$B$259:$AL$385,15,FALSE)&amp;""</f>
        <v/>
      </c>
      <c r="AL656" s="139"/>
      <c r="AM656" s="136" t="str">
        <f>VLOOKUP($B654,D1_2!$B$259:$AL$385,16,FALSE)&amp;""</f>
        <v/>
      </c>
      <c r="AN656" s="137"/>
      <c r="AO656" s="21" t="s">
        <v>391</v>
      </c>
      <c r="AP656" s="138" t="str">
        <f>VLOOKUP($B654,D1_2!$B$259:$AL$385,17,FALSE)&amp;""</f>
        <v/>
      </c>
      <c r="AQ656" s="139"/>
      <c r="AR656" s="136" t="str">
        <f>VLOOKUP($B654,D1_2!$B$259:$AL$385,18,FALSE)&amp;""</f>
        <v/>
      </c>
      <c r="AS656" s="137"/>
      <c r="AT656" s="21" t="s">
        <v>391</v>
      </c>
      <c r="AU656" s="138" t="str">
        <f>VLOOKUP($B654,D1_2!$B$259:$AL$385,19,FALSE)&amp;""</f>
        <v/>
      </c>
      <c r="AV656" s="139"/>
      <c r="AW656" s="136" t="str">
        <f>VLOOKUP($B654,D1_2!$B$259:$AL$385,20,FALSE)&amp;""</f>
        <v/>
      </c>
      <c r="AX656" s="137"/>
      <c r="AY656" s="21" t="s">
        <v>391</v>
      </c>
      <c r="AZ656" s="138" t="str">
        <f>VLOOKUP($B654,D1_2!$B$259:$AL$385,21,FALSE)&amp;""</f>
        <v/>
      </c>
      <c r="BA656" s="139"/>
      <c r="BF656" s="3"/>
      <c r="BG656" s="3"/>
      <c r="BH656" s="3"/>
    </row>
    <row r="657" spans="2:60" s="1" customFormat="1" ht="14.25" customHeight="1" x14ac:dyDescent="0.4">
      <c r="B657" s="175" t="s">
        <v>97</v>
      </c>
      <c r="C657" s="176"/>
      <c r="D657" s="176"/>
      <c r="E657" s="176"/>
      <c r="F657" s="177"/>
      <c r="G657" s="86" t="s">
        <v>5737</v>
      </c>
      <c r="H657" s="86"/>
      <c r="I657" s="86"/>
      <c r="J657" s="86"/>
      <c r="K657" s="86"/>
      <c r="L657" s="86"/>
      <c r="M657" s="86"/>
      <c r="N657" s="87" t="str">
        <f>VLOOKUP($B657,D1_2!$B$5:$AL$131,6,FALSE)&amp;""</f>
        <v/>
      </c>
      <c r="O657" s="88"/>
      <c r="P657" s="19" t="s">
        <v>391</v>
      </c>
      <c r="Q657" s="89" t="str">
        <f>VLOOKUP($B657,D1_2!$B$5:$AL$131,7,FALSE)&amp;""</f>
        <v/>
      </c>
      <c r="R657" s="90"/>
      <c r="S657" s="87" t="str">
        <f>VLOOKUP($B657,D1_2!$B$5:$AL$131,8,FALSE)&amp;""</f>
        <v/>
      </c>
      <c r="T657" s="88"/>
      <c r="U657" s="19" t="s">
        <v>391</v>
      </c>
      <c r="V657" s="89" t="str">
        <f>VLOOKUP($B657,D1_2!$B$5:$AL$131,9,FALSE)&amp;""</f>
        <v/>
      </c>
      <c r="W657" s="90"/>
      <c r="X657" s="87" t="str">
        <f>VLOOKUP($B657,D1_2!$B$5:$AL$131,10,FALSE)&amp;""</f>
        <v/>
      </c>
      <c r="Y657" s="88"/>
      <c r="Z657" s="19" t="s">
        <v>391</v>
      </c>
      <c r="AA657" s="89" t="str">
        <f>VLOOKUP($B657,D1_2!$B$5:$AL$131,11,FALSE)&amp;""</f>
        <v/>
      </c>
      <c r="AB657" s="90"/>
      <c r="AC657" s="87" t="str">
        <f>VLOOKUP($B657,D1_2!$B$5:$AL$131,12,FALSE)&amp;""</f>
        <v/>
      </c>
      <c r="AD657" s="88"/>
      <c r="AE657" s="19" t="s">
        <v>391</v>
      </c>
      <c r="AF657" s="89" t="str">
        <f>VLOOKUP($B657,D1_2!$B$5:$AL$131,13,FALSE)&amp;""</f>
        <v/>
      </c>
      <c r="AG657" s="90"/>
      <c r="AH657" s="87" t="str">
        <f>VLOOKUP($B657,D1_2!$B$5:$AL$131,14,FALSE)&amp;""</f>
        <v/>
      </c>
      <c r="AI657" s="88"/>
      <c r="AJ657" s="19" t="s">
        <v>391</v>
      </c>
      <c r="AK657" s="89" t="str">
        <f>VLOOKUP($B657,D1_2!$B$5:$AL$131,15,FALSE)&amp;""</f>
        <v/>
      </c>
      <c r="AL657" s="90"/>
      <c r="AM657" s="87" t="str">
        <f>VLOOKUP($B657,D1_2!$B$5:$AL$131,16,FALSE)&amp;""</f>
        <v/>
      </c>
      <c r="AN657" s="88"/>
      <c r="AO657" s="19" t="s">
        <v>391</v>
      </c>
      <c r="AP657" s="89" t="str">
        <f>VLOOKUP($B657,D1_2!$B$5:$AL$131,17,FALSE)&amp;""</f>
        <v/>
      </c>
      <c r="AQ657" s="90"/>
      <c r="AR657" s="87" t="str">
        <f>VLOOKUP($B657,D1_2!$B$5:$AL$131,18,FALSE)&amp;""</f>
        <v/>
      </c>
      <c r="AS657" s="88"/>
      <c r="AT657" s="19" t="s">
        <v>391</v>
      </c>
      <c r="AU657" s="89" t="str">
        <f>VLOOKUP($B657,D1_2!$B$5:$AL$131,19,FALSE)&amp;""</f>
        <v/>
      </c>
      <c r="AV657" s="90"/>
      <c r="AW657" s="87" t="str">
        <f>VLOOKUP($B657,D1_2!$B$5:$AL$131,20,FALSE)&amp;""</f>
        <v/>
      </c>
      <c r="AX657" s="88"/>
      <c r="AY657" s="19" t="s">
        <v>391</v>
      </c>
      <c r="AZ657" s="89" t="str">
        <f>VLOOKUP($B657,D1_2!$B$5:$AL$131,21,FALSE)&amp;""</f>
        <v/>
      </c>
      <c r="BA657" s="90"/>
      <c r="BF657" s="3"/>
      <c r="BG657" s="3"/>
      <c r="BH657" s="3"/>
    </row>
    <row r="658" spans="2:60" s="1" customFormat="1" x14ac:dyDescent="0.4">
      <c r="B658" s="181"/>
      <c r="C658" s="182"/>
      <c r="D658" s="182"/>
      <c r="E658" s="182"/>
      <c r="F658" s="183"/>
      <c r="G658" s="91" t="s">
        <v>5496</v>
      </c>
      <c r="H658" s="91"/>
      <c r="I658" s="91"/>
      <c r="J658" s="91"/>
      <c r="K658" s="91"/>
      <c r="L658" s="91"/>
      <c r="M658" s="91"/>
      <c r="N658" s="92" t="str">
        <f>VLOOKUP($B657,D1_2!$B$132:$AL$258,6,FALSE)&amp;""</f>
        <v/>
      </c>
      <c r="O658" s="93"/>
      <c r="P658" s="20" t="s">
        <v>391</v>
      </c>
      <c r="Q658" s="94" t="str">
        <f>VLOOKUP($B657,D1_2!$B$132:$AL$258,7,FALSE)&amp;""</f>
        <v/>
      </c>
      <c r="R658" s="95"/>
      <c r="S658" s="92" t="str">
        <f>VLOOKUP($B657,D1_2!$B$132:$AL$258,8,FALSE)&amp;""</f>
        <v/>
      </c>
      <c r="T658" s="93"/>
      <c r="U658" s="20" t="s">
        <v>391</v>
      </c>
      <c r="V658" s="94" t="str">
        <f>VLOOKUP($B657,D1_2!$B$132:$AL$258,9,FALSE)&amp;""</f>
        <v/>
      </c>
      <c r="W658" s="95"/>
      <c r="X658" s="92" t="str">
        <f>VLOOKUP($B657,D1_2!$B$132:$AL$258,10,FALSE)&amp;""</f>
        <v/>
      </c>
      <c r="Y658" s="93"/>
      <c r="Z658" s="20" t="s">
        <v>391</v>
      </c>
      <c r="AA658" s="94" t="str">
        <f>VLOOKUP($B657,D1_2!$B$132:$AL$258,11,FALSE)&amp;""</f>
        <v/>
      </c>
      <c r="AB658" s="95"/>
      <c r="AC658" s="92" t="str">
        <f>VLOOKUP($B657,D1_2!$B$132:$AL$258,12,FALSE)&amp;""</f>
        <v/>
      </c>
      <c r="AD658" s="93"/>
      <c r="AE658" s="20" t="s">
        <v>391</v>
      </c>
      <c r="AF658" s="94" t="str">
        <f>VLOOKUP($B657,D1_2!$B$132:$AL$258,13,FALSE)&amp;""</f>
        <v/>
      </c>
      <c r="AG658" s="95"/>
      <c r="AH658" s="92" t="str">
        <f>VLOOKUP($B657,D1_2!$B$132:$AL$258,14,FALSE)&amp;""</f>
        <v/>
      </c>
      <c r="AI658" s="93"/>
      <c r="AJ658" s="20" t="s">
        <v>391</v>
      </c>
      <c r="AK658" s="94" t="str">
        <f>VLOOKUP($B657,D1_2!$B$132:$AL$258,15,FALSE)&amp;""</f>
        <v/>
      </c>
      <c r="AL658" s="95"/>
      <c r="AM658" s="92" t="str">
        <f>VLOOKUP($B657,D1_2!$B$132:$AL$258,16,FALSE)&amp;""</f>
        <v/>
      </c>
      <c r="AN658" s="93"/>
      <c r="AO658" s="20" t="s">
        <v>391</v>
      </c>
      <c r="AP658" s="94" t="str">
        <f>VLOOKUP($B657,D1_2!$B$132:$AL$258,17,FALSE)&amp;""</f>
        <v/>
      </c>
      <c r="AQ658" s="95"/>
      <c r="AR658" s="92" t="str">
        <f>VLOOKUP($B657,D1_2!$B$132:$AL$258,18,FALSE)&amp;""</f>
        <v/>
      </c>
      <c r="AS658" s="93"/>
      <c r="AT658" s="20" t="s">
        <v>391</v>
      </c>
      <c r="AU658" s="94" t="str">
        <f>VLOOKUP($B657,D1_2!$B$132:$AL$258,19,FALSE)&amp;""</f>
        <v/>
      </c>
      <c r="AV658" s="95"/>
      <c r="AW658" s="92" t="str">
        <f>VLOOKUP($B657,D1_2!$B$132:$AL$258,20,FALSE)&amp;""</f>
        <v/>
      </c>
      <c r="AX658" s="93"/>
      <c r="AY658" s="20" t="s">
        <v>391</v>
      </c>
      <c r="AZ658" s="94" t="str">
        <f>VLOOKUP($B657,D1_2!$B$132:$AL$258,21,FALSE)&amp;""</f>
        <v/>
      </c>
      <c r="BA658" s="95"/>
      <c r="BF658" s="3"/>
      <c r="BG658" s="3"/>
      <c r="BH658" s="3"/>
    </row>
    <row r="659" spans="2:60" s="1" customFormat="1" x14ac:dyDescent="0.4">
      <c r="B659" s="178"/>
      <c r="C659" s="179"/>
      <c r="D659" s="179"/>
      <c r="E659" s="179"/>
      <c r="F659" s="180"/>
      <c r="G659" s="135" t="s">
        <v>5337</v>
      </c>
      <c r="H659" s="135"/>
      <c r="I659" s="135"/>
      <c r="J659" s="135"/>
      <c r="K659" s="135"/>
      <c r="L659" s="135"/>
      <c r="M659" s="135"/>
      <c r="N659" s="136" t="str">
        <f>VLOOKUP($B657,D1_2!$B$259:$AL$385,6,FALSE)&amp;""</f>
        <v/>
      </c>
      <c r="O659" s="137"/>
      <c r="P659" s="21" t="s">
        <v>391</v>
      </c>
      <c r="Q659" s="138" t="str">
        <f>VLOOKUP($B657,D1_2!$B$259:$AL$385,7,FALSE)&amp;""</f>
        <v/>
      </c>
      <c r="R659" s="139"/>
      <c r="S659" s="136" t="str">
        <f>VLOOKUP($B657,D1_2!$B$259:$AL$385,8,FALSE)&amp;""</f>
        <v/>
      </c>
      <c r="T659" s="137"/>
      <c r="U659" s="21" t="s">
        <v>391</v>
      </c>
      <c r="V659" s="138" t="str">
        <f>VLOOKUP($B657,D1_2!$B$259:$AL$385,9,FALSE)&amp;""</f>
        <v/>
      </c>
      <c r="W659" s="139"/>
      <c r="X659" s="136" t="str">
        <f>VLOOKUP($B657,D1_2!$B$259:$AL$385,10,FALSE)&amp;""</f>
        <v/>
      </c>
      <c r="Y659" s="137"/>
      <c r="Z659" s="21" t="s">
        <v>391</v>
      </c>
      <c r="AA659" s="138" t="str">
        <f>VLOOKUP($B657,D1_2!$B$259:$AL$385,11,FALSE)&amp;""</f>
        <v/>
      </c>
      <c r="AB659" s="139"/>
      <c r="AC659" s="136" t="str">
        <f>VLOOKUP($B657,D1_2!$B$259:$AL$385,12,FALSE)&amp;""</f>
        <v/>
      </c>
      <c r="AD659" s="137"/>
      <c r="AE659" s="21" t="s">
        <v>391</v>
      </c>
      <c r="AF659" s="138" t="str">
        <f>VLOOKUP($B657,D1_2!$B$259:$AL$385,13,FALSE)&amp;""</f>
        <v/>
      </c>
      <c r="AG659" s="139"/>
      <c r="AH659" s="136" t="str">
        <f>VLOOKUP($B657,D1_2!$B$259:$AL$385,14,FALSE)&amp;""</f>
        <v/>
      </c>
      <c r="AI659" s="137"/>
      <c r="AJ659" s="21" t="s">
        <v>391</v>
      </c>
      <c r="AK659" s="138" t="str">
        <f>VLOOKUP($B657,D1_2!$B$259:$AL$385,15,FALSE)&amp;""</f>
        <v/>
      </c>
      <c r="AL659" s="139"/>
      <c r="AM659" s="136" t="str">
        <f>VLOOKUP($B657,D1_2!$B$259:$AL$385,16,FALSE)&amp;""</f>
        <v/>
      </c>
      <c r="AN659" s="137"/>
      <c r="AO659" s="21" t="s">
        <v>391</v>
      </c>
      <c r="AP659" s="138" t="str">
        <f>VLOOKUP($B657,D1_2!$B$259:$AL$385,17,FALSE)&amp;""</f>
        <v/>
      </c>
      <c r="AQ659" s="139"/>
      <c r="AR659" s="136" t="str">
        <f>VLOOKUP($B657,D1_2!$B$259:$AL$385,18,FALSE)&amp;""</f>
        <v/>
      </c>
      <c r="AS659" s="137"/>
      <c r="AT659" s="21" t="s">
        <v>391</v>
      </c>
      <c r="AU659" s="138" t="str">
        <f>VLOOKUP($B657,D1_2!$B$259:$AL$385,19,FALSE)&amp;""</f>
        <v/>
      </c>
      <c r="AV659" s="139"/>
      <c r="AW659" s="136" t="str">
        <f>VLOOKUP($B657,D1_2!$B$259:$AL$385,20,FALSE)&amp;""</f>
        <v/>
      </c>
      <c r="AX659" s="137"/>
      <c r="AY659" s="21" t="s">
        <v>391</v>
      </c>
      <c r="AZ659" s="138" t="str">
        <f>VLOOKUP($B657,D1_2!$B$259:$AL$385,21,FALSE)&amp;""</f>
        <v/>
      </c>
      <c r="BA659" s="139"/>
      <c r="BF659" s="3"/>
      <c r="BG659" s="3"/>
      <c r="BH659" s="3"/>
    </row>
    <row r="660" spans="2:60" s="1" customFormat="1" ht="14.25" customHeight="1" x14ac:dyDescent="0.4">
      <c r="B660" s="175" t="s">
        <v>1350</v>
      </c>
      <c r="C660" s="176"/>
      <c r="D660" s="176"/>
      <c r="E660" s="176"/>
      <c r="F660" s="177"/>
      <c r="G660" s="86" t="s">
        <v>5737</v>
      </c>
      <c r="H660" s="86"/>
      <c r="I660" s="86"/>
      <c r="J660" s="86"/>
      <c r="K660" s="86"/>
      <c r="L660" s="86"/>
      <c r="M660" s="86"/>
      <c r="N660" s="87" t="str">
        <f>VLOOKUP($B660,D1_2!$B$5:$AL$131,6,FALSE)&amp;""</f>
        <v/>
      </c>
      <c r="O660" s="88"/>
      <c r="P660" s="19" t="s">
        <v>391</v>
      </c>
      <c r="Q660" s="89" t="str">
        <f>VLOOKUP($B660,D1_2!$B$5:$AL$131,7,FALSE)&amp;""</f>
        <v/>
      </c>
      <c r="R660" s="90"/>
      <c r="S660" s="87" t="str">
        <f>VLOOKUP($B660,D1_2!$B$5:$AL$131,8,FALSE)&amp;""</f>
        <v/>
      </c>
      <c r="T660" s="88"/>
      <c r="U660" s="19" t="s">
        <v>391</v>
      </c>
      <c r="V660" s="89" t="str">
        <f>VLOOKUP($B660,D1_2!$B$5:$AL$131,9,FALSE)&amp;""</f>
        <v/>
      </c>
      <c r="W660" s="90"/>
      <c r="X660" s="87" t="str">
        <f>VLOOKUP($B660,D1_2!$B$5:$AL$131,10,FALSE)&amp;""</f>
        <v/>
      </c>
      <c r="Y660" s="88"/>
      <c r="Z660" s="19" t="s">
        <v>391</v>
      </c>
      <c r="AA660" s="89" t="str">
        <f>VLOOKUP($B660,D1_2!$B$5:$AL$131,11,FALSE)&amp;""</f>
        <v/>
      </c>
      <c r="AB660" s="90"/>
      <c r="AC660" s="87" t="str">
        <f>VLOOKUP($B660,D1_2!$B$5:$AL$131,12,FALSE)&amp;""</f>
        <v/>
      </c>
      <c r="AD660" s="88"/>
      <c r="AE660" s="19" t="s">
        <v>391</v>
      </c>
      <c r="AF660" s="89" t="str">
        <f>VLOOKUP($B660,D1_2!$B$5:$AL$131,13,FALSE)&amp;""</f>
        <v/>
      </c>
      <c r="AG660" s="90"/>
      <c r="AH660" s="87" t="str">
        <f>VLOOKUP($B660,D1_2!$B$5:$AL$131,14,FALSE)&amp;""</f>
        <v/>
      </c>
      <c r="AI660" s="88"/>
      <c r="AJ660" s="19" t="s">
        <v>391</v>
      </c>
      <c r="AK660" s="89" t="str">
        <f>VLOOKUP($B660,D1_2!$B$5:$AL$131,15,FALSE)&amp;""</f>
        <v/>
      </c>
      <c r="AL660" s="90"/>
      <c r="AM660" s="87" t="str">
        <f>VLOOKUP($B660,D1_2!$B$5:$AL$131,16,FALSE)&amp;""</f>
        <v/>
      </c>
      <c r="AN660" s="88"/>
      <c r="AO660" s="19" t="s">
        <v>391</v>
      </c>
      <c r="AP660" s="89" t="str">
        <f>VLOOKUP($B660,D1_2!$B$5:$AL$131,17,FALSE)&amp;""</f>
        <v/>
      </c>
      <c r="AQ660" s="90"/>
      <c r="AR660" s="87" t="str">
        <f>VLOOKUP($B660,D1_2!$B$5:$AL$131,18,FALSE)&amp;""</f>
        <v/>
      </c>
      <c r="AS660" s="88"/>
      <c r="AT660" s="19" t="s">
        <v>391</v>
      </c>
      <c r="AU660" s="89" t="str">
        <f>VLOOKUP($B660,D1_2!$B$5:$AL$131,19,FALSE)&amp;""</f>
        <v/>
      </c>
      <c r="AV660" s="90"/>
      <c r="AW660" s="87" t="str">
        <f>VLOOKUP($B660,D1_2!$B$5:$AL$131,20,FALSE)&amp;""</f>
        <v/>
      </c>
      <c r="AX660" s="88"/>
      <c r="AY660" s="19" t="s">
        <v>391</v>
      </c>
      <c r="AZ660" s="89" t="str">
        <f>VLOOKUP($B660,D1_2!$B$5:$AL$131,21,FALSE)&amp;""</f>
        <v/>
      </c>
      <c r="BA660" s="90"/>
      <c r="BF660" s="3"/>
      <c r="BG660" s="3"/>
      <c r="BH660" s="3"/>
    </row>
    <row r="661" spans="2:60" s="1" customFormat="1" x14ac:dyDescent="0.4">
      <c r="B661" s="181"/>
      <c r="C661" s="182"/>
      <c r="D661" s="182"/>
      <c r="E661" s="182"/>
      <c r="F661" s="183"/>
      <c r="G661" s="91" t="s">
        <v>5496</v>
      </c>
      <c r="H661" s="91"/>
      <c r="I661" s="91"/>
      <c r="J661" s="91"/>
      <c r="K661" s="91"/>
      <c r="L661" s="91"/>
      <c r="M661" s="91"/>
      <c r="N661" s="92" t="str">
        <f>VLOOKUP($B660,D1_2!$B$132:$AL$258,6,FALSE)&amp;""</f>
        <v/>
      </c>
      <c r="O661" s="93"/>
      <c r="P661" s="20" t="s">
        <v>391</v>
      </c>
      <c r="Q661" s="94" t="str">
        <f>VLOOKUP($B660,D1_2!$B$132:$AL$258,7,FALSE)&amp;""</f>
        <v/>
      </c>
      <c r="R661" s="95"/>
      <c r="S661" s="92" t="str">
        <f>VLOOKUP($B660,D1_2!$B$132:$AL$258,8,FALSE)&amp;""</f>
        <v/>
      </c>
      <c r="T661" s="93"/>
      <c r="U661" s="20" t="s">
        <v>391</v>
      </c>
      <c r="V661" s="94" t="str">
        <f>VLOOKUP($B660,D1_2!$B$132:$AL$258,9,FALSE)&amp;""</f>
        <v/>
      </c>
      <c r="W661" s="95"/>
      <c r="X661" s="92" t="str">
        <f>VLOOKUP($B660,D1_2!$B$132:$AL$258,10,FALSE)&amp;""</f>
        <v/>
      </c>
      <c r="Y661" s="93"/>
      <c r="Z661" s="20" t="s">
        <v>391</v>
      </c>
      <c r="AA661" s="94" t="str">
        <f>VLOOKUP($B660,D1_2!$B$132:$AL$258,11,FALSE)&amp;""</f>
        <v/>
      </c>
      <c r="AB661" s="95"/>
      <c r="AC661" s="92" t="str">
        <f>VLOOKUP($B660,D1_2!$B$132:$AL$258,12,FALSE)&amp;""</f>
        <v/>
      </c>
      <c r="AD661" s="93"/>
      <c r="AE661" s="20" t="s">
        <v>391</v>
      </c>
      <c r="AF661" s="94" t="str">
        <f>VLOOKUP($B660,D1_2!$B$132:$AL$258,13,FALSE)&amp;""</f>
        <v/>
      </c>
      <c r="AG661" s="95"/>
      <c r="AH661" s="92" t="str">
        <f>VLOOKUP($B660,D1_2!$B$132:$AL$258,14,FALSE)&amp;""</f>
        <v/>
      </c>
      <c r="AI661" s="93"/>
      <c r="AJ661" s="20" t="s">
        <v>391</v>
      </c>
      <c r="AK661" s="94" t="str">
        <f>VLOOKUP($B660,D1_2!$B$132:$AL$258,15,FALSE)&amp;""</f>
        <v/>
      </c>
      <c r="AL661" s="95"/>
      <c r="AM661" s="92" t="str">
        <f>VLOOKUP($B660,D1_2!$B$132:$AL$258,16,FALSE)&amp;""</f>
        <v/>
      </c>
      <c r="AN661" s="93"/>
      <c r="AO661" s="20" t="s">
        <v>391</v>
      </c>
      <c r="AP661" s="94" t="str">
        <f>VLOOKUP($B660,D1_2!$B$132:$AL$258,17,FALSE)&amp;""</f>
        <v/>
      </c>
      <c r="AQ661" s="95"/>
      <c r="AR661" s="92" t="str">
        <f>VLOOKUP($B660,D1_2!$B$132:$AL$258,18,FALSE)&amp;""</f>
        <v/>
      </c>
      <c r="AS661" s="93"/>
      <c r="AT661" s="20" t="s">
        <v>391</v>
      </c>
      <c r="AU661" s="94" t="str">
        <f>VLOOKUP($B660,D1_2!$B$132:$AL$258,19,FALSE)&amp;""</f>
        <v/>
      </c>
      <c r="AV661" s="95"/>
      <c r="AW661" s="92" t="str">
        <f>VLOOKUP($B660,D1_2!$B$132:$AL$258,20,FALSE)&amp;""</f>
        <v/>
      </c>
      <c r="AX661" s="93"/>
      <c r="AY661" s="20" t="s">
        <v>391</v>
      </c>
      <c r="AZ661" s="94" t="str">
        <f>VLOOKUP($B660,D1_2!$B$132:$AL$258,21,FALSE)&amp;""</f>
        <v/>
      </c>
      <c r="BA661" s="95"/>
      <c r="BF661" s="3"/>
      <c r="BG661" s="3"/>
      <c r="BH661" s="3"/>
    </row>
    <row r="662" spans="2:60" s="1" customFormat="1" x14ac:dyDescent="0.4">
      <c r="B662" s="178"/>
      <c r="C662" s="179"/>
      <c r="D662" s="179"/>
      <c r="E662" s="179"/>
      <c r="F662" s="180"/>
      <c r="G662" s="135" t="s">
        <v>5337</v>
      </c>
      <c r="H662" s="135"/>
      <c r="I662" s="135"/>
      <c r="J662" s="135"/>
      <c r="K662" s="135"/>
      <c r="L662" s="135"/>
      <c r="M662" s="135"/>
      <c r="N662" s="136" t="str">
        <f>VLOOKUP($B660,D1_2!$B$259:$AL$385,6,FALSE)&amp;""</f>
        <v/>
      </c>
      <c r="O662" s="137"/>
      <c r="P662" s="21" t="s">
        <v>391</v>
      </c>
      <c r="Q662" s="138" t="str">
        <f>VLOOKUP($B660,D1_2!$B$259:$AL$385,7,FALSE)&amp;""</f>
        <v/>
      </c>
      <c r="R662" s="139"/>
      <c r="S662" s="136" t="str">
        <f>VLOOKUP($B660,D1_2!$B$259:$AL$385,8,FALSE)&amp;""</f>
        <v/>
      </c>
      <c r="T662" s="137"/>
      <c r="U662" s="21" t="s">
        <v>391</v>
      </c>
      <c r="V662" s="138" t="str">
        <f>VLOOKUP($B660,D1_2!$B$259:$AL$385,9,FALSE)&amp;""</f>
        <v/>
      </c>
      <c r="W662" s="139"/>
      <c r="X662" s="136" t="str">
        <f>VLOOKUP($B660,D1_2!$B$259:$AL$385,10,FALSE)&amp;""</f>
        <v/>
      </c>
      <c r="Y662" s="137"/>
      <c r="Z662" s="21" t="s">
        <v>391</v>
      </c>
      <c r="AA662" s="138" t="str">
        <f>VLOOKUP($B660,D1_2!$B$259:$AL$385,11,FALSE)&amp;""</f>
        <v/>
      </c>
      <c r="AB662" s="139"/>
      <c r="AC662" s="136" t="str">
        <f>VLOOKUP($B660,D1_2!$B$259:$AL$385,12,FALSE)&amp;""</f>
        <v/>
      </c>
      <c r="AD662" s="137"/>
      <c r="AE662" s="21" t="s">
        <v>391</v>
      </c>
      <c r="AF662" s="138" t="str">
        <f>VLOOKUP($B660,D1_2!$B$259:$AL$385,13,FALSE)&amp;""</f>
        <v/>
      </c>
      <c r="AG662" s="139"/>
      <c r="AH662" s="136" t="str">
        <f>VLOOKUP($B660,D1_2!$B$259:$AL$385,14,FALSE)&amp;""</f>
        <v/>
      </c>
      <c r="AI662" s="137"/>
      <c r="AJ662" s="21" t="s">
        <v>391</v>
      </c>
      <c r="AK662" s="138" t="str">
        <f>VLOOKUP($B660,D1_2!$B$259:$AL$385,15,FALSE)&amp;""</f>
        <v/>
      </c>
      <c r="AL662" s="139"/>
      <c r="AM662" s="136" t="str">
        <f>VLOOKUP($B660,D1_2!$B$259:$AL$385,16,FALSE)&amp;""</f>
        <v/>
      </c>
      <c r="AN662" s="137"/>
      <c r="AO662" s="21" t="s">
        <v>391</v>
      </c>
      <c r="AP662" s="138" t="str">
        <f>VLOOKUP($B660,D1_2!$B$259:$AL$385,17,FALSE)&amp;""</f>
        <v/>
      </c>
      <c r="AQ662" s="139"/>
      <c r="AR662" s="136" t="str">
        <f>VLOOKUP($B660,D1_2!$B$259:$AL$385,18,FALSE)&amp;""</f>
        <v/>
      </c>
      <c r="AS662" s="137"/>
      <c r="AT662" s="21" t="s">
        <v>391</v>
      </c>
      <c r="AU662" s="138" t="str">
        <f>VLOOKUP($B660,D1_2!$B$259:$AL$385,19,FALSE)&amp;""</f>
        <v/>
      </c>
      <c r="AV662" s="139"/>
      <c r="AW662" s="136" t="str">
        <f>VLOOKUP($B660,D1_2!$B$259:$AL$385,20,FALSE)&amp;""</f>
        <v/>
      </c>
      <c r="AX662" s="137"/>
      <c r="AY662" s="21" t="s">
        <v>391</v>
      </c>
      <c r="AZ662" s="138" t="str">
        <f>VLOOKUP($B660,D1_2!$B$259:$AL$385,21,FALSE)&amp;""</f>
        <v/>
      </c>
      <c r="BA662" s="139"/>
      <c r="BF662" s="3"/>
      <c r="BG662" s="3"/>
      <c r="BH662" s="3"/>
    </row>
    <row r="663" spans="2:60" s="1" customFormat="1" ht="14.25" customHeight="1" x14ac:dyDescent="0.4">
      <c r="B663" s="175" t="s">
        <v>1879</v>
      </c>
      <c r="C663" s="176"/>
      <c r="D663" s="176"/>
      <c r="E663" s="176"/>
      <c r="F663" s="177"/>
      <c r="G663" s="86" t="s">
        <v>5737</v>
      </c>
      <c r="H663" s="86"/>
      <c r="I663" s="86"/>
      <c r="J663" s="86"/>
      <c r="K663" s="86"/>
      <c r="L663" s="86"/>
      <c r="M663" s="86"/>
      <c r="N663" s="87" t="str">
        <f>VLOOKUP($B663,D1_2!$B$5:$AL$131,6,FALSE)&amp;""</f>
        <v/>
      </c>
      <c r="O663" s="88"/>
      <c r="P663" s="19" t="s">
        <v>391</v>
      </c>
      <c r="Q663" s="89" t="str">
        <f>VLOOKUP($B663,D1_2!$B$5:$AL$131,7,FALSE)&amp;""</f>
        <v/>
      </c>
      <c r="R663" s="90"/>
      <c r="S663" s="87" t="str">
        <f>VLOOKUP($B663,D1_2!$B$5:$AL$131,8,FALSE)&amp;""</f>
        <v/>
      </c>
      <c r="T663" s="88"/>
      <c r="U663" s="19" t="s">
        <v>391</v>
      </c>
      <c r="V663" s="89" t="str">
        <f>VLOOKUP($B663,D1_2!$B$5:$AL$131,9,FALSE)&amp;""</f>
        <v/>
      </c>
      <c r="W663" s="90"/>
      <c r="X663" s="87" t="str">
        <f>VLOOKUP($B663,D1_2!$B$5:$AL$131,10,FALSE)&amp;""</f>
        <v/>
      </c>
      <c r="Y663" s="88"/>
      <c r="Z663" s="19" t="s">
        <v>391</v>
      </c>
      <c r="AA663" s="89" t="str">
        <f>VLOOKUP($B663,D1_2!$B$5:$AL$131,11,FALSE)&amp;""</f>
        <v/>
      </c>
      <c r="AB663" s="90"/>
      <c r="AC663" s="87" t="str">
        <f>VLOOKUP($B663,D1_2!$B$5:$AL$131,12,FALSE)&amp;""</f>
        <v/>
      </c>
      <c r="AD663" s="88"/>
      <c r="AE663" s="19" t="s">
        <v>391</v>
      </c>
      <c r="AF663" s="89" t="str">
        <f>VLOOKUP($B663,D1_2!$B$5:$AL$131,13,FALSE)&amp;""</f>
        <v/>
      </c>
      <c r="AG663" s="90"/>
      <c r="AH663" s="87" t="str">
        <f>VLOOKUP($B663,D1_2!$B$5:$AL$131,14,FALSE)&amp;""</f>
        <v/>
      </c>
      <c r="AI663" s="88"/>
      <c r="AJ663" s="19" t="s">
        <v>391</v>
      </c>
      <c r="AK663" s="89" t="str">
        <f>VLOOKUP($B663,D1_2!$B$5:$AL$131,15,FALSE)&amp;""</f>
        <v/>
      </c>
      <c r="AL663" s="90"/>
      <c r="AM663" s="87" t="str">
        <f>VLOOKUP($B663,D1_2!$B$5:$AL$131,16,FALSE)&amp;""</f>
        <v/>
      </c>
      <c r="AN663" s="88"/>
      <c r="AO663" s="19" t="s">
        <v>391</v>
      </c>
      <c r="AP663" s="89" t="str">
        <f>VLOOKUP($B663,D1_2!$B$5:$AL$131,17,FALSE)&amp;""</f>
        <v/>
      </c>
      <c r="AQ663" s="90"/>
      <c r="AR663" s="87" t="str">
        <f>VLOOKUP($B663,D1_2!$B$5:$AL$131,18,FALSE)&amp;""</f>
        <v/>
      </c>
      <c r="AS663" s="88"/>
      <c r="AT663" s="19" t="s">
        <v>391</v>
      </c>
      <c r="AU663" s="89" t="str">
        <f>VLOOKUP($B663,D1_2!$B$5:$AL$131,19,FALSE)&amp;""</f>
        <v/>
      </c>
      <c r="AV663" s="90"/>
      <c r="AW663" s="87" t="str">
        <f>VLOOKUP($B663,D1_2!$B$5:$AL$131,20,FALSE)&amp;""</f>
        <v/>
      </c>
      <c r="AX663" s="88"/>
      <c r="AY663" s="19" t="s">
        <v>391</v>
      </c>
      <c r="AZ663" s="89" t="str">
        <f>VLOOKUP($B663,D1_2!$B$5:$AL$131,21,FALSE)&amp;""</f>
        <v/>
      </c>
      <c r="BA663" s="90"/>
      <c r="BF663" s="3"/>
      <c r="BG663" s="3"/>
      <c r="BH663" s="3"/>
    </row>
    <row r="664" spans="2:60" s="1" customFormat="1" x14ac:dyDescent="0.4">
      <c r="B664" s="181"/>
      <c r="C664" s="182"/>
      <c r="D664" s="182"/>
      <c r="E664" s="182"/>
      <c r="F664" s="183"/>
      <c r="G664" s="91" t="s">
        <v>5496</v>
      </c>
      <c r="H664" s="91"/>
      <c r="I664" s="91"/>
      <c r="J664" s="91"/>
      <c r="K664" s="91"/>
      <c r="L664" s="91"/>
      <c r="M664" s="91"/>
      <c r="N664" s="92" t="str">
        <f>VLOOKUP($B663,D1_2!$B$132:$AL$258,6,FALSE)&amp;""</f>
        <v/>
      </c>
      <c r="O664" s="93"/>
      <c r="P664" s="20" t="s">
        <v>391</v>
      </c>
      <c r="Q664" s="94" t="str">
        <f>VLOOKUP($B663,D1_2!$B$132:$AL$258,7,FALSE)&amp;""</f>
        <v/>
      </c>
      <c r="R664" s="95"/>
      <c r="S664" s="92" t="str">
        <f>VLOOKUP($B663,D1_2!$B$132:$AL$258,8,FALSE)&amp;""</f>
        <v/>
      </c>
      <c r="T664" s="93"/>
      <c r="U664" s="20" t="s">
        <v>391</v>
      </c>
      <c r="V664" s="94" t="str">
        <f>VLOOKUP($B663,D1_2!$B$132:$AL$258,9,FALSE)&amp;""</f>
        <v/>
      </c>
      <c r="W664" s="95"/>
      <c r="X664" s="92" t="str">
        <f>VLOOKUP($B663,D1_2!$B$132:$AL$258,10,FALSE)&amp;""</f>
        <v/>
      </c>
      <c r="Y664" s="93"/>
      <c r="Z664" s="20" t="s">
        <v>391</v>
      </c>
      <c r="AA664" s="94" t="str">
        <f>VLOOKUP($B663,D1_2!$B$132:$AL$258,11,FALSE)&amp;""</f>
        <v/>
      </c>
      <c r="AB664" s="95"/>
      <c r="AC664" s="92" t="str">
        <f>VLOOKUP($B663,D1_2!$B$132:$AL$258,12,FALSE)&amp;""</f>
        <v/>
      </c>
      <c r="AD664" s="93"/>
      <c r="AE664" s="20" t="s">
        <v>391</v>
      </c>
      <c r="AF664" s="94" t="str">
        <f>VLOOKUP($B663,D1_2!$B$132:$AL$258,13,FALSE)&amp;""</f>
        <v/>
      </c>
      <c r="AG664" s="95"/>
      <c r="AH664" s="92" t="str">
        <f>VLOOKUP($B663,D1_2!$B$132:$AL$258,14,FALSE)&amp;""</f>
        <v/>
      </c>
      <c r="AI664" s="93"/>
      <c r="AJ664" s="20" t="s">
        <v>391</v>
      </c>
      <c r="AK664" s="94" t="str">
        <f>VLOOKUP($B663,D1_2!$B$132:$AL$258,15,FALSE)&amp;""</f>
        <v/>
      </c>
      <c r="AL664" s="95"/>
      <c r="AM664" s="92" t="str">
        <f>VLOOKUP($B663,D1_2!$B$132:$AL$258,16,FALSE)&amp;""</f>
        <v/>
      </c>
      <c r="AN664" s="93"/>
      <c r="AO664" s="20" t="s">
        <v>391</v>
      </c>
      <c r="AP664" s="94" t="str">
        <f>VLOOKUP($B663,D1_2!$B$132:$AL$258,17,FALSE)&amp;""</f>
        <v/>
      </c>
      <c r="AQ664" s="95"/>
      <c r="AR664" s="92" t="str">
        <f>VLOOKUP($B663,D1_2!$B$132:$AL$258,18,FALSE)&amp;""</f>
        <v/>
      </c>
      <c r="AS664" s="93"/>
      <c r="AT664" s="20" t="s">
        <v>391</v>
      </c>
      <c r="AU664" s="94" t="str">
        <f>VLOOKUP($B663,D1_2!$B$132:$AL$258,19,FALSE)&amp;""</f>
        <v/>
      </c>
      <c r="AV664" s="95"/>
      <c r="AW664" s="92" t="str">
        <f>VLOOKUP($B663,D1_2!$B$132:$AL$258,20,FALSE)&amp;""</f>
        <v/>
      </c>
      <c r="AX664" s="93"/>
      <c r="AY664" s="20" t="s">
        <v>391</v>
      </c>
      <c r="AZ664" s="94" t="str">
        <f>VLOOKUP($B663,D1_2!$B$132:$AL$258,21,FALSE)&amp;""</f>
        <v/>
      </c>
      <c r="BA664" s="95"/>
      <c r="BF664" s="3"/>
      <c r="BG664" s="3"/>
      <c r="BH664" s="3"/>
    </row>
    <row r="665" spans="2:60" s="1" customFormat="1" x14ac:dyDescent="0.4">
      <c r="B665" s="178"/>
      <c r="C665" s="179"/>
      <c r="D665" s="179"/>
      <c r="E665" s="179"/>
      <c r="F665" s="180"/>
      <c r="G665" s="135" t="s">
        <v>5337</v>
      </c>
      <c r="H665" s="135"/>
      <c r="I665" s="135"/>
      <c r="J665" s="135"/>
      <c r="K665" s="135"/>
      <c r="L665" s="135"/>
      <c r="M665" s="135"/>
      <c r="N665" s="136" t="str">
        <f>VLOOKUP($B663,D1_2!$B$259:$AL$385,6,FALSE)&amp;""</f>
        <v/>
      </c>
      <c r="O665" s="137"/>
      <c r="P665" s="21" t="s">
        <v>391</v>
      </c>
      <c r="Q665" s="138" t="str">
        <f>VLOOKUP($B663,D1_2!$B$259:$AL$385,7,FALSE)&amp;""</f>
        <v/>
      </c>
      <c r="R665" s="139"/>
      <c r="S665" s="136" t="str">
        <f>VLOOKUP($B663,D1_2!$B$259:$AL$385,8,FALSE)&amp;""</f>
        <v/>
      </c>
      <c r="T665" s="137"/>
      <c r="U665" s="21" t="s">
        <v>391</v>
      </c>
      <c r="V665" s="138" t="str">
        <f>VLOOKUP($B663,D1_2!$B$259:$AL$385,9,FALSE)&amp;""</f>
        <v/>
      </c>
      <c r="W665" s="139"/>
      <c r="X665" s="136" t="str">
        <f>VLOOKUP($B663,D1_2!$B$259:$AL$385,10,FALSE)&amp;""</f>
        <v/>
      </c>
      <c r="Y665" s="137"/>
      <c r="Z665" s="21" t="s">
        <v>391</v>
      </c>
      <c r="AA665" s="138" t="str">
        <f>VLOOKUP($B663,D1_2!$B$259:$AL$385,11,FALSE)&amp;""</f>
        <v/>
      </c>
      <c r="AB665" s="139"/>
      <c r="AC665" s="136" t="str">
        <f>VLOOKUP($B663,D1_2!$B$259:$AL$385,12,FALSE)&amp;""</f>
        <v/>
      </c>
      <c r="AD665" s="137"/>
      <c r="AE665" s="21" t="s">
        <v>391</v>
      </c>
      <c r="AF665" s="138" t="str">
        <f>VLOOKUP($B663,D1_2!$B$259:$AL$385,13,FALSE)&amp;""</f>
        <v/>
      </c>
      <c r="AG665" s="139"/>
      <c r="AH665" s="136" t="str">
        <f>VLOOKUP($B663,D1_2!$B$259:$AL$385,14,FALSE)&amp;""</f>
        <v/>
      </c>
      <c r="AI665" s="137"/>
      <c r="AJ665" s="21" t="s">
        <v>391</v>
      </c>
      <c r="AK665" s="138" t="str">
        <f>VLOOKUP($B663,D1_2!$B$259:$AL$385,15,FALSE)&amp;""</f>
        <v/>
      </c>
      <c r="AL665" s="139"/>
      <c r="AM665" s="136" t="str">
        <f>VLOOKUP($B663,D1_2!$B$259:$AL$385,16,FALSE)&amp;""</f>
        <v/>
      </c>
      <c r="AN665" s="137"/>
      <c r="AO665" s="21" t="s">
        <v>391</v>
      </c>
      <c r="AP665" s="138" t="str">
        <f>VLOOKUP($B663,D1_2!$B$259:$AL$385,17,FALSE)&amp;""</f>
        <v/>
      </c>
      <c r="AQ665" s="139"/>
      <c r="AR665" s="136" t="str">
        <f>VLOOKUP($B663,D1_2!$B$259:$AL$385,18,FALSE)&amp;""</f>
        <v/>
      </c>
      <c r="AS665" s="137"/>
      <c r="AT665" s="21" t="s">
        <v>391</v>
      </c>
      <c r="AU665" s="138" t="str">
        <f>VLOOKUP($B663,D1_2!$B$259:$AL$385,19,FALSE)&amp;""</f>
        <v/>
      </c>
      <c r="AV665" s="139"/>
      <c r="AW665" s="136" t="str">
        <f>VLOOKUP($B663,D1_2!$B$259:$AL$385,20,FALSE)&amp;""</f>
        <v/>
      </c>
      <c r="AX665" s="137"/>
      <c r="AY665" s="21" t="s">
        <v>391</v>
      </c>
      <c r="AZ665" s="138" t="str">
        <f>VLOOKUP($B663,D1_2!$B$259:$AL$385,21,FALSE)&amp;""</f>
        <v/>
      </c>
      <c r="BA665" s="139"/>
      <c r="BF665" s="3"/>
      <c r="BG665" s="3"/>
      <c r="BH665" s="3"/>
    </row>
    <row r="666" spans="2:60" s="1" customFormat="1" ht="14.25" customHeight="1" x14ac:dyDescent="0.4">
      <c r="B666" s="175" t="s">
        <v>1884</v>
      </c>
      <c r="C666" s="176"/>
      <c r="D666" s="176"/>
      <c r="E666" s="176"/>
      <c r="F666" s="177"/>
      <c r="G666" s="86" t="s">
        <v>5737</v>
      </c>
      <c r="H666" s="86"/>
      <c r="I666" s="86"/>
      <c r="J666" s="86"/>
      <c r="K666" s="86"/>
      <c r="L666" s="86"/>
      <c r="M666" s="86"/>
      <c r="N666" s="87" t="str">
        <f>VLOOKUP($B666,D1_2!$B$5:$AL$131,6,FALSE)&amp;""</f>
        <v/>
      </c>
      <c r="O666" s="88"/>
      <c r="P666" s="19" t="s">
        <v>391</v>
      </c>
      <c r="Q666" s="89" t="str">
        <f>VLOOKUP($B666,D1_2!$B$5:$AL$131,7,FALSE)&amp;""</f>
        <v/>
      </c>
      <c r="R666" s="90"/>
      <c r="S666" s="87" t="str">
        <f>VLOOKUP($B666,D1_2!$B$5:$AL$131,8,FALSE)&amp;""</f>
        <v/>
      </c>
      <c r="T666" s="88"/>
      <c r="U666" s="19" t="s">
        <v>391</v>
      </c>
      <c r="V666" s="89" t="str">
        <f>VLOOKUP($B666,D1_2!$B$5:$AL$131,9,FALSE)&amp;""</f>
        <v/>
      </c>
      <c r="W666" s="90"/>
      <c r="X666" s="87" t="str">
        <f>VLOOKUP($B666,D1_2!$B$5:$AL$131,10,FALSE)&amp;""</f>
        <v/>
      </c>
      <c r="Y666" s="88"/>
      <c r="Z666" s="19" t="s">
        <v>391</v>
      </c>
      <c r="AA666" s="89" t="str">
        <f>VLOOKUP($B666,D1_2!$B$5:$AL$131,11,FALSE)&amp;""</f>
        <v/>
      </c>
      <c r="AB666" s="90"/>
      <c r="AC666" s="87" t="str">
        <f>VLOOKUP($B666,D1_2!$B$5:$AL$131,12,FALSE)&amp;""</f>
        <v/>
      </c>
      <c r="AD666" s="88"/>
      <c r="AE666" s="19" t="s">
        <v>391</v>
      </c>
      <c r="AF666" s="89" t="str">
        <f>VLOOKUP($B666,D1_2!$B$5:$AL$131,13,FALSE)&amp;""</f>
        <v/>
      </c>
      <c r="AG666" s="90"/>
      <c r="AH666" s="87" t="str">
        <f>VLOOKUP($B666,D1_2!$B$5:$AL$131,14,FALSE)&amp;""</f>
        <v/>
      </c>
      <c r="AI666" s="88"/>
      <c r="AJ666" s="19" t="s">
        <v>391</v>
      </c>
      <c r="AK666" s="89" t="str">
        <f>VLOOKUP($B666,D1_2!$B$5:$AL$131,15,FALSE)&amp;""</f>
        <v/>
      </c>
      <c r="AL666" s="90"/>
      <c r="AM666" s="87" t="str">
        <f>VLOOKUP($B666,D1_2!$B$5:$AL$131,16,FALSE)&amp;""</f>
        <v/>
      </c>
      <c r="AN666" s="88"/>
      <c r="AO666" s="19" t="s">
        <v>391</v>
      </c>
      <c r="AP666" s="89" t="str">
        <f>VLOOKUP($B666,D1_2!$B$5:$AL$131,17,FALSE)&amp;""</f>
        <v/>
      </c>
      <c r="AQ666" s="90"/>
      <c r="AR666" s="87" t="str">
        <f>VLOOKUP($B666,D1_2!$B$5:$AL$131,18,FALSE)&amp;""</f>
        <v/>
      </c>
      <c r="AS666" s="88"/>
      <c r="AT666" s="19" t="s">
        <v>391</v>
      </c>
      <c r="AU666" s="89" t="str">
        <f>VLOOKUP($B666,D1_2!$B$5:$AL$131,19,FALSE)&amp;""</f>
        <v/>
      </c>
      <c r="AV666" s="90"/>
      <c r="AW666" s="87" t="str">
        <f>VLOOKUP($B666,D1_2!$B$5:$AL$131,20,FALSE)&amp;""</f>
        <v/>
      </c>
      <c r="AX666" s="88"/>
      <c r="AY666" s="19" t="s">
        <v>391</v>
      </c>
      <c r="AZ666" s="89" t="str">
        <f>VLOOKUP($B666,D1_2!$B$5:$AL$131,21,FALSE)&amp;""</f>
        <v/>
      </c>
      <c r="BA666" s="90"/>
      <c r="BF666" s="3"/>
      <c r="BG666" s="3"/>
      <c r="BH666" s="3"/>
    </row>
    <row r="667" spans="2:60" s="1" customFormat="1" x14ac:dyDescent="0.4">
      <c r="B667" s="181"/>
      <c r="C667" s="182"/>
      <c r="D667" s="182"/>
      <c r="E667" s="182"/>
      <c r="F667" s="183"/>
      <c r="G667" s="91" t="s">
        <v>5496</v>
      </c>
      <c r="H667" s="91"/>
      <c r="I667" s="91"/>
      <c r="J667" s="91"/>
      <c r="K667" s="91"/>
      <c r="L667" s="91"/>
      <c r="M667" s="91"/>
      <c r="N667" s="92" t="str">
        <f>VLOOKUP($B666,D1_2!$B$132:$AL$258,6,FALSE)&amp;""</f>
        <v/>
      </c>
      <c r="O667" s="93"/>
      <c r="P667" s="20" t="s">
        <v>391</v>
      </c>
      <c r="Q667" s="94" t="str">
        <f>VLOOKUP($B666,D1_2!$B$132:$AL$258,7,FALSE)&amp;""</f>
        <v/>
      </c>
      <c r="R667" s="95"/>
      <c r="S667" s="92" t="str">
        <f>VLOOKUP($B666,D1_2!$B$132:$AL$258,8,FALSE)&amp;""</f>
        <v/>
      </c>
      <c r="T667" s="93"/>
      <c r="U667" s="20" t="s">
        <v>391</v>
      </c>
      <c r="V667" s="94" t="str">
        <f>VLOOKUP($B666,D1_2!$B$132:$AL$258,9,FALSE)&amp;""</f>
        <v/>
      </c>
      <c r="W667" s="95"/>
      <c r="X667" s="92" t="str">
        <f>VLOOKUP($B666,D1_2!$B$132:$AL$258,10,FALSE)&amp;""</f>
        <v/>
      </c>
      <c r="Y667" s="93"/>
      <c r="Z667" s="20" t="s">
        <v>391</v>
      </c>
      <c r="AA667" s="94" t="str">
        <f>VLOOKUP($B666,D1_2!$B$132:$AL$258,11,FALSE)&amp;""</f>
        <v/>
      </c>
      <c r="AB667" s="95"/>
      <c r="AC667" s="92" t="str">
        <f>VLOOKUP($B666,D1_2!$B$132:$AL$258,12,FALSE)&amp;""</f>
        <v/>
      </c>
      <c r="AD667" s="93"/>
      <c r="AE667" s="20" t="s">
        <v>391</v>
      </c>
      <c r="AF667" s="94" t="str">
        <f>VLOOKUP($B666,D1_2!$B$132:$AL$258,13,FALSE)&amp;""</f>
        <v/>
      </c>
      <c r="AG667" s="95"/>
      <c r="AH667" s="92" t="str">
        <f>VLOOKUP($B666,D1_2!$B$132:$AL$258,14,FALSE)&amp;""</f>
        <v/>
      </c>
      <c r="AI667" s="93"/>
      <c r="AJ667" s="20" t="s">
        <v>391</v>
      </c>
      <c r="AK667" s="94" t="str">
        <f>VLOOKUP($B666,D1_2!$B$132:$AL$258,15,FALSE)&amp;""</f>
        <v/>
      </c>
      <c r="AL667" s="95"/>
      <c r="AM667" s="92" t="str">
        <f>VLOOKUP($B666,D1_2!$B$132:$AL$258,16,FALSE)&amp;""</f>
        <v/>
      </c>
      <c r="AN667" s="93"/>
      <c r="AO667" s="20" t="s">
        <v>391</v>
      </c>
      <c r="AP667" s="94" t="str">
        <f>VLOOKUP($B666,D1_2!$B$132:$AL$258,17,FALSE)&amp;""</f>
        <v/>
      </c>
      <c r="AQ667" s="95"/>
      <c r="AR667" s="92" t="str">
        <f>VLOOKUP($B666,D1_2!$B$132:$AL$258,18,FALSE)&amp;""</f>
        <v/>
      </c>
      <c r="AS667" s="93"/>
      <c r="AT667" s="20" t="s">
        <v>391</v>
      </c>
      <c r="AU667" s="94" t="str">
        <f>VLOOKUP($B666,D1_2!$B$132:$AL$258,19,FALSE)&amp;""</f>
        <v/>
      </c>
      <c r="AV667" s="95"/>
      <c r="AW667" s="92" t="str">
        <f>VLOOKUP($B666,D1_2!$B$132:$AL$258,20,FALSE)&amp;""</f>
        <v/>
      </c>
      <c r="AX667" s="93"/>
      <c r="AY667" s="20" t="s">
        <v>391</v>
      </c>
      <c r="AZ667" s="94" t="str">
        <f>VLOOKUP($B666,D1_2!$B$132:$AL$258,21,FALSE)&amp;""</f>
        <v/>
      </c>
      <c r="BA667" s="95"/>
      <c r="BF667" s="3"/>
      <c r="BG667" s="3"/>
      <c r="BH667" s="3"/>
    </row>
    <row r="668" spans="2:60" s="1" customFormat="1" x14ac:dyDescent="0.4">
      <c r="B668" s="178"/>
      <c r="C668" s="179"/>
      <c r="D668" s="179"/>
      <c r="E668" s="179"/>
      <c r="F668" s="180"/>
      <c r="G668" s="135" t="s">
        <v>5337</v>
      </c>
      <c r="H668" s="135"/>
      <c r="I668" s="135"/>
      <c r="J668" s="135"/>
      <c r="K668" s="135"/>
      <c r="L668" s="135"/>
      <c r="M668" s="135"/>
      <c r="N668" s="136" t="str">
        <f>VLOOKUP($B666,D1_2!$B$259:$AL$385,6,FALSE)&amp;""</f>
        <v/>
      </c>
      <c r="O668" s="137"/>
      <c r="P668" s="21" t="s">
        <v>391</v>
      </c>
      <c r="Q668" s="138" t="str">
        <f>VLOOKUP($B666,D1_2!$B$259:$AL$385,7,FALSE)&amp;""</f>
        <v/>
      </c>
      <c r="R668" s="139"/>
      <c r="S668" s="136" t="str">
        <f>VLOOKUP($B666,D1_2!$B$259:$AL$385,8,FALSE)&amp;""</f>
        <v/>
      </c>
      <c r="T668" s="137"/>
      <c r="U668" s="21" t="s">
        <v>391</v>
      </c>
      <c r="V668" s="138" t="str">
        <f>VLOOKUP($B666,D1_2!$B$259:$AL$385,9,FALSE)&amp;""</f>
        <v/>
      </c>
      <c r="W668" s="139"/>
      <c r="X668" s="136" t="str">
        <f>VLOOKUP($B666,D1_2!$B$259:$AL$385,10,FALSE)&amp;""</f>
        <v/>
      </c>
      <c r="Y668" s="137"/>
      <c r="Z668" s="21" t="s">
        <v>391</v>
      </c>
      <c r="AA668" s="138" t="str">
        <f>VLOOKUP($B666,D1_2!$B$259:$AL$385,11,FALSE)&amp;""</f>
        <v/>
      </c>
      <c r="AB668" s="139"/>
      <c r="AC668" s="136" t="str">
        <f>VLOOKUP($B666,D1_2!$B$259:$AL$385,12,FALSE)&amp;""</f>
        <v/>
      </c>
      <c r="AD668" s="137"/>
      <c r="AE668" s="21" t="s">
        <v>391</v>
      </c>
      <c r="AF668" s="138" t="str">
        <f>VLOOKUP($B666,D1_2!$B$259:$AL$385,13,FALSE)&amp;""</f>
        <v/>
      </c>
      <c r="AG668" s="139"/>
      <c r="AH668" s="136" t="str">
        <f>VLOOKUP($B666,D1_2!$B$259:$AL$385,14,FALSE)&amp;""</f>
        <v/>
      </c>
      <c r="AI668" s="137"/>
      <c r="AJ668" s="21" t="s">
        <v>391</v>
      </c>
      <c r="AK668" s="138" t="str">
        <f>VLOOKUP($B666,D1_2!$B$259:$AL$385,15,FALSE)&amp;""</f>
        <v/>
      </c>
      <c r="AL668" s="139"/>
      <c r="AM668" s="136" t="str">
        <f>VLOOKUP($B666,D1_2!$B$259:$AL$385,16,FALSE)&amp;""</f>
        <v/>
      </c>
      <c r="AN668" s="137"/>
      <c r="AO668" s="21" t="s">
        <v>391</v>
      </c>
      <c r="AP668" s="138" t="str">
        <f>VLOOKUP($B666,D1_2!$B$259:$AL$385,17,FALSE)&amp;""</f>
        <v/>
      </c>
      <c r="AQ668" s="139"/>
      <c r="AR668" s="136" t="str">
        <f>VLOOKUP($B666,D1_2!$B$259:$AL$385,18,FALSE)&amp;""</f>
        <v/>
      </c>
      <c r="AS668" s="137"/>
      <c r="AT668" s="21" t="s">
        <v>391</v>
      </c>
      <c r="AU668" s="138" t="str">
        <f>VLOOKUP($B666,D1_2!$B$259:$AL$385,19,FALSE)&amp;""</f>
        <v/>
      </c>
      <c r="AV668" s="139"/>
      <c r="AW668" s="136" t="str">
        <f>VLOOKUP($B666,D1_2!$B$259:$AL$385,20,FALSE)&amp;""</f>
        <v/>
      </c>
      <c r="AX668" s="137"/>
      <c r="AY668" s="21" t="s">
        <v>391</v>
      </c>
      <c r="AZ668" s="138" t="str">
        <f>VLOOKUP($B666,D1_2!$B$259:$AL$385,21,FALSE)&amp;""</f>
        <v/>
      </c>
      <c r="BA668" s="139"/>
      <c r="BF668" s="3"/>
      <c r="BG668" s="3"/>
      <c r="BH668" s="3"/>
    </row>
    <row r="669" spans="2:60" s="1" customFormat="1" ht="14.25" customHeight="1" x14ac:dyDescent="0.4">
      <c r="B669" s="175" t="s">
        <v>1886</v>
      </c>
      <c r="C669" s="176"/>
      <c r="D669" s="176"/>
      <c r="E669" s="176"/>
      <c r="F669" s="177"/>
      <c r="G669" s="86" t="s">
        <v>5737</v>
      </c>
      <c r="H669" s="86"/>
      <c r="I669" s="86"/>
      <c r="J669" s="86"/>
      <c r="K669" s="86"/>
      <c r="L669" s="86"/>
      <c r="M669" s="86"/>
      <c r="N669" s="87" t="str">
        <f>VLOOKUP($B669,D1_2!$B$5:$AL$131,6,FALSE)&amp;""</f>
        <v/>
      </c>
      <c r="O669" s="88"/>
      <c r="P669" s="19" t="s">
        <v>391</v>
      </c>
      <c r="Q669" s="89" t="str">
        <f>VLOOKUP($B669,D1_2!$B$5:$AL$131,7,FALSE)&amp;""</f>
        <v/>
      </c>
      <c r="R669" s="90"/>
      <c r="S669" s="87" t="str">
        <f>VLOOKUP($B669,D1_2!$B$5:$AL$131,8,FALSE)&amp;""</f>
        <v/>
      </c>
      <c r="T669" s="88"/>
      <c r="U669" s="19" t="s">
        <v>391</v>
      </c>
      <c r="V669" s="89" t="str">
        <f>VLOOKUP($B669,D1_2!$B$5:$AL$131,9,FALSE)&amp;""</f>
        <v/>
      </c>
      <c r="W669" s="90"/>
      <c r="X669" s="87" t="str">
        <f>VLOOKUP($B669,D1_2!$B$5:$AL$131,10,FALSE)&amp;""</f>
        <v/>
      </c>
      <c r="Y669" s="88"/>
      <c r="Z669" s="19" t="s">
        <v>391</v>
      </c>
      <c r="AA669" s="89" t="str">
        <f>VLOOKUP($B669,D1_2!$B$5:$AL$131,11,FALSE)&amp;""</f>
        <v/>
      </c>
      <c r="AB669" s="90"/>
      <c r="AC669" s="87" t="str">
        <f>VLOOKUP($B669,D1_2!$B$5:$AL$131,12,FALSE)&amp;""</f>
        <v/>
      </c>
      <c r="AD669" s="88"/>
      <c r="AE669" s="19" t="s">
        <v>391</v>
      </c>
      <c r="AF669" s="89" t="str">
        <f>VLOOKUP($B669,D1_2!$B$5:$AL$131,13,FALSE)&amp;""</f>
        <v/>
      </c>
      <c r="AG669" s="90"/>
      <c r="AH669" s="87" t="str">
        <f>VLOOKUP($B669,D1_2!$B$5:$AL$131,14,FALSE)&amp;""</f>
        <v/>
      </c>
      <c r="AI669" s="88"/>
      <c r="AJ669" s="19" t="s">
        <v>391</v>
      </c>
      <c r="AK669" s="89" t="str">
        <f>VLOOKUP($B669,D1_2!$B$5:$AL$131,15,FALSE)&amp;""</f>
        <v/>
      </c>
      <c r="AL669" s="90"/>
      <c r="AM669" s="87" t="str">
        <f>VLOOKUP($B669,D1_2!$B$5:$AL$131,16,FALSE)&amp;""</f>
        <v/>
      </c>
      <c r="AN669" s="88"/>
      <c r="AO669" s="19" t="s">
        <v>391</v>
      </c>
      <c r="AP669" s="89" t="str">
        <f>VLOOKUP($B669,D1_2!$B$5:$AL$131,17,FALSE)&amp;""</f>
        <v/>
      </c>
      <c r="AQ669" s="90"/>
      <c r="AR669" s="87" t="str">
        <f>VLOOKUP($B669,D1_2!$B$5:$AL$131,18,FALSE)&amp;""</f>
        <v/>
      </c>
      <c r="AS669" s="88"/>
      <c r="AT669" s="19" t="s">
        <v>391</v>
      </c>
      <c r="AU669" s="89" t="str">
        <f>VLOOKUP($B669,D1_2!$B$5:$AL$131,19,FALSE)&amp;""</f>
        <v/>
      </c>
      <c r="AV669" s="90"/>
      <c r="AW669" s="87" t="str">
        <f>VLOOKUP($B669,D1_2!$B$5:$AL$131,20,FALSE)&amp;""</f>
        <v/>
      </c>
      <c r="AX669" s="88"/>
      <c r="AY669" s="19" t="s">
        <v>391</v>
      </c>
      <c r="AZ669" s="89" t="str">
        <f>VLOOKUP($B669,D1_2!$B$5:$AL$131,21,FALSE)&amp;""</f>
        <v/>
      </c>
      <c r="BA669" s="90"/>
      <c r="BF669" s="3"/>
      <c r="BG669" s="3"/>
      <c r="BH669" s="3"/>
    </row>
    <row r="670" spans="2:60" s="1" customFormat="1" x14ac:dyDescent="0.4">
      <c r="B670" s="181"/>
      <c r="C670" s="182"/>
      <c r="D670" s="182"/>
      <c r="E670" s="182"/>
      <c r="F670" s="183"/>
      <c r="G670" s="91" t="s">
        <v>5496</v>
      </c>
      <c r="H670" s="91"/>
      <c r="I670" s="91"/>
      <c r="J670" s="91"/>
      <c r="K670" s="91"/>
      <c r="L670" s="91"/>
      <c r="M670" s="91"/>
      <c r="N670" s="92" t="str">
        <f>VLOOKUP($B669,D1_2!$B$132:$AL$258,6,FALSE)&amp;""</f>
        <v/>
      </c>
      <c r="O670" s="93"/>
      <c r="P670" s="20" t="s">
        <v>391</v>
      </c>
      <c r="Q670" s="94" t="str">
        <f>VLOOKUP($B669,D1_2!$B$132:$AL$258,7,FALSE)&amp;""</f>
        <v/>
      </c>
      <c r="R670" s="95"/>
      <c r="S670" s="92" t="str">
        <f>VLOOKUP($B669,D1_2!$B$132:$AL$258,8,FALSE)&amp;""</f>
        <v/>
      </c>
      <c r="T670" s="93"/>
      <c r="U670" s="20" t="s">
        <v>391</v>
      </c>
      <c r="V670" s="94" t="str">
        <f>VLOOKUP($B669,D1_2!$B$132:$AL$258,9,FALSE)&amp;""</f>
        <v/>
      </c>
      <c r="W670" s="95"/>
      <c r="X670" s="92" t="str">
        <f>VLOOKUP($B669,D1_2!$B$132:$AL$258,10,FALSE)&amp;""</f>
        <v/>
      </c>
      <c r="Y670" s="93"/>
      <c r="Z670" s="20" t="s">
        <v>391</v>
      </c>
      <c r="AA670" s="94" t="str">
        <f>VLOOKUP($B669,D1_2!$B$132:$AL$258,11,FALSE)&amp;""</f>
        <v/>
      </c>
      <c r="AB670" s="95"/>
      <c r="AC670" s="92" t="str">
        <f>VLOOKUP($B669,D1_2!$B$132:$AL$258,12,FALSE)&amp;""</f>
        <v/>
      </c>
      <c r="AD670" s="93"/>
      <c r="AE670" s="20" t="s">
        <v>391</v>
      </c>
      <c r="AF670" s="94" t="str">
        <f>VLOOKUP($B669,D1_2!$B$132:$AL$258,13,FALSE)&amp;""</f>
        <v/>
      </c>
      <c r="AG670" s="95"/>
      <c r="AH670" s="92" t="str">
        <f>VLOOKUP($B669,D1_2!$B$132:$AL$258,14,FALSE)&amp;""</f>
        <v/>
      </c>
      <c r="AI670" s="93"/>
      <c r="AJ670" s="20" t="s">
        <v>391</v>
      </c>
      <c r="AK670" s="94" t="str">
        <f>VLOOKUP($B669,D1_2!$B$132:$AL$258,15,FALSE)&amp;""</f>
        <v/>
      </c>
      <c r="AL670" s="95"/>
      <c r="AM670" s="92" t="str">
        <f>VLOOKUP($B669,D1_2!$B$132:$AL$258,16,FALSE)&amp;""</f>
        <v/>
      </c>
      <c r="AN670" s="93"/>
      <c r="AO670" s="20" t="s">
        <v>391</v>
      </c>
      <c r="AP670" s="94" t="str">
        <f>VLOOKUP($B669,D1_2!$B$132:$AL$258,17,FALSE)&amp;""</f>
        <v/>
      </c>
      <c r="AQ670" s="95"/>
      <c r="AR670" s="92" t="str">
        <f>VLOOKUP($B669,D1_2!$B$132:$AL$258,18,FALSE)&amp;""</f>
        <v/>
      </c>
      <c r="AS670" s="93"/>
      <c r="AT670" s="20" t="s">
        <v>391</v>
      </c>
      <c r="AU670" s="94" t="str">
        <f>VLOOKUP($B669,D1_2!$B$132:$AL$258,19,FALSE)&amp;""</f>
        <v/>
      </c>
      <c r="AV670" s="95"/>
      <c r="AW670" s="92" t="str">
        <f>VLOOKUP($B669,D1_2!$B$132:$AL$258,20,FALSE)&amp;""</f>
        <v/>
      </c>
      <c r="AX670" s="93"/>
      <c r="AY670" s="20" t="s">
        <v>391</v>
      </c>
      <c r="AZ670" s="94" t="str">
        <f>VLOOKUP($B669,D1_2!$B$132:$AL$258,21,FALSE)&amp;""</f>
        <v/>
      </c>
      <c r="BA670" s="95"/>
      <c r="BF670" s="3"/>
      <c r="BG670" s="3"/>
      <c r="BH670" s="3"/>
    </row>
    <row r="671" spans="2:60" s="1" customFormat="1" x14ac:dyDescent="0.4">
      <c r="B671" s="178"/>
      <c r="C671" s="179"/>
      <c r="D671" s="179"/>
      <c r="E671" s="179"/>
      <c r="F671" s="180"/>
      <c r="G671" s="135" t="s">
        <v>5337</v>
      </c>
      <c r="H671" s="135"/>
      <c r="I671" s="135"/>
      <c r="J671" s="135"/>
      <c r="K671" s="135"/>
      <c r="L671" s="135"/>
      <c r="M671" s="135"/>
      <c r="N671" s="136" t="str">
        <f>VLOOKUP($B669,D1_2!$B$259:$AL$385,6,FALSE)&amp;""</f>
        <v/>
      </c>
      <c r="O671" s="137"/>
      <c r="P671" s="21" t="s">
        <v>391</v>
      </c>
      <c r="Q671" s="138" t="str">
        <f>VLOOKUP($B669,D1_2!$B$259:$AL$385,7,FALSE)&amp;""</f>
        <v/>
      </c>
      <c r="R671" s="139"/>
      <c r="S671" s="136" t="str">
        <f>VLOOKUP($B669,D1_2!$B$259:$AL$385,8,FALSE)&amp;""</f>
        <v/>
      </c>
      <c r="T671" s="137"/>
      <c r="U671" s="21" t="s">
        <v>391</v>
      </c>
      <c r="V671" s="138" t="str">
        <f>VLOOKUP($B669,D1_2!$B$259:$AL$385,9,FALSE)&amp;""</f>
        <v/>
      </c>
      <c r="W671" s="139"/>
      <c r="X671" s="136" t="str">
        <f>VLOOKUP($B669,D1_2!$B$259:$AL$385,10,FALSE)&amp;""</f>
        <v/>
      </c>
      <c r="Y671" s="137"/>
      <c r="Z671" s="21" t="s">
        <v>391</v>
      </c>
      <c r="AA671" s="138" t="str">
        <f>VLOOKUP($B669,D1_2!$B$259:$AL$385,11,FALSE)&amp;""</f>
        <v/>
      </c>
      <c r="AB671" s="139"/>
      <c r="AC671" s="136" t="str">
        <f>VLOOKUP($B669,D1_2!$B$259:$AL$385,12,FALSE)&amp;""</f>
        <v/>
      </c>
      <c r="AD671" s="137"/>
      <c r="AE671" s="21" t="s">
        <v>391</v>
      </c>
      <c r="AF671" s="138" t="str">
        <f>VLOOKUP($B669,D1_2!$B$259:$AL$385,13,FALSE)&amp;""</f>
        <v/>
      </c>
      <c r="AG671" s="139"/>
      <c r="AH671" s="136" t="str">
        <f>VLOOKUP($B669,D1_2!$B$259:$AL$385,14,FALSE)&amp;""</f>
        <v/>
      </c>
      <c r="AI671" s="137"/>
      <c r="AJ671" s="21" t="s">
        <v>391</v>
      </c>
      <c r="AK671" s="138" t="str">
        <f>VLOOKUP($B669,D1_2!$B$259:$AL$385,15,FALSE)&amp;""</f>
        <v/>
      </c>
      <c r="AL671" s="139"/>
      <c r="AM671" s="136" t="str">
        <f>VLOOKUP($B669,D1_2!$B$259:$AL$385,16,FALSE)&amp;""</f>
        <v/>
      </c>
      <c r="AN671" s="137"/>
      <c r="AO671" s="21" t="s">
        <v>391</v>
      </c>
      <c r="AP671" s="138" t="str">
        <f>VLOOKUP($B669,D1_2!$B$259:$AL$385,17,FALSE)&amp;""</f>
        <v/>
      </c>
      <c r="AQ671" s="139"/>
      <c r="AR671" s="136" t="str">
        <f>VLOOKUP($B669,D1_2!$B$259:$AL$385,18,FALSE)&amp;""</f>
        <v/>
      </c>
      <c r="AS671" s="137"/>
      <c r="AT671" s="21" t="s">
        <v>391</v>
      </c>
      <c r="AU671" s="138" t="str">
        <f>VLOOKUP($B669,D1_2!$B$259:$AL$385,19,FALSE)&amp;""</f>
        <v/>
      </c>
      <c r="AV671" s="139"/>
      <c r="AW671" s="136" t="str">
        <f>VLOOKUP($B669,D1_2!$B$259:$AL$385,20,FALSE)&amp;""</f>
        <v/>
      </c>
      <c r="AX671" s="137"/>
      <c r="AY671" s="21" t="s">
        <v>391</v>
      </c>
      <c r="AZ671" s="138" t="str">
        <f>VLOOKUP($B669,D1_2!$B$259:$AL$385,21,FALSE)&amp;""</f>
        <v/>
      </c>
      <c r="BA671" s="139"/>
      <c r="BF671" s="3"/>
      <c r="BG671" s="3"/>
      <c r="BH671" s="3"/>
    </row>
    <row r="672" spans="2:60" s="1" customFormat="1" ht="14.25" customHeight="1" x14ac:dyDescent="0.4">
      <c r="B672" s="175" t="s">
        <v>5776</v>
      </c>
      <c r="C672" s="176"/>
      <c r="D672" s="176"/>
      <c r="E672" s="176"/>
      <c r="F672" s="177"/>
      <c r="G672" s="86" t="s">
        <v>5737</v>
      </c>
      <c r="H672" s="86"/>
      <c r="I672" s="86"/>
      <c r="J672" s="86"/>
      <c r="K672" s="86"/>
      <c r="L672" s="86"/>
      <c r="M672" s="86"/>
      <c r="N672" s="87" t="str">
        <f>VLOOKUP($B672,D1_2!$B$5:$AL$131,6,FALSE)&amp;""</f>
        <v/>
      </c>
      <c r="O672" s="88"/>
      <c r="P672" s="19" t="s">
        <v>391</v>
      </c>
      <c r="Q672" s="89" t="str">
        <f>VLOOKUP($B672,D1_2!$B$5:$AL$131,7,FALSE)&amp;""</f>
        <v/>
      </c>
      <c r="R672" s="90"/>
      <c r="S672" s="87" t="str">
        <f>VLOOKUP($B672,D1_2!$B$5:$AL$131,8,FALSE)&amp;""</f>
        <v/>
      </c>
      <c r="T672" s="88"/>
      <c r="U672" s="19" t="s">
        <v>391</v>
      </c>
      <c r="V672" s="89" t="str">
        <f>VLOOKUP($B672,D1_2!$B$5:$AL$131,9,FALSE)&amp;""</f>
        <v/>
      </c>
      <c r="W672" s="90"/>
      <c r="X672" s="87" t="str">
        <f>VLOOKUP($B672,D1_2!$B$5:$AL$131,10,FALSE)&amp;""</f>
        <v/>
      </c>
      <c r="Y672" s="88"/>
      <c r="Z672" s="19" t="s">
        <v>391</v>
      </c>
      <c r="AA672" s="89" t="str">
        <f>VLOOKUP($B672,D1_2!$B$5:$AL$131,11,FALSE)&amp;""</f>
        <v/>
      </c>
      <c r="AB672" s="90"/>
      <c r="AC672" s="87" t="str">
        <f>VLOOKUP($B672,D1_2!$B$5:$AL$131,12,FALSE)&amp;""</f>
        <v/>
      </c>
      <c r="AD672" s="88"/>
      <c r="AE672" s="19" t="s">
        <v>391</v>
      </c>
      <c r="AF672" s="89" t="str">
        <f>VLOOKUP($B672,D1_2!$B$5:$AL$131,13,FALSE)&amp;""</f>
        <v/>
      </c>
      <c r="AG672" s="90"/>
      <c r="AH672" s="87" t="str">
        <f>VLOOKUP($B672,D1_2!$B$5:$AL$131,14,FALSE)&amp;""</f>
        <v/>
      </c>
      <c r="AI672" s="88"/>
      <c r="AJ672" s="19" t="s">
        <v>391</v>
      </c>
      <c r="AK672" s="89" t="str">
        <f>VLOOKUP($B672,D1_2!$B$5:$AL$131,15,FALSE)&amp;""</f>
        <v/>
      </c>
      <c r="AL672" s="90"/>
      <c r="AM672" s="87" t="str">
        <f>VLOOKUP($B672,D1_2!$B$5:$AL$131,16,FALSE)&amp;""</f>
        <v/>
      </c>
      <c r="AN672" s="88"/>
      <c r="AO672" s="19" t="s">
        <v>391</v>
      </c>
      <c r="AP672" s="89" t="str">
        <f>VLOOKUP($B672,D1_2!$B$5:$AL$131,17,FALSE)&amp;""</f>
        <v/>
      </c>
      <c r="AQ672" s="90"/>
      <c r="AR672" s="87" t="str">
        <f>VLOOKUP($B672,D1_2!$B$5:$AL$131,18,FALSE)&amp;""</f>
        <v/>
      </c>
      <c r="AS672" s="88"/>
      <c r="AT672" s="19" t="s">
        <v>391</v>
      </c>
      <c r="AU672" s="89" t="str">
        <f>VLOOKUP($B672,D1_2!$B$5:$AL$131,19,FALSE)&amp;""</f>
        <v/>
      </c>
      <c r="AV672" s="90"/>
      <c r="AW672" s="87" t="str">
        <f>VLOOKUP($B672,D1_2!$B$5:$AL$131,20,FALSE)&amp;""</f>
        <v/>
      </c>
      <c r="AX672" s="88"/>
      <c r="AY672" s="19" t="s">
        <v>391</v>
      </c>
      <c r="AZ672" s="89" t="str">
        <f>VLOOKUP($B672,D1_2!$B$5:$AL$131,21,FALSE)&amp;""</f>
        <v/>
      </c>
      <c r="BA672" s="90"/>
      <c r="BF672" s="3"/>
      <c r="BG672" s="3"/>
      <c r="BH672" s="3"/>
    </row>
    <row r="673" spans="2:60" s="1" customFormat="1" x14ac:dyDescent="0.4">
      <c r="B673" s="181"/>
      <c r="C673" s="182"/>
      <c r="D673" s="182"/>
      <c r="E673" s="182"/>
      <c r="F673" s="183"/>
      <c r="G673" s="91" t="s">
        <v>5496</v>
      </c>
      <c r="H673" s="91"/>
      <c r="I673" s="91"/>
      <c r="J673" s="91"/>
      <c r="K673" s="91"/>
      <c r="L673" s="91"/>
      <c r="M673" s="91"/>
      <c r="N673" s="92" t="str">
        <f>VLOOKUP($B672,D1_2!$B$132:$AL$258,6,FALSE)&amp;""</f>
        <v/>
      </c>
      <c r="O673" s="93"/>
      <c r="P673" s="20" t="s">
        <v>391</v>
      </c>
      <c r="Q673" s="94" t="str">
        <f>VLOOKUP($B672,D1_2!$B$132:$AL$258,7,FALSE)&amp;""</f>
        <v/>
      </c>
      <c r="R673" s="95"/>
      <c r="S673" s="92" t="str">
        <f>VLOOKUP($B672,D1_2!$B$132:$AL$258,8,FALSE)&amp;""</f>
        <v/>
      </c>
      <c r="T673" s="93"/>
      <c r="U673" s="20" t="s">
        <v>391</v>
      </c>
      <c r="V673" s="94" t="str">
        <f>VLOOKUP($B672,D1_2!$B$132:$AL$258,9,FALSE)&amp;""</f>
        <v/>
      </c>
      <c r="W673" s="95"/>
      <c r="X673" s="92" t="str">
        <f>VLOOKUP($B672,D1_2!$B$132:$AL$258,10,FALSE)&amp;""</f>
        <v/>
      </c>
      <c r="Y673" s="93"/>
      <c r="Z673" s="20" t="s">
        <v>391</v>
      </c>
      <c r="AA673" s="94" t="str">
        <f>VLOOKUP($B672,D1_2!$B$132:$AL$258,11,FALSE)&amp;""</f>
        <v/>
      </c>
      <c r="AB673" s="95"/>
      <c r="AC673" s="92" t="str">
        <f>VLOOKUP($B672,D1_2!$B$132:$AL$258,12,FALSE)&amp;""</f>
        <v/>
      </c>
      <c r="AD673" s="93"/>
      <c r="AE673" s="20" t="s">
        <v>391</v>
      </c>
      <c r="AF673" s="94" t="str">
        <f>VLOOKUP($B672,D1_2!$B$132:$AL$258,13,FALSE)&amp;""</f>
        <v/>
      </c>
      <c r="AG673" s="95"/>
      <c r="AH673" s="92" t="str">
        <f>VLOOKUP($B672,D1_2!$B$132:$AL$258,14,FALSE)&amp;""</f>
        <v/>
      </c>
      <c r="AI673" s="93"/>
      <c r="AJ673" s="20" t="s">
        <v>391</v>
      </c>
      <c r="AK673" s="94" t="str">
        <f>VLOOKUP($B672,D1_2!$B$132:$AL$258,15,FALSE)&amp;""</f>
        <v/>
      </c>
      <c r="AL673" s="95"/>
      <c r="AM673" s="92" t="str">
        <f>VLOOKUP($B672,D1_2!$B$132:$AL$258,16,FALSE)&amp;""</f>
        <v/>
      </c>
      <c r="AN673" s="93"/>
      <c r="AO673" s="20" t="s">
        <v>391</v>
      </c>
      <c r="AP673" s="94" t="str">
        <f>VLOOKUP($B672,D1_2!$B$132:$AL$258,17,FALSE)&amp;""</f>
        <v/>
      </c>
      <c r="AQ673" s="95"/>
      <c r="AR673" s="92" t="str">
        <f>VLOOKUP($B672,D1_2!$B$132:$AL$258,18,FALSE)&amp;""</f>
        <v/>
      </c>
      <c r="AS673" s="93"/>
      <c r="AT673" s="20" t="s">
        <v>391</v>
      </c>
      <c r="AU673" s="94" t="str">
        <f>VLOOKUP($B672,D1_2!$B$132:$AL$258,19,FALSE)&amp;""</f>
        <v/>
      </c>
      <c r="AV673" s="95"/>
      <c r="AW673" s="92" t="str">
        <f>VLOOKUP($B672,D1_2!$B$132:$AL$258,20,FALSE)&amp;""</f>
        <v/>
      </c>
      <c r="AX673" s="93"/>
      <c r="AY673" s="20" t="s">
        <v>391</v>
      </c>
      <c r="AZ673" s="94" t="str">
        <f>VLOOKUP($B672,D1_2!$B$132:$AL$258,21,FALSE)&amp;""</f>
        <v/>
      </c>
      <c r="BA673" s="95"/>
      <c r="BF673" s="3"/>
      <c r="BG673" s="3"/>
      <c r="BH673" s="3"/>
    </row>
    <row r="674" spans="2:60" s="1" customFormat="1" x14ac:dyDescent="0.4">
      <c r="B674" s="181"/>
      <c r="C674" s="182"/>
      <c r="D674" s="182"/>
      <c r="E674" s="182"/>
      <c r="F674" s="183"/>
      <c r="G674" s="135" t="s">
        <v>5337</v>
      </c>
      <c r="H674" s="135"/>
      <c r="I674" s="135"/>
      <c r="J674" s="135"/>
      <c r="K674" s="135"/>
      <c r="L674" s="135"/>
      <c r="M674" s="135"/>
      <c r="N674" s="140" t="str">
        <f>VLOOKUP($B672,D1_2!$B$259:$AL$385,6,FALSE)&amp;""</f>
        <v/>
      </c>
      <c r="O674" s="141"/>
      <c r="P674" s="22" t="s">
        <v>391</v>
      </c>
      <c r="Q674" s="142" t="str">
        <f>VLOOKUP($B672,D1_2!$B$259:$AL$385,7,FALSE)&amp;""</f>
        <v/>
      </c>
      <c r="R674" s="143"/>
      <c r="S674" s="140" t="str">
        <f>VLOOKUP($B672,D1_2!$B$259:$AL$385,8,FALSE)&amp;""</f>
        <v/>
      </c>
      <c r="T674" s="141"/>
      <c r="U674" s="22" t="s">
        <v>391</v>
      </c>
      <c r="V674" s="142" t="str">
        <f>VLOOKUP($B672,D1_2!$B$259:$AL$385,9,FALSE)&amp;""</f>
        <v/>
      </c>
      <c r="W674" s="143"/>
      <c r="X674" s="140" t="str">
        <f>VLOOKUP($B672,D1_2!$B$259:$AL$385,10,FALSE)&amp;""</f>
        <v/>
      </c>
      <c r="Y674" s="141"/>
      <c r="Z674" s="22" t="s">
        <v>391</v>
      </c>
      <c r="AA674" s="142" t="str">
        <f>VLOOKUP($B672,D1_2!$B$259:$AL$385,11,FALSE)&amp;""</f>
        <v/>
      </c>
      <c r="AB674" s="143"/>
      <c r="AC674" s="140" t="str">
        <f>VLOOKUP($B672,D1_2!$B$259:$AL$385,12,FALSE)&amp;""</f>
        <v/>
      </c>
      <c r="AD674" s="141"/>
      <c r="AE674" s="22" t="s">
        <v>391</v>
      </c>
      <c r="AF674" s="142" t="str">
        <f>VLOOKUP($B672,D1_2!$B$259:$AL$385,13,FALSE)&amp;""</f>
        <v/>
      </c>
      <c r="AG674" s="143"/>
      <c r="AH674" s="140" t="str">
        <f>VLOOKUP($B672,D1_2!$B$259:$AL$385,14,FALSE)&amp;""</f>
        <v/>
      </c>
      <c r="AI674" s="141"/>
      <c r="AJ674" s="22" t="s">
        <v>391</v>
      </c>
      <c r="AK674" s="142" t="str">
        <f>VLOOKUP($B672,D1_2!$B$259:$AL$385,15,FALSE)&amp;""</f>
        <v/>
      </c>
      <c r="AL674" s="143"/>
      <c r="AM674" s="140" t="str">
        <f>VLOOKUP($B672,D1_2!$B$259:$AL$385,16,FALSE)&amp;""</f>
        <v/>
      </c>
      <c r="AN674" s="141"/>
      <c r="AO674" s="22" t="s">
        <v>391</v>
      </c>
      <c r="AP674" s="142" t="str">
        <f>VLOOKUP($B672,D1_2!$B$259:$AL$385,17,FALSE)&amp;""</f>
        <v/>
      </c>
      <c r="AQ674" s="143"/>
      <c r="AR674" s="140" t="str">
        <f>VLOOKUP($B672,D1_2!$B$259:$AL$385,18,FALSE)&amp;""</f>
        <v/>
      </c>
      <c r="AS674" s="141"/>
      <c r="AT674" s="22" t="s">
        <v>391</v>
      </c>
      <c r="AU674" s="142" t="str">
        <f>VLOOKUP($B672,D1_2!$B$259:$AL$385,19,FALSE)&amp;""</f>
        <v/>
      </c>
      <c r="AV674" s="143"/>
      <c r="AW674" s="140" t="str">
        <f>VLOOKUP($B672,D1_2!$B$259:$AL$385,20,FALSE)&amp;""</f>
        <v/>
      </c>
      <c r="AX674" s="141"/>
      <c r="AY674" s="22" t="s">
        <v>391</v>
      </c>
      <c r="AZ674" s="142" t="str">
        <f>VLOOKUP($B672,D1_2!$B$259:$AL$385,21,FALSE)&amp;""</f>
        <v/>
      </c>
      <c r="BA674" s="143"/>
      <c r="BF674" s="3"/>
      <c r="BG674" s="3"/>
      <c r="BH674" s="3"/>
    </row>
    <row r="675" spans="2:60" s="1" customFormat="1" ht="14.25" customHeight="1" x14ac:dyDescent="0.4">
      <c r="B675" s="175" t="s">
        <v>6633</v>
      </c>
      <c r="C675" s="176"/>
      <c r="D675" s="176"/>
      <c r="E675" s="176"/>
      <c r="F675" s="177"/>
      <c r="G675" s="86" t="s">
        <v>5737</v>
      </c>
      <c r="H675" s="86"/>
      <c r="I675" s="86"/>
      <c r="J675" s="86"/>
      <c r="K675" s="86"/>
      <c r="L675" s="86"/>
      <c r="M675" s="86"/>
      <c r="N675" s="87" t="str">
        <f>VLOOKUP($B675,D1_2!$B$5:$AL$131,6,FALSE)&amp;""</f>
        <v/>
      </c>
      <c r="O675" s="88"/>
      <c r="P675" s="19" t="s">
        <v>391</v>
      </c>
      <c r="Q675" s="89" t="str">
        <f>VLOOKUP($B675,D1_2!$B$5:$AL$131,7,FALSE)&amp;""</f>
        <v/>
      </c>
      <c r="R675" s="90"/>
      <c r="S675" s="87" t="str">
        <f>VLOOKUP($B675,D1_2!$B$5:$AL$131,8,FALSE)&amp;""</f>
        <v/>
      </c>
      <c r="T675" s="88"/>
      <c r="U675" s="19" t="s">
        <v>391</v>
      </c>
      <c r="V675" s="89" t="str">
        <f>VLOOKUP($B675,D1_2!$B$5:$AL$131,9,FALSE)&amp;""</f>
        <v/>
      </c>
      <c r="W675" s="90"/>
      <c r="X675" s="87" t="str">
        <f>VLOOKUP($B675,D1_2!$B$5:$AL$131,10,FALSE)&amp;""</f>
        <v/>
      </c>
      <c r="Y675" s="88"/>
      <c r="Z675" s="19" t="s">
        <v>391</v>
      </c>
      <c r="AA675" s="89" t="str">
        <f>VLOOKUP($B675,D1_2!$B$5:$AL$131,11,FALSE)&amp;""</f>
        <v/>
      </c>
      <c r="AB675" s="90"/>
      <c r="AC675" s="87" t="str">
        <f>VLOOKUP($B675,D1_2!$B$5:$AL$131,12,FALSE)&amp;""</f>
        <v/>
      </c>
      <c r="AD675" s="88"/>
      <c r="AE675" s="19" t="s">
        <v>391</v>
      </c>
      <c r="AF675" s="89" t="str">
        <f>VLOOKUP($B675,D1_2!$B$5:$AL$131,13,FALSE)&amp;""</f>
        <v/>
      </c>
      <c r="AG675" s="90"/>
      <c r="AH675" s="87" t="str">
        <f>VLOOKUP($B675,D1_2!$B$5:$AL$131,14,FALSE)&amp;""</f>
        <v/>
      </c>
      <c r="AI675" s="88"/>
      <c r="AJ675" s="19" t="s">
        <v>391</v>
      </c>
      <c r="AK675" s="89" t="str">
        <f>VLOOKUP($B675,D1_2!$B$5:$AL$131,15,FALSE)&amp;""</f>
        <v/>
      </c>
      <c r="AL675" s="90"/>
      <c r="AM675" s="87" t="str">
        <f>VLOOKUP($B675,D1_2!$B$5:$AL$131,16,FALSE)&amp;""</f>
        <v/>
      </c>
      <c r="AN675" s="88"/>
      <c r="AO675" s="19" t="s">
        <v>391</v>
      </c>
      <c r="AP675" s="89" t="str">
        <f>VLOOKUP($B675,D1_2!$B$5:$AL$131,17,FALSE)&amp;""</f>
        <v/>
      </c>
      <c r="AQ675" s="90"/>
      <c r="AR675" s="87" t="str">
        <f>VLOOKUP($B675,D1_2!$B$5:$AL$131,18,FALSE)&amp;""</f>
        <v/>
      </c>
      <c r="AS675" s="88"/>
      <c r="AT675" s="19" t="s">
        <v>391</v>
      </c>
      <c r="AU675" s="89" t="str">
        <f>VLOOKUP($B675,D1_2!$B$5:$AL$131,19,FALSE)&amp;""</f>
        <v/>
      </c>
      <c r="AV675" s="90"/>
      <c r="AW675" s="87" t="str">
        <f>VLOOKUP($B675,D1_2!$B$5:$AL$131,20,FALSE)&amp;""</f>
        <v/>
      </c>
      <c r="AX675" s="88"/>
      <c r="AY675" s="19" t="s">
        <v>391</v>
      </c>
      <c r="AZ675" s="89" t="str">
        <f>VLOOKUP($B675,D1_2!$B$5:$AL$131,21,FALSE)&amp;""</f>
        <v/>
      </c>
      <c r="BA675" s="90"/>
      <c r="BF675" s="3"/>
      <c r="BG675" s="3"/>
      <c r="BH675" s="3"/>
    </row>
    <row r="676" spans="2:60" s="1" customFormat="1" x14ac:dyDescent="0.4">
      <c r="B676" s="181"/>
      <c r="C676" s="182"/>
      <c r="D676" s="182"/>
      <c r="E676" s="182"/>
      <c r="F676" s="183"/>
      <c r="G676" s="91" t="s">
        <v>5496</v>
      </c>
      <c r="H676" s="91"/>
      <c r="I676" s="91"/>
      <c r="J676" s="91"/>
      <c r="K676" s="91"/>
      <c r="L676" s="91"/>
      <c r="M676" s="91"/>
      <c r="N676" s="92" t="str">
        <f>VLOOKUP($B675,D1_2!$B$132:$AL$258,6,FALSE)&amp;""</f>
        <v/>
      </c>
      <c r="O676" s="93"/>
      <c r="P676" s="20" t="s">
        <v>391</v>
      </c>
      <c r="Q676" s="94" t="str">
        <f>VLOOKUP($B675,D1_2!$B$132:$AL$258,7,FALSE)&amp;""</f>
        <v/>
      </c>
      <c r="R676" s="95"/>
      <c r="S676" s="92" t="str">
        <f>VLOOKUP($B675,D1_2!$B$132:$AL$258,8,FALSE)&amp;""</f>
        <v/>
      </c>
      <c r="T676" s="93"/>
      <c r="U676" s="20" t="s">
        <v>391</v>
      </c>
      <c r="V676" s="94" t="str">
        <f>VLOOKUP($B675,D1_2!$B$132:$AL$258,9,FALSE)&amp;""</f>
        <v/>
      </c>
      <c r="W676" s="95"/>
      <c r="X676" s="92" t="str">
        <f>VLOOKUP($B675,D1_2!$B$132:$AL$258,10,FALSE)&amp;""</f>
        <v/>
      </c>
      <c r="Y676" s="93"/>
      <c r="Z676" s="20" t="s">
        <v>391</v>
      </c>
      <c r="AA676" s="94" t="str">
        <f>VLOOKUP($B675,D1_2!$B$132:$AL$258,11,FALSE)&amp;""</f>
        <v/>
      </c>
      <c r="AB676" s="95"/>
      <c r="AC676" s="92" t="str">
        <f>VLOOKUP($B675,D1_2!$B$132:$AL$258,12,FALSE)&amp;""</f>
        <v/>
      </c>
      <c r="AD676" s="93"/>
      <c r="AE676" s="20" t="s">
        <v>391</v>
      </c>
      <c r="AF676" s="94" t="str">
        <f>VLOOKUP($B675,D1_2!$B$132:$AL$258,13,FALSE)&amp;""</f>
        <v/>
      </c>
      <c r="AG676" s="95"/>
      <c r="AH676" s="92" t="str">
        <f>VLOOKUP($B675,D1_2!$B$132:$AL$258,14,FALSE)&amp;""</f>
        <v/>
      </c>
      <c r="AI676" s="93"/>
      <c r="AJ676" s="20" t="s">
        <v>391</v>
      </c>
      <c r="AK676" s="94" t="str">
        <f>VLOOKUP($B675,D1_2!$B$132:$AL$258,15,FALSE)&amp;""</f>
        <v/>
      </c>
      <c r="AL676" s="95"/>
      <c r="AM676" s="92" t="str">
        <f>VLOOKUP($B675,D1_2!$B$132:$AL$258,16,FALSE)&amp;""</f>
        <v/>
      </c>
      <c r="AN676" s="93"/>
      <c r="AO676" s="20" t="s">
        <v>391</v>
      </c>
      <c r="AP676" s="94" t="str">
        <f>VLOOKUP($B675,D1_2!$B$132:$AL$258,17,FALSE)&amp;""</f>
        <v/>
      </c>
      <c r="AQ676" s="95"/>
      <c r="AR676" s="92" t="str">
        <f>VLOOKUP($B675,D1_2!$B$132:$AL$258,18,FALSE)&amp;""</f>
        <v/>
      </c>
      <c r="AS676" s="93"/>
      <c r="AT676" s="20" t="s">
        <v>391</v>
      </c>
      <c r="AU676" s="94" t="str">
        <f>VLOOKUP($B675,D1_2!$B$132:$AL$258,19,FALSE)&amp;""</f>
        <v/>
      </c>
      <c r="AV676" s="95"/>
      <c r="AW676" s="92" t="str">
        <f>VLOOKUP($B675,D1_2!$B$132:$AL$258,20,FALSE)&amp;""</f>
        <v/>
      </c>
      <c r="AX676" s="93"/>
      <c r="AY676" s="20" t="s">
        <v>391</v>
      </c>
      <c r="AZ676" s="94" t="str">
        <f>VLOOKUP($B675,D1_2!$B$132:$AL$258,21,FALSE)&amp;""</f>
        <v/>
      </c>
      <c r="BA676" s="95"/>
      <c r="BF676" s="3"/>
      <c r="BG676" s="3"/>
      <c r="BH676" s="3"/>
    </row>
    <row r="677" spans="2:60" s="1" customFormat="1" x14ac:dyDescent="0.4">
      <c r="B677" s="178"/>
      <c r="C677" s="179"/>
      <c r="D677" s="179"/>
      <c r="E677" s="179"/>
      <c r="F677" s="180"/>
      <c r="G677" s="135" t="s">
        <v>5337</v>
      </c>
      <c r="H677" s="135"/>
      <c r="I677" s="135"/>
      <c r="J677" s="135"/>
      <c r="K677" s="135"/>
      <c r="L677" s="135"/>
      <c r="M677" s="135"/>
      <c r="N677" s="136" t="str">
        <f>VLOOKUP($B675,D1_2!$B$259:$AL$385,6,FALSE)&amp;""</f>
        <v/>
      </c>
      <c r="O677" s="137"/>
      <c r="P677" s="21" t="s">
        <v>391</v>
      </c>
      <c r="Q677" s="138" t="str">
        <f>VLOOKUP($B675,D1_2!$B$259:$AL$385,7,FALSE)&amp;""</f>
        <v/>
      </c>
      <c r="R677" s="139"/>
      <c r="S677" s="136" t="str">
        <f>VLOOKUP($B675,D1_2!$B$259:$AL$385,8,FALSE)&amp;""</f>
        <v/>
      </c>
      <c r="T677" s="137"/>
      <c r="U677" s="21" t="s">
        <v>391</v>
      </c>
      <c r="V677" s="138" t="str">
        <f>VLOOKUP($B675,D1_2!$B$259:$AL$385,9,FALSE)&amp;""</f>
        <v/>
      </c>
      <c r="W677" s="139"/>
      <c r="X677" s="136" t="str">
        <f>VLOOKUP($B675,D1_2!$B$259:$AL$385,10,FALSE)&amp;""</f>
        <v/>
      </c>
      <c r="Y677" s="137"/>
      <c r="Z677" s="21" t="s">
        <v>391</v>
      </c>
      <c r="AA677" s="138" t="str">
        <f>VLOOKUP($B675,D1_2!$B$259:$AL$385,11,FALSE)&amp;""</f>
        <v/>
      </c>
      <c r="AB677" s="139"/>
      <c r="AC677" s="136" t="str">
        <f>VLOOKUP($B675,D1_2!$B$259:$AL$385,12,FALSE)&amp;""</f>
        <v/>
      </c>
      <c r="AD677" s="137"/>
      <c r="AE677" s="21" t="s">
        <v>391</v>
      </c>
      <c r="AF677" s="138" t="str">
        <f>VLOOKUP($B675,D1_2!$B$259:$AL$385,13,FALSE)&amp;""</f>
        <v/>
      </c>
      <c r="AG677" s="139"/>
      <c r="AH677" s="136" t="str">
        <f>VLOOKUP($B675,D1_2!$B$259:$AL$385,14,FALSE)&amp;""</f>
        <v/>
      </c>
      <c r="AI677" s="137"/>
      <c r="AJ677" s="21" t="s">
        <v>391</v>
      </c>
      <c r="AK677" s="138" t="str">
        <f>VLOOKUP($B675,D1_2!$B$259:$AL$385,15,FALSE)&amp;""</f>
        <v/>
      </c>
      <c r="AL677" s="139"/>
      <c r="AM677" s="136" t="str">
        <f>VLOOKUP($B675,D1_2!$B$259:$AL$385,16,FALSE)&amp;""</f>
        <v/>
      </c>
      <c r="AN677" s="137"/>
      <c r="AO677" s="21" t="s">
        <v>391</v>
      </c>
      <c r="AP677" s="138" t="str">
        <f>VLOOKUP($B675,D1_2!$B$259:$AL$385,17,FALSE)&amp;""</f>
        <v/>
      </c>
      <c r="AQ677" s="139"/>
      <c r="AR677" s="136" t="str">
        <f>VLOOKUP($B675,D1_2!$B$259:$AL$385,18,FALSE)&amp;""</f>
        <v/>
      </c>
      <c r="AS677" s="137"/>
      <c r="AT677" s="21" t="s">
        <v>391</v>
      </c>
      <c r="AU677" s="138" t="str">
        <f>VLOOKUP($B675,D1_2!$B$259:$AL$385,19,FALSE)&amp;""</f>
        <v/>
      </c>
      <c r="AV677" s="139"/>
      <c r="AW677" s="136" t="str">
        <f>VLOOKUP($B675,D1_2!$B$259:$AL$385,20,FALSE)&amp;""</f>
        <v/>
      </c>
      <c r="AX677" s="137"/>
      <c r="AY677" s="21" t="s">
        <v>391</v>
      </c>
      <c r="AZ677" s="138" t="str">
        <f>VLOOKUP($B675,D1_2!$B$259:$AL$385,21,FALSE)&amp;""</f>
        <v/>
      </c>
      <c r="BA677" s="139"/>
      <c r="BF677" s="3"/>
      <c r="BG677" s="3"/>
      <c r="BH677" s="3"/>
    </row>
    <row r="678" spans="2:60" s="1" customFormat="1" ht="14.25" customHeight="1" x14ac:dyDescent="0.4">
      <c r="B678" s="181" t="s">
        <v>1028</v>
      </c>
      <c r="C678" s="182"/>
      <c r="D678" s="182"/>
      <c r="E678" s="182"/>
      <c r="F678" s="183"/>
      <c r="G678" s="86" t="s">
        <v>5737</v>
      </c>
      <c r="H678" s="86"/>
      <c r="I678" s="86"/>
      <c r="J678" s="86"/>
      <c r="K678" s="86"/>
      <c r="L678" s="86"/>
      <c r="M678" s="86"/>
      <c r="N678" s="144" t="str">
        <f>VLOOKUP($B678,D1_2!$B$5:$AL$131,6,FALSE)&amp;""</f>
        <v/>
      </c>
      <c r="O678" s="132"/>
      <c r="P678" s="23" t="s">
        <v>391</v>
      </c>
      <c r="Q678" s="145" t="str">
        <f>VLOOKUP($B678,D1_2!$B$5:$AL$131,7,FALSE)&amp;""</f>
        <v/>
      </c>
      <c r="R678" s="134"/>
      <c r="S678" s="144" t="str">
        <f>VLOOKUP($B678,D1_2!$B$5:$AL$131,8,FALSE)&amp;""</f>
        <v/>
      </c>
      <c r="T678" s="132"/>
      <c r="U678" s="23" t="s">
        <v>391</v>
      </c>
      <c r="V678" s="145" t="str">
        <f>VLOOKUP($B678,D1_2!$B$5:$AL$131,9,FALSE)&amp;""</f>
        <v/>
      </c>
      <c r="W678" s="134"/>
      <c r="X678" s="144" t="str">
        <f>VLOOKUP($B678,D1_2!$B$5:$AL$131,10,FALSE)&amp;""</f>
        <v/>
      </c>
      <c r="Y678" s="132"/>
      <c r="Z678" s="23" t="s">
        <v>391</v>
      </c>
      <c r="AA678" s="145" t="str">
        <f>VLOOKUP($B678,D1_2!$B$5:$AL$131,11,FALSE)&amp;""</f>
        <v/>
      </c>
      <c r="AB678" s="134"/>
      <c r="AC678" s="144" t="str">
        <f>VLOOKUP($B678,D1_2!$B$5:$AL$131,12,FALSE)&amp;""</f>
        <v/>
      </c>
      <c r="AD678" s="132"/>
      <c r="AE678" s="23" t="s">
        <v>391</v>
      </c>
      <c r="AF678" s="145" t="str">
        <f>VLOOKUP($B678,D1_2!$B$5:$AL$131,13,FALSE)&amp;""</f>
        <v/>
      </c>
      <c r="AG678" s="134"/>
      <c r="AH678" s="144" t="str">
        <f>VLOOKUP($B678,D1_2!$B$5:$AL$131,14,FALSE)&amp;""</f>
        <v/>
      </c>
      <c r="AI678" s="132"/>
      <c r="AJ678" s="23" t="s">
        <v>391</v>
      </c>
      <c r="AK678" s="145" t="str">
        <f>VLOOKUP($B678,D1_2!$B$5:$AL$131,15,FALSE)&amp;""</f>
        <v/>
      </c>
      <c r="AL678" s="134"/>
      <c r="AM678" s="144" t="str">
        <f>VLOOKUP($B678,D1_2!$B$5:$AL$131,16,FALSE)&amp;""</f>
        <v/>
      </c>
      <c r="AN678" s="132"/>
      <c r="AO678" s="23" t="s">
        <v>391</v>
      </c>
      <c r="AP678" s="145" t="str">
        <f>VLOOKUP($B678,D1_2!$B$5:$AL$131,17,FALSE)&amp;""</f>
        <v/>
      </c>
      <c r="AQ678" s="134"/>
      <c r="AR678" s="144" t="str">
        <f>VLOOKUP($B678,D1_2!$B$5:$AL$131,18,FALSE)&amp;""</f>
        <v/>
      </c>
      <c r="AS678" s="132"/>
      <c r="AT678" s="23" t="s">
        <v>391</v>
      </c>
      <c r="AU678" s="145" t="str">
        <f>VLOOKUP($B678,D1_2!$B$5:$AL$131,19,FALSE)&amp;""</f>
        <v/>
      </c>
      <c r="AV678" s="134"/>
      <c r="AW678" s="144" t="str">
        <f>VLOOKUP($B678,D1_2!$B$5:$AL$131,20,FALSE)&amp;""</f>
        <v/>
      </c>
      <c r="AX678" s="132"/>
      <c r="AY678" s="23" t="s">
        <v>391</v>
      </c>
      <c r="AZ678" s="145" t="str">
        <f>VLOOKUP($B678,D1_2!$B$5:$AL$131,21,FALSE)&amp;""</f>
        <v/>
      </c>
      <c r="BA678" s="134"/>
      <c r="BF678" s="3"/>
      <c r="BG678" s="3"/>
      <c r="BH678" s="3"/>
    </row>
    <row r="679" spans="2:60" s="1" customFormat="1" x14ac:dyDescent="0.4">
      <c r="B679" s="181"/>
      <c r="C679" s="182"/>
      <c r="D679" s="182"/>
      <c r="E679" s="182"/>
      <c r="F679" s="183"/>
      <c r="G679" s="91" t="s">
        <v>5496</v>
      </c>
      <c r="H679" s="91"/>
      <c r="I679" s="91"/>
      <c r="J679" s="91"/>
      <c r="K679" s="91"/>
      <c r="L679" s="91"/>
      <c r="M679" s="91"/>
      <c r="N679" s="92" t="str">
        <f>VLOOKUP($B678,D1_2!$B$132:$AL$258,6,FALSE)&amp;""</f>
        <v/>
      </c>
      <c r="O679" s="93"/>
      <c r="P679" s="20" t="s">
        <v>391</v>
      </c>
      <c r="Q679" s="94" t="str">
        <f>VLOOKUP($B678,D1_2!$B$132:$AL$258,7,FALSE)&amp;""</f>
        <v/>
      </c>
      <c r="R679" s="95"/>
      <c r="S679" s="92" t="str">
        <f>VLOOKUP($B678,D1_2!$B$132:$AL$258,8,FALSE)&amp;""</f>
        <v/>
      </c>
      <c r="T679" s="93"/>
      <c r="U679" s="20" t="s">
        <v>391</v>
      </c>
      <c r="V679" s="94" t="str">
        <f>VLOOKUP($B678,D1_2!$B$132:$AL$258,9,FALSE)&amp;""</f>
        <v/>
      </c>
      <c r="W679" s="95"/>
      <c r="X679" s="92" t="str">
        <f>VLOOKUP($B678,D1_2!$B$132:$AL$258,10,FALSE)&amp;""</f>
        <v/>
      </c>
      <c r="Y679" s="93"/>
      <c r="Z679" s="20" t="s">
        <v>391</v>
      </c>
      <c r="AA679" s="94" t="str">
        <f>VLOOKUP($B678,D1_2!$B$132:$AL$258,11,FALSE)&amp;""</f>
        <v/>
      </c>
      <c r="AB679" s="95"/>
      <c r="AC679" s="92" t="str">
        <f>VLOOKUP($B678,D1_2!$B$132:$AL$258,12,FALSE)&amp;""</f>
        <v/>
      </c>
      <c r="AD679" s="93"/>
      <c r="AE679" s="20" t="s">
        <v>391</v>
      </c>
      <c r="AF679" s="94" t="str">
        <f>VLOOKUP($B678,D1_2!$B$132:$AL$258,13,FALSE)&amp;""</f>
        <v/>
      </c>
      <c r="AG679" s="95"/>
      <c r="AH679" s="92" t="str">
        <f>VLOOKUP($B678,D1_2!$B$132:$AL$258,14,FALSE)&amp;""</f>
        <v/>
      </c>
      <c r="AI679" s="93"/>
      <c r="AJ679" s="20" t="s">
        <v>391</v>
      </c>
      <c r="AK679" s="94" t="str">
        <f>VLOOKUP($B678,D1_2!$B$132:$AL$258,15,FALSE)&amp;""</f>
        <v/>
      </c>
      <c r="AL679" s="95"/>
      <c r="AM679" s="92" t="str">
        <f>VLOOKUP($B678,D1_2!$B$132:$AL$258,16,FALSE)&amp;""</f>
        <v/>
      </c>
      <c r="AN679" s="93"/>
      <c r="AO679" s="20" t="s">
        <v>391</v>
      </c>
      <c r="AP679" s="94" t="str">
        <f>VLOOKUP($B678,D1_2!$B$132:$AL$258,17,FALSE)&amp;""</f>
        <v/>
      </c>
      <c r="AQ679" s="95"/>
      <c r="AR679" s="92" t="str">
        <f>VLOOKUP($B678,D1_2!$B$132:$AL$258,18,FALSE)&amp;""</f>
        <v/>
      </c>
      <c r="AS679" s="93"/>
      <c r="AT679" s="20" t="s">
        <v>391</v>
      </c>
      <c r="AU679" s="94" t="str">
        <f>VLOOKUP($B678,D1_2!$B$132:$AL$258,19,FALSE)&amp;""</f>
        <v/>
      </c>
      <c r="AV679" s="95"/>
      <c r="AW679" s="92" t="str">
        <f>VLOOKUP($B678,D1_2!$B$132:$AL$258,20,FALSE)&amp;""</f>
        <v/>
      </c>
      <c r="AX679" s="93"/>
      <c r="AY679" s="20" t="s">
        <v>391</v>
      </c>
      <c r="AZ679" s="94" t="str">
        <f>VLOOKUP($B678,D1_2!$B$132:$AL$258,21,FALSE)&amp;""</f>
        <v/>
      </c>
      <c r="BA679" s="95"/>
      <c r="BF679" s="3"/>
      <c r="BG679" s="3"/>
      <c r="BH679" s="3"/>
    </row>
    <row r="680" spans="2:60" s="1" customFormat="1" x14ac:dyDescent="0.4">
      <c r="B680" s="178"/>
      <c r="C680" s="179"/>
      <c r="D680" s="179"/>
      <c r="E680" s="179"/>
      <c r="F680" s="180"/>
      <c r="G680" s="135" t="s">
        <v>5337</v>
      </c>
      <c r="H680" s="135"/>
      <c r="I680" s="135"/>
      <c r="J680" s="135"/>
      <c r="K680" s="135"/>
      <c r="L680" s="135"/>
      <c r="M680" s="135"/>
      <c r="N680" s="136" t="str">
        <f>VLOOKUP($B678,D1_2!$B$259:$AL$385,6,FALSE)&amp;""</f>
        <v/>
      </c>
      <c r="O680" s="137"/>
      <c r="P680" s="21" t="s">
        <v>391</v>
      </c>
      <c r="Q680" s="138" t="str">
        <f>VLOOKUP($B678,D1_2!$B$259:$AL$385,7,FALSE)&amp;""</f>
        <v/>
      </c>
      <c r="R680" s="139"/>
      <c r="S680" s="136" t="str">
        <f>VLOOKUP($B678,D1_2!$B$259:$AL$385,8,FALSE)&amp;""</f>
        <v/>
      </c>
      <c r="T680" s="137"/>
      <c r="U680" s="21" t="s">
        <v>391</v>
      </c>
      <c r="V680" s="138" t="str">
        <f>VLOOKUP($B678,D1_2!$B$259:$AL$385,9,FALSE)&amp;""</f>
        <v/>
      </c>
      <c r="W680" s="139"/>
      <c r="X680" s="136" t="str">
        <f>VLOOKUP($B678,D1_2!$B$259:$AL$385,10,FALSE)&amp;""</f>
        <v/>
      </c>
      <c r="Y680" s="137"/>
      <c r="Z680" s="21" t="s">
        <v>391</v>
      </c>
      <c r="AA680" s="138" t="str">
        <f>VLOOKUP($B678,D1_2!$B$259:$AL$385,11,FALSE)&amp;""</f>
        <v/>
      </c>
      <c r="AB680" s="139"/>
      <c r="AC680" s="136" t="str">
        <f>VLOOKUP($B678,D1_2!$B$259:$AL$385,12,FALSE)&amp;""</f>
        <v/>
      </c>
      <c r="AD680" s="137"/>
      <c r="AE680" s="21" t="s">
        <v>391</v>
      </c>
      <c r="AF680" s="138" t="str">
        <f>VLOOKUP($B678,D1_2!$B$259:$AL$385,13,FALSE)&amp;""</f>
        <v/>
      </c>
      <c r="AG680" s="139"/>
      <c r="AH680" s="136" t="str">
        <f>VLOOKUP($B678,D1_2!$B$259:$AL$385,14,FALSE)&amp;""</f>
        <v/>
      </c>
      <c r="AI680" s="137"/>
      <c r="AJ680" s="21" t="s">
        <v>391</v>
      </c>
      <c r="AK680" s="138" t="str">
        <f>VLOOKUP($B678,D1_2!$B$259:$AL$385,15,FALSE)&amp;""</f>
        <v/>
      </c>
      <c r="AL680" s="139"/>
      <c r="AM680" s="136" t="str">
        <f>VLOOKUP($B678,D1_2!$B$259:$AL$385,16,FALSE)&amp;""</f>
        <v/>
      </c>
      <c r="AN680" s="137"/>
      <c r="AO680" s="21" t="s">
        <v>391</v>
      </c>
      <c r="AP680" s="138" t="str">
        <f>VLOOKUP($B678,D1_2!$B$259:$AL$385,17,FALSE)&amp;""</f>
        <v/>
      </c>
      <c r="AQ680" s="139"/>
      <c r="AR680" s="136" t="str">
        <f>VLOOKUP($B678,D1_2!$B$259:$AL$385,18,FALSE)&amp;""</f>
        <v/>
      </c>
      <c r="AS680" s="137"/>
      <c r="AT680" s="21" t="s">
        <v>391</v>
      </c>
      <c r="AU680" s="138" t="str">
        <f>VLOOKUP($B678,D1_2!$B$259:$AL$385,19,FALSE)&amp;""</f>
        <v/>
      </c>
      <c r="AV680" s="139"/>
      <c r="AW680" s="136" t="str">
        <f>VLOOKUP($B678,D1_2!$B$259:$AL$385,20,FALSE)&amp;""</f>
        <v/>
      </c>
      <c r="AX680" s="137"/>
      <c r="AY680" s="21" t="s">
        <v>391</v>
      </c>
      <c r="AZ680" s="138" t="str">
        <f>VLOOKUP($B678,D1_2!$B$259:$AL$385,21,FALSE)&amp;""</f>
        <v/>
      </c>
      <c r="BA680" s="139"/>
      <c r="BF680" s="3"/>
      <c r="BG680" s="3"/>
      <c r="BH680" s="3"/>
    </row>
    <row r="681" spans="2:60" s="1" customFormat="1" ht="14.25" customHeight="1" x14ac:dyDescent="0.4">
      <c r="B681" s="175" t="s">
        <v>1628</v>
      </c>
      <c r="C681" s="176"/>
      <c r="D681" s="176"/>
      <c r="E681" s="176"/>
      <c r="F681" s="177"/>
      <c r="G681" s="86" t="s">
        <v>5737</v>
      </c>
      <c r="H681" s="86"/>
      <c r="I681" s="86"/>
      <c r="J681" s="86"/>
      <c r="K681" s="86"/>
      <c r="L681" s="86"/>
      <c r="M681" s="86"/>
      <c r="N681" s="87" t="str">
        <f>VLOOKUP($B681,D1_2!$B$5:$AL$131,6,FALSE)&amp;""</f>
        <v/>
      </c>
      <c r="O681" s="88"/>
      <c r="P681" s="19" t="s">
        <v>391</v>
      </c>
      <c r="Q681" s="89" t="str">
        <f>VLOOKUP($B681,D1_2!$B$5:$AL$131,7,FALSE)&amp;""</f>
        <v/>
      </c>
      <c r="R681" s="90"/>
      <c r="S681" s="87" t="str">
        <f>VLOOKUP($B681,D1_2!$B$5:$AL$131,8,FALSE)&amp;""</f>
        <v/>
      </c>
      <c r="T681" s="88"/>
      <c r="U681" s="19" t="s">
        <v>391</v>
      </c>
      <c r="V681" s="89" t="str">
        <f>VLOOKUP($B681,D1_2!$B$5:$AL$131,9,FALSE)&amp;""</f>
        <v/>
      </c>
      <c r="W681" s="90"/>
      <c r="X681" s="87" t="str">
        <f>VLOOKUP($B681,D1_2!$B$5:$AL$131,10,FALSE)&amp;""</f>
        <v/>
      </c>
      <c r="Y681" s="88"/>
      <c r="Z681" s="19" t="s">
        <v>391</v>
      </c>
      <c r="AA681" s="89" t="str">
        <f>VLOOKUP($B681,D1_2!$B$5:$AL$131,11,FALSE)&amp;""</f>
        <v/>
      </c>
      <c r="AB681" s="90"/>
      <c r="AC681" s="87" t="str">
        <f>VLOOKUP($B681,D1_2!$B$5:$AL$131,12,FALSE)&amp;""</f>
        <v/>
      </c>
      <c r="AD681" s="88"/>
      <c r="AE681" s="19" t="s">
        <v>391</v>
      </c>
      <c r="AF681" s="89" t="str">
        <f>VLOOKUP($B681,D1_2!$B$5:$AL$131,13,FALSE)&amp;""</f>
        <v/>
      </c>
      <c r="AG681" s="90"/>
      <c r="AH681" s="87" t="str">
        <f>VLOOKUP($B681,D1_2!$B$5:$AL$131,14,FALSE)&amp;""</f>
        <v/>
      </c>
      <c r="AI681" s="88"/>
      <c r="AJ681" s="19" t="s">
        <v>391</v>
      </c>
      <c r="AK681" s="89" t="str">
        <f>VLOOKUP($B681,D1_2!$B$5:$AL$131,15,FALSE)&amp;""</f>
        <v/>
      </c>
      <c r="AL681" s="90"/>
      <c r="AM681" s="87" t="str">
        <f>VLOOKUP($B681,D1_2!$B$5:$AL$131,16,FALSE)&amp;""</f>
        <v/>
      </c>
      <c r="AN681" s="88"/>
      <c r="AO681" s="19" t="s">
        <v>391</v>
      </c>
      <c r="AP681" s="89" t="str">
        <f>VLOOKUP($B681,D1_2!$B$5:$AL$131,17,FALSE)&amp;""</f>
        <v/>
      </c>
      <c r="AQ681" s="90"/>
      <c r="AR681" s="87" t="str">
        <f>VLOOKUP($B681,D1_2!$B$5:$AL$131,18,FALSE)&amp;""</f>
        <v/>
      </c>
      <c r="AS681" s="88"/>
      <c r="AT681" s="19" t="s">
        <v>391</v>
      </c>
      <c r="AU681" s="89" t="str">
        <f>VLOOKUP($B681,D1_2!$B$5:$AL$131,19,FALSE)&amp;""</f>
        <v/>
      </c>
      <c r="AV681" s="90"/>
      <c r="AW681" s="87" t="str">
        <f>VLOOKUP($B681,D1_2!$B$5:$AL$131,20,FALSE)&amp;""</f>
        <v/>
      </c>
      <c r="AX681" s="88"/>
      <c r="AY681" s="19" t="s">
        <v>391</v>
      </c>
      <c r="AZ681" s="89" t="str">
        <f>VLOOKUP($B681,D1_2!$B$5:$AL$131,21,FALSE)&amp;""</f>
        <v/>
      </c>
      <c r="BA681" s="90"/>
      <c r="BF681" s="3"/>
      <c r="BG681" s="3"/>
      <c r="BH681" s="3"/>
    </row>
    <row r="682" spans="2:60" s="1" customFormat="1" x14ac:dyDescent="0.4">
      <c r="B682" s="181"/>
      <c r="C682" s="182"/>
      <c r="D682" s="182"/>
      <c r="E682" s="182"/>
      <c r="F682" s="183"/>
      <c r="G682" s="91" t="s">
        <v>5496</v>
      </c>
      <c r="H682" s="91"/>
      <c r="I682" s="91"/>
      <c r="J682" s="91"/>
      <c r="K682" s="91"/>
      <c r="L682" s="91"/>
      <c r="M682" s="91"/>
      <c r="N682" s="92" t="str">
        <f>VLOOKUP($B681,D1_2!$B$132:$AL$258,6,FALSE)&amp;""</f>
        <v/>
      </c>
      <c r="O682" s="93"/>
      <c r="P682" s="20" t="s">
        <v>391</v>
      </c>
      <c r="Q682" s="94" t="str">
        <f>VLOOKUP($B681,D1_2!$B$132:$AL$258,7,FALSE)&amp;""</f>
        <v/>
      </c>
      <c r="R682" s="95"/>
      <c r="S682" s="92" t="str">
        <f>VLOOKUP($B681,D1_2!$B$132:$AL$258,8,FALSE)&amp;""</f>
        <v/>
      </c>
      <c r="T682" s="93"/>
      <c r="U682" s="20" t="s">
        <v>391</v>
      </c>
      <c r="V682" s="94" t="str">
        <f>VLOOKUP($B681,D1_2!$B$132:$AL$258,9,FALSE)&amp;""</f>
        <v/>
      </c>
      <c r="W682" s="95"/>
      <c r="X682" s="92" t="str">
        <f>VLOOKUP($B681,D1_2!$B$132:$AL$258,10,FALSE)&amp;""</f>
        <v/>
      </c>
      <c r="Y682" s="93"/>
      <c r="Z682" s="20" t="s">
        <v>391</v>
      </c>
      <c r="AA682" s="94" t="str">
        <f>VLOOKUP($B681,D1_2!$B$132:$AL$258,11,FALSE)&amp;""</f>
        <v/>
      </c>
      <c r="AB682" s="95"/>
      <c r="AC682" s="92" t="str">
        <f>VLOOKUP($B681,D1_2!$B$132:$AL$258,12,FALSE)&amp;""</f>
        <v/>
      </c>
      <c r="AD682" s="93"/>
      <c r="AE682" s="20" t="s">
        <v>391</v>
      </c>
      <c r="AF682" s="94" t="str">
        <f>VLOOKUP($B681,D1_2!$B$132:$AL$258,13,FALSE)&amp;""</f>
        <v/>
      </c>
      <c r="AG682" s="95"/>
      <c r="AH682" s="92" t="str">
        <f>VLOOKUP($B681,D1_2!$B$132:$AL$258,14,FALSE)&amp;""</f>
        <v/>
      </c>
      <c r="AI682" s="93"/>
      <c r="AJ682" s="20" t="s">
        <v>391</v>
      </c>
      <c r="AK682" s="94" t="str">
        <f>VLOOKUP($B681,D1_2!$B$132:$AL$258,15,FALSE)&amp;""</f>
        <v/>
      </c>
      <c r="AL682" s="95"/>
      <c r="AM682" s="92" t="str">
        <f>VLOOKUP($B681,D1_2!$B$132:$AL$258,16,FALSE)&amp;""</f>
        <v/>
      </c>
      <c r="AN682" s="93"/>
      <c r="AO682" s="20" t="s">
        <v>391</v>
      </c>
      <c r="AP682" s="94" t="str">
        <f>VLOOKUP($B681,D1_2!$B$132:$AL$258,17,FALSE)&amp;""</f>
        <v/>
      </c>
      <c r="AQ682" s="95"/>
      <c r="AR682" s="92" t="str">
        <f>VLOOKUP($B681,D1_2!$B$132:$AL$258,18,FALSE)&amp;""</f>
        <v/>
      </c>
      <c r="AS682" s="93"/>
      <c r="AT682" s="20" t="s">
        <v>391</v>
      </c>
      <c r="AU682" s="94" t="str">
        <f>VLOOKUP($B681,D1_2!$B$132:$AL$258,19,FALSE)&amp;""</f>
        <v/>
      </c>
      <c r="AV682" s="95"/>
      <c r="AW682" s="92" t="str">
        <f>VLOOKUP($B681,D1_2!$B$132:$AL$258,20,FALSE)&amp;""</f>
        <v/>
      </c>
      <c r="AX682" s="93"/>
      <c r="AY682" s="20" t="s">
        <v>391</v>
      </c>
      <c r="AZ682" s="94" t="str">
        <f>VLOOKUP($B681,D1_2!$B$132:$AL$258,21,FALSE)&amp;""</f>
        <v/>
      </c>
      <c r="BA682" s="95"/>
      <c r="BF682" s="3"/>
      <c r="BG682" s="3"/>
      <c r="BH682" s="3"/>
    </row>
    <row r="683" spans="2:60" s="1" customFormat="1" x14ac:dyDescent="0.4">
      <c r="B683" s="178"/>
      <c r="C683" s="179"/>
      <c r="D683" s="179"/>
      <c r="E683" s="179"/>
      <c r="F683" s="180"/>
      <c r="G683" s="135" t="s">
        <v>5337</v>
      </c>
      <c r="H683" s="135"/>
      <c r="I683" s="135"/>
      <c r="J683" s="135"/>
      <c r="K683" s="135"/>
      <c r="L683" s="135"/>
      <c r="M683" s="135"/>
      <c r="N683" s="136" t="str">
        <f>VLOOKUP($B681,D1_2!$B$259:$AL$385,6,FALSE)&amp;""</f>
        <v/>
      </c>
      <c r="O683" s="137"/>
      <c r="P683" s="21" t="s">
        <v>391</v>
      </c>
      <c r="Q683" s="138" t="str">
        <f>VLOOKUP($B681,D1_2!$B$259:$AL$385,7,FALSE)&amp;""</f>
        <v/>
      </c>
      <c r="R683" s="139"/>
      <c r="S683" s="136" t="str">
        <f>VLOOKUP($B681,D1_2!$B$259:$AL$385,8,FALSE)&amp;""</f>
        <v/>
      </c>
      <c r="T683" s="137"/>
      <c r="U683" s="21" t="s">
        <v>391</v>
      </c>
      <c r="V683" s="138" t="str">
        <f>VLOOKUP($B681,D1_2!$B$259:$AL$385,9,FALSE)&amp;""</f>
        <v/>
      </c>
      <c r="W683" s="139"/>
      <c r="X683" s="136" t="str">
        <f>VLOOKUP($B681,D1_2!$B$259:$AL$385,10,FALSE)&amp;""</f>
        <v/>
      </c>
      <c r="Y683" s="137"/>
      <c r="Z683" s="21" t="s">
        <v>391</v>
      </c>
      <c r="AA683" s="138" t="str">
        <f>VLOOKUP($B681,D1_2!$B$259:$AL$385,11,FALSE)&amp;""</f>
        <v/>
      </c>
      <c r="AB683" s="139"/>
      <c r="AC683" s="136" t="str">
        <f>VLOOKUP($B681,D1_2!$B$259:$AL$385,12,FALSE)&amp;""</f>
        <v/>
      </c>
      <c r="AD683" s="137"/>
      <c r="AE683" s="21" t="s">
        <v>391</v>
      </c>
      <c r="AF683" s="138" t="str">
        <f>VLOOKUP($B681,D1_2!$B$259:$AL$385,13,FALSE)&amp;""</f>
        <v/>
      </c>
      <c r="AG683" s="139"/>
      <c r="AH683" s="136" t="str">
        <f>VLOOKUP($B681,D1_2!$B$259:$AL$385,14,FALSE)&amp;""</f>
        <v/>
      </c>
      <c r="AI683" s="137"/>
      <c r="AJ683" s="21" t="s">
        <v>391</v>
      </c>
      <c r="AK683" s="138" t="str">
        <f>VLOOKUP($B681,D1_2!$B$259:$AL$385,15,FALSE)&amp;""</f>
        <v/>
      </c>
      <c r="AL683" s="139"/>
      <c r="AM683" s="136" t="str">
        <f>VLOOKUP($B681,D1_2!$B$259:$AL$385,16,FALSE)&amp;""</f>
        <v/>
      </c>
      <c r="AN683" s="137"/>
      <c r="AO683" s="21" t="s">
        <v>391</v>
      </c>
      <c r="AP683" s="138" t="str">
        <f>VLOOKUP($B681,D1_2!$B$259:$AL$385,17,FALSE)&amp;""</f>
        <v/>
      </c>
      <c r="AQ683" s="139"/>
      <c r="AR683" s="136" t="str">
        <f>VLOOKUP($B681,D1_2!$B$259:$AL$385,18,FALSE)&amp;""</f>
        <v/>
      </c>
      <c r="AS683" s="137"/>
      <c r="AT683" s="21" t="s">
        <v>391</v>
      </c>
      <c r="AU683" s="138" t="str">
        <f>VLOOKUP($B681,D1_2!$B$259:$AL$385,19,FALSE)&amp;""</f>
        <v/>
      </c>
      <c r="AV683" s="139"/>
      <c r="AW683" s="136" t="str">
        <f>VLOOKUP($B681,D1_2!$B$259:$AL$385,20,FALSE)&amp;""</f>
        <v/>
      </c>
      <c r="AX683" s="137"/>
      <c r="AY683" s="21" t="s">
        <v>391</v>
      </c>
      <c r="AZ683" s="138" t="str">
        <f>VLOOKUP($B681,D1_2!$B$259:$AL$385,21,FALSE)&amp;""</f>
        <v/>
      </c>
      <c r="BA683" s="139"/>
      <c r="BF683" s="3"/>
      <c r="BG683" s="3"/>
      <c r="BH683" s="3"/>
    </row>
    <row r="684" spans="2:60" s="1" customFormat="1" ht="14.25" customHeight="1" x14ac:dyDescent="0.4">
      <c r="B684" s="175" t="s">
        <v>1840</v>
      </c>
      <c r="C684" s="176"/>
      <c r="D684" s="176"/>
      <c r="E684" s="176"/>
      <c r="F684" s="177"/>
      <c r="G684" s="86" t="s">
        <v>5737</v>
      </c>
      <c r="H684" s="86"/>
      <c r="I684" s="86"/>
      <c r="J684" s="86"/>
      <c r="K684" s="86"/>
      <c r="L684" s="86"/>
      <c r="M684" s="86"/>
      <c r="N684" s="87" t="str">
        <f>VLOOKUP($B684,D1_2!$B$5:$AL$131,6,FALSE)&amp;""</f>
        <v/>
      </c>
      <c r="O684" s="88"/>
      <c r="P684" s="19" t="s">
        <v>391</v>
      </c>
      <c r="Q684" s="89" t="str">
        <f>VLOOKUP($B684,D1_2!$B$5:$AL$131,7,FALSE)&amp;""</f>
        <v/>
      </c>
      <c r="R684" s="90"/>
      <c r="S684" s="87" t="str">
        <f>VLOOKUP($B684,D1_2!$B$5:$AL$131,8,FALSE)&amp;""</f>
        <v/>
      </c>
      <c r="T684" s="88"/>
      <c r="U684" s="19" t="s">
        <v>391</v>
      </c>
      <c r="V684" s="89" t="str">
        <f>VLOOKUP($B684,D1_2!$B$5:$AL$131,9,FALSE)&amp;""</f>
        <v/>
      </c>
      <c r="W684" s="90"/>
      <c r="X684" s="87" t="str">
        <f>VLOOKUP($B684,D1_2!$B$5:$AL$131,10,FALSE)&amp;""</f>
        <v/>
      </c>
      <c r="Y684" s="88"/>
      <c r="Z684" s="19" t="s">
        <v>391</v>
      </c>
      <c r="AA684" s="89" t="str">
        <f>VLOOKUP($B684,D1_2!$B$5:$AL$131,11,FALSE)&amp;""</f>
        <v/>
      </c>
      <c r="AB684" s="90"/>
      <c r="AC684" s="87" t="str">
        <f>VLOOKUP($B684,D1_2!$B$5:$AL$131,12,FALSE)&amp;""</f>
        <v/>
      </c>
      <c r="AD684" s="88"/>
      <c r="AE684" s="19" t="s">
        <v>391</v>
      </c>
      <c r="AF684" s="89" t="str">
        <f>VLOOKUP($B684,D1_2!$B$5:$AL$131,13,FALSE)&amp;""</f>
        <v/>
      </c>
      <c r="AG684" s="90"/>
      <c r="AH684" s="87" t="str">
        <f>VLOOKUP($B684,D1_2!$B$5:$AL$131,14,FALSE)&amp;""</f>
        <v/>
      </c>
      <c r="AI684" s="88"/>
      <c r="AJ684" s="19" t="s">
        <v>391</v>
      </c>
      <c r="AK684" s="89" t="str">
        <f>VLOOKUP($B684,D1_2!$B$5:$AL$131,15,FALSE)&amp;""</f>
        <v/>
      </c>
      <c r="AL684" s="90"/>
      <c r="AM684" s="87" t="str">
        <f>VLOOKUP($B684,D1_2!$B$5:$AL$131,16,FALSE)&amp;""</f>
        <v/>
      </c>
      <c r="AN684" s="88"/>
      <c r="AO684" s="19" t="s">
        <v>391</v>
      </c>
      <c r="AP684" s="89" t="str">
        <f>VLOOKUP($B684,D1_2!$B$5:$AL$131,17,FALSE)&amp;""</f>
        <v/>
      </c>
      <c r="AQ684" s="90"/>
      <c r="AR684" s="87" t="str">
        <f>VLOOKUP($B684,D1_2!$B$5:$AL$131,18,FALSE)&amp;""</f>
        <v/>
      </c>
      <c r="AS684" s="88"/>
      <c r="AT684" s="19" t="s">
        <v>391</v>
      </c>
      <c r="AU684" s="89" t="str">
        <f>VLOOKUP($B684,D1_2!$B$5:$AL$131,19,FALSE)&amp;""</f>
        <v/>
      </c>
      <c r="AV684" s="90"/>
      <c r="AW684" s="87" t="str">
        <f>VLOOKUP($B684,D1_2!$B$5:$AL$131,20,FALSE)&amp;""</f>
        <v/>
      </c>
      <c r="AX684" s="88"/>
      <c r="AY684" s="19" t="s">
        <v>391</v>
      </c>
      <c r="AZ684" s="89" t="str">
        <f>VLOOKUP($B684,D1_2!$B$5:$AL$131,21,FALSE)&amp;""</f>
        <v/>
      </c>
      <c r="BA684" s="90"/>
      <c r="BF684" s="3"/>
      <c r="BG684" s="3"/>
      <c r="BH684" s="3"/>
    </row>
    <row r="685" spans="2:60" s="1" customFormat="1" x14ac:dyDescent="0.4">
      <c r="B685" s="181"/>
      <c r="C685" s="182"/>
      <c r="D685" s="182"/>
      <c r="E685" s="182"/>
      <c r="F685" s="183"/>
      <c r="G685" s="91" t="s">
        <v>5496</v>
      </c>
      <c r="H685" s="91"/>
      <c r="I685" s="91"/>
      <c r="J685" s="91"/>
      <c r="K685" s="91"/>
      <c r="L685" s="91"/>
      <c r="M685" s="91"/>
      <c r="N685" s="92" t="str">
        <f>VLOOKUP($B684,D1_2!$B$132:$AL$258,6,FALSE)&amp;""</f>
        <v/>
      </c>
      <c r="O685" s="93"/>
      <c r="P685" s="20" t="s">
        <v>391</v>
      </c>
      <c r="Q685" s="94" t="str">
        <f>VLOOKUP($B684,D1_2!$B$132:$AL$258,7,FALSE)&amp;""</f>
        <v/>
      </c>
      <c r="R685" s="95"/>
      <c r="S685" s="92" t="str">
        <f>VLOOKUP($B684,D1_2!$B$132:$AL$258,8,FALSE)&amp;""</f>
        <v/>
      </c>
      <c r="T685" s="93"/>
      <c r="U685" s="20" t="s">
        <v>391</v>
      </c>
      <c r="V685" s="94" t="str">
        <f>VLOOKUP($B684,D1_2!$B$132:$AL$258,9,FALSE)&amp;""</f>
        <v/>
      </c>
      <c r="W685" s="95"/>
      <c r="X685" s="92" t="str">
        <f>VLOOKUP($B684,D1_2!$B$132:$AL$258,10,FALSE)&amp;""</f>
        <v/>
      </c>
      <c r="Y685" s="93"/>
      <c r="Z685" s="20" t="s">
        <v>391</v>
      </c>
      <c r="AA685" s="94" t="str">
        <f>VLOOKUP($B684,D1_2!$B$132:$AL$258,11,FALSE)&amp;""</f>
        <v/>
      </c>
      <c r="AB685" s="95"/>
      <c r="AC685" s="92" t="str">
        <f>VLOOKUP($B684,D1_2!$B$132:$AL$258,12,FALSE)&amp;""</f>
        <v/>
      </c>
      <c r="AD685" s="93"/>
      <c r="AE685" s="20" t="s">
        <v>391</v>
      </c>
      <c r="AF685" s="94" t="str">
        <f>VLOOKUP($B684,D1_2!$B$132:$AL$258,13,FALSE)&amp;""</f>
        <v/>
      </c>
      <c r="AG685" s="95"/>
      <c r="AH685" s="92" t="str">
        <f>VLOOKUP($B684,D1_2!$B$132:$AL$258,14,FALSE)&amp;""</f>
        <v/>
      </c>
      <c r="AI685" s="93"/>
      <c r="AJ685" s="20" t="s">
        <v>391</v>
      </c>
      <c r="AK685" s="94" t="str">
        <f>VLOOKUP($B684,D1_2!$B$132:$AL$258,15,FALSE)&amp;""</f>
        <v/>
      </c>
      <c r="AL685" s="95"/>
      <c r="AM685" s="92" t="str">
        <f>VLOOKUP($B684,D1_2!$B$132:$AL$258,16,FALSE)&amp;""</f>
        <v/>
      </c>
      <c r="AN685" s="93"/>
      <c r="AO685" s="20" t="s">
        <v>391</v>
      </c>
      <c r="AP685" s="94" t="str">
        <f>VLOOKUP($B684,D1_2!$B$132:$AL$258,17,FALSE)&amp;""</f>
        <v/>
      </c>
      <c r="AQ685" s="95"/>
      <c r="AR685" s="92" t="str">
        <f>VLOOKUP($B684,D1_2!$B$132:$AL$258,18,FALSE)&amp;""</f>
        <v/>
      </c>
      <c r="AS685" s="93"/>
      <c r="AT685" s="20" t="s">
        <v>391</v>
      </c>
      <c r="AU685" s="94" t="str">
        <f>VLOOKUP($B684,D1_2!$B$132:$AL$258,19,FALSE)&amp;""</f>
        <v/>
      </c>
      <c r="AV685" s="95"/>
      <c r="AW685" s="92" t="str">
        <f>VLOOKUP($B684,D1_2!$B$132:$AL$258,20,FALSE)&amp;""</f>
        <v/>
      </c>
      <c r="AX685" s="93"/>
      <c r="AY685" s="20" t="s">
        <v>391</v>
      </c>
      <c r="AZ685" s="94" t="str">
        <f>VLOOKUP($B684,D1_2!$B$132:$AL$258,21,FALSE)&amp;""</f>
        <v/>
      </c>
      <c r="BA685" s="95"/>
      <c r="BF685" s="3"/>
      <c r="BG685" s="3"/>
      <c r="BH685" s="3"/>
    </row>
    <row r="686" spans="2:60" s="1" customFormat="1" x14ac:dyDescent="0.4">
      <c r="B686" s="178"/>
      <c r="C686" s="179"/>
      <c r="D686" s="179"/>
      <c r="E686" s="179"/>
      <c r="F686" s="180"/>
      <c r="G686" s="135" t="s">
        <v>5337</v>
      </c>
      <c r="H686" s="135"/>
      <c r="I686" s="135"/>
      <c r="J686" s="135"/>
      <c r="K686" s="135"/>
      <c r="L686" s="135"/>
      <c r="M686" s="135"/>
      <c r="N686" s="136" t="str">
        <f>VLOOKUP($B684,D1_2!$B$259:$AL$385,6,FALSE)&amp;""</f>
        <v/>
      </c>
      <c r="O686" s="137"/>
      <c r="P686" s="21" t="s">
        <v>391</v>
      </c>
      <c r="Q686" s="138" t="str">
        <f>VLOOKUP($B684,D1_2!$B$259:$AL$385,7,FALSE)&amp;""</f>
        <v/>
      </c>
      <c r="R686" s="139"/>
      <c r="S686" s="136" t="str">
        <f>VLOOKUP($B684,D1_2!$B$259:$AL$385,8,FALSE)&amp;""</f>
        <v/>
      </c>
      <c r="T686" s="137"/>
      <c r="U686" s="21" t="s">
        <v>391</v>
      </c>
      <c r="V686" s="138" t="str">
        <f>VLOOKUP($B684,D1_2!$B$259:$AL$385,9,FALSE)&amp;""</f>
        <v/>
      </c>
      <c r="W686" s="139"/>
      <c r="X686" s="136" t="str">
        <f>VLOOKUP($B684,D1_2!$B$259:$AL$385,10,FALSE)&amp;""</f>
        <v/>
      </c>
      <c r="Y686" s="137"/>
      <c r="Z686" s="21" t="s">
        <v>391</v>
      </c>
      <c r="AA686" s="138" t="str">
        <f>VLOOKUP($B684,D1_2!$B$259:$AL$385,11,FALSE)&amp;""</f>
        <v/>
      </c>
      <c r="AB686" s="139"/>
      <c r="AC686" s="136" t="str">
        <f>VLOOKUP($B684,D1_2!$B$259:$AL$385,12,FALSE)&amp;""</f>
        <v/>
      </c>
      <c r="AD686" s="137"/>
      <c r="AE686" s="21" t="s">
        <v>391</v>
      </c>
      <c r="AF686" s="138" t="str">
        <f>VLOOKUP($B684,D1_2!$B$259:$AL$385,13,FALSE)&amp;""</f>
        <v/>
      </c>
      <c r="AG686" s="139"/>
      <c r="AH686" s="136" t="str">
        <f>VLOOKUP($B684,D1_2!$B$259:$AL$385,14,FALSE)&amp;""</f>
        <v/>
      </c>
      <c r="AI686" s="137"/>
      <c r="AJ686" s="21" t="s">
        <v>391</v>
      </c>
      <c r="AK686" s="138" t="str">
        <f>VLOOKUP($B684,D1_2!$B$259:$AL$385,15,FALSE)&amp;""</f>
        <v/>
      </c>
      <c r="AL686" s="139"/>
      <c r="AM686" s="136" t="str">
        <f>VLOOKUP($B684,D1_2!$B$259:$AL$385,16,FALSE)&amp;""</f>
        <v/>
      </c>
      <c r="AN686" s="137"/>
      <c r="AO686" s="21" t="s">
        <v>391</v>
      </c>
      <c r="AP686" s="138" t="str">
        <f>VLOOKUP($B684,D1_2!$B$259:$AL$385,17,FALSE)&amp;""</f>
        <v/>
      </c>
      <c r="AQ686" s="139"/>
      <c r="AR686" s="136" t="str">
        <f>VLOOKUP($B684,D1_2!$B$259:$AL$385,18,FALSE)&amp;""</f>
        <v/>
      </c>
      <c r="AS686" s="137"/>
      <c r="AT686" s="21" t="s">
        <v>391</v>
      </c>
      <c r="AU686" s="138" t="str">
        <f>VLOOKUP($B684,D1_2!$B$259:$AL$385,19,FALSE)&amp;""</f>
        <v/>
      </c>
      <c r="AV686" s="139"/>
      <c r="AW686" s="136" t="str">
        <f>VLOOKUP($B684,D1_2!$B$259:$AL$385,20,FALSE)&amp;""</f>
        <v/>
      </c>
      <c r="AX686" s="137"/>
      <c r="AY686" s="21" t="s">
        <v>391</v>
      </c>
      <c r="AZ686" s="138" t="str">
        <f>VLOOKUP($B684,D1_2!$B$259:$AL$385,21,FALSE)&amp;""</f>
        <v/>
      </c>
      <c r="BA686" s="139"/>
      <c r="BF686" s="3"/>
      <c r="BG686" s="3"/>
      <c r="BH686" s="3"/>
    </row>
    <row r="687" spans="2:60" s="1" customFormat="1" ht="14.25" customHeight="1" x14ac:dyDescent="0.4">
      <c r="B687" s="175" t="s">
        <v>3273</v>
      </c>
      <c r="C687" s="176"/>
      <c r="D687" s="176"/>
      <c r="E687" s="176"/>
      <c r="F687" s="177"/>
      <c r="G687" s="86" t="s">
        <v>5737</v>
      </c>
      <c r="H687" s="86"/>
      <c r="I687" s="86"/>
      <c r="J687" s="86"/>
      <c r="K687" s="86"/>
      <c r="L687" s="86"/>
      <c r="M687" s="86"/>
      <c r="N687" s="87" t="str">
        <f>VLOOKUP($B687,D1_2!$B$5:$AL$131,6,FALSE)&amp;""</f>
        <v/>
      </c>
      <c r="O687" s="88"/>
      <c r="P687" s="19" t="s">
        <v>391</v>
      </c>
      <c r="Q687" s="89" t="str">
        <f>VLOOKUP($B687,D1_2!$B$5:$AL$131,7,FALSE)&amp;""</f>
        <v/>
      </c>
      <c r="R687" s="90"/>
      <c r="S687" s="87" t="str">
        <f>VLOOKUP($B687,D1_2!$B$5:$AL$131,8,FALSE)&amp;""</f>
        <v/>
      </c>
      <c r="T687" s="88"/>
      <c r="U687" s="19" t="s">
        <v>391</v>
      </c>
      <c r="V687" s="89" t="str">
        <f>VLOOKUP($B687,D1_2!$B$5:$AL$131,9,FALSE)&amp;""</f>
        <v/>
      </c>
      <c r="W687" s="90"/>
      <c r="X687" s="87" t="str">
        <f>VLOOKUP($B687,D1_2!$B$5:$AL$131,10,FALSE)&amp;""</f>
        <v/>
      </c>
      <c r="Y687" s="88"/>
      <c r="Z687" s="19" t="s">
        <v>391</v>
      </c>
      <c r="AA687" s="89" t="str">
        <f>VLOOKUP($B687,D1_2!$B$5:$AL$131,11,FALSE)&amp;""</f>
        <v/>
      </c>
      <c r="AB687" s="90"/>
      <c r="AC687" s="87" t="str">
        <f>VLOOKUP($B687,D1_2!$B$5:$AL$131,12,FALSE)&amp;""</f>
        <v/>
      </c>
      <c r="AD687" s="88"/>
      <c r="AE687" s="19" t="s">
        <v>391</v>
      </c>
      <c r="AF687" s="89" t="str">
        <f>VLOOKUP($B687,D1_2!$B$5:$AL$131,13,FALSE)&amp;""</f>
        <v/>
      </c>
      <c r="AG687" s="90"/>
      <c r="AH687" s="87" t="str">
        <f>VLOOKUP($B687,D1_2!$B$5:$AL$131,14,FALSE)&amp;""</f>
        <v/>
      </c>
      <c r="AI687" s="88"/>
      <c r="AJ687" s="19" t="s">
        <v>391</v>
      </c>
      <c r="AK687" s="89" t="str">
        <f>VLOOKUP($B687,D1_2!$B$5:$AL$131,15,FALSE)&amp;""</f>
        <v/>
      </c>
      <c r="AL687" s="90"/>
      <c r="AM687" s="87" t="str">
        <f>VLOOKUP($B687,D1_2!$B$5:$AL$131,16,FALSE)&amp;""</f>
        <v/>
      </c>
      <c r="AN687" s="88"/>
      <c r="AO687" s="19" t="s">
        <v>391</v>
      </c>
      <c r="AP687" s="89" t="str">
        <f>VLOOKUP($B687,D1_2!$B$5:$AL$131,17,FALSE)&amp;""</f>
        <v/>
      </c>
      <c r="AQ687" s="90"/>
      <c r="AR687" s="87" t="str">
        <f>VLOOKUP($B687,D1_2!$B$5:$AL$131,18,FALSE)&amp;""</f>
        <v/>
      </c>
      <c r="AS687" s="88"/>
      <c r="AT687" s="19" t="s">
        <v>391</v>
      </c>
      <c r="AU687" s="89" t="str">
        <f>VLOOKUP($B687,D1_2!$B$5:$AL$131,19,FALSE)&amp;""</f>
        <v/>
      </c>
      <c r="AV687" s="90"/>
      <c r="AW687" s="87" t="str">
        <f>VLOOKUP($B687,D1_2!$B$5:$AL$131,20,FALSE)&amp;""</f>
        <v/>
      </c>
      <c r="AX687" s="88"/>
      <c r="AY687" s="19" t="s">
        <v>391</v>
      </c>
      <c r="AZ687" s="89" t="str">
        <f>VLOOKUP($B687,D1_2!$B$5:$AL$131,21,FALSE)&amp;""</f>
        <v/>
      </c>
      <c r="BA687" s="90"/>
      <c r="BF687" s="3"/>
      <c r="BG687" s="3"/>
      <c r="BH687" s="3"/>
    </row>
    <row r="688" spans="2:60" s="1" customFormat="1" x14ac:dyDescent="0.4">
      <c r="B688" s="181"/>
      <c r="C688" s="182"/>
      <c r="D688" s="182"/>
      <c r="E688" s="182"/>
      <c r="F688" s="183"/>
      <c r="G688" s="91" t="s">
        <v>5496</v>
      </c>
      <c r="H688" s="91"/>
      <c r="I688" s="91"/>
      <c r="J688" s="91"/>
      <c r="K688" s="91"/>
      <c r="L688" s="91"/>
      <c r="M688" s="91"/>
      <c r="N688" s="92" t="str">
        <f>VLOOKUP($B687,D1_2!$B$132:$AL$258,6,FALSE)&amp;""</f>
        <v/>
      </c>
      <c r="O688" s="93"/>
      <c r="P688" s="20" t="s">
        <v>391</v>
      </c>
      <c r="Q688" s="94" t="str">
        <f>VLOOKUP($B687,D1_2!$B$132:$AL$258,7,FALSE)&amp;""</f>
        <v/>
      </c>
      <c r="R688" s="95"/>
      <c r="S688" s="92" t="str">
        <f>VLOOKUP($B687,D1_2!$B$132:$AL$258,8,FALSE)&amp;""</f>
        <v/>
      </c>
      <c r="T688" s="93"/>
      <c r="U688" s="20" t="s">
        <v>391</v>
      </c>
      <c r="V688" s="94" t="str">
        <f>VLOOKUP($B687,D1_2!$B$132:$AL$258,9,FALSE)&amp;""</f>
        <v/>
      </c>
      <c r="W688" s="95"/>
      <c r="X688" s="92" t="str">
        <f>VLOOKUP($B687,D1_2!$B$132:$AL$258,10,FALSE)&amp;""</f>
        <v/>
      </c>
      <c r="Y688" s="93"/>
      <c r="Z688" s="20" t="s">
        <v>391</v>
      </c>
      <c r="AA688" s="94" t="str">
        <f>VLOOKUP($B687,D1_2!$B$132:$AL$258,11,FALSE)&amp;""</f>
        <v/>
      </c>
      <c r="AB688" s="95"/>
      <c r="AC688" s="92" t="str">
        <f>VLOOKUP($B687,D1_2!$B$132:$AL$258,12,FALSE)&amp;""</f>
        <v/>
      </c>
      <c r="AD688" s="93"/>
      <c r="AE688" s="20" t="s">
        <v>391</v>
      </c>
      <c r="AF688" s="94" t="str">
        <f>VLOOKUP($B687,D1_2!$B$132:$AL$258,13,FALSE)&amp;""</f>
        <v/>
      </c>
      <c r="AG688" s="95"/>
      <c r="AH688" s="92" t="str">
        <f>VLOOKUP($B687,D1_2!$B$132:$AL$258,14,FALSE)&amp;""</f>
        <v/>
      </c>
      <c r="AI688" s="93"/>
      <c r="AJ688" s="20" t="s">
        <v>391</v>
      </c>
      <c r="AK688" s="94" t="str">
        <f>VLOOKUP($B687,D1_2!$B$132:$AL$258,15,FALSE)&amp;""</f>
        <v/>
      </c>
      <c r="AL688" s="95"/>
      <c r="AM688" s="92" t="str">
        <f>VLOOKUP($B687,D1_2!$B$132:$AL$258,16,FALSE)&amp;""</f>
        <v/>
      </c>
      <c r="AN688" s="93"/>
      <c r="AO688" s="20" t="s">
        <v>391</v>
      </c>
      <c r="AP688" s="94" t="str">
        <f>VLOOKUP($B687,D1_2!$B$132:$AL$258,17,FALSE)&amp;""</f>
        <v/>
      </c>
      <c r="AQ688" s="95"/>
      <c r="AR688" s="92" t="str">
        <f>VLOOKUP($B687,D1_2!$B$132:$AL$258,18,FALSE)&amp;""</f>
        <v/>
      </c>
      <c r="AS688" s="93"/>
      <c r="AT688" s="20" t="s">
        <v>391</v>
      </c>
      <c r="AU688" s="94" t="str">
        <f>VLOOKUP($B687,D1_2!$B$132:$AL$258,19,FALSE)&amp;""</f>
        <v/>
      </c>
      <c r="AV688" s="95"/>
      <c r="AW688" s="92" t="str">
        <f>VLOOKUP($B687,D1_2!$B$132:$AL$258,20,FALSE)&amp;""</f>
        <v/>
      </c>
      <c r="AX688" s="93"/>
      <c r="AY688" s="20" t="s">
        <v>391</v>
      </c>
      <c r="AZ688" s="94" t="str">
        <f>VLOOKUP($B687,D1_2!$B$132:$AL$258,21,FALSE)&amp;""</f>
        <v/>
      </c>
      <c r="BA688" s="95"/>
      <c r="BF688" s="3"/>
      <c r="BG688" s="3"/>
      <c r="BH688" s="3"/>
    </row>
    <row r="689" spans="2:60" s="1" customFormat="1" x14ac:dyDescent="0.4">
      <c r="B689" s="181"/>
      <c r="C689" s="182"/>
      <c r="D689" s="182"/>
      <c r="E689" s="182"/>
      <c r="F689" s="183"/>
      <c r="G689" s="135" t="s">
        <v>5337</v>
      </c>
      <c r="H689" s="135"/>
      <c r="I689" s="135"/>
      <c r="J689" s="135"/>
      <c r="K689" s="135"/>
      <c r="L689" s="135"/>
      <c r="M689" s="135"/>
      <c r="N689" s="140" t="str">
        <f>VLOOKUP($B687,D1_2!$B$259:$AL$385,6,FALSE)&amp;""</f>
        <v/>
      </c>
      <c r="O689" s="141"/>
      <c r="P689" s="22" t="s">
        <v>391</v>
      </c>
      <c r="Q689" s="142" t="str">
        <f>VLOOKUP($B687,D1_2!$B$259:$AL$385,7,FALSE)&amp;""</f>
        <v/>
      </c>
      <c r="R689" s="143"/>
      <c r="S689" s="140" t="str">
        <f>VLOOKUP($B687,D1_2!$B$259:$AL$385,8,FALSE)&amp;""</f>
        <v/>
      </c>
      <c r="T689" s="141"/>
      <c r="U689" s="22" t="s">
        <v>391</v>
      </c>
      <c r="V689" s="142" t="str">
        <f>VLOOKUP($B687,D1_2!$B$259:$AL$385,9,FALSE)&amp;""</f>
        <v/>
      </c>
      <c r="W689" s="143"/>
      <c r="X689" s="140" t="str">
        <f>VLOOKUP($B687,D1_2!$B$259:$AL$385,10,FALSE)&amp;""</f>
        <v/>
      </c>
      <c r="Y689" s="141"/>
      <c r="Z689" s="22" t="s">
        <v>391</v>
      </c>
      <c r="AA689" s="142" t="str">
        <f>VLOOKUP($B687,D1_2!$B$259:$AL$385,11,FALSE)&amp;""</f>
        <v/>
      </c>
      <c r="AB689" s="143"/>
      <c r="AC689" s="140" t="str">
        <f>VLOOKUP($B687,D1_2!$B$259:$AL$385,12,FALSE)&amp;""</f>
        <v/>
      </c>
      <c r="AD689" s="141"/>
      <c r="AE689" s="22" t="s">
        <v>391</v>
      </c>
      <c r="AF689" s="142" t="str">
        <f>VLOOKUP($B687,D1_2!$B$259:$AL$385,13,FALSE)&amp;""</f>
        <v/>
      </c>
      <c r="AG689" s="143"/>
      <c r="AH689" s="140" t="str">
        <f>VLOOKUP($B687,D1_2!$B$259:$AL$385,14,FALSE)&amp;""</f>
        <v/>
      </c>
      <c r="AI689" s="141"/>
      <c r="AJ689" s="22" t="s">
        <v>391</v>
      </c>
      <c r="AK689" s="142" t="str">
        <f>VLOOKUP($B687,D1_2!$B$259:$AL$385,15,FALSE)&amp;""</f>
        <v/>
      </c>
      <c r="AL689" s="143"/>
      <c r="AM689" s="140" t="str">
        <f>VLOOKUP($B687,D1_2!$B$259:$AL$385,16,FALSE)&amp;""</f>
        <v/>
      </c>
      <c r="AN689" s="141"/>
      <c r="AO689" s="22" t="s">
        <v>391</v>
      </c>
      <c r="AP689" s="142" t="str">
        <f>VLOOKUP($B687,D1_2!$B$259:$AL$385,17,FALSE)&amp;""</f>
        <v/>
      </c>
      <c r="AQ689" s="143"/>
      <c r="AR689" s="140" t="str">
        <f>VLOOKUP($B687,D1_2!$B$259:$AL$385,18,FALSE)&amp;""</f>
        <v/>
      </c>
      <c r="AS689" s="141"/>
      <c r="AT689" s="22" t="s">
        <v>391</v>
      </c>
      <c r="AU689" s="142" t="str">
        <f>VLOOKUP($B687,D1_2!$B$259:$AL$385,19,FALSE)&amp;""</f>
        <v/>
      </c>
      <c r="AV689" s="143"/>
      <c r="AW689" s="140" t="str">
        <f>VLOOKUP($B687,D1_2!$B$259:$AL$385,20,FALSE)&amp;""</f>
        <v/>
      </c>
      <c r="AX689" s="141"/>
      <c r="AY689" s="22" t="s">
        <v>391</v>
      </c>
      <c r="AZ689" s="142" t="str">
        <f>VLOOKUP($B687,D1_2!$B$259:$AL$385,21,FALSE)&amp;""</f>
        <v/>
      </c>
      <c r="BA689" s="143"/>
      <c r="BF689" s="3"/>
      <c r="BG689" s="3"/>
      <c r="BH689" s="3"/>
    </row>
    <row r="690" spans="2:60" s="1" customFormat="1" ht="14.25" customHeight="1" x14ac:dyDescent="0.4">
      <c r="B690" s="175" t="s">
        <v>6634</v>
      </c>
      <c r="C690" s="176"/>
      <c r="D690" s="176"/>
      <c r="E690" s="176"/>
      <c r="F690" s="177"/>
      <c r="G690" s="86" t="s">
        <v>5737</v>
      </c>
      <c r="H690" s="86"/>
      <c r="I690" s="86"/>
      <c r="J690" s="86"/>
      <c r="K690" s="86"/>
      <c r="L690" s="86"/>
      <c r="M690" s="86"/>
      <c r="N690" s="87" t="str">
        <f>VLOOKUP($B690,D1_2!$B$5:$AL$131,6,FALSE)&amp;""</f>
        <v/>
      </c>
      <c r="O690" s="88"/>
      <c r="P690" s="19" t="s">
        <v>391</v>
      </c>
      <c r="Q690" s="89" t="str">
        <f>VLOOKUP($B690,D1_2!$B$5:$AL$131,7,FALSE)&amp;""</f>
        <v/>
      </c>
      <c r="R690" s="90"/>
      <c r="S690" s="87" t="str">
        <f>VLOOKUP($B690,D1_2!$B$5:$AL$131,8,FALSE)&amp;""</f>
        <v/>
      </c>
      <c r="T690" s="88"/>
      <c r="U690" s="19" t="s">
        <v>391</v>
      </c>
      <c r="V690" s="89" t="str">
        <f>VLOOKUP($B690,D1_2!$B$5:$AL$131,9,FALSE)&amp;""</f>
        <v/>
      </c>
      <c r="W690" s="90"/>
      <c r="X690" s="87" t="str">
        <f>VLOOKUP($B690,D1_2!$B$5:$AL$131,10,FALSE)&amp;""</f>
        <v/>
      </c>
      <c r="Y690" s="88"/>
      <c r="Z690" s="19" t="s">
        <v>391</v>
      </c>
      <c r="AA690" s="89" t="str">
        <f>VLOOKUP($B690,D1_2!$B$5:$AL$131,11,FALSE)&amp;""</f>
        <v/>
      </c>
      <c r="AB690" s="90"/>
      <c r="AC690" s="87" t="str">
        <f>VLOOKUP($B690,D1_2!$B$5:$AL$131,12,FALSE)&amp;""</f>
        <v/>
      </c>
      <c r="AD690" s="88"/>
      <c r="AE690" s="19" t="s">
        <v>391</v>
      </c>
      <c r="AF690" s="89" t="str">
        <f>VLOOKUP($B690,D1_2!$B$5:$AL$131,13,FALSE)&amp;""</f>
        <v/>
      </c>
      <c r="AG690" s="90"/>
      <c r="AH690" s="87" t="str">
        <f>VLOOKUP($B690,D1_2!$B$5:$AL$131,14,FALSE)&amp;""</f>
        <v/>
      </c>
      <c r="AI690" s="88"/>
      <c r="AJ690" s="19" t="s">
        <v>391</v>
      </c>
      <c r="AK690" s="89" t="str">
        <f>VLOOKUP($B690,D1_2!$B$5:$AL$131,15,FALSE)&amp;""</f>
        <v/>
      </c>
      <c r="AL690" s="90"/>
      <c r="AM690" s="87" t="str">
        <f>VLOOKUP($B690,D1_2!$B$5:$AL$131,16,FALSE)&amp;""</f>
        <v/>
      </c>
      <c r="AN690" s="88"/>
      <c r="AO690" s="19" t="s">
        <v>391</v>
      </c>
      <c r="AP690" s="89" t="str">
        <f>VLOOKUP($B690,D1_2!$B$5:$AL$131,17,FALSE)&amp;""</f>
        <v/>
      </c>
      <c r="AQ690" s="90"/>
      <c r="AR690" s="87" t="str">
        <f>VLOOKUP($B690,D1_2!$B$5:$AL$131,18,FALSE)&amp;""</f>
        <v/>
      </c>
      <c r="AS690" s="88"/>
      <c r="AT690" s="19" t="s">
        <v>391</v>
      </c>
      <c r="AU690" s="89" t="str">
        <f>VLOOKUP($B690,D1_2!$B$5:$AL$131,19,FALSE)&amp;""</f>
        <v/>
      </c>
      <c r="AV690" s="90"/>
      <c r="AW690" s="87" t="str">
        <f>VLOOKUP($B690,D1_2!$B$5:$AL$131,20,FALSE)&amp;""</f>
        <v/>
      </c>
      <c r="AX690" s="88"/>
      <c r="AY690" s="19" t="s">
        <v>391</v>
      </c>
      <c r="AZ690" s="89" t="str">
        <f>VLOOKUP($B690,D1_2!$B$5:$AL$131,21,FALSE)&amp;""</f>
        <v/>
      </c>
      <c r="BA690" s="90"/>
      <c r="BF690" s="3"/>
      <c r="BG690" s="3"/>
      <c r="BH690" s="3"/>
    </row>
    <row r="691" spans="2:60" s="1" customFormat="1" x14ac:dyDescent="0.4">
      <c r="B691" s="181"/>
      <c r="C691" s="182"/>
      <c r="D691" s="182"/>
      <c r="E691" s="182"/>
      <c r="F691" s="183"/>
      <c r="G691" s="91" t="s">
        <v>5496</v>
      </c>
      <c r="H691" s="91"/>
      <c r="I691" s="91"/>
      <c r="J691" s="91"/>
      <c r="K691" s="91"/>
      <c r="L691" s="91"/>
      <c r="M691" s="91"/>
      <c r="N691" s="92" t="str">
        <f>VLOOKUP($B690,D1_2!$B$132:$AL$258,6,FALSE)&amp;""</f>
        <v/>
      </c>
      <c r="O691" s="93"/>
      <c r="P691" s="20" t="s">
        <v>391</v>
      </c>
      <c r="Q691" s="94" t="str">
        <f>VLOOKUP($B690,D1_2!$B$132:$AL$258,7,FALSE)&amp;""</f>
        <v/>
      </c>
      <c r="R691" s="95"/>
      <c r="S691" s="92" t="str">
        <f>VLOOKUP($B690,D1_2!$B$132:$AL$258,8,FALSE)&amp;""</f>
        <v/>
      </c>
      <c r="T691" s="93"/>
      <c r="U691" s="20" t="s">
        <v>391</v>
      </c>
      <c r="V691" s="94" t="str">
        <f>VLOOKUP($B690,D1_2!$B$132:$AL$258,9,FALSE)&amp;""</f>
        <v/>
      </c>
      <c r="W691" s="95"/>
      <c r="X691" s="92" t="str">
        <f>VLOOKUP($B690,D1_2!$B$132:$AL$258,10,FALSE)&amp;""</f>
        <v/>
      </c>
      <c r="Y691" s="93"/>
      <c r="Z691" s="20" t="s">
        <v>391</v>
      </c>
      <c r="AA691" s="94" t="str">
        <f>VLOOKUP($B690,D1_2!$B$132:$AL$258,11,FALSE)&amp;""</f>
        <v/>
      </c>
      <c r="AB691" s="95"/>
      <c r="AC691" s="92" t="str">
        <f>VLOOKUP($B690,D1_2!$B$132:$AL$258,12,FALSE)&amp;""</f>
        <v/>
      </c>
      <c r="AD691" s="93"/>
      <c r="AE691" s="20" t="s">
        <v>391</v>
      </c>
      <c r="AF691" s="94" t="str">
        <f>VLOOKUP($B690,D1_2!$B$132:$AL$258,13,FALSE)&amp;""</f>
        <v/>
      </c>
      <c r="AG691" s="95"/>
      <c r="AH691" s="92" t="str">
        <f>VLOOKUP($B690,D1_2!$B$132:$AL$258,14,FALSE)&amp;""</f>
        <v/>
      </c>
      <c r="AI691" s="93"/>
      <c r="AJ691" s="20" t="s">
        <v>391</v>
      </c>
      <c r="AK691" s="94" t="str">
        <f>VLOOKUP($B690,D1_2!$B$132:$AL$258,15,FALSE)&amp;""</f>
        <v/>
      </c>
      <c r="AL691" s="95"/>
      <c r="AM691" s="92" t="str">
        <f>VLOOKUP($B690,D1_2!$B$132:$AL$258,16,FALSE)&amp;""</f>
        <v/>
      </c>
      <c r="AN691" s="93"/>
      <c r="AO691" s="20" t="s">
        <v>391</v>
      </c>
      <c r="AP691" s="94" t="str">
        <f>VLOOKUP($B690,D1_2!$B$132:$AL$258,17,FALSE)&amp;""</f>
        <v/>
      </c>
      <c r="AQ691" s="95"/>
      <c r="AR691" s="92" t="str">
        <f>VLOOKUP($B690,D1_2!$B$132:$AL$258,18,FALSE)&amp;""</f>
        <v/>
      </c>
      <c r="AS691" s="93"/>
      <c r="AT691" s="20" t="s">
        <v>391</v>
      </c>
      <c r="AU691" s="94" t="str">
        <f>VLOOKUP($B690,D1_2!$B$132:$AL$258,19,FALSE)&amp;""</f>
        <v/>
      </c>
      <c r="AV691" s="95"/>
      <c r="AW691" s="92" t="str">
        <f>VLOOKUP($B690,D1_2!$B$132:$AL$258,20,FALSE)&amp;""</f>
        <v/>
      </c>
      <c r="AX691" s="93"/>
      <c r="AY691" s="20" t="s">
        <v>391</v>
      </c>
      <c r="AZ691" s="94" t="str">
        <f>VLOOKUP($B690,D1_2!$B$132:$AL$258,21,FALSE)&amp;""</f>
        <v/>
      </c>
      <c r="BA691" s="95"/>
      <c r="BF691" s="3"/>
      <c r="BG691" s="3"/>
      <c r="BH691" s="3"/>
    </row>
    <row r="692" spans="2:60" s="1" customFormat="1" x14ac:dyDescent="0.4">
      <c r="B692" s="178"/>
      <c r="C692" s="179"/>
      <c r="D692" s="179"/>
      <c r="E692" s="179"/>
      <c r="F692" s="180"/>
      <c r="G692" s="135" t="s">
        <v>5337</v>
      </c>
      <c r="H692" s="135"/>
      <c r="I692" s="135"/>
      <c r="J692" s="135"/>
      <c r="K692" s="135"/>
      <c r="L692" s="135"/>
      <c r="M692" s="135"/>
      <c r="N692" s="136" t="str">
        <f>VLOOKUP($B690,D1_2!$B$259:$AL$385,6,FALSE)&amp;""</f>
        <v/>
      </c>
      <c r="O692" s="137"/>
      <c r="P692" s="21" t="s">
        <v>391</v>
      </c>
      <c r="Q692" s="138" t="str">
        <f>VLOOKUP($B690,D1_2!$B$259:$AL$385,7,FALSE)&amp;""</f>
        <v/>
      </c>
      <c r="R692" s="139"/>
      <c r="S692" s="136" t="str">
        <f>VLOOKUP($B690,D1_2!$B$259:$AL$385,8,FALSE)&amp;""</f>
        <v/>
      </c>
      <c r="T692" s="137"/>
      <c r="U692" s="21" t="s">
        <v>391</v>
      </c>
      <c r="V692" s="138" t="str">
        <f>VLOOKUP($B690,D1_2!$B$259:$AL$385,9,FALSE)&amp;""</f>
        <v/>
      </c>
      <c r="W692" s="139"/>
      <c r="X692" s="136" t="str">
        <f>VLOOKUP($B690,D1_2!$B$259:$AL$385,10,FALSE)&amp;""</f>
        <v/>
      </c>
      <c r="Y692" s="137"/>
      <c r="Z692" s="21" t="s">
        <v>391</v>
      </c>
      <c r="AA692" s="138" t="str">
        <f>VLOOKUP($B690,D1_2!$B$259:$AL$385,11,FALSE)&amp;""</f>
        <v/>
      </c>
      <c r="AB692" s="139"/>
      <c r="AC692" s="136" t="str">
        <f>VLOOKUP($B690,D1_2!$B$259:$AL$385,12,FALSE)&amp;""</f>
        <v/>
      </c>
      <c r="AD692" s="137"/>
      <c r="AE692" s="21" t="s">
        <v>391</v>
      </c>
      <c r="AF692" s="138" t="str">
        <f>VLOOKUP($B690,D1_2!$B$259:$AL$385,13,FALSE)&amp;""</f>
        <v/>
      </c>
      <c r="AG692" s="139"/>
      <c r="AH692" s="136" t="str">
        <f>VLOOKUP($B690,D1_2!$B$259:$AL$385,14,FALSE)&amp;""</f>
        <v/>
      </c>
      <c r="AI692" s="137"/>
      <c r="AJ692" s="21" t="s">
        <v>391</v>
      </c>
      <c r="AK692" s="138" t="str">
        <f>VLOOKUP($B690,D1_2!$B$259:$AL$385,15,FALSE)&amp;""</f>
        <v/>
      </c>
      <c r="AL692" s="139"/>
      <c r="AM692" s="136" t="str">
        <f>VLOOKUP($B690,D1_2!$B$259:$AL$385,16,FALSE)&amp;""</f>
        <v/>
      </c>
      <c r="AN692" s="137"/>
      <c r="AO692" s="21" t="s">
        <v>391</v>
      </c>
      <c r="AP692" s="138" t="str">
        <f>VLOOKUP($B690,D1_2!$B$259:$AL$385,17,FALSE)&amp;""</f>
        <v/>
      </c>
      <c r="AQ692" s="139"/>
      <c r="AR692" s="136" t="str">
        <f>VLOOKUP($B690,D1_2!$B$259:$AL$385,18,FALSE)&amp;""</f>
        <v/>
      </c>
      <c r="AS692" s="137"/>
      <c r="AT692" s="21" t="s">
        <v>391</v>
      </c>
      <c r="AU692" s="138" t="str">
        <f>VLOOKUP($B690,D1_2!$B$259:$AL$385,19,FALSE)&amp;""</f>
        <v/>
      </c>
      <c r="AV692" s="139"/>
      <c r="AW692" s="136" t="str">
        <f>VLOOKUP($B690,D1_2!$B$259:$AL$385,20,FALSE)&amp;""</f>
        <v/>
      </c>
      <c r="AX692" s="137"/>
      <c r="AY692" s="21" t="s">
        <v>391</v>
      </c>
      <c r="AZ692" s="138" t="str">
        <f>VLOOKUP($B690,D1_2!$B$259:$AL$385,21,FALSE)&amp;""</f>
        <v/>
      </c>
      <c r="BA692" s="139"/>
      <c r="BF692" s="3"/>
      <c r="BG692" s="3"/>
      <c r="BH692" s="3"/>
    </row>
    <row r="693" spans="2:60" s="1" customFormat="1" ht="14.25" customHeight="1" x14ac:dyDescent="0.4">
      <c r="B693" s="181" t="s">
        <v>496</v>
      </c>
      <c r="C693" s="182"/>
      <c r="D693" s="182"/>
      <c r="E693" s="182"/>
      <c r="F693" s="183"/>
      <c r="G693" s="86" t="s">
        <v>5737</v>
      </c>
      <c r="H693" s="86"/>
      <c r="I693" s="86"/>
      <c r="J693" s="86"/>
      <c r="K693" s="86"/>
      <c r="L693" s="86"/>
      <c r="M693" s="86"/>
      <c r="N693" s="144" t="str">
        <f>VLOOKUP($B693,D1_2!$B$5:$AL$131,6,FALSE)&amp;""</f>
        <v/>
      </c>
      <c r="O693" s="132"/>
      <c r="P693" s="23" t="s">
        <v>391</v>
      </c>
      <c r="Q693" s="145" t="str">
        <f>VLOOKUP($B693,D1_2!$B$5:$AL$131,7,FALSE)&amp;""</f>
        <v/>
      </c>
      <c r="R693" s="134"/>
      <c r="S693" s="144" t="str">
        <f>VLOOKUP($B693,D1_2!$B$5:$AL$131,8,FALSE)&amp;""</f>
        <v/>
      </c>
      <c r="T693" s="132"/>
      <c r="U693" s="23" t="s">
        <v>391</v>
      </c>
      <c r="V693" s="145" t="str">
        <f>VLOOKUP($B693,D1_2!$B$5:$AL$131,9,FALSE)&amp;""</f>
        <v/>
      </c>
      <c r="W693" s="134"/>
      <c r="X693" s="144" t="str">
        <f>VLOOKUP($B693,D1_2!$B$5:$AL$131,10,FALSE)&amp;""</f>
        <v/>
      </c>
      <c r="Y693" s="132"/>
      <c r="Z693" s="23" t="s">
        <v>391</v>
      </c>
      <c r="AA693" s="145" t="str">
        <f>VLOOKUP($B693,D1_2!$B$5:$AL$131,11,FALSE)&amp;""</f>
        <v/>
      </c>
      <c r="AB693" s="134"/>
      <c r="AC693" s="144" t="str">
        <f>VLOOKUP($B693,D1_2!$B$5:$AL$131,12,FALSE)&amp;""</f>
        <v/>
      </c>
      <c r="AD693" s="132"/>
      <c r="AE693" s="23" t="s">
        <v>391</v>
      </c>
      <c r="AF693" s="145" t="str">
        <f>VLOOKUP($B693,D1_2!$B$5:$AL$131,13,FALSE)&amp;""</f>
        <v/>
      </c>
      <c r="AG693" s="134"/>
      <c r="AH693" s="144" t="str">
        <f>VLOOKUP($B693,D1_2!$B$5:$AL$131,14,FALSE)&amp;""</f>
        <v/>
      </c>
      <c r="AI693" s="132"/>
      <c r="AJ693" s="23" t="s">
        <v>391</v>
      </c>
      <c r="AK693" s="145" t="str">
        <f>VLOOKUP($B693,D1_2!$B$5:$AL$131,15,FALSE)&amp;""</f>
        <v/>
      </c>
      <c r="AL693" s="134"/>
      <c r="AM693" s="144" t="str">
        <f>VLOOKUP($B693,D1_2!$B$5:$AL$131,16,FALSE)&amp;""</f>
        <v/>
      </c>
      <c r="AN693" s="132"/>
      <c r="AO693" s="23" t="s">
        <v>391</v>
      </c>
      <c r="AP693" s="145" t="str">
        <f>VLOOKUP($B693,D1_2!$B$5:$AL$131,17,FALSE)&amp;""</f>
        <v/>
      </c>
      <c r="AQ693" s="134"/>
      <c r="AR693" s="144" t="str">
        <f>VLOOKUP($B693,D1_2!$B$5:$AL$131,18,FALSE)&amp;""</f>
        <v/>
      </c>
      <c r="AS693" s="132"/>
      <c r="AT693" s="23" t="s">
        <v>391</v>
      </c>
      <c r="AU693" s="145" t="str">
        <f>VLOOKUP($B693,D1_2!$B$5:$AL$131,19,FALSE)&amp;""</f>
        <v/>
      </c>
      <c r="AV693" s="134"/>
      <c r="AW693" s="144" t="str">
        <f>VLOOKUP($B693,D1_2!$B$5:$AL$131,20,FALSE)&amp;""</f>
        <v/>
      </c>
      <c r="AX693" s="132"/>
      <c r="AY693" s="23" t="s">
        <v>391</v>
      </c>
      <c r="AZ693" s="145" t="str">
        <f>VLOOKUP($B693,D1_2!$B$5:$AL$131,21,FALSE)&amp;""</f>
        <v/>
      </c>
      <c r="BA693" s="134"/>
      <c r="BF693" s="3"/>
      <c r="BG693" s="3"/>
      <c r="BH693" s="3"/>
    </row>
    <row r="694" spans="2:60" s="1" customFormat="1" x14ac:dyDescent="0.4">
      <c r="B694" s="181"/>
      <c r="C694" s="182"/>
      <c r="D694" s="182"/>
      <c r="E694" s="182"/>
      <c r="F694" s="183"/>
      <c r="G694" s="91" t="s">
        <v>5496</v>
      </c>
      <c r="H694" s="91"/>
      <c r="I694" s="91"/>
      <c r="J694" s="91"/>
      <c r="K694" s="91"/>
      <c r="L694" s="91"/>
      <c r="M694" s="91"/>
      <c r="N694" s="92" t="str">
        <f>VLOOKUP($B693,D1_2!$B$132:$AL$258,6,FALSE)&amp;""</f>
        <v/>
      </c>
      <c r="O694" s="93"/>
      <c r="P694" s="20" t="s">
        <v>391</v>
      </c>
      <c r="Q694" s="94" t="str">
        <f>VLOOKUP($B693,D1_2!$B$132:$AL$258,7,FALSE)&amp;""</f>
        <v/>
      </c>
      <c r="R694" s="95"/>
      <c r="S694" s="92" t="str">
        <f>VLOOKUP($B693,D1_2!$B$132:$AL$258,8,FALSE)&amp;""</f>
        <v/>
      </c>
      <c r="T694" s="93"/>
      <c r="U694" s="20" t="s">
        <v>391</v>
      </c>
      <c r="V694" s="94" t="str">
        <f>VLOOKUP($B693,D1_2!$B$132:$AL$258,9,FALSE)&amp;""</f>
        <v/>
      </c>
      <c r="W694" s="95"/>
      <c r="X694" s="92" t="str">
        <f>VLOOKUP($B693,D1_2!$B$132:$AL$258,10,FALSE)&amp;""</f>
        <v/>
      </c>
      <c r="Y694" s="93"/>
      <c r="Z694" s="20" t="s">
        <v>391</v>
      </c>
      <c r="AA694" s="94" t="str">
        <f>VLOOKUP($B693,D1_2!$B$132:$AL$258,11,FALSE)&amp;""</f>
        <v/>
      </c>
      <c r="AB694" s="95"/>
      <c r="AC694" s="92" t="str">
        <f>VLOOKUP($B693,D1_2!$B$132:$AL$258,12,FALSE)&amp;""</f>
        <v/>
      </c>
      <c r="AD694" s="93"/>
      <c r="AE694" s="20" t="s">
        <v>391</v>
      </c>
      <c r="AF694" s="94" t="str">
        <f>VLOOKUP($B693,D1_2!$B$132:$AL$258,13,FALSE)&amp;""</f>
        <v/>
      </c>
      <c r="AG694" s="95"/>
      <c r="AH694" s="92" t="str">
        <f>VLOOKUP($B693,D1_2!$B$132:$AL$258,14,FALSE)&amp;""</f>
        <v/>
      </c>
      <c r="AI694" s="93"/>
      <c r="AJ694" s="20" t="s">
        <v>391</v>
      </c>
      <c r="AK694" s="94" t="str">
        <f>VLOOKUP($B693,D1_2!$B$132:$AL$258,15,FALSE)&amp;""</f>
        <v/>
      </c>
      <c r="AL694" s="95"/>
      <c r="AM694" s="92" t="str">
        <f>VLOOKUP($B693,D1_2!$B$132:$AL$258,16,FALSE)&amp;""</f>
        <v/>
      </c>
      <c r="AN694" s="93"/>
      <c r="AO694" s="20" t="s">
        <v>391</v>
      </c>
      <c r="AP694" s="94" t="str">
        <f>VLOOKUP($B693,D1_2!$B$132:$AL$258,17,FALSE)&amp;""</f>
        <v/>
      </c>
      <c r="AQ694" s="95"/>
      <c r="AR694" s="92" t="str">
        <f>VLOOKUP($B693,D1_2!$B$132:$AL$258,18,FALSE)&amp;""</f>
        <v/>
      </c>
      <c r="AS694" s="93"/>
      <c r="AT694" s="20" t="s">
        <v>391</v>
      </c>
      <c r="AU694" s="94" t="str">
        <f>VLOOKUP($B693,D1_2!$B$132:$AL$258,19,FALSE)&amp;""</f>
        <v/>
      </c>
      <c r="AV694" s="95"/>
      <c r="AW694" s="92" t="str">
        <f>VLOOKUP($B693,D1_2!$B$132:$AL$258,20,FALSE)&amp;""</f>
        <v/>
      </c>
      <c r="AX694" s="93"/>
      <c r="AY694" s="20" t="s">
        <v>391</v>
      </c>
      <c r="AZ694" s="94" t="str">
        <f>VLOOKUP($B693,D1_2!$B$132:$AL$258,21,FALSE)&amp;""</f>
        <v/>
      </c>
      <c r="BA694" s="95"/>
      <c r="BF694" s="3"/>
      <c r="BG694" s="3"/>
      <c r="BH694" s="3"/>
    </row>
    <row r="695" spans="2:60" s="1" customFormat="1" x14ac:dyDescent="0.4">
      <c r="B695" s="181"/>
      <c r="C695" s="182"/>
      <c r="D695" s="182"/>
      <c r="E695" s="182"/>
      <c r="F695" s="183"/>
      <c r="G695" s="135" t="s">
        <v>5337</v>
      </c>
      <c r="H695" s="135"/>
      <c r="I695" s="135"/>
      <c r="J695" s="135"/>
      <c r="K695" s="135"/>
      <c r="L695" s="135"/>
      <c r="M695" s="135"/>
      <c r="N695" s="140" t="str">
        <f>VLOOKUP($B693,D1_2!$B$259:$AL$385,6,FALSE)&amp;""</f>
        <v/>
      </c>
      <c r="O695" s="141"/>
      <c r="P695" s="22" t="s">
        <v>391</v>
      </c>
      <c r="Q695" s="142" t="str">
        <f>VLOOKUP($B693,D1_2!$B$259:$AL$385,7,FALSE)&amp;""</f>
        <v/>
      </c>
      <c r="R695" s="143"/>
      <c r="S695" s="140" t="str">
        <f>VLOOKUP($B693,D1_2!$B$259:$AL$385,8,FALSE)&amp;""</f>
        <v/>
      </c>
      <c r="T695" s="141"/>
      <c r="U695" s="22" t="s">
        <v>391</v>
      </c>
      <c r="V695" s="142" t="str">
        <f>VLOOKUP($B693,D1_2!$B$259:$AL$385,9,FALSE)&amp;""</f>
        <v/>
      </c>
      <c r="W695" s="143"/>
      <c r="X695" s="140" t="str">
        <f>VLOOKUP($B693,D1_2!$B$259:$AL$385,10,FALSE)&amp;""</f>
        <v/>
      </c>
      <c r="Y695" s="141"/>
      <c r="Z695" s="22" t="s">
        <v>391</v>
      </c>
      <c r="AA695" s="142" t="str">
        <f>VLOOKUP($B693,D1_2!$B$259:$AL$385,11,FALSE)&amp;""</f>
        <v/>
      </c>
      <c r="AB695" s="143"/>
      <c r="AC695" s="140" t="str">
        <f>VLOOKUP($B693,D1_2!$B$259:$AL$385,12,FALSE)&amp;""</f>
        <v/>
      </c>
      <c r="AD695" s="141"/>
      <c r="AE695" s="22" t="s">
        <v>391</v>
      </c>
      <c r="AF695" s="142" t="str">
        <f>VLOOKUP($B693,D1_2!$B$259:$AL$385,13,FALSE)&amp;""</f>
        <v/>
      </c>
      <c r="AG695" s="143"/>
      <c r="AH695" s="140" t="str">
        <f>VLOOKUP($B693,D1_2!$B$259:$AL$385,14,FALSE)&amp;""</f>
        <v/>
      </c>
      <c r="AI695" s="141"/>
      <c r="AJ695" s="22" t="s">
        <v>391</v>
      </c>
      <c r="AK695" s="142" t="str">
        <f>VLOOKUP($B693,D1_2!$B$259:$AL$385,15,FALSE)&amp;""</f>
        <v/>
      </c>
      <c r="AL695" s="143"/>
      <c r="AM695" s="140" t="str">
        <f>VLOOKUP($B693,D1_2!$B$259:$AL$385,16,FALSE)&amp;""</f>
        <v/>
      </c>
      <c r="AN695" s="141"/>
      <c r="AO695" s="22" t="s">
        <v>391</v>
      </c>
      <c r="AP695" s="142" t="str">
        <f>VLOOKUP($B693,D1_2!$B$259:$AL$385,17,FALSE)&amp;""</f>
        <v/>
      </c>
      <c r="AQ695" s="143"/>
      <c r="AR695" s="140" t="str">
        <f>VLOOKUP($B693,D1_2!$B$259:$AL$385,18,FALSE)&amp;""</f>
        <v/>
      </c>
      <c r="AS695" s="141"/>
      <c r="AT695" s="22" t="s">
        <v>391</v>
      </c>
      <c r="AU695" s="142" t="str">
        <f>VLOOKUP($B693,D1_2!$B$259:$AL$385,19,FALSE)&amp;""</f>
        <v/>
      </c>
      <c r="AV695" s="143"/>
      <c r="AW695" s="140" t="str">
        <f>VLOOKUP($B693,D1_2!$B$259:$AL$385,20,FALSE)&amp;""</f>
        <v/>
      </c>
      <c r="AX695" s="141"/>
      <c r="AY695" s="22" t="s">
        <v>391</v>
      </c>
      <c r="AZ695" s="142" t="str">
        <f>VLOOKUP($B693,D1_2!$B$259:$AL$385,21,FALSE)&amp;""</f>
        <v/>
      </c>
      <c r="BA695" s="143"/>
      <c r="BF695" s="3"/>
      <c r="BG695" s="3"/>
      <c r="BH695" s="3"/>
    </row>
    <row r="696" spans="2:60" s="1" customFormat="1" ht="14.25" customHeight="1" x14ac:dyDescent="0.4">
      <c r="B696" s="175" t="s">
        <v>3809</v>
      </c>
      <c r="C696" s="176"/>
      <c r="D696" s="176"/>
      <c r="E696" s="176"/>
      <c r="F696" s="177"/>
      <c r="G696" s="86" t="s">
        <v>5737</v>
      </c>
      <c r="H696" s="86"/>
      <c r="I696" s="86"/>
      <c r="J696" s="86"/>
      <c r="K696" s="86"/>
      <c r="L696" s="86"/>
      <c r="M696" s="86"/>
      <c r="N696" s="87" t="str">
        <f>VLOOKUP($B696,D1_2!$B$5:$AL$131,6,FALSE)&amp;""</f>
        <v/>
      </c>
      <c r="O696" s="88"/>
      <c r="P696" s="19" t="s">
        <v>391</v>
      </c>
      <c r="Q696" s="89" t="str">
        <f>VLOOKUP($B696,D1_2!$B$5:$AL$131,7,FALSE)&amp;""</f>
        <v/>
      </c>
      <c r="R696" s="90"/>
      <c r="S696" s="87" t="str">
        <f>VLOOKUP($B696,D1_2!$B$5:$AL$131,8,FALSE)&amp;""</f>
        <v/>
      </c>
      <c r="T696" s="88"/>
      <c r="U696" s="19" t="s">
        <v>391</v>
      </c>
      <c r="V696" s="89" t="str">
        <f>VLOOKUP($B696,D1_2!$B$5:$AL$131,9,FALSE)&amp;""</f>
        <v/>
      </c>
      <c r="W696" s="90"/>
      <c r="X696" s="87" t="str">
        <f>VLOOKUP($B696,D1_2!$B$5:$AL$131,10,FALSE)&amp;""</f>
        <v/>
      </c>
      <c r="Y696" s="88"/>
      <c r="Z696" s="19" t="s">
        <v>391</v>
      </c>
      <c r="AA696" s="89" t="str">
        <f>VLOOKUP($B696,D1_2!$B$5:$AL$131,11,FALSE)&amp;""</f>
        <v/>
      </c>
      <c r="AB696" s="90"/>
      <c r="AC696" s="87" t="str">
        <f>VLOOKUP($B696,D1_2!$B$5:$AL$131,12,FALSE)&amp;""</f>
        <v/>
      </c>
      <c r="AD696" s="88"/>
      <c r="AE696" s="19" t="s">
        <v>391</v>
      </c>
      <c r="AF696" s="89" t="str">
        <f>VLOOKUP($B696,D1_2!$B$5:$AL$131,13,FALSE)&amp;""</f>
        <v/>
      </c>
      <c r="AG696" s="90"/>
      <c r="AH696" s="87" t="str">
        <f>VLOOKUP($B696,D1_2!$B$5:$AL$131,14,FALSE)&amp;""</f>
        <v/>
      </c>
      <c r="AI696" s="88"/>
      <c r="AJ696" s="19" t="s">
        <v>391</v>
      </c>
      <c r="AK696" s="89" t="str">
        <f>VLOOKUP($B696,D1_2!$B$5:$AL$131,15,FALSE)&amp;""</f>
        <v/>
      </c>
      <c r="AL696" s="90"/>
      <c r="AM696" s="87" t="str">
        <f>VLOOKUP($B696,D1_2!$B$5:$AL$131,16,FALSE)&amp;""</f>
        <v/>
      </c>
      <c r="AN696" s="88"/>
      <c r="AO696" s="19" t="s">
        <v>391</v>
      </c>
      <c r="AP696" s="89" t="str">
        <f>VLOOKUP($B696,D1_2!$B$5:$AL$131,17,FALSE)&amp;""</f>
        <v/>
      </c>
      <c r="AQ696" s="90"/>
      <c r="AR696" s="87" t="str">
        <f>VLOOKUP($B696,D1_2!$B$5:$AL$131,18,FALSE)&amp;""</f>
        <v/>
      </c>
      <c r="AS696" s="88"/>
      <c r="AT696" s="19" t="s">
        <v>391</v>
      </c>
      <c r="AU696" s="89" t="str">
        <f>VLOOKUP($B696,D1_2!$B$5:$AL$131,19,FALSE)&amp;""</f>
        <v/>
      </c>
      <c r="AV696" s="90"/>
      <c r="AW696" s="87" t="str">
        <f>VLOOKUP($B696,D1_2!$B$5:$AL$131,20,FALSE)&amp;""</f>
        <v/>
      </c>
      <c r="AX696" s="88"/>
      <c r="AY696" s="19" t="s">
        <v>391</v>
      </c>
      <c r="AZ696" s="89" t="str">
        <f>VLOOKUP($B696,D1_2!$B$5:$AL$131,21,FALSE)&amp;""</f>
        <v/>
      </c>
      <c r="BA696" s="90"/>
      <c r="BF696" s="3"/>
      <c r="BG696" s="3"/>
      <c r="BH696" s="3"/>
    </row>
    <row r="697" spans="2:60" s="1" customFormat="1" x14ac:dyDescent="0.4">
      <c r="B697" s="181"/>
      <c r="C697" s="182"/>
      <c r="D697" s="182"/>
      <c r="E697" s="182"/>
      <c r="F697" s="183"/>
      <c r="G697" s="91" t="s">
        <v>5496</v>
      </c>
      <c r="H697" s="91"/>
      <c r="I697" s="91"/>
      <c r="J697" s="91"/>
      <c r="K697" s="91"/>
      <c r="L697" s="91"/>
      <c r="M697" s="91"/>
      <c r="N697" s="92" t="str">
        <f>VLOOKUP($B696,D1_2!$B$132:$AL$258,6,FALSE)&amp;""</f>
        <v/>
      </c>
      <c r="O697" s="93"/>
      <c r="P697" s="20" t="s">
        <v>391</v>
      </c>
      <c r="Q697" s="94" t="str">
        <f>VLOOKUP($B696,D1_2!$B$132:$AL$258,7,FALSE)&amp;""</f>
        <v/>
      </c>
      <c r="R697" s="95"/>
      <c r="S697" s="92" t="str">
        <f>VLOOKUP($B696,D1_2!$B$132:$AL$258,8,FALSE)&amp;""</f>
        <v/>
      </c>
      <c r="T697" s="93"/>
      <c r="U697" s="20" t="s">
        <v>391</v>
      </c>
      <c r="V697" s="94" t="str">
        <f>VLOOKUP($B696,D1_2!$B$132:$AL$258,9,FALSE)&amp;""</f>
        <v/>
      </c>
      <c r="W697" s="95"/>
      <c r="X697" s="92" t="str">
        <f>VLOOKUP($B696,D1_2!$B$132:$AL$258,10,FALSE)&amp;""</f>
        <v/>
      </c>
      <c r="Y697" s="93"/>
      <c r="Z697" s="20" t="s">
        <v>391</v>
      </c>
      <c r="AA697" s="94" t="str">
        <f>VLOOKUP($B696,D1_2!$B$132:$AL$258,11,FALSE)&amp;""</f>
        <v/>
      </c>
      <c r="AB697" s="95"/>
      <c r="AC697" s="92" t="str">
        <f>VLOOKUP($B696,D1_2!$B$132:$AL$258,12,FALSE)&amp;""</f>
        <v/>
      </c>
      <c r="AD697" s="93"/>
      <c r="AE697" s="20" t="s">
        <v>391</v>
      </c>
      <c r="AF697" s="94" t="str">
        <f>VLOOKUP($B696,D1_2!$B$132:$AL$258,13,FALSE)&amp;""</f>
        <v/>
      </c>
      <c r="AG697" s="95"/>
      <c r="AH697" s="92" t="str">
        <f>VLOOKUP($B696,D1_2!$B$132:$AL$258,14,FALSE)&amp;""</f>
        <v/>
      </c>
      <c r="AI697" s="93"/>
      <c r="AJ697" s="20" t="s">
        <v>391</v>
      </c>
      <c r="AK697" s="94" t="str">
        <f>VLOOKUP($B696,D1_2!$B$132:$AL$258,15,FALSE)&amp;""</f>
        <v/>
      </c>
      <c r="AL697" s="95"/>
      <c r="AM697" s="92" t="str">
        <f>VLOOKUP($B696,D1_2!$B$132:$AL$258,16,FALSE)&amp;""</f>
        <v/>
      </c>
      <c r="AN697" s="93"/>
      <c r="AO697" s="20" t="s">
        <v>391</v>
      </c>
      <c r="AP697" s="94" t="str">
        <f>VLOOKUP($B696,D1_2!$B$132:$AL$258,17,FALSE)&amp;""</f>
        <v/>
      </c>
      <c r="AQ697" s="95"/>
      <c r="AR697" s="92" t="str">
        <f>VLOOKUP($B696,D1_2!$B$132:$AL$258,18,FALSE)&amp;""</f>
        <v/>
      </c>
      <c r="AS697" s="93"/>
      <c r="AT697" s="20" t="s">
        <v>391</v>
      </c>
      <c r="AU697" s="94" t="str">
        <f>VLOOKUP($B696,D1_2!$B$132:$AL$258,19,FALSE)&amp;""</f>
        <v/>
      </c>
      <c r="AV697" s="95"/>
      <c r="AW697" s="92" t="str">
        <f>VLOOKUP($B696,D1_2!$B$132:$AL$258,20,FALSE)&amp;""</f>
        <v/>
      </c>
      <c r="AX697" s="93"/>
      <c r="AY697" s="20" t="s">
        <v>391</v>
      </c>
      <c r="AZ697" s="94" t="str">
        <f>VLOOKUP($B696,D1_2!$B$132:$AL$258,21,FALSE)&amp;""</f>
        <v/>
      </c>
      <c r="BA697" s="95"/>
      <c r="BF697" s="3"/>
      <c r="BG697" s="3"/>
      <c r="BH697" s="3"/>
    </row>
    <row r="698" spans="2:60" s="1" customFormat="1" x14ac:dyDescent="0.4">
      <c r="B698" s="178"/>
      <c r="C698" s="179"/>
      <c r="D698" s="179"/>
      <c r="E698" s="179"/>
      <c r="F698" s="180"/>
      <c r="G698" s="135" t="s">
        <v>5337</v>
      </c>
      <c r="H698" s="135"/>
      <c r="I698" s="135"/>
      <c r="J698" s="135"/>
      <c r="K698" s="135"/>
      <c r="L698" s="135"/>
      <c r="M698" s="135"/>
      <c r="N698" s="136" t="str">
        <f>VLOOKUP($B696,D1_2!$B$259:$AL$385,6,FALSE)&amp;""</f>
        <v/>
      </c>
      <c r="O698" s="137"/>
      <c r="P698" s="21" t="s">
        <v>391</v>
      </c>
      <c r="Q698" s="138" t="str">
        <f>VLOOKUP($B696,D1_2!$B$259:$AL$385,7,FALSE)&amp;""</f>
        <v/>
      </c>
      <c r="R698" s="139"/>
      <c r="S698" s="136" t="str">
        <f>VLOOKUP($B696,D1_2!$B$259:$AL$385,8,FALSE)&amp;""</f>
        <v/>
      </c>
      <c r="T698" s="137"/>
      <c r="U698" s="21" t="s">
        <v>391</v>
      </c>
      <c r="V698" s="138" t="str">
        <f>VLOOKUP($B696,D1_2!$B$259:$AL$385,9,FALSE)&amp;""</f>
        <v/>
      </c>
      <c r="W698" s="139"/>
      <c r="X698" s="136" t="str">
        <f>VLOOKUP($B696,D1_2!$B$259:$AL$385,10,FALSE)&amp;""</f>
        <v/>
      </c>
      <c r="Y698" s="137"/>
      <c r="Z698" s="21" t="s">
        <v>391</v>
      </c>
      <c r="AA698" s="138" t="str">
        <f>VLOOKUP($B696,D1_2!$B$259:$AL$385,11,FALSE)&amp;""</f>
        <v/>
      </c>
      <c r="AB698" s="139"/>
      <c r="AC698" s="136" t="str">
        <f>VLOOKUP($B696,D1_2!$B$259:$AL$385,12,FALSE)&amp;""</f>
        <v/>
      </c>
      <c r="AD698" s="137"/>
      <c r="AE698" s="21" t="s">
        <v>391</v>
      </c>
      <c r="AF698" s="138" t="str">
        <f>VLOOKUP($B696,D1_2!$B$259:$AL$385,13,FALSE)&amp;""</f>
        <v/>
      </c>
      <c r="AG698" s="139"/>
      <c r="AH698" s="136" t="str">
        <f>VLOOKUP($B696,D1_2!$B$259:$AL$385,14,FALSE)&amp;""</f>
        <v/>
      </c>
      <c r="AI698" s="137"/>
      <c r="AJ698" s="21" t="s">
        <v>391</v>
      </c>
      <c r="AK698" s="138" t="str">
        <f>VLOOKUP($B696,D1_2!$B$259:$AL$385,15,FALSE)&amp;""</f>
        <v/>
      </c>
      <c r="AL698" s="139"/>
      <c r="AM698" s="136" t="str">
        <f>VLOOKUP($B696,D1_2!$B$259:$AL$385,16,FALSE)&amp;""</f>
        <v/>
      </c>
      <c r="AN698" s="137"/>
      <c r="AO698" s="21" t="s">
        <v>391</v>
      </c>
      <c r="AP698" s="138" t="str">
        <f>VLOOKUP($B696,D1_2!$B$259:$AL$385,17,FALSE)&amp;""</f>
        <v/>
      </c>
      <c r="AQ698" s="139"/>
      <c r="AR698" s="136" t="str">
        <f>VLOOKUP($B696,D1_2!$B$259:$AL$385,18,FALSE)&amp;""</f>
        <v/>
      </c>
      <c r="AS698" s="137"/>
      <c r="AT698" s="21" t="s">
        <v>391</v>
      </c>
      <c r="AU698" s="138" t="str">
        <f>VLOOKUP($B696,D1_2!$B$259:$AL$385,19,FALSE)&amp;""</f>
        <v/>
      </c>
      <c r="AV698" s="139"/>
      <c r="AW698" s="136" t="str">
        <f>VLOOKUP($B696,D1_2!$B$259:$AL$385,20,FALSE)&amp;""</f>
        <v/>
      </c>
      <c r="AX698" s="137"/>
      <c r="AY698" s="21" t="s">
        <v>391</v>
      </c>
      <c r="AZ698" s="138" t="str">
        <f>VLOOKUP($B696,D1_2!$B$259:$AL$385,21,FALSE)&amp;""</f>
        <v/>
      </c>
      <c r="BA698" s="139"/>
      <c r="BF698" s="3"/>
      <c r="BG698" s="3"/>
      <c r="BH698" s="3"/>
    </row>
    <row r="699" spans="2:60" s="1" customFormat="1" ht="14.25" customHeight="1" x14ac:dyDescent="0.4">
      <c r="B699" s="181" t="s">
        <v>1143</v>
      </c>
      <c r="C699" s="182"/>
      <c r="D699" s="182"/>
      <c r="E699" s="182"/>
      <c r="F699" s="183"/>
      <c r="G699" s="86" t="s">
        <v>5737</v>
      </c>
      <c r="H699" s="86"/>
      <c r="I699" s="86"/>
      <c r="J699" s="86"/>
      <c r="K699" s="86"/>
      <c r="L699" s="86"/>
      <c r="M699" s="86"/>
      <c r="N699" s="144" t="str">
        <f>VLOOKUP($B699,D1_2!$B$5:$AL$131,6,FALSE)&amp;""</f>
        <v/>
      </c>
      <c r="O699" s="132"/>
      <c r="P699" s="23" t="s">
        <v>391</v>
      </c>
      <c r="Q699" s="145" t="str">
        <f>VLOOKUP($B699,D1_2!$B$5:$AL$131,7,FALSE)&amp;""</f>
        <v/>
      </c>
      <c r="R699" s="134"/>
      <c r="S699" s="144" t="str">
        <f>VLOOKUP($B699,D1_2!$B$5:$AL$131,8,FALSE)&amp;""</f>
        <v/>
      </c>
      <c r="T699" s="132"/>
      <c r="U699" s="23" t="s">
        <v>391</v>
      </c>
      <c r="V699" s="145" t="str">
        <f>VLOOKUP($B699,D1_2!$B$5:$AL$131,9,FALSE)&amp;""</f>
        <v/>
      </c>
      <c r="W699" s="134"/>
      <c r="X699" s="144" t="str">
        <f>VLOOKUP($B699,D1_2!$B$5:$AL$131,10,FALSE)&amp;""</f>
        <v/>
      </c>
      <c r="Y699" s="132"/>
      <c r="Z699" s="23" t="s">
        <v>391</v>
      </c>
      <c r="AA699" s="145" t="str">
        <f>VLOOKUP($B699,D1_2!$B$5:$AL$131,11,FALSE)&amp;""</f>
        <v/>
      </c>
      <c r="AB699" s="134"/>
      <c r="AC699" s="144" t="str">
        <f>VLOOKUP($B699,D1_2!$B$5:$AL$131,12,FALSE)&amp;""</f>
        <v/>
      </c>
      <c r="AD699" s="132"/>
      <c r="AE699" s="23" t="s">
        <v>391</v>
      </c>
      <c r="AF699" s="145" t="str">
        <f>VLOOKUP($B699,D1_2!$B$5:$AL$131,13,FALSE)&amp;""</f>
        <v/>
      </c>
      <c r="AG699" s="134"/>
      <c r="AH699" s="144" t="str">
        <f>VLOOKUP($B699,D1_2!$B$5:$AL$131,14,FALSE)&amp;""</f>
        <v/>
      </c>
      <c r="AI699" s="132"/>
      <c r="AJ699" s="23" t="s">
        <v>391</v>
      </c>
      <c r="AK699" s="145" t="str">
        <f>VLOOKUP($B699,D1_2!$B$5:$AL$131,15,FALSE)&amp;""</f>
        <v/>
      </c>
      <c r="AL699" s="134"/>
      <c r="AM699" s="144" t="str">
        <f>VLOOKUP($B699,D1_2!$B$5:$AL$131,16,FALSE)&amp;""</f>
        <v/>
      </c>
      <c r="AN699" s="132"/>
      <c r="AO699" s="23" t="s">
        <v>391</v>
      </c>
      <c r="AP699" s="145" t="str">
        <f>VLOOKUP($B699,D1_2!$B$5:$AL$131,17,FALSE)&amp;""</f>
        <v/>
      </c>
      <c r="AQ699" s="134"/>
      <c r="AR699" s="144" t="str">
        <f>VLOOKUP($B699,D1_2!$B$5:$AL$131,18,FALSE)&amp;""</f>
        <v/>
      </c>
      <c r="AS699" s="132"/>
      <c r="AT699" s="23" t="s">
        <v>391</v>
      </c>
      <c r="AU699" s="145" t="str">
        <f>VLOOKUP($B699,D1_2!$B$5:$AL$131,19,FALSE)&amp;""</f>
        <v/>
      </c>
      <c r="AV699" s="134"/>
      <c r="AW699" s="144" t="str">
        <f>VLOOKUP($B699,D1_2!$B$5:$AL$131,20,FALSE)&amp;""</f>
        <v/>
      </c>
      <c r="AX699" s="132"/>
      <c r="AY699" s="23" t="s">
        <v>391</v>
      </c>
      <c r="AZ699" s="145" t="str">
        <f>VLOOKUP($B699,D1_2!$B$5:$AL$131,21,FALSE)&amp;""</f>
        <v/>
      </c>
      <c r="BA699" s="134"/>
      <c r="BF699" s="3"/>
      <c r="BG699" s="3"/>
      <c r="BH699" s="3"/>
    </row>
    <row r="700" spans="2:60" s="1" customFormat="1" x14ac:dyDescent="0.4">
      <c r="B700" s="181"/>
      <c r="C700" s="182"/>
      <c r="D700" s="182"/>
      <c r="E700" s="182"/>
      <c r="F700" s="183"/>
      <c r="G700" s="91" t="s">
        <v>5496</v>
      </c>
      <c r="H700" s="91"/>
      <c r="I700" s="91"/>
      <c r="J700" s="91"/>
      <c r="K700" s="91"/>
      <c r="L700" s="91"/>
      <c r="M700" s="91"/>
      <c r="N700" s="92" t="str">
        <f>VLOOKUP($B699,D1_2!$B$132:$AL$258,6,FALSE)&amp;""</f>
        <v/>
      </c>
      <c r="O700" s="93"/>
      <c r="P700" s="20" t="s">
        <v>391</v>
      </c>
      <c r="Q700" s="94" t="str">
        <f>VLOOKUP($B699,D1_2!$B$132:$AL$258,7,FALSE)&amp;""</f>
        <v/>
      </c>
      <c r="R700" s="95"/>
      <c r="S700" s="92" t="str">
        <f>VLOOKUP($B699,D1_2!$B$132:$AL$258,8,FALSE)&amp;""</f>
        <v/>
      </c>
      <c r="T700" s="93"/>
      <c r="U700" s="20" t="s">
        <v>391</v>
      </c>
      <c r="V700" s="94" t="str">
        <f>VLOOKUP($B699,D1_2!$B$132:$AL$258,9,FALSE)&amp;""</f>
        <v/>
      </c>
      <c r="W700" s="95"/>
      <c r="X700" s="92" t="str">
        <f>VLOOKUP($B699,D1_2!$B$132:$AL$258,10,FALSE)&amp;""</f>
        <v/>
      </c>
      <c r="Y700" s="93"/>
      <c r="Z700" s="20" t="s">
        <v>391</v>
      </c>
      <c r="AA700" s="94" t="str">
        <f>VLOOKUP($B699,D1_2!$B$132:$AL$258,11,FALSE)&amp;""</f>
        <v/>
      </c>
      <c r="AB700" s="95"/>
      <c r="AC700" s="92" t="str">
        <f>VLOOKUP($B699,D1_2!$B$132:$AL$258,12,FALSE)&amp;""</f>
        <v/>
      </c>
      <c r="AD700" s="93"/>
      <c r="AE700" s="20" t="s">
        <v>391</v>
      </c>
      <c r="AF700" s="94" t="str">
        <f>VLOOKUP($B699,D1_2!$B$132:$AL$258,13,FALSE)&amp;""</f>
        <v/>
      </c>
      <c r="AG700" s="95"/>
      <c r="AH700" s="92" t="str">
        <f>VLOOKUP($B699,D1_2!$B$132:$AL$258,14,FALSE)&amp;""</f>
        <v/>
      </c>
      <c r="AI700" s="93"/>
      <c r="AJ700" s="20" t="s">
        <v>391</v>
      </c>
      <c r="AK700" s="94" t="str">
        <f>VLOOKUP($B699,D1_2!$B$132:$AL$258,15,FALSE)&amp;""</f>
        <v/>
      </c>
      <c r="AL700" s="95"/>
      <c r="AM700" s="92" t="str">
        <f>VLOOKUP($B699,D1_2!$B$132:$AL$258,16,FALSE)&amp;""</f>
        <v/>
      </c>
      <c r="AN700" s="93"/>
      <c r="AO700" s="20" t="s">
        <v>391</v>
      </c>
      <c r="AP700" s="94" t="str">
        <f>VLOOKUP($B699,D1_2!$B$132:$AL$258,17,FALSE)&amp;""</f>
        <v/>
      </c>
      <c r="AQ700" s="95"/>
      <c r="AR700" s="92" t="str">
        <f>VLOOKUP($B699,D1_2!$B$132:$AL$258,18,FALSE)&amp;""</f>
        <v/>
      </c>
      <c r="AS700" s="93"/>
      <c r="AT700" s="20" t="s">
        <v>391</v>
      </c>
      <c r="AU700" s="94" t="str">
        <f>VLOOKUP($B699,D1_2!$B$132:$AL$258,19,FALSE)&amp;""</f>
        <v/>
      </c>
      <c r="AV700" s="95"/>
      <c r="AW700" s="92" t="str">
        <f>VLOOKUP($B699,D1_2!$B$132:$AL$258,20,FALSE)&amp;""</f>
        <v/>
      </c>
      <c r="AX700" s="93"/>
      <c r="AY700" s="20" t="s">
        <v>391</v>
      </c>
      <c r="AZ700" s="94" t="str">
        <f>VLOOKUP($B699,D1_2!$B$132:$AL$258,21,FALSE)&amp;""</f>
        <v/>
      </c>
      <c r="BA700" s="95"/>
      <c r="BF700" s="3"/>
      <c r="BG700" s="3"/>
      <c r="BH700" s="3"/>
    </row>
    <row r="701" spans="2:60" s="1" customFormat="1" x14ac:dyDescent="0.4">
      <c r="B701" s="178"/>
      <c r="C701" s="179"/>
      <c r="D701" s="179"/>
      <c r="E701" s="179"/>
      <c r="F701" s="180"/>
      <c r="G701" s="135" t="s">
        <v>5337</v>
      </c>
      <c r="H701" s="135"/>
      <c r="I701" s="135"/>
      <c r="J701" s="135"/>
      <c r="K701" s="135"/>
      <c r="L701" s="135"/>
      <c r="M701" s="135"/>
      <c r="N701" s="136" t="str">
        <f>VLOOKUP($B699,D1_2!$B$259:$AL$385,6,FALSE)&amp;""</f>
        <v/>
      </c>
      <c r="O701" s="137"/>
      <c r="P701" s="21" t="s">
        <v>391</v>
      </c>
      <c r="Q701" s="138" t="str">
        <f>VLOOKUP($B699,D1_2!$B$259:$AL$385,7,FALSE)&amp;""</f>
        <v/>
      </c>
      <c r="R701" s="139"/>
      <c r="S701" s="136" t="str">
        <f>VLOOKUP($B699,D1_2!$B$259:$AL$385,8,FALSE)&amp;""</f>
        <v/>
      </c>
      <c r="T701" s="137"/>
      <c r="U701" s="21" t="s">
        <v>391</v>
      </c>
      <c r="V701" s="138" t="str">
        <f>VLOOKUP($B699,D1_2!$B$259:$AL$385,9,FALSE)&amp;""</f>
        <v/>
      </c>
      <c r="W701" s="139"/>
      <c r="X701" s="136" t="str">
        <f>VLOOKUP($B699,D1_2!$B$259:$AL$385,10,FALSE)&amp;""</f>
        <v/>
      </c>
      <c r="Y701" s="137"/>
      <c r="Z701" s="21" t="s">
        <v>391</v>
      </c>
      <c r="AA701" s="138" t="str">
        <f>VLOOKUP($B699,D1_2!$B$259:$AL$385,11,FALSE)&amp;""</f>
        <v/>
      </c>
      <c r="AB701" s="139"/>
      <c r="AC701" s="136" t="str">
        <f>VLOOKUP($B699,D1_2!$B$259:$AL$385,12,FALSE)&amp;""</f>
        <v/>
      </c>
      <c r="AD701" s="137"/>
      <c r="AE701" s="21" t="s">
        <v>391</v>
      </c>
      <c r="AF701" s="138" t="str">
        <f>VLOOKUP($B699,D1_2!$B$259:$AL$385,13,FALSE)&amp;""</f>
        <v/>
      </c>
      <c r="AG701" s="139"/>
      <c r="AH701" s="136" t="str">
        <f>VLOOKUP($B699,D1_2!$B$259:$AL$385,14,FALSE)&amp;""</f>
        <v/>
      </c>
      <c r="AI701" s="137"/>
      <c r="AJ701" s="21" t="s">
        <v>391</v>
      </c>
      <c r="AK701" s="138" t="str">
        <f>VLOOKUP($B699,D1_2!$B$259:$AL$385,15,FALSE)&amp;""</f>
        <v/>
      </c>
      <c r="AL701" s="139"/>
      <c r="AM701" s="136" t="str">
        <f>VLOOKUP($B699,D1_2!$B$259:$AL$385,16,FALSE)&amp;""</f>
        <v/>
      </c>
      <c r="AN701" s="137"/>
      <c r="AO701" s="21" t="s">
        <v>391</v>
      </c>
      <c r="AP701" s="138" t="str">
        <f>VLOOKUP($B699,D1_2!$B$259:$AL$385,17,FALSE)&amp;""</f>
        <v/>
      </c>
      <c r="AQ701" s="139"/>
      <c r="AR701" s="136" t="str">
        <f>VLOOKUP($B699,D1_2!$B$259:$AL$385,18,FALSE)&amp;""</f>
        <v/>
      </c>
      <c r="AS701" s="137"/>
      <c r="AT701" s="21" t="s">
        <v>391</v>
      </c>
      <c r="AU701" s="138" t="str">
        <f>VLOOKUP($B699,D1_2!$B$259:$AL$385,19,FALSE)&amp;""</f>
        <v/>
      </c>
      <c r="AV701" s="139"/>
      <c r="AW701" s="136" t="str">
        <f>VLOOKUP($B699,D1_2!$B$259:$AL$385,20,FALSE)&amp;""</f>
        <v/>
      </c>
      <c r="AX701" s="137"/>
      <c r="AY701" s="21" t="s">
        <v>391</v>
      </c>
      <c r="AZ701" s="138" t="str">
        <f>VLOOKUP($B699,D1_2!$B$259:$AL$385,21,FALSE)&amp;""</f>
        <v/>
      </c>
      <c r="BA701" s="139"/>
      <c r="BF701" s="3"/>
      <c r="BG701" s="3"/>
      <c r="BH701" s="3"/>
    </row>
    <row r="702" spans="2:60" s="1" customFormat="1" ht="14.25" customHeight="1" x14ac:dyDescent="0.4">
      <c r="B702" s="175" t="s">
        <v>6635</v>
      </c>
      <c r="C702" s="176"/>
      <c r="D702" s="176"/>
      <c r="E702" s="176"/>
      <c r="F702" s="177"/>
      <c r="G702" s="86" t="s">
        <v>5737</v>
      </c>
      <c r="H702" s="86"/>
      <c r="I702" s="86"/>
      <c r="J702" s="86"/>
      <c r="K702" s="86"/>
      <c r="L702" s="86"/>
      <c r="M702" s="86"/>
      <c r="N702" s="87" t="str">
        <f>VLOOKUP($B702,D1_2!$B$5:$AL$131,6,FALSE)&amp;""</f>
        <v/>
      </c>
      <c r="O702" s="88"/>
      <c r="P702" s="19" t="s">
        <v>391</v>
      </c>
      <c r="Q702" s="89" t="str">
        <f>VLOOKUP($B702,D1_2!$B$5:$AL$131,7,FALSE)&amp;""</f>
        <v/>
      </c>
      <c r="R702" s="90"/>
      <c r="S702" s="87" t="str">
        <f>VLOOKUP($B702,D1_2!$B$5:$AL$131,8,FALSE)&amp;""</f>
        <v/>
      </c>
      <c r="T702" s="88"/>
      <c r="U702" s="19" t="s">
        <v>391</v>
      </c>
      <c r="V702" s="89" t="str">
        <f>VLOOKUP($B702,D1_2!$B$5:$AL$131,9,FALSE)&amp;""</f>
        <v/>
      </c>
      <c r="W702" s="90"/>
      <c r="X702" s="87" t="str">
        <f>VLOOKUP($B702,D1_2!$B$5:$AL$131,10,FALSE)&amp;""</f>
        <v/>
      </c>
      <c r="Y702" s="88"/>
      <c r="Z702" s="19" t="s">
        <v>391</v>
      </c>
      <c r="AA702" s="89" t="str">
        <f>VLOOKUP($B702,D1_2!$B$5:$AL$131,11,FALSE)&amp;""</f>
        <v/>
      </c>
      <c r="AB702" s="90"/>
      <c r="AC702" s="87" t="str">
        <f>VLOOKUP($B702,D1_2!$B$5:$AL$131,12,FALSE)&amp;""</f>
        <v/>
      </c>
      <c r="AD702" s="88"/>
      <c r="AE702" s="19" t="s">
        <v>391</v>
      </c>
      <c r="AF702" s="89" t="str">
        <f>VLOOKUP($B702,D1_2!$B$5:$AL$131,13,FALSE)&amp;""</f>
        <v/>
      </c>
      <c r="AG702" s="90"/>
      <c r="AH702" s="87" t="str">
        <f>VLOOKUP($B702,D1_2!$B$5:$AL$131,14,FALSE)&amp;""</f>
        <v/>
      </c>
      <c r="AI702" s="88"/>
      <c r="AJ702" s="19" t="s">
        <v>391</v>
      </c>
      <c r="AK702" s="89" t="str">
        <f>VLOOKUP($B702,D1_2!$B$5:$AL$131,15,FALSE)&amp;""</f>
        <v/>
      </c>
      <c r="AL702" s="90"/>
      <c r="AM702" s="87" t="str">
        <f>VLOOKUP($B702,D1_2!$B$5:$AL$131,16,FALSE)&amp;""</f>
        <v/>
      </c>
      <c r="AN702" s="88"/>
      <c r="AO702" s="19" t="s">
        <v>391</v>
      </c>
      <c r="AP702" s="89" t="str">
        <f>VLOOKUP($B702,D1_2!$B$5:$AL$131,17,FALSE)&amp;""</f>
        <v/>
      </c>
      <c r="AQ702" s="90"/>
      <c r="AR702" s="87" t="str">
        <f>VLOOKUP($B702,D1_2!$B$5:$AL$131,18,FALSE)&amp;""</f>
        <v/>
      </c>
      <c r="AS702" s="88"/>
      <c r="AT702" s="19" t="s">
        <v>391</v>
      </c>
      <c r="AU702" s="89" t="str">
        <f>VLOOKUP($B702,D1_2!$B$5:$AL$131,19,FALSE)&amp;""</f>
        <v/>
      </c>
      <c r="AV702" s="90"/>
      <c r="AW702" s="87" t="str">
        <f>VLOOKUP($B702,D1_2!$B$5:$AL$131,20,FALSE)&amp;""</f>
        <v/>
      </c>
      <c r="AX702" s="88"/>
      <c r="AY702" s="19" t="s">
        <v>391</v>
      </c>
      <c r="AZ702" s="89" t="str">
        <f>VLOOKUP($B702,D1_2!$B$5:$AL$131,21,FALSE)&amp;""</f>
        <v/>
      </c>
      <c r="BA702" s="90"/>
      <c r="BF702" s="3"/>
      <c r="BG702" s="3"/>
      <c r="BH702" s="3"/>
    </row>
    <row r="703" spans="2:60" s="1" customFormat="1" x14ac:dyDescent="0.4">
      <c r="B703" s="181"/>
      <c r="C703" s="182"/>
      <c r="D703" s="182"/>
      <c r="E703" s="182"/>
      <c r="F703" s="183"/>
      <c r="G703" s="91" t="s">
        <v>5496</v>
      </c>
      <c r="H703" s="91"/>
      <c r="I703" s="91"/>
      <c r="J703" s="91"/>
      <c r="K703" s="91"/>
      <c r="L703" s="91"/>
      <c r="M703" s="91"/>
      <c r="N703" s="92" t="str">
        <f>VLOOKUP($B702,D1_2!$B$132:$AL$258,6,FALSE)&amp;""</f>
        <v/>
      </c>
      <c r="O703" s="93"/>
      <c r="P703" s="20" t="s">
        <v>391</v>
      </c>
      <c r="Q703" s="94" t="str">
        <f>VLOOKUP($B702,D1_2!$B$132:$AL$258,7,FALSE)&amp;""</f>
        <v/>
      </c>
      <c r="R703" s="95"/>
      <c r="S703" s="92" t="str">
        <f>VLOOKUP($B702,D1_2!$B$132:$AL$258,8,FALSE)&amp;""</f>
        <v/>
      </c>
      <c r="T703" s="93"/>
      <c r="U703" s="20" t="s">
        <v>391</v>
      </c>
      <c r="V703" s="94" t="str">
        <f>VLOOKUP($B702,D1_2!$B$132:$AL$258,9,FALSE)&amp;""</f>
        <v/>
      </c>
      <c r="W703" s="95"/>
      <c r="X703" s="92" t="str">
        <f>VLOOKUP($B702,D1_2!$B$132:$AL$258,10,FALSE)&amp;""</f>
        <v/>
      </c>
      <c r="Y703" s="93"/>
      <c r="Z703" s="20" t="s">
        <v>391</v>
      </c>
      <c r="AA703" s="94" t="str">
        <f>VLOOKUP($B702,D1_2!$B$132:$AL$258,11,FALSE)&amp;""</f>
        <v/>
      </c>
      <c r="AB703" s="95"/>
      <c r="AC703" s="92" t="str">
        <f>VLOOKUP($B702,D1_2!$B$132:$AL$258,12,FALSE)&amp;""</f>
        <v/>
      </c>
      <c r="AD703" s="93"/>
      <c r="AE703" s="20" t="s">
        <v>391</v>
      </c>
      <c r="AF703" s="94" t="str">
        <f>VLOOKUP($B702,D1_2!$B$132:$AL$258,13,FALSE)&amp;""</f>
        <v/>
      </c>
      <c r="AG703" s="95"/>
      <c r="AH703" s="92" t="str">
        <f>VLOOKUP($B702,D1_2!$B$132:$AL$258,14,FALSE)&amp;""</f>
        <v/>
      </c>
      <c r="AI703" s="93"/>
      <c r="AJ703" s="20" t="s">
        <v>391</v>
      </c>
      <c r="AK703" s="94" t="str">
        <f>VLOOKUP($B702,D1_2!$B$132:$AL$258,15,FALSE)&amp;""</f>
        <v/>
      </c>
      <c r="AL703" s="95"/>
      <c r="AM703" s="92" t="str">
        <f>VLOOKUP($B702,D1_2!$B$132:$AL$258,16,FALSE)&amp;""</f>
        <v/>
      </c>
      <c r="AN703" s="93"/>
      <c r="AO703" s="20" t="s">
        <v>391</v>
      </c>
      <c r="AP703" s="94" t="str">
        <f>VLOOKUP($B702,D1_2!$B$132:$AL$258,17,FALSE)&amp;""</f>
        <v/>
      </c>
      <c r="AQ703" s="95"/>
      <c r="AR703" s="92" t="str">
        <f>VLOOKUP($B702,D1_2!$B$132:$AL$258,18,FALSE)&amp;""</f>
        <v/>
      </c>
      <c r="AS703" s="93"/>
      <c r="AT703" s="20" t="s">
        <v>391</v>
      </c>
      <c r="AU703" s="94" t="str">
        <f>VLOOKUP($B702,D1_2!$B$132:$AL$258,19,FALSE)&amp;""</f>
        <v/>
      </c>
      <c r="AV703" s="95"/>
      <c r="AW703" s="92" t="str">
        <f>VLOOKUP($B702,D1_2!$B$132:$AL$258,20,FALSE)&amp;""</f>
        <v/>
      </c>
      <c r="AX703" s="93"/>
      <c r="AY703" s="20" t="s">
        <v>391</v>
      </c>
      <c r="AZ703" s="94" t="str">
        <f>VLOOKUP($B702,D1_2!$B$132:$AL$258,21,FALSE)&amp;""</f>
        <v/>
      </c>
      <c r="BA703" s="95"/>
      <c r="BF703" s="3"/>
      <c r="BG703" s="3"/>
      <c r="BH703" s="3"/>
    </row>
    <row r="704" spans="2:60" s="1" customFormat="1" x14ac:dyDescent="0.4">
      <c r="B704" s="178"/>
      <c r="C704" s="179"/>
      <c r="D704" s="179"/>
      <c r="E704" s="179"/>
      <c r="F704" s="180"/>
      <c r="G704" s="135" t="s">
        <v>5337</v>
      </c>
      <c r="H704" s="135"/>
      <c r="I704" s="135"/>
      <c r="J704" s="135"/>
      <c r="K704" s="135"/>
      <c r="L704" s="135"/>
      <c r="M704" s="135"/>
      <c r="N704" s="136" t="str">
        <f>VLOOKUP($B702,D1_2!$B$259:$AL$385,6,FALSE)&amp;""</f>
        <v/>
      </c>
      <c r="O704" s="137"/>
      <c r="P704" s="21" t="s">
        <v>391</v>
      </c>
      <c r="Q704" s="138" t="str">
        <f>VLOOKUP($B702,D1_2!$B$259:$AL$385,7,FALSE)&amp;""</f>
        <v/>
      </c>
      <c r="R704" s="139"/>
      <c r="S704" s="136" t="str">
        <f>VLOOKUP($B702,D1_2!$B$259:$AL$385,8,FALSE)&amp;""</f>
        <v/>
      </c>
      <c r="T704" s="137"/>
      <c r="U704" s="21" t="s">
        <v>391</v>
      </c>
      <c r="V704" s="138" t="str">
        <f>VLOOKUP($B702,D1_2!$B$259:$AL$385,9,FALSE)&amp;""</f>
        <v/>
      </c>
      <c r="W704" s="139"/>
      <c r="X704" s="136" t="str">
        <f>VLOOKUP($B702,D1_2!$B$259:$AL$385,10,FALSE)&amp;""</f>
        <v/>
      </c>
      <c r="Y704" s="137"/>
      <c r="Z704" s="21" t="s">
        <v>391</v>
      </c>
      <c r="AA704" s="138" t="str">
        <f>VLOOKUP($B702,D1_2!$B$259:$AL$385,11,FALSE)&amp;""</f>
        <v/>
      </c>
      <c r="AB704" s="139"/>
      <c r="AC704" s="136" t="str">
        <f>VLOOKUP($B702,D1_2!$B$259:$AL$385,12,FALSE)&amp;""</f>
        <v/>
      </c>
      <c r="AD704" s="137"/>
      <c r="AE704" s="21" t="s">
        <v>391</v>
      </c>
      <c r="AF704" s="138" t="str">
        <f>VLOOKUP($B702,D1_2!$B$259:$AL$385,13,FALSE)&amp;""</f>
        <v/>
      </c>
      <c r="AG704" s="139"/>
      <c r="AH704" s="136" t="str">
        <f>VLOOKUP($B702,D1_2!$B$259:$AL$385,14,FALSE)&amp;""</f>
        <v/>
      </c>
      <c r="AI704" s="137"/>
      <c r="AJ704" s="21" t="s">
        <v>391</v>
      </c>
      <c r="AK704" s="138" t="str">
        <f>VLOOKUP($B702,D1_2!$B$259:$AL$385,15,FALSE)&amp;""</f>
        <v/>
      </c>
      <c r="AL704" s="139"/>
      <c r="AM704" s="136" t="str">
        <f>VLOOKUP($B702,D1_2!$B$259:$AL$385,16,FALSE)&amp;""</f>
        <v/>
      </c>
      <c r="AN704" s="137"/>
      <c r="AO704" s="21" t="s">
        <v>391</v>
      </c>
      <c r="AP704" s="138" t="str">
        <f>VLOOKUP($B702,D1_2!$B$259:$AL$385,17,FALSE)&amp;""</f>
        <v/>
      </c>
      <c r="AQ704" s="139"/>
      <c r="AR704" s="136" t="str">
        <f>VLOOKUP($B702,D1_2!$B$259:$AL$385,18,FALSE)&amp;""</f>
        <v/>
      </c>
      <c r="AS704" s="137"/>
      <c r="AT704" s="21" t="s">
        <v>391</v>
      </c>
      <c r="AU704" s="138" t="str">
        <f>VLOOKUP($B702,D1_2!$B$259:$AL$385,19,FALSE)&amp;""</f>
        <v/>
      </c>
      <c r="AV704" s="139"/>
      <c r="AW704" s="136" t="str">
        <f>VLOOKUP($B702,D1_2!$B$259:$AL$385,20,FALSE)&amp;""</f>
        <v/>
      </c>
      <c r="AX704" s="137"/>
      <c r="AY704" s="21" t="s">
        <v>391</v>
      </c>
      <c r="AZ704" s="138" t="str">
        <f>VLOOKUP($B702,D1_2!$B$259:$AL$385,21,FALSE)&amp;""</f>
        <v/>
      </c>
      <c r="BA704" s="139"/>
      <c r="BF704" s="3"/>
      <c r="BG704" s="3"/>
      <c r="BH704" s="3"/>
    </row>
    <row r="705" spans="2:60" s="1" customFormat="1" ht="14.25" customHeight="1" x14ac:dyDescent="0.4">
      <c r="B705" s="175" t="s">
        <v>6636</v>
      </c>
      <c r="C705" s="176"/>
      <c r="D705" s="176"/>
      <c r="E705" s="176"/>
      <c r="F705" s="177"/>
      <c r="G705" s="86" t="s">
        <v>5737</v>
      </c>
      <c r="H705" s="86"/>
      <c r="I705" s="86"/>
      <c r="J705" s="86"/>
      <c r="K705" s="86"/>
      <c r="L705" s="86"/>
      <c r="M705" s="86"/>
      <c r="N705" s="87" t="str">
        <f>VLOOKUP($B705,D1_2!$B$5:$AL$131,6,FALSE)&amp;""</f>
        <v/>
      </c>
      <c r="O705" s="88"/>
      <c r="P705" s="19" t="s">
        <v>391</v>
      </c>
      <c r="Q705" s="89" t="str">
        <f>VLOOKUP($B705,D1_2!$B$5:$AL$131,7,FALSE)&amp;""</f>
        <v/>
      </c>
      <c r="R705" s="90"/>
      <c r="S705" s="87" t="str">
        <f>VLOOKUP($B705,D1_2!$B$5:$AL$131,8,FALSE)&amp;""</f>
        <v/>
      </c>
      <c r="T705" s="88"/>
      <c r="U705" s="19" t="s">
        <v>391</v>
      </c>
      <c r="V705" s="89" t="str">
        <f>VLOOKUP($B705,D1_2!$B$5:$AL$131,9,FALSE)&amp;""</f>
        <v/>
      </c>
      <c r="W705" s="90"/>
      <c r="X705" s="87" t="str">
        <f>VLOOKUP($B705,D1_2!$B$5:$AL$131,10,FALSE)&amp;""</f>
        <v/>
      </c>
      <c r="Y705" s="88"/>
      <c r="Z705" s="19" t="s">
        <v>391</v>
      </c>
      <c r="AA705" s="89" t="str">
        <f>VLOOKUP($B705,D1_2!$B$5:$AL$131,11,FALSE)&amp;""</f>
        <v/>
      </c>
      <c r="AB705" s="90"/>
      <c r="AC705" s="87" t="str">
        <f>VLOOKUP($B705,D1_2!$B$5:$AL$131,12,FALSE)&amp;""</f>
        <v/>
      </c>
      <c r="AD705" s="88"/>
      <c r="AE705" s="19" t="s">
        <v>391</v>
      </c>
      <c r="AF705" s="89" t="str">
        <f>VLOOKUP($B705,D1_2!$B$5:$AL$131,13,FALSE)&amp;""</f>
        <v/>
      </c>
      <c r="AG705" s="90"/>
      <c r="AH705" s="87" t="str">
        <f>VLOOKUP($B705,D1_2!$B$5:$AL$131,14,FALSE)&amp;""</f>
        <v/>
      </c>
      <c r="AI705" s="88"/>
      <c r="AJ705" s="19" t="s">
        <v>391</v>
      </c>
      <c r="AK705" s="89" t="str">
        <f>VLOOKUP($B705,D1_2!$B$5:$AL$131,15,FALSE)&amp;""</f>
        <v/>
      </c>
      <c r="AL705" s="90"/>
      <c r="AM705" s="87" t="str">
        <f>VLOOKUP($B705,D1_2!$B$5:$AL$131,16,FALSE)&amp;""</f>
        <v/>
      </c>
      <c r="AN705" s="88"/>
      <c r="AO705" s="19" t="s">
        <v>391</v>
      </c>
      <c r="AP705" s="89" t="str">
        <f>VLOOKUP($B705,D1_2!$B$5:$AL$131,17,FALSE)&amp;""</f>
        <v/>
      </c>
      <c r="AQ705" s="90"/>
      <c r="AR705" s="87" t="str">
        <f>VLOOKUP($B705,D1_2!$B$5:$AL$131,18,FALSE)&amp;""</f>
        <v/>
      </c>
      <c r="AS705" s="88"/>
      <c r="AT705" s="19" t="s">
        <v>391</v>
      </c>
      <c r="AU705" s="89" t="str">
        <f>VLOOKUP($B705,D1_2!$B$5:$AL$131,19,FALSE)&amp;""</f>
        <v/>
      </c>
      <c r="AV705" s="90"/>
      <c r="AW705" s="87" t="str">
        <f>VLOOKUP($B705,D1_2!$B$5:$AL$131,20,FALSE)&amp;""</f>
        <v/>
      </c>
      <c r="AX705" s="88"/>
      <c r="AY705" s="19" t="s">
        <v>391</v>
      </c>
      <c r="AZ705" s="89" t="str">
        <f>VLOOKUP($B705,D1_2!$B$5:$AL$131,21,FALSE)&amp;""</f>
        <v/>
      </c>
      <c r="BA705" s="90"/>
      <c r="BF705" s="3"/>
      <c r="BG705" s="3"/>
      <c r="BH705" s="3"/>
    </row>
    <row r="706" spans="2:60" s="1" customFormat="1" x14ac:dyDescent="0.4">
      <c r="B706" s="181"/>
      <c r="C706" s="182"/>
      <c r="D706" s="182"/>
      <c r="E706" s="182"/>
      <c r="F706" s="183"/>
      <c r="G706" s="91" t="s">
        <v>5496</v>
      </c>
      <c r="H706" s="91"/>
      <c r="I706" s="91"/>
      <c r="J706" s="91"/>
      <c r="K706" s="91"/>
      <c r="L706" s="91"/>
      <c r="M706" s="91"/>
      <c r="N706" s="92" t="str">
        <f>VLOOKUP($B705,D1_2!$B$132:$AL$258,6,FALSE)&amp;""</f>
        <v/>
      </c>
      <c r="O706" s="93"/>
      <c r="P706" s="20" t="s">
        <v>391</v>
      </c>
      <c r="Q706" s="94" t="str">
        <f>VLOOKUP($B705,D1_2!$B$132:$AL$258,7,FALSE)&amp;""</f>
        <v/>
      </c>
      <c r="R706" s="95"/>
      <c r="S706" s="92" t="str">
        <f>VLOOKUP($B705,D1_2!$B$132:$AL$258,8,FALSE)&amp;""</f>
        <v/>
      </c>
      <c r="T706" s="93"/>
      <c r="U706" s="20" t="s">
        <v>391</v>
      </c>
      <c r="V706" s="94" t="str">
        <f>VLOOKUP($B705,D1_2!$B$132:$AL$258,9,FALSE)&amp;""</f>
        <v/>
      </c>
      <c r="W706" s="95"/>
      <c r="X706" s="92" t="str">
        <f>VLOOKUP($B705,D1_2!$B$132:$AL$258,10,FALSE)&amp;""</f>
        <v/>
      </c>
      <c r="Y706" s="93"/>
      <c r="Z706" s="20" t="s">
        <v>391</v>
      </c>
      <c r="AA706" s="94" t="str">
        <f>VLOOKUP($B705,D1_2!$B$132:$AL$258,11,FALSE)&amp;""</f>
        <v/>
      </c>
      <c r="AB706" s="95"/>
      <c r="AC706" s="92" t="str">
        <f>VLOOKUP($B705,D1_2!$B$132:$AL$258,12,FALSE)&amp;""</f>
        <v/>
      </c>
      <c r="AD706" s="93"/>
      <c r="AE706" s="20" t="s">
        <v>391</v>
      </c>
      <c r="AF706" s="94" t="str">
        <f>VLOOKUP($B705,D1_2!$B$132:$AL$258,13,FALSE)&amp;""</f>
        <v/>
      </c>
      <c r="AG706" s="95"/>
      <c r="AH706" s="92" t="str">
        <f>VLOOKUP($B705,D1_2!$B$132:$AL$258,14,FALSE)&amp;""</f>
        <v/>
      </c>
      <c r="AI706" s="93"/>
      <c r="AJ706" s="20" t="s">
        <v>391</v>
      </c>
      <c r="AK706" s="94" t="str">
        <f>VLOOKUP($B705,D1_2!$B$132:$AL$258,15,FALSE)&amp;""</f>
        <v/>
      </c>
      <c r="AL706" s="95"/>
      <c r="AM706" s="92" t="str">
        <f>VLOOKUP($B705,D1_2!$B$132:$AL$258,16,FALSE)&amp;""</f>
        <v/>
      </c>
      <c r="AN706" s="93"/>
      <c r="AO706" s="20" t="s">
        <v>391</v>
      </c>
      <c r="AP706" s="94" t="str">
        <f>VLOOKUP($B705,D1_2!$B$132:$AL$258,17,FALSE)&amp;""</f>
        <v/>
      </c>
      <c r="AQ706" s="95"/>
      <c r="AR706" s="92" t="str">
        <f>VLOOKUP($B705,D1_2!$B$132:$AL$258,18,FALSE)&amp;""</f>
        <v/>
      </c>
      <c r="AS706" s="93"/>
      <c r="AT706" s="20" t="s">
        <v>391</v>
      </c>
      <c r="AU706" s="94" t="str">
        <f>VLOOKUP($B705,D1_2!$B$132:$AL$258,19,FALSE)&amp;""</f>
        <v/>
      </c>
      <c r="AV706" s="95"/>
      <c r="AW706" s="92" t="str">
        <f>VLOOKUP($B705,D1_2!$B$132:$AL$258,20,FALSE)&amp;""</f>
        <v/>
      </c>
      <c r="AX706" s="93"/>
      <c r="AY706" s="20" t="s">
        <v>391</v>
      </c>
      <c r="AZ706" s="94" t="str">
        <f>VLOOKUP($B705,D1_2!$B$132:$AL$258,21,FALSE)&amp;""</f>
        <v/>
      </c>
      <c r="BA706" s="95"/>
      <c r="BF706" s="3"/>
      <c r="BG706" s="3"/>
      <c r="BH706" s="3"/>
    </row>
    <row r="707" spans="2:60" s="1" customFormat="1" x14ac:dyDescent="0.4">
      <c r="B707" s="181"/>
      <c r="C707" s="182"/>
      <c r="D707" s="182"/>
      <c r="E707" s="182"/>
      <c r="F707" s="183"/>
      <c r="G707" s="135" t="s">
        <v>5337</v>
      </c>
      <c r="H707" s="135"/>
      <c r="I707" s="135"/>
      <c r="J707" s="135"/>
      <c r="K707" s="135"/>
      <c r="L707" s="135"/>
      <c r="M707" s="135"/>
      <c r="N707" s="140" t="str">
        <f>VLOOKUP($B705,D1_2!$B$259:$AL$385,6,FALSE)&amp;""</f>
        <v/>
      </c>
      <c r="O707" s="141"/>
      <c r="P707" s="22" t="s">
        <v>391</v>
      </c>
      <c r="Q707" s="142" t="str">
        <f>VLOOKUP($B705,D1_2!$B$259:$AL$385,7,FALSE)&amp;""</f>
        <v/>
      </c>
      <c r="R707" s="143"/>
      <c r="S707" s="140" t="str">
        <f>VLOOKUP($B705,D1_2!$B$259:$AL$385,8,FALSE)&amp;""</f>
        <v/>
      </c>
      <c r="T707" s="141"/>
      <c r="U707" s="22" t="s">
        <v>391</v>
      </c>
      <c r="V707" s="142" t="str">
        <f>VLOOKUP($B705,D1_2!$B$259:$AL$385,9,FALSE)&amp;""</f>
        <v/>
      </c>
      <c r="W707" s="143"/>
      <c r="X707" s="140" t="str">
        <f>VLOOKUP($B705,D1_2!$B$259:$AL$385,10,FALSE)&amp;""</f>
        <v/>
      </c>
      <c r="Y707" s="141"/>
      <c r="Z707" s="22" t="s">
        <v>391</v>
      </c>
      <c r="AA707" s="142" t="str">
        <f>VLOOKUP($B705,D1_2!$B$259:$AL$385,11,FALSE)&amp;""</f>
        <v/>
      </c>
      <c r="AB707" s="143"/>
      <c r="AC707" s="140" t="str">
        <f>VLOOKUP($B705,D1_2!$B$259:$AL$385,12,FALSE)&amp;""</f>
        <v/>
      </c>
      <c r="AD707" s="141"/>
      <c r="AE707" s="22" t="s">
        <v>391</v>
      </c>
      <c r="AF707" s="142" t="str">
        <f>VLOOKUP($B705,D1_2!$B$259:$AL$385,13,FALSE)&amp;""</f>
        <v/>
      </c>
      <c r="AG707" s="143"/>
      <c r="AH707" s="140" t="str">
        <f>VLOOKUP($B705,D1_2!$B$259:$AL$385,14,FALSE)&amp;""</f>
        <v/>
      </c>
      <c r="AI707" s="141"/>
      <c r="AJ707" s="22" t="s">
        <v>391</v>
      </c>
      <c r="AK707" s="142" t="str">
        <f>VLOOKUP($B705,D1_2!$B$259:$AL$385,15,FALSE)&amp;""</f>
        <v/>
      </c>
      <c r="AL707" s="143"/>
      <c r="AM707" s="140" t="str">
        <f>VLOOKUP($B705,D1_2!$B$259:$AL$385,16,FALSE)&amp;""</f>
        <v/>
      </c>
      <c r="AN707" s="141"/>
      <c r="AO707" s="22" t="s">
        <v>391</v>
      </c>
      <c r="AP707" s="142" t="str">
        <f>VLOOKUP($B705,D1_2!$B$259:$AL$385,17,FALSE)&amp;""</f>
        <v/>
      </c>
      <c r="AQ707" s="143"/>
      <c r="AR707" s="140" t="str">
        <f>VLOOKUP($B705,D1_2!$B$259:$AL$385,18,FALSE)&amp;""</f>
        <v/>
      </c>
      <c r="AS707" s="141"/>
      <c r="AT707" s="22" t="s">
        <v>391</v>
      </c>
      <c r="AU707" s="142" t="str">
        <f>VLOOKUP($B705,D1_2!$B$259:$AL$385,19,FALSE)&amp;""</f>
        <v/>
      </c>
      <c r="AV707" s="143"/>
      <c r="AW707" s="140" t="str">
        <f>VLOOKUP($B705,D1_2!$B$259:$AL$385,20,FALSE)&amp;""</f>
        <v/>
      </c>
      <c r="AX707" s="141"/>
      <c r="AY707" s="22" t="s">
        <v>391</v>
      </c>
      <c r="AZ707" s="142" t="str">
        <f>VLOOKUP($B705,D1_2!$B$259:$AL$385,21,FALSE)&amp;""</f>
        <v/>
      </c>
      <c r="BA707" s="143"/>
      <c r="BF707" s="3"/>
      <c r="BG707" s="3"/>
      <c r="BH707" s="3"/>
    </row>
    <row r="708" spans="2:60" s="1" customFormat="1" ht="14.25" customHeight="1" x14ac:dyDescent="0.4">
      <c r="B708" s="175" t="s">
        <v>6056</v>
      </c>
      <c r="C708" s="176"/>
      <c r="D708" s="176"/>
      <c r="E708" s="176"/>
      <c r="F708" s="177"/>
      <c r="G708" s="86" t="s">
        <v>5737</v>
      </c>
      <c r="H708" s="86"/>
      <c r="I708" s="86"/>
      <c r="J708" s="86"/>
      <c r="K708" s="86"/>
      <c r="L708" s="86"/>
      <c r="M708" s="86"/>
      <c r="N708" s="87" t="str">
        <f>VLOOKUP($B708,D1_2!$B$5:$AL$131,6,FALSE)&amp;""</f>
        <v/>
      </c>
      <c r="O708" s="88"/>
      <c r="P708" s="19" t="s">
        <v>391</v>
      </c>
      <c r="Q708" s="89" t="str">
        <f>VLOOKUP($B708,D1_2!$B$5:$AL$131,7,FALSE)&amp;""</f>
        <v/>
      </c>
      <c r="R708" s="90"/>
      <c r="S708" s="87" t="str">
        <f>VLOOKUP($B708,D1_2!$B$5:$AL$131,8,FALSE)&amp;""</f>
        <v/>
      </c>
      <c r="T708" s="88"/>
      <c r="U708" s="19" t="s">
        <v>391</v>
      </c>
      <c r="V708" s="89" t="str">
        <f>VLOOKUP($B708,D1_2!$B$5:$AL$131,9,FALSE)&amp;""</f>
        <v/>
      </c>
      <c r="W708" s="90"/>
      <c r="X708" s="87" t="str">
        <f>VLOOKUP($B708,D1_2!$B$5:$AL$131,10,FALSE)&amp;""</f>
        <v/>
      </c>
      <c r="Y708" s="88"/>
      <c r="Z708" s="19" t="s">
        <v>391</v>
      </c>
      <c r="AA708" s="89" t="str">
        <f>VLOOKUP($B708,D1_2!$B$5:$AL$131,11,FALSE)&amp;""</f>
        <v/>
      </c>
      <c r="AB708" s="90"/>
      <c r="AC708" s="87" t="str">
        <f>VLOOKUP($B708,D1_2!$B$5:$AL$131,12,FALSE)&amp;""</f>
        <v/>
      </c>
      <c r="AD708" s="88"/>
      <c r="AE708" s="19" t="s">
        <v>391</v>
      </c>
      <c r="AF708" s="89" t="str">
        <f>VLOOKUP($B708,D1_2!$B$5:$AL$131,13,FALSE)&amp;""</f>
        <v/>
      </c>
      <c r="AG708" s="90"/>
      <c r="AH708" s="87" t="str">
        <f>VLOOKUP($B708,D1_2!$B$5:$AL$131,14,FALSE)&amp;""</f>
        <v/>
      </c>
      <c r="AI708" s="88"/>
      <c r="AJ708" s="19" t="s">
        <v>391</v>
      </c>
      <c r="AK708" s="89" t="str">
        <f>VLOOKUP($B708,D1_2!$B$5:$AL$131,15,FALSE)&amp;""</f>
        <v/>
      </c>
      <c r="AL708" s="90"/>
      <c r="AM708" s="87" t="str">
        <f>VLOOKUP($B708,D1_2!$B$5:$AL$131,16,FALSE)&amp;""</f>
        <v/>
      </c>
      <c r="AN708" s="88"/>
      <c r="AO708" s="19" t="s">
        <v>391</v>
      </c>
      <c r="AP708" s="89" t="str">
        <f>VLOOKUP($B708,D1_2!$B$5:$AL$131,17,FALSE)&amp;""</f>
        <v/>
      </c>
      <c r="AQ708" s="90"/>
      <c r="AR708" s="87" t="str">
        <f>VLOOKUP($B708,D1_2!$B$5:$AL$131,18,FALSE)&amp;""</f>
        <v/>
      </c>
      <c r="AS708" s="88"/>
      <c r="AT708" s="19" t="s">
        <v>391</v>
      </c>
      <c r="AU708" s="89" t="str">
        <f>VLOOKUP($B708,D1_2!$B$5:$AL$131,19,FALSE)&amp;""</f>
        <v/>
      </c>
      <c r="AV708" s="90"/>
      <c r="AW708" s="87" t="str">
        <f>VLOOKUP($B708,D1_2!$B$5:$AL$131,20,FALSE)&amp;""</f>
        <v/>
      </c>
      <c r="AX708" s="88"/>
      <c r="AY708" s="19" t="s">
        <v>391</v>
      </c>
      <c r="AZ708" s="89" t="str">
        <f>VLOOKUP($B708,D1_2!$B$5:$AL$131,21,FALSE)&amp;""</f>
        <v/>
      </c>
      <c r="BA708" s="90"/>
      <c r="BF708" s="3"/>
      <c r="BG708" s="3"/>
      <c r="BH708" s="3"/>
    </row>
    <row r="709" spans="2:60" s="1" customFormat="1" x14ac:dyDescent="0.4">
      <c r="B709" s="181"/>
      <c r="C709" s="182"/>
      <c r="D709" s="182"/>
      <c r="E709" s="182"/>
      <c r="F709" s="183"/>
      <c r="G709" s="91" t="s">
        <v>5496</v>
      </c>
      <c r="H709" s="91"/>
      <c r="I709" s="91"/>
      <c r="J709" s="91"/>
      <c r="K709" s="91"/>
      <c r="L709" s="91"/>
      <c r="M709" s="91"/>
      <c r="N709" s="92" t="str">
        <f>VLOOKUP($B708,D1_2!$B$132:$AL$258,6,FALSE)&amp;""</f>
        <v/>
      </c>
      <c r="O709" s="93"/>
      <c r="P709" s="20" t="s">
        <v>391</v>
      </c>
      <c r="Q709" s="94" t="str">
        <f>VLOOKUP($B708,D1_2!$B$132:$AL$258,7,FALSE)&amp;""</f>
        <v/>
      </c>
      <c r="R709" s="95"/>
      <c r="S709" s="92" t="str">
        <f>VLOOKUP($B708,D1_2!$B$132:$AL$258,8,FALSE)&amp;""</f>
        <v/>
      </c>
      <c r="T709" s="93"/>
      <c r="U709" s="20" t="s">
        <v>391</v>
      </c>
      <c r="V709" s="94" t="str">
        <f>VLOOKUP($B708,D1_2!$B$132:$AL$258,9,FALSE)&amp;""</f>
        <v/>
      </c>
      <c r="W709" s="95"/>
      <c r="X709" s="92" t="str">
        <f>VLOOKUP($B708,D1_2!$B$132:$AL$258,10,FALSE)&amp;""</f>
        <v/>
      </c>
      <c r="Y709" s="93"/>
      <c r="Z709" s="20" t="s">
        <v>391</v>
      </c>
      <c r="AA709" s="94" t="str">
        <f>VLOOKUP($B708,D1_2!$B$132:$AL$258,11,FALSE)&amp;""</f>
        <v/>
      </c>
      <c r="AB709" s="95"/>
      <c r="AC709" s="92" t="str">
        <f>VLOOKUP($B708,D1_2!$B$132:$AL$258,12,FALSE)&amp;""</f>
        <v/>
      </c>
      <c r="AD709" s="93"/>
      <c r="AE709" s="20" t="s">
        <v>391</v>
      </c>
      <c r="AF709" s="94" t="str">
        <f>VLOOKUP($B708,D1_2!$B$132:$AL$258,13,FALSE)&amp;""</f>
        <v/>
      </c>
      <c r="AG709" s="95"/>
      <c r="AH709" s="92" t="str">
        <f>VLOOKUP($B708,D1_2!$B$132:$AL$258,14,FALSE)&amp;""</f>
        <v/>
      </c>
      <c r="AI709" s="93"/>
      <c r="AJ709" s="20" t="s">
        <v>391</v>
      </c>
      <c r="AK709" s="94" t="str">
        <f>VLOOKUP($B708,D1_2!$B$132:$AL$258,15,FALSE)&amp;""</f>
        <v/>
      </c>
      <c r="AL709" s="95"/>
      <c r="AM709" s="92" t="str">
        <f>VLOOKUP($B708,D1_2!$B$132:$AL$258,16,FALSE)&amp;""</f>
        <v/>
      </c>
      <c r="AN709" s="93"/>
      <c r="AO709" s="20" t="s">
        <v>391</v>
      </c>
      <c r="AP709" s="94" t="str">
        <f>VLOOKUP($B708,D1_2!$B$132:$AL$258,17,FALSE)&amp;""</f>
        <v/>
      </c>
      <c r="AQ709" s="95"/>
      <c r="AR709" s="92" t="str">
        <f>VLOOKUP($B708,D1_2!$B$132:$AL$258,18,FALSE)&amp;""</f>
        <v/>
      </c>
      <c r="AS709" s="93"/>
      <c r="AT709" s="20" t="s">
        <v>391</v>
      </c>
      <c r="AU709" s="94" t="str">
        <f>VLOOKUP($B708,D1_2!$B$132:$AL$258,19,FALSE)&amp;""</f>
        <v/>
      </c>
      <c r="AV709" s="95"/>
      <c r="AW709" s="92" t="str">
        <f>VLOOKUP($B708,D1_2!$B$132:$AL$258,20,FALSE)&amp;""</f>
        <v/>
      </c>
      <c r="AX709" s="93"/>
      <c r="AY709" s="20" t="s">
        <v>391</v>
      </c>
      <c r="AZ709" s="94" t="str">
        <f>VLOOKUP($B708,D1_2!$B$132:$AL$258,21,FALSE)&amp;""</f>
        <v/>
      </c>
      <c r="BA709" s="95"/>
      <c r="BF709" s="3"/>
      <c r="BG709" s="3"/>
      <c r="BH709" s="3"/>
    </row>
    <row r="710" spans="2:60" s="1" customFormat="1" x14ac:dyDescent="0.4">
      <c r="B710" s="178"/>
      <c r="C710" s="179"/>
      <c r="D710" s="179"/>
      <c r="E710" s="179"/>
      <c r="F710" s="180"/>
      <c r="G710" s="135" t="s">
        <v>5337</v>
      </c>
      <c r="H710" s="135"/>
      <c r="I710" s="135"/>
      <c r="J710" s="135"/>
      <c r="K710" s="135"/>
      <c r="L710" s="135"/>
      <c r="M710" s="135"/>
      <c r="N710" s="136" t="str">
        <f>VLOOKUP($B708,D1_2!$B$259:$AL$385,6,FALSE)&amp;""</f>
        <v/>
      </c>
      <c r="O710" s="137"/>
      <c r="P710" s="21" t="s">
        <v>391</v>
      </c>
      <c r="Q710" s="138" t="str">
        <f>VLOOKUP($B708,D1_2!$B$259:$AL$385,7,FALSE)&amp;""</f>
        <v/>
      </c>
      <c r="R710" s="139"/>
      <c r="S710" s="136" t="str">
        <f>VLOOKUP($B708,D1_2!$B$259:$AL$385,8,FALSE)&amp;""</f>
        <v/>
      </c>
      <c r="T710" s="137"/>
      <c r="U710" s="21" t="s">
        <v>391</v>
      </c>
      <c r="V710" s="138" t="str">
        <f>VLOOKUP($B708,D1_2!$B$259:$AL$385,9,FALSE)&amp;""</f>
        <v/>
      </c>
      <c r="W710" s="139"/>
      <c r="X710" s="136" t="str">
        <f>VLOOKUP($B708,D1_2!$B$259:$AL$385,10,FALSE)&amp;""</f>
        <v/>
      </c>
      <c r="Y710" s="137"/>
      <c r="Z710" s="21" t="s">
        <v>391</v>
      </c>
      <c r="AA710" s="138" t="str">
        <f>VLOOKUP($B708,D1_2!$B$259:$AL$385,11,FALSE)&amp;""</f>
        <v/>
      </c>
      <c r="AB710" s="139"/>
      <c r="AC710" s="136" t="str">
        <f>VLOOKUP($B708,D1_2!$B$259:$AL$385,12,FALSE)&amp;""</f>
        <v/>
      </c>
      <c r="AD710" s="137"/>
      <c r="AE710" s="21" t="s">
        <v>391</v>
      </c>
      <c r="AF710" s="138" t="str">
        <f>VLOOKUP($B708,D1_2!$B$259:$AL$385,13,FALSE)&amp;""</f>
        <v/>
      </c>
      <c r="AG710" s="139"/>
      <c r="AH710" s="136" t="str">
        <f>VLOOKUP($B708,D1_2!$B$259:$AL$385,14,FALSE)&amp;""</f>
        <v/>
      </c>
      <c r="AI710" s="137"/>
      <c r="AJ710" s="21" t="s">
        <v>391</v>
      </c>
      <c r="AK710" s="138" t="str">
        <f>VLOOKUP($B708,D1_2!$B$259:$AL$385,15,FALSE)&amp;""</f>
        <v/>
      </c>
      <c r="AL710" s="139"/>
      <c r="AM710" s="136" t="str">
        <f>VLOOKUP($B708,D1_2!$B$259:$AL$385,16,FALSE)&amp;""</f>
        <v/>
      </c>
      <c r="AN710" s="137"/>
      <c r="AO710" s="21" t="s">
        <v>391</v>
      </c>
      <c r="AP710" s="138" t="str">
        <f>VLOOKUP($B708,D1_2!$B$259:$AL$385,17,FALSE)&amp;""</f>
        <v/>
      </c>
      <c r="AQ710" s="139"/>
      <c r="AR710" s="136" t="str">
        <f>VLOOKUP($B708,D1_2!$B$259:$AL$385,18,FALSE)&amp;""</f>
        <v/>
      </c>
      <c r="AS710" s="137"/>
      <c r="AT710" s="21" t="s">
        <v>391</v>
      </c>
      <c r="AU710" s="138" t="str">
        <f>VLOOKUP($B708,D1_2!$B$259:$AL$385,19,FALSE)&amp;""</f>
        <v/>
      </c>
      <c r="AV710" s="139"/>
      <c r="AW710" s="136" t="str">
        <f>VLOOKUP($B708,D1_2!$B$259:$AL$385,20,FALSE)&amp;""</f>
        <v/>
      </c>
      <c r="AX710" s="137"/>
      <c r="AY710" s="21" t="s">
        <v>391</v>
      </c>
      <c r="AZ710" s="138" t="str">
        <f>VLOOKUP($B708,D1_2!$B$259:$AL$385,21,FALSE)&amp;""</f>
        <v/>
      </c>
      <c r="BA710" s="139"/>
      <c r="BF710" s="3"/>
      <c r="BG710" s="3"/>
      <c r="BH710" s="3"/>
    </row>
    <row r="711" spans="2:60" s="1" customFormat="1" ht="14.25" customHeight="1" x14ac:dyDescent="0.4">
      <c r="B711" s="181" t="s">
        <v>6637</v>
      </c>
      <c r="C711" s="182"/>
      <c r="D711" s="182"/>
      <c r="E711" s="182"/>
      <c r="F711" s="183"/>
      <c r="G711" s="86" t="s">
        <v>5737</v>
      </c>
      <c r="H711" s="86"/>
      <c r="I711" s="86"/>
      <c r="J711" s="86"/>
      <c r="K711" s="86"/>
      <c r="L711" s="86"/>
      <c r="M711" s="86"/>
      <c r="N711" s="144" t="str">
        <f>VLOOKUP($B711,D1_2!$B$5:$AL$131,6,FALSE)&amp;""</f>
        <v/>
      </c>
      <c r="O711" s="132"/>
      <c r="P711" s="23" t="s">
        <v>391</v>
      </c>
      <c r="Q711" s="145" t="str">
        <f>VLOOKUP($B711,D1_2!$B$5:$AL$131,7,FALSE)&amp;""</f>
        <v/>
      </c>
      <c r="R711" s="134"/>
      <c r="S711" s="144" t="str">
        <f>VLOOKUP($B711,D1_2!$B$5:$AL$131,8,FALSE)&amp;""</f>
        <v/>
      </c>
      <c r="T711" s="132"/>
      <c r="U711" s="23" t="s">
        <v>391</v>
      </c>
      <c r="V711" s="145" t="str">
        <f>VLOOKUP($B711,D1_2!$B$5:$AL$131,9,FALSE)&amp;""</f>
        <v/>
      </c>
      <c r="W711" s="134"/>
      <c r="X711" s="144" t="str">
        <f>VLOOKUP($B711,D1_2!$B$5:$AL$131,10,FALSE)&amp;""</f>
        <v/>
      </c>
      <c r="Y711" s="132"/>
      <c r="Z711" s="23" t="s">
        <v>391</v>
      </c>
      <c r="AA711" s="145" t="str">
        <f>VLOOKUP($B711,D1_2!$B$5:$AL$131,11,FALSE)&amp;""</f>
        <v/>
      </c>
      <c r="AB711" s="134"/>
      <c r="AC711" s="144" t="str">
        <f>VLOOKUP($B711,D1_2!$B$5:$AL$131,12,FALSE)&amp;""</f>
        <v/>
      </c>
      <c r="AD711" s="132"/>
      <c r="AE711" s="23" t="s">
        <v>391</v>
      </c>
      <c r="AF711" s="145" t="str">
        <f>VLOOKUP($B711,D1_2!$B$5:$AL$131,13,FALSE)&amp;""</f>
        <v/>
      </c>
      <c r="AG711" s="134"/>
      <c r="AH711" s="144" t="str">
        <f>VLOOKUP($B711,D1_2!$B$5:$AL$131,14,FALSE)&amp;""</f>
        <v/>
      </c>
      <c r="AI711" s="132"/>
      <c r="AJ711" s="23" t="s">
        <v>391</v>
      </c>
      <c r="AK711" s="145" t="str">
        <f>VLOOKUP($B711,D1_2!$B$5:$AL$131,15,FALSE)&amp;""</f>
        <v/>
      </c>
      <c r="AL711" s="134"/>
      <c r="AM711" s="144" t="str">
        <f>VLOOKUP($B711,D1_2!$B$5:$AL$131,16,FALSE)&amp;""</f>
        <v/>
      </c>
      <c r="AN711" s="132"/>
      <c r="AO711" s="23" t="s">
        <v>391</v>
      </c>
      <c r="AP711" s="145" t="str">
        <f>VLOOKUP($B711,D1_2!$B$5:$AL$131,17,FALSE)&amp;""</f>
        <v/>
      </c>
      <c r="AQ711" s="134"/>
      <c r="AR711" s="144" t="str">
        <f>VLOOKUP($B711,D1_2!$B$5:$AL$131,18,FALSE)&amp;""</f>
        <v/>
      </c>
      <c r="AS711" s="132"/>
      <c r="AT711" s="23" t="s">
        <v>391</v>
      </c>
      <c r="AU711" s="145" t="str">
        <f>VLOOKUP($B711,D1_2!$B$5:$AL$131,19,FALSE)&amp;""</f>
        <v/>
      </c>
      <c r="AV711" s="134"/>
      <c r="AW711" s="144" t="str">
        <f>VLOOKUP($B711,D1_2!$B$5:$AL$131,20,FALSE)&amp;""</f>
        <v/>
      </c>
      <c r="AX711" s="132"/>
      <c r="AY711" s="23" t="s">
        <v>391</v>
      </c>
      <c r="AZ711" s="145" t="str">
        <f>VLOOKUP($B711,D1_2!$B$5:$AL$131,21,FALSE)&amp;""</f>
        <v/>
      </c>
      <c r="BA711" s="134"/>
      <c r="BF711" s="3"/>
      <c r="BG711" s="3"/>
      <c r="BH711" s="3"/>
    </row>
    <row r="712" spans="2:60" s="1" customFormat="1" x14ac:dyDescent="0.4">
      <c r="B712" s="181"/>
      <c r="C712" s="182"/>
      <c r="D712" s="182"/>
      <c r="E712" s="182"/>
      <c r="F712" s="183"/>
      <c r="G712" s="91" t="s">
        <v>5496</v>
      </c>
      <c r="H712" s="91"/>
      <c r="I712" s="91"/>
      <c r="J712" s="91"/>
      <c r="K712" s="91"/>
      <c r="L712" s="91"/>
      <c r="M712" s="91"/>
      <c r="N712" s="92" t="str">
        <f>VLOOKUP($B711,D1_2!$B$132:$AL$258,6,FALSE)&amp;""</f>
        <v/>
      </c>
      <c r="O712" s="93"/>
      <c r="P712" s="20" t="s">
        <v>391</v>
      </c>
      <c r="Q712" s="94" t="str">
        <f>VLOOKUP($B711,D1_2!$B$132:$AL$258,7,FALSE)&amp;""</f>
        <v/>
      </c>
      <c r="R712" s="95"/>
      <c r="S712" s="92" t="str">
        <f>VLOOKUP($B711,D1_2!$B$132:$AL$258,8,FALSE)&amp;""</f>
        <v/>
      </c>
      <c r="T712" s="93"/>
      <c r="U712" s="20" t="s">
        <v>391</v>
      </c>
      <c r="V712" s="94" t="str">
        <f>VLOOKUP($B711,D1_2!$B$132:$AL$258,9,FALSE)&amp;""</f>
        <v/>
      </c>
      <c r="W712" s="95"/>
      <c r="X712" s="92" t="str">
        <f>VLOOKUP($B711,D1_2!$B$132:$AL$258,10,FALSE)&amp;""</f>
        <v/>
      </c>
      <c r="Y712" s="93"/>
      <c r="Z712" s="20" t="s">
        <v>391</v>
      </c>
      <c r="AA712" s="94" t="str">
        <f>VLOOKUP($B711,D1_2!$B$132:$AL$258,11,FALSE)&amp;""</f>
        <v/>
      </c>
      <c r="AB712" s="95"/>
      <c r="AC712" s="92" t="str">
        <f>VLOOKUP($B711,D1_2!$B$132:$AL$258,12,FALSE)&amp;""</f>
        <v/>
      </c>
      <c r="AD712" s="93"/>
      <c r="AE712" s="20" t="s">
        <v>391</v>
      </c>
      <c r="AF712" s="94" t="str">
        <f>VLOOKUP($B711,D1_2!$B$132:$AL$258,13,FALSE)&amp;""</f>
        <v/>
      </c>
      <c r="AG712" s="95"/>
      <c r="AH712" s="92" t="str">
        <f>VLOOKUP($B711,D1_2!$B$132:$AL$258,14,FALSE)&amp;""</f>
        <v/>
      </c>
      <c r="AI712" s="93"/>
      <c r="AJ712" s="20" t="s">
        <v>391</v>
      </c>
      <c r="AK712" s="94" t="str">
        <f>VLOOKUP($B711,D1_2!$B$132:$AL$258,15,FALSE)&amp;""</f>
        <v/>
      </c>
      <c r="AL712" s="95"/>
      <c r="AM712" s="92" t="str">
        <f>VLOOKUP($B711,D1_2!$B$132:$AL$258,16,FALSE)&amp;""</f>
        <v/>
      </c>
      <c r="AN712" s="93"/>
      <c r="AO712" s="20" t="s">
        <v>391</v>
      </c>
      <c r="AP712" s="94" t="str">
        <f>VLOOKUP($B711,D1_2!$B$132:$AL$258,17,FALSE)&amp;""</f>
        <v/>
      </c>
      <c r="AQ712" s="95"/>
      <c r="AR712" s="92" t="str">
        <f>VLOOKUP($B711,D1_2!$B$132:$AL$258,18,FALSE)&amp;""</f>
        <v/>
      </c>
      <c r="AS712" s="93"/>
      <c r="AT712" s="20" t="s">
        <v>391</v>
      </c>
      <c r="AU712" s="94" t="str">
        <f>VLOOKUP($B711,D1_2!$B$132:$AL$258,19,FALSE)&amp;""</f>
        <v/>
      </c>
      <c r="AV712" s="95"/>
      <c r="AW712" s="92" t="str">
        <f>VLOOKUP($B711,D1_2!$B$132:$AL$258,20,FALSE)&amp;""</f>
        <v/>
      </c>
      <c r="AX712" s="93"/>
      <c r="AY712" s="20" t="s">
        <v>391</v>
      </c>
      <c r="AZ712" s="94" t="str">
        <f>VLOOKUP($B711,D1_2!$B$132:$AL$258,21,FALSE)&amp;""</f>
        <v/>
      </c>
      <c r="BA712" s="95"/>
      <c r="BF712" s="3"/>
      <c r="BG712" s="3"/>
      <c r="BH712" s="3"/>
    </row>
    <row r="713" spans="2:60" s="1" customFormat="1" x14ac:dyDescent="0.4">
      <c r="B713" s="178"/>
      <c r="C713" s="179"/>
      <c r="D713" s="179"/>
      <c r="E713" s="179"/>
      <c r="F713" s="180"/>
      <c r="G713" s="135" t="s">
        <v>5337</v>
      </c>
      <c r="H713" s="135"/>
      <c r="I713" s="135"/>
      <c r="J713" s="135"/>
      <c r="K713" s="135"/>
      <c r="L713" s="135"/>
      <c r="M713" s="135"/>
      <c r="N713" s="136" t="str">
        <f>VLOOKUP($B711,D1_2!$B$259:$AL$385,6,FALSE)&amp;""</f>
        <v/>
      </c>
      <c r="O713" s="137"/>
      <c r="P713" s="21" t="s">
        <v>391</v>
      </c>
      <c r="Q713" s="138" t="str">
        <f>VLOOKUP($B711,D1_2!$B$259:$AL$385,7,FALSE)&amp;""</f>
        <v/>
      </c>
      <c r="R713" s="139"/>
      <c r="S713" s="136" t="str">
        <f>VLOOKUP($B711,D1_2!$B$259:$AL$385,8,FALSE)&amp;""</f>
        <v/>
      </c>
      <c r="T713" s="137"/>
      <c r="U713" s="21" t="s">
        <v>391</v>
      </c>
      <c r="V713" s="138" t="str">
        <f>VLOOKUP($B711,D1_2!$B$259:$AL$385,9,FALSE)&amp;""</f>
        <v/>
      </c>
      <c r="W713" s="139"/>
      <c r="X713" s="136" t="str">
        <f>VLOOKUP($B711,D1_2!$B$259:$AL$385,10,FALSE)&amp;""</f>
        <v/>
      </c>
      <c r="Y713" s="137"/>
      <c r="Z713" s="21" t="s">
        <v>391</v>
      </c>
      <c r="AA713" s="138" t="str">
        <f>VLOOKUP($B711,D1_2!$B$259:$AL$385,11,FALSE)&amp;""</f>
        <v/>
      </c>
      <c r="AB713" s="139"/>
      <c r="AC713" s="136" t="str">
        <f>VLOOKUP($B711,D1_2!$B$259:$AL$385,12,FALSE)&amp;""</f>
        <v/>
      </c>
      <c r="AD713" s="137"/>
      <c r="AE713" s="21" t="s">
        <v>391</v>
      </c>
      <c r="AF713" s="138" t="str">
        <f>VLOOKUP($B711,D1_2!$B$259:$AL$385,13,FALSE)&amp;""</f>
        <v/>
      </c>
      <c r="AG713" s="139"/>
      <c r="AH713" s="136" t="str">
        <f>VLOOKUP($B711,D1_2!$B$259:$AL$385,14,FALSE)&amp;""</f>
        <v/>
      </c>
      <c r="AI713" s="137"/>
      <c r="AJ713" s="21" t="s">
        <v>391</v>
      </c>
      <c r="AK713" s="138" t="str">
        <f>VLOOKUP($B711,D1_2!$B$259:$AL$385,15,FALSE)&amp;""</f>
        <v/>
      </c>
      <c r="AL713" s="139"/>
      <c r="AM713" s="136" t="str">
        <f>VLOOKUP($B711,D1_2!$B$259:$AL$385,16,FALSE)&amp;""</f>
        <v/>
      </c>
      <c r="AN713" s="137"/>
      <c r="AO713" s="21" t="s">
        <v>391</v>
      </c>
      <c r="AP713" s="138" t="str">
        <f>VLOOKUP($B711,D1_2!$B$259:$AL$385,17,FALSE)&amp;""</f>
        <v/>
      </c>
      <c r="AQ713" s="139"/>
      <c r="AR713" s="136" t="str">
        <f>VLOOKUP($B711,D1_2!$B$259:$AL$385,18,FALSE)&amp;""</f>
        <v/>
      </c>
      <c r="AS713" s="137"/>
      <c r="AT713" s="21" t="s">
        <v>391</v>
      </c>
      <c r="AU713" s="138" t="str">
        <f>VLOOKUP($B711,D1_2!$B$259:$AL$385,19,FALSE)&amp;""</f>
        <v/>
      </c>
      <c r="AV713" s="139"/>
      <c r="AW713" s="136" t="str">
        <f>VLOOKUP($B711,D1_2!$B$259:$AL$385,20,FALSE)&amp;""</f>
        <v/>
      </c>
      <c r="AX713" s="137"/>
      <c r="AY713" s="21" t="s">
        <v>391</v>
      </c>
      <c r="AZ713" s="138" t="str">
        <f>VLOOKUP($B711,D1_2!$B$259:$AL$385,21,FALSE)&amp;""</f>
        <v/>
      </c>
      <c r="BA713" s="139"/>
      <c r="BF713" s="3"/>
      <c r="BG713" s="3"/>
      <c r="BH713" s="3"/>
    </row>
    <row r="714" spans="2:60" s="1" customFormat="1" ht="14.25" customHeight="1" x14ac:dyDescent="0.4">
      <c r="B714" s="175" t="s">
        <v>4139</v>
      </c>
      <c r="C714" s="176"/>
      <c r="D714" s="176"/>
      <c r="E714" s="176"/>
      <c r="F714" s="177"/>
      <c r="G714" s="86" t="s">
        <v>5737</v>
      </c>
      <c r="H714" s="86"/>
      <c r="I714" s="86"/>
      <c r="J714" s="86"/>
      <c r="K714" s="86"/>
      <c r="L714" s="86"/>
      <c r="M714" s="86"/>
      <c r="N714" s="87" t="str">
        <f>VLOOKUP($B714,D1_2!$B$5:$AL$131,6,FALSE)&amp;""</f>
        <v/>
      </c>
      <c r="O714" s="88"/>
      <c r="P714" s="19" t="s">
        <v>391</v>
      </c>
      <c r="Q714" s="89" t="str">
        <f>VLOOKUP($B714,D1_2!$B$5:$AL$131,7,FALSE)&amp;""</f>
        <v/>
      </c>
      <c r="R714" s="90"/>
      <c r="S714" s="87" t="str">
        <f>VLOOKUP($B714,D1_2!$B$5:$AL$131,8,FALSE)&amp;""</f>
        <v/>
      </c>
      <c r="T714" s="88"/>
      <c r="U714" s="19" t="s">
        <v>391</v>
      </c>
      <c r="V714" s="89" t="str">
        <f>VLOOKUP($B714,D1_2!$B$5:$AL$131,9,FALSE)&amp;""</f>
        <v/>
      </c>
      <c r="W714" s="90"/>
      <c r="X714" s="87" t="str">
        <f>VLOOKUP($B714,D1_2!$B$5:$AL$131,10,FALSE)&amp;""</f>
        <v/>
      </c>
      <c r="Y714" s="88"/>
      <c r="Z714" s="19" t="s">
        <v>391</v>
      </c>
      <c r="AA714" s="89" t="str">
        <f>VLOOKUP($B714,D1_2!$B$5:$AL$131,11,FALSE)&amp;""</f>
        <v/>
      </c>
      <c r="AB714" s="90"/>
      <c r="AC714" s="87" t="str">
        <f>VLOOKUP($B714,D1_2!$B$5:$AL$131,12,FALSE)&amp;""</f>
        <v/>
      </c>
      <c r="AD714" s="88"/>
      <c r="AE714" s="19" t="s">
        <v>391</v>
      </c>
      <c r="AF714" s="89" t="str">
        <f>VLOOKUP($B714,D1_2!$B$5:$AL$131,13,FALSE)&amp;""</f>
        <v/>
      </c>
      <c r="AG714" s="90"/>
      <c r="AH714" s="87" t="str">
        <f>VLOOKUP($B714,D1_2!$B$5:$AL$131,14,FALSE)&amp;""</f>
        <v/>
      </c>
      <c r="AI714" s="88"/>
      <c r="AJ714" s="19" t="s">
        <v>391</v>
      </c>
      <c r="AK714" s="89" t="str">
        <f>VLOOKUP($B714,D1_2!$B$5:$AL$131,15,FALSE)&amp;""</f>
        <v/>
      </c>
      <c r="AL714" s="90"/>
      <c r="AM714" s="87" t="str">
        <f>VLOOKUP($B714,D1_2!$B$5:$AL$131,16,FALSE)&amp;""</f>
        <v/>
      </c>
      <c r="AN714" s="88"/>
      <c r="AO714" s="19" t="s">
        <v>391</v>
      </c>
      <c r="AP714" s="89" t="str">
        <f>VLOOKUP($B714,D1_2!$B$5:$AL$131,17,FALSE)&amp;""</f>
        <v/>
      </c>
      <c r="AQ714" s="90"/>
      <c r="AR714" s="87" t="str">
        <f>VLOOKUP($B714,D1_2!$B$5:$AL$131,18,FALSE)&amp;""</f>
        <v/>
      </c>
      <c r="AS714" s="88"/>
      <c r="AT714" s="19" t="s">
        <v>391</v>
      </c>
      <c r="AU714" s="89" t="str">
        <f>VLOOKUP($B714,D1_2!$B$5:$AL$131,19,FALSE)&amp;""</f>
        <v/>
      </c>
      <c r="AV714" s="90"/>
      <c r="AW714" s="87" t="str">
        <f>VLOOKUP($B714,D1_2!$B$5:$AL$131,20,FALSE)&amp;""</f>
        <v/>
      </c>
      <c r="AX714" s="88"/>
      <c r="AY714" s="19" t="s">
        <v>391</v>
      </c>
      <c r="AZ714" s="89" t="str">
        <f>VLOOKUP($B714,D1_2!$B$5:$AL$131,21,FALSE)&amp;""</f>
        <v/>
      </c>
      <c r="BA714" s="90"/>
      <c r="BF714" s="3"/>
      <c r="BG714" s="3"/>
      <c r="BH714" s="3"/>
    </row>
    <row r="715" spans="2:60" s="1" customFormat="1" x14ac:dyDescent="0.4">
      <c r="B715" s="181"/>
      <c r="C715" s="182"/>
      <c r="D715" s="182"/>
      <c r="E715" s="182"/>
      <c r="F715" s="183"/>
      <c r="G715" s="91" t="s">
        <v>5496</v>
      </c>
      <c r="H715" s="91"/>
      <c r="I715" s="91"/>
      <c r="J715" s="91"/>
      <c r="K715" s="91"/>
      <c r="L715" s="91"/>
      <c r="M715" s="91"/>
      <c r="N715" s="92" t="str">
        <f>VLOOKUP($B714,D1_2!$B$132:$AL$258,6,FALSE)&amp;""</f>
        <v/>
      </c>
      <c r="O715" s="93"/>
      <c r="P715" s="20" t="s">
        <v>391</v>
      </c>
      <c r="Q715" s="94" t="str">
        <f>VLOOKUP($B714,D1_2!$B$132:$AL$258,7,FALSE)&amp;""</f>
        <v/>
      </c>
      <c r="R715" s="95"/>
      <c r="S715" s="92" t="str">
        <f>VLOOKUP($B714,D1_2!$B$132:$AL$258,8,FALSE)&amp;""</f>
        <v/>
      </c>
      <c r="T715" s="93"/>
      <c r="U715" s="20" t="s">
        <v>391</v>
      </c>
      <c r="V715" s="94" t="str">
        <f>VLOOKUP($B714,D1_2!$B$132:$AL$258,9,FALSE)&amp;""</f>
        <v/>
      </c>
      <c r="W715" s="95"/>
      <c r="X715" s="92" t="str">
        <f>VLOOKUP($B714,D1_2!$B$132:$AL$258,10,FALSE)&amp;""</f>
        <v/>
      </c>
      <c r="Y715" s="93"/>
      <c r="Z715" s="20" t="s">
        <v>391</v>
      </c>
      <c r="AA715" s="94" t="str">
        <f>VLOOKUP($B714,D1_2!$B$132:$AL$258,11,FALSE)&amp;""</f>
        <v/>
      </c>
      <c r="AB715" s="95"/>
      <c r="AC715" s="92" t="str">
        <f>VLOOKUP($B714,D1_2!$B$132:$AL$258,12,FALSE)&amp;""</f>
        <v/>
      </c>
      <c r="AD715" s="93"/>
      <c r="AE715" s="20" t="s">
        <v>391</v>
      </c>
      <c r="AF715" s="94" t="str">
        <f>VLOOKUP($B714,D1_2!$B$132:$AL$258,13,FALSE)&amp;""</f>
        <v/>
      </c>
      <c r="AG715" s="95"/>
      <c r="AH715" s="92" t="str">
        <f>VLOOKUP($B714,D1_2!$B$132:$AL$258,14,FALSE)&amp;""</f>
        <v/>
      </c>
      <c r="AI715" s="93"/>
      <c r="AJ715" s="20" t="s">
        <v>391</v>
      </c>
      <c r="AK715" s="94" t="str">
        <f>VLOOKUP($B714,D1_2!$B$132:$AL$258,15,FALSE)&amp;""</f>
        <v/>
      </c>
      <c r="AL715" s="95"/>
      <c r="AM715" s="92" t="str">
        <f>VLOOKUP($B714,D1_2!$B$132:$AL$258,16,FALSE)&amp;""</f>
        <v/>
      </c>
      <c r="AN715" s="93"/>
      <c r="AO715" s="20" t="s">
        <v>391</v>
      </c>
      <c r="AP715" s="94" t="str">
        <f>VLOOKUP($B714,D1_2!$B$132:$AL$258,17,FALSE)&amp;""</f>
        <v/>
      </c>
      <c r="AQ715" s="95"/>
      <c r="AR715" s="92" t="str">
        <f>VLOOKUP($B714,D1_2!$B$132:$AL$258,18,FALSE)&amp;""</f>
        <v/>
      </c>
      <c r="AS715" s="93"/>
      <c r="AT715" s="20" t="s">
        <v>391</v>
      </c>
      <c r="AU715" s="94" t="str">
        <f>VLOOKUP($B714,D1_2!$B$132:$AL$258,19,FALSE)&amp;""</f>
        <v/>
      </c>
      <c r="AV715" s="95"/>
      <c r="AW715" s="92" t="str">
        <f>VLOOKUP($B714,D1_2!$B$132:$AL$258,20,FALSE)&amp;""</f>
        <v/>
      </c>
      <c r="AX715" s="93"/>
      <c r="AY715" s="20" t="s">
        <v>391</v>
      </c>
      <c r="AZ715" s="94" t="str">
        <f>VLOOKUP($B714,D1_2!$B$132:$AL$258,21,FALSE)&amp;""</f>
        <v/>
      </c>
      <c r="BA715" s="95"/>
      <c r="BF715" s="3"/>
      <c r="BG715" s="3"/>
      <c r="BH715" s="3"/>
    </row>
    <row r="716" spans="2:60" s="1" customFormat="1" x14ac:dyDescent="0.4">
      <c r="B716" s="178"/>
      <c r="C716" s="179"/>
      <c r="D716" s="179"/>
      <c r="E716" s="179"/>
      <c r="F716" s="180"/>
      <c r="G716" s="135" t="s">
        <v>5337</v>
      </c>
      <c r="H716" s="135"/>
      <c r="I716" s="135"/>
      <c r="J716" s="135"/>
      <c r="K716" s="135"/>
      <c r="L716" s="135"/>
      <c r="M716" s="135"/>
      <c r="N716" s="136" t="str">
        <f>VLOOKUP($B714,D1_2!$B$259:$AL$385,6,FALSE)&amp;""</f>
        <v/>
      </c>
      <c r="O716" s="137"/>
      <c r="P716" s="21" t="s">
        <v>391</v>
      </c>
      <c r="Q716" s="138" t="str">
        <f>VLOOKUP($B714,D1_2!$B$259:$AL$385,7,FALSE)&amp;""</f>
        <v/>
      </c>
      <c r="R716" s="139"/>
      <c r="S716" s="136" t="str">
        <f>VLOOKUP($B714,D1_2!$B$259:$AL$385,8,FALSE)&amp;""</f>
        <v/>
      </c>
      <c r="T716" s="137"/>
      <c r="U716" s="21" t="s">
        <v>391</v>
      </c>
      <c r="V716" s="138" t="str">
        <f>VLOOKUP($B714,D1_2!$B$259:$AL$385,9,FALSE)&amp;""</f>
        <v/>
      </c>
      <c r="W716" s="139"/>
      <c r="X716" s="136" t="str">
        <f>VLOOKUP($B714,D1_2!$B$259:$AL$385,10,FALSE)&amp;""</f>
        <v/>
      </c>
      <c r="Y716" s="137"/>
      <c r="Z716" s="21" t="s">
        <v>391</v>
      </c>
      <c r="AA716" s="138" t="str">
        <f>VLOOKUP($B714,D1_2!$B$259:$AL$385,11,FALSE)&amp;""</f>
        <v/>
      </c>
      <c r="AB716" s="139"/>
      <c r="AC716" s="136" t="str">
        <f>VLOOKUP($B714,D1_2!$B$259:$AL$385,12,FALSE)&amp;""</f>
        <v/>
      </c>
      <c r="AD716" s="137"/>
      <c r="AE716" s="21" t="s">
        <v>391</v>
      </c>
      <c r="AF716" s="138" t="str">
        <f>VLOOKUP($B714,D1_2!$B$259:$AL$385,13,FALSE)&amp;""</f>
        <v/>
      </c>
      <c r="AG716" s="139"/>
      <c r="AH716" s="136" t="str">
        <f>VLOOKUP($B714,D1_2!$B$259:$AL$385,14,FALSE)&amp;""</f>
        <v/>
      </c>
      <c r="AI716" s="137"/>
      <c r="AJ716" s="21" t="s">
        <v>391</v>
      </c>
      <c r="AK716" s="138" t="str">
        <f>VLOOKUP($B714,D1_2!$B$259:$AL$385,15,FALSE)&amp;""</f>
        <v/>
      </c>
      <c r="AL716" s="139"/>
      <c r="AM716" s="136" t="str">
        <f>VLOOKUP($B714,D1_2!$B$259:$AL$385,16,FALSE)&amp;""</f>
        <v/>
      </c>
      <c r="AN716" s="137"/>
      <c r="AO716" s="21" t="s">
        <v>391</v>
      </c>
      <c r="AP716" s="138" t="str">
        <f>VLOOKUP($B714,D1_2!$B$259:$AL$385,17,FALSE)&amp;""</f>
        <v/>
      </c>
      <c r="AQ716" s="139"/>
      <c r="AR716" s="136" t="str">
        <f>VLOOKUP($B714,D1_2!$B$259:$AL$385,18,FALSE)&amp;""</f>
        <v/>
      </c>
      <c r="AS716" s="137"/>
      <c r="AT716" s="21" t="s">
        <v>391</v>
      </c>
      <c r="AU716" s="138" t="str">
        <f>VLOOKUP($B714,D1_2!$B$259:$AL$385,19,FALSE)&amp;""</f>
        <v/>
      </c>
      <c r="AV716" s="139"/>
      <c r="AW716" s="136" t="str">
        <f>VLOOKUP($B714,D1_2!$B$259:$AL$385,20,FALSE)&amp;""</f>
        <v/>
      </c>
      <c r="AX716" s="137"/>
      <c r="AY716" s="21" t="s">
        <v>391</v>
      </c>
      <c r="AZ716" s="138" t="str">
        <f>VLOOKUP($B714,D1_2!$B$259:$AL$385,21,FALSE)&amp;""</f>
        <v/>
      </c>
      <c r="BA716" s="139"/>
      <c r="BF716" s="3"/>
      <c r="BG716" s="3"/>
      <c r="BH716" s="3"/>
    </row>
    <row r="717" spans="2:60" s="1" customFormat="1" ht="14.25" customHeight="1" x14ac:dyDescent="0.4">
      <c r="B717" s="175" t="s">
        <v>302</v>
      </c>
      <c r="C717" s="176"/>
      <c r="D717" s="176"/>
      <c r="E717" s="176"/>
      <c r="F717" s="177"/>
      <c r="G717" s="86" t="s">
        <v>5737</v>
      </c>
      <c r="H717" s="86"/>
      <c r="I717" s="86"/>
      <c r="J717" s="86"/>
      <c r="K717" s="86"/>
      <c r="L717" s="86"/>
      <c r="M717" s="86"/>
      <c r="N717" s="87" t="str">
        <f>VLOOKUP($B717,D1_2!$B$5:$AL$131,6,FALSE)&amp;""</f>
        <v/>
      </c>
      <c r="O717" s="88"/>
      <c r="P717" s="19" t="s">
        <v>391</v>
      </c>
      <c r="Q717" s="89" t="str">
        <f>VLOOKUP($B717,D1_2!$B$5:$AL$131,7,FALSE)&amp;""</f>
        <v/>
      </c>
      <c r="R717" s="90"/>
      <c r="S717" s="87" t="str">
        <f>VLOOKUP($B717,D1_2!$B$5:$AL$131,8,FALSE)&amp;""</f>
        <v/>
      </c>
      <c r="T717" s="88"/>
      <c r="U717" s="19" t="s">
        <v>391</v>
      </c>
      <c r="V717" s="89" t="str">
        <f>VLOOKUP($B717,D1_2!$B$5:$AL$131,9,FALSE)&amp;""</f>
        <v/>
      </c>
      <c r="W717" s="90"/>
      <c r="X717" s="87" t="str">
        <f>VLOOKUP($B717,D1_2!$B$5:$AL$131,10,FALSE)&amp;""</f>
        <v/>
      </c>
      <c r="Y717" s="88"/>
      <c r="Z717" s="19" t="s">
        <v>391</v>
      </c>
      <c r="AA717" s="89" t="str">
        <f>VLOOKUP($B717,D1_2!$B$5:$AL$131,11,FALSE)&amp;""</f>
        <v/>
      </c>
      <c r="AB717" s="90"/>
      <c r="AC717" s="87" t="str">
        <f>VLOOKUP($B717,D1_2!$B$5:$AL$131,12,FALSE)&amp;""</f>
        <v/>
      </c>
      <c r="AD717" s="88"/>
      <c r="AE717" s="19" t="s">
        <v>391</v>
      </c>
      <c r="AF717" s="89" t="str">
        <f>VLOOKUP($B717,D1_2!$B$5:$AL$131,13,FALSE)&amp;""</f>
        <v/>
      </c>
      <c r="AG717" s="90"/>
      <c r="AH717" s="87" t="str">
        <f>VLOOKUP($B717,D1_2!$B$5:$AL$131,14,FALSE)&amp;""</f>
        <v/>
      </c>
      <c r="AI717" s="88"/>
      <c r="AJ717" s="19" t="s">
        <v>391</v>
      </c>
      <c r="AK717" s="89" t="str">
        <f>VLOOKUP($B717,D1_2!$B$5:$AL$131,15,FALSE)&amp;""</f>
        <v/>
      </c>
      <c r="AL717" s="90"/>
      <c r="AM717" s="87" t="str">
        <f>VLOOKUP($B717,D1_2!$B$5:$AL$131,16,FALSE)&amp;""</f>
        <v/>
      </c>
      <c r="AN717" s="88"/>
      <c r="AO717" s="19" t="s">
        <v>391</v>
      </c>
      <c r="AP717" s="89" t="str">
        <f>VLOOKUP($B717,D1_2!$B$5:$AL$131,17,FALSE)&amp;""</f>
        <v/>
      </c>
      <c r="AQ717" s="90"/>
      <c r="AR717" s="87" t="str">
        <f>VLOOKUP($B717,D1_2!$B$5:$AL$131,18,FALSE)&amp;""</f>
        <v/>
      </c>
      <c r="AS717" s="88"/>
      <c r="AT717" s="19" t="s">
        <v>391</v>
      </c>
      <c r="AU717" s="89" t="str">
        <f>VLOOKUP($B717,D1_2!$B$5:$AL$131,19,FALSE)&amp;""</f>
        <v/>
      </c>
      <c r="AV717" s="90"/>
      <c r="AW717" s="87" t="str">
        <f>VLOOKUP($B717,D1_2!$B$5:$AL$131,20,FALSE)&amp;""</f>
        <v/>
      </c>
      <c r="AX717" s="88"/>
      <c r="AY717" s="19" t="s">
        <v>391</v>
      </c>
      <c r="AZ717" s="89" t="str">
        <f>VLOOKUP($B717,D1_2!$B$5:$AL$131,21,FALSE)&amp;""</f>
        <v/>
      </c>
      <c r="BA717" s="90"/>
      <c r="BF717" s="3"/>
      <c r="BG717" s="3"/>
      <c r="BH717" s="3"/>
    </row>
    <row r="718" spans="2:60" s="1" customFormat="1" x14ac:dyDescent="0.4">
      <c r="B718" s="181"/>
      <c r="C718" s="182"/>
      <c r="D718" s="182"/>
      <c r="E718" s="182"/>
      <c r="F718" s="183"/>
      <c r="G718" s="91" t="s">
        <v>5496</v>
      </c>
      <c r="H718" s="91"/>
      <c r="I718" s="91"/>
      <c r="J718" s="91"/>
      <c r="K718" s="91"/>
      <c r="L718" s="91"/>
      <c r="M718" s="91"/>
      <c r="N718" s="92" t="str">
        <f>VLOOKUP($B717,D1_2!$B$132:$AL$258,6,FALSE)&amp;""</f>
        <v/>
      </c>
      <c r="O718" s="93"/>
      <c r="P718" s="20" t="s">
        <v>391</v>
      </c>
      <c r="Q718" s="94" t="str">
        <f>VLOOKUP($B717,D1_2!$B$132:$AL$258,7,FALSE)&amp;""</f>
        <v/>
      </c>
      <c r="R718" s="95"/>
      <c r="S718" s="92" t="str">
        <f>VLOOKUP($B717,D1_2!$B$132:$AL$258,8,FALSE)&amp;""</f>
        <v/>
      </c>
      <c r="T718" s="93"/>
      <c r="U718" s="20" t="s">
        <v>391</v>
      </c>
      <c r="V718" s="94" t="str">
        <f>VLOOKUP($B717,D1_2!$B$132:$AL$258,9,FALSE)&amp;""</f>
        <v/>
      </c>
      <c r="W718" s="95"/>
      <c r="X718" s="92" t="str">
        <f>VLOOKUP($B717,D1_2!$B$132:$AL$258,10,FALSE)&amp;""</f>
        <v/>
      </c>
      <c r="Y718" s="93"/>
      <c r="Z718" s="20" t="s">
        <v>391</v>
      </c>
      <c r="AA718" s="94" t="str">
        <f>VLOOKUP($B717,D1_2!$B$132:$AL$258,11,FALSE)&amp;""</f>
        <v/>
      </c>
      <c r="AB718" s="95"/>
      <c r="AC718" s="92" t="str">
        <f>VLOOKUP($B717,D1_2!$B$132:$AL$258,12,FALSE)&amp;""</f>
        <v/>
      </c>
      <c r="AD718" s="93"/>
      <c r="AE718" s="20" t="s">
        <v>391</v>
      </c>
      <c r="AF718" s="94" t="str">
        <f>VLOOKUP($B717,D1_2!$B$132:$AL$258,13,FALSE)&amp;""</f>
        <v/>
      </c>
      <c r="AG718" s="95"/>
      <c r="AH718" s="92" t="str">
        <f>VLOOKUP($B717,D1_2!$B$132:$AL$258,14,FALSE)&amp;""</f>
        <v/>
      </c>
      <c r="AI718" s="93"/>
      <c r="AJ718" s="20" t="s">
        <v>391</v>
      </c>
      <c r="AK718" s="94" t="str">
        <f>VLOOKUP($B717,D1_2!$B$132:$AL$258,15,FALSE)&amp;""</f>
        <v/>
      </c>
      <c r="AL718" s="95"/>
      <c r="AM718" s="92" t="str">
        <f>VLOOKUP($B717,D1_2!$B$132:$AL$258,16,FALSE)&amp;""</f>
        <v/>
      </c>
      <c r="AN718" s="93"/>
      <c r="AO718" s="20" t="s">
        <v>391</v>
      </c>
      <c r="AP718" s="94" t="str">
        <f>VLOOKUP($B717,D1_2!$B$132:$AL$258,17,FALSE)&amp;""</f>
        <v/>
      </c>
      <c r="AQ718" s="95"/>
      <c r="AR718" s="92" t="str">
        <f>VLOOKUP($B717,D1_2!$B$132:$AL$258,18,FALSE)&amp;""</f>
        <v/>
      </c>
      <c r="AS718" s="93"/>
      <c r="AT718" s="20" t="s">
        <v>391</v>
      </c>
      <c r="AU718" s="94" t="str">
        <f>VLOOKUP($B717,D1_2!$B$132:$AL$258,19,FALSE)&amp;""</f>
        <v/>
      </c>
      <c r="AV718" s="95"/>
      <c r="AW718" s="92" t="str">
        <f>VLOOKUP($B717,D1_2!$B$132:$AL$258,20,FALSE)&amp;""</f>
        <v/>
      </c>
      <c r="AX718" s="93"/>
      <c r="AY718" s="20" t="s">
        <v>391</v>
      </c>
      <c r="AZ718" s="94" t="str">
        <f>VLOOKUP($B717,D1_2!$B$132:$AL$258,21,FALSE)&amp;""</f>
        <v/>
      </c>
      <c r="BA718" s="95"/>
      <c r="BF718" s="3"/>
      <c r="BG718" s="3"/>
      <c r="BH718" s="3"/>
    </row>
    <row r="719" spans="2:60" s="1" customFormat="1" x14ac:dyDescent="0.4">
      <c r="B719" s="178"/>
      <c r="C719" s="179"/>
      <c r="D719" s="179"/>
      <c r="E719" s="179"/>
      <c r="F719" s="180"/>
      <c r="G719" s="135" t="s">
        <v>5337</v>
      </c>
      <c r="H719" s="135"/>
      <c r="I719" s="135"/>
      <c r="J719" s="135"/>
      <c r="K719" s="135"/>
      <c r="L719" s="135"/>
      <c r="M719" s="135"/>
      <c r="N719" s="136" t="str">
        <f>VLOOKUP($B717,D1_2!$B$259:$AL$385,6,FALSE)&amp;""</f>
        <v/>
      </c>
      <c r="O719" s="137"/>
      <c r="P719" s="21" t="s">
        <v>391</v>
      </c>
      <c r="Q719" s="138" t="str">
        <f>VLOOKUP($B717,D1_2!$B$259:$AL$385,7,FALSE)&amp;""</f>
        <v/>
      </c>
      <c r="R719" s="139"/>
      <c r="S719" s="136" t="str">
        <f>VLOOKUP($B717,D1_2!$B$259:$AL$385,8,FALSE)&amp;""</f>
        <v/>
      </c>
      <c r="T719" s="137"/>
      <c r="U719" s="21" t="s">
        <v>391</v>
      </c>
      <c r="V719" s="138" t="str">
        <f>VLOOKUP($B717,D1_2!$B$259:$AL$385,9,FALSE)&amp;""</f>
        <v/>
      </c>
      <c r="W719" s="139"/>
      <c r="X719" s="136" t="str">
        <f>VLOOKUP($B717,D1_2!$B$259:$AL$385,10,FALSE)&amp;""</f>
        <v/>
      </c>
      <c r="Y719" s="137"/>
      <c r="Z719" s="21" t="s">
        <v>391</v>
      </c>
      <c r="AA719" s="138" t="str">
        <f>VLOOKUP($B717,D1_2!$B$259:$AL$385,11,FALSE)&amp;""</f>
        <v/>
      </c>
      <c r="AB719" s="139"/>
      <c r="AC719" s="136" t="str">
        <f>VLOOKUP($B717,D1_2!$B$259:$AL$385,12,FALSE)&amp;""</f>
        <v/>
      </c>
      <c r="AD719" s="137"/>
      <c r="AE719" s="21" t="s">
        <v>391</v>
      </c>
      <c r="AF719" s="138" t="str">
        <f>VLOOKUP($B717,D1_2!$B$259:$AL$385,13,FALSE)&amp;""</f>
        <v/>
      </c>
      <c r="AG719" s="139"/>
      <c r="AH719" s="136" t="str">
        <f>VLOOKUP($B717,D1_2!$B$259:$AL$385,14,FALSE)&amp;""</f>
        <v/>
      </c>
      <c r="AI719" s="137"/>
      <c r="AJ719" s="21" t="s">
        <v>391</v>
      </c>
      <c r="AK719" s="138" t="str">
        <f>VLOOKUP($B717,D1_2!$B$259:$AL$385,15,FALSE)&amp;""</f>
        <v/>
      </c>
      <c r="AL719" s="139"/>
      <c r="AM719" s="136" t="str">
        <f>VLOOKUP($B717,D1_2!$B$259:$AL$385,16,FALSE)&amp;""</f>
        <v/>
      </c>
      <c r="AN719" s="137"/>
      <c r="AO719" s="21" t="s">
        <v>391</v>
      </c>
      <c r="AP719" s="138" t="str">
        <f>VLOOKUP($B717,D1_2!$B$259:$AL$385,17,FALSE)&amp;""</f>
        <v/>
      </c>
      <c r="AQ719" s="139"/>
      <c r="AR719" s="136" t="str">
        <f>VLOOKUP($B717,D1_2!$B$259:$AL$385,18,FALSE)&amp;""</f>
        <v/>
      </c>
      <c r="AS719" s="137"/>
      <c r="AT719" s="21" t="s">
        <v>391</v>
      </c>
      <c r="AU719" s="138" t="str">
        <f>VLOOKUP($B717,D1_2!$B$259:$AL$385,19,FALSE)&amp;""</f>
        <v/>
      </c>
      <c r="AV719" s="139"/>
      <c r="AW719" s="136" t="str">
        <f>VLOOKUP($B717,D1_2!$B$259:$AL$385,20,FALSE)&amp;""</f>
        <v/>
      </c>
      <c r="AX719" s="137"/>
      <c r="AY719" s="21" t="s">
        <v>391</v>
      </c>
      <c r="AZ719" s="138" t="str">
        <f>VLOOKUP($B717,D1_2!$B$259:$AL$385,21,FALSE)&amp;""</f>
        <v/>
      </c>
      <c r="BA719" s="139"/>
      <c r="BF719" s="3"/>
      <c r="BG719" s="3"/>
      <c r="BH719" s="3"/>
    </row>
    <row r="720" spans="2:60" s="1" customFormat="1" ht="14.25" customHeight="1" x14ac:dyDescent="0.4">
      <c r="B720" s="175" t="s">
        <v>6630</v>
      </c>
      <c r="C720" s="176"/>
      <c r="D720" s="176"/>
      <c r="E720" s="176"/>
      <c r="F720" s="177"/>
      <c r="G720" s="86" t="s">
        <v>5737</v>
      </c>
      <c r="H720" s="86"/>
      <c r="I720" s="86"/>
      <c r="J720" s="86"/>
      <c r="K720" s="86"/>
      <c r="L720" s="86"/>
      <c r="M720" s="86"/>
      <c r="N720" s="87" t="str">
        <f>VLOOKUP($B720,D1_2!$B$5:$AL$131,6,FALSE)&amp;""</f>
        <v/>
      </c>
      <c r="O720" s="88"/>
      <c r="P720" s="19" t="s">
        <v>391</v>
      </c>
      <c r="Q720" s="89" t="str">
        <f>VLOOKUP($B720,D1_2!$B$5:$AL$131,7,FALSE)&amp;""</f>
        <v/>
      </c>
      <c r="R720" s="90"/>
      <c r="S720" s="87" t="str">
        <f>VLOOKUP($B720,D1_2!$B$5:$AL$131,8,FALSE)&amp;""</f>
        <v/>
      </c>
      <c r="T720" s="88"/>
      <c r="U720" s="19" t="s">
        <v>391</v>
      </c>
      <c r="V720" s="89" t="str">
        <f>VLOOKUP($B720,D1_2!$B$5:$AL$131,9,FALSE)&amp;""</f>
        <v/>
      </c>
      <c r="W720" s="90"/>
      <c r="X720" s="87" t="str">
        <f>VLOOKUP($B720,D1_2!$B$5:$AL$131,10,FALSE)&amp;""</f>
        <v/>
      </c>
      <c r="Y720" s="88"/>
      <c r="Z720" s="19" t="s">
        <v>391</v>
      </c>
      <c r="AA720" s="89" t="str">
        <f>VLOOKUP($B720,D1_2!$B$5:$AL$131,11,FALSE)&amp;""</f>
        <v/>
      </c>
      <c r="AB720" s="90"/>
      <c r="AC720" s="87" t="str">
        <f>VLOOKUP($B720,D1_2!$B$5:$AL$131,12,FALSE)&amp;""</f>
        <v/>
      </c>
      <c r="AD720" s="88"/>
      <c r="AE720" s="19" t="s">
        <v>391</v>
      </c>
      <c r="AF720" s="89" t="str">
        <f>VLOOKUP($B720,D1_2!$B$5:$AL$131,13,FALSE)&amp;""</f>
        <v/>
      </c>
      <c r="AG720" s="90"/>
      <c r="AH720" s="87" t="str">
        <f>VLOOKUP($B720,D1_2!$B$5:$AL$131,14,FALSE)&amp;""</f>
        <v/>
      </c>
      <c r="AI720" s="88"/>
      <c r="AJ720" s="19" t="s">
        <v>391</v>
      </c>
      <c r="AK720" s="89" t="str">
        <f>VLOOKUP($B720,D1_2!$B$5:$AL$131,15,FALSE)&amp;""</f>
        <v/>
      </c>
      <c r="AL720" s="90"/>
      <c r="AM720" s="87" t="str">
        <f>VLOOKUP($B720,D1_2!$B$5:$AL$131,16,FALSE)&amp;""</f>
        <v/>
      </c>
      <c r="AN720" s="88"/>
      <c r="AO720" s="19" t="s">
        <v>391</v>
      </c>
      <c r="AP720" s="89" t="str">
        <f>VLOOKUP($B720,D1_2!$B$5:$AL$131,17,FALSE)&amp;""</f>
        <v/>
      </c>
      <c r="AQ720" s="90"/>
      <c r="AR720" s="87" t="str">
        <f>VLOOKUP($B720,D1_2!$B$5:$AL$131,18,FALSE)&amp;""</f>
        <v/>
      </c>
      <c r="AS720" s="88"/>
      <c r="AT720" s="19" t="s">
        <v>391</v>
      </c>
      <c r="AU720" s="89" t="str">
        <f>VLOOKUP($B720,D1_2!$B$5:$AL$131,19,FALSE)&amp;""</f>
        <v/>
      </c>
      <c r="AV720" s="90"/>
      <c r="AW720" s="87" t="str">
        <f>VLOOKUP($B720,D1_2!$B$5:$AL$131,20,FALSE)&amp;""</f>
        <v/>
      </c>
      <c r="AX720" s="88"/>
      <c r="AY720" s="19" t="s">
        <v>391</v>
      </c>
      <c r="AZ720" s="89" t="str">
        <f>VLOOKUP($B720,D1_2!$B$5:$AL$131,21,FALSE)&amp;""</f>
        <v/>
      </c>
      <c r="BA720" s="90"/>
      <c r="BF720" s="3"/>
      <c r="BG720" s="3"/>
      <c r="BH720" s="3"/>
    </row>
    <row r="721" spans="2:60" s="1" customFormat="1" x14ac:dyDescent="0.4">
      <c r="B721" s="181"/>
      <c r="C721" s="182"/>
      <c r="D721" s="182"/>
      <c r="E721" s="182"/>
      <c r="F721" s="183"/>
      <c r="G721" s="91" t="s">
        <v>5496</v>
      </c>
      <c r="H721" s="91"/>
      <c r="I721" s="91"/>
      <c r="J721" s="91"/>
      <c r="K721" s="91"/>
      <c r="L721" s="91"/>
      <c r="M721" s="91"/>
      <c r="N721" s="92" t="str">
        <f>VLOOKUP($B720,D1_2!$B$132:$AL$258,6,FALSE)&amp;""</f>
        <v/>
      </c>
      <c r="O721" s="93"/>
      <c r="P721" s="20" t="s">
        <v>391</v>
      </c>
      <c r="Q721" s="94" t="str">
        <f>VLOOKUP($B720,D1_2!$B$132:$AL$258,7,FALSE)&amp;""</f>
        <v/>
      </c>
      <c r="R721" s="95"/>
      <c r="S721" s="92" t="str">
        <f>VLOOKUP($B720,D1_2!$B$132:$AL$258,8,FALSE)&amp;""</f>
        <v/>
      </c>
      <c r="T721" s="93"/>
      <c r="U721" s="20" t="s">
        <v>391</v>
      </c>
      <c r="V721" s="94" t="str">
        <f>VLOOKUP($B720,D1_2!$B$132:$AL$258,9,FALSE)&amp;""</f>
        <v/>
      </c>
      <c r="W721" s="95"/>
      <c r="X721" s="92" t="str">
        <f>VLOOKUP($B720,D1_2!$B$132:$AL$258,10,FALSE)&amp;""</f>
        <v/>
      </c>
      <c r="Y721" s="93"/>
      <c r="Z721" s="20" t="s">
        <v>391</v>
      </c>
      <c r="AA721" s="94" t="str">
        <f>VLOOKUP($B720,D1_2!$B$132:$AL$258,11,FALSE)&amp;""</f>
        <v/>
      </c>
      <c r="AB721" s="95"/>
      <c r="AC721" s="92" t="str">
        <f>VLOOKUP($B720,D1_2!$B$132:$AL$258,12,FALSE)&amp;""</f>
        <v/>
      </c>
      <c r="AD721" s="93"/>
      <c r="AE721" s="20" t="s">
        <v>391</v>
      </c>
      <c r="AF721" s="94" t="str">
        <f>VLOOKUP($B720,D1_2!$B$132:$AL$258,13,FALSE)&amp;""</f>
        <v/>
      </c>
      <c r="AG721" s="95"/>
      <c r="AH721" s="92" t="str">
        <f>VLOOKUP($B720,D1_2!$B$132:$AL$258,14,FALSE)&amp;""</f>
        <v/>
      </c>
      <c r="AI721" s="93"/>
      <c r="AJ721" s="20" t="s">
        <v>391</v>
      </c>
      <c r="AK721" s="94" t="str">
        <f>VLOOKUP($B720,D1_2!$B$132:$AL$258,15,FALSE)&amp;""</f>
        <v/>
      </c>
      <c r="AL721" s="95"/>
      <c r="AM721" s="92" t="str">
        <f>VLOOKUP($B720,D1_2!$B$132:$AL$258,16,FALSE)&amp;""</f>
        <v/>
      </c>
      <c r="AN721" s="93"/>
      <c r="AO721" s="20" t="s">
        <v>391</v>
      </c>
      <c r="AP721" s="94" t="str">
        <f>VLOOKUP($B720,D1_2!$B$132:$AL$258,17,FALSE)&amp;""</f>
        <v/>
      </c>
      <c r="AQ721" s="95"/>
      <c r="AR721" s="92" t="str">
        <f>VLOOKUP($B720,D1_2!$B$132:$AL$258,18,FALSE)&amp;""</f>
        <v/>
      </c>
      <c r="AS721" s="93"/>
      <c r="AT721" s="20" t="s">
        <v>391</v>
      </c>
      <c r="AU721" s="94" t="str">
        <f>VLOOKUP($B720,D1_2!$B$132:$AL$258,19,FALSE)&amp;""</f>
        <v/>
      </c>
      <c r="AV721" s="95"/>
      <c r="AW721" s="92" t="str">
        <f>VLOOKUP($B720,D1_2!$B$132:$AL$258,20,FALSE)&amp;""</f>
        <v/>
      </c>
      <c r="AX721" s="93"/>
      <c r="AY721" s="20" t="s">
        <v>391</v>
      </c>
      <c r="AZ721" s="94" t="str">
        <f>VLOOKUP($B720,D1_2!$B$132:$AL$258,21,FALSE)&amp;""</f>
        <v/>
      </c>
      <c r="BA721" s="95"/>
      <c r="BF721" s="3"/>
      <c r="BG721" s="3"/>
      <c r="BH721" s="3"/>
    </row>
    <row r="722" spans="2:60" s="1" customFormat="1" x14ac:dyDescent="0.4">
      <c r="B722" s="178"/>
      <c r="C722" s="179"/>
      <c r="D722" s="179"/>
      <c r="E722" s="179"/>
      <c r="F722" s="180"/>
      <c r="G722" s="135" t="s">
        <v>5337</v>
      </c>
      <c r="H722" s="135"/>
      <c r="I722" s="135"/>
      <c r="J722" s="135"/>
      <c r="K722" s="135"/>
      <c r="L722" s="135"/>
      <c r="M722" s="135"/>
      <c r="N722" s="136" t="str">
        <f>VLOOKUP($B720,D1_2!$B$259:$AL$385,6,FALSE)&amp;""</f>
        <v/>
      </c>
      <c r="O722" s="137"/>
      <c r="P722" s="21" t="s">
        <v>391</v>
      </c>
      <c r="Q722" s="138" t="str">
        <f>VLOOKUP($B720,D1_2!$B$259:$AL$385,7,FALSE)&amp;""</f>
        <v/>
      </c>
      <c r="R722" s="139"/>
      <c r="S722" s="136" t="str">
        <f>VLOOKUP($B720,D1_2!$B$259:$AL$385,8,FALSE)&amp;""</f>
        <v/>
      </c>
      <c r="T722" s="137"/>
      <c r="U722" s="21" t="s">
        <v>391</v>
      </c>
      <c r="V722" s="138" t="str">
        <f>VLOOKUP($B720,D1_2!$B$259:$AL$385,9,FALSE)&amp;""</f>
        <v/>
      </c>
      <c r="W722" s="139"/>
      <c r="X722" s="136" t="str">
        <f>VLOOKUP($B720,D1_2!$B$259:$AL$385,10,FALSE)&amp;""</f>
        <v/>
      </c>
      <c r="Y722" s="137"/>
      <c r="Z722" s="21" t="s">
        <v>391</v>
      </c>
      <c r="AA722" s="138" t="str">
        <f>VLOOKUP($B720,D1_2!$B$259:$AL$385,11,FALSE)&amp;""</f>
        <v/>
      </c>
      <c r="AB722" s="139"/>
      <c r="AC722" s="136" t="str">
        <f>VLOOKUP($B720,D1_2!$B$259:$AL$385,12,FALSE)&amp;""</f>
        <v/>
      </c>
      <c r="AD722" s="137"/>
      <c r="AE722" s="21" t="s">
        <v>391</v>
      </c>
      <c r="AF722" s="138" t="str">
        <f>VLOOKUP($B720,D1_2!$B$259:$AL$385,13,FALSE)&amp;""</f>
        <v/>
      </c>
      <c r="AG722" s="139"/>
      <c r="AH722" s="136" t="str">
        <f>VLOOKUP($B720,D1_2!$B$259:$AL$385,14,FALSE)&amp;""</f>
        <v/>
      </c>
      <c r="AI722" s="137"/>
      <c r="AJ722" s="21" t="s">
        <v>391</v>
      </c>
      <c r="AK722" s="138" t="str">
        <f>VLOOKUP($B720,D1_2!$B$259:$AL$385,15,FALSE)&amp;""</f>
        <v/>
      </c>
      <c r="AL722" s="139"/>
      <c r="AM722" s="136" t="str">
        <f>VLOOKUP($B720,D1_2!$B$259:$AL$385,16,FALSE)&amp;""</f>
        <v/>
      </c>
      <c r="AN722" s="137"/>
      <c r="AO722" s="21" t="s">
        <v>391</v>
      </c>
      <c r="AP722" s="138" t="str">
        <f>VLOOKUP($B720,D1_2!$B$259:$AL$385,17,FALSE)&amp;""</f>
        <v/>
      </c>
      <c r="AQ722" s="139"/>
      <c r="AR722" s="136" t="str">
        <f>VLOOKUP($B720,D1_2!$B$259:$AL$385,18,FALSE)&amp;""</f>
        <v/>
      </c>
      <c r="AS722" s="137"/>
      <c r="AT722" s="21" t="s">
        <v>391</v>
      </c>
      <c r="AU722" s="138" t="str">
        <f>VLOOKUP($B720,D1_2!$B$259:$AL$385,19,FALSE)&amp;""</f>
        <v/>
      </c>
      <c r="AV722" s="139"/>
      <c r="AW722" s="136" t="str">
        <f>VLOOKUP($B720,D1_2!$B$259:$AL$385,20,FALSE)&amp;""</f>
        <v/>
      </c>
      <c r="AX722" s="137"/>
      <c r="AY722" s="21" t="s">
        <v>391</v>
      </c>
      <c r="AZ722" s="138" t="str">
        <f>VLOOKUP($B720,D1_2!$B$259:$AL$385,21,FALSE)&amp;""</f>
        <v/>
      </c>
      <c r="BA722" s="139"/>
      <c r="BF722" s="3"/>
      <c r="BG722" s="3"/>
      <c r="BH722" s="3"/>
    </row>
    <row r="723" spans="2:60" s="1" customFormat="1" ht="14.25" customHeight="1" x14ac:dyDescent="0.4">
      <c r="B723" s="175" t="s">
        <v>5654</v>
      </c>
      <c r="C723" s="176"/>
      <c r="D723" s="176"/>
      <c r="E723" s="176"/>
      <c r="F723" s="177"/>
      <c r="G723" s="86" t="s">
        <v>5737</v>
      </c>
      <c r="H723" s="86"/>
      <c r="I723" s="86"/>
      <c r="J723" s="86"/>
      <c r="K723" s="86"/>
      <c r="L723" s="86"/>
      <c r="M723" s="86"/>
      <c r="N723" s="87" t="str">
        <f>VLOOKUP($B723,D1_2!$B$5:$AL$131,6,FALSE)&amp;""</f>
        <v/>
      </c>
      <c r="O723" s="88"/>
      <c r="P723" s="19" t="s">
        <v>391</v>
      </c>
      <c r="Q723" s="89" t="str">
        <f>VLOOKUP($B723,D1_2!$B$5:$AL$131,7,FALSE)&amp;""</f>
        <v/>
      </c>
      <c r="R723" s="90"/>
      <c r="S723" s="87" t="str">
        <f>VLOOKUP($B723,D1_2!$B$5:$AL$131,8,FALSE)&amp;""</f>
        <v/>
      </c>
      <c r="T723" s="88"/>
      <c r="U723" s="19" t="s">
        <v>391</v>
      </c>
      <c r="V723" s="89" t="str">
        <f>VLOOKUP($B723,D1_2!$B$5:$AL$131,9,FALSE)&amp;""</f>
        <v/>
      </c>
      <c r="W723" s="90"/>
      <c r="X723" s="87" t="str">
        <f>VLOOKUP($B723,D1_2!$B$5:$AL$131,10,FALSE)&amp;""</f>
        <v/>
      </c>
      <c r="Y723" s="88"/>
      <c r="Z723" s="19" t="s">
        <v>391</v>
      </c>
      <c r="AA723" s="89" t="str">
        <f>VLOOKUP($B723,D1_2!$B$5:$AL$131,11,FALSE)&amp;""</f>
        <v/>
      </c>
      <c r="AB723" s="90"/>
      <c r="AC723" s="87" t="str">
        <f>VLOOKUP($B723,D1_2!$B$5:$AL$131,12,FALSE)&amp;""</f>
        <v/>
      </c>
      <c r="AD723" s="88"/>
      <c r="AE723" s="19" t="s">
        <v>391</v>
      </c>
      <c r="AF723" s="89" t="str">
        <f>VLOOKUP($B723,D1_2!$B$5:$AL$131,13,FALSE)&amp;""</f>
        <v/>
      </c>
      <c r="AG723" s="90"/>
      <c r="AH723" s="87" t="str">
        <f>VLOOKUP($B723,D1_2!$B$5:$AL$131,14,FALSE)&amp;""</f>
        <v/>
      </c>
      <c r="AI723" s="88"/>
      <c r="AJ723" s="19" t="s">
        <v>391</v>
      </c>
      <c r="AK723" s="89" t="str">
        <f>VLOOKUP($B723,D1_2!$B$5:$AL$131,15,FALSE)&amp;""</f>
        <v/>
      </c>
      <c r="AL723" s="90"/>
      <c r="AM723" s="87" t="str">
        <f>VLOOKUP($B723,D1_2!$B$5:$AL$131,16,FALSE)&amp;""</f>
        <v/>
      </c>
      <c r="AN723" s="88"/>
      <c r="AO723" s="19" t="s">
        <v>391</v>
      </c>
      <c r="AP723" s="89" t="str">
        <f>VLOOKUP($B723,D1_2!$B$5:$AL$131,17,FALSE)&amp;""</f>
        <v/>
      </c>
      <c r="AQ723" s="90"/>
      <c r="AR723" s="87" t="str">
        <f>VLOOKUP($B723,D1_2!$B$5:$AL$131,18,FALSE)&amp;""</f>
        <v/>
      </c>
      <c r="AS723" s="88"/>
      <c r="AT723" s="19" t="s">
        <v>391</v>
      </c>
      <c r="AU723" s="89" t="str">
        <f>VLOOKUP($B723,D1_2!$B$5:$AL$131,19,FALSE)&amp;""</f>
        <v/>
      </c>
      <c r="AV723" s="90"/>
      <c r="AW723" s="87" t="str">
        <f>VLOOKUP($B723,D1_2!$B$5:$AL$131,20,FALSE)&amp;""</f>
        <v/>
      </c>
      <c r="AX723" s="88"/>
      <c r="AY723" s="19" t="s">
        <v>391</v>
      </c>
      <c r="AZ723" s="89" t="str">
        <f>VLOOKUP($B723,D1_2!$B$5:$AL$131,21,FALSE)&amp;""</f>
        <v/>
      </c>
      <c r="BA723" s="90"/>
      <c r="BF723" s="3"/>
      <c r="BG723" s="3"/>
      <c r="BH723" s="3"/>
    </row>
    <row r="724" spans="2:60" s="1" customFormat="1" x14ac:dyDescent="0.4">
      <c r="B724" s="181"/>
      <c r="C724" s="182"/>
      <c r="D724" s="182"/>
      <c r="E724" s="182"/>
      <c r="F724" s="183"/>
      <c r="G724" s="91" t="s">
        <v>5496</v>
      </c>
      <c r="H724" s="91"/>
      <c r="I724" s="91"/>
      <c r="J724" s="91"/>
      <c r="K724" s="91"/>
      <c r="L724" s="91"/>
      <c r="M724" s="91"/>
      <c r="N724" s="92" t="str">
        <f>VLOOKUP($B723,D1_2!$B$132:$AL$258,6,FALSE)&amp;""</f>
        <v/>
      </c>
      <c r="O724" s="93"/>
      <c r="P724" s="20" t="s">
        <v>391</v>
      </c>
      <c r="Q724" s="94" t="str">
        <f>VLOOKUP($B723,D1_2!$B$132:$AL$258,7,FALSE)&amp;""</f>
        <v/>
      </c>
      <c r="R724" s="95"/>
      <c r="S724" s="92" t="str">
        <f>VLOOKUP($B723,D1_2!$B$132:$AL$258,8,FALSE)&amp;""</f>
        <v/>
      </c>
      <c r="T724" s="93"/>
      <c r="U724" s="20" t="s">
        <v>391</v>
      </c>
      <c r="V724" s="94" t="str">
        <f>VLOOKUP($B723,D1_2!$B$132:$AL$258,9,FALSE)&amp;""</f>
        <v/>
      </c>
      <c r="W724" s="95"/>
      <c r="X724" s="92" t="str">
        <f>VLOOKUP($B723,D1_2!$B$132:$AL$258,10,FALSE)&amp;""</f>
        <v/>
      </c>
      <c r="Y724" s="93"/>
      <c r="Z724" s="20" t="s">
        <v>391</v>
      </c>
      <c r="AA724" s="94" t="str">
        <f>VLOOKUP($B723,D1_2!$B$132:$AL$258,11,FALSE)&amp;""</f>
        <v/>
      </c>
      <c r="AB724" s="95"/>
      <c r="AC724" s="92" t="str">
        <f>VLOOKUP($B723,D1_2!$B$132:$AL$258,12,FALSE)&amp;""</f>
        <v/>
      </c>
      <c r="AD724" s="93"/>
      <c r="AE724" s="20" t="s">
        <v>391</v>
      </c>
      <c r="AF724" s="94" t="str">
        <f>VLOOKUP($B723,D1_2!$B$132:$AL$258,13,FALSE)&amp;""</f>
        <v/>
      </c>
      <c r="AG724" s="95"/>
      <c r="AH724" s="92" t="str">
        <f>VLOOKUP($B723,D1_2!$B$132:$AL$258,14,FALSE)&amp;""</f>
        <v/>
      </c>
      <c r="AI724" s="93"/>
      <c r="AJ724" s="20" t="s">
        <v>391</v>
      </c>
      <c r="AK724" s="94" t="str">
        <f>VLOOKUP($B723,D1_2!$B$132:$AL$258,15,FALSE)&amp;""</f>
        <v/>
      </c>
      <c r="AL724" s="95"/>
      <c r="AM724" s="92" t="str">
        <f>VLOOKUP($B723,D1_2!$B$132:$AL$258,16,FALSE)&amp;""</f>
        <v/>
      </c>
      <c r="AN724" s="93"/>
      <c r="AO724" s="20" t="s">
        <v>391</v>
      </c>
      <c r="AP724" s="94" t="str">
        <f>VLOOKUP($B723,D1_2!$B$132:$AL$258,17,FALSE)&amp;""</f>
        <v/>
      </c>
      <c r="AQ724" s="95"/>
      <c r="AR724" s="92" t="str">
        <f>VLOOKUP($B723,D1_2!$B$132:$AL$258,18,FALSE)&amp;""</f>
        <v/>
      </c>
      <c r="AS724" s="93"/>
      <c r="AT724" s="20" t="s">
        <v>391</v>
      </c>
      <c r="AU724" s="94" t="str">
        <f>VLOOKUP($B723,D1_2!$B$132:$AL$258,19,FALSE)&amp;""</f>
        <v/>
      </c>
      <c r="AV724" s="95"/>
      <c r="AW724" s="92" t="str">
        <f>VLOOKUP($B723,D1_2!$B$132:$AL$258,20,FALSE)&amp;""</f>
        <v/>
      </c>
      <c r="AX724" s="93"/>
      <c r="AY724" s="20" t="s">
        <v>391</v>
      </c>
      <c r="AZ724" s="94" t="str">
        <f>VLOOKUP($B723,D1_2!$B$132:$AL$258,21,FALSE)&amp;""</f>
        <v/>
      </c>
      <c r="BA724" s="95"/>
      <c r="BF724" s="3"/>
      <c r="BG724" s="3"/>
      <c r="BH724" s="3"/>
    </row>
    <row r="725" spans="2:60" s="1" customFormat="1" x14ac:dyDescent="0.4">
      <c r="B725" s="178"/>
      <c r="C725" s="179"/>
      <c r="D725" s="179"/>
      <c r="E725" s="179"/>
      <c r="F725" s="180"/>
      <c r="G725" s="135" t="s">
        <v>5337</v>
      </c>
      <c r="H725" s="135"/>
      <c r="I725" s="135"/>
      <c r="J725" s="135"/>
      <c r="K725" s="135"/>
      <c r="L725" s="135"/>
      <c r="M725" s="135"/>
      <c r="N725" s="136" t="str">
        <f>VLOOKUP($B723,D1_2!$B$259:$AL$385,6,FALSE)&amp;""</f>
        <v/>
      </c>
      <c r="O725" s="137"/>
      <c r="P725" s="21" t="s">
        <v>391</v>
      </c>
      <c r="Q725" s="138" t="str">
        <f>VLOOKUP($B723,D1_2!$B$259:$AL$385,7,FALSE)&amp;""</f>
        <v/>
      </c>
      <c r="R725" s="139"/>
      <c r="S725" s="136" t="str">
        <f>VLOOKUP($B723,D1_2!$B$259:$AL$385,8,FALSE)&amp;""</f>
        <v/>
      </c>
      <c r="T725" s="137"/>
      <c r="U725" s="21" t="s">
        <v>391</v>
      </c>
      <c r="V725" s="138" t="str">
        <f>VLOOKUP($B723,D1_2!$B$259:$AL$385,9,FALSE)&amp;""</f>
        <v/>
      </c>
      <c r="W725" s="139"/>
      <c r="X725" s="136" t="str">
        <f>VLOOKUP($B723,D1_2!$B$259:$AL$385,10,FALSE)&amp;""</f>
        <v/>
      </c>
      <c r="Y725" s="137"/>
      <c r="Z725" s="21" t="s">
        <v>391</v>
      </c>
      <c r="AA725" s="138" t="str">
        <f>VLOOKUP($B723,D1_2!$B$259:$AL$385,11,FALSE)&amp;""</f>
        <v/>
      </c>
      <c r="AB725" s="139"/>
      <c r="AC725" s="136" t="str">
        <f>VLOOKUP($B723,D1_2!$B$259:$AL$385,12,FALSE)&amp;""</f>
        <v/>
      </c>
      <c r="AD725" s="137"/>
      <c r="AE725" s="21" t="s">
        <v>391</v>
      </c>
      <c r="AF725" s="138" t="str">
        <f>VLOOKUP($B723,D1_2!$B$259:$AL$385,13,FALSE)&amp;""</f>
        <v/>
      </c>
      <c r="AG725" s="139"/>
      <c r="AH725" s="136" t="str">
        <f>VLOOKUP($B723,D1_2!$B$259:$AL$385,14,FALSE)&amp;""</f>
        <v/>
      </c>
      <c r="AI725" s="137"/>
      <c r="AJ725" s="21" t="s">
        <v>391</v>
      </c>
      <c r="AK725" s="138" t="str">
        <f>VLOOKUP($B723,D1_2!$B$259:$AL$385,15,FALSE)&amp;""</f>
        <v/>
      </c>
      <c r="AL725" s="139"/>
      <c r="AM725" s="136" t="str">
        <f>VLOOKUP($B723,D1_2!$B$259:$AL$385,16,FALSE)&amp;""</f>
        <v/>
      </c>
      <c r="AN725" s="137"/>
      <c r="AO725" s="21" t="s">
        <v>391</v>
      </c>
      <c r="AP725" s="138" t="str">
        <f>VLOOKUP($B723,D1_2!$B$259:$AL$385,17,FALSE)&amp;""</f>
        <v/>
      </c>
      <c r="AQ725" s="139"/>
      <c r="AR725" s="136" t="str">
        <f>VLOOKUP($B723,D1_2!$B$259:$AL$385,18,FALSE)&amp;""</f>
        <v/>
      </c>
      <c r="AS725" s="137"/>
      <c r="AT725" s="21" t="s">
        <v>391</v>
      </c>
      <c r="AU725" s="138" t="str">
        <f>VLOOKUP($B723,D1_2!$B$259:$AL$385,19,FALSE)&amp;""</f>
        <v/>
      </c>
      <c r="AV725" s="139"/>
      <c r="AW725" s="136" t="str">
        <f>VLOOKUP($B723,D1_2!$B$259:$AL$385,20,FALSE)&amp;""</f>
        <v/>
      </c>
      <c r="AX725" s="137"/>
      <c r="AY725" s="21" t="s">
        <v>391</v>
      </c>
      <c r="AZ725" s="138" t="str">
        <f>VLOOKUP($B723,D1_2!$B$259:$AL$385,21,FALSE)&amp;""</f>
        <v/>
      </c>
      <c r="BA725" s="139"/>
      <c r="BF725" s="3"/>
      <c r="BG725" s="3"/>
      <c r="BH725" s="3"/>
    </row>
    <row r="726" spans="2:60" s="1" customFormat="1" ht="14.25" customHeight="1" x14ac:dyDescent="0.4">
      <c r="B726" s="175" t="s">
        <v>2838</v>
      </c>
      <c r="C726" s="176"/>
      <c r="D726" s="176"/>
      <c r="E726" s="176"/>
      <c r="F726" s="177"/>
      <c r="G726" s="86" t="s">
        <v>5737</v>
      </c>
      <c r="H726" s="86"/>
      <c r="I726" s="86"/>
      <c r="J726" s="86"/>
      <c r="K726" s="86"/>
      <c r="L726" s="86"/>
      <c r="M726" s="86"/>
      <c r="N726" s="87" t="str">
        <f>VLOOKUP($B726,D1_2!$B$5:$AL$131,6,FALSE)&amp;""</f>
        <v/>
      </c>
      <c r="O726" s="88"/>
      <c r="P726" s="19" t="s">
        <v>391</v>
      </c>
      <c r="Q726" s="89" t="str">
        <f>VLOOKUP($B726,D1_2!$B$5:$AL$131,7,FALSE)&amp;""</f>
        <v/>
      </c>
      <c r="R726" s="90"/>
      <c r="S726" s="87" t="str">
        <f>VLOOKUP($B726,D1_2!$B$5:$AL$131,8,FALSE)&amp;""</f>
        <v/>
      </c>
      <c r="T726" s="88"/>
      <c r="U726" s="19" t="s">
        <v>391</v>
      </c>
      <c r="V726" s="89" t="str">
        <f>VLOOKUP($B726,D1_2!$B$5:$AL$131,9,FALSE)&amp;""</f>
        <v/>
      </c>
      <c r="W726" s="90"/>
      <c r="X726" s="87" t="str">
        <f>VLOOKUP($B726,D1_2!$B$5:$AL$131,10,FALSE)&amp;""</f>
        <v/>
      </c>
      <c r="Y726" s="88"/>
      <c r="Z726" s="19" t="s">
        <v>391</v>
      </c>
      <c r="AA726" s="89" t="str">
        <f>VLOOKUP($B726,D1_2!$B$5:$AL$131,11,FALSE)&amp;""</f>
        <v/>
      </c>
      <c r="AB726" s="90"/>
      <c r="AC726" s="87" t="str">
        <f>VLOOKUP($B726,D1_2!$B$5:$AL$131,12,FALSE)&amp;""</f>
        <v/>
      </c>
      <c r="AD726" s="88"/>
      <c r="AE726" s="19" t="s">
        <v>391</v>
      </c>
      <c r="AF726" s="89" t="str">
        <f>VLOOKUP($B726,D1_2!$B$5:$AL$131,13,FALSE)&amp;""</f>
        <v/>
      </c>
      <c r="AG726" s="90"/>
      <c r="AH726" s="87" t="str">
        <f>VLOOKUP($B726,D1_2!$B$5:$AL$131,14,FALSE)&amp;""</f>
        <v/>
      </c>
      <c r="AI726" s="88"/>
      <c r="AJ726" s="19" t="s">
        <v>391</v>
      </c>
      <c r="AK726" s="89" t="str">
        <f>VLOOKUP($B726,D1_2!$B$5:$AL$131,15,FALSE)&amp;""</f>
        <v/>
      </c>
      <c r="AL726" s="90"/>
      <c r="AM726" s="87" t="str">
        <f>VLOOKUP($B726,D1_2!$B$5:$AL$131,16,FALSE)&amp;""</f>
        <v/>
      </c>
      <c r="AN726" s="88"/>
      <c r="AO726" s="19" t="s">
        <v>391</v>
      </c>
      <c r="AP726" s="89" t="str">
        <f>VLOOKUP($B726,D1_2!$B$5:$AL$131,17,FALSE)&amp;""</f>
        <v/>
      </c>
      <c r="AQ726" s="90"/>
      <c r="AR726" s="87" t="str">
        <f>VLOOKUP($B726,D1_2!$B$5:$AL$131,18,FALSE)&amp;""</f>
        <v/>
      </c>
      <c r="AS726" s="88"/>
      <c r="AT726" s="19" t="s">
        <v>391</v>
      </c>
      <c r="AU726" s="89" t="str">
        <f>VLOOKUP($B726,D1_2!$B$5:$AL$131,19,FALSE)&amp;""</f>
        <v/>
      </c>
      <c r="AV726" s="90"/>
      <c r="AW726" s="87" t="str">
        <f>VLOOKUP($B726,D1_2!$B$5:$AL$131,20,FALSE)&amp;""</f>
        <v/>
      </c>
      <c r="AX726" s="88"/>
      <c r="AY726" s="19" t="s">
        <v>391</v>
      </c>
      <c r="AZ726" s="89" t="str">
        <f>VLOOKUP($B726,D1_2!$B$5:$AL$131,21,FALSE)&amp;""</f>
        <v/>
      </c>
      <c r="BA726" s="90"/>
      <c r="BF726" s="3"/>
      <c r="BG726" s="3"/>
      <c r="BH726" s="3"/>
    </row>
    <row r="727" spans="2:60" s="1" customFormat="1" x14ac:dyDescent="0.4">
      <c r="B727" s="181"/>
      <c r="C727" s="182"/>
      <c r="D727" s="182"/>
      <c r="E727" s="182"/>
      <c r="F727" s="183"/>
      <c r="G727" s="91" t="s">
        <v>5496</v>
      </c>
      <c r="H727" s="91"/>
      <c r="I727" s="91"/>
      <c r="J727" s="91"/>
      <c r="K727" s="91"/>
      <c r="L727" s="91"/>
      <c r="M727" s="91"/>
      <c r="N727" s="92" t="str">
        <f>VLOOKUP($B726,D1_2!$B$132:$AL$258,6,FALSE)&amp;""</f>
        <v/>
      </c>
      <c r="O727" s="93"/>
      <c r="P727" s="20" t="s">
        <v>391</v>
      </c>
      <c r="Q727" s="94" t="str">
        <f>VLOOKUP($B726,D1_2!$B$132:$AL$258,7,FALSE)&amp;""</f>
        <v/>
      </c>
      <c r="R727" s="95"/>
      <c r="S727" s="92" t="str">
        <f>VLOOKUP($B726,D1_2!$B$132:$AL$258,8,FALSE)&amp;""</f>
        <v/>
      </c>
      <c r="T727" s="93"/>
      <c r="U727" s="20" t="s">
        <v>391</v>
      </c>
      <c r="V727" s="94" t="str">
        <f>VLOOKUP($B726,D1_2!$B$132:$AL$258,9,FALSE)&amp;""</f>
        <v/>
      </c>
      <c r="W727" s="95"/>
      <c r="X727" s="92" t="str">
        <f>VLOOKUP($B726,D1_2!$B$132:$AL$258,10,FALSE)&amp;""</f>
        <v/>
      </c>
      <c r="Y727" s="93"/>
      <c r="Z727" s="20" t="s">
        <v>391</v>
      </c>
      <c r="AA727" s="94" t="str">
        <f>VLOOKUP($B726,D1_2!$B$132:$AL$258,11,FALSE)&amp;""</f>
        <v/>
      </c>
      <c r="AB727" s="95"/>
      <c r="AC727" s="92" t="str">
        <f>VLOOKUP($B726,D1_2!$B$132:$AL$258,12,FALSE)&amp;""</f>
        <v/>
      </c>
      <c r="AD727" s="93"/>
      <c r="AE727" s="20" t="s">
        <v>391</v>
      </c>
      <c r="AF727" s="94" t="str">
        <f>VLOOKUP($B726,D1_2!$B$132:$AL$258,13,FALSE)&amp;""</f>
        <v/>
      </c>
      <c r="AG727" s="95"/>
      <c r="AH727" s="92" t="str">
        <f>VLOOKUP($B726,D1_2!$B$132:$AL$258,14,FALSE)&amp;""</f>
        <v/>
      </c>
      <c r="AI727" s="93"/>
      <c r="AJ727" s="20" t="s">
        <v>391</v>
      </c>
      <c r="AK727" s="94" t="str">
        <f>VLOOKUP($B726,D1_2!$B$132:$AL$258,15,FALSE)&amp;""</f>
        <v/>
      </c>
      <c r="AL727" s="95"/>
      <c r="AM727" s="92" t="str">
        <f>VLOOKUP($B726,D1_2!$B$132:$AL$258,16,FALSE)&amp;""</f>
        <v/>
      </c>
      <c r="AN727" s="93"/>
      <c r="AO727" s="20" t="s">
        <v>391</v>
      </c>
      <c r="AP727" s="94" t="str">
        <f>VLOOKUP($B726,D1_2!$B$132:$AL$258,17,FALSE)&amp;""</f>
        <v/>
      </c>
      <c r="AQ727" s="95"/>
      <c r="AR727" s="92" t="str">
        <f>VLOOKUP($B726,D1_2!$B$132:$AL$258,18,FALSE)&amp;""</f>
        <v/>
      </c>
      <c r="AS727" s="93"/>
      <c r="AT727" s="20" t="s">
        <v>391</v>
      </c>
      <c r="AU727" s="94" t="str">
        <f>VLOOKUP($B726,D1_2!$B$132:$AL$258,19,FALSE)&amp;""</f>
        <v/>
      </c>
      <c r="AV727" s="95"/>
      <c r="AW727" s="92" t="str">
        <f>VLOOKUP($B726,D1_2!$B$132:$AL$258,20,FALSE)&amp;""</f>
        <v/>
      </c>
      <c r="AX727" s="93"/>
      <c r="AY727" s="20" t="s">
        <v>391</v>
      </c>
      <c r="AZ727" s="94" t="str">
        <f>VLOOKUP($B726,D1_2!$B$132:$AL$258,21,FALSE)&amp;""</f>
        <v/>
      </c>
      <c r="BA727" s="95"/>
      <c r="BF727" s="3"/>
      <c r="BG727" s="3"/>
      <c r="BH727" s="3"/>
    </row>
    <row r="728" spans="2:60" s="1" customFormat="1" x14ac:dyDescent="0.4">
      <c r="B728" s="178"/>
      <c r="C728" s="179"/>
      <c r="D728" s="179"/>
      <c r="E728" s="179"/>
      <c r="F728" s="180"/>
      <c r="G728" s="135" t="s">
        <v>5337</v>
      </c>
      <c r="H728" s="135"/>
      <c r="I728" s="135"/>
      <c r="J728" s="135"/>
      <c r="K728" s="135"/>
      <c r="L728" s="135"/>
      <c r="M728" s="135"/>
      <c r="N728" s="136" t="str">
        <f>VLOOKUP($B726,D1_2!$B$259:$AL$385,6,FALSE)&amp;""</f>
        <v/>
      </c>
      <c r="O728" s="137"/>
      <c r="P728" s="21" t="s">
        <v>391</v>
      </c>
      <c r="Q728" s="138" t="str">
        <f>VLOOKUP($B726,D1_2!$B$259:$AL$385,7,FALSE)&amp;""</f>
        <v/>
      </c>
      <c r="R728" s="139"/>
      <c r="S728" s="136" t="str">
        <f>VLOOKUP($B726,D1_2!$B$259:$AL$385,8,FALSE)&amp;""</f>
        <v/>
      </c>
      <c r="T728" s="137"/>
      <c r="U728" s="21" t="s">
        <v>391</v>
      </c>
      <c r="V728" s="138" t="str">
        <f>VLOOKUP($B726,D1_2!$B$259:$AL$385,9,FALSE)&amp;""</f>
        <v/>
      </c>
      <c r="W728" s="139"/>
      <c r="X728" s="136" t="str">
        <f>VLOOKUP($B726,D1_2!$B$259:$AL$385,10,FALSE)&amp;""</f>
        <v/>
      </c>
      <c r="Y728" s="137"/>
      <c r="Z728" s="21" t="s">
        <v>391</v>
      </c>
      <c r="AA728" s="138" t="str">
        <f>VLOOKUP($B726,D1_2!$B$259:$AL$385,11,FALSE)&amp;""</f>
        <v/>
      </c>
      <c r="AB728" s="139"/>
      <c r="AC728" s="136" t="str">
        <f>VLOOKUP($B726,D1_2!$B$259:$AL$385,12,FALSE)&amp;""</f>
        <v/>
      </c>
      <c r="AD728" s="137"/>
      <c r="AE728" s="21" t="s">
        <v>391</v>
      </c>
      <c r="AF728" s="138" t="str">
        <f>VLOOKUP($B726,D1_2!$B$259:$AL$385,13,FALSE)&amp;""</f>
        <v/>
      </c>
      <c r="AG728" s="139"/>
      <c r="AH728" s="136" t="str">
        <f>VLOOKUP($B726,D1_2!$B$259:$AL$385,14,FALSE)&amp;""</f>
        <v/>
      </c>
      <c r="AI728" s="137"/>
      <c r="AJ728" s="21" t="s">
        <v>391</v>
      </c>
      <c r="AK728" s="138" t="str">
        <f>VLOOKUP($B726,D1_2!$B$259:$AL$385,15,FALSE)&amp;""</f>
        <v/>
      </c>
      <c r="AL728" s="139"/>
      <c r="AM728" s="136" t="str">
        <f>VLOOKUP($B726,D1_2!$B$259:$AL$385,16,FALSE)&amp;""</f>
        <v/>
      </c>
      <c r="AN728" s="137"/>
      <c r="AO728" s="21" t="s">
        <v>391</v>
      </c>
      <c r="AP728" s="138" t="str">
        <f>VLOOKUP($B726,D1_2!$B$259:$AL$385,17,FALSE)&amp;""</f>
        <v/>
      </c>
      <c r="AQ728" s="139"/>
      <c r="AR728" s="136" t="str">
        <f>VLOOKUP($B726,D1_2!$B$259:$AL$385,18,FALSE)&amp;""</f>
        <v/>
      </c>
      <c r="AS728" s="137"/>
      <c r="AT728" s="21" t="s">
        <v>391</v>
      </c>
      <c r="AU728" s="138" t="str">
        <f>VLOOKUP($B726,D1_2!$B$259:$AL$385,19,FALSE)&amp;""</f>
        <v/>
      </c>
      <c r="AV728" s="139"/>
      <c r="AW728" s="136" t="str">
        <f>VLOOKUP($B726,D1_2!$B$259:$AL$385,20,FALSE)&amp;""</f>
        <v/>
      </c>
      <c r="AX728" s="137"/>
      <c r="AY728" s="21" t="s">
        <v>391</v>
      </c>
      <c r="AZ728" s="138" t="str">
        <f>VLOOKUP($B726,D1_2!$B$259:$AL$385,21,FALSE)&amp;""</f>
        <v/>
      </c>
      <c r="BA728" s="139"/>
      <c r="BF728" s="3"/>
      <c r="BG728" s="3"/>
      <c r="BH728" s="3"/>
    </row>
    <row r="729" spans="2:60" s="1" customFormat="1" ht="14.25" customHeight="1" x14ac:dyDescent="0.4">
      <c r="B729" s="175" t="s">
        <v>1865</v>
      </c>
      <c r="C729" s="176"/>
      <c r="D729" s="176"/>
      <c r="E729" s="176"/>
      <c r="F729" s="177"/>
      <c r="G729" s="86" t="s">
        <v>5737</v>
      </c>
      <c r="H729" s="86"/>
      <c r="I729" s="86"/>
      <c r="J729" s="86"/>
      <c r="K729" s="86"/>
      <c r="L729" s="86"/>
      <c r="M729" s="86"/>
      <c r="N729" s="87" t="str">
        <f>VLOOKUP($B729,D1_2!$B$5:$AL$131,6,FALSE)&amp;""</f>
        <v/>
      </c>
      <c r="O729" s="88"/>
      <c r="P729" s="19" t="s">
        <v>391</v>
      </c>
      <c r="Q729" s="89" t="str">
        <f>VLOOKUP($B729,D1_2!$B$5:$AL$131,7,FALSE)&amp;""</f>
        <v/>
      </c>
      <c r="R729" s="90"/>
      <c r="S729" s="87" t="str">
        <f>VLOOKUP($B729,D1_2!$B$5:$AL$131,8,FALSE)&amp;""</f>
        <v/>
      </c>
      <c r="T729" s="88"/>
      <c r="U729" s="19" t="s">
        <v>391</v>
      </c>
      <c r="V729" s="89" t="str">
        <f>VLOOKUP($B729,D1_2!$B$5:$AL$131,9,FALSE)&amp;""</f>
        <v/>
      </c>
      <c r="W729" s="90"/>
      <c r="X729" s="87" t="str">
        <f>VLOOKUP($B729,D1_2!$B$5:$AL$131,10,FALSE)&amp;""</f>
        <v/>
      </c>
      <c r="Y729" s="88"/>
      <c r="Z729" s="19" t="s">
        <v>391</v>
      </c>
      <c r="AA729" s="89" t="str">
        <f>VLOOKUP($B729,D1_2!$B$5:$AL$131,11,FALSE)&amp;""</f>
        <v/>
      </c>
      <c r="AB729" s="90"/>
      <c r="AC729" s="87" t="str">
        <f>VLOOKUP($B729,D1_2!$B$5:$AL$131,12,FALSE)&amp;""</f>
        <v/>
      </c>
      <c r="AD729" s="88"/>
      <c r="AE729" s="19" t="s">
        <v>391</v>
      </c>
      <c r="AF729" s="89" t="str">
        <f>VLOOKUP($B729,D1_2!$B$5:$AL$131,13,FALSE)&amp;""</f>
        <v/>
      </c>
      <c r="AG729" s="90"/>
      <c r="AH729" s="87" t="str">
        <f>VLOOKUP($B729,D1_2!$B$5:$AL$131,14,FALSE)&amp;""</f>
        <v/>
      </c>
      <c r="AI729" s="88"/>
      <c r="AJ729" s="19" t="s">
        <v>391</v>
      </c>
      <c r="AK729" s="89" t="str">
        <f>VLOOKUP($B729,D1_2!$B$5:$AL$131,15,FALSE)&amp;""</f>
        <v/>
      </c>
      <c r="AL729" s="90"/>
      <c r="AM729" s="87" t="str">
        <f>VLOOKUP($B729,D1_2!$B$5:$AL$131,16,FALSE)&amp;""</f>
        <v/>
      </c>
      <c r="AN729" s="88"/>
      <c r="AO729" s="19" t="s">
        <v>391</v>
      </c>
      <c r="AP729" s="89" t="str">
        <f>VLOOKUP($B729,D1_2!$B$5:$AL$131,17,FALSE)&amp;""</f>
        <v/>
      </c>
      <c r="AQ729" s="90"/>
      <c r="AR729" s="87" t="str">
        <f>VLOOKUP($B729,D1_2!$B$5:$AL$131,18,FALSE)&amp;""</f>
        <v/>
      </c>
      <c r="AS729" s="88"/>
      <c r="AT729" s="19" t="s">
        <v>391</v>
      </c>
      <c r="AU729" s="89" t="str">
        <f>VLOOKUP($B729,D1_2!$B$5:$AL$131,19,FALSE)&amp;""</f>
        <v/>
      </c>
      <c r="AV729" s="90"/>
      <c r="AW729" s="87" t="str">
        <f>VLOOKUP($B729,D1_2!$B$5:$AL$131,20,FALSE)&amp;""</f>
        <v/>
      </c>
      <c r="AX729" s="88"/>
      <c r="AY729" s="19" t="s">
        <v>391</v>
      </c>
      <c r="AZ729" s="89" t="str">
        <f>VLOOKUP($B729,D1_2!$B$5:$AL$131,21,FALSE)&amp;""</f>
        <v/>
      </c>
      <c r="BA729" s="90"/>
      <c r="BF729" s="3"/>
      <c r="BG729" s="3"/>
      <c r="BH729" s="3"/>
    </row>
    <row r="730" spans="2:60" s="1" customFormat="1" x14ac:dyDescent="0.4">
      <c r="B730" s="181"/>
      <c r="C730" s="182"/>
      <c r="D730" s="182"/>
      <c r="E730" s="182"/>
      <c r="F730" s="183"/>
      <c r="G730" s="91" t="s">
        <v>5496</v>
      </c>
      <c r="H730" s="91"/>
      <c r="I730" s="91"/>
      <c r="J730" s="91"/>
      <c r="K730" s="91"/>
      <c r="L730" s="91"/>
      <c r="M730" s="91"/>
      <c r="N730" s="92" t="str">
        <f>VLOOKUP($B729,D1_2!$B$132:$AL$258,6,FALSE)&amp;""</f>
        <v/>
      </c>
      <c r="O730" s="93"/>
      <c r="P730" s="20" t="s">
        <v>391</v>
      </c>
      <c r="Q730" s="94" t="str">
        <f>VLOOKUP($B729,D1_2!$B$132:$AL$258,7,FALSE)&amp;""</f>
        <v/>
      </c>
      <c r="R730" s="95"/>
      <c r="S730" s="92" t="str">
        <f>VLOOKUP($B729,D1_2!$B$132:$AL$258,8,FALSE)&amp;""</f>
        <v/>
      </c>
      <c r="T730" s="93"/>
      <c r="U730" s="20" t="s">
        <v>391</v>
      </c>
      <c r="V730" s="94" t="str">
        <f>VLOOKUP($B729,D1_2!$B$132:$AL$258,9,FALSE)&amp;""</f>
        <v/>
      </c>
      <c r="W730" s="95"/>
      <c r="X730" s="92" t="str">
        <f>VLOOKUP($B729,D1_2!$B$132:$AL$258,10,FALSE)&amp;""</f>
        <v/>
      </c>
      <c r="Y730" s="93"/>
      <c r="Z730" s="20" t="s">
        <v>391</v>
      </c>
      <c r="AA730" s="94" t="str">
        <f>VLOOKUP($B729,D1_2!$B$132:$AL$258,11,FALSE)&amp;""</f>
        <v/>
      </c>
      <c r="AB730" s="95"/>
      <c r="AC730" s="92" t="str">
        <f>VLOOKUP($B729,D1_2!$B$132:$AL$258,12,FALSE)&amp;""</f>
        <v/>
      </c>
      <c r="AD730" s="93"/>
      <c r="AE730" s="20" t="s">
        <v>391</v>
      </c>
      <c r="AF730" s="94" t="str">
        <f>VLOOKUP($B729,D1_2!$B$132:$AL$258,13,FALSE)&amp;""</f>
        <v/>
      </c>
      <c r="AG730" s="95"/>
      <c r="AH730" s="92" t="str">
        <f>VLOOKUP($B729,D1_2!$B$132:$AL$258,14,FALSE)&amp;""</f>
        <v/>
      </c>
      <c r="AI730" s="93"/>
      <c r="AJ730" s="20" t="s">
        <v>391</v>
      </c>
      <c r="AK730" s="94" t="str">
        <f>VLOOKUP($B729,D1_2!$B$132:$AL$258,15,FALSE)&amp;""</f>
        <v/>
      </c>
      <c r="AL730" s="95"/>
      <c r="AM730" s="92" t="str">
        <f>VLOOKUP($B729,D1_2!$B$132:$AL$258,16,FALSE)&amp;""</f>
        <v/>
      </c>
      <c r="AN730" s="93"/>
      <c r="AO730" s="20" t="s">
        <v>391</v>
      </c>
      <c r="AP730" s="94" t="str">
        <f>VLOOKUP($B729,D1_2!$B$132:$AL$258,17,FALSE)&amp;""</f>
        <v/>
      </c>
      <c r="AQ730" s="95"/>
      <c r="AR730" s="92" t="str">
        <f>VLOOKUP($B729,D1_2!$B$132:$AL$258,18,FALSE)&amp;""</f>
        <v/>
      </c>
      <c r="AS730" s="93"/>
      <c r="AT730" s="20" t="s">
        <v>391</v>
      </c>
      <c r="AU730" s="94" t="str">
        <f>VLOOKUP($B729,D1_2!$B$132:$AL$258,19,FALSE)&amp;""</f>
        <v/>
      </c>
      <c r="AV730" s="95"/>
      <c r="AW730" s="92" t="str">
        <f>VLOOKUP($B729,D1_2!$B$132:$AL$258,20,FALSE)&amp;""</f>
        <v/>
      </c>
      <c r="AX730" s="93"/>
      <c r="AY730" s="20" t="s">
        <v>391</v>
      </c>
      <c r="AZ730" s="94" t="str">
        <f>VLOOKUP($B729,D1_2!$B$132:$AL$258,21,FALSE)&amp;""</f>
        <v/>
      </c>
      <c r="BA730" s="95"/>
      <c r="BF730" s="3"/>
      <c r="BG730" s="3"/>
      <c r="BH730" s="3"/>
    </row>
    <row r="731" spans="2:60" s="1" customFormat="1" x14ac:dyDescent="0.4">
      <c r="B731" s="181"/>
      <c r="C731" s="182"/>
      <c r="D731" s="182"/>
      <c r="E731" s="182"/>
      <c r="F731" s="183"/>
      <c r="G731" s="135" t="s">
        <v>5337</v>
      </c>
      <c r="H731" s="135"/>
      <c r="I731" s="135"/>
      <c r="J731" s="135"/>
      <c r="K731" s="135"/>
      <c r="L731" s="135"/>
      <c r="M731" s="135"/>
      <c r="N731" s="140" t="str">
        <f>VLOOKUP($B729,D1_2!$B$259:$AL$385,6,FALSE)&amp;""</f>
        <v/>
      </c>
      <c r="O731" s="141"/>
      <c r="P731" s="22" t="s">
        <v>391</v>
      </c>
      <c r="Q731" s="142" t="str">
        <f>VLOOKUP($B729,D1_2!$B$259:$AL$385,7,FALSE)&amp;""</f>
        <v/>
      </c>
      <c r="R731" s="143"/>
      <c r="S731" s="140" t="str">
        <f>VLOOKUP($B729,D1_2!$B$259:$AL$385,8,FALSE)&amp;""</f>
        <v/>
      </c>
      <c r="T731" s="141"/>
      <c r="U731" s="22" t="s">
        <v>391</v>
      </c>
      <c r="V731" s="142" t="str">
        <f>VLOOKUP($B729,D1_2!$B$259:$AL$385,9,FALSE)&amp;""</f>
        <v/>
      </c>
      <c r="W731" s="143"/>
      <c r="X731" s="140" t="str">
        <f>VLOOKUP($B729,D1_2!$B$259:$AL$385,10,FALSE)&amp;""</f>
        <v/>
      </c>
      <c r="Y731" s="141"/>
      <c r="Z731" s="22" t="s">
        <v>391</v>
      </c>
      <c r="AA731" s="142" t="str">
        <f>VLOOKUP($B729,D1_2!$B$259:$AL$385,11,FALSE)&amp;""</f>
        <v/>
      </c>
      <c r="AB731" s="143"/>
      <c r="AC731" s="140" t="str">
        <f>VLOOKUP($B729,D1_2!$B$259:$AL$385,12,FALSE)&amp;""</f>
        <v/>
      </c>
      <c r="AD731" s="141"/>
      <c r="AE731" s="22" t="s">
        <v>391</v>
      </c>
      <c r="AF731" s="142" t="str">
        <f>VLOOKUP($B729,D1_2!$B$259:$AL$385,13,FALSE)&amp;""</f>
        <v/>
      </c>
      <c r="AG731" s="143"/>
      <c r="AH731" s="140" t="str">
        <f>VLOOKUP($B729,D1_2!$B$259:$AL$385,14,FALSE)&amp;""</f>
        <v/>
      </c>
      <c r="AI731" s="141"/>
      <c r="AJ731" s="22" t="s">
        <v>391</v>
      </c>
      <c r="AK731" s="142" t="str">
        <f>VLOOKUP($B729,D1_2!$B$259:$AL$385,15,FALSE)&amp;""</f>
        <v/>
      </c>
      <c r="AL731" s="143"/>
      <c r="AM731" s="140" t="str">
        <f>VLOOKUP($B729,D1_2!$B$259:$AL$385,16,FALSE)&amp;""</f>
        <v/>
      </c>
      <c r="AN731" s="141"/>
      <c r="AO731" s="22" t="s">
        <v>391</v>
      </c>
      <c r="AP731" s="142" t="str">
        <f>VLOOKUP($B729,D1_2!$B$259:$AL$385,17,FALSE)&amp;""</f>
        <v/>
      </c>
      <c r="AQ731" s="143"/>
      <c r="AR731" s="140" t="str">
        <f>VLOOKUP($B729,D1_2!$B$259:$AL$385,18,FALSE)&amp;""</f>
        <v/>
      </c>
      <c r="AS731" s="141"/>
      <c r="AT731" s="22" t="s">
        <v>391</v>
      </c>
      <c r="AU731" s="142" t="str">
        <f>VLOOKUP($B729,D1_2!$B$259:$AL$385,19,FALSE)&amp;""</f>
        <v/>
      </c>
      <c r="AV731" s="143"/>
      <c r="AW731" s="140" t="str">
        <f>VLOOKUP($B729,D1_2!$B$259:$AL$385,20,FALSE)&amp;""</f>
        <v/>
      </c>
      <c r="AX731" s="141"/>
      <c r="AY731" s="22" t="s">
        <v>391</v>
      </c>
      <c r="AZ731" s="142" t="str">
        <f>VLOOKUP($B729,D1_2!$B$259:$AL$385,21,FALSE)&amp;""</f>
        <v/>
      </c>
      <c r="BA731" s="143"/>
      <c r="BF731" s="3"/>
      <c r="BG731" s="3"/>
      <c r="BH731" s="3"/>
    </row>
    <row r="732" spans="2:60" s="1" customFormat="1" ht="14.25" customHeight="1" x14ac:dyDescent="0.4">
      <c r="B732" s="175" t="s">
        <v>6638</v>
      </c>
      <c r="C732" s="176"/>
      <c r="D732" s="176"/>
      <c r="E732" s="176"/>
      <c r="F732" s="177"/>
      <c r="G732" s="86" t="s">
        <v>5737</v>
      </c>
      <c r="H732" s="86"/>
      <c r="I732" s="86"/>
      <c r="J732" s="86"/>
      <c r="K732" s="86"/>
      <c r="L732" s="86"/>
      <c r="M732" s="86"/>
      <c r="N732" s="87" t="str">
        <f>VLOOKUP($B732,D1_2!$B$5:$AL$131,6,FALSE)&amp;""</f>
        <v/>
      </c>
      <c r="O732" s="88"/>
      <c r="P732" s="19" t="s">
        <v>391</v>
      </c>
      <c r="Q732" s="89" t="str">
        <f>VLOOKUP($B732,D1_2!$B$5:$AL$131,7,FALSE)&amp;""</f>
        <v/>
      </c>
      <c r="R732" s="90"/>
      <c r="S732" s="87" t="str">
        <f>VLOOKUP($B732,D1_2!$B$5:$AL$131,8,FALSE)&amp;""</f>
        <v/>
      </c>
      <c r="T732" s="88"/>
      <c r="U732" s="19" t="s">
        <v>391</v>
      </c>
      <c r="V732" s="89" t="str">
        <f>VLOOKUP($B732,D1_2!$B$5:$AL$131,9,FALSE)&amp;""</f>
        <v/>
      </c>
      <c r="W732" s="90"/>
      <c r="X732" s="87" t="str">
        <f>VLOOKUP($B732,D1_2!$B$5:$AL$131,10,FALSE)&amp;""</f>
        <v/>
      </c>
      <c r="Y732" s="88"/>
      <c r="Z732" s="19" t="s">
        <v>391</v>
      </c>
      <c r="AA732" s="89" t="str">
        <f>VLOOKUP($B732,D1_2!$B$5:$AL$131,11,FALSE)&amp;""</f>
        <v/>
      </c>
      <c r="AB732" s="90"/>
      <c r="AC732" s="87" t="str">
        <f>VLOOKUP($B732,D1_2!$B$5:$AL$131,12,FALSE)&amp;""</f>
        <v/>
      </c>
      <c r="AD732" s="88"/>
      <c r="AE732" s="19" t="s">
        <v>391</v>
      </c>
      <c r="AF732" s="89" t="str">
        <f>VLOOKUP($B732,D1_2!$B$5:$AL$131,13,FALSE)&amp;""</f>
        <v/>
      </c>
      <c r="AG732" s="90"/>
      <c r="AH732" s="87" t="str">
        <f>VLOOKUP($B732,D1_2!$B$5:$AL$131,14,FALSE)&amp;""</f>
        <v/>
      </c>
      <c r="AI732" s="88"/>
      <c r="AJ732" s="19" t="s">
        <v>391</v>
      </c>
      <c r="AK732" s="89" t="str">
        <f>VLOOKUP($B732,D1_2!$B$5:$AL$131,15,FALSE)&amp;""</f>
        <v/>
      </c>
      <c r="AL732" s="90"/>
      <c r="AM732" s="87" t="str">
        <f>VLOOKUP($B732,D1_2!$B$5:$AL$131,16,FALSE)&amp;""</f>
        <v/>
      </c>
      <c r="AN732" s="88"/>
      <c r="AO732" s="19" t="s">
        <v>391</v>
      </c>
      <c r="AP732" s="89" t="str">
        <f>VLOOKUP($B732,D1_2!$B$5:$AL$131,17,FALSE)&amp;""</f>
        <v/>
      </c>
      <c r="AQ732" s="90"/>
      <c r="AR732" s="87" t="str">
        <f>VLOOKUP($B732,D1_2!$B$5:$AL$131,18,FALSE)&amp;""</f>
        <v/>
      </c>
      <c r="AS732" s="88"/>
      <c r="AT732" s="19" t="s">
        <v>391</v>
      </c>
      <c r="AU732" s="89" t="str">
        <f>VLOOKUP($B732,D1_2!$B$5:$AL$131,19,FALSE)&amp;""</f>
        <v/>
      </c>
      <c r="AV732" s="90"/>
      <c r="AW732" s="87" t="str">
        <f>VLOOKUP($B732,D1_2!$B$5:$AL$131,20,FALSE)&amp;""</f>
        <v/>
      </c>
      <c r="AX732" s="88"/>
      <c r="AY732" s="19" t="s">
        <v>391</v>
      </c>
      <c r="AZ732" s="89" t="str">
        <f>VLOOKUP($B732,D1_2!$B$5:$AL$131,21,FALSE)&amp;""</f>
        <v/>
      </c>
      <c r="BA732" s="90"/>
      <c r="BF732" s="3"/>
      <c r="BG732" s="3"/>
      <c r="BH732" s="3"/>
    </row>
    <row r="733" spans="2:60" s="1" customFormat="1" x14ac:dyDescent="0.4">
      <c r="B733" s="181"/>
      <c r="C733" s="182"/>
      <c r="D733" s="182"/>
      <c r="E733" s="182"/>
      <c r="F733" s="183"/>
      <c r="G733" s="91" t="s">
        <v>5496</v>
      </c>
      <c r="H733" s="91"/>
      <c r="I733" s="91"/>
      <c r="J733" s="91"/>
      <c r="K733" s="91"/>
      <c r="L733" s="91"/>
      <c r="M733" s="91"/>
      <c r="N733" s="92" t="str">
        <f>VLOOKUP($B732,D1_2!$B$132:$AL$258,6,FALSE)&amp;""</f>
        <v/>
      </c>
      <c r="O733" s="93"/>
      <c r="P733" s="20" t="s">
        <v>391</v>
      </c>
      <c r="Q733" s="94" t="str">
        <f>VLOOKUP($B732,D1_2!$B$132:$AL$258,7,FALSE)&amp;""</f>
        <v/>
      </c>
      <c r="R733" s="95"/>
      <c r="S733" s="92" t="str">
        <f>VLOOKUP($B732,D1_2!$B$132:$AL$258,8,FALSE)&amp;""</f>
        <v/>
      </c>
      <c r="T733" s="93"/>
      <c r="U733" s="20" t="s">
        <v>391</v>
      </c>
      <c r="V733" s="94" t="str">
        <f>VLOOKUP($B732,D1_2!$B$132:$AL$258,9,FALSE)&amp;""</f>
        <v/>
      </c>
      <c r="W733" s="95"/>
      <c r="X733" s="92" t="str">
        <f>VLOOKUP($B732,D1_2!$B$132:$AL$258,10,FALSE)&amp;""</f>
        <v/>
      </c>
      <c r="Y733" s="93"/>
      <c r="Z733" s="20" t="s">
        <v>391</v>
      </c>
      <c r="AA733" s="94" t="str">
        <f>VLOOKUP($B732,D1_2!$B$132:$AL$258,11,FALSE)&amp;""</f>
        <v/>
      </c>
      <c r="AB733" s="95"/>
      <c r="AC733" s="92" t="str">
        <f>VLOOKUP($B732,D1_2!$B$132:$AL$258,12,FALSE)&amp;""</f>
        <v/>
      </c>
      <c r="AD733" s="93"/>
      <c r="AE733" s="20" t="s">
        <v>391</v>
      </c>
      <c r="AF733" s="94" t="str">
        <f>VLOOKUP($B732,D1_2!$B$132:$AL$258,13,FALSE)&amp;""</f>
        <v/>
      </c>
      <c r="AG733" s="95"/>
      <c r="AH733" s="92" t="str">
        <f>VLOOKUP($B732,D1_2!$B$132:$AL$258,14,FALSE)&amp;""</f>
        <v/>
      </c>
      <c r="AI733" s="93"/>
      <c r="AJ733" s="20" t="s">
        <v>391</v>
      </c>
      <c r="AK733" s="94" t="str">
        <f>VLOOKUP($B732,D1_2!$B$132:$AL$258,15,FALSE)&amp;""</f>
        <v/>
      </c>
      <c r="AL733" s="95"/>
      <c r="AM733" s="92" t="str">
        <f>VLOOKUP($B732,D1_2!$B$132:$AL$258,16,FALSE)&amp;""</f>
        <v/>
      </c>
      <c r="AN733" s="93"/>
      <c r="AO733" s="20" t="s">
        <v>391</v>
      </c>
      <c r="AP733" s="94" t="str">
        <f>VLOOKUP($B732,D1_2!$B$132:$AL$258,17,FALSE)&amp;""</f>
        <v/>
      </c>
      <c r="AQ733" s="95"/>
      <c r="AR733" s="92" t="str">
        <f>VLOOKUP($B732,D1_2!$B$132:$AL$258,18,FALSE)&amp;""</f>
        <v/>
      </c>
      <c r="AS733" s="93"/>
      <c r="AT733" s="20" t="s">
        <v>391</v>
      </c>
      <c r="AU733" s="94" t="str">
        <f>VLOOKUP($B732,D1_2!$B$132:$AL$258,19,FALSE)&amp;""</f>
        <v/>
      </c>
      <c r="AV733" s="95"/>
      <c r="AW733" s="92" t="str">
        <f>VLOOKUP($B732,D1_2!$B$132:$AL$258,20,FALSE)&amp;""</f>
        <v/>
      </c>
      <c r="AX733" s="93"/>
      <c r="AY733" s="20" t="s">
        <v>391</v>
      </c>
      <c r="AZ733" s="94" t="str">
        <f>VLOOKUP($B732,D1_2!$B$132:$AL$258,21,FALSE)&amp;""</f>
        <v/>
      </c>
      <c r="BA733" s="95"/>
      <c r="BF733" s="3"/>
      <c r="BG733" s="3"/>
      <c r="BH733" s="3"/>
    </row>
    <row r="734" spans="2:60" s="1" customFormat="1" x14ac:dyDescent="0.4">
      <c r="B734" s="178"/>
      <c r="C734" s="179"/>
      <c r="D734" s="179"/>
      <c r="E734" s="179"/>
      <c r="F734" s="180"/>
      <c r="G734" s="135" t="s">
        <v>5337</v>
      </c>
      <c r="H734" s="135"/>
      <c r="I734" s="135"/>
      <c r="J734" s="135"/>
      <c r="K734" s="135"/>
      <c r="L734" s="135"/>
      <c r="M734" s="135"/>
      <c r="N734" s="136" t="str">
        <f>VLOOKUP($B732,D1_2!$B$259:$AL$385,6,FALSE)&amp;""</f>
        <v/>
      </c>
      <c r="O734" s="137"/>
      <c r="P734" s="21" t="s">
        <v>391</v>
      </c>
      <c r="Q734" s="138" t="str">
        <f>VLOOKUP($B732,D1_2!$B$259:$AL$385,7,FALSE)&amp;""</f>
        <v/>
      </c>
      <c r="R734" s="139"/>
      <c r="S734" s="136" t="str">
        <f>VLOOKUP($B732,D1_2!$B$259:$AL$385,8,FALSE)&amp;""</f>
        <v/>
      </c>
      <c r="T734" s="137"/>
      <c r="U734" s="21" t="s">
        <v>391</v>
      </c>
      <c r="V734" s="138" t="str">
        <f>VLOOKUP($B732,D1_2!$B$259:$AL$385,9,FALSE)&amp;""</f>
        <v/>
      </c>
      <c r="W734" s="139"/>
      <c r="X734" s="136" t="str">
        <f>VLOOKUP($B732,D1_2!$B$259:$AL$385,10,FALSE)&amp;""</f>
        <v/>
      </c>
      <c r="Y734" s="137"/>
      <c r="Z734" s="21" t="s">
        <v>391</v>
      </c>
      <c r="AA734" s="138" t="str">
        <f>VLOOKUP($B732,D1_2!$B$259:$AL$385,11,FALSE)&amp;""</f>
        <v/>
      </c>
      <c r="AB734" s="139"/>
      <c r="AC734" s="136" t="str">
        <f>VLOOKUP($B732,D1_2!$B$259:$AL$385,12,FALSE)&amp;""</f>
        <v/>
      </c>
      <c r="AD734" s="137"/>
      <c r="AE734" s="21" t="s">
        <v>391</v>
      </c>
      <c r="AF734" s="138" t="str">
        <f>VLOOKUP($B732,D1_2!$B$259:$AL$385,13,FALSE)&amp;""</f>
        <v/>
      </c>
      <c r="AG734" s="139"/>
      <c r="AH734" s="136" t="str">
        <f>VLOOKUP($B732,D1_2!$B$259:$AL$385,14,FALSE)&amp;""</f>
        <v/>
      </c>
      <c r="AI734" s="137"/>
      <c r="AJ734" s="21" t="s">
        <v>391</v>
      </c>
      <c r="AK734" s="138" t="str">
        <f>VLOOKUP($B732,D1_2!$B$259:$AL$385,15,FALSE)&amp;""</f>
        <v/>
      </c>
      <c r="AL734" s="139"/>
      <c r="AM734" s="136" t="str">
        <f>VLOOKUP($B732,D1_2!$B$259:$AL$385,16,FALSE)&amp;""</f>
        <v/>
      </c>
      <c r="AN734" s="137"/>
      <c r="AO734" s="21" t="s">
        <v>391</v>
      </c>
      <c r="AP734" s="138" t="str">
        <f>VLOOKUP($B732,D1_2!$B$259:$AL$385,17,FALSE)&amp;""</f>
        <v/>
      </c>
      <c r="AQ734" s="139"/>
      <c r="AR734" s="136" t="str">
        <f>VLOOKUP($B732,D1_2!$B$259:$AL$385,18,FALSE)&amp;""</f>
        <v/>
      </c>
      <c r="AS734" s="137"/>
      <c r="AT734" s="21" t="s">
        <v>391</v>
      </c>
      <c r="AU734" s="138" t="str">
        <f>VLOOKUP($B732,D1_2!$B$259:$AL$385,19,FALSE)&amp;""</f>
        <v/>
      </c>
      <c r="AV734" s="139"/>
      <c r="AW734" s="136" t="str">
        <f>VLOOKUP($B732,D1_2!$B$259:$AL$385,20,FALSE)&amp;""</f>
        <v/>
      </c>
      <c r="AX734" s="137"/>
      <c r="AY734" s="21" t="s">
        <v>391</v>
      </c>
      <c r="AZ734" s="138" t="str">
        <f>VLOOKUP($B732,D1_2!$B$259:$AL$385,21,FALSE)&amp;""</f>
        <v/>
      </c>
      <c r="BA734" s="139"/>
      <c r="BF734" s="3"/>
      <c r="BG734" s="3"/>
      <c r="BH734" s="3"/>
    </row>
    <row r="735" spans="2:60" s="1" customFormat="1" ht="14.25" customHeight="1" x14ac:dyDescent="0.4">
      <c r="B735" s="175" t="s">
        <v>6639</v>
      </c>
      <c r="C735" s="176"/>
      <c r="D735" s="176"/>
      <c r="E735" s="176"/>
      <c r="F735" s="177"/>
      <c r="G735" s="86" t="s">
        <v>5737</v>
      </c>
      <c r="H735" s="86"/>
      <c r="I735" s="86"/>
      <c r="J735" s="86"/>
      <c r="K735" s="86"/>
      <c r="L735" s="86"/>
      <c r="M735" s="86"/>
      <c r="N735" s="87" t="str">
        <f>VLOOKUP($B735,D1_2!$B$5:$AL$131,6,FALSE)&amp;""</f>
        <v/>
      </c>
      <c r="O735" s="88"/>
      <c r="P735" s="19" t="s">
        <v>391</v>
      </c>
      <c r="Q735" s="89" t="str">
        <f>VLOOKUP($B735,D1_2!$B$5:$AL$131,7,FALSE)&amp;""</f>
        <v/>
      </c>
      <c r="R735" s="90"/>
      <c r="S735" s="87" t="str">
        <f>VLOOKUP($B735,D1_2!$B$5:$AL$131,8,FALSE)&amp;""</f>
        <v/>
      </c>
      <c r="T735" s="88"/>
      <c r="U735" s="19" t="s">
        <v>391</v>
      </c>
      <c r="V735" s="89" t="str">
        <f>VLOOKUP($B735,D1_2!$B$5:$AL$131,9,FALSE)&amp;""</f>
        <v/>
      </c>
      <c r="W735" s="90"/>
      <c r="X735" s="87" t="str">
        <f>VLOOKUP($B735,D1_2!$B$5:$AL$131,10,FALSE)&amp;""</f>
        <v/>
      </c>
      <c r="Y735" s="88"/>
      <c r="Z735" s="19" t="s">
        <v>391</v>
      </c>
      <c r="AA735" s="89" t="str">
        <f>VLOOKUP($B735,D1_2!$B$5:$AL$131,11,FALSE)&amp;""</f>
        <v/>
      </c>
      <c r="AB735" s="90"/>
      <c r="AC735" s="87" t="str">
        <f>VLOOKUP($B735,D1_2!$B$5:$AL$131,12,FALSE)&amp;""</f>
        <v/>
      </c>
      <c r="AD735" s="88"/>
      <c r="AE735" s="19" t="s">
        <v>391</v>
      </c>
      <c r="AF735" s="89" t="str">
        <f>VLOOKUP($B735,D1_2!$B$5:$AL$131,13,FALSE)&amp;""</f>
        <v/>
      </c>
      <c r="AG735" s="90"/>
      <c r="AH735" s="87" t="str">
        <f>VLOOKUP($B735,D1_2!$B$5:$AL$131,14,FALSE)&amp;""</f>
        <v/>
      </c>
      <c r="AI735" s="88"/>
      <c r="AJ735" s="19" t="s">
        <v>391</v>
      </c>
      <c r="AK735" s="89" t="str">
        <f>VLOOKUP($B735,D1_2!$B$5:$AL$131,15,FALSE)&amp;""</f>
        <v/>
      </c>
      <c r="AL735" s="90"/>
      <c r="AM735" s="87" t="str">
        <f>VLOOKUP($B735,D1_2!$B$5:$AL$131,16,FALSE)&amp;""</f>
        <v/>
      </c>
      <c r="AN735" s="88"/>
      <c r="AO735" s="19" t="s">
        <v>391</v>
      </c>
      <c r="AP735" s="89" t="str">
        <f>VLOOKUP($B735,D1_2!$B$5:$AL$131,17,FALSE)&amp;""</f>
        <v/>
      </c>
      <c r="AQ735" s="90"/>
      <c r="AR735" s="87" t="str">
        <f>VLOOKUP($B735,D1_2!$B$5:$AL$131,18,FALSE)&amp;""</f>
        <v/>
      </c>
      <c r="AS735" s="88"/>
      <c r="AT735" s="19" t="s">
        <v>391</v>
      </c>
      <c r="AU735" s="89" t="str">
        <f>VLOOKUP($B735,D1_2!$B$5:$AL$131,19,FALSE)&amp;""</f>
        <v/>
      </c>
      <c r="AV735" s="90"/>
      <c r="AW735" s="87" t="str">
        <f>VLOOKUP($B735,D1_2!$B$5:$AL$131,20,FALSE)&amp;""</f>
        <v/>
      </c>
      <c r="AX735" s="88"/>
      <c r="AY735" s="19" t="s">
        <v>391</v>
      </c>
      <c r="AZ735" s="89" t="str">
        <f>VLOOKUP($B735,D1_2!$B$5:$AL$131,21,FALSE)&amp;""</f>
        <v/>
      </c>
      <c r="BA735" s="90"/>
      <c r="BF735" s="3"/>
      <c r="BG735" s="3"/>
      <c r="BH735" s="3"/>
    </row>
    <row r="736" spans="2:60" s="1" customFormat="1" x14ac:dyDescent="0.4">
      <c r="B736" s="181"/>
      <c r="C736" s="182"/>
      <c r="D736" s="182"/>
      <c r="E736" s="182"/>
      <c r="F736" s="183"/>
      <c r="G736" s="91" t="s">
        <v>5496</v>
      </c>
      <c r="H736" s="91"/>
      <c r="I736" s="91"/>
      <c r="J736" s="91"/>
      <c r="K736" s="91"/>
      <c r="L736" s="91"/>
      <c r="M736" s="91"/>
      <c r="N736" s="92" t="str">
        <f>VLOOKUP($B735,D1_2!$B$132:$AL$258,6,FALSE)&amp;""</f>
        <v/>
      </c>
      <c r="O736" s="93"/>
      <c r="P736" s="20" t="s">
        <v>391</v>
      </c>
      <c r="Q736" s="94" t="str">
        <f>VLOOKUP($B735,D1_2!$B$132:$AL$258,7,FALSE)&amp;""</f>
        <v/>
      </c>
      <c r="R736" s="95"/>
      <c r="S736" s="92" t="str">
        <f>VLOOKUP($B735,D1_2!$B$132:$AL$258,8,FALSE)&amp;""</f>
        <v/>
      </c>
      <c r="T736" s="93"/>
      <c r="U736" s="20" t="s">
        <v>391</v>
      </c>
      <c r="V736" s="94" t="str">
        <f>VLOOKUP($B735,D1_2!$B$132:$AL$258,9,FALSE)&amp;""</f>
        <v/>
      </c>
      <c r="W736" s="95"/>
      <c r="X736" s="92" t="str">
        <f>VLOOKUP($B735,D1_2!$B$132:$AL$258,10,FALSE)&amp;""</f>
        <v/>
      </c>
      <c r="Y736" s="93"/>
      <c r="Z736" s="20" t="s">
        <v>391</v>
      </c>
      <c r="AA736" s="94" t="str">
        <f>VLOOKUP($B735,D1_2!$B$132:$AL$258,11,FALSE)&amp;""</f>
        <v/>
      </c>
      <c r="AB736" s="95"/>
      <c r="AC736" s="92" t="str">
        <f>VLOOKUP($B735,D1_2!$B$132:$AL$258,12,FALSE)&amp;""</f>
        <v/>
      </c>
      <c r="AD736" s="93"/>
      <c r="AE736" s="20" t="s">
        <v>391</v>
      </c>
      <c r="AF736" s="94" t="str">
        <f>VLOOKUP($B735,D1_2!$B$132:$AL$258,13,FALSE)&amp;""</f>
        <v/>
      </c>
      <c r="AG736" s="95"/>
      <c r="AH736" s="92" t="str">
        <f>VLOOKUP($B735,D1_2!$B$132:$AL$258,14,FALSE)&amp;""</f>
        <v/>
      </c>
      <c r="AI736" s="93"/>
      <c r="AJ736" s="20" t="s">
        <v>391</v>
      </c>
      <c r="AK736" s="94" t="str">
        <f>VLOOKUP($B735,D1_2!$B$132:$AL$258,15,FALSE)&amp;""</f>
        <v/>
      </c>
      <c r="AL736" s="95"/>
      <c r="AM736" s="92" t="str">
        <f>VLOOKUP($B735,D1_2!$B$132:$AL$258,16,FALSE)&amp;""</f>
        <v/>
      </c>
      <c r="AN736" s="93"/>
      <c r="AO736" s="20" t="s">
        <v>391</v>
      </c>
      <c r="AP736" s="94" t="str">
        <f>VLOOKUP($B735,D1_2!$B$132:$AL$258,17,FALSE)&amp;""</f>
        <v/>
      </c>
      <c r="AQ736" s="95"/>
      <c r="AR736" s="92" t="str">
        <f>VLOOKUP($B735,D1_2!$B$132:$AL$258,18,FALSE)&amp;""</f>
        <v/>
      </c>
      <c r="AS736" s="93"/>
      <c r="AT736" s="20" t="s">
        <v>391</v>
      </c>
      <c r="AU736" s="94" t="str">
        <f>VLOOKUP($B735,D1_2!$B$132:$AL$258,19,FALSE)&amp;""</f>
        <v/>
      </c>
      <c r="AV736" s="95"/>
      <c r="AW736" s="92" t="str">
        <f>VLOOKUP($B735,D1_2!$B$132:$AL$258,20,FALSE)&amp;""</f>
        <v/>
      </c>
      <c r="AX736" s="93"/>
      <c r="AY736" s="20" t="s">
        <v>391</v>
      </c>
      <c r="AZ736" s="94" t="str">
        <f>VLOOKUP($B735,D1_2!$B$132:$AL$258,21,FALSE)&amp;""</f>
        <v/>
      </c>
      <c r="BA736" s="95"/>
      <c r="BF736" s="3"/>
      <c r="BG736" s="3"/>
      <c r="BH736" s="3"/>
    </row>
    <row r="737" spans="2:60" s="1" customFormat="1" x14ac:dyDescent="0.4">
      <c r="B737" s="178"/>
      <c r="C737" s="179"/>
      <c r="D737" s="179"/>
      <c r="E737" s="179"/>
      <c r="F737" s="180"/>
      <c r="G737" s="135" t="s">
        <v>5337</v>
      </c>
      <c r="H737" s="135"/>
      <c r="I737" s="135"/>
      <c r="J737" s="135"/>
      <c r="K737" s="135"/>
      <c r="L737" s="135"/>
      <c r="M737" s="135"/>
      <c r="N737" s="136" t="str">
        <f>VLOOKUP($B735,D1_2!$B$259:$AL$385,6,FALSE)&amp;""</f>
        <v/>
      </c>
      <c r="O737" s="137"/>
      <c r="P737" s="21" t="s">
        <v>391</v>
      </c>
      <c r="Q737" s="138" t="str">
        <f>VLOOKUP($B735,D1_2!$B$259:$AL$385,7,FALSE)&amp;""</f>
        <v/>
      </c>
      <c r="R737" s="139"/>
      <c r="S737" s="136" t="str">
        <f>VLOOKUP($B735,D1_2!$B$259:$AL$385,8,FALSE)&amp;""</f>
        <v/>
      </c>
      <c r="T737" s="137"/>
      <c r="U737" s="21" t="s">
        <v>391</v>
      </c>
      <c r="V737" s="138" t="str">
        <f>VLOOKUP($B735,D1_2!$B$259:$AL$385,9,FALSE)&amp;""</f>
        <v/>
      </c>
      <c r="W737" s="139"/>
      <c r="X737" s="136" t="str">
        <f>VLOOKUP($B735,D1_2!$B$259:$AL$385,10,FALSE)&amp;""</f>
        <v/>
      </c>
      <c r="Y737" s="137"/>
      <c r="Z737" s="21" t="s">
        <v>391</v>
      </c>
      <c r="AA737" s="138" t="str">
        <f>VLOOKUP($B735,D1_2!$B$259:$AL$385,11,FALSE)&amp;""</f>
        <v/>
      </c>
      <c r="AB737" s="139"/>
      <c r="AC737" s="136" t="str">
        <f>VLOOKUP($B735,D1_2!$B$259:$AL$385,12,FALSE)&amp;""</f>
        <v/>
      </c>
      <c r="AD737" s="137"/>
      <c r="AE737" s="21" t="s">
        <v>391</v>
      </c>
      <c r="AF737" s="138" t="str">
        <f>VLOOKUP($B735,D1_2!$B$259:$AL$385,13,FALSE)&amp;""</f>
        <v/>
      </c>
      <c r="AG737" s="139"/>
      <c r="AH737" s="136" t="str">
        <f>VLOOKUP($B735,D1_2!$B$259:$AL$385,14,FALSE)&amp;""</f>
        <v/>
      </c>
      <c r="AI737" s="137"/>
      <c r="AJ737" s="21" t="s">
        <v>391</v>
      </c>
      <c r="AK737" s="138" t="str">
        <f>VLOOKUP($B735,D1_2!$B$259:$AL$385,15,FALSE)&amp;""</f>
        <v/>
      </c>
      <c r="AL737" s="139"/>
      <c r="AM737" s="136" t="str">
        <f>VLOOKUP($B735,D1_2!$B$259:$AL$385,16,FALSE)&amp;""</f>
        <v/>
      </c>
      <c r="AN737" s="137"/>
      <c r="AO737" s="21" t="s">
        <v>391</v>
      </c>
      <c r="AP737" s="138" t="str">
        <f>VLOOKUP($B735,D1_2!$B$259:$AL$385,17,FALSE)&amp;""</f>
        <v/>
      </c>
      <c r="AQ737" s="139"/>
      <c r="AR737" s="136" t="str">
        <f>VLOOKUP($B735,D1_2!$B$259:$AL$385,18,FALSE)&amp;""</f>
        <v/>
      </c>
      <c r="AS737" s="137"/>
      <c r="AT737" s="21" t="s">
        <v>391</v>
      </c>
      <c r="AU737" s="138" t="str">
        <f>VLOOKUP($B735,D1_2!$B$259:$AL$385,19,FALSE)&amp;""</f>
        <v/>
      </c>
      <c r="AV737" s="139"/>
      <c r="AW737" s="136" t="str">
        <f>VLOOKUP($B735,D1_2!$B$259:$AL$385,20,FALSE)&amp;""</f>
        <v/>
      </c>
      <c r="AX737" s="137"/>
      <c r="AY737" s="21" t="s">
        <v>391</v>
      </c>
      <c r="AZ737" s="138" t="str">
        <f>VLOOKUP($B735,D1_2!$B$259:$AL$385,21,FALSE)&amp;""</f>
        <v/>
      </c>
      <c r="BA737" s="139"/>
      <c r="BF737" s="3"/>
      <c r="BG737" s="3"/>
      <c r="BH737" s="3"/>
    </row>
    <row r="738" spans="2:60" s="1" customFormat="1" ht="14.25" customHeight="1" x14ac:dyDescent="0.4">
      <c r="B738" s="181" t="s">
        <v>846</v>
      </c>
      <c r="C738" s="182"/>
      <c r="D738" s="182"/>
      <c r="E738" s="182"/>
      <c r="F738" s="183"/>
      <c r="G738" s="86" t="s">
        <v>5737</v>
      </c>
      <c r="H738" s="86"/>
      <c r="I738" s="86"/>
      <c r="J738" s="86"/>
      <c r="K738" s="86"/>
      <c r="L738" s="86"/>
      <c r="M738" s="86"/>
      <c r="N738" s="144" t="str">
        <f>VLOOKUP($B738,D1_2!$B$5:$AL$131,6,FALSE)&amp;""</f>
        <v/>
      </c>
      <c r="O738" s="132"/>
      <c r="P738" s="23" t="s">
        <v>391</v>
      </c>
      <c r="Q738" s="145" t="str">
        <f>VLOOKUP($B738,D1_2!$B$5:$AL$131,7,FALSE)&amp;""</f>
        <v/>
      </c>
      <c r="R738" s="134"/>
      <c r="S738" s="144" t="str">
        <f>VLOOKUP($B738,D1_2!$B$5:$AL$131,8,FALSE)&amp;""</f>
        <v/>
      </c>
      <c r="T738" s="132"/>
      <c r="U738" s="23" t="s">
        <v>391</v>
      </c>
      <c r="V738" s="145" t="str">
        <f>VLOOKUP($B738,D1_2!$B$5:$AL$131,9,FALSE)&amp;""</f>
        <v/>
      </c>
      <c r="W738" s="134"/>
      <c r="X738" s="144" t="str">
        <f>VLOOKUP($B738,D1_2!$B$5:$AL$131,10,FALSE)&amp;""</f>
        <v/>
      </c>
      <c r="Y738" s="132"/>
      <c r="Z738" s="23" t="s">
        <v>391</v>
      </c>
      <c r="AA738" s="145" t="str">
        <f>VLOOKUP($B738,D1_2!$B$5:$AL$131,11,FALSE)&amp;""</f>
        <v/>
      </c>
      <c r="AB738" s="134"/>
      <c r="AC738" s="144" t="str">
        <f>VLOOKUP($B738,D1_2!$B$5:$AL$131,12,FALSE)&amp;""</f>
        <v/>
      </c>
      <c r="AD738" s="132"/>
      <c r="AE738" s="23" t="s">
        <v>391</v>
      </c>
      <c r="AF738" s="145" t="str">
        <f>VLOOKUP($B738,D1_2!$B$5:$AL$131,13,FALSE)&amp;""</f>
        <v/>
      </c>
      <c r="AG738" s="134"/>
      <c r="AH738" s="144" t="str">
        <f>VLOOKUP($B738,D1_2!$B$5:$AL$131,14,FALSE)&amp;""</f>
        <v/>
      </c>
      <c r="AI738" s="132"/>
      <c r="AJ738" s="23" t="s">
        <v>391</v>
      </c>
      <c r="AK738" s="145" t="str">
        <f>VLOOKUP($B738,D1_2!$B$5:$AL$131,15,FALSE)&amp;""</f>
        <v/>
      </c>
      <c r="AL738" s="134"/>
      <c r="AM738" s="144" t="str">
        <f>VLOOKUP($B738,D1_2!$B$5:$AL$131,16,FALSE)&amp;""</f>
        <v/>
      </c>
      <c r="AN738" s="132"/>
      <c r="AO738" s="23" t="s">
        <v>391</v>
      </c>
      <c r="AP738" s="145" t="str">
        <f>VLOOKUP($B738,D1_2!$B$5:$AL$131,17,FALSE)&amp;""</f>
        <v/>
      </c>
      <c r="AQ738" s="134"/>
      <c r="AR738" s="144" t="str">
        <f>VLOOKUP($B738,D1_2!$B$5:$AL$131,18,FALSE)&amp;""</f>
        <v/>
      </c>
      <c r="AS738" s="132"/>
      <c r="AT738" s="23" t="s">
        <v>391</v>
      </c>
      <c r="AU738" s="145" t="str">
        <f>VLOOKUP($B738,D1_2!$B$5:$AL$131,19,FALSE)&amp;""</f>
        <v/>
      </c>
      <c r="AV738" s="134"/>
      <c r="AW738" s="144" t="str">
        <f>VLOOKUP($B738,D1_2!$B$5:$AL$131,20,FALSE)&amp;""</f>
        <v/>
      </c>
      <c r="AX738" s="132"/>
      <c r="AY738" s="23" t="s">
        <v>391</v>
      </c>
      <c r="AZ738" s="145" t="str">
        <f>VLOOKUP($B738,D1_2!$B$5:$AL$131,21,FALSE)&amp;""</f>
        <v/>
      </c>
      <c r="BA738" s="134"/>
      <c r="BF738" s="3"/>
      <c r="BG738" s="3"/>
      <c r="BH738" s="3"/>
    </row>
    <row r="739" spans="2:60" s="1" customFormat="1" x14ac:dyDescent="0.4">
      <c r="B739" s="181"/>
      <c r="C739" s="182"/>
      <c r="D739" s="182"/>
      <c r="E739" s="182"/>
      <c r="F739" s="183"/>
      <c r="G739" s="91" t="s">
        <v>5496</v>
      </c>
      <c r="H739" s="91"/>
      <c r="I739" s="91"/>
      <c r="J739" s="91"/>
      <c r="K739" s="91"/>
      <c r="L739" s="91"/>
      <c r="M739" s="91"/>
      <c r="N739" s="92" t="str">
        <f>VLOOKUP($B738,D1_2!$B$132:$AL$258,6,FALSE)&amp;""</f>
        <v/>
      </c>
      <c r="O739" s="93"/>
      <c r="P739" s="20" t="s">
        <v>391</v>
      </c>
      <c r="Q739" s="94" t="str">
        <f>VLOOKUP($B738,D1_2!$B$132:$AL$258,7,FALSE)&amp;""</f>
        <v/>
      </c>
      <c r="R739" s="95"/>
      <c r="S739" s="92" t="str">
        <f>VLOOKUP($B738,D1_2!$B$132:$AL$258,8,FALSE)&amp;""</f>
        <v/>
      </c>
      <c r="T739" s="93"/>
      <c r="U739" s="20" t="s">
        <v>391</v>
      </c>
      <c r="V739" s="94" t="str">
        <f>VLOOKUP($B738,D1_2!$B$132:$AL$258,9,FALSE)&amp;""</f>
        <v/>
      </c>
      <c r="W739" s="95"/>
      <c r="X739" s="92" t="str">
        <f>VLOOKUP($B738,D1_2!$B$132:$AL$258,10,FALSE)&amp;""</f>
        <v/>
      </c>
      <c r="Y739" s="93"/>
      <c r="Z739" s="20" t="s">
        <v>391</v>
      </c>
      <c r="AA739" s="94" t="str">
        <f>VLOOKUP($B738,D1_2!$B$132:$AL$258,11,FALSE)&amp;""</f>
        <v/>
      </c>
      <c r="AB739" s="95"/>
      <c r="AC739" s="92" t="str">
        <f>VLOOKUP($B738,D1_2!$B$132:$AL$258,12,FALSE)&amp;""</f>
        <v/>
      </c>
      <c r="AD739" s="93"/>
      <c r="AE739" s="20" t="s">
        <v>391</v>
      </c>
      <c r="AF739" s="94" t="str">
        <f>VLOOKUP($B738,D1_2!$B$132:$AL$258,13,FALSE)&amp;""</f>
        <v/>
      </c>
      <c r="AG739" s="95"/>
      <c r="AH739" s="92" t="str">
        <f>VLOOKUP($B738,D1_2!$B$132:$AL$258,14,FALSE)&amp;""</f>
        <v/>
      </c>
      <c r="AI739" s="93"/>
      <c r="AJ739" s="20" t="s">
        <v>391</v>
      </c>
      <c r="AK739" s="94" t="str">
        <f>VLOOKUP($B738,D1_2!$B$132:$AL$258,15,FALSE)&amp;""</f>
        <v/>
      </c>
      <c r="AL739" s="95"/>
      <c r="AM739" s="92" t="str">
        <f>VLOOKUP($B738,D1_2!$B$132:$AL$258,16,FALSE)&amp;""</f>
        <v/>
      </c>
      <c r="AN739" s="93"/>
      <c r="AO739" s="20" t="s">
        <v>391</v>
      </c>
      <c r="AP739" s="94" t="str">
        <f>VLOOKUP($B738,D1_2!$B$132:$AL$258,17,FALSE)&amp;""</f>
        <v/>
      </c>
      <c r="AQ739" s="95"/>
      <c r="AR739" s="92" t="str">
        <f>VLOOKUP($B738,D1_2!$B$132:$AL$258,18,FALSE)&amp;""</f>
        <v/>
      </c>
      <c r="AS739" s="93"/>
      <c r="AT739" s="20" t="s">
        <v>391</v>
      </c>
      <c r="AU739" s="94" t="str">
        <f>VLOOKUP($B738,D1_2!$B$132:$AL$258,19,FALSE)&amp;""</f>
        <v/>
      </c>
      <c r="AV739" s="95"/>
      <c r="AW739" s="92" t="str">
        <f>VLOOKUP($B738,D1_2!$B$132:$AL$258,20,FALSE)&amp;""</f>
        <v/>
      </c>
      <c r="AX739" s="93"/>
      <c r="AY739" s="20" t="s">
        <v>391</v>
      </c>
      <c r="AZ739" s="94" t="str">
        <f>VLOOKUP($B738,D1_2!$B$132:$AL$258,21,FALSE)&amp;""</f>
        <v/>
      </c>
      <c r="BA739" s="95"/>
      <c r="BF739" s="3"/>
      <c r="BG739" s="3"/>
      <c r="BH739" s="3"/>
    </row>
    <row r="740" spans="2:60" s="1" customFormat="1" x14ac:dyDescent="0.4">
      <c r="B740" s="178"/>
      <c r="C740" s="179"/>
      <c r="D740" s="179"/>
      <c r="E740" s="179"/>
      <c r="F740" s="180"/>
      <c r="G740" s="135" t="s">
        <v>5337</v>
      </c>
      <c r="H740" s="135"/>
      <c r="I740" s="135"/>
      <c r="J740" s="135"/>
      <c r="K740" s="135"/>
      <c r="L740" s="135"/>
      <c r="M740" s="135"/>
      <c r="N740" s="136" t="str">
        <f>VLOOKUP($B738,D1_2!$B$259:$AL$385,6,FALSE)&amp;""</f>
        <v/>
      </c>
      <c r="O740" s="137"/>
      <c r="P740" s="21" t="s">
        <v>391</v>
      </c>
      <c r="Q740" s="138" t="str">
        <f>VLOOKUP($B738,D1_2!$B$259:$AL$385,7,FALSE)&amp;""</f>
        <v/>
      </c>
      <c r="R740" s="139"/>
      <c r="S740" s="136" t="str">
        <f>VLOOKUP($B738,D1_2!$B$259:$AL$385,8,FALSE)&amp;""</f>
        <v/>
      </c>
      <c r="T740" s="137"/>
      <c r="U740" s="21" t="s">
        <v>391</v>
      </c>
      <c r="V740" s="138" t="str">
        <f>VLOOKUP($B738,D1_2!$B$259:$AL$385,9,FALSE)&amp;""</f>
        <v/>
      </c>
      <c r="W740" s="139"/>
      <c r="X740" s="136" t="str">
        <f>VLOOKUP($B738,D1_2!$B$259:$AL$385,10,FALSE)&amp;""</f>
        <v/>
      </c>
      <c r="Y740" s="137"/>
      <c r="Z740" s="21" t="s">
        <v>391</v>
      </c>
      <c r="AA740" s="138" t="str">
        <f>VLOOKUP($B738,D1_2!$B$259:$AL$385,11,FALSE)&amp;""</f>
        <v/>
      </c>
      <c r="AB740" s="139"/>
      <c r="AC740" s="136" t="str">
        <f>VLOOKUP($B738,D1_2!$B$259:$AL$385,12,FALSE)&amp;""</f>
        <v/>
      </c>
      <c r="AD740" s="137"/>
      <c r="AE740" s="21" t="s">
        <v>391</v>
      </c>
      <c r="AF740" s="138" t="str">
        <f>VLOOKUP($B738,D1_2!$B$259:$AL$385,13,FALSE)&amp;""</f>
        <v/>
      </c>
      <c r="AG740" s="139"/>
      <c r="AH740" s="136" t="str">
        <f>VLOOKUP($B738,D1_2!$B$259:$AL$385,14,FALSE)&amp;""</f>
        <v/>
      </c>
      <c r="AI740" s="137"/>
      <c r="AJ740" s="21" t="s">
        <v>391</v>
      </c>
      <c r="AK740" s="138" t="str">
        <f>VLOOKUP($B738,D1_2!$B$259:$AL$385,15,FALSE)&amp;""</f>
        <v/>
      </c>
      <c r="AL740" s="139"/>
      <c r="AM740" s="136" t="str">
        <f>VLOOKUP($B738,D1_2!$B$259:$AL$385,16,FALSE)&amp;""</f>
        <v/>
      </c>
      <c r="AN740" s="137"/>
      <c r="AO740" s="21" t="s">
        <v>391</v>
      </c>
      <c r="AP740" s="138" t="str">
        <f>VLOOKUP($B738,D1_2!$B$259:$AL$385,17,FALSE)&amp;""</f>
        <v/>
      </c>
      <c r="AQ740" s="139"/>
      <c r="AR740" s="136" t="str">
        <f>VLOOKUP($B738,D1_2!$B$259:$AL$385,18,FALSE)&amp;""</f>
        <v/>
      </c>
      <c r="AS740" s="137"/>
      <c r="AT740" s="21" t="s">
        <v>391</v>
      </c>
      <c r="AU740" s="138" t="str">
        <f>VLOOKUP($B738,D1_2!$B$259:$AL$385,19,FALSE)&amp;""</f>
        <v/>
      </c>
      <c r="AV740" s="139"/>
      <c r="AW740" s="136" t="str">
        <f>VLOOKUP($B738,D1_2!$B$259:$AL$385,20,FALSE)&amp;""</f>
        <v/>
      </c>
      <c r="AX740" s="137"/>
      <c r="AY740" s="21" t="s">
        <v>391</v>
      </c>
      <c r="AZ740" s="138" t="str">
        <f>VLOOKUP($B738,D1_2!$B$259:$AL$385,21,FALSE)&amp;""</f>
        <v/>
      </c>
      <c r="BA740" s="139"/>
      <c r="BF740" s="3"/>
      <c r="BG740" s="3"/>
      <c r="BH740" s="3"/>
    </row>
    <row r="741" spans="2:60" s="1" customFormat="1" ht="14.25" customHeight="1" x14ac:dyDescent="0.4">
      <c r="B741" s="175" t="s">
        <v>1531</v>
      </c>
      <c r="C741" s="176"/>
      <c r="D741" s="176"/>
      <c r="E741" s="176"/>
      <c r="F741" s="177"/>
      <c r="G741" s="86" t="s">
        <v>5737</v>
      </c>
      <c r="H741" s="86"/>
      <c r="I741" s="86"/>
      <c r="J741" s="86"/>
      <c r="K741" s="86"/>
      <c r="L741" s="86"/>
      <c r="M741" s="86"/>
      <c r="N741" s="87" t="str">
        <f>VLOOKUP($B741,D1_2!$B$5:$AL$131,6,FALSE)&amp;""</f>
        <v/>
      </c>
      <c r="O741" s="88"/>
      <c r="P741" s="19" t="s">
        <v>391</v>
      </c>
      <c r="Q741" s="89" t="str">
        <f>VLOOKUP($B741,D1_2!$B$5:$AL$131,7,FALSE)&amp;""</f>
        <v/>
      </c>
      <c r="R741" s="90"/>
      <c r="S741" s="87" t="str">
        <f>VLOOKUP($B741,D1_2!$B$5:$AL$131,8,FALSE)&amp;""</f>
        <v/>
      </c>
      <c r="T741" s="88"/>
      <c r="U741" s="19" t="s">
        <v>391</v>
      </c>
      <c r="V741" s="89" t="str">
        <f>VLOOKUP($B741,D1_2!$B$5:$AL$131,9,FALSE)&amp;""</f>
        <v/>
      </c>
      <c r="W741" s="90"/>
      <c r="X741" s="87" t="str">
        <f>VLOOKUP($B741,D1_2!$B$5:$AL$131,10,FALSE)&amp;""</f>
        <v/>
      </c>
      <c r="Y741" s="88"/>
      <c r="Z741" s="19" t="s">
        <v>391</v>
      </c>
      <c r="AA741" s="89" t="str">
        <f>VLOOKUP($B741,D1_2!$B$5:$AL$131,11,FALSE)&amp;""</f>
        <v/>
      </c>
      <c r="AB741" s="90"/>
      <c r="AC741" s="87" t="str">
        <f>VLOOKUP($B741,D1_2!$B$5:$AL$131,12,FALSE)&amp;""</f>
        <v/>
      </c>
      <c r="AD741" s="88"/>
      <c r="AE741" s="19" t="s">
        <v>391</v>
      </c>
      <c r="AF741" s="89" t="str">
        <f>VLOOKUP($B741,D1_2!$B$5:$AL$131,13,FALSE)&amp;""</f>
        <v/>
      </c>
      <c r="AG741" s="90"/>
      <c r="AH741" s="87" t="str">
        <f>VLOOKUP($B741,D1_2!$B$5:$AL$131,14,FALSE)&amp;""</f>
        <v/>
      </c>
      <c r="AI741" s="88"/>
      <c r="AJ741" s="19" t="s">
        <v>391</v>
      </c>
      <c r="AK741" s="89" t="str">
        <f>VLOOKUP($B741,D1_2!$B$5:$AL$131,15,FALSE)&amp;""</f>
        <v/>
      </c>
      <c r="AL741" s="90"/>
      <c r="AM741" s="87" t="str">
        <f>VLOOKUP($B741,D1_2!$B$5:$AL$131,16,FALSE)&amp;""</f>
        <v/>
      </c>
      <c r="AN741" s="88"/>
      <c r="AO741" s="19" t="s">
        <v>391</v>
      </c>
      <c r="AP741" s="89" t="str">
        <f>VLOOKUP($B741,D1_2!$B$5:$AL$131,17,FALSE)&amp;""</f>
        <v/>
      </c>
      <c r="AQ741" s="90"/>
      <c r="AR741" s="87" t="str">
        <f>VLOOKUP($B741,D1_2!$B$5:$AL$131,18,FALSE)&amp;""</f>
        <v/>
      </c>
      <c r="AS741" s="88"/>
      <c r="AT741" s="19" t="s">
        <v>391</v>
      </c>
      <c r="AU741" s="89" t="str">
        <f>VLOOKUP($B741,D1_2!$B$5:$AL$131,19,FALSE)&amp;""</f>
        <v/>
      </c>
      <c r="AV741" s="90"/>
      <c r="AW741" s="87" t="str">
        <f>VLOOKUP($B741,D1_2!$B$5:$AL$131,20,FALSE)&amp;""</f>
        <v/>
      </c>
      <c r="AX741" s="88"/>
      <c r="AY741" s="19" t="s">
        <v>391</v>
      </c>
      <c r="AZ741" s="89" t="str">
        <f>VLOOKUP($B741,D1_2!$B$5:$AL$131,21,FALSE)&amp;""</f>
        <v/>
      </c>
      <c r="BA741" s="90"/>
      <c r="BF741" s="3"/>
      <c r="BG741" s="3"/>
      <c r="BH741" s="3"/>
    </row>
    <row r="742" spans="2:60" s="1" customFormat="1" x14ac:dyDescent="0.4">
      <c r="B742" s="181"/>
      <c r="C742" s="182"/>
      <c r="D742" s="182"/>
      <c r="E742" s="182"/>
      <c r="F742" s="183"/>
      <c r="G742" s="91" t="s">
        <v>5496</v>
      </c>
      <c r="H742" s="91"/>
      <c r="I742" s="91"/>
      <c r="J742" s="91"/>
      <c r="K742" s="91"/>
      <c r="L742" s="91"/>
      <c r="M742" s="91"/>
      <c r="N742" s="92" t="str">
        <f>VLOOKUP($B741,D1_2!$B$132:$AL$258,6,FALSE)&amp;""</f>
        <v/>
      </c>
      <c r="O742" s="93"/>
      <c r="P742" s="20" t="s">
        <v>391</v>
      </c>
      <c r="Q742" s="94" t="str">
        <f>VLOOKUP($B741,D1_2!$B$132:$AL$258,7,FALSE)&amp;""</f>
        <v/>
      </c>
      <c r="R742" s="95"/>
      <c r="S742" s="92" t="str">
        <f>VLOOKUP($B741,D1_2!$B$132:$AL$258,8,FALSE)&amp;""</f>
        <v/>
      </c>
      <c r="T742" s="93"/>
      <c r="U742" s="20" t="s">
        <v>391</v>
      </c>
      <c r="V742" s="94" t="str">
        <f>VLOOKUP($B741,D1_2!$B$132:$AL$258,9,FALSE)&amp;""</f>
        <v/>
      </c>
      <c r="W742" s="95"/>
      <c r="X742" s="92" t="str">
        <f>VLOOKUP($B741,D1_2!$B$132:$AL$258,10,FALSE)&amp;""</f>
        <v/>
      </c>
      <c r="Y742" s="93"/>
      <c r="Z742" s="20" t="s">
        <v>391</v>
      </c>
      <c r="AA742" s="94" t="str">
        <f>VLOOKUP($B741,D1_2!$B$132:$AL$258,11,FALSE)&amp;""</f>
        <v/>
      </c>
      <c r="AB742" s="95"/>
      <c r="AC742" s="92" t="str">
        <f>VLOOKUP($B741,D1_2!$B$132:$AL$258,12,FALSE)&amp;""</f>
        <v/>
      </c>
      <c r="AD742" s="93"/>
      <c r="AE742" s="20" t="s">
        <v>391</v>
      </c>
      <c r="AF742" s="94" t="str">
        <f>VLOOKUP($B741,D1_2!$B$132:$AL$258,13,FALSE)&amp;""</f>
        <v/>
      </c>
      <c r="AG742" s="95"/>
      <c r="AH742" s="92" t="str">
        <f>VLOOKUP($B741,D1_2!$B$132:$AL$258,14,FALSE)&amp;""</f>
        <v/>
      </c>
      <c r="AI742" s="93"/>
      <c r="AJ742" s="20" t="s">
        <v>391</v>
      </c>
      <c r="AK742" s="94" t="str">
        <f>VLOOKUP($B741,D1_2!$B$132:$AL$258,15,FALSE)&amp;""</f>
        <v/>
      </c>
      <c r="AL742" s="95"/>
      <c r="AM742" s="92" t="str">
        <f>VLOOKUP($B741,D1_2!$B$132:$AL$258,16,FALSE)&amp;""</f>
        <v/>
      </c>
      <c r="AN742" s="93"/>
      <c r="AO742" s="20" t="s">
        <v>391</v>
      </c>
      <c r="AP742" s="94" t="str">
        <f>VLOOKUP($B741,D1_2!$B$132:$AL$258,17,FALSE)&amp;""</f>
        <v/>
      </c>
      <c r="AQ742" s="95"/>
      <c r="AR742" s="92" t="str">
        <f>VLOOKUP($B741,D1_2!$B$132:$AL$258,18,FALSE)&amp;""</f>
        <v/>
      </c>
      <c r="AS742" s="93"/>
      <c r="AT742" s="20" t="s">
        <v>391</v>
      </c>
      <c r="AU742" s="94" t="str">
        <f>VLOOKUP($B741,D1_2!$B$132:$AL$258,19,FALSE)&amp;""</f>
        <v/>
      </c>
      <c r="AV742" s="95"/>
      <c r="AW742" s="92" t="str">
        <f>VLOOKUP($B741,D1_2!$B$132:$AL$258,20,FALSE)&amp;""</f>
        <v/>
      </c>
      <c r="AX742" s="93"/>
      <c r="AY742" s="20" t="s">
        <v>391</v>
      </c>
      <c r="AZ742" s="94" t="str">
        <f>VLOOKUP($B741,D1_2!$B$132:$AL$258,21,FALSE)&amp;""</f>
        <v/>
      </c>
      <c r="BA742" s="95"/>
      <c r="BF742" s="3"/>
      <c r="BG742" s="3"/>
      <c r="BH742" s="3"/>
    </row>
    <row r="743" spans="2:60" s="1" customFormat="1" x14ac:dyDescent="0.4">
      <c r="B743" s="178"/>
      <c r="C743" s="179"/>
      <c r="D743" s="179"/>
      <c r="E743" s="179"/>
      <c r="F743" s="180"/>
      <c r="G743" s="135" t="s">
        <v>5337</v>
      </c>
      <c r="H743" s="135"/>
      <c r="I743" s="135"/>
      <c r="J743" s="135"/>
      <c r="K743" s="135"/>
      <c r="L743" s="135"/>
      <c r="M743" s="135"/>
      <c r="N743" s="136" t="str">
        <f>VLOOKUP($B741,D1_2!$B$259:$AL$385,6,FALSE)&amp;""</f>
        <v/>
      </c>
      <c r="O743" s="137"/>
      <c r="P743" s="21" t="s">
        <v>391</v>
      </c>
      <c r="Q743" s="138" t="str">
        <f>VLOOKUP($B741,D1_2!$B$259:$AL$385,7,FALSE)&amp;""</f>
        <v/>
      </c>
      <c r="R743" s="139"/>
      <c r="S743" s="136" t="str">
        <f>VLOOKUP($B741,D1_2!$B$259:$AL$385,8,FALSE)&amp;""</f>
        <v/>
      </c>
      <c r="T743" s="137"/>
      <c r="U743" s="21" t="s">
        <v>391</v>
      </c>
      <c r="V743" s="138" t="str">
        <f>VLOOKUP($B741,D1_2!$B$259:$AL$385,9,FALSE)&amp;""</f>
        <v/>
      </c>
      <c r="W743" s="139"/>
      <c r="X743" s="136" t="str">
        <f>VLOOKUP($B741,D1_2!$B$259:$AL$385,10,FALSE)&amp;""</f>
        <v/>
      </c>
      <c r="Y743" s="137"/>
      <c r="Z743" s="21" t="s">
        <v>391</v>
      </c>
      <c r="AA743" s="138" t="str">
        <f>VLOOKUP($B741,D1_2!$B$259:$AL$385,11,FALSE)&amp;""</f>
        <v/>
      </c>
      <c r="AB743" s="139"/>
      <c r="AC743" s="136" t="str">
        <f>VLOOKUP($B741,D1_2!$B$259:$AL$385,12,FALSE)&amp;""</f>
        <v/>
      </c>
      <c r="AD743" s="137"/>
      <c r="AE743" s="21" t="s">
        <v>391</v>
      </c>
      <c r="AF743" s="138" t="str">
        <f>VLOOKUP($B741,D1_2!$B$259:$AL$385,13,FALSE)&amp;""</f>
        <v/>
      </c>
      <c r="AG743" s="139"/>
      <c r="AH743" s="136" t="str">
        <f>VLOOKUP($B741,D1_2!$B$259:$AL$385,14,FALSE)&amp;""</f>
        <v/>
      </c>
      <c r="AI743" s="137"/>
      <c r="AJ743" s="21" t="s">
        <v>391</v>
      </c>
      <c r="AK743" s="138" t="str">
        <f>VLOOKUP($B741,D1_2!$B$259:$AL$385,15,FALSE)&amp;""</f>
        <v/>
      </c>
      <c r="AL743" s="139"/>
      <c r="AM743" s="136" t="str">
        <f>VLOOKUP($B741,D1_2!$B$259:$AL$385,16,FALSE)&amp;""</f>
        <v/>
      </c>
      <c r="AN743" s="137"/>
      <c r="AO743" s="21" t="s">
        <v>391</v>
      </c>
      <c r="AP743" s="138" t="str">
        <f>VLOOKUP($B741,D1_2!$B$259:$AL$385,17,FALSE)&amp;""</f>
        <v/>
      </c>
      <c r="AQ743" s="139"/>
      <c r="AR743" s="136" t="str">
        <f>VLOOKUP($B741,D1_2!$B$259:$AL$385,18,FALSE)&amp;""</f>
        <v/>
      </c>
      <c r="AS743" s="137"/>
      <c r="AT743" s="21" t="s">
        <v>391</v>
      </c>
      <c r="AU743" s="138" t="str">
        <f>VLOOKUP($B741,D1_2!$B$259:$AL$385,19,FALSE)&amp;""</f>
        <v/>
      </c>
      <c r="AV743" s="139"/>
      <c r="AW743" s="136" t="str">
        <f>VLOOKUP($B741,D1_2!$B$259:$AL$385,20,FALSE)&amp;""</f>
        <v/>
      </c>
      <c r="AX743" s="137"/>
      <c r="AY743" s="21" t="s">
        <v>391</v>
      </c>
      <c r="AZ743" s="138" t="str">
        <f>VLOOKUP($B741,D1_2!$B$259:$AL$385,21,FALSE)&amp;""</f>
        <v/>
      </c>
      <c r="BA743" s="139"/>
      <c r="BF743" s="3"/>
      <c r="BG743" s="3"/>
      <c r="BH743" s="3"/>
    </row>
    <row r="744" spans="2:60" s="1" customFormat="1" ht="14.25" customHeight="1" x14ac:dyDescent="0.4">
      <c r="B744" s="175" t="s">
        <v>616</v>
      </c>
      <c r="C744" s="176"/>
      <c r="D744" s="176"/>
      <c r="E744" s="176"/>
      <c r="F744" s="177"/>
      <c r="G744" s="86" t="s">
        <v>5737</v>
      </c>
      <c r="H744" s="86"/>
      <c r="I744" s="86"/>
      <c r="J744" s="86"/>
      <c r="K744" s="86"/>
      <c r="L744" s="86"/>
      <c r="M744" s="86"/>
      <c r="N744" s="87" t="str">
        <f>VLOOKUP($B744,D1_2!$B$5:$AL$131,6,FALSE)&amp;""</f>
        <v/>
      </c>
      <c r="O744" s="88"/>
      <c r="P744" s="19" t="s">
        <v>391</v>
      </c>
      <c r="Q744" s="89" t="str">
        <f>VLOOKUP($B744,D1_2!$B$5:$AL$131,7,FALSE)&amp;""</f>
        <v/>
      </c>
      <c r="R744" s="90"/>
      <c r="S744" s="87" t="str">
        <f>VLOOKUP($B744,D1_2!$B$5:$AL$131,8,FALSE)&amp;""</f>
        <v/>
      </c>
      <c r="T744" s="88"/>
      <c r="U744" s="19" t="s">
        <v>391</v>
      </c>
      <c r="V744" s="89" t="str">
        <f>VLOOKUP($B744,D1_2!$B$5:$AL$131,9,FALSE)&amp;""</f>
        <v/>
      </c>
      <c r="W744" s="90"/>
      <c r="X744" s="87" t="str">
        <f>VLOOKUP($B744,D1_2!$B$5:$AL$131,10,FALSE)&amp;""</f>
        <v/>
      </c>
      <c r="Y744" s="88"/>
      <c r="Z744" s="19" t="s">
        <v>391</v>
      </c>
      <c r="AA744" s="89" t="str">
        <f>VLOOKUP($B744,D1_2!$B$5:$AL$131,11,FALSE)&amp;""</f>
        <v/>
      </c>
      <c r="AB744" s="90"/>
      <c r="AC744" s="87" t="str">
        <f>VLOOKUP($B744,D1_2!$B$5:$AL$131,12,FALSE)&amp;""</f>
        <v/>
      </c>
      <c r="AD744" s="88"/>
      <c r="AE744" s="19" t="s">
        <v>391</v>
      </c>
      <c r="AF744" s="89" t="str">
        <f>VLOOKUP($B744,D1_2!$B$5:$AL$131,13,FALSE)&amp;""</f>
        <v/>
      </c>
      <c r="AG744" s="90"/>
      <c r="AH744" s="87" t="str">
        <f>VLOOKUP($B744,D1_2!$B$5:$AL$131,14,FALSE)&amp;""</f>
        <v/>
      </c>
      <c r="AI744" s="88"/>
      <c r="AJ744" s="19" t="s">
        <v>391</v>
      </c>
      <c r="AK744" s="89" t="str">
        <f>VLOOKUP($B744,D1_2!$B$5:$AL$131,15,FALSE)&amp;""</f>
        <v/>
      </c>
      <c r="AL744" s="90"/>
      <c r="AM744" s="87" t="str">
        <f>VLOOKUP($B744,D1_2!$B$5:$AL$131,16,FALSE)&amp;""</f>
        <v/>
      </c>
      <c r="AN744" s="88"/>
      <c r="AO744" s="19" t="s">
        <v>391</v>
      </c>
      <c r="AP744" s="89" t="str">
        <f>VLOOKUP($B744,D1_2!$B$5:$AL$131,17,FALSE)&amp;""</f>
        <v/>
      </c>
      <c r="AQ744" s="90"/>
      <c r="AR744" s="87" t="str">
        <f>VLOOKUP($B744,D1_2!$B$5:$AL$131,18,FALSE)&amp;""</f>
        <v/>
      </c>
      <c r="AS744" s="88"/>
      <c r="AT744" s="19" t="s">
        <v>391</v>
      </c>
      <c r="AU744" s="89" t="str">
        <f>VLOOKUP($B744,D1_2!$B$5:$AL$131,19,FALSE)&amp;""</f>
        <v/>
      </c>
      <c r="AV744" s="90"/>
      <c r="AW744" s="87" t="str">
        <f>VLOOKUP($B744,D1_2!$B$5:$AL$131,20,FALSE)&amp;""</f>
        <v/>
      </c>
      <c r="AX744" s="88"/>
      <c r="AY744" s="19" t="s">
        <v>391</v>
      </c>
      <c r="AZ744" s="89" t="str">
        <f>VLOOKUP($B744,D1_2!$B$5:$AL$131,21,FALSE)&amp;""</f>
        <v/>
      </c>
      <c r="BA744" s="90"/>
      <c r="BF744" s="3"/>
      <c r="BG744" s="3"/>
      <c r="BH744" s="3"/>
    </row>
    <row r="745" spans="2:60" s="1" customFormat="1" x14ac:dyDescent="0.4">
      <c r="B745" s="181"/>
      <c r="C745" s="182"/>
      <c r="D745" s="182"/>
      <c r="E745" s="182"/>
      <c r="F745" s="183"/>
      <c r="G745" s="91" t="s">
        <v>5496</v>
      </c>
      <c r="H745" s="91"/>
      <c r="I745" s="91"/>
      <c r="J745" s="91"/>
      <c r="K745" s="91"/>
      <c r="L745" s="91"/>
      <c r="M745" s="91"/>
      <c r="N745" s="92" t="str">
        <f>VLOOKUP($B744,D1_2!$B$132:$AL$258,6,FALSE)&amp;""</f>
        <v/>
      </c>
      <c r="O745" s="93"/>
      <c r="P745" s="20" t="s">
        <v>391</v>
      </c>
      <c r="Q745" s="94" t="str">
        <f>VLOOKUP($B744,D1_2!$B$132:$AL$258,7,FALSE)&amp;""</f>
        <v/>
      </c>
      <c r="R745" s="95"/>
      <c r="S745" s="92" t="str">
        <f>VLOOKUP($B744,D1_2!$B$132:$AL$258,8,FALSE)&amp;""</f>
        <v/>
      </c>
      <c r="T745" s="93"/>
      <c r="U745" s="20" t="s">
        <v>391</v>
      </c>
      <c r="V745" s="94" t="str">
        <f>VLOOKUP($B744,D1_2!$B$132:$AL$258,9,FALSE)&amp;""</f>
        <v/>
      </c>
      <c r="W745" s="95"/>
      <c r="X745" s="92" t="str">
        <f>VLOOKUP($B744,D1_2!$B$132:$AL$258,10,FALSE)&amp;""</f>
        <v/>
      </c>
      <c r="Y745" s="93"/>
      <c r="Z745" s="20" t="s">
        <v>391</v>
      </c>
      <c r="AA745" s="94" t="str">
        <f>VLOOKUP($B744,D1_2!$B$132:$AL$258,11,FALSE)&amp;""</f>
        <v/>
      </c>
      <c r="AB745" s="95"/>
      <c r="AC745" s="92" t="str">
        <f>VLOOKUP($B744,D1_2!$B$132:$AL$258,12,FALSE)&amp;""</f>
        <v/>
      </c>
      <c r="AD745" s="93"/>
      <c r="AE745" s="20" t="s">
        <v>391</v>
      </c>
      <c r="AF745" s="94" t="str">
        <f>VLOOKUP($B744,D1_2!$B$132:$AL$258,13,FALSE)&amp;""</f>
        <v/>
      </c>
      <c r="AG745" s="95"/>
      <c r="AH745" s="92" t="str">
        <f>VLOOKUP($B744,D1_2!$B$132:$AL$258,14,FALSE)&amp;""</f>
        <v/>
      </c>
      <c r="AI745" s="93"/>
      <c r="AJ745" s="20" t="s">
        <v>391</v>
      </c>
      <c r="AK745" s="94" t="str">
        <f>VLOOKUP($B744,D1_2!$B$132:$AL$258,15,FALSE)&amp;""</f>
        <v/>
      </c>
      <c r="AL745" s="95"/>
      <c r="AM745" s="92" t="str">
        <f>VLOOKUP($B744,D1_2!$B$132:$AL$258,16,FALSE)&amp;""</f>
        <v/>
      </c>
      <c r="AN745" s="93"/>
      <c r="AO745" s="20" t="s">
        <v>391</v>
      </c>
      <c r="AP745" s="94" t="str">
        <f>VLOOKUP($B744,D1_2!$B$132:$AL$258,17,FALSE)&amp;""</f>
        <v/>
      </c>
      <c r="AQ745" s="95"/>
      <c r="AR745" s="92" t="str">
        <f>VLOOKUP($B744,D1_2!$B$132:$AL$258,18,FALSE)&amp;""</f>
        <v/>
      </c>
      <c r="AS745" s="93"/>
      <c r="AT745" s="20" t="s">
        <v>391</v>
      </c>
      <c r="AU745" s="94" t="str">
        <f>VLOOKUP($B744,D1_2!$B$132:$AL$258,19,FALSE)&amp;""</f>
        <v/>
      </c>
      <c r="AV745" s="95"/>
      <c r="AW745" s="92" t="str">
        <f>VLOOKUP($B744,D1_2!$B$132:$AL$258,20,FALSE)&amp;""</f>
        <v/>
      </c>
      <c r="AX745" s="93"/>
      <c r="AY745" s="20" t="s">
        <v>391</v>
      </c>
      <c r="AZ745" s="94" t="str">
        <f>VLOOKUP($B744,D1_2!$B$132:$AL$258,21,FALSE)&amp;""</f>
        <v/>
      </c>
      <c r="BA745" s="95"/>
      <c r="BF745" s="3"/>
      <c r="BG745" s="3"/>
      <c r="BH745" s="3"/>
    </row>
    <row r="746" spans="2:60" s="1" customFormat="1" x14ac:dyDescent="0.4">
      <c r="B746" s="178"/>
      <c r="C746" s="179"/>
      <c r="D746" s="179"/>
      <c r="E746" s="179"/>
      <c r="F746" s="180"/>
      <c r="G746" s="135" t="s">
        <v>5337</v>
      </c>
      <c r="H746" s="135"/>
      <c r="I746" s="135"/>
      <c r="J746" s="135"/>
      <c r="K746" s="135"/>
      <c r="L746" s="135"/>
      <c r="M746" s="135"/>
      <c r="N746" s="136" t="str">
        <f>VLOOKUP($B744,D1_2!$B$259:$AL$385,6,FALSE)&amp;""</f>
        <v/>
      </c>
      <c r="O746" s="137"/>
      <c r="P746" s="21" t="s">
        <v>391</v>
      </c>
      <c r="Q746" s="138" t="str">
        <f>VLOOKUP($B744,D1_2!$B$259:$AL$385,7,FALSE)&amp;""</f>
        <v/>
      </c>
      <c r="R746" s="139"/>
      <c r="S746" s="136" t="str">
        <f>VLOOKUP($B744,D1_2!$B$259:$AL$385,8,FALSE)&amp;""</f>
        <v/>
      </c>
      <c r="T746" s="137"/>
      <c r="U746" s="21" t="s">
        <v>391</v>
      </c>
      <c r="V746" s="138" t="str">
        <f>VLOOKUP($B744,D1_2!$B$259:$AL$385,9,FALSE)&amp;""</f>
        <v/>
      </c>
      <c r="W746" s="139"/>
      <c r="X746" s="136" t="str">
        <f>VLOOKUP($B744,D1_2!$B$259:$AL$385,10,FALSE)&amp;""</f>
        <v/>
      </c>
      <c r="Y746" s="137"/>
      <c r="Z746" s="21" t="s">
        <v>391</v>
      </c>
      <c r="AA746" s="138" t="str">
        <f>VLOOKUP($B744,D1_2!$B$259:$AL$385,11,FALSE)&amp;""</f>
        <v/>
      </c>
      <c r="AB746" s="139"/>
      <c r="AC746" s="136" t="str">
        <f>VLOOKUP($B744,D1_2!$B$259:$AL$385,12,FALSE)&amp;""</f>
        <v/>
      </c>
      <c r="AD746" s="137"/>
      <c r="AE746" s="21" t="s">
        <v>391</v>
      </c>
      <c r="AF746" s="138" t="str">
        <f>VLOOKUP($B744,D1_2!$B$259:$AL$385,13,FALSE)&amp;""</f>
        <v/>
      </c>
      <c r="AG746" s="139"/>
      <c r="AH746" s="136" t="str">
        <f>VLOOKUP($B744,D1_2!$B$259:$AL$385,14,FALSE)&amp;""</f>
        <v/>
      </c>
      <c r="AI746" s="137"/>
      <c r="AJ746" s="21" t="s">
        <v>391</v>
      </c>
      <c r="AK746" s="138" t="str">
        <f>VLOOKUP($B744,D1_2!$B$259:$AL$385,15,FALSE)&amp;""</f>
        <v/>
      </c>
      <c r="AL746" s="139"/>
      <c r="AM746" s="136" t="str">
        <f>VLOOKUP($B744,D1_2!$B$259:$AL$385,16,FALSE)&amp;""</f>
        <v/>
      </c>
      <c r="AN746" s="137"/>
      <c r="AO746" s="21" t="s">
        <v>391</v>
      </c>
      <c r="AP746" s="138" t="str">
        <f>VLOOKUP($B744,D1_2!$B$259:$AL$385,17,FALSE)&amp;""</f>
        <v/>
      </c>
      <c r="AQ746" s="139"/>
      <c r="AR746" s="136" t="str">
        <f>VLOOKUP($B744,D1_2!$B$259:$AL$385,18,FALSE)&amp;""</f>
        <v/>
      </c>
      <c r="AS746" s="137"/>
      <c r="AT746" s="21" t="s">
        <v>391</v>
      </c>
      <c r="AU746" s="138" t="str">
        <f>VLOOKUP($B744,D1_2!$B$259:$AL$385,19,FALSE)&amp;""</f>
        <v/>
      </c>
      <c r="AV746" s="139"/>
      <c r="AW746" s="136" t="str">
        <f>VLOOKUP($B744,D1_2!$B$259:$AL$385,20,FALSE)&amp;""</f>
        <v/>
      </c>
      <c r="AX746" s="137"/>
      <c r="AY746" s="21" t="s">
        <v>391</v>
      </c>
      <c r="AZ746" s="138" t="str">
        <f>VLOOKUP($B744,D1_2!$B$259:$AL$385,21,FALSE)&amp;""</f>
        <v/>
      </c>
      <c r="BA746" s="139"/>
      <c r="BF746" s="3"/>
      <c r="BG746" s="3"/>
      <c r="BH746" s="3"/>
    </row>
    <row r="747" spans="2:60" s="1" customFormat="1" ht="14.25" customHeight="1" x14ac:dyDescent="0.4">
      <c r="B747" s="175" t="s">
        <v>1946</v>
      </c>
      <c r="C747" s="176"/>
      <c r="D747" s="176"/>
      <c r="E747" s="176"/>
      <c r="F747" s="177"/>
      <c r="G747" s="86" t="s">
        <v>5737</v>
      </c>
      <c r="H747" s="86"/>
      <c r="I747" s="86"/>
      <c r="J747" s="86"/>
      <c r="K747" s="86"/>
      <c r="L747" s="86"/>
      <c r="M747" s="86"/>
      <c r="N747" s="87" t="str">
        <f>VLOOKUP($B747,D1_2!$B$5:$AL$131,6,FALSE)&amp;""</f>
        <v/>
      </c>
      <c r="O747" s="88"/>
      <c r="P747" s="19" t="s">
        <v>391</v>
      </c>
      <c r="Q747" s="89" t="str">
        <f>VLOOKUP($B747,D1_2!$B$5:$AL$131,7,FALSE)&amp;""</f>
        <v/>
      </c>
      <c r="R747" s="90"/>
      <c r="S747" s="87" t="str">
        <f>VLOOKUP($B747,D1_2!$B$5:$AL$131,8,FALSE)&amp;""</f>
        <v/>
      </c>
      <c r="T747" s="88"/>
      <c r="U747" s="19" t="s">
        <v>391</v>
      </c>
      <c r="V747" s="89" t="str">
        <f>VLOOKUP($B747,D1_2!$B$5:$AL$131,9,FALSE)&amp;""</f>
        <v/>
      </c>
      <c r="W747" s="90"/>
      <c r="X747" s="87" t="str">
        <f>VLOOKUP($B747,D1_2!$B$5:$AL$131,10,FALSE)&amp;""</f>
        <v/>
      </c>
      <c r="Y747" s="88"/>
      <c r="Z747" s="19" t="s">
        <v>391</v>
      </c>
      <c r="AA747" s="89" t="str">
        <f>VLOOKUP($B747,D1_2!$B$5:$AL$131,11,FALSE)&amp;""</f>
        <v/>
      </c>
      <c r="AB747" s="90"/>
      <c r="AC747" s="87" t="str">
        <f>VLOOKUP($B747,D1_2!$B$5:$AL$131,12,FALSE)&amp;""</f>
        <v/>
      </c>
      <c r="AD747" s="88"/>
      <c r="AE747" s="19" t="s">
        <v>391</v>
      </c>
      <c r="AF747" s="89" t="str">
        <f>VLOOKUP($B747,D1_2!$B$5:$AL$131,13,FALSE)&amp;""</f>
        <v/>
      </c>
      <c r="AG747" s="90"/>
      <c r="AH747" s="87" t="str">
        <f>VLOOKUP($B747,D1_2!$B$5:$AL$131,14,FALSE)&amp;""</f>
        <v/>
      </c>
      <c r="AI747" s="88"/>
      <c r="AJ747" s="19" t="s">
        <v>391</v>
      </c>
      <c r="AK747" s="89" t="str">
        <f>VLOOKUP($B747,D1_2!$B$5:$AL$131,15,FALSE)&amp;""</f>
        <v/>
      </c>
      <c r="AL747" s="90"/>
      <c r="AM747" s="87" t="str">
        <f>VLOOKUP($B747,D1_2!$B$5:$AL$131,16,FALSE)&amp;""</f>
        <v/>
      </c>
      <c r="AN747" s="88"/>
      <c r="AO747" s="19" t="s">
        <v>391</v>
      </c>
      <c r="AP747" s="89" t="str">
        <f>VLOOKUP($B747,D1_2!$B$5:$AL$131,17,FALSE)&amp;""</f>
        <v/>
      </c>
      <c r="AQ747" s="90"/>
      <c r="AR747" s="87" t="str">
        <f>VLOOKUP($B747,D1_2!$B$5:$AL$131,18,FALSE)&amp;""</f>
        <v/>
      </c>
      <c r="AS747" s="88"/>
      <c r="AT747" s="19" t="s">
        <v>391</v>
      </c>
      <c r="AU747" s="89" t="str">
        <f>VLOOKUP($B747,D1_2!$B$5:$AL$131,19,FALSE)&amp;""</f>
        <v/>
      </c>
      <c r="AV747" s="90"/>
      <c r="AW747" s="87" t="str">
        <f>VLOOKUP($B747,D1_2!$B$5:$AL$131,20,FALSE)&amp;""</f>
        <v/>
      </c>
      <c r="AX747" s="88"/>
      <c r="AY747" s="19" t="s">
        <v>391</v>
      </c>
      <c r="AZ747" s="89" t="str">
        <f>VLOOKUP($B747,D1_2!$B$5:$AL$131,21,FALSE)&amp;""</f>
        <v/>
      </c>
      <c r="BA747" s="90"/>
      <c r="BF747" s="3"/>
      <c r="BG747" s="3"/>
      <c r="BH747" s="3"/>
    </row>
    <row r="748" spans="2:60" s="1" customFormat="1" x14ac:dyDescent="0.4">
      <c r="B748" s="181"/>
      <c r="C748" s="182"/>
      <c r="D748" s="182"/>
      <c r="E748" s="182"/>
      <c r="F748" s="183"/>
      <c r="G748" s="91" t="s">
        <v>5496</v>
      </c>
      <c r="H748" s="91"/>
      <c r="I748" s="91"/>
      <c r="J748" s="91"/>
      <c r="K748" s="91"/>
      <c r="L748" s="91"/>
      <c r="M748" s="91"/>
      <c r="N748" s="92" t="str">
        <f>VLOOKUP($B747,D1_2!$B$132:$AL$258,6,FALSE)&amp;""</f>
        <v/>
      </c>
      <c r="O748" s="93"/>
      <c r="P748" s="20" t="s">
        <v>391</v>
      </c>
      <c r="Q748" s="94" t="str">
        <f>VLOOKUP($B747,D1_2!$B$132:$AL$258,7,FALSE)&amp;""</f>
        <v/>
      </c>
      <c r="R748" s="95"/>
      <c r="S748" s="92" t="str">
        <f>VLOOKUP($B747,D1_2!$B$132:$AL$258,8,FALSE)&amp;""</f>
        <v/>
      </c>
      <c r="T748" s="93"/>
      <c r="U748" s="20" t="s">
        <v>391</v>
      </c>
      <c r="V748" s="94" t="str">
        <f>VLOOKUP($B747,D1_2!$B$132:$AL$258,9,FALSE)&amp;""</f>
        <v/>
      </c>
      <c r="W748" s="95"/>
      <c r="X748" s="92" t="str">
        <f>VLOOKUP($B747,D1_2!$B$132:$AL$258,10,FALSE)&amp;""</f>
        <v/>
      </c>
      <c r="Y748" s="93"/>
      <c r="Z748" s="20" t="s">
        <v>391</v>
      </c>
      <c r="AA748" s="94" t="str">
        <f>VLOOKUP($B747,D1_2!$B$132:$AL$258,11,FALSE)&amp;""</f>
        <v/>
      </c>
      <c r="AB748" s="95"/>
      <c r="AC748" s="92" t="str">
        <f>VLOOKUP($B747,D1_2!$B$132:$AL$258,12,FALSE)&amp;""</f>
        <v/>
      </c>
      <c r="AD748" s="93"/>
      <c r="AE748" s="20" t="s">
        <v>391</v>
      </c>
      <c r="AF748" s="94" t="str">
        <f>VLOOKUP($B747,D1_2!$B$132:$AL$258,13,FALSE)&amp;""</f>
        <v/>
      </c>
      <c r="AG748" s="95"/>
      <c r="AH748" s="92" t="str">
        <f>VLOOKUP($B747,D1_2!$B$132:$AL$258,14,FALSE)&amp;""</f>
        <v/>
      </c>
      <c r="AI748" s="93"/>
      <c r="AJ748" s="20" t="s">
        <v>391</v>
      </c>
      <c r="AK748" s="94" t="str">
        <f>VLOOKUP($B747,D1_2!$B$132:$AL$258,15,FALSE)&amp;""</f>
        <v/>
      </c>
      <c r="AL748" s="95"/>
      <c r="AM748" s="92" t="str">
        <f>VLOOKUP($B747,D1_2!$B$132:$AL$258,16,FALSE)&amp;""</f>
        <v/>
      </c>
      <c r="AN748" s="93"/>
      <c r="AO748" s="20" t="s">
        <v>391</v>
      </c>
      <c r="AP748" s="94" t="str">
        <f>VLOOKUP($B747,D1_2!$B$132:$AL$258,17,FALSE)&amp;""</f>
        <v/>
      </c>
      <c r="AQ748" s="95"/>
      <c r="AR748" s="92" t="str">
        <f>VLOOKUP($B747,D1_2!$B$132:$AL$258,18,FALSE)&amp;""</f>
        <v/>
      </c>
      <c r="AS748" s="93"/>
      <c r="AT748" s="20" t="s">
        <v>391</v>
      </c>
      <c r="AU748" s="94" t="str">
        <f>VLOOKUP($B747,D1_2!$B$132:$AL$258,19,FALSE)&amp;""</f>
        <v/>
      </c>
      <c r="AV748" s="95"/>
      <c r="AW748" s="92" t="str">
        <f>VLOOKUP($B747,D1_2!$B$132:$AL$258,20,FALSE)&amp;""</f>
        <v/>
      </c>
      <c r="AX748" s="93"/>
      <c r="AY748" s="20" t="s">
        <v>391</v>
      </c>
      <c r="AZ748" s="94" t="str">
        <f>VLOOKUP($B747,D1_2!$B$132:$AL$258,21,FALSE)&amp;""</f>
        <v/>
      </c>
      <c r="BA748" s="95"/>
      <c r="BF748" s="3"/>
      <c r="BG748" s="3"/>
      <c r="BH748" s="3"/>
    </row>
    <row r="749" spans="2:60" s="1" customFormat="1" x14ac:dyDescent="0.4">
      <c r="B749" s="178"/>
      <c r="C749" s="179"/>
      <c r="D749" s="179"/>
      <c r="E749" s="179"/>
      <c r="F749" s="180"/>
      <c r="G749" s="135" t="s">
        <v>5337</v>
      </c>
      <c r="H749" s="135"/>
      <c r="I749" s="135"/>
      <c r="J749" s="135"/>
      <c r="K749" s="135"/>
      <c r="L749" s="135"/>
      <c r="M749" s="135"/>
      <c r="N749" s="136" t="str">
        <f>VLOOKUP($B747,D1_2!$B$259:$AL$385,6,FALSE)&amp;""</f>
        <v/>
      </c>
      <c r="O749" s="137"/>
      <c r="P749" s="21" t="s">
        <v>391</v>
      </c>
      <c r="Q749" s="138" t="str">
        <f>VLOOKUP($B747,D1_2!$B$259:$AL$385,7,FALSE)&amp;""</f>
        <v/>
      </c>
      <c r="R749" s="139"/>
      <c r="S749" s="136" t="str">
        <f>VLOOKUP($B747,D1_2!$B$259:$AL$385,8,FALSE)&amp;""</f>
        <v/>
      </c>
      <c r="T749" s="137"/>
      <c r="U749" s="21" t="s">
        <v>391</v>
      </c>
      <c r="V749" s="138" t="str">
        <f>VLOOKUP($B747,D1_2!$B$259:$AL$385,9,FALSE)&amp;""</f>
        <v/>
      </c>
      <c r="W749" s="139"/>
      <c r="X749" s="136" t="str">
        <f>VLOOKUP($B747,D1_2!$B$259:$AL$385,10,FALSE)&amp;""</f>
        <v/>
      </c>
      <c r="Y749" s="137"/>
      <c r="Z749" s="21" t="s">
        <v>391</v>
      </c>
      <c r="AA749" s="138" t="str">
        <f>VLOOKUP($B747,D1_2!$B$259:$AL$385,11,FALSE)&amp;""</f>
        <v/>
      </c>
      <c r="AB749" s="139"/>
      <c r="AC749" s="136" t="str">
        <f>VLOOKUP($B747,D1_2!$B$259:$AL$385,12,FALSE)&amp;""</f>
        <v/>
      </c>
      <c r="AD749" s="137"/>
      <c r="AE749" s="21" t="s">
        <v>391</v>
      </c>
      <c r="AF749" s="138" t="str">
        <f>VLOOKUP($B747,D1_2!$B$259:$AL$385,13,FALSE)&amp;""</f>
        <v/>
      </c>
      <c r="AG749" s="139"/>
      <c r="AH749" s="136" t="str">
        <f>VLOOKUP($B747,D1_2!$B$259:$AL$385,14,FALSE)&amp;""</f>
        <v/>
      </c>
      <c r="AI749" s="137"/>
      <c r="AJ749" s="21" t="s">
        <v>391</v>
      </c>
      <c r="AK749" s="138" t="str">
        <f>VLOOKUP($B747,D1_2!$B$259:$AL$385,15,FALSE)&amp;""</f>
        <v/>
      </c>
      <c r="AL749" s="139"/>
      <c r="AM749" s="136" t="str">
        <f>VLOOKUP($B747,D1_2!$B$259:$AL$385,16,FALSE)&amp;""</f>
        <v/>
      </c>
      <c r="AN749" s="137"/>
      <c r="AO749" s="21" t="s">
        <v>391</v>
      </c>
      <c r="AP749" s="138" t="str">
        <f>VLOOKUP($B747,D1_2!$B$259:$AL$385,17,FALSE)&amp;""</f>
        <v/>
      </c>
      <c r="AQ749" s="139"/>
      <c r="AR749" s="136" t="str">
        <f>VLOOKUP($B747,D1_2!$B$259:$AL$385,18,FALSE)&amp;""</f>
        <v/>
      </c>
      <c r="AS749" s="137"/>
      <c r="AT749" s="21" t="s">
        <v>391</v>
      </c>
      <c r="AU749" s="138" t="str">
        <f>VLOOKUP($B747,D1_2!$B$259:$AL$385,19,FALSE)&amp;""</f>
        <v/>
      </c>
      <c r="AV749" s="139"/>
      <c r="AW749" s="136" t="str">
        <f>VLOOKUP($B747,D1_2!$B$259:$AL$385,20,FALSE)&amp;""</f>
        <v/>
      </c>
      <c r="AX749" s="137"/>
      <c r="AY749" s="21" t="s">
        <v>391</v>
      </c>
      <c r="AZ749" s="138" t="str">
        <f>VLOOKUP($B747,D1_2!$B$259:$AL$385,21,FALSE)&amp;""</f>
        <v/>
      </c>
      <c r="BA749" s="139"/>
      <c r="BF749" s="3"/>
      <c r="BG749" s="3"/>
      <c r="BH749" s="3"/>
    </row>
    <row r="750" spans="2:60" s="1" customFormat="1" ht="14.25" customHeight="1" x14ac:dyDescent="0.4">
      <c r="B750" s="175" t="s">
        <v>6640</v>
      </c>
      <c r="C750" s="176"/>
      <c r="D750" s="176"/>
      <c r="E750" s="176"/>
      <c r="F750" s="177"/>
      <c r="G750" s="86" t="s">
        <v>5737</v>
      </c>
      <c r="H750" s="86"/>
      <c r="I750" s="86"/>
      <c r="J750" s="86"/>
      <c r="K750" s="86"/>
      <c r="L750" s="86"/>
      <c r="M750" s="86"/>
      <c r="N750" s="87" t="str">
        <f>VLOOKUP($B750,D1_2!$B$5:$AL$131,6,FALSE)&amp;""</f>
        <v/>
      </c>
      <c r="O750" s="88"/>
      <c r="P750" s="19" t="s">
        <v>391</v>
      </c>
      <c r="Q750" s="89" t="str">
        <f>VLOOKUP($B750,D1_2!$B$5:$AL$131,7,FALSE)&amp;""</f>
        <v/>
      </c>
      <c r="R750" s="90"/>
      <c r="S750" s="87" t="str">
        <f>VLOOKUP($B750,D1_2!$B$5:$AL$131,8,FALSE)&amp;""</f>
        <v/>
      </c>
      <c r="T750" s="88"/>
      <c r="U750" s="19" t="s">
        <v>391</v>
      </c>
      <c r="V750" s="89" t="str">
        <f>VLOOKUP($B750,D1_2!$B$5:$AL$131,9,FALSE)&amp;""</f>
        <v/>
      </c>
      <c r="W750" s="90"/>
      <c r="X750" s="87" t="str">
        <f>VLOOKUP($B750,D1_2!$B$5:$AL$131,10,FALSE)&amp;""</f>
        <v/>
      </c>
      <c r="Y750" s="88"/>
      <c r="Z750" s="19" t="s">
        <v>391</v>
      </c>
      <c r="AA750" s="89" t="str">
        <f>VLOOKUP($B750,D1_2!$B$5:$AL$131,11,FALSE)&amp;""</f>
        <v/>
      </c>
      <c r="AB750" s="90"/>
      <c r="AC750" s="87" t="str">
        <f>VLOOKUP($B750,D1_2!$B$5:$AL$131,12,FALSE)&amp;""</f>
        <v/>
      </c>
      <c r="AD750" s="88"/>
      <c r="AE750" s="19" t="s">
        <v>391</v>
      </c>
      <c r="AF750" s="89" t="str">
        <f>VLOOKUP($B750,D1_2!$B$5:$AL$131,13,FALSE)&amp;""</f>
        <v/>
      </c>
      <c r="AG750" s="90"/>
      <c r="AH750" s="87" t="str">
        <f>VLOOKUP($B750,D1_2!$B$5:$AL$131,14,FALSE)&amp;""</f>
        <v/>
      </c>
      <c r="AI750" s="88"/>
      <c r="AJ750" s="19" t="s">
        <v>391</v>
      </c>
      <c r="AK750" s="89" t="str">
        <f>VLOOKUP($B750,D1_2!$B$5:$AL$131,15,FALSE)&amp;""</f>
        <v/>
      </c>
      <c r="AL750" s="90"/>
      <c r="AM750" s="87" t="str">
        <f>VLOOKUP($B750,D1_2!$B$5:$AL$131,16,FALSE)&amp;""</f>
        <v/>
      </c>
      <c r="AN750" s="88"/>
      <c r="AO750" s="19" t="s">
        <v>391</v>
      </c>
      <c r="AP750" s="89" t="str">
        <f>VLOOKUP($B750,D1_2!$B$5:$AL$131,17,FALSE)&amp;""</f>
        <v/>
      </c>
      <c r="AQ750" s="90"/>
      <c r="AR750" s="87" t="str">
        <f>VLOOKUP($B750,D1_2!$B$5:$AL$131,18,FALSE)&amp;""</f>
        <v/>
      </c>
      <c r="AS750" s="88"/>
      <c r="AT750" s="19" t="s">
        <v>391</v>
      </c>
      <c r="AU750" s="89" t="str">
        <f>VLOOKUP($B750,D1_2!$B$5:$AL$131,19,FALSE)&amp;""</f>
        <v/>
      </c>
      <c r="AV750" s="90"/>
      <c r="AW750" s="87" t="str">
        <f>VLOOKUP($B750,D1_2!$B$5:$AL$131,20,FALSE)&amp;""</f>
        <v/>
      </c>
      <c r="AX750" s="88"/>
      <c r="AY750" s="19" t="s">
        <v>391</v>
      </c>
      <c r="AZ750" s="89" t="str">
        <f>VLOOKUP($B750,D1_2!$B$5:$AL$131,21,FALSE)&amp;""</f>
        <v/>
      </c>
      <c r="BA750" s="90"/>
      <c r="BF750" s="3"/>
      <c r="BG750" s="3"/>
      <c r="BH750" s="3"/>
    </row>
    <row r="751" spans="2:60" s="1" customFormat="1" x14ac:dyDescent="0.4">
      <c r="B751" s="181"/>
      <c r="C751" s="182"/>
      <c r="D751" s="182"/>
      <c r="E751" s="182"/>
      <c r="F751" s="183"/>
      <c r="G751" s="91" t="s">
        <v>5496</v>
      </c>
      <c r="H751" s="91"/>
      <c r="I751" s="91"/>
      <c r="J751" s="91"/>
      <c r="K751" s="91"/>
      <c r="L751" s="91"/>
      <c r="M751" s="91"/>
      <c r="N751" s="92" t="str">
        <f>VLOOKUP($B750,D1_2!$B$132:$AL$258,6,FALSE)&amp;""</f>
        <v/>
      </c>
      <c r="O751" s="93"/>
      <c r="P751" s="20" t="s">
        <v>391</v>
      </c>
      <c r="Q751" s="94" t="str">
        <f>VLOOKUP($B750,D1_2!$B$132:$AL$258,7,FALSE)&amp;""</f>
        <v/>
      </c>
      <c r="R751" s="95"/>
      <c r="S751" s="92" t="str">
        <f>VLOOKUP($B750,D1_2!$B$132:$AL$258,8,FALSE)&amp;""</f>
        <v/>
      </c>
      <c r="T751" s="93"/>
      <c r="U751" s="20" t="s">
        <v>391</v>
      </c>
      <c r="V751" s="94" t="str">
        <f>VLOOKUP($B750,D1_2!$B$132:$AL$258,9,FALSE)&amp;""</f>
        <v/>
      </c>
      <c r="W751" s="95"/>
      <c r="X751" s="92" t="str">
        <f>VLOOKUP($B750,D1_2!$B$132:$AL$258,10,FALSE)&amp;""</f>
        <v/>
      </c>
      <c r="Y751" s="93"/>
      <c r="Z751" s="20" t="s">
        <v>391</v>
      </c>
      <c r="AA751" s="94" t="str">
        <f>VLOOKUP($B750,D1_2!$B$132:$AL$258,11,FALSE)&amp;""</f>
        <v/>
      </c>
      <c r="AB751" s="95"/>
      <c r="AC751" s="92" t="str">
        <f>VLOOKUP($B750,D1_2!$B$132:$AL$258,12,FALSE)&amp;""</f>
        <v/>
      </c>
      <c r="AD751" s="93"/>
      <c r="AE751" s="20" t="s">
        <v>391</v>
      </c>
      <c r="AF751" s="94" t="str">
        <f>VLOOKUP($B750,D1_2!$B$132:$AL$258,13,FALSE)&amp;""</f>
        <v/>
      </c>
      <c r="AG751" s="95"/>
      <c r="AH751" s="92" t="str">
        <f>VLOOKUP($B750,D1_2!$B$132:$AL$258,14,FALSE)&amp;""</f>
        <v/>
      </c>
      <c r="AI751" s="93"/>
      <c r="AJ751" s="20" t="s">
        <v>391</v>
      </c>
      <c r="AK751" s="94" t="str">
        <f>VLOOKUP($B750,D1_2!$B$132:$AL$258,15,FALSE)&amp;""</f>
        <v/>
      </c>
      <c r="AL751" s="95"/>
      <c r="AM751" s="92" t="str">
        <f>VLOOKUP($B750,D1_2!$B$132:$AL$258,16,FALSE)&amp;""</f>
        <v/>
      </c>
      <c r="AN751" s="93"/>
      <c r="AO751" s="20" t="s">
        <v>391</v>
      </c>
      <c r="AP751" s="94" t="str">
        <f>VLOOKUP($B750,D1_2!$B$132:$AL$258,17,FALSE)&amp;""</f>
        <v/>
      </c>
      <c r="AQ751" s="95"/>
      <c r="AR751" s="92" t="str">
        <f>VLOOKUP($B750,D1_2!$B$132:$AL$258,18,FALSE)&amp;""</f>
        <v/>
      </c>
      <c r="AS751" s="93"/>
      <c r="AT751" s="20" t="s">
        <v>391</v>
      </c>
      <c r="AU751" s="94" t="str">
        <f>VLOOKUP($B750,D1_2!$B$132:$AL$258,19,FALSE)&amp;""</f>
        <v/>
      </c>
      <c r="AV751" s="95"/>
      <c r="AW751" s="92" t="str">
        <f>VLOOKUP($B750,D1_2!$B$132:$AL$258,20,FALSE)&amp;""</f>
        <v/>
      </c>
      <c r="AX751" s="93"/>
      <c r="AY751" s="20" t="s">
        <v>391</v>
      </c>
      <c r="AZ751" s="94" t="str">
        <f>VLOOKUP($B750,D1_2!$B$132:$AL$258,21,FALSE)&amp;""</f>
        <v/>
      </c>
      <c r="BA751" s="95"/>
      <c r="BF751" s="3"/>
      <c r="BG751" s="3"/>
      <c r="BH751" s="3"/>
    </row>
    <row r="752" spans="2:60" s="1" customFormat="1" x14ac:dyDescent="0.4">
      <c r="B752" s="181"/>
      <c r="C752" s="182"/>
      <c r="D752" s="182"/>
      <c r="E752" s="182"/>
      <c r="F752" s="183"/>
      <c r="G752" s="135" t="s">
        <v>5337</v>
      </c>
      <c r="H752" s="135"/>
      <c r="I752" s="135"/>
      <c r="J752" s="135"/>
      <c r="K752" s="135"/>
      <c r="L752" s="135"/>
      <c r="M752" s="135"/>
      <c r="N752" s="140" t="str">
        <f>VLOOKUP($B750,D1_2!$B$259:$AL$385,6,FALSE)&amp;""</f>
        <v/>
      </c>
      <c r="O752" s="141"/>
      <c r="P752" s="22" t="s">
        <v>391</v>
      </c>
      <c r="Q752" s="142" t="str">
        <f>VLOOKUP($B750,D1_2!$B$259:$AL$385,7,FALSE)&amp;""</f>
        <v/>
      </c>
      <c r="R752" s="143"/>
      <c r="S752" s="140" t="str">
        <f>VLOOKUP($B750,D1_2!$B$259:$AL$385,8,FALSE)&amp;""</f>
        <v/>
      </c>
      <c r="T752" s="141"/>
      <c r="U752" s="22" t="s">
        <v>391</v>
      </c>
      <c r="V752" s="142" t="str">
        <f>VLOOKUP($B750,D1_2!$B$259:$AL$385,9,FALSE)&amp;""</f>
        <v/>
      </c>
      <c r="W752" s="143"/>
      <c r="X752" s="140" t="str">
        <f>VLOOKUP($B750,D1_2!$B$259:$AL$385,10,FALSE)&amp;""</f>
        <v/>
      </c>
      <c r="Y752" s="141"/>
      <c r="Z752" s="22" t="s">
        <v>391</v>
      </c>
      <c r="AA752" s="142" t="str">
        <f>VLOOKUP($B750,D1_2!$B$259:$AL$385,11,FALSE)&amp;""</f>
        <v/>
      </c>
      <c r="AB752" s="143"/>
      <c r="AC752" s="140" t="str">
        <f>VLOOKUP($B750,D1_2!$B$259:$AL$385,12,FALSE)&amp;""</f>
        <v/>
      </c>
      <c r="AD752" s="141"/>
      <c r="AE752" s="22" t="s">
        <v>391</v>
      </c>
      <c r="AF752" s="142" t="str">
        <f>VLOOKUP($B750,D1_2!$B$259:$AL$385,13,FALSE)&amp;""</f>
        <v/>
      </c>
      <c r="AG752" s="143"/>
      <c r="AH752" s="140" t="str">
        <f>VLOOKUP($B750,D1_2!$B$259:$AL$385,14,FALSE)&amp;""</f>
        <v/>
      </c>
      <c r="AI752" s="141"/>
      <c r="AJ752" s="22" t="s">
        <v>391</v>
      </c>
      <c r="AK752" s="142" t="str">
        <f>VLOOKUP($B750,D1_2!$B$259:$AL$385,15,FALSE)&amp;""</f>
        <v/>
      </c>
      <c r="AL752" s="143"/>
      <c r="AM752" s="140" t="str">
        <f>VLOOKUP($B750,D1_2!$B$259:$AL$385,16,FALSE)&amp;""</f>
        <v/>
      </c>
      <c r="AN752" s="141"/>
      <c r="AO752" s="22" t="s">
        <v>391</v>
      </c>
      <c r="AP752" s="142" t="str">
        <f>VLOOKUP($B750,D1_2!$B$259:$AL$385,17,FALSE)&amp;""</f>
        <v/>
      </c>
      <c r="AQ752" s="143"/>
      <c r="AR752" s="140" t="str">
        <f>VLOOKUP($B750,D1_2!$B$259:$AL$385,18,FALSE)&amp;""</f>
        <v/>
      </c>
      <c r="AS752" s="141"/>
      <c r="AT752" s="22" t="s">
        <v>391</v>
      </c>
      <c r="AU752" s="142" t="str">
        <f>VLOOKUP($B750,D1_2!$B$259:$AL$385,19,FALSE)&amp;""</f>
        <v/>
      </c>
      <c r="AV752" s="143"/>
      <c r="AW752" s="140" t="str">
        <f>VLOOKUP($B750,D1_2!$B$259:$AL$385,20,FALSE)&amp;""</f>
        <v/>
      </c>
      <c r="AX752" s="141"/>
      <c r="AY752" s="22" t="s">
        <v>391</v>
      </c>
      <c r="AZ752" s="142" t="str">
        <f>VLOOKUP($B750,D1_2!$B$259:$AL$385,21,FALSE)&amp;""</f>
        <v/>
      </c>
      <c r="BA752" s="143"/>
      <c r="BF752" s="3"/>
      <c r="BG752" s="3"/>
      <c r="BH752" s="3"/>
    </row>
    <row r="753" spans="2:60" s="1" customFormat="1" ht="14.25" customHeight="1" x14ac:dyDescent="0.4">
      <c r="B753" s="175" t="s">
        <v>6641</v>
      </c>
      <c r="C753" s="176"/>
      <c r="D753" s="176"/>
      <c r="E753" s="176"/>
      <c r="F753" s="177"/>
      <c r="G753" s="86" t="s">
        <v>5737</v>
      </c>
      <c r="H753" s="86"/>
      <c r="I753" s="86"/>
      <c r="J753" s="86"/>
      <c r="K753" s="86"/>
      <c r="L753" s="86"/>
      <c r="M753" s="86"/>
      <c r="N753" s="87" t="str">
        <f>VLOOKUP($B753,D1_2!$B$5:$AL$131,6,FALSE)&amp;""</f>
        <v/>
      </c>
      <c r="O753" s="88"/>
      <c r="P753" s="19" t="s">
        <v>391</v>
      </c>
      <c r="Q753" s="89" t="str">
        <f>VLOOKUP($B753,D1_2!$B$5:$AL$131,7,FALSE)&amp;""</f>
        <v/>
      </c>
      <c r="R753" s="90"/>
      <c r="S753" s="87" t="str">
        <f>VLOOKUP($B753,D1_2!$B$5:$AL$131,8,FALSE)&amp;""</f>
        <v/>
      </c>
      <c r="T753" s="88"/>
      <c r="U753" s="19" t="s">
        <v>391</v>
      </c>
      <c r="V753" s="89" t="str">
        <f>VLOOKUP($B753,D1_2!$B$5:$AL$131,9,FALSE)&amp;""</f>
        <v/>
      </c>
      <c r="W753" s="90"/>
      <c r="X753" s="87" t="str">
        <f>VLOOKUP($B753,D1_2!$B$5:$AL$131,10,FALSE)&amp;""</f>
        <v/>
      </c>
      <c r="Y753" s="88"/>
      <c r="Z753" s="19" t="s">
        <v>391</v>
      </c>
      <c r="AA753" s="89" t="str">
        <f>VLOOKUP($B753,D1_2!$B$5:$AL$131,11,FALSE)&amp;""</f>
        <v/>
      </c>
      <c r="AB753" s="90"/>
      <c r="AC753" s="87" t="str">
        <f>VLOOKUP($B753,D1_2!$B$5:$AL$131,12,FALSE)&amp;""</f>
        <v/>
      </c>
      <c r="AD753" s="88"/>
      <c r="AE753" s="19" t="s">
        <v>391</v>
      </c>
      <c r="AF753" s="89" t="str">
        <f>VLOOKUP($B753,D1_2!$B$5:$AL$131,13,FALSE)&amp;""</f>
        <v/>
      </c>
      <c r="AG753" s="90"/>
      <c r="AH753" s="87" t="str">
        <f>VLOOKUP($B753,D1_2!$B$5:$AL$131,14,FALSE)&amp;""</f>
        <v/>
      </c>
      <c r="AI753" s="88"/>
      <c r="AJ753" s="19" t="s">
        <v>391</v>
      </c>
      <c r="AK753" s="89" t="str">
        <f>VLOOKUP($B753,D1_2!$B$5:$AL$131,15,FALSE)&amp;""</f>
        <v/>
      </c>
      <c r="AL753" s="90"/>
      <c r="AM753" s="87" t="str">
        <f>VLOOKUP($B753,D1_2!$B$5:$AL$131,16,FALSE)&amp;""</f>
        <v/>
      </c>
      <c r="AN753" s="88"/>
      <c r="AO753" s="19" t="s">
        <v>391</v>
      </c>
      <c r="AP753" s="89" t="str">
        <f>VLOOKUP($B753,D1_2!$B$5:$AL$131,17,FALSE)&amp;""</f>
        <v/>
      </c>
      <c r="AQ753" s="90"/>
      <c r="AR753" s="87" t="str">
        <f>VLOOKUP($B753,D1_2!$B$5:$AL$131,18,FALSE)&amp;""</f>
        <v/>
      </c>
      <c r="AS753" s="88"/>
      <c r="AT753" s="19" t="s">
        <v>391</v>
      </c>
      <c r="AU753" s="89" t="str">
        <f>VLOOKUP($B753,D1_2!$B$5:$AL$131,19,FALSE)&amp;""</f>
        <v/>
      </c>
      <c r="AV753" s="90"/>
      <c r="AW753" s="87" t="str">
        <f>VLOOKUP($B753,D1_2!$B$5:$AL$131,20,FALSE)&amp;""</f>
        <v/>
      </c>
      <c r="AX753" s="88"/>
      <c r="AY753" s="19" t="s">
        <v>391</v>
      </c>
      <c r="AZ753" s="89" t="str">
        <f>VLOOKUP($B753,D1_2!$B$5:$AL$131,21,FALSE)&amp;""</f>
        <v/>
      </c>
      <c r="BA753" s="90"/>
      <c r="BF753" s="3"/>
      <c r="BG753" s="3"/>
      <c r="BH753" s="3"/>
    </row>
    <row r="754" spans="2:60" s="1" customFormat="1" x14ac:dyDescent="0.4">
      <c r="B754" s="181"/>
      <c r="C754" s="182"/>
      <c r="D754" s="182"/>
      <c r="E754" s="182"/>
      <c r="F754" s="183"/>
      <c r="G754" s="91" t="s">
        <v>5496</v>
      </c>
      <c r="H754" s="91"/>
      <c r="I754" s="91"/>
      <c r="J754" s="91"/>
      <c r="K754" s="91"/>
      <c r="L754" s="91"/>
      <c r="M754" s="91"/>
      <c r="N754" s="92" t="str">
        <f>VLOOKUP($B753,D1_2!$B$132:$AL$258,6,FALSE)&amp;""</f>
        <v/>
      </c>
      <c r="O754" s="93"/>
      <c r="P754" s="20" t="s">
        <v>391</v>
      </c>
      <c r="Q754" s="94" t="str">
        <f>VLOOKUP($B753,D1_2!$B$132:$AL$258,7,FALSE)&amp;""</f>
        <v/>
      </c>
      <c r="R754" s="95"/>
      <c r="S754" s="92" t="str">
        <f>VLOOKUP($B753,D1_2!$B$132:$AL$258,8,FALSE)&amp;""</f>
        <v/>
      </c>
      <c r="T754" s="93"/>
      <c r="U754" s="20" t="s">
        <v>391</v>
      </c>
      <c r="V754" s="94" t="str">
        <f>VLOOKUP($B753,D1_2!$B$132:$AL$258,9,FALSE)&amp;""</f>
        <v/>
      </c>
      <c r="W754" s="95"/>
      <c r="X754" s="92" t="str">
        <f>VLOOKUP($B753,D1_2!$B$132:$AL$258,10,FALSE)&amp;""</f>
        <v/>
      </c>
      <c r="Y754" s="93"/>
      <c r="Z754" s="20" t="s">
        <v>391</v>
      </c>
      <c r="AA754" s="94" t="str">
        <f>VLOOKUP($B753,D1_2!$B$132:$AL$258,11,FALSE)&amp;""</f>
        <v/>
      </c>
      <c r="AB754" s="95"/>
      <c r="AC754" s="92" t="str">
        <f>VLOOKUP($B753,D1_2!$B$132:$AL$258,12,FALSE)&amp;""</f>
        <v/>
      </c>
      <c r="AD754" s="93"/>
      <c r="AE754" s="20" t="s">
        <v>391</v>
      </c>
      <c r="AF754" s="94" t="str">
        <f>VLOOKUP($B753,D1_2!$B$132:$AL$258,13,FALSE)&amp;""</f>
        <v/>
      </c>
      <c r="AG754" s="95"/>
      <c r="AH754" s="92" t="str">
        <f>VLOOKUP($B753,D1_2!$B$132:$AL$258,14,FALSE)&amp;""</f>
        <v/>
      </c>
      <c r="AI754" s="93"/>
      <c r="AJ754" s="20" t="s">
        <v>391</v>
      </c>
      <c r="AK754" s="94" t="str">
        <f>VLOOKUP($B753,D1_2!$B$132:$AL$258,15,FALSE)&amp;""</f>
        <v/>
      </c>
      <c r="AL754" s="95"/>
      <c r="AM754" s="92" t="str">
        <f>VLOOKUP($B753,D1_2!$B$132:$AL$258,16,FALSE)&amp;""</f>
        <v/>
      </c>
      <c r="AN754" s="93"/>
      <c r="AO754" s="20" t="s">
        <v>391</v>
      </c>
      <c r="AP754" s="94" t="str">
        <f>VLOOKUP($B753,D1_2!$B$132:$AL$258,17,FALSE)&amp;""</f>
        <v/>
      </c>
      <c r="AQ754" s="95"/>
      <c r="AR754" s="92" t="str">
        <f>VLOOKUP($B753,D1_2!$B$132:$AL$258,18,FALSE)&amp;""</f>
        <v/>
      </c>
      <c r="AS754" s="93"/>
      <c r="AT754" s="20" t="s">
        <v>391</v>
      </c>
      <c r="AU754" s="94" t="str">
        <f>VLOOKUP($B753,D1_2!$B$132:$AL$258,19,FALSE)&amp;""</f>
        <v/>
      </c>
      <c r="AV754" s="95"/>
      <c r="AW754" s="92" t="str">
        <f>VLOOKUP($B753,D1_2!$B$132:$AL$258,20,FALSE)&amp;""</f>
        <v/>
      </c>
      <c r="AX754" s="93"/>
      <c r="AY754" s="20" t="s">
        <v>391</v>
      </c>
      <c r="AZ754" s="94" t="str">
        <f>VLOOKUP($B753,D1_2!$B$132:$AL$258,21,FALSE)&amp;""</f>
        <v/>
      </c>
      <c r="BA754" s="95"/>
      <c r="BF754" s="3"/>
      <c r="BG754" s="3"/>
      <c r="BH754" s="3"/>
    </row>
    <row r="755" spans="2:60" s="1" customFormat="1" x14ac:dyDescent="0.4">
      <c r="B755" s="178"/>
      <c r="C755" s="179"/>
      <c r="D755" s="179"/>
      <c r="E755" s="179"/>
      <c r="F755" s="180"/>
      <c r="G755" s="135" t="s">
        <v>5337</v>
      </c>
      <c r="H755" s="135"/>
      <c r="I755" s="135"/>
      <c r="J755" s="135"/>
      <c r="K755" s="135"/>
      <c r="L755" s="135"/>
      <c r="M755" s="135"/>
      <c r="N755" s="136" t="str">
        <f>VLOOKUP($B753,D1_2!$B$259:$AL$385,6,FALSE)&amp;""</f>
        <v/>
      </c>
      <c r="O755" s="137"/>
      <c r="P755" s="21" t="s">
        <v>391</v>
      </c>
      <c r="Q755" s="138" t="str">
        <f>VLOOKUP($B753,D1_2!$B$259:$AL$385,7,FALSE)&amp;""</f>
        <v/>
      </c>
      <c r="R755" s="139"/>
      <c r="S755" s="136" t="str">
        <f>VLOOKUP($B753,D1_2!$B$259:$AL$385,8,FALSE)&amp;""</f>
        <v/>
      </c>
      <c r="T755" s="137"/>
      <c r="U755" s="21" t="s">
        <v>391</v>
      </c>
      <c r="V755" s="138" t="str">
        <f>VLOOKUP($B753,D1_2!$B$259:$AL$385,9,FALSE)&amp;""</f>
        <v/>
      </c>
      <c r="W755" s="139"/>
      <c r="X755" s="136" t="str">
        <f>VLOOKUP($B753,D1_2!$B$259:$AL$385,10,FALSE)&amp;""</f>
        <v/>
      </c>
      <c r="Y755" s="137"/>
      <c r="Z755" s="21" t="s">
        <v>391</v>
      </c>
      <c r="AA755" s="138" t="str">
        <f>VLOOKUP($B753,D1_2!$B$259:$AL$385,11,FALSE)&amp;""</f>
        <v/>
      </c>
      <c r="AB755" s="139"/>
      <c r="AC755" s="136" t="str">
        <f>VLOOKUP($B753,D1_2!$B$259:$AL$385,12,FALSE)&amp;""</f>
        <v/>
      </c>
      <c r="AD755" s="137"/>
      <c r="AE755" s="21" t="s">
        <v>391</v>
      </c>
      <c r="AF755" s="138" t="str">
        <f>VLOOKUP($B753,D1_2!$B$259:$AL$385,13,FALSE)&amp;""</f>
        <v/>
      </c>
      <c r="AG755" s="139"/>
      <c r="AH755" s="136" t="str">
        <f>VLOOKUP($B753,D1_2!$B$259:$AL$385,14,FALSE)&amp;""</f>
        <v/>
      </c>
      <c r="AI755" s="137"/>
      <c r="AJ755" s="21" t="s">
        <v>391</v>
      </c>
      <c r="AK755" s="138" t="str">
        <f>VLOOKUP($B753,D1_2!$B$259:$AL$385,15,FALSE)&amp;""</f>
        <v/>
      </c>
      <c r="AL755" s="139"/>
      <c r="AM755" s="136" t="str">
        <f>VLOOKUP($B753,D1_2!$B$259:$AL$385,16,FALSE)&amp;""</f>
        <v/>
      </c>
      <c r="AN755" s="137"/>
      <c r="AO755" s="21" t="s">
        <v>391</v>
      </c>
      <c r="AP755" s="138" t="str">
        <f>VLOOKUP($B753,D1_2!$B$259:$AL$385,17,FALSE)&amp;""</f>
        <v/>
      </c>
      <c r="AQ755" s="139"/>
      <c r="AR755" s="136" t="str">
        <f>VLOOKUP($B753,D1_2!$B$259:$AL$385,18,FALSE)&amp;""</f>
        <v/>
      </c>
      <c r="AS755" s="137"/>
      <c r="AT755" s="21" t="s">
        <v>391</v>
      </c>
      <c r="AU755" s="138" t="str">
        <f>VLOOKUP($B753,D1_2!$B$259:$AL$385,19,FALSE)&amp;""</f>
        <v/>
      </c>
      <c r="AV755" s="139"/>
      <c r="AW755" s="136" t="str">
        <f>VLOOKUP($B753,D1_2!$B$259:$AL$385,20,FALSE)&amp;""</f>
        <v/>
      </c>
      <c r="AX755" s="137"/>
      <c r="AY755" s="21" t="s">
        <v>391</v>
      </c>
      <c r="AZ755" s="138" t="str">
        <f>VLOOKUP($B753,D1_2!$B$259:$AL$385,21,FALSE)&amp;""</f>
        <v/>
      </c>
      <c r="BA755" s="139"/>
      <c r="BF755" s="3"/>
      <c r="BG755" s="3"/>
      <c r="BH755" s="3"/>
    </row>
    <row r="756" spans="2:60" s="1" customFormat="1" ht="14.25" customHeight="1" x14ac:dyDescent="0.4">
      <c r="B756" s="175" t="s">
        <v>1965</v>
      </c>
      <c r="C756" s="176"/>
      <c r="D756" s="176"/>
      <c r="E756" s="176"/>
      <c r="F756" s="177"/>
      <c r="G756" s="86" t="s">
        <v>5737</v>
      </c>
      <c r="H756" s="86"/>
      <c r="I756" s="86"/>
      <c r="J756" s="86"/>
      <c r="K756" s="86"/>
      <c r="L756" s="86"/>
      <c r="M756" s="86"/>
      <c r="N756" s="87" t="str">
        <f>VLOOKUP($B756,D1_2!$B$5:$AL$131,6,FALSE)&amp;""</f>
        <v/>
      </c>
      <c r="O756" s="88"/>
      <c r="P756" s="19" t="s">
        <v>391</v>
      </c>
      <c r="Q756" s="89" t="str">
        <f>VLOOKUP($B756,D1_2!$B$5:$AL$131,7,FALSE)&amp;""</f>
        <v/>
      </c>
      <c r="R756" s="90"/>
      <c r="S756" s="87" t="str">
        <f>VLOOKUP($B756,D1_2!$B$5:$AL$131,8,FALSE)&amp;""</f>
        <v/>
      </c>
      <c r="T756" s="88"/>
      <c r="U756" s="19" t="s">
        <v>391</v>
      </c>
      <c r="V756" s="89" t="str">
        <f>VLOOKUP($B756,D1_2!$B$5:$AL$131,9,FALSE)&amp;""</f>
        <v/>
      </c>
      <c r="W756" s="90"/>
      <c r="X756" s="87" t="str">
        <f>VLOOKUP($B756,D1_2!$B$5:$AL$131,10,FALSE)&amp;""</f>
        <v/>
      </c>
      <c r="Y756" s="88"/>
      <c r="Z756" s="19" t="s">
        <v>391</v>
      </c>
      <c r="AA756" s="89" t="str">
        <f>VLOOKUP($B756,D1_2!$B$5:$AL$131,11,FALSE)&amp;""</f>
        <v/>
      </c>
      <c r="AB756" s="90"/>
      <c r="AC756" s="87" t="str">
        <f>VLOOKUP($B756,D1_2!$B$5:$AL$131,12,FALSE)&amp;""</f>
        <v/>
      </c>
      <c r="AD756" s="88"/>
      <c r="AE756" s="19" t="s">
        <v>391</v>
      </c>
      <c r="AF756" s="89" t="str">
        <f>VLOOKUP($B756,D1_2!$B$5:$AL$131,13,FALSE)&amp;""</f>
        <v/>
      </c>
      <c r="AG756" s="90"/>
      <c r="AH756" s="87" t="str">
        <f>VLOOKUP($B756,D1_2!$B$5:$AL$131,14,FALSE)&amp;""</f>
        <v/>
      </c>
      <c r="AI756" s="88"/>
      <c r="AJ756" s="19" t="s">
        <v>391</v>
      </c>
      <c r="AK756" s="89" t="str">
        <f>VLOOKUP($B756,D1_2!$B$5:$AL$131,15,FALSE)&amp;""</f>
        <v/>
      </c>
      <c r="AL756" s="90"/>
      <c r="AM756" s="87" t="str">
        <f>VLOOKUP($B756,D1_2!$B$5:$AL$131,16,FALSE)&amp;""</f>
        <v/>
      </c>
      <c r="AN756" s="88"/>
      <c r="AO756" s="19" t="s">
        <v>391</v>
      </c>
      <c r="AP756" s="89" t="str">
        <f>VLOOKUP($B756,D1_2!$B$5:$AL$131,17,FALSE)&amp;""</f>
        <v/>
      </c>
      <c r="AQ756" s="90"/>
      <c r="AR756" s="87" t="str">
        <f>VLOOKUP($B756,D1_2!$B$5:$AL$131,18,FALSE)&amp;""</f>
        <v/>
      </c>
      <c r="AS756" s="88"/>
      <c r="AT756" s="19" t="s">
        <v>391</v>
      </c>
      <c r="AU756" s="89" t="str">
        <f>VLOOKUP($B756,D1_2!$B$5:$AL$131,19,FALSE)&amp;""</f>
        <v/>
      </c>
      <c r="AV756" s="90"/>
      <c r="AW756" s="87" t="str">
        <f>VLOOKUP($B756,D1_2!$B$5:$AL$131,20,FALSE)&amp;""</f>
        <v/>
      </c>
      <c r="AX756" s="88"/>
      <c r="AY756" s="19" t="s">
        <v>391</v>
      </c>
      <c r="AZ756" s="89" t="str">
        <f>VLOOKUP($B756,D1_2!$B$5:$AL$131,21,FALSE)&amp;""</f>
        <v/>
      </c>
      <c r="BA756" s="90"/>
      <c r="BF756" s="3"/>
      <c r="BG756" s="3"/>
      <c r="BH756" s="3"/>
    </row>
    <row r="757" spans="2:60" s="1" customFormat="1" x14ac:dyDescent="0.4">
      <c r="B757" s="181"/>
      <c r="C757" s="182"/>
      <c r="D757" s="182"/>
      <c r="E757" s="182"/>
      <c r="F757" s="183"/>
      <c r="G757" s="91" t="s">
        <v>5496</v>
      </c>
      <c r="H757" s="91"/>
      <c r="I757" s="91"/>
      <c r="J757" s="91"/>
      <c r="K757" s="91"/>
      <c r="L757" s="91"/>
      <c r="M757" s="91"/>
      <c r="N757" s="92" t="str">
        <f>VLOOKUP($B756,D1_2!$B$132:$AL$258,6,FALSE)&amp;""</f>
        <v/>
      </c>
      <c r="O757" s="93"/>
      <c r="P757" s="20" t="s">
        <v>391</v>
      </c>
      <c r="Q757" s="94" t="str">
        <f>VLOOKUP($B756,D1_2!$B$132:$AL$258,7,FALSE)&amp;""</f>
        <v/>
      </c>
      <c r="R757" s="95"/>
      <c r="S757" s="92" t="str">
        <f>VLOOKUP($B756,D1_2!$B$132:$AL$258,8,FALSE)&amp;""</f>
        <v/>
      </c>
      <c r="T757" s="93"/>
      <c r="U757" s="20" t="s">
        <v>391</v>
      </c>
      <c r="V757" s="94" t="str">
        <f>VLOOKUP($B756,D1_2!$B$132:$AL$258,9,FALSE)&amp;""</f>
        <v/>
      </c>
      <c r="W757" s="95"/>
      <c r="X757" s="92" t="str">
        <f>VLOOKUP($B756,D1_2!$B$132:$AL$258,10,FALSE)&amp;""</f>
        <v/>
      </c>
      <c r="Y757" s="93"/>
      <c r="Z757" s="20" t="s">
        <v>391</v>
      </c>
      <c r="AA757" s="94" t="str">
        <f>VLOOKUP($B756,D1_2!$B$132:$AL$258,11,FALSE)&amp;""</f>
        <v/>
      </c>
      <c r="AB757" s="95"/>
      <c r="AC757" s="92" t="str">
        <f>VLOOKUP($B756,D1_2!$B$132:$AL$258,12,FALSE)&amp;""</f>
        <v/>
      </c>
      <c r="AD757" s="93"/>
      <c r="AE757" s="20" t="s">
        <v>391</v>
      </c>
      <c r="AF757" s="94" t="str">
        <f>VLOOKUP($B756,D1_2!$B$132:$AL$258,13,FALSE)&amp;""</f>
        <v/>
      </c>
      <c r="AG757" s="95"/>
      <c r="AH757" s="92" t="str">
        <f>VLOOKUP($B756,D1_2!$B$132:$AL$258,14,FALSE)&amp;""</f>
        <v/>
      </c>
      <c r="AI757" s="93"/>
      <c r="AJ757" s="20" t="s">
        <v>391</v>
      </c>
      <c r="AK757" s="94" t="str">
        <f>VLOOKUP($B756,D1_2!$B$132:$AL$258,15,FALSE)&amp;""</f>
        <v/>
      </c>
      <c r="AL757" s="95"/>
      <c r="AM757" s="92" t="str">
        <f>VLOOKUP($B756,D1_2!$B$132:$AL$258,16,FALSE)&amp;""</f>
        <v/>
      </c>
      <c r="AN757" s="93"/>
      <c r="AO757" s="20" t="s">
        <v>391</v>
      </c>
      <c r="AP757" s="94" t="str">
        <f>VLOOKUP($B756,D1_2!$B$132:$AL$258,17,FALSE)&amp;""</f>
        <v/>
      </c>
      <c r="AQ757" s="95"/>
      <c r="AR757" s="92" t="str">
        <f>VLOOKUP($B756,D1_2!$B$132:$AL$258,18,FALSE)&amp;""</f>
        <v/>
      </c>
      <c r="AS757" s="93"/>
      <c r="AT757" s="20" t="s">
        <v>391</v>
      </c>
      <c r="AU757" s="94" t="str">
        <f>VLOOKUP($B756,D1_2!$B$132:$AL$258,19,FALSE)&amp;""</f>
        <v/>
      </c>
      <c r="AV757" s="95"/>
      <c r="AW757" s="92" t="str">
        <f>VLOOKUP($B756,D1_2!$B$132:$AL$258,20,FALSE)&amp;""</f>
        <v/>
      </c>
      <c r="AX757" s="93"/>
      <c r="AY757" s="20" t="s">
        <v>391</v>
      </c>
      <c r="AZ757" s="94" t="str">
        <f>VLOOKUP($B756,D1_2!$B$132:$AL$258,21,FALSE)&amp;""</f>
        <v/>
      </c>
      <c r="BA757" s="95"/>
      <c r="BF757" s="3"/>
      <c r="BG757" s="3"/>
      <c r="BH757" s="3"/>
    </row>
    <row r="758" spans="2:60" s="1" customFormat="1" x14ac:dyDescent="0.4">
      <c r="B758" s="178"/>
      <c r="C758" s="179"/>
      <c r="D758" s="179"/>
      <c r="E758" s="179"/>
      <c r="F758" s="180"/>
      <c r="G758" s="135" t="s">
        <v>5337</v>
      </c>
      <c r="H758" s="135"/>
      <c r="I758" s="135"/>
      <c r="J758" s="135"/>
      <c r="K758" s="135"/>
      <c r="L758" s="135"/>
      <c r="M758" s="135"/>
      <c r="N758" s="136" t="str">
        <f>VLOOKUP($B756,D1_2!$B$259:$AL$385,6,FALSE)&amp;""</f>
        <v/>
      </c>
      <c r="O758" s="137"/>
      <c r="P758" s="21" t="s">
        <v>391</v>
      </c>
      <c r="Q758" s="138" t="str">
        <f>VLOOKUP($B756,D1_2!$B$259:$AL$385,7,FALSE)&amp;""</f>
        <v/>
      </c>
      <c r="R758" s="139"/>
      <c r="S758" s="136" t="str">
        <f>VLOOKUP($B756,D1_2!$B$259:$AL$385,8,FALSE)&amp;""</f>
        <v/>
      </c>
      <c r="T758" s="137"/>
      <c r="U758" s="21" t="s">
        <v>391</v>
      </c>
      <c r="V758" s="138" t="str">
        <f>VLOOKUP($B756,D1_2!$B$259:$AL$385,9,FALSE)&amp;""</f>
        <v/>
      </c>
      <c r="W758" s="139"/>
      <c r="X758" s="136" t="str">
        <f>VLOOKUP($B756,D1_2!$B$259:$AL$385,10,FALSE)&amp;""</f>
        <v/>
      </c>
      <c r="Y758" s="137"/>
      <c r="Z758" s="21" t="s">
        <v>391</v>
      </c>
      <c r="AA758" s="138" t="str">
        <f>VLOOKUP($B756,D1_2!$B$259:$AL$385,11,FALSE)&amp;""</f>
        <v/>
      </c>
      <c r="AB758" s="139"/>
      <c r="AC758" s="136" t="str">
        <f>VLOOKUP($B756,D1_2!$B$259:$AL$385,12,FALSE)&amp;""</f>
        <v/>
      </c>
      <c r="AD758" s="137"/>
      <c r="AE758" s="21" t="s">
        <v>391</v>
      </c>
      <c r="AF758" s="138" t="str">
        <f>VLOOKUP($B756,D1_2!$B$259:$AL$385,13,FALSE)&amp;""</f>
        <v/>
      </c>
      <c r="AG758" s="139"/>
      <c r="AH758" s="136" t="str">
        <f>VLOOKUP($B756,D1_2!$B$259:$AL$385,14,FALSE)&amp;""</f>
        <v/>
      </c>
      <c r="AI758" s="137"/>
      <c r="AJ758" s="21" t="s">
        <v>391</v>
      </c>
      <c r="AK758" s="138" t="str">
        <f>VLOOKUP($B756,D1_2!$B$259:$AL$385,15,FALSE)&amp;""</f>
        <v/>
      </c>
      <c r="AL758" s="139"/>
      <c r="AM758" s="136" t="str">
        <f>VLOOKUP($B756,D1_2!$B$259:$AL$385,16,FALSE)&amp;""</f>
        <v/>
      </c>
      <c r="AN758" s="137"/>
      <c r="AO758" s="21" t="s">
        <v>391</v>
      </c>
      <c r="AP758" s="138" t="str">
        <f>VLOOKUP($B756,D1_2!$B$259:$AL$385,17,FALSE)&amp;""</f>
        <v/>
      </c>
      <c r="AQ758" s="139"/>
      <c r="AR758" s="136" t="str">
        <f>VLOOKUP($B756,D1_2!$B$259:$AL$385,18,FALSE)&amp;""</f>
        <v/>
      </c>
      <c r="AS758" s="137"/>
      <c r="AT758" s="21" t="s">
        <v>391</v>
      </c>
      <c r="AU758" s="138" t="str">
        <f>VLOOKUP($B756,D1_2!$B$259:$AL$385,19,FALSE)&amp;""</f>
        <v/>
      </c>
      <c r="AV758" s="139"/>
      <c r="AW758" s="136" t="str">
        <f>VLOOKUP($B756,D1_2!$B$259:$AL$385,20,FALSE)&amp;""</f>
        <v/>
      </c>
      <c r="AX758" s="137"/>
      <c r="AY758" s="21" t="s">
        <v>391</v>
      </c>
      <c r="AZ758" s="138" t="str">
        <f>VLOOKUP($B756,D1_2!$B$259:$AL$385,21,FALSE)&amp;""</f>
        <v/>
      </c>
      <c r="BA758" s="139"/>
      <c r="BF758" s="3"/>
      <c r="BG758" s="3"/>
      <c r="BH758" s="3"/>
    </row>
    <row r="759" spans="2:60" s="1" customFormat="1" ht="14.25" customHeight="1" x14ac:dyDescent="0.4">
      <c r="B759" s="175" t="s">
        <v>1976</v>
      </c>
      <c r="C759" s="176"/>
      <c r="D759" s="176"/>
      <c r="E759" s="176"/>
      <c r="F759" s="177"/>
      <c r="G759" s="86" t="s">
        <v>5737</v>
      </c>
      <c r="H759" s="86"/>
      <c r="I759" s="86"/>
      <c r="J759" s="86"/>
      <c r="K759" s="86"/>
      <c r="L759" s="86"/>
      <c r="M759" s="86"/>
      <c r="N759" s="87" t="str">
        <f>VLOOKUP($B759,D1_2!$B$5:$AL$131,6,FALSE)&amp;""</f>
        <v/>
      </c>
      <c r="O759" s="88"/>
      <c r="P759" s="19" t="s">
        <v>391</v>
      </c>
      <c r="Q759" s="89" t="str">
        <f>VLOOKUP($B759,D1_2!$B$5:$AL$131,7,FALSE)&amp;""</f>
        <v/>
      </c>
      <c r="R759" s="90"/>
      <c r="S759" s="87" t="str">
        <f>VLOOKUP($B759,D1_2!$B$5:$AL$131,8,FALSE)&amp;""</f>
        <v/>
      </c>
      <c r="T759" s="88"/>
      <c r="U759" s="19" t="s">
        <v>391</v>
      </c>
      <c r="V759" s="89" t="str">
        <f>VLOOKUP($B759,D1_2!$B$5:$AL$131,9,FALSE)&amp;""</f>
        <v/>
      </c>
      <c r="W759" s="90"/>
      <c r="X759" s="87" t="str">
        <f>VLOOKUP($B759,D1_2!$B$5:$AL$131,10,FALSE)&amp;""</f>
        <v/>
      </c>
      <c r="Y759" s="88"/>
      <c r="Z759" s="19" t="s">
        <v>391</v>
      </c>
      <c r="AA759" s="89" t="str">
        <f>VLOOKUP($B759,D1_2!$B$5:$AL$131,11,FALSE)&amp;""</f>
        <v/>
      </c>
      <c r="AB759" s="90"/>
      <c r="AC759" s="87" t="str">
        <f>VLOOKUP($B759,D1_2!$B$5:$AL$131,12,FALSE)&amp;""</f>
        <v/>
      </c>
      <c r="AD759" s="88"/>
      <c r="AE759" s="19" t="s">
        <v>391</v>
      </c>
      <c r="AF759" s="89" t="str">
        <f>VLOOKUP($B759,D1_2!$B$5:$AL$131,13,FALSE)&amp;""</f>
        <v/>
      </c>
      <c r="AG759" s="90"/>
      <c r="AH759" s="87" t="str">
        <f>VLOOKUP($B759,D1_2!$B$5:$AL$131,14,FALSE)&amp;""</f>
        <v/>
      </c>
      <c r="AI759" s="88"/>
      <c r="AJ759" s="19" t="s">
        <v>391</v>
      </c>
      <c r="AK759" s="89" t="str">
        <f>VLOOKUP($B759,D1_2!$B$5:$AL$131,15,FALSE)&amp;""</f>
        <v/>
      </c>
      <c r="AL759" s="90"/>
      <c r="AM759" s="87" t="str">
        <f>VLOOKUP($B759,D1_2!$B$5:$AL$131,16,FALSE)&amp;""</f>
        <v/>
      </c>
      <c r="AN759" s="88"/>
      <c r="AO759" s="19" t="s">
        <v>391</v>
      </c>
      <c r="AP759" s="89" t="str">
        <f>VLOOKUP($B759,D1_2!$B$5:$AL$131,17,FALSE)&amp;""</f>
        <v/>
      </c>
      <c r="AQ759" s="90"/>
      <c r="AR759" s="87" t="str">
        <f>VLOOKUP($B759,D1_2!$B$5:$AL$131,18,FALSE)&amp;""</f>
        <v/>
      </c>
      <c r="AS759" s="88"/>
      <c r="AT759" s="19" t="s">
        <v>391</v>
      </c>
      <c r="AU759" s="89" t="str">
        <f>VLOOKUP($B759,D1_2!$B$5:$AL$131,19,FALSE)&amp;""</f>
        <v/>
      </c>
      <c r="AV759" s="90"/>
      <c r="AW759" s="87" t="str">
        <f>VLOOKUP($B759,D1_2!$B$5:$AL$131,20,FALSE)&amp;""</f>
        <v/>
      </c>
      <c r="AX759" s="88"/>
      <c r="AY759" s="19" t="s">
        <v>391</v>
      </c>
      <c r="AZ759" s="89" t="str">
        <f>VLOOKUP($B759,D1_2!$B$5:$AL$131,21,FALSE)&amp;""</f>
        <v/>
      </c>
      <c r="BA759" s="90"/>
      <c r="BF759" s="3"/>
      <c r="BG759" s="3"/>
      <c r="BH759" s="3"/>
    </row>
    <row r="760" spans="2:60" s="1" customFormat="1" x14ac:dyDescent="0.4">
      <c r="B760" s="181"/>
      <c r="C760" s="182"/>
      <c r="D760" s="182"/>
      <c r="E760" s="182"/>
      <c r="F760" s="183"/>
      <c r="G760" s="91" t="s">
        <v>5496</v>
      </c>
      <c r="H760" s="91"/>
      <c r="I760" s="91"/>
      <c r="J760" s="91"/>
      <c r="K760" s="91"/>
      <c r="L760" s="91"/>
      <c r="M760" s="91"/>
      <c r="N760" s="92" t="str">
        <f>VLOOKUP($B759,D1_2!$B$132:$AL$258,6,FALSE)&amp;""</f>
        <v/>
      </c>
      <c r="O760" s="93"/>
      <c r="P760" s="20" t="s">
        <v>391</v>
      </c>
      <c r="Q760" s="94" t="str">
        <f>VLOOKUP($B759,D1_2!$B$132:$AL$258,7,FALSE)&amp;""</f>
        <v/>
      </c>
      <c r="R760" s="95"/>
      <c r="S760" s="92" t="str">
        <f>VLOOKUP($B759,D1_2!$B$132:$AL$258,8,FALSE)&amp;""</f>
        <v/>
      </c>
      <c r="T760" s="93"/>
      <c r="U760" s="20" t="s">
        <v>391</v>
      </c>
      <c r="V760" s="94" t="str">
        <f>VLOOKUP($B759,D1_2!$B$132:$AL$258,9,FALSE)&amp;""</f>
        <v/>
      </c>
      <c r="W760" s="95"/>
      <c r="X760" s="92" t="str">
        <f>VLOOKUP($B759,D1_2!$B$132:$AL$258,10,FALSE)&amp;""</f>
        <v/>
      </c>
      <c r="Y760" s="93"/>
      <c r="Z760" s="20" t="s">
        <v>391</v>
      </c>
      <c r="AA760" s="94" t="str">
        <f>VLOOKUP($B759,D1_2!$B$132:$AL$258,11,FALSE)&amp;""</f>
        <v/>
      </c>
      <c r="AB760" s="95"/>
      <c r="AC760" s="92" t="str">
        <f>VLOOKUP($B759,D1_2!$B$132:$AL$258,12,FALSE)&amp;""</f>
        <v/>
      </c>
      <c r="AD760" s="93"/>
      <c r="AE760" s="20" t="s">
        <v>391</v>
      </c>
      <c r="AF760" s="94" t="str">
        <f>VLOOKUP($B759,D1_2!$B$132:$AL$258,13,FALSE)&amp;""</f>
        <v/>
      </c>
      <c r="AG760" s="95"/>
      <c r="AH760" s="92" t="str">
        <f>VLOOKUP($B759,D1_2!$B$132:$AL$258,14,FALSE)&amp;""</f>
        <v/>
      </c>
      <c r="AI760" s="93"/>
      <c r="AJ760" s="20" t="s">
        <v>391</v>
      </c>
      <c r="AK760" s="94" t="str">
        <f>VLOOKUP($B759,D1_2!$B$132:$AL$258,15,FALSE)&amp;""</f>
        <v/>
      </c>
      <c r="AL760" s="95"/>
      <c r="AM760" s="92" t="str">
        <f>VLOOKUP($B759,D1_2!$B$132:$AL$258,16,FALSE)&amp;""</f>
        <v/>
      </c>
      <c r="AN760" s="93"/>
      <c r="AO760" s="20" t="s">
        <v>391</v>
      </c>
      <c r="AP760" s="94" t="str">
        <f>VLOOKUP($B759,D1_2!$B$132:$AL$258,17,FALSE)&amp;""</f>
        <v/>
      </c>
      <c r="AQ760" s="95"/>
      <c r="AR760" s="92" t="str">
        <f>VLOOKUP($B759,D1_2!$B$132:$AL$258,18,FALSE)&amp;""</f>
        <v/>
      </c>
      <c r="AS760" s="93"/>
      <c r="AT760" s="20" t="s">
        <v>391</v>
      </c>
      <c r="AU760" s="94" t="str">
        <f>VLOOKUP($B759,D1_2!$B$132:$AL$258,19,FALSE)&amp;""</f>
        <v/>
      </c>
      <c r="AV760" s="95"/>
      <c r="AW760" s="92" t="str">
        <f>VLOOKUP($B759,D1_2!$B$132:$AL$258,20,FALSE)&amp;""</f>
        <v/>
      </c>
      <c r="AX760" s="93"/>
      <c r="AY760" s="20" t="s">
        <v>391</v>
      </c>
      <c r="AZ760" s="94" t="str">
        <f>VLOOKUP($B759,D1_2!$B$132:$AL$258,21,FALSE)&amp;""</f>
        <v/>
      </c>
      <c r="BA760" s="95"/>
      <c r="BF760" s="3"/>
      <c r="BG760" s="3"/>
      <c r="BH760" s="3"/>
    </row>
    <row r="761" spans="2:60" s="1" customFormat="1" x14ac:dyDescent="0.4">
      <c r="B761" s="178"/>
      <c r="C761" s="179"/>
      <c r="D761" s="179"/>
      <c r="E761" s="179"/>
      <c r="F761" s="180"/>
      <c r="G761" s="135" t="s">
        <v>5337</v>
      </c>
      <c r="H761" s="135"/>
      <c r="I761" s="135"/>
      <c r="J761" s="135"/>
      <c r="K761" s="135"/>
      <c r="L761" s="135"/>
      <c r="M761" s="135"/>
      <c r="N761" s="136" t="str">
        <f>VLOOKUP($B759,D1_2!$B$259:$AL$385,6,FALSE)&amp;""</f>
        <v/>
      </c>
      <c r="O761" s="137"/>
      <c r="P761" s="21" t="s">
        <v>391</v>
      </c>
      <c r="Q761" s="138" t="str">
        <f>VLOOKUP($B759,D1_2!$B$259:$AL$385,7,FALSE)&amp;""</f>
        <v/>
      </c>
      <c r="R761" s="139"/>
      <c r="S761" s="136" t="str">
        <f>VLOOKUP($B759,D1_2!$B$259:$AL$385,8,FALSE)&amp;""</f>
        <v/>
      </c>
      <c r="T761" s="137"/>
      <c r="U761" s="21" t="s">
        <v>391</v>
      </c>
      <c r="V761" s="138" t="str">
        <f>VLOOKUP($B759,D1_2!$B$259:$AL$385,9,FALSE)&amp;""</f>
        <v/>
      </c>
      <c r="W761" s="139"/>
      <c r="X761" s="136" t="str">
        <f>VLOOKUP($B759,D1_2!$B$259:$AL$385,10,FALSE)&amp;""</f>
        <v/>
      </c>
      <c r="Y761" s="137"/>
      <c r="Z761" s="21" t="s">
        <v>391</v>
      </c>
      <c r="AA761" s="138" t="str">
        <f>VLOOKUP($B759,D1_2!$B$259:$AL$385,11,FALSE)&amp;""</f>
        <v/>
      </c>
      <c r="AB761" s="139"/>
      <c r="AC761" s="136" t="str">
        <f>VLOOKUP($B759,D1_2!$B$259:$AL$385,12,FALSE)&amp;""</f>
        <v/>
      </c>
      <c r="AD761" s="137"/>
      <c r="AE761" s="21" t="s">
        <v>391</v>
      </c>
      <c r="AF761" s="138" t="str">
        <f>VLOOKUP($B759,D1_2!$B$259:$AL$385,13,FALSE)&amp;""</f>
        <v/>
      </c>
      <c r="AG761" s="139"/>
      <c r="AH761" s="136" t="str">
        <f>VLOOKUP($B759,D1_2!$B$259:$AL$385,14,FALSE)&amp;""</f>
        <v/>
      </c>
      <c r="AI761" s="137"/>
      <c r="AJ761" s="21" t="s">
        <v>391</v>
      </c>
      <c r="AK761" s="138" t="str">
        <f>VLOOKUP($B759,D1_2!$B$259:$AL$385,15,FALSE)&amp;""</f>
        <v/>
      </c>
      <c r="AL761" s="139"/>
      <c r="AM761" s="136" t="str">
        <f>VLOOKUP($B759,D1_2!$B$259:$AL$385,16,FALSE)&amp;""</f>
        <v/>
      </c>
      <c r="AN761" s="137"/>
      <c r="AO761" s="21" t="s">
        <v>391</v>
      </c>
      <c r="AP761" s="138" t="str">
        <f>VLOOKUP($B759,D1_2!$B$259:$AL$385,17,FALSE)&amp;""</f>
        <v/>
      </c>
      <c r="AQ761" s="139"/>
      <c r="AR761" s="136" t="str">
        <f>VLOOKUP($B759,D1_2!$B$259:$AL$385,18,FALSE)&amp;""</f>
        <v/>
      </c>
      <c r="AS761" s="137"/>
      <c r="AT761" s="21" t="s">
        <v>391</v>
      </c>
      <c r="AU761" s="138" t="str">
        <f>VLOOKUP($B759,D1_2!$B$259:$AL$385,19,FALSE)&amp;""</f>
        <v/>
      </c>
      <c r="AV761" s="139"/>
      <c r="AW761" s="136" t="str">
        <f>VLOOKUP($B759,D1_2!$B$259:$AL$385,20,FALSE)&amp;""</f>
        <v/>
      </c>
      <c r="AX761" s="137"/>
      <c r="AY761" s="21" t="s">
        <v>391</v>
      </c>
      <c r="AZ761" s="138" t="str">
        <f>VLOOKUP($B759,D1_2!$B$259:$AL$385,21,FALSE)&amp;""</f>
        <v/>
      </c>
      <c r="BA761" s="139"/>
      <c r="BF761" s="3"/>
      <c r="BG761" s="3"/>
      <c r="BH761" s="3"/>
    </row>
    <row r="762" spans="2:60" s="1" customFormat="1" ht="14.25" customHeight="1" x14ac:dyDescent="0.4">
      <c r="B762" s="175" t="s">
        <v>647</v>
      </c>
      <c r="C762" s="176"/>
      <c r="D762" s="176"/>
      <c r="E762" s="176"/>
      <c r="F762" s="177"/>
      <c r="G762" s="86" t="s">
        <v>5737</v>
      </c>
      <c r="H762" s="86"/>
      <c r="I762" s="86"/>
      <c r="J762" s="86"/>
      <c r="K762" s="86"/>
      <c r="L762" s="86"/>
      <c r="M762" s="86"/>
      <c r="N762" s="87" t="str">
        <f>VLOOKUP($B762,D1_2!$B$5:$AL$131,6,FALSE)&amp;""</f>
        <v/>
      </c>
      <c r="O762" s="88"/>
      <c r="P762" s="19" t="s">
        <v>391</v>
      </c>
      <c r="Q762" s="89" t="str">
        <f>VLOOKUP($B762,D1_2!$B$5:$AL$131,7,FALSE)&amp;""</f>
        <v/>
      </c>
      <c r="R762" s="90"/>
      <c r="S762" s="87" t="str">
        <f>VLOOKUP($B762,D1_2!$B$5:$AL$131,8,FALSE)&amp;""</f>
        <v/>
      </c>
      <c r="T762" s="88"/>
      <c r="U762" s="19" t="s">
        <v>391</v>
      </c>
      <c r="V762" s="89" t="str">
        <f>VLOOKUP($B762,D1_2!$B$5:$AL$131,9,FALSE)&amp;""</f>
        <v/>
      </c>
      <c r="W762" s="90"/>
      <c r="X762" s="87" t="str">
        <f>VLOOKUP($B762,D1_2!$B$5:$AL$131,10,FALSE)&amp;""</f>
        <v/>
      </c>
      <c r="Y762" s="88"/>
      <c r="Z762" s="19" t="s">
        <v>391</v>
      </c>
      <c r="AA762" s="89" t="str">
        <f>VLOOKUP($B762,D1_2!$B$5:$AL$131,11,FALSE)&amp;""</f>
        <v/>
      </c>
      <c r="AB762" s="90"/>
      <c r="AC762" s="87" t="str">
        <f>VLOOKUP($B762,D1_2!$B$5:$AL$131,12,FALSE)&amp;""</f>
        <v/>
      </c>
      <c r="AD762" s="88"/>
      <c r="AE762" s="19" t="s">
        <v>391</v>
      </c>
      <c r="AF762" s="89" t="str">
        <f>VLOOKUP($B762,D1_2!$B$5:$AL$131,13,FALSE)&amp;""</f>
        <v/>
      </c>
      <c r="AG762" s="90"/>
      <c r="AH762" s="87" t="str">
        <f>VLOOKUP($B762,D1_2!$B$5:$AL$131,14,FALSE)&amp;""</f>
        <v/>
      </c>
      <c r="AI762" s="88"/>
      <c r="AJ762" s="19" t="s">
        <v>391</v>
      </c>
      <c r="AK762" s="89" t="str">
        <f>VLOOKUP($B762,D1_2!$B$5:$AL$131,15,FALSE)&amp;""</f>
        <v/>
      </c>
      <c r="AL762" s="90"/>
      <c r="AM762" s="87" t="str">
        <f>VLOOKUP($B762,D1_2!$B$5:$AL$131,16,FALSE)&amp;""</f>
        <v/>
      </c>
      <c r="AN762" s="88"/>
      <c r="AO762" s="19" t="s">
        <v>391</v>
      </c>
      <c r="AP762" s="89" t="str">
        <f>VLOOKUP($B762,D1_2!$B$5:$AL$131,17,FALSE)&amp;""</f>
        <v/>
      </c>
      <c r="AQ762" s="90"/>
      <c r="AR762" s="87" t="str">
        <f>VLOOKUP($B762,D1_2!$B$5:$AL$131,18,FALSE)&amp;""</f>
        <v/>
      </c>
      <c r="AS762" s="88"/>
      <c r="AT762" s="19" t="s">
        <v>391</v>
      </c>
      <c r="AU762" s="89" t="str">
        <f>VLOOKUP($B762,D1_2!$B$5:$AL$131,19,FALSE)&amp;""</f>
        <v/>
      </c>
      <c r="AV762" s="90"/>
      <c r="AW762" s="87" t="str">
        <f>VLOOKUP($B762,D1_2!$B$5:$AL$131,20,FALSE)&amp;""</f>
        <v/>
      </c>
      <c r="AX762" s="88"/>
      <c r="AY762" s="19" t="s">
        <v>391</v>
      </c>
      <c r="AZ762" s="89" t="str">
        <f>VLOOKUP($B762,D1_2!$B$5:$AL$131,21,FALSE)&amp;""</f>
        <v/>
      </c>
      <c r="BA762" s="90"/>
      <c r="BF762" s="3"/>
      <c r="BG762" s="3"/>
      <c r="BH762" s="3"/>
    </row>
    <row r="763" spans="2:60" s="1" customFormat="1" x14ac:dyDescent="0.4">
      <c r="B763" s="181"/>
      <c r="C763" s="182"/>
      <c r="D763" s="182"/>
      <c r="E763" s="182"/>
      <c r="F763" s="183"/>
      <c r="G763" s="91" t="s">
        <v>5496</v>
      </c>
      <c r="H763" s="91"/>
      <c r="I763" s="91"/>
      <c r="J763" s="91"/>
      <c r="K763" s="91"/>
      <c r="L763" s="91"/>
      <c r="M763" s="91"/>
      <c r="N763" s="92" t="str">
        <f>VLOOKUP($B762,D1_2!$B$132:$AL$258,6,FALSE)&amp;""</f>
        <v/>
      </c>
      <c r="O763" s="93"/>
      <c r="P763" s="20" t="s">
        <v>391</v>
      </c>
      <c r="Q763" s="94" t="str">
        <f>VLOOKUP($B762,D1_2!$B$132:$AL$258,7,FALSE)&amp;""</f>
        <v/>
      </c>
      <c r="R763" s="95"/>
      <c r="S763" s="92" t="str">
        <f>VLOOKUP($B762,D1_2!$B$132:$AL$258,8,FALSE)&amp;""</f>
        <v/>
      </c>
      <c r="T763" s="93"/>
      <c r="U763" s="20" t="s">
        <v>391</v>
      </c>
      <c r="V763" s="94" t="str">
        <f>VLOOKUP($B762,D1_2!$B$132:$AL$258,9,FALSE)&amp;""</f>
        <v/>
      </c>
      <c r="W763" s="95"/>
      <c r="X763" s="92" t="str">
        <f>VLOOKUP($B762,D1_2!$B$132:$AL$258,10,FALSE)&amp;""</f>
        <v/>
      </c>
      <c r="Y763" s="93"/>
      <c r="Z763" s="20" t="s">
        <v>391</v>
      </c>
      <c r="AA763" s="94" t="str">
        <f>VLOOKUP($B762,D1_2!$B$132:$AL$258,11,FALSE)&amp;""</f>
        <v/>
      </c>
      <c r="AB763" s="95"/>
      <c r="AC763" s="92" t="str">
        <f>VLOOKUP($B762,D1_2!$B$132:$AL$258,12,FALSE)&amp;""</f>
        <v/>
      </c>
      <c r="AD763" s="93"/>
      <c r="AE763" s="20" t="s">
        <v>391</v>
      </c>
      <c r="AF763" s="94" t="str">
        <f>VLOOKUP($B762,D1_2!$B$132:$AL$258,13,FALSE)&amp;""</f>
        <v/>
      </c>
      <c r="AG763" s="95"/>
      <c r="AH763" s="92" t="str">
        <f>VLOOKUP($B762,D1_2!$B$132:$AL$258,14,FALSE)&amp;""</f>
        <v/>
      </c>
      <c r="AI763" s="93"/>
      <c r="AJ763" s="20" t="s">
        <v>391</v>
      </c>
      <c r="AK763" s="94" t="str">
        <f>VLOOKUP($B762,D1_2!$B$132:$AL$258,15,FALSE)&amp;""</f>
        <v/>
      </c>
      <c r="AL763" s="95"/>
      <c r="AM763" s="92" t="str">
        <f>VLOOKUP($B762,D1_2!$B$132:$AL$258,16,FALSE)&amp;""</f>
        <v/>
      </c>
      <c r="AN763" s="93"/>
      <c r="AO763" s="20" t="s">
        <v>391</v>
      </c>
      <c r="AP763" s="94" t="str">
        <f>VLOOKUP($B762,D1_2!$B$132:$AL$258,17,FALSE)&amp;""</f>
        <v/>
      </c>
      <c r="AQ763" s="95"/>
      <c r="AR763" s="92" t="str">
        <f>VLOOKUP($B762,D1_2!$B$132:$AL$258,18,FALSE)&amp;""</f>
        <v/>
      </c>
      <c r="AS763" s="93"/>
      <c r="AT763" s="20" t="s">
        <v>391</v>
      </c>
      <c r="AU763" s="94" t="str">
        <f>VLOOKUP($B762,D1_2!$B$132:$AL$258,19,FALSE)&amp;""</f>
        <v/>
      </c>
      <c r="AV763" s="95"/>
      <c r="AW763" s="92" t="str">
        <f>VLOOKUP($B762,D1_2!$B$132:$AL$258,20,FALSE)&amp;""</f>
        <v/>
      </c>
      <c r="AX763" s="93"/>
      <c r="AY763" s="20" t="s">
        <v>391</v>
      </c>
      <c r="AZ763" s="94" t="str">
        <f>VLOOKUP($B762,D1_2!$B$132:$AL$258,21,FALSE)&amp;""</f>
        <v/>
      </c>
      <c r="BA763" s="95"/>
      <c r="BF763" s="3"/>
      <c r="BG763" s="3"/>
      <c r="BH763" s="3"/>
    </row>
    <row r="764" spans="2:60" s="1" customFormat="1" x14ac:dyDescent="0.4">
      <c r="B764" s="178"/>
      <c r="C764" s="179"/>
      <c r="D764" s="179"/>
      <c r="E764" s="179"/>
      <c r="F764" s="180"/>
      <c r="G764" s="135" t="s">
        <v>5337</v>
      </c>
      <c r="H764" s="135"/>
      <c r="I764" s="135"/>
      <c r="J764" s="135"/>
      <c r="K764" s="135"/>
      <c r="L764" s="135"/>
      <c r="M764" s="135"/>
      <c r="N764" s="136" t="str">
        <f>VLOOKUP($B762,D1_2!$B$259:$AL$385,6,FALSE)&amp;""</f>
        <v/>
      </c>
      <c r="O764" s="137"/>
      <c r="P764" s="21" t="s">
        <v>391</v>
      </c>
      <c r="Q764" s="138" t="str">
        <f>VLOOKUP($B762,D1_2!$B$259:$AL$385,7,FALSE)&amp;""</f>
        <v/>
      </c>
      <c r="R764" s="139"/>
      <c r="S764" s="136" t="str">
        <f>VLOOKUP($B762,D1_2!$B$259:$AL$385,8,FALSE)&amp;""</f>
        <v/>
      </c>
      <c r="T764" s="137"/>
      <c r="U764" s="21" t="s">
        <v>391</v>
      </c>
      <c r="V764" s="138" t="str">
        <f>VLOOKUP($B762,D1_2!$B$259:$AL$385,9,FALSE)&amp;""</f>
        <v/>
      </c>
      <c r="W764" s="139"/>
      <c r="X764" s="136" t="str">
        <f>VLOOKUP($B762,D1_2!$B$259:$AL$385,10,FALSE)&amp;""</f>
        <v/>
      </c>
      <c r="Y764" s="137"/>
      <c r="Z764" s="21" t="s">
        <v>391</v>
      </c>
      <c r="AA764" s="138" t="str">
        <f>VLOOKUP($B762,D1_2!$B$259:$AL$385,11,FALSE)&amp;""</f>
        <v/>
      </c>
      <c r="AB764" s="139"/>
      <c r="AC764" s="136" t="str">
        <f>VLOOKUP($B762,D1_2!$B$259:$AL$385,12,FALSE)&amp;""</f>
        <v/>
      </c>
      <c r="AD764" s="137"/>
      <c r="AE764" s="21" t="s">
        <v>391</v>
      </c>
      <c r="AF764" s="138" t="str">
        <f>VLOOKUP($B762,D1_2!$B$259:$AL$385,13,FALSE)&amp;""</f>
        <v/>
      </c>
      <c r="AG764" s="139"/>
      <c r="AH764" s="136" t="str">
        <f>VLOOKUP($B762,D1_2!$B$259:$AL$385,14,FALSE)&amp;""</f>
        <v/>
      </c>
      <c r="AI764" s="137"/>
      <c r="AJ764" s="21" t="s">
        <v>391</v>
      </c>
      <c r="AK764" s="138" t="str">
        <f>VLOOKUP($B762,D1_2!$B$259:$AL$385,15,FALSE)&amp;""</f>
        <v/>
      </c>
      <c r="AL764" s="139"/>
      <c r="AM764" s="136" t="str">
        <f>VLOOKUP($B762,D1_2!$B$259:$AL$385,16,FALSE)&amp;""</f>
        <v/>
      </c>
      <c r="AN764" s="137"/>
      <c r="AO764" s="21" t="s">
        <v>391</v>
      </c>
      <c r="AP764" s="138" t="str">
        <f>VLOOKUP($B762,D1_2!$B$259:$AL$385,17,FALSE)&amp;""</f>
        <v/>
      </c>
      <c r="AQ764" s="139"/>
      <c r="AR764" s="136" t="str">
        <f>VLOOKUP($B762,D1_2!$B$259:$AL$385,18,FALSE)&amp;""</f>
        <v/>
      </c>
      <c r="AS764" s="137"/>
      <c r="AT764" s="21" t="s">
        <v>391</v>
      </c>
      <c r="AU764" s="138" t="str">
        <f>VLOOKUP($B762,D1_2!$B$259:$AL$385,19,FALSE)&amp;""</f>
        <v/>
      </c>
      <c r="AV764" s="139"/>
      <c r="AW764" s="136" t="str">
        <f>VLOOKUP($B762,D1_2!$B$259:$AL$385,20,FALSE)&amp;""</f>
        <v/>
      </c>
      <c r="AX764" s="137"/>
      <c r="AY764" s="21" t="s">
        <v>391</v>
      </c>
      <c r="AZ764" s="138" t="str">
        <f>VLOOKUP($B762,D1_2!$B$259:$AL$385,21,FALSE)&amp;""</f>
        <v/>
      </c>
      <c r="BA764" s="139"/>
      <c r="BF764" s="3"/>
      <c r="BG764" s="3"/>
      <c r="BH764" s="3"/>
    </row>
    <row r="765" spans="2:60" s="1" customFormat="1" ht="14.25" customHeight="1" x14ac:dyDescent="0.4">
      <c r="B765" s="175" t="s">
        <v>223</v>
      </c>
      <c r="C765" s="176"/>
      <c r="D765" s="176"/>
      <c r="E765" s="176"/>
      <c r="F765" s="177"/>
      <c r="G765" s="86" t="s">
        <v>5737</v>
      </c>
      <c r="H765" s="86"/>
      <c r="I765" s="86"/>
      <c r="J765" s="86"/>
      <c r="K765" s="86"/>
      <c r="L765" s="86"/>
      <c r="M765" s="86"/>
      <c r="N765" s="87" t="str">
        <f>VLOOKUP($B765,D1_2!$B$5:$AL$131,6,FALSE)&amp;""</f>
        <v/>
      </c>
      <c r="O765" s="88"/>
      <c r="P765" s="19" t="s">
        <v>391</v>
      </c>
      <c r="Q765" s="89" t="str">
        <f>VLOOKUP($B765,D1_2!$B$5:$AL$131,7,FALSE)&amp;""</f>
        <v/>
      </c>
      <c r="R765" s="90"/>
      <c r="S765" s="87" t="str">
        <f>VLOOKUP($B765,D1_2!$B$5:$AL$131,8,FALSE)&amp;""</f>
        <v/>
      </c>
      <c r="T765" s="88"/>
      <c r="U765" s="19" t="s">
        <v>391</v>
      </c>
      <c r="V765" s="89" t="str">
        <f>VLOOKUP($B765,D1_2!$B$5:$AL$131,9,FALSE)&amp;""</f>
        <v/>
      </c>
      <c r="W765" s="90"/>
      <c r="X765" s="87" t="str">
        <f>VLOOKUP($B765,D1_2!$B$5:$AL$131,10,FALSE)&amp;""</f>
        <v/>
      </c>
      <c r="Y765" s="88"/>
      <c r="Z765" s="19" t="s">
        <v>391</v>
      </c>
      <c r="AA765" s="89" t="str">
        <f>VLOOKUP($B765,D1_2!$B$5:$AL$131,11,FALSE)&amp;""</f>
        <v/>
      </c>
      <c r="AB765" s="90"/>
      <c r="AC765" s="87" t="str">
        <f>VLOOKUP($B765,D1_2!$B$5:$AL$131,12,FALSE)&amp;""</f>
        <v/>
      </c>
      <c r="AD765" s="88"/>
      <c r="AE765" s="19" t="s">
        <v>391</v>
      </c>
      <c r="AF765" s="89" t="str">
        <f>VLOOKUP($B765,D1_2!$B$5:$AL$131,13,FALSE)&amp;""</f>
        <v/>
      </c>
      <c r="AG765" s="90"/>
      <c r="AH765" s="87" t="str">
        <f>VLOOKUP($B765,D1_2!$B$5:$AL$131,14,FALSE)&amp;""</f>
        <v/>
      </c>
      <c r="AI765" s="88"/>
      <c r="AJ765" s="19" t="s">
        <v>391</v>
      </c>
      <c r="AK765" s="89" t="str">
        <f>VLOOKUP($B765,D1_2!$B$5:$AL$131,15,FALSE)&amp;""</f>
        <v/>
      </c>
      <c r="AL765" s="90"/>
      <c r="AM765" s="87" t="str">
        <f>VLOOKUP($B765,D1_2!$B$5:$AL$131,16,FALSE)&amp;""</f>
        <v/>
      </c>
      <c r="AN765" s="88"/>
      <c r="AO765" s="19" t="s">
        <v>391</v>
      </c>
      <c r="AP765" s="89" t="str">
        <f>VLOOKUP($B765,D1_2!$B$5:$AL$131,17,FALSE)&amp;""</f>
        <v/>
      </c>
      <c r="AQ765" s="90"/>
      <c r="AR765" s="87" t="str">
        <f>VLOOKUP($B765,D1_2!$B$5:$AL$131,18,FALSE)&amp;""</f>
        <v/>
      </c>
      <c r="AS765" s="88"/>
      <c r="AT765" s="19" t="s">
        <v>391</v>
      </c>
      <c r="AU765" s="89" t="str">
        <f>VLOOKUP($B765,D1_2!$B$5:$AL$131,19,FALSE)&amp;""</f>
        <v/>
      </c>
      <c r="AV765" s="90"/>
      <c r="AW765" s="87" t="str">
        <f>VLOOKUP($B765,D1_2!$B$5:$AL$131,20,FALSE)&amp;""</f>
        <v/>
      </c>
      <c r="AX765" s="88"/>
      <c r="AY765" s="19" t="s">
        <v>391</v>
      </c>
      <c r="AZ765" s="89" t="str">
        <f>VLOOKUP($B765,D1_2!$B$5:$AL$131,21,FALSE)&amp;""</f>
        <v/>
      </c>
      <c r="BA765" s="90"/>
      <c r="BF765" s="3"/>
      <c r="BG765" s="3"/>
      <c r="BH765" s="3"/>
    </row>
    <row r="766" spans="2:60" s="1" customFormat="1" x14ac:dyDescent="0.4">
      <c r="B766" s="181"/>
      <c r="C766" s="182"/>
      <c r="D766" s="182"/>
      <c r="E766" s="182"/>
      <c r="F766" s="183"/>
      <c r="G766" s="91" t="s">
        <v>5496</v>
      </c>
      <c r="H766" s="91"/>
      <c r="I766" s="91"/>
      <c r="J766" s="91"/>
      <c r="K766" s="91"/>
      <c r="L766" s="91"/>
      <c r="M766" s="91"/>
      <c r="N766" s="92" t="str">
        <f>VLOOKUP($B765,D1_2!$B$132:$AL$258,6,FALSE)&amp;""</f>
        <v/>
      </c>
      <c r="O766" s="93"/>
      <c r="P766" s="20" t="s">
        <v>391</v>
      </c>
      <c r="Q766" s="94" t="str">
        <f>VLOOKUP($B765,D1_2!$B$132:$AL$258,7,FALSE)&amp;""</f>
        <v/>
      </c>
      <c r="R766" s="95"/>
      <c r="S766" s="92" t="str">
        <f>VLOOKUP($B765,D1_2!$B$132:$AL$258,8,FALSE)&amp;""</f>
        <v/>
      </c>
      <c r="T766" s="93"/>
      <c r="U766" s="20" t="s">
        <v>391</v>
      </c>
      <c r="V766" s="94" t="str">
        <f>VLOOKUP($B765,D1_2!$B$132:$AL$258,9,FALSE)&amp;""</f>
        <v/>
      </c>
      <c r="W766" s="95"/>
      <c r="X766" s="92" t="str">
        <f>VLOOKUP($B765,D1_2!$B$132:$AL$258,10,FALSE)&amp;""</f>
        <v/>
      </c>
      <c r="Y766" s="93"/>
      <c r="Z766" s="20" t="s">
        <v>391</v>
      </c>
      <c r="AA766" s="94" t="str">
        <f>VLOOKUP($B765,D1_2!$B$132:$AL$258,11,FALSE)&amp;""</f>
        <v/>
      </c>
      <c r="AB766" s="95"/>
      <c r="AC766" s="92" t="str">
        <f>VLOOKUP($B765,D1_2!$B$132:$AL$258,12,FALSE)&amp;""</f>
        <v/>
      </c>
      <c r="AD766" s="93"/>
      <c r="AE766" s="20" t="s">
        <v>391</v>
      </c>
      <c r="AF766" s="94" t="str">
        <f>VLOOKUP($B765,D1_2!$B$132:$AL$258,13,FALSE)&amp;""</f>
        <v/>
      </c>
      <c r="AG766" s="95"/>
      <c r="AH766" s="92" t="str">
        <f>VLOOKUP($B765,D1_2!$B$132:$AL$258,14,FALSE)&amp;""</f>
        <v/>
      </c>
      <c r="AI766" s="93"/>
      <c r="AJ766" s="20" t="s">
        <v>391</v>
      </c>
      <c r="AK766" s="94" t="str">
        <f>VLOOKUP($B765,D1_2!$B$132:$AL$258,15,FALSE)&amp;""</f>
        <v/>
      </c>
      <c r="AL766" s="95"/>
      <c r="AM766" s="92" t="str">
        <f>VLOOKUP($B765,D1_2!$B$132:$AL$258,16,FALSE)&amp;""</f>
        <v/>
      </c>
      <c r="AN766" s="93"/>
      <c r="AO766" s="20" t="s">
        <v>391</v>
      </c>
      <c r="AP766" s="94" t="str">
        <f>VLOOKUP($B765,D1_2!$B$132:$AL$258,17,FALSE)&amp;""</f>
        <v/>
      </c>
      <c r="AQ766" s="95"/>
      <c r="AR766" s="92" t="str">
        <f>VLOOKUP($B765,D1_2!$B$132:$AL$258,18,FALSE)&amp;""</f>
        <v/>
      </c>
      <c r="AS766" s="93"/>
      <c r="AT766" s="20" t="s">
        <v>391</v>
      </c>
      <c r="AU766" s="94" t="str">
        <f>VLOOKUP($B765,D1_2!$B$132:$AL$258,19,FALSE)&amp;""</f>
        <v/>
      </c>
      <c r="AV766" s="95"/>
      <c r="AW766" s="92" t="str">
        <f>VLOOKUP($B765,D1_2!$B$132:$AL$258,20,FALSE)&amp;""</f>
        <v/>
      </c>
      <c r="AX766" s="93"/>
      <c r="AY766" s="20" t="s">
        <v>391</v>
      </c>
      <c r="AZ766" s="94" t="str">
        <f>VLOOKUP($B765,D1_2!$B$132:$AL$258,21,FALSE)&amp;""</f>
        <v/>
      </c>
      <c r="BA766" s="95"/>
      <c r="BF766" s="3"/>
      <c r="BG766" s="3"/>
      <c r="BH766" s="3"/>
    </row>
    <row r="767" spans="2:60" s="1" customFormat="1" x14ac:dyDescent="0.4">
      <c r="B767" s="178"/>
      <c r="C767" s="179"/>
      <c r="D767" s="179"/>
      <c r="E767" s="179"/>
      <c r="F767" s="180"/>
      <c r="G767" s="135" t="s">
        <v>5337</v>
      </c>
      <c r="H767" s="135"/>
      <c r="I767" s="135"/>
      <c r="J767" s="135"/>
      <c r="K767" s="135"/>
      <c r="L767" s="135"/>
      <c r="M767" s="135"/>
      <c r="N767" s="136" t="str">
        <f>VLOOKUP($B765,D1_2!$B$259:$AL$385,6,FALSE)&amp;""</f>
        <v/>
      </c>
      <c r="O767" s="137"/>
      <c r="P767" s="21" t="s">
        <v>391</v>
      </c>
      <c r="Q767" s="138" t="str">
        <f>VLOOKUP($B765,D1_2!$B$259:$AL$385,7,FALSE)&amp;""</f>
        <v/>
      </c>
      <c r="R767" s="139"/>
      <c r="S767" s="136" t="str">
        <f>VLOOKUP($B765,D1_2!$B$259:$AL$385,8,FALSE)&amp;""</f>
        <v/>
      </c>
      <c r="T767" s="137"/>
      <c r="U767" s="21" t="s">
        <v>391</v>
      </c>
      <c r="V767" s="138" t="str">
        <f>VLOOKUP($B765,D1_2!$B$259:$AL$385,9,FALSE)&amp;""</f>
        <v/>
      </c>
      <c r="W767" s="139"/>
      <c r="X767" s="136" t="str">
        <f>VLOOKUP($B765,D1_2!$B$259:$AL$385,10,FALSE)&amp;""</f>
        <v/>
      </c>
      <c r="Y767" s="137"/>
      <c r="Z767" s="21" t="s">
        <v>391</v>
      </c>
      <c r="AA767" s="138" t="str">
        <f>VLOOKUP($B765,D1_2!$B$259:$AL$385,11,FALSE)&amp;""</f>
        <v/>
      </c>
      <c r="AB767" s="139"/>
      <c r="AC767" s="136" t="str">
        <f>VLOOKUP($B765,D1_2!$B$259:$AL$385,12,FALSE)&amp;""</f>
        <v/>
      </c>
      <c r="AD767" s="137"/>
      <c r="AE767" s="21" t="s">
        <v>391</v>
      </c>
      <c r="AF767" s="138" t="str">
        <f>VLOOKUP($B765,D1_2!$B$259:$AL$385,13,FALSE)&amp;""</f>
        <v/>
      </c>
      <c r="AG767" s="139"/>
      <c r="AH767" s="136" t="str">
        <f>VLOOKUP($B765,D1_2!$B$259:$AL$385,14,FALSE)&amp;""</f>
        <v/>
      </c>
      <c r="AI767" s="137"/>
      <c r="AJ767" s="21" t="s">
        <v>391</v>
      </c>
      <c r="AK767" s="138" t="str">
        <f>VLOOKUP($B765,D1_2!$B$259:$AL$385,15,FALSE)&amp;""</f>
        <v/>
      </c>
      <c r="AL767" s="139"/>
      <c r="AM767" s="136" t="str">
        <f>VLOOKUP($B765,D1_2!$B$259:$AL$385,16,FALSE)&amp;""</f>
        <v/>
      </c>
      <c r="AN767" s="137"/>
      <c r="AO767" s="21" t="s">
        <v>391</v>
      </c>
      <c r="AP767" s="138" t="str">
        <f>VLOOKUP($B765,D1_2!$B$259:$AL$385,17,FALSE)&amp;""</f>
        <v/>
      </c>
      <c r="AQ767" s="139"/>
      <c r="AR767" s="136" t="str">
        <f>VLOOKUP($B765,D1_2!$B$259:$AL$385,18,FALSE)&amp;""</f>
        <v/>
      </c>
      <c r="AS767" s="137"/>
      <c r="AT767" s="21" t="s">
        <v>391</v>
      </c>
      <c r="AU767" s="138" t="str">
        <f>VLOOKUP($B765,D1_2!$B$259:$AL$385,19,FALSE)&amp;""</f>
        <v/>
      </c>
      <c r="AV767" s="139"/>
      <c r="AW767" s="136" t="str">
        <f>VLOOKUP($B765,D1_2!$B$259:$AL$385,20,FALSE)&amp;""</f>
        <v/>
      </c>
      <c r="AX767" s="137"/>
      <c r="AY767" s="21" t="s">
        <v>391</v>
      </c>
      <c r="AZ767" s="138" t="str">
        <f>VLOOKUP($B765,D1_2!$B$259:$AL$385,21,FALSE)&amp;""</f>
        <v/>
      </c>
      <c r="BA767" s="139"/>
      <c r="BF767" s="3"/>
      <c r="BG767" s="3"/>
      <c r="BH767" s="3"/>
    </row>
    <row r="768" spans="2:60" s="1" customFormat="1" ht="14.25" customHeight="1" x14ac:dyDescent="0.4">
      <c r="B768" s="175" t="s">
        <v>3126</v>
      </c>
      <c r="C768" s="176"/>
      <c r="D768" s="176"/>
      <c r="E768" s="176"/>
      <c r="F768" s="177"/>
      <c r="G768" s="86" t="s">
        <v>5737</v>
      </c>
      <c r="H768" s="86"/>
      <c r="I768" s="86"/>
      <c r="J768" s="86"/>
      <c r="K768" s="86"/>
      <c r="L768" s="86"/>
      <c r="M768" s="86"/>
      <c r="N768" s="87" t="str">
        <f>VLOOKUP($B768,D1_2!$B$5:$AL$131,6,FALSE)&amp;""</f>
        <v/>
      </c>
      <c r="O768" s="88"/>
      <c r="P768" s="19" t="s">
        <v>391</v>
      </c>
      <c r="Q768" s="89" t="str">
        <f>VLOOKUP($B768,D1_2!$B$5:$AL$131,7,FALSE)&amp;""</f>
        <v/>
      </c>
      <c r="R768" s="90"/>
      <c r="S768" s="87" t="str">
        <f>VLOOKUP($B768,D1_2!$B$5:$AL$131,8,FALSE)&amp;""</f>
        <v/>
      </c>
      <c r="T768" s="88"/>
      <c r="U768" s="19" t="s">
        <v>391</v>
      </c>
      <c r="V768" s="89" t="str">
        <f>VLOOKUP($B768,D1_2!$B$5:$AL$131,9,FALSE)&amp;""</f>
        <v/>
      </c>
      <c r="W768" s="90"/>
      <c r="X768" s="87" t="str">
        <f>VLOOKUP($B768,D1_2!$B$5:$AL$131,10,FALSE)&amp;""</f>
        <v/>
      </c>
      <c r="Y768" s="88"/>
      <c r="Z768" s="19" t="s">
        <v>391</v>
      </c>
      <c r="AA768" s="89" t="str">
        <f>VLOOKUP($B768,D1_2!$B$5:$AL$131,11,FALSE)&amp;""</f>
        <v/>
      </c>
      <c r="AB768" s="90"/>
      <c r="AC768" s="87" t="str">
        <f>VLOOKUP($B768,D1_2!$B$5:$AL$131,12,FALSE)&amp;""</f>
        <v/>
      </c>
      <c r="AD768" s="88"/>
      <c r="AE768" s="19" t="s">
        <v>391</v>
      </c>
      <c r="AF768" s="89" t="str">
        <f>VLOOKUP($B768,D1_2!$B$5:$AL$131,13,FALSE)&amp;""</f>
        <v/>
      </c>
      <c r="AG768" s="90"/>
      <c r="AH768" s="87" t="str">
        <f>VLOOKUP($B768,D1_2!$B$5:$AL$131,14,FALSE)&amp;""</f>
        <v/>
      </c>
      <c r="AI768" s="88"/>
      <c r="AJ768" s="19" t="s">
        <v>391</v>
      </c>
      <c r="AK768" s="89" t="str">
        <f>VLOOKUP($B768,D1_2!$B$5:$AL$131,15,FALSE)&amp;""</f>
        <v/>
      </c>
      <c r="AL768" s="90"/>
      <c r="AM768" s="87" t="str">
        <f>VLOOKUP($B768,D1_2!$B$5:$AL$131,16,FALSE)&amp;""</f>
        <v/>
      </c>
      <c r="AN768" s="88"/>
      <c r="AO768" s="19" t="s">
        <v>391</v>
      </c>
      <c r="AP768" s="89" t="str">
        <f>VLOOKUP($B768,D1_2!$B$5:$AL$131,17,FALSE)&amp;""</f>
        <v/>
      </c>
      <c r="AQ768" s="90"/>
      <c r="AR768" s="87" t="str">
        <f>VLOOKUP($B768,D1_2!$B$5:$AL$131,18,FALSE)&amp;""</f>
        <v/>
      </c>
      <c r="AS768" s="88"/>
      <c r="AT768" s="19" t="s">
        <v>391</v>
      </c>
      <c r="AU768" s="89" t="str">
        <f>VLOOKUP($B768,D1_2!$B$5:$AL$131,19,FALSE)&amp;""</f>
        <v/>
      </c>
      <c r="AV768" s="90"/>
      <c r="AW768" s="87" t="str">
        <f>VLOOKUP($B768,D1_2!$B$5:$AL$131,20,FALSE)&amp;""</f>
        <v/>
      </c>
      <c r="AX768" s="88"/>
      <c r="AY768" s="19" t="s">
        <v>391</v>
      </c>
      <c r="AZ768" s="89" t="str">
        <f>VLOOKUP($B768,D1_2!$B$5:$AL$131,21,FALSE)&amp;""</f>
        <v/>
      </c>
      <c r="BA768" s="90"/>
      <c r="BF768" s="3"/>
      <c r="BG768" s="3"/>
      <c r="BH768" s="3"/>
    </row>
    <row r="769" spans="2:60" s="1" customFormat="1" x14ac:dyDescent="0.4">
      <c r="B769" s="181"/>
      <c r="C769" s="182"/>
      <c r="D769" s="182"/>
      <c r="E769" s="182"/>
      <c r="F769" s="183"/>
      <c r="G769" s="91" t="s">
        <v>5496</v>
      </c>
      <c r="H769" s="91"/>
      <c r="I769" s="91"/>
      <c r="J769" s="91"/>
      <c r="K769" s="91"/>
      <c r="L769" s="91"/>
      <c r="M769" s="91"/>
      <c r="N769" s="92" t="str">
        <f>VLOOKUP($B768,D1_2!$B$132:$AL$258,6,FALSE)&amp;""</f>
        <v/>
      </c>
      <c r="O769" s="93"/>
      <c r="P769" s="20" t="s">
        <v>391</v>
      </c>
      <c r="Q769" s="94" t="str">
        <f>VLOOKUP($B768,D1_2!$B$132:$AL$258,7,FALSE)&amp;""</f>
        <v/>
      </c>
      <c r="R769" s="95"/>
      <c r="S769" s="92" t="str">
        <f>VLOOKUP($B768,D1_2!$B$132:$AL$258,8,FALSE)&amp;""</f>
        <v/>
      </c>
      <c r="T769" s="93"/>
      <c r="U769" s="20" t="s">
        <v>391</v>
      </c>
      <c r="V769" s="94" t="str">
        <f>VLOOKUP($B768,D1_2!$B$132:$AL$258,9,FALSE)&amp;""</f>
        <v/>
      </c>
      <c r="W769" s="95"/>
      <c r="X769" s="92" t="str">
        <f>VLOOKUP($B768,D1_2!$B$132:$AL$258,10,FALSE)&amp;""</f>
        <v/>
      </c>
      <c r="Y769" s="93"/>
      <c r="Z769" s="20" t="s">
        <v>391</v>
      </c>
      <c r="AA769" s="94" t="str">
        <f>VLOOKUP($B768,D1_2!$B$132:$AL$258,11,FALSE)&amp;""</f>
        <v/>
      </c>
      <c r="AB769" s="95"/>
      <c r="AC769" s="92" t="str">
        <f>VLOOKUP($B768,D1_2!$B$132:$AL$258,12,FALSE)&amp;""</f>
        <v/>
      </c>
      <c r="AD769" s="93"/>
      <c r="AE769" s="20" t="s">
        <v>391</v>
      </c>
      <c r="AF769" s="94" t="str">
        <f>VLOOKUP($B768,D1_2!$B$132:$AL$258,13,FALSE)&amp;""</f>
        <v/>
      </c>
      <c r="AG769" s="95"/>
      <c r="AH769" s="92" t="str">
        <f>VLOOKUP($B768,D1_2!$B$132:$AL$258,14,FALSE)&amp;""</f>
        <v/>
      </c>
      <c r="AI769" s="93"/>
      <c r="AJ769" s="20" t="s">
        <v>391</v>
      </c>
      <c r="AK769" s="94" t="str">
        <f>VLOOKUP($B768,D1_2!$B$132:$AL$258,15,FALSE)&amp;""</f>
        <v/>
      </c>
      <c r="AL769" s="95"/>
      <c r="AM769" s="92" t="str">
        <f>VLOOKUP($B768,D1_2!$B$132:$AL$258,16,FALSE)&amp;""</f>
        <v/>
      </c>
      <c r="AN769" s="93"/>
      <c r="AO769" s="20" t="s">
        <v>391</v>
      </c>
      <c r="AP769" s="94" t="str">
        <f>VLOOKUP($B768,D1_2!$B$132:$AL$258,17,FALSE)&amp;""</f>
        <v/>
      </c>
      <c r="AQ769" s="95"/>
      <c r="AR769" s="92" t="str">
        <f>VLOOKUP($B768,D1_2!$B$132:$AL$258,18,FALSE)&amp;""</f>
        <v/>
      </c>
      <c r="AS769" s="93"/>
      <c r="AT769" s="20" t="s">
        <v>391</v>
      </c>
      <c r="AU769" s="94" t="str">
        <f>VLOOKUP($B768,D1_2!$B$132:$AL$258,19,FALSE)&amp;""</f>
        <v/>
      </c>
      <c r="AV769" s="95"/>
      <c r="AW769" s="92" t="str">
        <f>VLOOKUP($B768,D1_2!$B$132:$AL$258,20,FALSE)&amp;""</f>
        <v/>
      </c>
      <c r="AX769" s="93"/>
      <c r="AY769" s="20" t="s">
        <v>391</v>
      </c>
      <c r="AZ769" s="94" t="str">
        <f>VLOOKUP($B768,D1_2!$B$132:$AL$258,21,FALSE)&amp;""</f>
        <v/>
      </c>
      <c r="BA769" s="95"/>
      <c r="BF769" s="3"/>
      <c r="BG769" s="3"/>
      <c r="BH769" s="3"/>
    </row>
    <row r="770" spans="2:60" s="1" customFormat="1" x14ac:dyDescent="0.4">
      <c r="B770" s="181"/>
      <c r="C770" s="182"/>
      <c r="D770" s="182"/>
      <c r="E770" s="182"/>
      <c r="F770" s="183"/>
      <c r="G770" s="135" t="s">
        <v>5337</v>
      </c>
      <c r="H770" s="135"/>
      <c r="I770" s="135"/>
      <c r="J770" s="135"/>
      <c r="K770" s="135"/>
      <c r="L770" s="135"/>
      <c r="M770" s="135"/>
      <c r="N770" s="140" t="str">
        <f>VLOOKUP($B768,D1_2!$B$259:$AL$385,6,FALSE)&amp;""</f>
        <v/>
      </c>
      <c r="O770" s="141"/>
      <c r="P770" s="22" t="s">
        <v>391</v>
      </c>
      <c r="Q770" s="142" t="str">
        <f>VLOOKUP($B768,D1_2!$B$259:$AL$385,7,FALSE)&amp;""</f>
        <v/>
      </c>
      <c r="R770" s="143"/>
      <c r="S770" s="140" t="str">
        <f>VLOOKUP($B768,D1_2!$B$259:$AL$385,8,FALSE)&amp;""</f>
        <v/>
      </c>
      <c r="T770" s="141"/>
      <c r="U770" s="22" t="s">
        <v>391</v>
      </c>
      <c r="V770" s="142" t="str">
        <f>VLOOKUP($B768,D1_2!$B$259:$AL$385,9,FALSE)&amp;""</f>
        <v/>
      </c>
      <c r="W770" s="143"/>
      <c r="X770" s="140" t="str">
        <f>VLOOKUP($B768,D1_2!$B$259:$AL$385,10,FALSE)&amp;""</f>
        <v/>
      </c>
      <c r="Y770" s="141"/>
      <c r="Z770" s="22" t="s">
        <v>391</v>
      </c>
      <c r="AA770" s="142" t="str">
        <f>VLOOKUP($B768,D1_2!$B$259:$AL$385,11,FALSE)&amp;""</f>
        <v/>
      </c>
      <c r="AB770" s="143"/>
      <c r="AC770" s="140" t="str">
        <f>VLOOKUP($B768,D1_2!$B$259:$AL$385,12,FALSE)&amp;""</f>
        <v/>
      </c>
      <c r="AD770" s="141"/>
      <c r="AE770" s="22" t="s">
        <v>391</v>
      </c>
      <c r="AF770" s="142" t="str">
        <f>VLOOKUP($B768,D1_2!$B$259:$AL$385,13,FALSE)&amp;""</f>
        <v/>
      </c>
      <c r="AG770" s="143"/>
      <c r="AH770" s="140" t="str">
        <f>VLOOKUP($B768,D1_2!$B$259:$AL$385,14,FALSE)&amp;""</f>
        <v/>
      </c>
      <c r="AI770" s="141"/>
      <c r="AJ770" s="22" t="s">
        <v>391</v>
      </c>
      <c r="AK770" s="142" t="str">
        <f>VLOOKUP($B768,D1_2!$B$259:$AL$385,15,FALSE)&amp;""</f>
        <v/>
      </c>
      <c r="AL770" s="143"/>
      <c r="AM770" s="140" t="str">
        <f>VLOOKUP($B768,D1_2!$B$259:$AL$385,16,FALSE)&amp;""</f>
        <v/>
      </c>
      <c r="AN770" s="141"/>
      <c r="AO770" s="22" t="s">
        <v>391</v>
      </c>
      <c r="AP770" s="142" t="str">
        <f>VLOOKUP($B768,D1_2!$B$259:$AL$385,17,FALSE)&amp;""</f>
        <v/>
      </c>
      <c r="AQ770" s="143"/>
      <c r="AR770" s="140" t="str">
        <f>VLOOKUP($B768,D1_2!$B$259:$AL$385,18,FALSE)&amp;""</f>
        <v/>
      </c>
      <c r="AS770" s="141"/>
      <c r="AT770" s="22" t="s">
        <v>391</v>
      </c>
      <c r="AU770" s="142" t="str">
        <f>VLOOKUP($B768,D1_2!$B$259:$AL$385,19,FALSE)&amp;""</f>
        <v/>
      </c>
      <c r="AV770" s="143"/>
      <c r="AW770" s="140" t="str">
        <f>VLOOKUP($B768,D1_2!$B$259:$AL$385,20,FALSE)&amp;""</f>
        <v/>
      </c>
      <c r="AX770" s="141"/>
      <c r="AY770" s="22" t="s">
        <v>391</v>
      </c>
      <c r="AZ770" s="142" t="str">
        <f>VLOOKUP($B768,D1_2!$B$259:$AL$385,21,FALSE)&amp;""</f>
        <v/>
      </c>
      <c r="BA770" s="143"/>
      <c r="BF770" s="3"/>
      <c r="BG770" s="3"/>
      <c r="BH770" s="3"/>
    </row>
    <row r="771" spans="2:60" s="1" customFormat="1" ht="14.25" customHeight="1" x14ac:dyDescent="0.4">
      <c r="B771" s="175" t="s">
        <v>6171</v>
      </c>
      <c r="C771" s="176"/>
      <c r="D771" s="176"/>
      <c r="E771" s="176"/>
      <c r="F771" s="177"/>
      <c r="G771" s="86" t="s">
        <v>5737</v>
      </c>
      <c r="H771" s="86"/>
      <c r="I771" s="86"/>
      <c r="J771" s="86"/>
      <c r="K771" s="86"/>
      <c r="L771" s="86"/>
      <c r="M771" s="86"/>
      <c r="N771" s="87" t="str">
        <f>VLOOKUP($B771,D1_2!$B$5:$AL$131,6,FALSE)&amp;""</f>
        <v/>
      </c>
      <c r="O771" s="88"/>
      <c r="P771" s="19" t="s">
        <v>391</v>
      </c>
      <c r="Q771" s="89" t="str">
        <f>VLOOKUP($B771,D1_2!$B$5:$AL$131,7,FALSE)&amp;""</f>
        <v/>
      </c>
      <c r="R771" s="90"/>
      <c r="S771" s="87" t="str">
        <f>VLOOKUP($B771,D1_2!$B$5:$AL$131,8,FALSE)&amp;""</f>
        <v/>
      </c>
      <c r="T771" s="88"/>
      <c r="U771" s="19" t="s">
        <v>391</v>
      </c>
      <c r="V771" s="89" t="str">
        <f>VLOOKUP($B771,D1_2!$B$5:$AL$131,9,FALSE)&amp;""</f>
        <v/>
      </c>
      <c r="W771" s="90"/>
      <c r="X771" s="87" t="str">
        <f>VLOOKUP($B771,D1_2!$B$5:$AL$131,10,FALSE)&amp;""</f>
        <v/>
      </c>
      <c r="Y771" s="88"/>
      <c r="Z771" s="19" t="s">
        <v>391</v>
      </c>
      <c r="AA771" s="89" t="str">
        <f>VLOOKUP($B771,D1_2!$B$5:$AL$131,11,FALSE)&amp;""</f>
        <v/>
      </c>
      <c r="AB771" s="90"/>
      <c r="AC771" s="87" t="str">
        <f>VLOOKUP($B771,D1_2!$B$5:$AL$131,12,FALSE)&amp;""</f>
        <v/>
      </c>
      <c r="AD771" s="88"/>
      <c r="AE771" s="19" t="s">
        <v>391</v>
      </c>
      <c r="AF771" s="89" t="str">
        <f>VLOOKUP($B771,D1_2!$B$5:$AL$131,13,FALSE)&amp;""</f>
        <v/>
      </c>
      <c r="AG771" s="90"/>
      <c r="AH771" s="87" t="str">
        <f>VLOOKUP($B771,D1_2!$B$5:$AL$131,14,FALSE)&amp;""</f>
        <v/>
      </c>
      <c r="AI771" s="88"/>
      <c r="AJ771" s="19" t="s">
        <v>391</v>
      </c>
      <c r="AK771" s="89" t="str">
        <f>VLOOKUP($B771,D1_2!$B$5:$AL$131,15,FALSE)&amp;""</f>
        <v/>
      </c>
      <c r="AL771" s="90"/>
      <c r="AM771" s="87" t="str">
        <f>VLOOKUP($B771,D1_2!$B$5:$AL$131,16,FALSE)&amp;""</f>
        <v/>
      </c>
      <c r="AN771" s="88"/>
      <c r="AO771" s="19" t="s">
        <v>391</v>
      </c>
      <c r="AP771" s="89" t="str">
        <f>VLOOKUP($B771,D1_2!$B$5:$AL$131,17,FALSE)&amp;""</f>
        <v/>
      </c>
      <c r="AQ771" s="90"/>
      <c r="AR771" s="87" t="str">
        <f>VLOOKUP($B771,D1_2!$B$5:$AL$131,18,FALSE)&amp;""</f>
        <v/>
      </c>
      <c r="AS771" s="88"/>
      <c r="AT771" s="19" t="s">
        <v>391</v>
      </c>
      <c r="AU771" s="89" t="str">
        <f>VLOOKUP($B771,D1_2!$B$5:$AL$131,19,FALSE)&amp;""</f>
        <v/>
      </c>
      <c r="AV771" s="90"/>
      <c r="AW771" s="87" t="str">
        <f>VLOOKUP($B771,D1_2!$B$5:$AL$131,20,FALSE)&amp;""</f>
        <v/>
      </c>
      <c r="AX771" s="88"/>
      <c r="AY771" s="19" t="s">
        <v>391</v>
      </c>
      <c r="AZ771" s="89" t="str">
        <f>VLOOKUP($B771,D1_2!$B$5:$AL$131,21,FALSE)&amp;""</f>
        <v/>
      </c>
      <c r="BA771" s="90"/>
      <c r="BF771" s="3"/>
      <c r="BG771" s="3"/>
      <c r="BH771" s="3"/>
    </row>
    <row r="772" spans="2:60" s="1" customFormat="1" x14ac:dyDescent="0.4">
      <c r="B772" s="181"/>
      <c r="C772" s="182"/>
      <c r="D772" s="182"/>
      <c r="E772" s="182"/>
      <c r="F772" s="183"/>
      <c r="G772" s="91" t="s">
        <v>5496</v>
      </c>
      <c r="H772" s="91"/>
      <c r="I772" s="91"/>
      <c r="J772" s="91"/>
      <c r="K772" s="91"/>
      <c r="L772" s="91"/>
      <c r="M772" s="91"/>
      <c r="N772" s="92" t="str">
        <f>VLOOKUP($B771,D1_2!$B$132:$AL$258,6,FALSE)&amp;""</f>
        <v/>
      </c>
      <c r="O772" s="93"/>
      <c r="P772" s="20" t="s">
        <v>391</v>
      </c>
      <c r="Q772" s="94" t="str">
        <f>VLOOKUP($B771,D1_2!$B$132:$AL$258,7,FALSE)&amp;""</f>
        <v/>
      </c>
      <c r="R772" s="95"/>
      <c r="S772" s="92" t="str">
        <f>VLOOKUP($B771,D1_2!$B$132:$AL$258,8,FALSE)&amp;""</f>
        <v/>
      </c>
      <c r="T772" s="93"/>
      <c r="U772" s="20" t="s">
        <v>391</v>
      </c>
      <c r="V772" s="94" t="str">
        <f>VLOOKUP($B771,D1_2!$B$132:$AL$258,9,FALSE)&amp;""</f>
        <v/>
      </c>
      <c r="W772" s="95"/>
      <c r="X772" s="92" t="str">
        <f>VLOOKUP($B771,D1_2!$B$132:$AL$258,10,FALSE)&amp;""</f>
        <v/>
      </c>
      <c r="Y772" s="93"/>
      <c r="Z772" s="20" t="s">
        <v>391</v>
      </c>
      <c r="AA772" s="94" t="str">
        <f>VLOOKUP($B771,D1_2!$B$132:$AL$258,11,FALSE)&amp;""</f>
        <v/>
      </c>
      <c r="AB772" s="95"/>
      <c r="AC772" s="92" t="str">
        <f>VLOOKUP($B771,D1_2!$B$132:$AL$258,12,FALSE)&amp;""</f>
        <v/>
      </c>
      <c r="AD772" s="93"/>
      <c r="AE772" s="20" t="s">
        <v>391</v>
      </c>
      <c r="AF772" s="94" t="str">
        <f>VLOOKUP($B771,D1_2!$B$132:$AL$258,13,FALSE)&amp;""</f>
        <v/>
      </c>
      <c r="AG772" s="95"/>
      <c r="AH772" s="92" t="str">
        <f>VLOOKUP($B771,D1_2!$B$132:$AL$258,14,FALSE)&amp;""</f>
        <v/>
      </c>
      <c r="AI772" s="93"/>
      <c r="AJ772" s="20" t="s">
        <v>391</v>
      </c>
      <c r="AK772" s="94" t="str">
        <f>VLOOKUP($B771,D1_2!$B$132:$AL$258,15,FALSE)&amp;""</f>
        <v/>
      </c>
      <c r="AL772" s="95"/>
      <c r="AM772" s="92" t="str">
        <f>VLOOKUP($B771,D1_2!$B$132:$AL$258,16,FALSE)&amp;""</f>
        <v/>
      </c>
      <c r="AN772" s="93"/>
      <c r="AO772" s="20" t="s">
        <v>391</v>
      </c>
      <c r="AP772" s="94" t="str">
        <f>VLOOKUP($B771,D1_2!$B$132:$AL$258,17,FALSE)&amp;""</f>
        <v/>
      </c>
      <c r="AQ772" s="95"/>
      <c r="AR772" s="92" t="str">
        <f>VLOOKUP($B771,D1_2!$B$132:$AL$258,18,FALSE)&amp;""</f>
        <v/>
      </c>
      <c r="AS772" s="93"/>
      <c r="AT772" s="20" t="s">
        <v>391</v>
      </c>
      <c r="AU772" s="94" t="str">
        <f>VLOOKUP($B771,D1_2!$B$132:$AL$258,19,FALSE)&amp;""</f>
        <v/>
      </c>
      <c r="AV772" s="95"/>
      <c r="AW772" s="92" t="str">
        <f>VLOOKUP($B771,D1_2!$B$132:$AL$258,20,FALSE)&amp;""</f>
        <v/>
      </c>
      <c r="AX772" s="93"/>
      <c r="AY772" s="20" t="s">
        <v>391</v>
      </c>
      <c r="AZ772" s="94" t="str">
        <f>VLOOKUP($B771,D1_2!$B$132:$AL$258,21,FALSE)&amp;""</f>
        <v/>
      </c>
      <c r="BA772" s="95"/>
      <c r="BF772" s="3"/>
      <c r="BG772" s="3"/>
      <c r="BH772" s="3"/>
    </row>
    <row r="773" spans="2:60" s="1" customFormat="1" x14ac:dyDescent="0.4">
      <c r="B773" s="178"/>
      <c r="C773" s="179"/>
      <c r="D773" s="179"/>
      <c r="E773" s="179"/>
      <c r="F773" s="180"/>
      <c r="G773" s="135" t="s">
        <v>5337</v>
      </c>
      <c r="H773" s="135"/>
      <c r="I773" s="135"/>
      <c r="J773" s="135"/>
      <c r="K773" s="135"/>
      <c r="L773" s="135"/>
      <c r="M773" s="135"/>
      <c r="N773" s="136" t="str">
        <f>VLOOKUP($B771,D1_2!$B$259:$AL$385,6,FALSE)&amp;""</f>
        <v/>
      </c>
      <c r="O773" s="137"/>
      <c r="P773" s="21" t="s">
        <v>391</v>
      </c>
      <c r="Q773" s="138" t="str">
        <f>VLOOKUP($B771,D1_2!$B$259:$AL$385,7,FALSE)&amp;""</f>
        <v/>
      </c>
      <c r="R773" s="139"/>
      <c r="S773" s="136" t="str">
        <f>VLOOKUP($B771,D1_2!$B$259:$AL$385,8,FALSE)&amp;""</f>
        <v/>
      </c>
      <c r="T773" s="137"/>
      <c r="U773" s="21" t="s">
        <v>391</v>
      </c>
      <c r="V773" s="138" t="str">
        <f>VLOOKUP($B771,D1_2!$B$259:$AL$385,9,FALSE)&amp;""</f>
        <v/>
      </c>
      <c r="W773" s="139"/>
      <c r="X773" s="136" t="str">
        <f>VLOOKUP($B771,D1_2!$B$259:$AL$385,10,FALSE)&amp;""</f>
        <v/>
      </c>
      <c r="Y773" s="137"/>
      <c r="Z773" s="21" t="s">
        <v>391</v>
      </c>
      <c r="AA773" s="138" t="str">
        <f>VLOOKUP($B771,D1_2!$B$259:$AL$385,11,FALSE)&amp;""</f>
        <v/>
      </c>
      <c r="AB773" s="139"/>
      <c r="AC773" s="136" t="str">
        <f>VLOOKUP($B771,D1_2!$B$259:$AL$385,12,FALSE)&amp;""</f>
        <v/>
      </c>
      <c r="AD773" s="137"/>
      <c r="AE773" s="21" t="s">
        <v>391</v>
      </c>
      <c r="AF773" s="138" t="str">
        <f>VLOOKUP($B771,D1_2!$B$259:$AL$385,13,FALSE)&amp;""</f>
        <v/>
      </c>
      <c r="AG773" s="139"/>
      <c r="AH773" s="136" t="str">
        <f>VLOOKUP($B771,D1_2!$B$259:$AL$385,14,FALSE)&amp;""</f>
        <v/>
      </c>
      <c r="AI773" s="137"/>
      <c r="AJ773" s="21" t="s">
        <v>391</v>
      </c>
      <c r="AK773" s="138" t="str">
        <f>VLOOKUP($B771,D1_2!$B$259:$AL$385,15,FALSE)&amp;""</f>
        <v/>
      </c>
      <c r="AL773" s="139"/>
      <c r="AM773" s="136" t="str">
        <f>VLOOKUP($B771,D1_2!$B$259:$AL$385,16,FALSE)&amp;""</f>
        <v/>
      </c>
      <c r="AN773" s="137"/>
      <c r="AO773" s="21" t="s">
        <v>391</v>
      </c>
      <c r="AP773" s="138" t="str">
        <f>VLOOKUP($B771,D1_2!$B$259:$AL$385,17,FALSE)&amp;""</f>
        <v/>
      </c>
      <c r="AQ773" s="139"/>
      <c r="AR773" s="136" t="str">
        <f>VLOOKUP($B771,D1_2!$B$259:$AL$385,18,FALSE)&amp;""</f>
        <v/>
      </c>
      <c r="AS773" s="137"/>
      <c r="AT773" s="21" t="s">
        <v>391</v>
      </c>
      <c r="AU773" s="138" t="str">
        <f>VLOOKUP($B771,D1_2!$B$259:$AL$385,19,FALSE)&amp;""</f>
        <v/>
      </c>
      <c r="AV773" s="139"/>
      <c r="AW773" s="136" t="str">
        <f>VLOOKUP($B771,D1_2!$B$259:$AL$385,20,FALSE)&amp;""</f>
        <v/>
      </c>
      <c r="AX773" s="137"/>
      <c r="AY773" s="21" t="s">
        <v>391</v>
      </c>
      <c r="AZ773" s="138" t="str">
        <f>VLOOKUP($B771,D1_2!$B$259:$AL$385,21,FALSE)&amp;""</f>
        <v/>
      </c>
      <c r="BA773" s="139"/>
      <c r="BF773" s="3"/>
      <c r="BG773" s="3"/>
      <c r="BH773" s="3"/>
    </row>
    <row r="774" spans="2:60" s="1" customFormat="1" ht="14.25" customHeight="1" x14ac:dyDescent="0.4">
      <c r="B774" s="181" t="s">
        <v>6643</v>
      </c>
      <c r="C774" s="182"/>
      <c r="D774" s="182"/>
      <c r="E774" s="182"/>
      <c r="F774" s="183"/>
      <c r="G774" s="86" t="s">
        <v>5737</v>
      </c>
      <c r="H774" s="86"/>
      <c r="I774" s="86"/>
      <c r="J774" s="86"/>
      <c r="K774" s="86"/>
      <c r="L774" s="86"/>
      <c r="M774" s="86"/>
      <c r="N774" s="144" t="str">
        <f>VLOOKUP($B774,D1_2!$B$5:$AL$131,6,FALSE)&amp;""</f>
        <v/>
      </c>
      <c r="O774" s="132"/>
      <c r="P774" s="23" t="s">
        <v>391</v>
      </c>
      <c r="Q774" s="145" t="str">
        <f>VLOOKUP($B774,D1_2!$B$5:$AL$131,7,FALSE)&amp;""</f>
        <v/>
      </c>
      <c r="R774" s="134"/>
      <c r="S774" s="144" t="str">
        <f>VLOOKUP($B774,D1_2!$B$5:$AL$131,8,FALSE)&amp;""</f>
        <v/>
      </c>
      <c r="T774" s="132"/>
      <c r="U774" s="23" t="s">
        <v>391</v>
      </c>
      <c r="V774" s="145" t="str">
        <f>VLOOKUP($B774,D1_2!$B$5:$AL$131,9,FALSE)&amp;""</f>
        <v/>
      </c>
      <c r="W774" s="134"/>
      <c r="X774" s="144" t="str">
        <f>VLOOKUP($B774,D1_2!$B$5:$AL$131,10,FALSE)&amp;""</f>
        <v/>
      </c>
      <c r="Y774" s="132"/>
      <c r="Z774" s="23" t="s">
        <v>391</v>
      </c>
      <c r="AA774" s="145" t="str">
        <f>VLOOKUP($B774,D1_2!$B$5:$AL$131,11,FALSE)&amp;""</f>
        <v/>
      </c>
      <c r="AB774" s="134"/>
      <c r="AC774" s="144" t="str">
        <f>VLOOKUP($B774,D1_2!$B$5:$AL$131,12,FALSE)&amp;""</f>
        <v/>
      </c>
      <c r="AD774" s="132"/>
      <c r="AE774" s="23" t="s">
        <v>391</v>
      </c>
      <c r="AF774" s="145" t="str">
        <f>VLOOKUP($B774,D1_2!$B$5:$AL$131,13,FALSE)&amp;""</f>
        <v/>
      </c>
      <c r="AG774" s="134"/>
      <c r="AH774" s="144" t="str">
        <f>VLOOKUP($B774,D1_2!$B$5:$AL$131,14,FALSE)&amp;""</f>
        <v/>
      </c>
      <c r="AI774" s="132"/>
      <c r="AJ774" s="23" t="s">
        <v>391</v>
      </c>
      <c r="AK774" s="145" t="str">
        <f>VLOOKUP($B774,D1_2!$B$5:$AL$131,15,FALSE)&amp;""</f>
        <v/>
      </c>
      <c r="AL774" s="134"/>
      <c r="AM774" s="144" t="str">
        <f>VLOOKUP($B774,D1_2!$B$5:$AL$131,16,FALSE)&amp;""</f>
        <v/>
      </c>
      <c r="AN774" s="132"/>
      <c r="AO774" s="23" t="s">
        <v>391</v>
      </c>
      <c r="AP774" s="145" t="str">
        <f>VLOOKUP($B774,D1_2!$B$5:$AL$131,17,FALSE)&amp;""</f>
        <v/>
      </c>
      <c r="AQ774" s="134"/>
      <c r="AR774" s="144" t="str">
        <f>VLOOKUP($B774,D1_2!$B$5:$AL$131,18,FALSE)&amp;""</f>
        <v/>
      </c>
      <c r="AS774" s="132"/>
      <c r="AT774" s="23" t="s">
        <v>391</v>
      </c>
      <c r="AU774" s="145" t="str">
        <f>VLOOKUP($B774,D1_2!$B$5:$AL$131,19,FALSE)&amp;""</f>
        <v/>
      </c>
      <c r="AV774" s="134"/>
      <c r="AW774" s="144" t="str">
        <f>VLOOKUP($B774,D1_2!$B$5:$AL$131,20,FALSE)&amp;""</f>
        <v/>
      </c>
      <c r="AX774" s="132"/>
      <c r="AY774" s="23" t="s">
        <v>391</v>
      </c>
      <c r="AZ774" s="145" t="str">
        <f>VLOOKUP($B774,D1_2!$B$5:$AL$131,21,FALSE)&amp;""</f>
        <v/>
      </c>
      <c r="BA774" s="134"/>
      <c r="BF774" s="3"/>
      <c r="BG774" s="3"/>
      <c r="BH774" s="3"/>
    </row>
    <row r="775" spans="2:60" s="1" customFormat="1" x14ac:dyDescent="0.4">
      <c r="B775" s="181"/>
      <c r="C775" s="182"/>
      <c r="D775" s="182"/>
      <c r="E775" s="182"/>
      <c r="F775" s="183"/>
      <c r="G775" s="91" t="s">
        <v>5496</v>
      </c>
      <c r="H775" s="91"/>
      <c r="I775" s="91"/>
      <c r="J775" s="91"/>
      <c r="K775" s="91"/>
      <c r="L775" s="91"/>
      <c r="M775" s="91"/>
      <c r="N775" s="92" t="str">
        <f>VLOOKUP($B774,D1_2!$B$132:$AL$258,6,FALSE)&amp;""</f>
        <v/>
      </c>
      <c r="O775" s="93"/>
      <c r="P775" s="20" t="s">
        <v>391</v>
      </c>
      <c r="Q775" s="94" t="str">
        <f>VLOOKUP($B774,D1_2!$B$132:$AL$258,7,FALSE)&amp;""</f>
        <v/>
      </c>
      <c r="R775" s="95"/>
      <c r="S775" s="92" t="str">
        <f>VLOOKUP($B774,D1_2!$B$132:$AL$258,8,FALSE)&amp;""</f>
        <v/>
      </c>
      <c r="T775" s="93"/>
      <c r="U775" s="20" t="s">
        <v>391</v>
      </c>
      <c r="V775" s="94" t="str">
        <f>VLOOKUP($B774,D1_2!$B$132:$AL$258,9,FALSE)&amp;""</f>
        <v/>
      </c>
      <c r="W775" s="95"/>
      <c r="X775" s="92" t="str">
        <f>VLOOKUP($B774,D1_2!$B$132:$AL$258,10,FALSE)&amp;""</f>
        <v/>
      </c>
      <c r="Y775" s="93"/>
      <c r="Z775" s="20" t="s">
        <v>391</v>
      </c>
      <c r="AA775" s="94" t="str">
        <f>VLOOKUP($B774,D1_2!$B$132:$AL$258,11,FALSE)&amp;""</f>
        <v/>
      </c>
      <c r="AB775" s="95"/>
      <c r="AC775" s="92" t="str">
        <f>VLOOKUP($B774,D1_2!$B$132:$AL$258,12,FALSE)&amp;""</f>
        <v/>
      </c>
      <c r="AD775" s="93"/>
      <c r="AE775" s="20" t="s">
        <v>391</v>
      </c>
      <c r="AF775" s="94" t="str">
        <f>VLOOKUP($B774,D1_2!$B$132:$AL$258,13,FALSE)&amp;""</f>
        <v/>
      </c>
      <c r="AG775" s="95"/>
      <c r="AH775" s="92" t="str">
        <f>VLOOKUP($B774,D1_2!$B$132:$AL$258,14,FALSE)&amp;""</f>
        <v/>
      </c>
      <c r="AI775" s="93"/>
      <c r="AJ775" s="20" t="s">
        <v>391</v>
      </c>
      <c r="AK775" s="94" t="str">
        <f>VLOOKUP($B774,D1_2!$B$132:$AL$258,15,FALSE)&amp;""</f>
        <v/>
      </c>
      <c r="AL775" s="95"/>
      <c r="AM775" s="92" t="str">
        <f>VLOOKUP($B774,D1_2!$B$132:$AL$258,16,FALSE)&amp;""</f>
        <v/>
      </c>
      <c r="AN775" s="93"/>
      <c r="AO775" s="20" t="s">
        <v>391</v>
      </c>
      <c r="AP775" s="94" t="str">
        <f>VLOOKUP($B774,D1_2!$B$132:$AL$258,17,FALSE)&amp;""</f>
        <v/>
      </c>
      <c r="AQ775" s="95"/>
      <c r="AR775" s="92" t="str">
        <f>VLOOKUP($B774,D1_2!$B$132:$AL$258,18,FALSE)&amp;""</f>
        <v/>
      </c>
      <c r="AS775" s="93"/>
      <c r="AT775" s="20" t="s">
        <v>391</v>
      </c>
      <c r="AU775" s="94" t="str">
        <f>VLOOKUP($B774,D1_2!$B$132:$AL$258,19,FALSE)&amp;""</f>
        <v/>
      </c>
      <c r="AV775" s="95"/>
      <c r="AW775" s="92" t="str">
        <f>VLOOKUP($B774,D1_2!$B$132:$AL$258,20,FALSE)&amp;""</f>
        <v/>
      </c>
      <c r="AX775" s="93"/>
      <c r="AY775" s="20" t="s">
        <v>391</v>
      </c>
      <c r="AZ775" s="94" t="str">
        <f>VLOOKUP($B774,D1_2!$B$132:$AL$258,21,FALSE)&amp;""</f>
        <v/>
      </c>
      <c r="BA775" s="95"/>
      <c r="BF775" s="3"/>
      <c r="BG775" s="3"/>
      <c r="BH775" s="3"/>
    </row>
    <row r="776" spans="2:60" s="1" customFormat="1" x14ac:dyDescent="0.4">
      <c r="B776" s="178"/>
      <c r="C776" s="179"/>
      <c r="D776" s="179"/>
      <c r="E776" s="179"/>
      <c r="F776" s="180"/>
      <c r="G776" s="135" t="s">
        <v>5337</v>
      </c>
      <c r="H776" s="135"/>
      <c r="I776" s="135"/>
      <c r="J776" s="135"/>
      <c r="K776" s="135"/>
      <c r="L776" s="135"/>
      <c r="M776" s="135"/>
      <c r="N776" s="136" t="str">
        <f>VLOOKUP($B774,D1_2!$B$259:$AL$385,6,FALSE)&amp;""</f>
        <v/>
      </c>
      <c r="O776" s="137"/>
      <c r="P776" s="21" t="s">
        <v>391</v>
      </c>
      <c r="Q776" s="138" t="str">
        <f>VLOOKUP($B774,D1_2!$B$259:$AL$385,7,FALSE)&amp;""</f>
        <v/>
      </c>
      <c r="R776" s="139"/>
      <c r="S776" s="136" t="str">
        <f>VLOOKUP($B774,D1_2!$B$259:$AL$385,8,FALSE)&amp;""</f>
        <v/>
      </c>
      <c r="T776" s="137"/>
      <c r="U776" s="21" t="s">
        <v>391</v>
      </c>
      <c r="V776" s="138" t="str">
        <f>VLOOKUP($B774,D1_2!$B$259:$AL$385,9,FALSE)&amp;""</f>
        <v/>
      </c>
      <c r="W776" s="139"/>
      <c r="X776" s="136" t="str">
        <f>VLOOKUP($B774,D1_2!$B$259:$AL$385,10,FALSE)&amp;""</f>
        <v/>
      </c>
      <c r="Y776" s="137"/>
      <c r="Z776" s="21" t="s">
        <v>391</v>
      </c>
      <c r="AA776" s="138" t="str">
        <f>VLOOKUP($B774,D1_2!$B$259:$AL$385,11,FALSE)&amp;""</f>
        <v/>
      </c>
      <c r="AB776" s="139"/>
      <c r="AC776" s="136" t="str">
        <f>VLOOKUP($B774,D1_2!$B$259:$AL$385,12,FALSE)&amp;""</f>
        <v/>
      </c>
      <c r="AD776" s="137"/>
      <c r="AE776" s="21" t="s">
        <v>391</v>
      </c>
      <c r="AF776" s="138" t="str">
        <f>VLOOKUP($B774,D1_2!$B$259:$AL$385,13,FALSE)&amp;""</f>
        <v/>
      </c>
      <c r="AG776" s="139"/>
      <c r="AH776" s="136" t="str">
        <f>VLOOKUP($B774,D1_2!$B$259:$AL$385,14,FALSE)&amp;""</f>
        <v/>
      </c>
      <c r="AI776" s="137"/>
      <c r="AJ776" s="21" t="s">
        <v>391</v>
      </c>
      <c r="AK776" s="138" t="str">
        <f>VLOOKUP($B774,D1_2!$B$259:$AL$385,15,FALSE)&amp;""</f>
        <v/>
      </c>
      <c r="AL776" s="139"/>
      <c r="AM776" s="136" t="str">
        <f>VLOOKUP($B774,D1_2!$B$259:$AL$385,16,FALSE)&amp;""</f>
        <v/>
      </c>
      <c r="AN776" s="137"/>
      <c r="AO776" s="21" t="s">
        <v>391</v>
      </c>
      <c r="AP776" s="138" t="str">
        <f>VLOOKUP($B774,D1_2!$B$259:$AL$385,17,FALSE)&amp;""</f>
        <v/>
      </c>
      <c r="AQ776" s="139"/>
      <c r="AR776" s="136" t="str">
        <f>VLOOKUP($B774,D1_2!$B$259:$AL$385,18,FALSE)&amp;""</f>
        <v/>
      </c>
      <c r="AS776" s="137"/>
      <c r="AT776" s="21" t="s">
        <v>391</v>
      </c>
      <c r="AU776" s="138" t="str">
        <f>VLOOKUP($B774,D1_2!$B$259:$AL$385,19,FALSE)&amp;""</f>
        <v/>
      </c>
      <c r="AV776" s="139"/>
      <c r="AW776" s="136" t="str">
        <f>VLOOKUP($B774,D1_2!$B$259:$AL$385,20,FALSE)&amp;""</f>
        <v/>
      </c>
      <c r="AX776" s="137"/>
      <c r="AY776" s="21" t="s">
        <v>391</v>
      </c>
      <c r="AZ776" s="138" t="str">
        <f>VLOOKUP($B774,D1_2!$B$259:$AL$385,21,FALSE)&amp;""</f>
        <v/>
      </c>
      <c r="BA776" s="139"/>
      <c r="BF776" s="3"/>
      <c r="BG776" s="3"/>
      <c r="BH776" s="3"/>
    </row>
    <row r="777" spans="2:60" s="1" customFormat="1" ht="14.25" customHeight="1" x14ac:dyDescent="0.4">
      <c r="B777" s="175" t="s">
        <v>6644</v>
      </c>
      <c r="C777" s="176"/>
      <c r="D777" s="176"/>
      <c r="E777" s="176"/>
      <c r="F777" s="177"/>
      <c r="G777" s="86" t="s">
        <v>5737</v>
      </c>
      <c r="H777" s="86"/>
      <c r="I777" s="86"/>
      <c r="J777" s="86"/>
      <c r="K777" s="86"/>
      <c r="L777" s="86"/>
      <c r="M777" s="86"/>
      <c r="N777" s="87" t="str">
        <f>VLOOKUP($B777,D1_2!$B$5:$AL$131,6,FALSE)&amp;""</f>
        <v/>
      </c>
      <c r="O777" s="88"/>
      <c r="P777" s="19" t="s">
        <v>391</v>
      </c>
      <c r="Q777" s="89" t="str">
        <f>VLOOKUP($B777,D1_2!$B$5:$AL$131,7,FALSE)&amp;""</f>
        <v/>
      </c>
      <c r="R777" s="90"/>
      <c r="S777" s="87" t="str">
        <f>VLOOKUP($B777,D1_2!$B$5:$AL$131,8,FALSE)&amp;""</f>
        <v/>
      </c>
      <c r="T777" s="88"/>
      <c r="U777" s="19" t="s">
        <v>391</v>
      </c>
      <c r="V777" s="89" t="str">
        <f>VLOOKUP($B777,D1_2!$B$5:$AL$131,9,FALSE)&amp;""</f>
        <v/>
      </c>
      <c r="W777" s="90"/>
      <c r="X777" s="87" t="str">
        <f>VLOOKUP($B777,D1_2!$B$5:$AL$131,10,FALSE)&amp;""</f>
        <v/>
      </c>
      <c r="Y777" s="88"/>
      <c r="Z777" s="19" t="s">
        <v>391</v>
      </c>
      <c r="AA777" s="89" t="str">
        <f>VLOOKUP($B777,D1_2!$B$5:$AL$131,11,FALSE)&amp;""</f>
        <v/>
      </c>
      <c r="AB777" s="90"/>
      <c r="AC777" s="87" t="str">
        <f>VLOOKUP($B777,D1_2!$B$5:$AL$131,12,FALSE)&amp;""</f>
        <v/>
      </c>
      <c r="AD777" s="88"/>
      <c r="AE777" s="19" t="s">
        <v>391</v>
      </c>
      <c r="AF777" s="89" t="str">
        <f>VLOOKUP($B777,D1_2!$B$5:$AL$131,13,FALSE)&amp;""</f>
        <v/>
      </c>
      <c r="AG777" s="90"/>
      <c r="AH777" s="87" t="str">
        <f>VLOOKUP($B777,D1_2!$B$5:$AL$131,14,FALSE)&amp;""</f>
        <v/>
      </c>
      <c r="AI777" s="88"/>
      <c r="AJ777" s="19" t="s">
        <v>391</v>
      </c>
      <c r="AK777" s="89" t="str">
        <f>VLOOKUP($B777,D1_2!$B$5:$AL$131,15,FALSE)&amp;""</f>
        <v/>
      </c>
      <c r="AL777" s="90"/>
      <c r="AM777" s="87" t="str">
        <f>VLOOKUP($B777,D1_2!$B$5:$AL$131,16,FALSE)&amp;""</f>
        <v/>
      </c>
      <c r="AN777" s="88"/>
      <c r="AO777" s="19" t="s">
        <v>391</v>
      </c>
      <c r="AP777" s="89" t="str">
        <f>VLOOKUP($B777,D1_2!$B$5:$AL$131,17,FALSE)&amp;""</f>
        <v/>
      </c>
      <c r="AQ777" s="90"/>
      <c r="AR777" s="87" t="str">
        <f>VLOOKUP($B777,D1_2!$B$5:$AL$131,18,FALSE)&amp;""</f>
        <v/>
      </c>
      <c r="AS777" s="88"/>
      <c r="AT777" s="19" t="s">
        <v>391</v>
      </c>
      <c r="AU777" s="89" t="str">
        <f>VLOOKUP($B777,D1_2!$B$5:$AL$131,19,FALSE)&amp;""</f>
        <v/>
      </c>
      <c r="AV777" s="90"/>
      <c r="AW777" s="87" t="str">
        <f>VLOOKUP($B777,D1_2!$B$5:$AL$131,20,FALSE)&amp;""</f>
        <v/>
      </c>
      <c r="AX777" s="88"/>
      <c r="AY777" s="19" t="s">
        <v>391</v>
      </c>
      <c r="AZ777" s="89" t="str">
        <f>VLOOKUP($B777,D1_2!$B$5:$AL$131,21,FALSE)&amp;""</f>
        <v/>
      </c>
      <c r="BA777" s="90"/>
      <c r="BF777" s="3"/>
      <c r="BG777" s="3"/>
      <c r="BH777" s="3"/>
    </row>
    <row r="778" spans="2:60" s="1" customFormat="1" x14ac:dyDescent="0.4">
      <c r="B778" s="181"/>
      <c r="C778" s="182"/>
      <c r="D778" s="182"/>
      <c r="E778" s="182"/>
      <c r="F778" s="183"/>
      <c r="G778" s="91" t="s">
        <v>5496</v>
      </c>
      <c r="H778" s="91"/>
      <c r="I778" s="91"/>
      <c r="J778" s="91"/>
      <c r="K778" s="91"/>
      <c r="L778" s="91"/>
      <c r="M778" s="91"/>
      <c r="N778" s="92" t="str">
        <f>VLOOKUP($B777,D1_2!$B$132:$AL$258,6,FALSE)&amp;""</f>
        <v/>
      </c>
      <c r="O778" s="93"/>
      <c r="P778" s="20" t="s">
        <v>391</v>
      </c>
      <c r="Q778" s="94" t="str">
        <f>VLOOKUP($B777,D1_2!$B$132:$AL$258,7,FALSE)&amp;""</f>
        <v/>
      </c>
      <c r="R778" s="95"/>
      <c r="S778" s="92" t="str">
        <f>VLOOKUP($B777,D1_2!$B$132:$AL$258,8,FALSE)&amp;""</f>
        <v/>
      </c>
      <c r="T778" s="93"/>
      <c r="U778" s="20" t="s">
        <v>391</v>
      </c>
      <c r="V778" s="94" t="str">
        <f>VLOOKUP($B777,D1_2!$B$132:$AL$258,9,FALSE)&amp;""</f>
        <v/>
      </c>
      <c r="W778" s="95"/>
      <c r="X778" s="92" t="str">
        <f>VLOOKUP($B777,D1_2!$B$132:$AL$258,10,FALSE)&amp;""</f>
        <v/>
      </c>
      <c r="Y778" s="93"/>
      <c r="Z778" s="20" t="s">
        <v>391</v>
      </c>
      <c r="AA778" s="94" t="str">
        <f>VLOOKUP($B777,D1_2!$B$132:$AL$258,11,FALSE)&amp;""</f>
        <v/>
      </c>
      <c r="AB778" s="95"/>
      <c r="AC778" s="92" t="str">
        <f>VLOOKUP($B777,D1_2!$B$132:$AL$258,12,FALSE)&amp;""</f>
        <v/>
      </c>
      <c r="AD778" s="93"/>
      <c r="AE778" s="20" t="s">
        <v>391</v>
      </c>
      <c r="AF778" s="94" t="str">
        <f>VLOOKUP($B777,D1_2!$B$132:$AL$258,13,FALSE)&amp;""</f>
        <v/>
      </c>
      <c r="AG778" s="95"/>
      <c r="AH778" s="92" t="str">
        <f>VLOOKUP($B777,D1_2!$B$132:$AL$258,14,FALSE)&amp;""</f>
        <v/>
      </c>
      <c r="AI778" s="93"/>
      <c r="AJ778" s="20" t="s">
        <v>391</v>
      </c>
      <c r="AK778" s="94" t="str">
        <f>VLOOKUP($B777,D1_2!$B$132:$AL$258,15,FALSE)&amp;""</f>
        <v/>
      </c>
      <c r="AL778" s="95"/>
      <c r="AM778" s="92" t="str">
        <f>VLOOKUP($B777,D1_2!$B$132:$AL$258,16,FALSE)&amp;""</f>
        <v/>
      </c>
      <c r="AN778" s="93"/>
      <c r="AO778" s="20" t="s">
        <v>391</v>
      </c>
      <c r="AP778" s="94" t="str">
        <f>VLOOKUP($B777,D1_2!$B$132:$AL$258,17,FALSE)&amp;""</f>
        <v/>
      </c>
      <c r="AQ778" s="95"/>
      <c r="AR778" s="92" t="str">
        <f>VLOOKUP($B777,D1_2!$B$132:$AL$258,18,FALSE)&amp;""</f>
        <v/>
      </c>
      <c r="AS778" s="93"/>
      <c r="AT778" s="20" t="s">
        <v>391</v>
      </c>
      <c r="AU778" s="94" t="str">
        <f>VLOOKUP($B777,D1_2!$B$132:$AL$258,19,FALSE)&amp;""</f>
        <v/>
      </c>
      <c r="AV778" s="95"/>
      <c r="AW778" s="92" t="str">
        <f>VLOOKUP($B777,D1_2!$B$132:$AL$258,20,FALSE)&amp;""</f>
        <v/>
      </c>
      <c r="AX778" s="93"/>
      <c r="AY778" s="20" t="s">
        <v>391</v>
      </c>
      <c r="AZ778" s="94" t="str">
        <f>VLOOKUP($B777,D1_2!$B$132:$AL$258,21,FALSE)&amp;""</f>
        <v/>
      </c>
      <c r="BA778" s="95"/>
      <c r="BF778" s="3"/>
      <c r="BG778" s="3"/>
      <c r="BH778" s="3"/>
    </row>
    <row r="779" spans="2:60" s="1" customFormat="1" x14ac:dyDescent="0.4">
      <c r="B779" s="178"/>
      <c r="C779" s="179"/>
      <c r="D779" s="179"/>
      <c r="E779" s="179"/>
      <c r="F779" s="180"/>
      <c r="G779" s="135" t="s">
        <v>5337</v>
      </c>
      <c r="H779" s="135"/>
      <c r="I779" s="135"/>
      <c r="J779" s="135"/>
      <c r="K779" s="135"/>
      <c r="L779" s="135"/>
      <c r="M779" s="135"/>
      <c r="N779" s="136" t="str">
        <f>VLOOKUP($B777,D1_2!$B$259:$AL$385,6,FALSE)&amp;""</f>
        <v/>
      </c>
      <c r="O779" s="137"/>
      <c r="P779" s="21" t="s">
        <v>391</v>
      </c>
      <c r="Q779" s="138" t="str">
        <f>VLOOKUP($B777,D1_2!$B$259:$AL$385,7,FALSE)&amp;""</f>
        <v/>
      </c>
      <c r="R779" s="139"/>
      <c r="S779" s="136" t="str">
        <f>VLOOKUP($B777,D1_2!$B$259:$AL$385,8,FALSE)&amp;""</f>
        <v/>
      </c>
      <c r="T779" s="137"/>
      <c r="U779" s="21" t="s">
        <v>391</v>
      </c>
      <c r="V779" s="138" t="str">
        <f>VLOOKUP($B777,D1_2!$B$259:$AL$385,9,FALSE)&amp;""</f>
        <v/>
      </c>
      <c r="W779" s="139"/>
      <c r="X779" s="136" t="str">
        <f>VLOOKUP($B777,D1_2!$B$259:$AL$385,10,FALSE)&amp;""</f>
        <v/>
      </c>
      <c r="Y779" s="137"/>
      <c r="Z779" s="21" t="s">
        <v>391</v>
      </c>
      <c r="AA779" s="138" t="str">
        <f>VLOOKUP($B777,D1_2!$B$259:$AL$385,11,FALSE)&amp;""</f>
        <v/>
      </c>
      <c r="AB779" s="139"/>
      <c r="AC779" s="136" t="str">
        <f>VLOOKUP($B777,D1_2!$B$259:$AL$385,12,FALSE)&amp;""</f>
        <v/>
      </c>
      <c r="AD779" s="137"/>
      <c r="AE779" s="21" t="s">
        <v>391</v>
      </c>
      <c r="AF779" s="138" t="str">
        <f>VLOOKUP($B777,D1_2!$B$259:$AL$385,13,FALSE)&amp;""</f>
        <v/>
      </c>
      <c r="AG779" s="139"/>
      <c r="AH779" s="136" t="str">
        <f>VLOOKUP($B777,D1_2!$B$259:$AL$385,14,FALSE)&amp;""</f>
        <v/>
      </c>
      <c r="AI779" s="137"/>
      <c r="AJ779" s="21" t="s">
        <v>391</v>
      </c>
      <c r="AK779" s="138" t="str">
        <f>VLOOKUP($B777,D1_2!$B$259:$AL$385,15,FALSE)&amp;""</f>
        <v/>
      </c>
      <c r="AL779" s="139"/>
      <c r="AM779" s="136" t="str">
        <f>VLOOKUP($B777,D1_2!$B$259:$AL$385,16,FALSE)&amp;""</f>
        <v/>
      </c>
      <c r="AN779" s="137"/>
      <c r="AO779" s="21" t="s">
        <v>391</v>
      </c>
      <c r="AP779" s="138" t="str">
        <f>VLOOKUP($B777,D1_2!$B$259:$AL$385,17,FALSE)&amp;""</f>
        <v/>
      </c>
      <c r="AQ779" s="139"/>
      <c r="AR779" s="136" t="str">
        <f>VLOOKUP($B777,D1_2!$B$259:$AL$385,18,FALSE)&amp;""</f>
        <v/>
      </c>
      <c r="AS779" s="137"/>
      <c r="AT779" s="21" t="s">
        <v>391</v>
      </c>
      <c r="AU779" s="138" t="str">
        <f>VLOOKUP($B777,D1_2!$B$259:$AL$385,19,FALSE)&amp;""</f>
        <v/>
      </c>
      <c r="AV779" s="139"/>
      <c r="AW779" s="136" t="str">
        <f>VLOOKUP($B777,D1_2!$B$259:$AL$385,20,FALSE)&amp;""</f>
        <v/>
      </c>
      <c r="AX779" s="137"/>
      <c r="AY779" s="21" t="s">
        <v>391</v>
      </c>
      <c r="AZ779" s="138" t="str">
        <f>VLOOKUP($B777,D1_2!$B$259:$AL$385,21,FALSE)&amp;""</f>
        <v/>
      </c>
      <c r="BA779" s="139"/>
      <c r="BF779" s="3"/>
      <c r="BG779" s="3"/>
      <c r="BH779" s="3"/>
    </row>
    <row r="780" spans="2:60" s="1" customFormat="1" ht="14.25" customHeight="1" x14ac:dyDescent="0.4">
      <c r="B780" s="175" t="s">
        <v>1992</v>
      </c>
      <c r="C780" s="176"/>
      <c r="D780" s="176"/>
      <c r="E780" s="176"/>
      <c r="F780" s="177"/>
      <c r="G780" s="86" t="s">
        <v>5737</v>
      </c>
      <c r="H780" s="86"/>
      <c r="I780" s="86"/>
      <c r="J780" s="86"/>
      <c r="K780" s="86"/>
      <c r="L780" s="86"/>
      <c r="M780" s="86"/>
      <c r="N780" s="87" t="str">
        <f>VLOOKUP($B780,D1_2!$B$5:$AL$131,6,FALSE)&amp;""</f>
        <v/>
      </c>
      <c r="O780" s="88"/>
      <c r="P780" s="19" t="s">
        <v>391</v>
      </c>
      <c r="Q780" s="89" t="str">
        <f>VLOOKUP($B780,D1_2!$B$5:$AL$131,7,FALSE)&amp;""</f>
        <v/>
      </c>
      <c r="R780" s="90"/>
      <c r="S780" s="87" t="str">
        <f>VLOOKUP($B780,D1_2!$B$5:$AL$131,8,FALSE)&amp;""</f>
        <v/>
      </c>
      <c r="T780" s="88"/>
      <c r="U780" s="19" t="s">
        <v>391</v>
      </c>
      <c r="V780" s="89" t="str">
        <f>VLOOKUP($B780,D1_2!$B$5:$AL$131,9,FALSE)&amp;""</f>
        <v/>
      </c>
      <c r="W780" s="90"/>
      <c r="X780" s="87" t="str">
        <f>VLOOKUP($B780,D1_2!$B$5:$AL$131,10,FALSE)&amp;""</f>
        <v/>
      </c>
      <c r="Y780" s="88"/>
      <c r="Z780" s="19" t="s">
        <v>391</v>
      </c>
      <c r="AA780" s="89" t="str">
        <f>VLOOKUP($B780,D1_2!$B$5:$AL$131,11,FALSE)&amp;""</f>
        <v/>
      </c>
      <c r="AB780" s="90"/>
      <c r="AC780" s="87" t="str">
        <f>VLOOKUP($B780,D1_2!$B$5:$AL$131,12,FALSE)&amp;""</f>
        <v/>
      </c>
      <c r="AD780" s="88"/>
      <c r="AE780" s="19" t="s">
        <v>391</v>
      </c>
      <c r="AF780" s="89" t="str">
        <f>VLOOKUP($B780,D1_2!$B$5:$AL$131,13,FALSE)&amp;""</f>
        <v/>
      </c>
      <c r="AG780" s="90"/>
      <c r="AH780" s="87" t="str">
        <f>VLOOKUP($B780,D1_2!$B$5:$AL$131,14,FALSE)&amp;""</f>
        <v/>
      </c>
      <c r="AI780" s="88"/>
      <c r="AJ780" s="19" t="s">
        <v>391</v>
      </c>
      <c r="AK780" s="89" t="str">
        <f>VLOOKUP($B780,D1_2!$B$5:$AL$131,15,FALSE)&amp;""</f>
        <v/>
      </c>
      <c r="AL780" s="90"/>
      <c r="AM780" s="87" t="str">
        <f>VLOOKUP($B780,D1_2!$B$5:$AL$131,16,FALSE)&amp;""</f>
        <v/>
      </c>
      <c r="AN780" s="88"/>
      <c r="AO780" s="19" t="s">
        <v>391</v>
      </c>
      <c r="AP780" s="89" t="str">
        <f>VLOOKUP($B780,D1_2!$B$5:$AL$131,17,FALSE)&amp;""</f>
        <v/>
      </c>
      <c r="AQ780" s="90"/>
      <c r="AR780" s="87" t="str">
        <f>VLOOKUP($B780,D1_2!$B$5:$AL$131,18,FALSE)&amp;""</f>
        <v/>
      </c>
      <c r="AS780" s="88"/>
      <c r="AT780" s="19" t="s">
        <v>391</v>
      </c>
      <c r="AU780" s="89" t="str">
        <f>VLOOKUP($B780,D1_2!$B$5:$AL$131,19,FALSE)&amp;""</f>
        <v/>
      </c>
      <c r="AV780" s="90"/>
      <c r="AW780" s="87" t="str">
        <f>VLOOKUP($B780,D1_2!$B$5:$AL$131,20,FALSE)&amp;""</f>
        <v/>
      </c>
      <c r="AX780" s="88"/>
      <c r="AY780" s="19" t="s">
        <v>391</v>
      </c>
      <c r="AZ780" s="89" t="str">
        <f>VLOOKUP($B780,D1_2!$B$5:$AL$131,21,FALSE)&amp;""</f>
        <v/>
      </c>
      <c r="BA780" s="90"/>
      <c r="BF780" s="3"/>
      <c r="BG780" s="3"/>
      <c r="BH780" s="3"/>
    </row>
    <row r="781" spans="2:60" s="1" customFormat="1" x14ac:dyDescent="0.4">
      <c r="B781" s="181"/>
      <c r="C781" s="182"/>
      <c r="D781" s="182"/>
      <c r="E781" s="182"/>
      <c r="F781" s="183"/>
      <c r="G781" s="91" t="s">
        <v>5496</v>
      </c>
      <c r="H781" s="91"/>
      <c r="I781" s="91"/>
      <c r="J781" s="91"/>
      <c r="K781" s="91"/>
      <c r="L781" s="91"/>
      <c r="M781" s="91"/>
      <c r="N781" s="92" t="str">
        <f>VLOOKUP($B780,D1_2!$B$132:$AL$258,6,FALSE)&amp;""</f>
        <v/>
      </c>
      <c r="O781" s="93"/>
      <c r="P781" s="20" t="s">
        <v>391</v>
      </c>
      <c r="Q781" s="94" t="str">
        <f>VLOOKUP($B780,D1_2!$B$132:$AL$258,7,FALSE)&amp;""</f>
        <v/>
      </c>
      <c r="R781" s="95"/>
      <c r="S781" s="92" t="str">
        <f>VLOOKUP($B780,D1_2!$B$132:$AL$258,8,FALSE)&amp;""</f>
        <v/>
      </c>
      <c r="T781" s="93"/>
      <c r="U781" s="20" t="s">
        <v>391</v>
      </c>
      <c r="V781" s="94" t="str">
        <f>VLOOKUP($B780,D1_2!$B$132:$AL$258,9,FALSE)&amp;""</f>
        <v/>
      </c>
      <c r="W781" s="95"/>
      <c r="X781" s="92" t="str">
        <f>VLOOKUP($B780,D1_2!$B$132:$AL$258,10,FALSE)&amp;""</f>
        <v/>
      </c>
      <c r="Y781" s="93"/>
      <c r="Z781" s="20" t="s">
        <v>391</v>
      </c>
      <c r="AA781" s="94" t="str">
        <f>VLOOKUP($B780,D1_2!$B$132:$AL$258,11,FALSE)&amp;""</f>
        <v/>
      </c>
      <c r="AB781" s="95"/>
      <c r="AC781" s="92" t="str">
        <f>VLOOKUP($B780,D1_2!$B$132:$AL$258,12,FALSE)&amp;""</f>
        <v/>
      </c>
      <c r="AD781" s="93"/>
      <c r="AE781" s="20" t="s">
        <v>391</v>
      </c>
      <c r="AF781" s="94" t="str">
        <f>VLOOKUP($B780,D1_2!$B$132:$AL$258,13,FALSE)&amp;""</f>
        <v/>
      </c>
      <c r="AG781" s="95"/>
      <c r="AH781" s="92" t="str">
        <f>VLOOKUP($B780,D1_2!$B$132:$AL$258,14,FALSE)&amp;""</f>
        <v/>
      </c>
      <c r="AI781" s="93"/>
      <c r="AJ781" s="20" t="s">
        <v>391</v>
      </c>
      <c r="AK781" s="94" t="str">
        <f>VLOOKUP($B780,D1_2!$B$132:$AL$258,15,FALSE)&amp;""</f>
        <v/>
      </c>
      <c r="AL781" s="95"/>
      <c r="AM781" s="92" t="str">
        <f>VLOOKUP($B780,D1_2!$B$132:$AL$258,16,FALSE)&amp;""</f>
        <v/>
      </c>
      <c r="AN781" s="93"/>
      <c r="AO781" s="20" t="s">
        <v>391</v>
      </c>
      <c r="AP781" s="94" t="str">
        <f>VLOOKUP($B780,D1_2!$B$132:$AL$258,17,FALSE)&amp;""</f>
        <v/>
      </c>
      <c r="AQ781" s="95"/>
      <c r="AR781" s="92" t="str">
        <f>VLOOKUP($B780,D1_2!$B$132:$AL$258,18,FALSE)&amp;""</f>
        <v/>
      </c>
      <c r="AS781" s="93"/>
      <c r="AT781" s="20" t="s">
        <v>391</v>
      </c>
      <c r="AU781" s="94" t="str">
        <f>VLOOKUP($B780,D1_2!$B$132:$AL$258,19,FALSE)&amp;""</f>
        <v/>
      </c>
      <c r="AV781" s="95"/>
      <c r="AW781" s="92" t="str">
        <f>VLOOKUP($B780,D1_2!$B$132:$AL$258,20,FALSE)&amp;""</f>
        <v/>
      </c>
      <c r="AX781" s="93"/>
      <c r="AY781" s="20" t="s">
        <v>391</v>
      </c>
      <c r="AZ781" s="94" t="str">
        <f>VLOOKUP($B780,D1_2!$B$132:$AL$258,21,FALSE)&amp;""</f>
        <v/>
      </c>
      <c r="BA781" s="95"/>
      <c r="BF781" s="3"/>
      <c r="BG781" s="3"/>
      <c r="BH781" s="3"/>
    </row>
    <row r="782" spans="2:60" s="1" customFormat="1" x14ac:dyDescent="0.4">
      <c r="B782" s="178"/>
      <c r="C782" s="179"/>
      <c r="D782" s="179"/>
      <c r="E782" s="179"/>
      <c r="F782" s="180"/>
      <c r="G782" s="135" t="s">
        <v>5337</v>
      </c>
      <c r="H782" s="135"/>
      <c r="I782" s="135"/>
      <c r="J782" s="135"/>
      <c r="K782" s="135"/>
      <c r="L782" s="135"/>
      <c r="M782" s="135"/>
      <c r="N782" s="136" t="str">
        <f>VLOOKUP($B780,D1_2!$B$259:$AL$385,6,FALSE)&amp;""</f>
        <v/>
      </c>
      <c r="O782" s="137"/>
      <c r="P782" s="21" t="s">
        <v>391</v>
      </c>
      <c r="Q782" s="138" t="str">
        <f>VLOOKUP($B780,D1_2!$B$259:$AL$385,7,FALSE)&amp;""</f>
        <v/>
      </c>
      <c r="R782" s="139"/>
      <c r="S782" s="136" t="str">
        <f>VLOOKUP($B780,D1_2!$B$259:$AL$385,8,FALSE)&amp;""</f>
        <v/>
      </c>
      <c r="T782" s="137"/>
      <c r="U782" s="21" t="s">
        <v>391</v>
      </c>
      <c r="V782" s="138" t="str">
        <f>VLOOKUP($B780,D1_2!$B$259:$AL$385,9,FALSE)&amp;""</f>
        <v/>
      </c>
      <c r="W782" s="139"/>
      <c r="X782" s="136" t="str">
        <f>VLOOKUP($B780,D1_2!$B$259:$AL$385,10,FALSE)&amp;""</f>
        <v/>
      </c>
      <c r="Y782" s="137"/>
      <c r="Z782" s="21" t="s">
        <v>391</v>
      </c>
      <c r="AA782" s="138" t="str">
        <f>VLOOKUP($B780,D1_2!$B$259:$AL$385,11,FALSE)&amp;""</f>
        <v/>
      </c>
      <c r="AB782" s="139"/>
      <c r="AC782" s="136" t="str">
        <f>VLOOKUP($B780,D1_2!$B$259:$AL$385,12,FALSE)&amp;""</f>
        <v/>
      </c>
      <c r="AD782" s="137"/>
      <c r="AE782" s="21" t="s">
        <v>391</v>
      </c>
      <c r="AF782" s="138" t="str">
        <f>VLOOKUP($B780,D1_2!$B$259:$AL$385,13,FALSE)&amp;""</f>
        <v/>
      </c>
      <c r="AG782" s="139"/>
      <c r="AH782" s="136" t="str">
        <f>VLOOKUP($B780,D1_2!$B$259:$AL$385,14,FALSE)&amp;""</f>
        <v/>
      </c>
      <c r="AI782" s="137"/>
      <c r="AJ782" s="21" t="s">
        <v>391</v>
      </c>
      <c r="AK782" s="138" t="str">
        <f>VLOOKUP($B780,D1_2!$B$259:$AL$385,15,FALSE)&amp;""</f>
        <v/>
      </c>
      <c r="AL782" s="139"/>
      <c r="AM782" s="136" t="str">
        <f>VLOOKUP($B780,D1_2!$B$259:$AL$385,16,FALSE)&amp;""</f>
        <v/>
      </c>
      <c r="AN782" s="137"/>
      <c r="AO782" s="21" t="s">
        <v>391</v>
      </c>
      <c r="AP782" s="138" t="str">
        <f>VLOOKUP($B780,D1_2!$B$259:$AL$385,17,FALSE)&amp;""</f>
        <v/>
      </c>
      <c r="AQ782" s="139"/>
      <c r="AR782" s="136" t="str">
        <f>VLOOKUP($B780,D1_2!$B$259:$AL$385,18,FALSE)&amp;""</f>
        <v/>
      </c>
      <c r="AS782" s="137"/>
      <c r="AT782" s="21" t="s">
        <v>391</v>
      </c>
      <c r="AU782" s="138" t="str">
        <f>VLOOKUP($B780,D1_2!$B$259:$AL$385,19,FALSE)&amp;""</f>
        <v/>
      </c>
      <c r="AV782" s="139"/>
      <c r="AW782" s="136" t="str">
        <f>VLOOKUP($B780,D1_2!$B$259:$AL$385,20,FALSE)&amp;""</f>
        <v/>
      </c>
      <c r="AX782" s="137"/>
      <c r="AY782" s="21" t="s">
        <v>391</v>
      </c>
      <c r="AZ782" s="138" t="str">
        <f>VLOOKUP($B780,D1_2!$B$259:$AL$385,21,FALSE)&amp;""</f>
        <v/>
      </c>
      <c r="BA782" s="139"/>
      <c r="BF782" s="3"/>
      <c r="BG782" s="3"/>
      <c r="BH782" s="3"/>
    </row>
    <row r="783" spans="2:60" s="1" customFormat="1" ht="14.25" customHeight="1" x14ac:dyDescent="0.4">
      <c r="B783" s="175" t="s">
        <v>1319</v>
      </c>
      <c r="C783" s="176"/>
      <c r="D783" s="176"/>
      <c r="E783" s="176"/>
      <c r="F783" s="177"/>
      <c r="G783" s="86" t="s">
        <v>5737</v>
      </c>
      <c r="H783" s="86"/>
      <c r="I783" s="86"/>
      <c r="J783" s="86"/>
      <c r="K783" s="86"/>
      <c r="L783" s="86"/>
      <c r="M783" s="86"/>
      <c r="N783" s="87" t="str">
        <f>VLOOKUP($B783,D1_2!$B$5:$AL$131,6,FALSE)&amp;""</f>
        <v/>
      </c>
      <c r="O783" s="88"/>
      <c r="P783" s="19" t="s">
        <v>391</v>
      </c>
      <c r="Q783" s="89" t="str">
        <f>VLOOKUP($B783,D1_2!$B$5:$AL$131,7,FALSE)&amp;""</f>
        <v/>
      </c>
      <c r="R783" s="90"/>
      <c r="S783" s="87" t="str">
        <f>VLOOKUP($B783,D1_2!$B$5:$AL$131,8,FALSE)&amp;""</f>
        <v/>
      </c>
      <c r="T783" s="88"/>
      <c r="U783" s="19" t="s">
        <v>391</v>
      </c>
      <c r="V783" s="89" t="str">
        <f>VLOOKUP($B783,D1_2!$B$5:$AL$131,9,FALSE)&amp;""</f>
        <v/>
      </c>
      <c r="W783" s="90"/>
      <c r="X783" s="87" t="str">
        <f>VLOOKUP($B783,D1_2!$B$5:$AL$131,10,FALSE)&amp;""</f>
        <v/>
      </c>
      <c r="Y783" s="88"/>
      <c r="Z783" s="19" t="s">
        <v>391</v>
      </c>
      <c r="AA783" s="89" t="str">
        <f>VLOOKUP($B783,D1_2!$B$5:$AL$131,11,FALSE)&amp;""</f>
        <v/>
      </c>
      <c r="AB783" s="90"/>
      <c r="AC783" s="87" t="str">
        <f>VLOOKUP($B783,D1_2!$B$5:$AL$131,12,FALSE)&amp;""</f>
        <v/>
      </c>
      <c r="AD783" s="88"/>
      <c r="AE783" s="19" t="s">
        <v>391</v>
      </c>
      <c r="AF783" s="89" t="str">
        <f>VLOOKUP($B783,D1_2!$B$5:$AL$131,13,FALSE)&amp;""</f>
        <v/>
      </c>
      <c r="AG783" s="90"/>
      <c r="AH783" s="87" t="str">
        <f>VLOOKUP($B783,D1_2!$B$5:$AL$131,14,FALSE)&amp;""</f>
        <v/>
      </c>
      <c r="AI783" s="88"/>
      <c r="AJ783" s="19" t="s">
        <v>391</v>
      </c>
      <c r="AK783" s="89" t="str">
        <f>VLOOKUP($B783,D1_2!$B$5:$AL$131,15,FALSE)&amp;""</f>
        <v/>
      </c>
      <c r="AL783" s="90"/>
      <c r="AM783" s="87" t="str">
        <f>VLOOKUP($B783,D1_2!$B$5:$AL$131,16,FALSE)&amp;""</f>
        <v/>
      </c>
      <c r="AN783" s="88"/>
      <c r="AO783" s="19" t="s">
        <v>391</v>
      </c>
      <c r="AP783" s="89" t="str">
        <f>VLOOKUP($B783,D1_2!$B$5:$AL$131,17,FALSE)&amp;""</f>
        <v/>
      </c>
      <c r="AQ783" s="90"/>
      <c r="AR783" s="87" t="str">
        <f>VLOOKUP($B783,D1_2!$B$5:$AL$131,18,FALSE)&amp;""</f>
        <v/>
      </c>
      <c r="AS783" s="88"/>
      <c r="AT783" s="19" t="s">
        <v>391</v>
      </c>
      <c r="AU783" s="89" t="str">
        <f>VLOOKUP($B783,D1_2!$B$5:$AL$131,19,FALSE)&amp;""</f>
        <v/>
      </c>
      <c r="AV783" s="90"/>
      <c r="AW783" s="87" t="str">
        <f>VLOOKUP($B783,D1_2!$B$5:$AL$131,20,FALSE)&amp;""</f>
        <v/>
      </c>
      <c r="AX783" s="88"/>
      <c r="AY783" s="19" t="s">
        <v>391</v>
      </c>
      <c r="AZ783" s="89" t="str">
        <f>VLOOKUP($B783,D1_2!$B$5:$AL$131,21,FALSE)&amp;""</f>
        <v/>
      </c>
      <c r="BA783" s="90"/>
      <c r="BF783" s="3"/>
      <c r="BG783" s="3"/>
      <c r="BH783" s="3"/>
    </row>
    <row r="784" spans="2:60" s="1" customFormat="1" x14ac:dyDescent="0.4">
      <c r="B784" s="181"/>
      <c r="C784" s="182"/>
      <c r="D784" s="182"/>
      <c r="E784" s="182"/>
      <c r="F784" s="183"/>
      <c r="G784" s="91" t="s">
        <v>5496</v>
      </c>
      <c r="H784" s="91"/>
      <c r="I784" s="91"/>
      <c r="J784" s="91"/>
      <c r="K784" s="91"/>
      <c r="L784" s="91"/>
      <c r="M784" s="91"/>
      <c r="N784" s="92" t="str">
        <f>VLOOKUP($B783,D1_2!$B$132:$AL$258,6,FALSE)&amp;""</f>
        <v/>
      </c>
      <c r="O784" s="93"/>
      <c r="P784" s="20" t="s">
        <v>391</v>
      </c>
      <c r="Q784" s="94" t="str">
        <f>VLOOKUP($B783,D1_2!$B$132:$AL$258,7,FALSE)&amp;""</f>
        <v/>
      </c>
      <c r="R784" s="95"/>
      <c r="S784" s="92" t="str">
        <f>VLOOKUP($B783,D1_2!$B$132:$AL$258,8,FALSE)&amp;""</f>
        <v/>
      </c>
      <c r="T784" s="93"/>
      <c r="U784" s="20" t="s">
        <v>391</v>
      </c>
      <c r="V784" s="94" t="str">
        <f>VLOOKUP($B783,D1_2!$B$132:$AL$258,9,FALSE)&amp;""</f>
        <v/>
      </c>
      <c r="W784" s="95"/>
      <c r="X784" s="92" t="str">
        <f>VLOOKUP($B783,D1_2!$B$132:$AL$258,10,FALSE)&amp;""</f>
        <v/>
      </c>
      <c r="Y784" s="93"/>
      <c r="Z784" s="20" t="s">
        <v>391</v>
      </c>
      <c r="AA784" s="94" t="str">
        <f>VLOOKUP($B783,D1_2!$B$132:$AL$258,11,FALSE)&amp;""</f>
        <v/>
      </c>
      <c r="AB784" s="95"/>
      <c r="AC784" s="92" t="str">
        <f>VLOOKUP($B783,D1_2!$B$132:$AL$258,12,FALSE)&amp;""</f>
        <v/>
      </c>
      <c r="AD784" s="93"/>
      <c r="AE784" s="20" t="s">
        <v>391</v>
      </c>
      <c r="AF784" s="94" t="str">
        <f>VLOOKUP($B783,D1_2!$B$132:$AL$258,13,FALSE)&amp;""</f>
        <v/>
      </c>
      <c r="AG784" s="95"/>
      <c r="AH784" s="92" t="str">
        <f>VLOOKUP($B783,D1_2!$B$132:$AL$258,14,FALSE)&amp;""</f>
        <v/>
      </c>
      <c r="AI784" s="93"/>
      <c r="AJ784" s="20" t="s">
        <v>391</v>
      </c>
      <c r="AK784" s="94" t="str">
        <f>VLOOKUP($B783,D1_2!$B$132:$AL$258,15,FALSE)&amp;""</f>
        <v/>
      </c>
      <c r="AL784" s="95"/>
      <c r="AM784" s="92" t="str">
        <f>VLOOKUP($B783,D1_2!$B$132:$AL$258,16,FALSE)&amp;""</f>
        <v/>
      </c>
      <c r="AN784" s="93"/>
      <c r="AO784" s="20" t="s">
        <v>391</v>
      </c>
      <c r="AP784" s="94" t="str">
        <f>VLOOKUP($B783,D1_2!$B$132:$AL$258,17,FALSE)&amp;""</f>
        <v/>
      </c>
      <c r="AQ784" s="95"/>
      <c r="AR784" s="92" t="str">
        <f>VLOOKUP($B783,D1_2!$B$132:$AL$258,18,FALSE)&amp;""</f>
        <v/>
      </c>
      <c r="AS784" s="93"/>
      <c r="AT784" s="20" t="s">
        <v>391</v>
      </c>
      <c r="AU784" s="94" t="str">
        <f>VLOOKUP($B783,D1_2!$B$132:$AL$258,19,FALSE)&amp;""</f>
        <v/>
      </c>
      <c r="AV784" s="95"/>
      <c r="AW784" s="92" t="str">
        <f>VLOOKUP($B783,D1_2!$B$132:$AL$258,20,FALSE)&amp;""</f>
        <v/>
      </c>
      <c r="AX784" s="93"/>
      <c r="AY784" s="20" t="s">
        <v>391</v>
      </c>
      <c r="AZ784" s="94" t="str">
        <f>VLOOKUP($B783,D1_2!$B$132:$AL$258,21,FALSE)&amp;""</f>
        <v/>
      </c>
      <c r="BA784" s="95"/>
      <c r="BF784" s="3"/>
      <c r="BG784" s="3"/>
      <c r="BH784" s="3"/>
    </row>
    <row r="785" spans="2:60" s="1" customFormat="1" x14ac:dyDescent="0.4">
      <c r="B785" s="178"/>
      <c r="C785" s="179"/>
      <c r="D785" s="179"/>
      <c r="E785" s="179"/>
      <c r="F785" s="180"/>
      <c r="G785" s="135" t="s">
        <v>5337</v>
      </c>
      <c r="H785" s="135"/>
      <c r="I785" s="135"/>
      <c r="J785" s="135"/>
      <c r="K785" s="135"/>
      <c r="L785" s="135"/>
      <c r="M785" s="135"/>
      <c r="N785" s="136" t="str">
        <f>VLOOKUP($B783,D1_2!$B$259:$AL$385,6,FALSE)&amp;""</f>
        <v/>
      </c>
      <c r="O785" s="137"/>
      <c r="P785" s="21" t="s">
        <v>391</v>
      </c>
      <c r="Q785" s="138" t="str">
        <f>VLOOKUP($B783,D1_2!$B$259:$AL$385,7,FALSE)&amp;""</f>
        <v/>
      </c>
      <c r="R785" s="139"/>
      <c r="S785" s="136" t="str">
        <f>VLOOKUP($B783,D1_2!$B$259:$AL$385,8,FALSE)&amp;""</f>
        <v/>
      </c>
      <c r="T785" s="137"/>
      <c r="U785" s="21" t="s">
        <v>391</v>
      </c>
      <c r="V785" s="138" t="str">
        <f>VLOOKUP($B783,D1_2!$B$259:$AL$385,9,FALSE)&amp;""</f>
        <v/>
      </c>
      <c r="W785" s="139"/>
      <c r="X785" s="136" t="str">
        <f>VLOOKUP($B783,D1_2!$B$259:$AL$385,10,FALSE)&amp;""</f>
        <v/>
      </c>
      <c r="Y785" s="137"/>
      <c r="Z785" s="21" t="s">
        <v>391</v>
      </c>
      <c r="AA785" s="138" t="str">
        <f>VLOOKUP($B783,D1_2!$B$259:$AL$385,11,FALSE)&amp;""</f>
        <v/>
      </c>
      <c r="AB785" s="139"/>
      <c r="AC785" s="136" t="str">
        <f>VLOOKUP($B783,D1_2!$B$259:$AL$385,12,FALSE)&amp;""</f>
        <v/>
      </c>
      <c r="AD785" s="137"/>
      <c r="AE785" s="21" t="s">
        <v>391</v>
      </c>
      <c r="AF785" s="138" t="str">
        <f>VLOOKUP($B783,D1_2!$B$259:$AL$385,13,FALSE)&amp;""</f>
        <v/>
      </c>
      <c r="AG785" s="139"/>
      <c r="AH785" s="136" t="str">
        <f>VLOOKUP($B783,D1_2!$B$259:$AL$385,14,FALSE)&amp;""</f>
        <v/>
      </c>
      <c r="AI785" s="137"/>
      <c r="AJ785" s="21" t="s">
        <v>391</v>
      </c>
      <c r="AK785" s="138" t="str">
        <f>VLOOKUP($B783,D1_2!$B$259:$AL$385,15,FALSE)&amp;""</f>
        <v/>
      </c>
      <c r="AL785" s="139"/>
      <c r="AM785" s="136" t="str">
        <f>VLOOKUP($B783,D1_2!$B$259:$AL$385,16,FALSE)&amp;""</f>
        <v/>
      </c>
      <c r="AN785" s="137"/>
      <c r="AO785" s="21" t="s">
        <v>391</v>
      </c>
      <c r="AP785" s="138" t="str">
        <f>VLOOKUP($B783,D1_2!$B$259:$AL$385,17,FALSE)&amp;""</f>
        <v/>
      </c>
      <c r="AQ785" s="139"/>
      <c r="AR785" s="136" t="str">
        <f>VLOOKUP($B783,D1_2!$B$259:$AL$385,18,FALSE)&amp;""</f>
        <v/>
      </c>
      <c r="AS785" s="137"/>
      <c r="AT785" s="21" t="s">
        <v>391</v>
      </c>
      <c r="AU785" s="138" t="str">
        <f>VLOOKUP($B783,D1_2!$B$259:$AL$385,19,FALSE)&amp;""</f>
        <v/>
      </c>
      <c r="AV785" s="139"/>
      <c r="AW785" s="136" t="str">
        <f>VLOOKUP($B783,D1_2!$B$259:$AL$385,20,FALSE)&amp;""</f>
        <v/>
      </c>
      <c r="AX785" s="137"/>
      <c r="AY785" s="21" t="s">
        <v>391</v>
      </c>
      <c r="AZ785" s="138" t="str">
        <f>VLOOKUP($B783,D1_2!$B$259:$AL$385,21,FALSE)&amp;""</f>
        <v/>
      </c>
      <c r="BA785" s="139"/>
      <c r="BF785" s="3"/>
      <c r="BG785" s="3"/>
      <c r="BH785" s="3"/>
    </row>
    <row r="786" spans="2:60" s="1" customFormat="1" ht="14.25" customHeight="1" x14ac:dyDescent="0.4">
      <c r="B786" s="175" t="s">
        <v>1934</v>
      </c>
      <c r="C786" s="176"/>
      <c r="D786" s="176"/>
      <c r="E786" s="176"/>
      <c r="F786" s="177"/>
      <c r="G786" s="86" t="s">
        <v>5737</v>
      </c>
      <c r="H786" s="86"/>
      <c r="I786" s="86"/>
      <c r="J786" s="86"/>
      <c r="K786" s="86"/>
      <c r="L786" s="86"/>
      <c r="M786" s="86"/>
      <c r="N786" s="87" t="str">
        <f>VLOOKUP($B786,D1_2!$B$5:$AL$131,6,FALSE)&amp;""</f>
        <v/>
      </c>
      <c r="O786" s="88"/>
      <c r="P786" s="19" t="s">
        <v>391</v>
      </c>
      <c r="Q786" s="89" t="str">
        <f>VLOOKUP($B786,D1_2!$B$5:$AL$131,7,FALSE)&amp;""</f>
        <v/>
      </c>
      <c r="R786" s="90"/>
      <c r="S786" s="87" t="str">
        <f>VLOOKUP($B786,D1_2!$B$5:$AL$131,8,FALSE)&amp;""</f>
        <v/>
      </c>
      <c r="T786" s="88"/>
      <c r="U786" s="19" t="s">
        <v>391</v>
      </c>
      <c r="V786" s="89" t="str">
        <f>VLOOKUP($B786,D1_2!$B$5:$AL$131,9,FALSE)&amp;""</f>
        <v/>
      </c>
      <c r="W786" s="90"/>
      <c r="X786" s="87" t="str">
        <f>VLOOKUP($B786,D1_2!$B$5:$AL$131,10,FALSE)&amp;""</f>
        <v/>
      </c>
      <c r="Y786" s="88"/>
      <c r="Z786" s="19" t="s">
        <v>391</v>
      </c>
      <c r="AA786" s="89" t="str">
        <f>VLOOKUP($B786,D1_2!$B$5:$AL$131,11,FALSE)&amp;""</f>
        <v/>
      </c>
      <c r="AB786" s="90"/>
      <c r="AC786" s="87" t="str">
        <f>VLOOKUP($B786,D1_2!$B$5:$AL$131,12,FALSE)&amp;""</f>
        <v/>
      </c>
      <c r="AD786" s="88"/>
      <c r="AE786" s="19" t="s">
        <v>391</v>
      </c>
      <c r="AF786" s="89" t="str">
        <f>VLOOKUP($B786,D1_2!$B$5:$AL$131,13,FALSE)&amp;""</f>
        <v/>
      </c>
      <c r="AG786" s="90"/>
      <c r="AH786" s="87" t="str">
        <f>VLOOKUP($B786,D1_2!$B$5:$AL$131,14,FALSE)&amp;""</f>
        <v/>
      </c>
      <c r="AI786" s="88"/>
      <c r="AJ786" s="19" t="s">
        <v>391</v>
      </c>
      <c r="AK786" s="89" t="str">
        <f>VLOOKUP($B786,D1_2!$B$5:$AL$131,15,FALSE)&amp;""</f>
        <v/>
      </c>
      <c r="AL786" s="90"/>
      <c r="AM786" s="87" t="str">
        <f>VLOOKUP($B786,D1_2!$B$5:$AL$131,16,FALSE)&amp;""</f>
        <v/>
      </c>
      <c r="AN786" s="88"/>
      <c r="AO786" s="19" t="s">
        <v>391</v>
      </c>
      <c r="AP786" s="89" t="str">
        <f>VLOOKUP($B786,D1_2!$B$5:$AL$131,17,FALSE)&amp;""</f>
        <v/>
      </c>
      <c r="AQ786" s="90"/>
      <c r="AR786" s="87" t="str">
        <f>VLOOKUP($B786,D1_2!$B$5:$AL$131,18,FALSE)&amp;""</f>
        <v/>
      </c>
      <c r="AS786" s="88"/>
      <c r="AT786" s="19" t="s">
        <v>391</v>
      </c>
      <c r="AU786" s="89" t="str">
        <f>VLOOKUP($B786,D1_2!$B$5:$AL$131,19,FALSE)&amp;""</f>
        <v/>
      </c>
      <c r="AV786" s="90"/>
      <c r="AW786" s="87" t="str">
        <f>VLOOKUP($B786,D1_2!$B$5:$AL$131,20,FALSE)&amp;""</f>
        <v/>
      </c>
      <c r="AX786" s="88"/>
      <c r="AY786" s="19" t="s">
        <v>391</v>
      </c>
      <c r="AZ786" s="89" t="str">
        <f>VLOOKUP($B786,D1_2!$B$5:$AL$131,21,FALSE)&amp;""</f>
        <v/>
      </c>
      <c r="BA786" s="90"/>
      <c r="BF786" s="3"/>
      <c r="BG786" s="3"/>
      <c r="BH786" s="3"/>
    </row>
    <row r="787" spans="2:60" s="1" customFormat="1" x14ac:dyDescent="0.4">
      <c r="B787" s="181"/>
      <c r="C787" s="182"/>
      <c r="D787" s="182"/>
      <c r="E787" s="182"/>
      <c r="F787" s="183"/>
      <c r="G787" s="91" t="s">
        <v>5496</v>
      </c>
      <c r="H787" s="91"/>
      <c r="I787" s="91"/>
      <c r="J787" s="91"/>
      <c r="K787" s="91"/>
      <c r="L787" s="91"/>
      <c r="M787" s="91"/>
      <c r="N787" s="92" t="str">
        <f>VLOOKUP($B786,D1_2!$B$132:$AL$258,6,FALSE)&amp;""</f>
        <v/>
      </c>
      <c r="O787" s="93"/>
      <c r="P787" s="20" t="s">
        <v>391</v>
      </c>
      <c r="Q787" s="94" t="str">
        <f>VLOOKUP($B786,D1_2!$B$132:$AL$258,7,FALSE)&amp;""</f>
        <v/>
      </c>
      <c r="R787" s="95"/>
      <c r="S787" s="92" t="str">
        <f>VLOOKUP($B786,D1_2!$B$132:$AL$258,8,FALSE)&amp;""</f>
        <v/>
      </c>
      <c r="T787" s="93"/>
      <c r="U787" s="20" t="s">
        <v>391</v>
      </c>
      <c r="V787" s="94" t="str">
        <f>VLOOKUP($B786,D1_2!$B$132:$AL$258,9,FALSE)&amp;""</f>
        <v/>
      </c>
      <c r="W787" s="95"/>
      <c r="X787" s="92" t="str">
        <f>VLOOKUP($B786,D1_2!$B$132:$AL$258,10,FALSE)&amp;""</f>
        <v/>
      </c>
      <c r="Y787" s="93"/>
      <c r="Z787" s="20" t="s">
        <v>391</v>
      </c>
      <c r="AA787" s="94" t="str">
        <f>VLOOKUP($B786,D1_2!$B$132:$AL$258,11,FALSE)&amp;""</f>
        <v/>
      </c>
      <c r="AB787" s="95"/>
      <c r="AC787" s="92" t="str">
        <f>VLOOKUP($B786,D1_2!$B$132:$AL$258,12,FALSE)&amp;""</f>
        <v/>
      </c>
      <c r="AD787" s="93"/>
      <c r="AE787" s="20" t="s">
        <v>391</v>
      </c>
      <c r="AF787" s="94" t="str">
        <f>VLOOKUP($B786,D1_2!$B$132:$AL$258,13,FALSE)&amp;""</f>
        <v/>
      </c>
      <c r="AG787" s="95"/>
      <c r="AH787" s="92" t="str">
        <f>VLOOKUP($B786,D1_2!$B$132:$AL$258,14,FALSE)&amp;""</f>
        <v/>
      </c>
      <c r="AI787" s="93"/>
      <c r="AJ787" s="20" t="s">
        <v>391</v>
      </c>
      <c r="AK787" s="94" t="str">
        <f>VLOOKUP($B786,D1_2!$B$132:$AL$258,15,FALSE)&amp;""</f>
        <v/>
      </c>
      <c r="AL787" s="95"/>
      <c r="AM787" s="92" t="str">
        <f>VLOOKUP($B786,D1_2!$B$132:$AL$258,16,FALSE)&amp;""</f>
        <v/>
      </c>
      <c r="AN787" s="93"/>
      <c r="AO787" s="20" t="s">
        <v>391</v>
      </c>
      <c r="AP787" s="94" t="str">
        <f>VLOOKUP($B786,D1_2!$B$132:$AL$258,17,FALSE)&amp;""</f>
        <v/>
      </c>
      <c r="AQ787" s="95"/>
      <c r="AR787" s="92" t="str">
        <f>VLOOKUP($B786,D1_2!$B$132:$AL$258,18,FALSE)&amp;""</f>
        <v/>
      </c>
      <c r="AS787" s="93"/>
      <c r="AT787" s="20" t="s">
        <v>391</v>
      </c>
      <c r="AU787" s="94" t="str">
        <f>VLOOKUP($B786,D1_2!$B$132:$AL$258,19,FALSE)&amp;""</f>
        <v/>
      </c>
      <c r="AV787" s="95"/>
      <c r="AW787" s="92" t="str">
        <f>VLOOKUP($B786,D1_2!$B$132:$AL$258,20,FALSE)&amp;""</f>
        <v/>
      </c>
      <c r="AX787" s="93"/>
      <c r="AY787" s="20" t="s">
        <v>391</v>
      </c>
      <c r="AZ787" s="94" t="str">
        <f>VLOOKUP($B786,D1_2!$B$132:$AL$258,21,FALSE)&amp;""</f>
        <v/>
      </c>
      <c r="BA787" s="95"/>
      <c r="BF787" s="3"/>
      <c r="BG787" s="3"/>
      <c r="BH787" s="3"/>
    </row>
    <row r="788" spans="2:60" s="1" customFormat="1" x14ac:dyDescent="0.4">
      <c r="B788" s="178"/>
      <c r="C788" s="179"/>
      <c r="D788" s="179"/>
      <c r="E788" s="179"/>
      <c r="F788" s="180"/>
      <c r="G788" s="135" t="s">
        <v>5337</v>
      </c>
      <c r="H788" s="135"/>
      <c r="I788" s="135"/>
      <c r="J788" s="135"/>
      <c r="K788" s="135"/>
      <c r="L788" s="135"/>
      <c r="M788" s="135"/>
      <c r="N788" s="136" t="str">
        <f>VLOOKUP($B786,D1_2!$B$259:$AL$385,6,FALSE)&amp;""</f>
        <v/>
      </c>
      <c r="O788" s="137"/>
      <c r="P788" s="21" t="s">
        <v>391</v>
      </c>
      <c r="Q788" s="138" t="str">
        <f>VLOOKUP($B786,D1_2!$B$259:$AL$385,7,FALSE)&amp;""</f>
        <v/>
      </c>
      <c r="R788" s="139"/>
      <c r="S788" s="136" t="str">
        <f>VLOOKUP($B786,D1_2!$B$259:$AL$385,8,FALSE)&amp;""</f>
        <v/>
      </c>
      <c r="T788" s="137"/>
      <c r="U788" s="21" t="s">
        <v>391</v>
      </c>
      <c r="V788" s="138" t="str">
        <f>VLOOKUP($B786,D1_2!$B$259:$AL$385,9,FALSE)&amp;""</f>
        <v/>
      </c>
      <c r="W788" s="139"/>
      <c r="X788" s="136" t="str">
        <f>VLOOKUP($B786,D1_2!$B$259:$AL$385,10,FALSE)&amp;""</f>
        <v/>
      </c>
      <c r="Y788" s="137"/>
      <c r="Z788" s="21" t="s">
        <v>391</v>
      </c>
      <c r="AA788" s="138" t="str">
        <f>VLOOKUP($B786,D1_2!$B$259:$AL$385,11,FALSE)&amp;""</f>
        <v/>
      </c>
      <c r="AB788" s="139"/>
      <c r="AC788" s="136" t="str">
        <f>VLOOKUP($B786,D1_2!$B$259:$AL$385,12,FALSE)&amp;""</f>
        <v/>
      </c>
      <c r="AD788" s="137"/>
      <c r="AE788" s="21" t="s">
        <v>391</v>
      </c>
      <c r="AF788" s="138" t="str">
        <f>VLOOKUP($B786,D1_2!$B$259:$AL$385,13,FALSE)&amp;""</f>
        <v/>
      </c>
      <c r="AG788" s="139"/>
      <c r="AH788" s="136" t="str">
        <f>VLOOKUP($B786,D1_2!$B$259:$AL$385,14,FALSE)&amp;""</f>
        <v/>
      </c>
      <c r="AI788" s="137"/>
      <c r="AJ788" s="21" t="s">
        <v>391</v>
      </c>
      <c r="AK788" s="138" t="str">
        <f>VLOOKUP($B786,D1_2!$B$259:$AL$385,15,FALSE)&amp;""</f>
        <v/>
      </c>
      <c r="AL788" s="139"/>
      <c r="AM788" s="136" t="str">
        <f>VLOOKUP($B786,D1_2!$B$259:$AL$385,16,FALSE)&amp;""</f>
        <v/>
      </c>
      <c r="AN788" s="137"/>
      <c r="AO788" s="21" t="s">
        <v>391</v>
      </c>
      <c r="AP788" s="138" t="str">
        <f>VLOOKUP($B786,D1_2!$B$259:$AL$385,17,FALSE)&amp;""</f>
        <v/>
      </c>
      <c r="AQ788" s="139"/>
      <c r="AR788" s="136" t="str">
        <f>VLOOKUP($B786,D1_2!$B$259:$AL$385,18,FALSE)&amp;""</f>
        <v/>
      </c>
      <c r="AS788" s="137"/>
      <c r="AT788" s="21" t="s">
        <v>391</v>
      </c>
      <c r="AU788" s="138" t="str">
        <f>VLOOKUP($B786,D1_2!$B$259:$AL$385,19,FALSE)&amp;""</f>
        <v/>
      </c>
      <c r="AV788" s="139"/>
      <c r="AW788" s="136" t="str">
        <f>VLOOKUP($B786,D1_2!$B$259:$AL$385,20,FALSE)&amp;""</f>
        <v/>
      </c>
      <c r="AX788" s="137"/>
      <c r="AY788" s="21" t="s">
        <v>391</v>
      </c>
      <c r="AZ788" s="138" t="str">
        <f>VLOOKUP($B786,D1_2!$B$259:$AL$385,21,FALSE)&amp;""</f>
        <v/>
      </c>
      <c r="BA788" s="139"/>
      <c r="BF788" s="3"/>
      <c r="BG788" s="3"/>
      <c r="BH788" s="3"/>
    </row>
    <row r="789" spans="2:60" s="1" customFormat="1" ht="14.25" customHeight="1" x14ac:dyDescent="0.4">
      <c r="B789" s="175" t="s">
        <v>5697</v>
      </c>
      <c r="C789" s="176"/>
      <c r="D789" s="176"/>
      <c r="E789" s="176"/>
      <c r="F789" s="177"/>
      <c r="G789" s="86" t="s">
        <v>5737</v>
      </c>
      <c r="H789" s="86"/>
      <c r="I789" s="86"/>
      <c r="J789" s="86"/>
      <c r="K789" s="86"/>
      <c r="L789" s="86"/>
      <c r="M789" s="86"/>
      <c r="N789" s="87" t="str">
        <f>VLOOKUP($B789,D1_2!$B$5:$AL$131,6,FALSE)&amp;""</f>
        <v/>
      </c>
      <c r="O789" s="88"/>
      <c r="P789" s="19" t="s">
        <v>391</v>
      </c>
      <c r="Q789" s="89" t="str">
        <f>VLOOKUP($B789,D1_2!$B$5:$AL$131,7,FALSE)&amp;""</f>
        <v/>
      </c>
      <c r="R789" s="90"/>
      <c r="S789" s="87" t="str">
        <f>VLOOKUP($B789,D1_2!$B$5:$AL$131,8,FALSE)&amp;""</f>
        <v/>
      </c>
      <c r="T789" s="88"/>
      <c r="U789" s="19" t="s">
        <v>391</v>
      </c>
      <c r="V789" s="89" t="str">
        <f>VLOOKUP($B789,D1_2!$B$5:$AL$131,9,FALSE)&amp;""</f>
        <v/>
      </c>
      <c r="W789" s="90"/>
      <c r="X789" s="87" t="str">
        <f>VLOOKUP($B789,D1_2!$B$5:$AL$131,10,FALSE)&amp;""</f>
        <v/>
      </c>
      <c r="Y789" s="88"/>
      <c r="Z789" s="19" t="s">
        <v>391</v>
      </c>
      <c r="AA789" s="89" t="str">
        <f>VLOOKUP($B789,D1_2!$B$5:$AL$131,11,FALSE)&amp;""</f>
        <v/>
      </c>
      <c r="AB789" s="90"/>
      <c r="AC789" s="87" t="str">
        <f>VLOOKUP($B789,D1_2!$B$5:$AL$131,12,FALSE)&amp;""</f>
        <v/>
      </c>
      <c r="AD789" s="88"/>
      <c r="AE789" s="19" t="s">
        <v>391</v>
      </c>
      <c r="AF789" s="89" t="str">
        <f>VLOOKUP($B789,D1_2!$B$5:$AL$131,13,FALSE)&amp;""</f>
        <v/>
      </c>
      <c r="AG789" s="90"/>
      <c r="AH789" s="87" t="str">
        <f>VLOOKUP($B789,D1_2!$B$5:$AL$131,14,FALSE)&amp;""</f>
        <v/>
      </c>
      <c r="AI789" s="88"/>
      <c r="AJ789" s="19" t="s">
        <v>391</v>
      </c>
      <c r="AK789" s="89" t="str">
        <f>VLOOKUP($B789,D1_2!$B$5:$AL$131,15,FALSE)&amp;""</f>
        <v/>
      </c>
      <c r="AL789" s="90"/>
      <c r="AM789" s="87" t="str">
        <f>VLOOKUP($B789,D1_2!$B$5:$AL$131,16,FALSE)&amp;""</f>
        <v/>
      </c>
      <c r="AN789" s="88"/>
      <c r="AO789" s="19" t="s">
        <v>391</v>
      </c>
      <c r="AP789" s="89" t="str">
        <f>VLOOKUP($B789,D1_2!$B$5:$AL$131,17,FALSE)&amp;""</f>
        <v/>
      </c>
      <c r="AQ789" s="90"/>
      <c r="AR789" s="87" t="str">
        <f>VLOOKUP($B789,D1_2!$B$5:$AL$131,18,FALSE)&amp;""</f>
        <v/>
      </c>
      <c r="AS789" s="88"/>
      <c r="AT789" s="19" t="s">
        <v>391</v>
      </c>
      <c r="AU789" s="89" t="str">
        <f>VLOOKUP($B789,D1_2!$B$5:$AL$131,19,FALSE)&amp;""</f>
        <v/>
      </c>
      <c r="AV789" s="90"/>
      <c r="AW789" s="87" t="str">
        <f>VLOOKUP($B789,D1_2!$B$5:$AL$131,20,FALSE)&amp;""</f>
        <v/>
      </c>
      <c r="AX789" s="88"/>
      <c r="AY789" s="19" t="s">
        <v>391</v>
      </c>
      <c r="AZ789" s="89" t="str">
        <f>VLOOKUP($B789,D1_2!$B$5:$AL$131,21,FALSE)&amp;""</f>
        <v/>
      </c>
      <c r="BA789" s="90"/>
      <c r="BF789" s="3"/>
      <c r="BG789" s="3"/>
      <c r="BH789" s="3"/>
    </row>
    <row r="790" spans="2:60" s="1" customFormat="1" x14ac:dyDescent="0.4">
      <c r="B790" s="181"/>
      <c r="C790" s="182"/>
      <c r="D790" s="182"/>
      <c r="E790" s="182"/>
      <c r="F790" s="183"/>
      <c r="G790" s="91" t="s">
        <v>5496</v>
      </c>
      <c r="H790" s="91"/>
      <c r="I790" s="91"/>
      <c r="J790" s="91"/>
      <c r="K790" s="91"/>
      <c r="L790" s="91"/>
      <c r="M790" s="91"/>
      <c r="N790" s="92" t="str">
        <f>VLOOKUP($B789,D1_2!$B$132:$AL$258,6,FALSE)&amp;""</f>
        <v/>
      </c>
      <c r="O790" s="93"/>
      <c r="P790" s="20" t="s">
        <v>391</v>
      </c>
      <c r="Q790" s="94" t="str">
        <f>VLOOKUP($B789,D1_2!$B$132:$AL$258,7,FALSE)&amp;""</f>
        <v/>
      </c>
      <c r="R790" s="95"/>
      <c r="S790" s="92" t="str">
        <f>VLOOKUP($B789,D1_2!$B$132:$AL$258,8,FALSE)&amp;""</f>
        <v/>
      </c>
      <c r="T790" s="93"/>
      <c r="U790" s="20" t="s">
        <v>391</v>
      </c>
      <c r="V790" s="94" t="str">
        <f>VLOOKUP($B789,D1_2!$B$132:$AL$258,9,FALSE)&amp;""</f>
        <v/>
      </c>
      <c r="W790" s="95"/>
      <c r="X790" s="92" t="str">
        <f>VLOOKUP($B789,D1_2!$B$132:$AL$258,10,FALSE)&amp;""</f>
        <v/>
      </c>
      <c r="Y790" s="93"/>
      <c r="Z790" s="20" t="s">
        <v>391</v>
      </c>
      <c r="AA790" s="94" t="str">
        <f>VLOOKUP($B789,D1_2!$B$132:$AL$258,11,FALSE)&amp;""</f>
        <v/>
      </c>
      <c r="AB790" s="95"/>
      <c r="AC790" s="92" t="str">
        <f>VLOOKUP($B789,D1_2!$B$132:$AL$258,12,FALSE)&amp;""</f>
        <v/>
      </c>
      <c r="AD790" s="93"/>
      <c r="AE790" s="20" t="s">
        <v>391</v>
      </c>
      <c r="AF790" s="94" t="str">
        <f>VLOOKUP($B789,D1_2!$B$132:$AL$258,13,FALSE)&amp;""</f>
        <v/>
      </c>
      <c r="AG790" s="95"/>
      <c r="AH790" s="92" t="str">
        <f>VLOOKUP($B789,D1_2!$B$132:$AL$258,14,FALSE)&amp;""</f>
        <v/>
      </c>
      <c r="AI790" s="93"/>
      <c r="AJ790" s="20" t="s">
        <v>391</v>
      </c>
      <c r="AK790" s="94" t="str">
        <f>VLOOKUP($B789,D1_2!$B$132:$AL$258,15,FALSE)&amp;""</f>
        <v/>
      </c>
      <c r="AL790" s="95"/>
      <c r="AM790" s="92" t="str">
        <f>VLOOKUP($B789,D1_2!$B$132:$AL$258,16,FALSE)&amp;""</f>
        <v/>
      </c>
      <c r="AN790" s="93"/>
      <c r="AO790" s="20" t="s">
        <v>391</v>
      </c>
      <c r="AP790" s="94" t="str">
        <f>VLOOKUP($B789,D1_2!$B$132:$AL$258,17,FALSE)&amp;""</f>
        <v/>
      </c>
      <c r="AQ790" s="95"/>
      <c r="AR790" s="92" t="str">
        <f>VLOOKUP($B789,D1_2!$B$132:$AL$258,18,FALSE)&amp;""</f>
        <v/>
      </c>
      <c r="AS790" s="93"/>
      <c r="AT790" s="20" t="s">
        <v>391</v>
      </c>
      <c r="AU790" s="94" t="str">
        <f>VLOOKUP($B789,D1_2!$B$132:$AL$258,19,FALSE)&amp;""</f>
        <v/>
      </c>
      <c r="AV790" s="95"/>
      <c r="AW790" s="92" t="str">
        <f>VLOOKUP($B789,D1_2!$B$132:$AL$258,20,FALSE)&amp;""</f>
        <v/>
      </c>
      <c r="AX790" s="93"/>
      <c r="AY790" s="20" t="s">
        <v>391</v>
      </c>
      <c r="AZ790" s="94" t="str">
        <f>VLOOKUP($B789,D1_2!$B$132:$AL$258,21,FALSE)&amp;""</f>
        <v/>
      </c>
      <c r="BA790" s="95"/>
      <c r="BF790" s="3"/>
      <c r="BG790" s="3"/>
      <c r="BH790" s="3"/>
    </row>
    <row r="791" spans="2:60" s="1" customFormat="1" x14ac:dyDescent="0.4">
      <c r="B791" s="178"/>
      <c r="C791" s="179"/>
      <c r="D791" s="179"/>
      <c r="E791" s="179"/>
      <c r="F791" s="180"/>
      <c r="G791" s="135" t="s">
        <v>5337</v>
      </c>
      <c r="H791" s="135"/>
      <c r="I791" s="135"/>
      <c r="J791" s="135"/>
      <c r="K791" s="135"/>
      <c r="L791" s="135"/>
      <c r="M791" s="135"/>
      <c r="N791" s="136" t="str">
        <f>VLOOKUP($B789,D1_2!$B$259:$AL$385,6,FALSE)&amp;""</f>
        <v/>
      </c>
      <c r="O791" s="137"/>
      <c r="P791" s="21" t="s">
        <v>391</v>
      </c>
      <c r="Q791" s="138" t="str">
        <f>VLOOKUP($B789,D1_2!$B$259:$AL$385,7,FALSE)&amp;""</f>
        <v/>
      </c>
      <c r="R791" s="139"/>
      <c r="S791" s="136" t="str">
        <f>VLOOKUP($B789,D1_2!$B$259:$AL$385,8,FALSE)&amp;""</f>
        <v/>
      </c>
      <c r="T791" s="137"/>
      <c r="U791" s="21" t="s">
        <v>391</v>
      </c>
      <c r="V791" s="138" t="str">
        <f>VLOOKUP($B789,D1_2!$B$259:$AL$385,9,FALSE)&amp;""</f>
        <v/>
      </c>
      <c r="W791" s="139"/>
      <c r="X791" s="136" t="str">
        <f>VLOOKUP($B789,D1_2!$B$259:$AL$385,10,FALSE)&amp;""</f>
        <v/>
      </c>
      <c r="Y791" s="137"/>
      <c r="Z791" s="21" t="s">
        <v>391</v>
      </c>
      <c r="AA791" s="138" t="str">
        <f>VLOOKUP($B789,D1_2!$B$259:$AL$385,11,FALSE)&amp;""</f>
        <v/>
      </c>
      <c r="AB791" s="139"/>
      <c r="AC791" s="136" t="str">
        <f>VLOOKUP($B789,D1_2!$B$259:$AL$385,12,FALSE)&amp;""</f>
        <v/>
      </c>
      <c r="AD791" s="137"/>
      <c r="AE791" s="21" t="s">
        <v>391</v>
      </c>
      <c r="AF791" s="138" t="str">
        <f>VLOOKUP($B789,D1_2!$B$259:$AL$385,13,FALSE)&amp;""</f>
        <v/>
      </c>
      <c r="AG791" s="139"/>
      <c r="AH791" s="136" t="str">
        <f>VLOOKUP($B789,D1_2!$B$259:$AL$385,14,FALSE)&amp;""</f>
        <v/>
      </c>
      <c r="AI791" s="137"/>
      <c r="AJ791" s="21" t="s">
        <v>391</v>
      </c>
      <c r="AK791" s="138" t="str">
        <f>VLOOKUP($B789,D1_2!$B$259:$AL$385,15,FALSE)&amp;""</f>
        <v/>
      </c>
      <c r="AL791" s="139"/>
      <c r="AM791" s="136" t="str">
        <f>VLOOKUP($B789,D1_2!$B$259:$AL$385,16,FALSE)&amp;""</f>
        <v/>
      </c>
      <c r="AN791" s="137"/>
      <c r="AO791" s="21" t="s">
        <v>391</v>
      </c>
      <c r="AP791" s="138" t="str">
        <f>VLOOKUP($B789,D1_2!$B$259:$AL$385,17,FALSE)&amp;""</f>
        <v/>
      </c>
      <c r="AQ791" s="139"/>
      <c r="AR791" s="136" t="str">
        <f>VLOOKUP($B789,D1_2!$B$259:$AL$385,18,FALSE)&amp;""</f>
        <v/>
      </c>
      <c r="AS791" s="137"/>
      <c r="AT791" s="21" t="s">
        <v>391</v>
      </c>
      <c r="AU791" s="138" t="str">
        <f>VLOOKUP($B789,D1_2!$B$259:$AL$385,19,FALSE)&amp;""</f>
        <v/>
      </c>
      <c r="AV791" s="139"/>
      <c r="AW791" s="136" t="str">
        <f>VLOOKUP($B789,D1_2!$B$259:$AL$385,20,FALSE)&amp;""</f>
        <v/>
      </c>
      <c r="AX791" s="137"/>
      <c r="AY791" s="21" t="s">
        <v>391</v>
      </c>
      <c r="AZ791" s="138" t="str">
        <f>VLOOKUP($B789,D1_2!$B$259:$AL$385,21,FALSE)&amp;""</f>
        <v/>
      </c>
      <c r="BA791" s="139"/>
      <c r="BF791" s="3"/>
      <c r="BG791" s="3"/>
      <c r="BH791" s="3"/>
    </row>
    <row r="792" spans="2:60" s="1" customFormat="1" ht="14.25" customHeight="1" x14ac:dyDescent="0.4">
      <c r="B792" s="175" t="s">
        <v>2001</v>
      </c>
      <c r="C792" s="176"/>
      <c r="D792" s="176"/>
      <c r="E792" s="176"/>
      <c r="F792" s="177"/>
      <c r="G792" s="86" t="s">
        <v>5737</v>
      </c>
      <c r="H792" s="86"/>
      <c r="I792" s="86"/>
      <c r="J792" s="86"/>
      <c r="K792" s="86"/>
      <c r="L792" s="86"/>
      <c r="M792" s="86"/>
      <c r="N792" s="87" t="str">
        <f>VLOOKUP($B792,D1_2!$B$5:$AL$131,6,FALSE)&amp;""</f>
        <v/>
      </c>
      <c r="O792" s="88"/>
      <c r="P792" s="19" t="s">
        <v>391</v>
      </c>
      <c r="Q792" s="89" t="str">
        <f>VLOOKUP($B792,D1_2!$B$5:$AL$131,7,FALSE)&amp;""</f>
        <v/>
      </c>
      <c r="R792" s="90"/>
      <c r="S792" s="87" t="str">
        <f>VLOOKUP($B792,D1_2!$B$5:$AL$131,8,FALSE)&amp;""</f>
        <v/>
      </c>
      <c r="T792" s="88"/>
      <c r="U792" s="19" t="s">
        <v>391</v>
      </c>
      <c r="V792" s="89" t="str">
        <f>VLOOKUP($B792,D1_2!$B$5:$AL$131,9,FALSE)&amp;""</f>
        <v/>
      </c>
      <c r="W792" s="90"/>
      <c r="X792" s="87" t="str">
        <f>VLOOKUP($B792,D1_2!$B$5:$AL$131,10,FALSE)&amp;""</f>
        <v/>
      </c>
      <c r="Y792" s="88"/>
      <c r="Z792" s="19" t="s">
        <v>391</v>
      </c>
      <c r="AA792" s="89" t="str">
        <f>VLOOKUP($B792,D1_2!$B$5:$AL$131,11,FALSE)&amp;""</f>
        <v/>
      </c>
      <c r="AB792" s="90"/>
      <c r="AC792" s="87" t="str">
        <f>VLOOKUP($B792,D1_2!$B$5:$AL$131,12,FALSE)&amp;""</f>
        <v/>
      </c>
      <c r="AD792" s="88"/>
      <c r="AE792" s="19" t="s">
        <v>391</v>
      </c>
      <c r="AF792" s="89" t="str">
        <f>VLOOKUP($B792,D1_2!$B$5:$AL$131,13,FALSE)&amp;""</f>
        <v/>
      </c>
      <c r="AG792" s="90"/>
      <c r="AH792" s="87" t="str">
        <f>VLOOKUP($B792,D1_2!$B$5:$AL$131,14,FALSE)&amp;""</f>
        <v/>
      </c>
      <c r="AI792" s="88"/>
      <c r="AJ792" s="19" t="s">
        <v>391</v>
      </c>
      <c r="AK792" s="89" t="str">
        <f>VLOOKUP($B792,D1_2!$B$5:$AL$131,15,FALSE)&amp;""</f>
        <v/>
      </c>
      <c r="AL792" s="90"/>
      <c r="AM792" s="87" t="str">
        <f>VLOOKUP($B792,D1_2!$B$5:$AL$131,16,FALSE)&amp;""</f>
        <v/>
      </c>
      <c r="AN792" s="88"/>
      <c r="AO792" s="19" t="s">
        <v>391</v>
      </c>
      <c r="AP792" s="89" t="str">
        <f>VLOOKUP($B792,D1_2!$B$5:$AL$131,17,FALSE)&amp;""</f>
        <v/>
      </c>
      <c r="AQ792" s="90"/>
      <c r="AR792" s="87" t="str">
        <f>VLOOKUP($B792,D1_2!$B$5:$AL$131,18,FALSE)&amp;""</f>
        <v/>
      </c>
      <c r="AS792" s="88"/>
      <c r="AT792" s="19" t="s">
        <v>391</v>
      </c>
      <c r="AU792" s="89" t="str">
        <f>VLOOKUP($B792,D1_2!$B$5:$AL$131,19,FALSE)&amp;""</f>
        <v/>
      </c>
      <c r="AV792" s="90"/>
      <c r="AW792" s="87" t="str">
        <f>VLOOKUP($B792,D1_2!$B$5:$AL$131,20,FALSE)&amp;""</f>
        <v/>
      </c>
      <c r="AX792" s="88"/>
      <c r="AY792" s="19" t="s">
        <v>391</v>
      </c>
      <c r="AZ792" s="89" t="str">
        <f>VLOOKUP($B792,D1_2!$B$5:$AL$131,21,FALSE)&amp;""</f>
        <v/>
      </c>
      <c r="BA792" s="90"/>
      <c r="BF792" s="3"/>
      <c r="BG792" s="3"/>
      <c r="BH792" s="3"/>
    </row>
    <row r="793" spans="2:60" s="1" customFormat="1" x14ac:dyDescent="0.4">
      <c r="B793" s="181"/>
      <c r="C793" s="182"/>
      <c r="D793" s="182"/>
      <c r="E793" s="182"/>
      <c r="F793" s="183"/>
      <c r="G793" s="91" t="s">
        <v>5496</v>
      </c>
      <c r="H793" s="91"/>
      <c r="I793" s="91"/>
      <c r="J793" s="91"/>
      <c r="K793" s="91"/>
      <c r="L793" s="91"/>
      <c r="M793" s="91"/>
      <c r="N793" s="92" t="str">
        <f>VLOOKUP($B792,D1_2!$B$132:$AL$258,6,FALSE)&amp;""</f>
        <v/>
      </c>
      <c r="O793" s="93"/>
      <c r="P793" s="20" t="s">
        <v>391</v>
      </c>
      <c r="Q793" s="94" t="str">
        <f>VLOOKUP($B792,D1_2!$B$132:$AL$258,7,FALSE)&amp;""</f>
        <v/>
      </c>
      <c r="R793" s="95"/>
      <c r="S793" s="92" t="str">
        <f>VLOOKUP($B792,D1_2!$B$132:$AL$258,8,FALSE)&amp;""</f>
        <v/>
      </c>
      <c r="T793" s="93"/>
      <c r="U793" s="20" t="s">
        <v>391</v>
      </c>
      <c r="V793" s="94" t="str">
        <f>VLOOKUP($B792,D1_2!$B$132:$AL$258,9,FALSE)&amp;""</f>
        <v/>
      </c>
      <c r="W793" s="95"/>
      <c r="X793" s="92" t="str">
        <f>VLOOKUP($B792,D1_2!$B$132:$AL$258,10,FALSE)&amp;""</f>
        <v/>
      </c>
      <c r="Y793" s="93"/>
      <c r="Z793" s="20" t="s">
        <v>391</v>
      </c>
      <c r="AA793" s="94" t="str">
        <f>VLOOKUP($B792,D1_2!$B$132:$AL$258,11,FALSE)&amp;""</f>
        <v/>
      </c>
      <c r="AB793" s="95"/>
      <c r="AC793" s="92" t="str">
        <f>VLOOKUP($B792,D1_2!$B$132:$AL$258,12,FALSE)&amp;""</f>
        <v/>
      </c>
      <c r="AD793" s="93"/>
      <c r="AE793" s="20" t="s">
        <v>391</v>
      </c>
      <c r="AF793" s="94" t="str">
        <f>VLOOKUP($B792,D1_2!$B$132:$AL$258,13,FALSE)&amp;""</f>
        <v/>
      </c>
      <c r="AG793" s="95"/>
      <c r="AH793" s="92" t="str">
        <f>VLOOKUP($B792,D1_2!$B$132:$AL$258,14,FALSE)&amp;""</f>
        <v/>
      </c>
      <c r="AI793" s="93"/>
      <c r="AJ793" s="20" t="s">
        <v>391</v>
      </c>
      <c r="AK793" s="94" t="str">
        <f>VLOOKUP($B792,D1_2!$B$132:$AL$258,15,FALSE)&amp;""</f>
        <v/>
      </c>
      <c r="AL793" s="95"/>
      <c r="AM793" s="92" t="str">
        <f>VLOOKUP($B792,D1_2!$B$132:$AL$258,16,FALSE)&amp;""</f>
        <v/>
      </c>
      <c r="AN793" s="93"/>
      <c r="AO793" s="20" t="s">
        <v>391</v>
      </c>
      <c r="AP793" s="94" t="str">
        <f>VLOOKUP($B792,D1_2!$B$132:$AL$258,17,FALSE)&amp;""</f>
        <v/>
      </c>
      <c r="AQ793" s="95"/>
      <c r="AR793" s="92" t="str">
        <f>VLOOKUP($B792,D1_2!$B$132:$AL$258,18,FALSE)&amp;""</f>
        <v/>
      </c>
      <c r="AS793" s="93"/>
      <c r="AT793" s="20" t="s">
        <v>391</v>
      </c>
      <c r="AU793" s="94" t="str">
        <f>VLOOKUP($B792,D1_2!$B$132:$AL$258,19,FALSE)&amp;""</f>
        <v/>
      </c>
      <c r="AV793" s="95"/>
      <c r="AW793" s="92" t="str">
        <f>VLOOKUP($B792,D1_2!$B$132:$AL$258,20,FALSE)&amp;""</f>
        <v/>
      </c>
      <c r="AX793" s="93"/>
      <c r="AY793" s="20" t="s">
        <v>391</v>
      </c>
      <c r="AZ793" s="94" t="str">
        <f>VLOOKUP($B792,D1_2!$B$132:$AL$258,21,FALSE)&amp;""</f>
        <v/>
      </c>
      <c r="BA793" s="95"/>
      <c r="BF793" s="3"/>
      <c r="BG793" s="3"/>
      <c r="BH793" s="3"/>
    </row>
    <row r="794" spans="2:60" s="1" customFormat="1" x14ac:dyDescent="0.4">
      <c r="B794" s="178"/>
      <c r="C794" s="179"/>
      <c r="D794" s="179"/>
      <c r="E794" s="179"/>
      <c r="F794" s="180"/>
      <c r="G794" s="135" t="s">
        <v>5337</v>
      </c>
      <c r="H794" s="135"/>
      <c r="I794" s="135"/>
      <c r="J794" s="135"/>
      <c r="K794" s="135"/>
      <c r="L794" s="135"/>
      <c r="M794" s="135"/>
      <c r="N794" s="136" t="str">
        <f>VLOOKUP($B792,D1_2!$B$259:$AL$385,6,FALSE)&amp;""</f>
        <v/>
      </c>
      <c r="O794" s="137"/>
      <c r="P794" s="21" t="s">
        <v>391</v>
      </c>
      <c r="Q794" s="138" t="str">
        <f>VLOOKUP($B792,D1_2!$B$259:$AL$385,7,FALSE)&amp;""</f>
        <v/>
      </c>
      <c r="R794" s="139"/>
      <c r="S794" s="136" t="str">
        <f>VLOOKUP($B792,D1_2!$B$259:$AL$385,8,FALSE)&amp;""</f>
        <v/>
      </c>
      <c r="T794" s="137"/>
      <c r="U794" s="21" t="s">
        <v>391</v>
      </c>
      <c r="V794" s="138" t="str">
        <f>VLOOKUP($B792,D1_2!$B$259:$AL$385,9,FALSE)&amp;""</f>
        <v/>
      </c>
      <c r="W794" s="139"/>
      <c r="X794" s="136" t="str">
        <f>VLOOKUP($B792,D1_2!$B$259:$AL$385,10,FALSE)&amp;""</f>
        <v/>
      </c>
      <c r="Y794" s="137"/>
      <c r="Z794" s="21" t="s">
        <v>391</v>
      </c>
      <c r="AA794" s="138" t="str">
        <f>VLOOKUP($B792,D1_2!$B$259:$AL$385,11,FALSE)&amp;""</f>
        <v/>
      </c>
      <c r="AB794" s="139"/>
      <c r="AC794" s="136" t="str">
        <f>VLOOKUP($B792,D1_2!$B$259:$AL$385,12,FALSE)&amp;""</f>
        <v/>
      </c>
      <c r="AD794" s="137"/>
      <c r="AE794" s="21" t="s">
        <v>391</v>
      </c>
      <c r="AF794" s="138" t="str">
        <f>VLOOKUP($B792,D1_2!$B$259:$AL$385,13,FALSE)&amp;""</f>
        <v/>
      </c>
      <c r="AG794" s="139"/>
      <c r="AH794" s="136" t="str">
        <f>VLOOKUP($B792,D1_2!$B$259:$AL$385,14,FALSE)&amp;""</f>
        <v/>
      </c>
      <c r="AI794" s="137"/>
      <c r="AJ794" s="21" t="s">
        <v>391</v>
      </c>
      <c r="AK794" s="138" t="str">
        <f>VLOOKUP($B792,D1_2!$B$259:$AL$385,15,FALSE)&amp;""</f>
        <v/>
      </c>
      <c r="AL794" s="139"/>
      <c r="AM794" s="136" t="str">
        <f>VLOOKUP($B792,D1_2!$B$259:$AL$385,16,FALSE)&amp;""</f>
        <v/>
      </c>
      <c r="AN794" s="137"/>
      <c r="AO794" s="21" t="s">
        <v>391</v>
      </c>
      <c r="AP794" s="138" t="str">
        <f>VLOOKUP($B792,D1_2!$B$259:$AL$385,17,FALSE)&amp;""</f>
        <v/>
      </c>
      <c r="AQ794" s="139"/>
      <c r="AR794" s="136" t="str">
        <f>VLOOKUP($B792,D1_2!$B$259:$AL$385,18,FALSE)&amp;""</f>
        <v/>
      </c>
      <c r="AS794" s="137"/>
      <c r="AT794" s="21" t="s">
        <v>391</v>
      </c>
      <c r="AU794" s="138" t="str">
        <f>VLOOKUP($B792,D1_2!$B$259:$AL$385,19,FALSE)&amp;""</f>
        <v/>
      </c>
      <c r="AV794" s="139"/>
      <c r="AW794" s="136" t="str">
        <f>VLOOKUP($B792,D1_2!$B$259:$AL$385,20,FALSE)&amp;""</f>
        <v/>
      </c>
      <c r="AX794" s="137"/>
      <c r="AY794" s="21" t="s">
        <v>391</v>
      </c>
      <c r="AZ794" s="138" t="str">
        <f>VLOOKUP($B792,D1_2!$B$259:$AL$385,21,FALSE)&amp;""</f>
        <v/>
      </c>
      <c r="BA794" s="139"/>
      <c r="BF794" s="3"/>
      <c r="BG794" s="3"/>
      <c r="BH794" s="3"/>
    </row>
    <row r="795" spans="2:60" s="1" customFormat="1" ht="14.25" customHeight="1" x14ac:dyDescent="0.4">
      <c r="B795" s="175" t="s">
        <v>1167</v>
      </c>
      <c r="C795" s="176"/>
      <c r="D795" s="176"/>
      <c r="E795" s="176"/>
      <c r="F795" s="177"/>
      <c r="G795" s="86" t="s">
        <v>5737</v>
      </c>
      <c r="H795" s="86"/>
      <c r="I795" s="86"/>
      <c r="J795" s="86"/>
      <c r="K795" s="86"/>
      <c r="L795" s="86"/>
      <c r="M795" s="86"/>
      <c r="N795" s="87" t="str">
        <f>VLOOKUP($B795,D1_2!$B$5:$AL$131,6,FALSE)&amp;""</f>
        <v/>
      </c>
      <c r="O795" s="88"/>
      <c r="P795" s="19" t="s">
        <v>391</v>
      </c>
      <c r="Q795" s="89" t="str">
        <f>VLOOKUP($B795,D1_2!$B$5:$AL$131,7,FALSE)&amp;""</f>
        <v/>
      </c>
      <c r="R795" s="90"/>
      <c r="S795" s="87" t="str">
        <f>VLOOKUP($B795,D1_2!$B$5:$AL$131,8,FALSE)&amp;""</f>
        <v/>
      </c>
      <c r="T795" s="88"/>
      <c r="U795" s="19" t="s">
        <v>391</v>
      </c>
      <c r="V795" s="89" t="str">
        <f>VLOOKUP($B795,D1_2!$B$5:$AL$131,9,FALSE)&amp;""</f>
        <v/>
      </c>
      <c r="W795" s="90"/>
      <c r="X795" s="87" t="str">
        <f>VLOOKUP($B795,D1_2!$B$5:$AL$131,10,FALSE)&amp;""</f>
        <v/>
      </c>
      <c r="Y795" s="88"/>
      <c r="Z795" s="19" t="s">
        <v>391</v>
      </c>
      <c r="AA795" s="89" t="str">
        <f>VLOOKUP($B795,D1_2!$B$5:$AL$131,11,FALSE)&amp;""</f>
        <v/>
      </c>
      <c r="AB795" s="90"/>
      <c r="AC795" s="87" t="str">
        <f>VLOOKUP($B795,D1_2!$B$5:$AL$131,12,FALSE)&amp;""</f>
        <v/>
      </c>
      <c r="AD795" s="88"/>
      <c r="AE795" s="19" t="s">
        <v>391</v>
      </c>
      <c r="AF795" s="89" t="str">
        <f>VLOOKUP($B795,D1_2!$B$5:$AL$131,13,FALSE)&amp;""</f>
        <v/>
      </c>
      <c r="AG795" s="90"/>
      <c r="AH795" s="87" t="str">
        <f>VLOOKUP($B795,D1_2!$B$5:$AL$131,14,FALSE)&amp;""</f>
        <v/>
      </c>
      <c r="AI795" s="88"/>
      <c r="AJ795" s="19" t="s">
        <v>391</v>
      </c>
      <c r="AK795" s="89" t="str">
        <f>VLOOKUP($B795,D1_2!$B$5:$AL$131,15,FALSE)&amp;""</f>
        <v/>
      </c>
      <c r="AL795" s="90"/>
      <c r="AM795" s="87" t="str">
        <f>VLOOKUP($B795,D1_2!$B$5:$AL$131,16,FALSE)&amp;""</f>
        <v/>
      </c>
      <c r="AN795" s="88"/>
      <c r="AO795" s="19" t="s">
        <v>391</v>
      </c>
      <c r="AP795" s="89" t="str">
        <f>VLOOKUP($B795,D1_2!$B$5:$AL$131,17,FALSE)&amp;""</f>
        <v/>
      </c>
      <c r="AQ795" s="90"/>
      <c r="AR795" s="87" t="str">
        <f>VLOOKUP($B795,D1_2!$B$5:$AL$131,18,FALSE)&amp;""</f>
        <v/>
      </c>
      <c r="AS795" s="88"/>
      <c r="AT795" s="19" t="s">
        <v>391</v>
      </c>
      <c r="AU795" s="89" t="str">
        <f>VLOOKUP($B795,D1_2!$B$5:$AL$131,19,FALSE)&amp;""</f>
        <v/>
      </c>
      <c r="AV795" s="90"/>
      <c r="AW795" s="87" t="str">
        <f>VLOOKUP($B795,D1_2!$B$5:$AL$131,20,FALSE)&amp;""</f>
        <v/>
      </c>
      <c r="AX795" s="88"/>
      <c r="AY795" s="19" t="s">
        <v>391</v>
      </c>
      <c r="AZ795" s="89" t="str">
        <f>VLOOKUP($B795,D1_2!$B$5:$AL$131,21,FALSE)&amp;""</f>
        <v/>
      </c>
      <c r="BA795" s="90"/>
      <c r="BF795" s="3"/>
      <c r="BG795" s="3"/>
      <c r="BH795" s="3"/>
    </row>
    <row r="796" spans="2:60" s="1" customFormat="1" x14ac:dyDescent="0.4">
      <c r="B796" s="181"/>
      <c r="C796" s="182"/>
      <c r="D796" s="182"/>
      <c r="E796" s="182"/>
      <c r="F796" s="183"/>
      <c r="G796" s="91" t="s">
        <v>5496</v>
      </c>
      <c r="H796" s="91"/>
      <c r="I796" s="91"/>
      <c r="J796" s="91"/>
      <c r="K796" s="91"/>
      <c r="L796" s="91"/>
      <c r="M796" s="91"/>
      <c r="N796" s="92" t="str">
        <f>VLOOKUP($B795,D1_2!$B$132:$AL$258,6,FALSE)&amp;""</f>
        <v/>
      </c>
      <c r="O796" s="93"/>
      <c r="P796" s="20" t="s">
        <v>391</v>
      </c>
      <c r="Q796" s="94" t="str">
        <f>VLOOKUP($B795,D1_2!$B$132:$AL$258,7,FALSE)&amp;""</f>
        <v/>
      </c>
      <c r="R796" s="95"/>
      <c r="S796" s="92" t="str">
        <f>VLOOKUP($B795,D1_2!$B$132:$AL$258,8,FALSE)&amp;""</f>
        <v/>
      </c>
      <c r="T796" s="93"/>
      <c r="U796" s="20" t="s">
        <v>391</v>
      </c>
      <c r="V796" s="94" t="str">
        <f>VLOOKUP($B795,D1_2!$B$132:$AL$258,9,FALSE)&amp;""</f>
        <v/>
      </c>
      <c r="W796" s="95"/>
      <c r="X796" s="92" t="str">
        <f>VLOOKUP($B795,D1_2!$B$132:$AL$258,10,FALSE)&amp;""</f>
        <v/>
      </c>
      <c r="Y796" s="93"/>
      <c r="Z796" s="20" t="s">
        <v>391</v>
      </c>
      <c r="AA796" s="94" t="str">
        <f>VLOOKUP($B795,D1_2!$B$132:$AL$258,11,FALSE)&amp;""</f>
        <v/>
      </c>
      <c r="AB796" s="95"/>
      <c r="AC796" s="92" t="str">
        <f>VLOOKUP($B795,D1_2!$B$132:$AL$258,12,FALSE)&amp;""</f>
        <v/>
      </c>
      <c r="AD796" s="93"/>
      <c r="AE796" s="20" t="s">
        <v>391</v>
      </c>
      <c r="AF796" s="94" t="str">
        <f>VLOOKUP($B795,D1_2!$B$132:$AL$258,13,FALSE)&amp;""</f>
        <v/>
      </c>
      <c r="AG796" s="95"/>
      <c r="AH796" s="92" t="str">
        <f>VLOOKUP($B795,D1_2!$B$132:$AL$258,14,FALSE)&amp;""</f>
        <v/>
      </c>
      <c r="AI796" s="93"/>
      <c r="AJ796" s="20" t="s">
        <v>391</v>
      </c>
      <c r="AK796" s="94" t="str">
        <f>VLOOKUP($B795,D1_2!$B$132:$AL$258,15,FALSE)&amp;""</f>
        <v/>
      </c>
      <c r="AL796" s="95"/>
      <c r="AM796" s="92" t="str">
        <f>VLOOKUP($B795,D1_2!$B$132:$AL$258,16,FALSE)&amp;""</f>
        <v/>
      </c>
      <c r="AN796" s="93"/>
      <c r="AO796" s="20" t="s">
        <v>391</v>
      </c>
      <c r="AP796" s="94" t="str">
        <f>VLOOKUP($B795,D1_2!$B$132:$AL$258,17,FALSE)&amp;""</f>
        <v/>
      </c>
      <c r="AQ796" s="95"/>
      <c r="AR796" s="92" t="str">
        <f>VLOOKUP($B795,D1_2!$B$132:$AL$258,18,FALSE)&amp;""</f>
        <v/>
      </c>
      <c r="AS796" s="93"/>
      <c r="AT796" s="20" t="s">
        <v>391</v>
      </c>
      <c r="AU796" s="94" t="str">
        <f>VLOOKUP($B795,D1_2!$B$132:$AL$258,19,FALSE)&amp;""</f>
        <v/>
      </c>
      <c r="AV796" s="95"/>
      <c r="AW796" s="92" t="str">
        <f>VLOOKUP($B795,D1_2!$B$132:$AL$258,20,FALSE)&amp;""</f>
        <v/>
      </c>
      <c r="AX796" s="93"/>
      <c r="AY796" s="20" t="s">
        <v>391</v>
      </c>
      <c r="AZ796" s="94" t="str">
        <f>VLOOKUP($B795,D1_2!$B$132:$AL$258,21,FALSE)&amp;""</f>
        <v/>
      </c>
      <c r="BA796" s="95"/>
      <c r="BF796" s="3"/>
      <c r="BG796" s="3"/>
      <c r="BH796" s="3"/>
    </row>
    <row r="797" spans="2:60" s="1" customFormat="1" x14ac:dyDescent="0.4">
      <c r="B797" s="178"/>
      <c r="C797" s="179"/>
      <c r="D797" s="179"/>
      <c r="E797" s="179"/>
      <c r="F797" s="180"/>
      <c r="G797" s="135" t="s">
        <v>5337</v>
      </c>
      <c r="H797" s="135"/>
      <c r="I797" s="135"/>
      <c r="J797" s="135"/>
      <c r="K797" s="135"/>
      <c r="L797" s="135"/>
      <c r="M797" s="135"/>
      <c r="N797" s="136" t="str">
        <f>VLOOKUP($B795,D1_2!$B$259:$AL$385,6,FALSE)&amp;""</f>
        <v/>
      </c>
      <c r="O797" s="137"/>
      <c r="P797" s="21" t="s">
        <v>391</v>
      </c>
      <c r="Q797" s="138" t="str">
        <f>VLOOKUP($B795,D1_2!$B$259:$AL$385,7,FALSE)&amp;""</f>
        <v/>
      </c>
      <c r="R797" s="139"/>
      <c r="S797" s="136" t="str">
        <f>VLOOKUP($B795,D1_2!$B$259:$AL$385,8,FALSE)&amp;""</f>
        <v/>
      </c>
      <c r="T797" s="137"/>
      <c r="U797" s="21" t="s">
        <v>391</v>
      </c>
      <c r="V797" s="138" t="str">
        <f>VLOOKUP($B795,D1_2!$B$259:$AL$385,9,FALSE)&amp;""</f>
        <v/>
      </c>
      <c r="W797" s="139"/>
      <c r="X797" s="136" t="str">
        <f>VLOOKUP($B795,D1_2!$B$259:$AL$385,10,FALSE)&amp;""</f>
        <v/>
      </c>
      <c r="Y797" s="137"/>
      <c r="Z797" s="21" t="s">
        <v>391</v>
      </c>
      <c r="AA797" s="138" t="str">
        <f>VLOOKUP($B795,D1_2!$B$259:$AL$385,11,FALSE)&amp;""</f>
        <v/>
      </c>
      <c r="AB797" s="139"/>
      <c r="AC797" s="136" t="str">
        <f>VLOOKUP($B795,D1_2!$B$259:$AL$385,12,FALSE)&amp;""</f>
        <v/>
      </c>
      <c r="AD797" s="137"/>
      <c r="AE797" s="21" t="s">
        <v>391</v>
      </c>
      <c r="AF797" s="138" t="str">
        <f>VLOOKUP($B795,D1_2!$B$259:$AL$385,13,FALSE)&amp;""</f>
        <v/>
      </c>
      <c r="AG797" s="139"/>
      <c r="AH797" s="136" t="str">
        <f>VLOOKUP($B795,D1_2!$B$259:$AL$385,14,FALSE)&amp;""</f>
        <v/>
      </c>
      <c r="AI797" s="137"/>
      <c r="AJ797" s="21" t="s">
        <v>391</v>
      </c>
      <c r="AK797" s="138" t="str">
        <f>VLOOKUP($B795,D1_2!$B$259:$AL$385,15,FALSE)&amp;""</f>
        <v/>
      </c>
      <c r="AL797" s="139"/>
      <c r="AM797" s="136" t="str">
        <f>VLOOKUP($B795,D1_2!$B$259:$AL$385,16,FALSE)&amp;""</f>
        <v/>
      </c>
      <c r="AN797" s="137"/>
      <c r="AO797" s="21" t="s">
        <v>391</v>
      </c>
      <c r="AP797" s="138" t="str">
        <f>VLOOKUP($B795,D1_2!$B$259:$AL$385,17,FALSE)&amp;""</f>
        <v/>
      </c>
      <c r="AQ797" s="139"/>
      <c r="AR797" s="136" t="str">
        <f>VLOOKUP($B795,D1_2!$B$259:$AL$385,18,FALSE)&amp;""</f>
        <v/>
      </c>
      <c r="AS797" s="137"/>
      <c r="AT797" s="21" t="s">
        <v>391</v>
      </c>
      <c r="AU797" s="138" t="str">
        <f>VLOOKUP($B795,D1_2!$B$259:$AL$385,19,FALSE)&amp;""</f>
        <v/>
      </c>
      <c r="AV797" s="139"/>
      <c r="AW797" s="136" t="str">
        <f>VLOOKUP($B795,D1_2!$B$259:$AL$385,20,FALSE)&amp;""</f>
        <v/>
      </c>
      <c r="AX797" s="137"/>
      <c r="AY797" s="21" t="s">
        <v>391</v>
      </c>
      <c r="AZ797" s="138" t="str">
        <f>VLOOKUP($B795,D1_2!$B$259:$AL$385,21,FALSE)&amp;""</f>
        <v/>
      </c>
      <c r="BA797" s="139"/>
      <c r="BF797" s="3"/>
      <c r="BG797" s="3"/>
      <c r="BH797" s="3"/>
    </row>
    <row r="798" spans="2:60" s="1" customFormat="1" ht="14.25" customHeight="1" x14ac:dyDescent="0.4">
      <c r="B798" s="175" t="s">
        <v>2014</v>
      </c>
      <c r="C798" s="176"/>
      <c r="D798" s="176"/>
      <c r="E798" s="176"/>
      <c r="F798" s="177"/>
      <c r="G798" s="86" t="s">
        <v>5737</v>
      </c>
      <c r="H798" s="86"/>
      <c r="I798" s="86"/>
      <c r="J798" s="86"/>
      <c r="K798" s="86"/>
      <c r="L798" s="86"/>
      <c r="M798" s="86"/>
      <c r="N798" s="87" t="str">
        <f>VLOOKUP($B798,D1_2!$B$5:$AL$131,6,FALSE)&amp;""</f>
        <v/>
      </c>
      <c r="O798" s="88"/>
      <c r="P798" s="19" t="s">
        <v>391</v>
      </c>
      <c r="Q798" s="89" t="str">
        <f>VLOOKUP($B798,D1_2!$B$5:$AL$131,7,FALSE)&amp;""</f>
        <v/>
      </c>
      <c r="R798" s="90"/>
      <c r="S798" s="87" t="str">
        <f>VLOOKUP($B798,D1_2!$B$5:$AL$131,8,FALSE)&amp;""</f>
        <v/>
      </c>
      <c r="T798" s="88"/>
      <c r="U798" s="19" t="s">
        <v>391</v>
      </c>
      <c r="V798" s="89" t="str">
        <f>VLOOKUP($B798,D1_2!$B$5:$AL$131,9,FALSE)&amp;""</f>
        <v/>
      </c>
      <c r="W798" s="90"/>
      <c r="X798" s="87" t="str">
        <f>VLOOKUP($B798,D1_2!$B$5:$AL$131,10,FALSE)&amp;""</f>
        <v/>
      </c>
      <c r="Y798" s="88"/>
      <c r="Z798" s="19" t="s">
        <v>391</v>
      </c>
      <c r="AA798" s="89" t="str">
        <f>VLOOKUP($B798,D1_2!$B$5:$AL$131,11,FALSE)&amp;""</f>
        <v/>
      </c>
      <c r="AB798" s="90"/>
      <c r="AC798" s="87" t="str">
        <f>VLOOKUP($B798,D1_2!$B$5:$AL$131,12,FALSE)&amp;""</f>
        <v/>
      </c>
      <c r="AD798" s="88"/>
      <c r="AE798" s="19" t="s">
        <v>391</v>
      </c>
      <c r="AF798" s="89" t="str">
        <f>VLOOKUP($B798,D1_2!$B$5:$AL$131,13,FALSE)&amp;""</f>
        <v/>
      </c>
      <c r="AG798" s="90"/>
      <c r="AH798" s="87" t="str">
        <f>VLOOKUP($B798,D1_2!$B$5:$AL$131,14,FALSE)&amp;""</f>
        <v/>
      </c>
      <c r="AI798" s="88"/>
      <c r="AJ798" s="19" t="s">
        <v>391</v>
      </c>
      <c r="AK798" s="89" t="str">
        <f>VLOOKUP($B798,D1_2!$B$5:$AL$131,15,FALSE)&amp;""</f>
        <v/>
      </c>
      <c r="AL798" s="90"/>
      <c r="AM798" s="87" t="str">
        <f>VLOOKUP($B798,D1_2!$B$5:$AL$131,16,FALSE)&amp;""</f>
        <v/>
      </c>
      <c r="AN798" s="88"/>
      <c r="AO798" s="19" t="s">
        <v>391</v>
      </c>
      <c r="AP798" s="89" t="str">
        <f>VLOOKUP($B798,D1_2!$B$5:$AL$131,17,FALSE)&amp;""</f>
        <v/>
      </c>
      <c r="AQ798" s="90"/>
      <c r="AR798" s="87" t="str">
        <f>VLOOKUP($B798,D1_2!$B$5:$AL$131,18,FALSE)&amp;""</f>
        <v/>
      </c>
      <c r="AS798" s="88"/>
      <c r="AT798" s="19" t="s">
        <v>391</v>
      </c>
      <c r="AU798" s="89" t="str">
        <f>VLOOKUP($B798,D1_2!$B$5:$AL$131,19,FALSE)&amp;""</f>
        <v/>
      </c>
      <c r="AV798" s="90"/>
      <c r="AW798" s="87" t="str">
        <f>VLOOKUP($B798,D1_2!$B$5:$AL$131,20,FALSE)&amp;""</f>
        <v/>
      </c>
      <c r="AX798" s="88"/>
      <c r="AY798" s="19" t="s">
        <v>391</v>
      </c>
      <c r="AZ798" s="89" t="str">
        <f>VLOOKUP($B798,D1_2!$B$5:$AL$131,21,FALSE)&amp;""</f>
        <v/>
      </c>
      <c r="BA798" s="90"/>
      <c r="BF798" s="3"/>
      <c r="BG798" s="3"/>
      <c r="BH798" s="3"/>
    </row>
    <row r="799" spans="2:60" s="1" customFormat="1" x14ac:dyDescent="0.4">
      <c r="B799" s="181"/>
      <c r="C799" s="182"/>
      <c r="D799" s="182"/>
      <c r="E799" s="182"/>
      <c r="F799" s="183"/>
      <c r="G799" s="91" t="s">
        <v>5496</v>
      </c>
      <c r="H799" s="91"/>
      <c r="I799" s="91"/>
      <c r="J799" s="91"/>
      <c r="K799" s="91"/>
      <c r="L799" s="91"/>
      <c r="M799" s="91"/>
      <c r="N799" s="92" t="str">
        <f>VLOOKUP($B798,D1_2!$B$132:$AL$258,6,FALSE)&amp;""</f>
        <v/>
      </c>
      <c r="O799" s="93"/>
      <c r="P799" s="20" t="s">
        <v>391</v>
      </c>
      <c r="Q799" s="94" t="str">
        <f>VLOOKUP($B798,D1_2!$B$132:$AL$258,7,FALSE)&amp;""</f>
        <v/>
      </c>
      <c r="R799" s="95"/>
      <c r="S799" s="92" t="str">
        <f>VLOOKUP($B798,D1_2!$B$132:$AL$258,8,FALSE)&amp;""</f>
        <v/>
      </c>
      <c r="T799" s="93"/>
      <c r="U799" s="20" t="s">
        <v>391</v>
      </c>
      <c r="V799" s="94" t="str">
        <f>VLOOKUP($B798,D1_2!$B$132:$AL$258,9,FALSE)&amp;""</f>
        <v/>
      </c>
      <c r="W799" s="95"/>
      <c r="X799" s="92" t="str">
        <f>VLOOKUP($B798,D1_2!$B$132:$AL$258,10,FALSE)&amp;""</f>
        <v/>
      </c>
      <c r="Y799" s="93"/>
      <c r="Z799" s="20" t="s">
        <v>391</v>
      </c>
      <c r="AA799" s="94" t="str">
        <f>VLOOKUP($B798,D1_2!$B$132:$AL$258,11,FALSE)&amp;""</f>
        <v/>
      </c>
      <c r="AB799" s="95"/>
      <c r="AC799" s="92" t="str">
        <f>VLOOKUP($B798,D1_2!$B$132:$AL$258,12,FALSE)&amp;""</f>
        <v/>
      </c>
      <c r="AD799" s="93"/>
      <c r="AE799" s="20" t="s">
        <v>391</v>
      </c>
      <c r="AF799" s="94" t="str">
        <f>VLOOKUP($B798,D1_2!$B$132:$AL$258,13,FALSE)&amp;""</f>
        <v/>
      </c>
      <c r="AG799" s="95"/>
      <c r="AH799" s="92" t="str">
        <f>VLOOKUP($B798,D1_2!$B$132:$AL$258,14,FALSE)&amp;""</f>
        <v/>
      </c>
      <c r="AI799" s="93"/>
      <c r="AJ799" s="20" t="s">
        <v>391</v>
      </c>
      <c r="AK799" s="94" t="str">
        <f>VLOOKUP($B798,D1_2!$B$132:$AL$258,15,FALSE)&amp;""</f>
        <v/>
      </c>
      <c r="AL799" s="95"/>
      <c r="AM799" s="92" t="str">
        <f>VLOOKUP($B798,D1_2!$B$132:$AL$258,16,FALSE)&amp;""</f>
        <v/>
      </c>
      <c r="AN799" s="93"/>
      <c r="AO799" s="20" t="s">
        <v>391</v>
      </c>
      <c r="AP799" s="94" t="str">
        <f>VLOOKUP($B798,D1_2!$B$132:$AL$258,17,FALSE)&amp;""</f>
        <v/>
      </c>
      <c r="AQ799" s="95"/>
      <c r="AR799" s="92" t="str">
        <f>VLOOKUP($B798,D1_2!$B$132:$AL$258,18,FALSE)&amp;""</f>
        <v/>
      </c>
      <c r="AS799" s="93"/>
      <c r="AT799" s="20" t="s">
        <v>391</v>
      </c>
      <c r="AU799" s="94" t="str">
        <f>VLOOKUP($B798,D1_2!$B$132:$AL$258,19,FALSE)&amp;""</f>
        <v/>
      </c>
      <c r="AV799" s="95"/>
      <c r="AW799" s="92" t="str">
        <f>VLOOKUP($B798,D1_2!$B$132:$AL$258,20,FALSE)&amp;""</f>
        <v/>
      </c>
      <c r="AX799" s="93"/>
      <c r="AY799" s="20" t="s">
        <v>391</v>
      </c>
      <c r="AZ799" s="94" t="str">
        <f>VLOOKUP($B798,D1_2!$B$132:$AL$258,21,FALSE)&amp;""</f>
        <v/>
      </c>
      <c r="BA799" s="95"/>
      <c r="BF799" s="3"/>
      <c r="BG799" s="3"/>
      <c r="BH799" s="3"/>
    </row>
    <row r="800" spans="2:60" s="1" customFormat="1" x14ac:dyDescent="0.4">
      <c r="B800" s="178"/>
      <c r="C800" s="179"/>
      <c r="D800" s="179"/>
      <c r="E800" s="179"/>
      <c r="F800" s="180"/>
      <c r="G800" s="135" t="s">
        <v>5337</v>
      </c>
      <c r="H800" s="135"/>
      <c r="I800" s="135"/>
      <c r="J800" s="135"/>
      <c r="K800" s="135"/>
      <c r="L800" s="135"/>
      <c r="M800" s="135"/>
      <c r="N800" s="136" t="str">
        <f>VLOOKUP($B798,D1_2!$B$259:$AL$385,6,FALSE)&amp;""</f>
        <v/>
      </c>
      <c r="O800" s="137"/>
      <c r="P800" s="21" t="s">
        <v>391</v>
      </c>
      <c r="Q800" s="138" t="str">
        <f>VLOOKUP($B798,D1_2!$B$259:$AL$385,7,FALSE)&amp;""</f>
        <v/>
      </c>
      <c r="R800" s="139"/>
      <c r="S800" s="136" t="str">
        <f>VLOOKUP($B798,D1_2!$B$259:$AL$385,8,FALSE)&amp;""</f>
        <v/>
      </c>
      <c r="T800" s="137"/>
      <c r="U800" s="21" t="s">
        <v>391</v>
      </c>
      <c r="V800" s="138" t="str">
        <f>VLOOKUP($B798,D1_2!$B$259:$AL$385,9,FALSE)&amp;""</f>
        <v/>
      </c>
      <c r="W800" s="139"/>
      <c r="X800" s="136" t="str">
        <f>VLOOKUP($B798,D1_2!$B$259:$AL$385,10,FALSE)&amp;""</f>
        <v/>
      </c>
      <c r="Y800" s="137"/>
      <c r="Z800" s="21" t="s">
        <v>391</v>
      </c>
      <c r="AA800" s="138" t="str">
        <f>VLOOKUP($B798,D1_2!$B$259:$AL$385,11,FALSE)&amp;""</f>
        <v/>
      </c>
      <c r="AB800" s="139"/>
      <c r="AC800" s="136" t="str">
        <f>VLOOKUP($B798,D1_2!$B$259:$AL$385,12,FALSE)&amp;""</f>
        <v/>
      </c>
      <c r="AD800" s="137"/>
      <c r="AE800" s="21" t="s">
        <v>391</v>
      </c>
      <c r="AF800" s="138" t="str">
        <f>VLOOKUP($B798,D1_2!$B$259:$AL$385,13,FALSE)&amp;""</f>
        <v/>
      </c>
      <c r="AG800" s="139"/>
      <c r="AH800" s="136" t="str">
        <f>VLOOKUP($B798,D1_2!$B$259:$AL$385,14,FALSE)&amp;""</f>
        <v/>
      </c>
      <c r="AI800" s="137"/>
      <c r="AJ800" s="21" t="s">
        <v>391</v>
      </c>
      <c r="AK800" s="138" t="str">
        <f>VLOOKUP($B798,D1_2!$B$259:$AL$385,15,FALSE)&amp;""</f>
        <v/>
      </c>
      <c r="AL800" s="139"/>
      <c r="AM800" s="136" t="str">
        <f>VLOOKUP($B798,D1_2!$B$259:$AL$385,16,FALSE)&amp;""</f>
        <v/>
      </c>
      <c r="AN800" s="137"/>
      <c r="AO800" s="21" t="s">
        <v>391</v>
      </c>
      <c r="AP800" s="138" t="str">
        <f>VLOOKUP($B798,D1_2!$B$259:$AL$385,17,FALSE)&amp;""</f>
        <v/>
      </c>
      <c r="AQ800" s="139"/>
      <c r="AR800" s="136" t="str">
        <f>VLOOKUP($B798,D1_2!$B$259:$AL$385,18,FALSE)&amp;""</f>
        <v/>
      </c>
      <c r="AS800" s="137"/>
      <c r="AT800" s="21" t="s">
        <v>391</v>
      </c>
      <c r="AU800" s="138" t="str">
        <f>VLOOKUP($B798,D1_2!$B$259:$AL$385,19,FALSE)&amp;""</f>
        <v/>
      </c>
      <c r="AV800" s="139"/>
      <c r="AW800" s="136" t="str">
        <f>VLOOKUP($B798,D1_2!$B$259:$AL$385,20,FALSE)&amp;""</f>
        <v/>
      </c>
      <c r="AX800" s="137"/>
      <c r="AY800" s="21" t="s">
        <v>391</v>
      </c>
      <c r="AZ800" s="138" t="str">
        <f>VLOOKUP($B798,D1_2!$B$259:$AL$385,21,FALSE)&amp;""</f>
        <v/>
      </c>
      <c r="BA800" s="139"/>
      <c r="BF800" s="3"/>
      <c r="BG800" s="3"/>
      <c r="BH800" s="3"/>
    </row>
    <row r="801" spans="1:60" s="1" customFormat="1" ht="14.25" customHeight="1" x14ac:dyDescent="0.4">
      <c r="B801" s="175" t="s">
        <v>1892</v>
      </c>
      <c r="C801" s="176"/>
      <c r="D801" s="176"/>
      <c r="E801" s="176"/>
      <c r="F801" s="177"/>
      <c r="G801" s="86" t="s">
        <v>5737</v>
      </c>
      <c r="H801" s="86"/>
      <c r="I801" s="86"/>
      <c r="J801" s="86"/>
      <c r="K801" s="86"/>
      <c r="L801" s="86"/>
      <c r="M801" s="86"/>
      <c r="N801" s="87" t="str">
        <f>VLOOKUP($B801,D1_2!$B$5:$AL$131,6,FALSE)&amp;""</f>
        <v/>
      </c>
      <c r="O801" s="88"/>
      <c r="P801" s="19" t="s">
        <v>391</v>
      </c>
      <c r="Q801" s="89" t="str">
        <f>VLOOKUP($B801,D1_2!$B$5:$AL$131,7,FALSE)&amp;""</f>
        <v/>
      </c>
      <c r="R801" s="90"/>
      <c r="S801" s="87" t="str">
        <f>VLOOKUP($B801,D1_2!$B$5:$AL$131,8,FALSE)&amp;""</f>
        <v/>
      </c>
      <c r="T801" s="88"/>
      <c r="U801" s="19" t="s">
        <v>391</v>
      </c>
      <c r="V801" s="89" t="str">
        <f>VLOOKUP($B801,D1_2!$B$5:$AL$131,9,FALSE)&amp;""</f>
        <v/>
      </c>
      <c r="W801" s="90"/>
      <c r="X801" s="87" t="str">
        <f>VLOOKUP($B801,D1_2!$B$5:$AL$131,10,FALSE)&amp;""</f>
        <v/>
      </c>
      <c r="Y801" s="88"/>
      <c r="Z801" s="19" t="s">
        <v>391</v>
      </c>
      <c r="AA801" s="89" t="str">
        <f>VLOOKUP($B801,D1_2!$B$5:$AL$131,11,FALSE)&amp;""</f>
        <v/>
      </c>
      <c r="AB801" s="90"/>
      <c r="AC801" s="87" t="str">
        <f>VLOOKUP($B801,D1_2!$B$5:$AL$131,12,FALSE)&amp;""</f>
        <v/>
      </c>
      <c r="AD801" s="88"/>
      <c r="AE801" s="19" t="s">
        <v>391</v>
      </c>
      <c r="AF801" s="89" t="str">
        <f>VLOOKUP($B801,D1_2!$B$5:$AL$131,13,FALSE)&amp;""</f>
        <v/>
      </c>
      <c r="AG801" s="90"/>
      <c r="AH801" s="87" t="str">
        <f>VLOOKUP($B801,D1_2!$B$5:$AL$131,14,FALSE)&amp;""</f>
        <v/>
      </c>
      <c r="AI801" s="88"/>
      <c r="AJ801" s="19" t="s">
        <v>391</v>
      </c>
      <c r="AK801" s="89" t="str">
        <f>VLOOKUP($B801,D1_2!$B$5:$AL$131,15,FALSE)&amp;""</f>
        <v/>
      </c>
      <c r="AL801" s="90"/>
      <c r="AM801" s="87" t="str">
        <f>VLOOKUP($B801,D1_2!$B$5:$AL$131,16,FALSE)&amp;""</f>
        <v/>
      </c>
      <c r="AN801" s="88"/>
      <c r="AO801" s="19" t="s">
        <v>391</v>
      </c>
      <c r="AP801" s="89" t="str">
        <f>VLOOKUP($B801,D1_2!$B$5:$AL$131,17,FALSE)&amp;""</f>
        <v/>
      </c>
      <c r="AQ801" s="90"/>
      <c r="AR801" s="87" t="str">
        <f>VLOOKUP($B801,D1_2!$B$5:$AL$131,18,FALSE)&amp;""</f>
        <v/>
      </c>
      <c r="AS801" s="88"/>
      <c r="AT801" s="19" t="s">
        <v>391</v>
      </c>
      <c r="AU801" s="89" t="str">
        <f>VLOOKUP($B801,D1_2!$B$5:$AL$131,19,FALSE)&amp;""</f>
        <v/>
      </c>
      <c r="AV801" s="90"/>
      <c r="AW801" s="87" t="str">
        <f>VLOOKUP($B801,D1_2!$B$5:$AL$131,20,FALSE)&amp;""</f>
        <v/>
      </c>
      <c r="AX801" s="88"/>
      <c r="AY801" s="19" t="s">
        <v>391</v>
      </c>
      <c r="AZ801" s="89" t="str">
        <f>VLOOKUP($B801,D1_2!$B$5:$AL$131,21,FALSE)&amp;""</f>
        <v/>
      </c>
      <c r="BA801" s="90"/>
      <c r="BF801" s="3"/>
      <c r="BG801" s="3"/>
      <c r="BH801" s="3"/>
    </row>
    <row r="802" spans="1:60" s="1" customFormat="1" x14ac:dyDescent="0.4">
      <c r="B802" s="181"/>
      <c r="C802" s="182"/>
      <c r="D802" s="182"/>
      <c r="E802" s="182"/>
      <c r="F802" s="183"/>
      <c r="G802" s="91" t="s">
        <v>5496</v>
      </c>
      <c r="H802" s="91"/>
      <c r="I802" s="91"/>
      <c r="J802" s="91"/>
      <c r="K802" s="91"/>
      <c r="L802" s="91"/>
      <c r="M802" s="91"/>
      <c r="N802" s="92" t="str">
        <f>VLOOKUP($B801,D1_2!$B$132:$AL$258,6,FALSE)&amp;""</f>
        <v/>
      </c>
      <c r="O802" s="93"/>
      <c r="P802" s="20" t="s">
        <v>391</v>
      </c>
      <c r="Q802" s="94" t="str">
        <f>VLOOKUP($B801,D1_2!$B$132:$AL$258,7,FALSE)&amp;""</f>
        <v/>
      </c>
      <c r="R802" s="95"/>
      <c r="S802" s="92" t="str">
        <f>VLOOKUP($B801,D1_2!$B$132:$AL$258,8,FALSE)&amp;""</f>
        <v/>
      </c>
      <c r="T802" s="93"/>
      <c r="U802" s="20" t="s">
        <v>391</v>
      </c>
      <c r="V802" s="94" t="str">
        <f>VLOOKUP($B801,D1_2!$B$132:$AL$258,9,FALSE)&amp;""</f>
        <v/>
      </c>
      <c r="W802" s="95"/>
      <c r="X802" s="92" t="str">
        <f>VLOOKUP($B801,D1_2!$B$132:$AL$258,10,FALSE)&amp;""</f>
        <v/>
      </c>
      <c r="Y802" s="93"/>
      <c r="Z802" s="20" t="s">
        <v>391</v>
      </c>
      <c r="AA802" s="94" t="str">
        <f>VLOOKUP($B801,D1_2!$B$132:$AL$258,11,FALSE)&amp;""</f>
        <v/>
      </c>
      <c r="AB802" s="95"/>
      <c r="AC802" s="92" t="str">
        <f>VLOOKUP($B801,D1_2!$B$132:$AL$258,12,FALSE)&amp;""</f>
        <v/>
      </c>
      <c r="AD802" s="93"/>
      <c r="AE802" s="20" t="s">
        <v>391</v>
      </c>
      <c r="AF802" s="94" t="str">
        <f>VLOOKUP($B801,D1_2!$B$132:$AL$258,13,FALSE)&amp;""</f>
        <v/>
      </c>
      <c r="AG802" s="95"/>
      <c r="AH802" s="92" t="str">
        <f>VLOOKUP($B801,D1_2!$B$132:$AL$258,14,FALSE)&amp;""</f>
        <v/>
      </c>
      <c r="AI802" s="93"/>
      <c r="AJ802" s="20" t="s">
        <v>391</v>
      </c>
      <c r="AK802" s="94" t="str">
        <f>VLOOKUP($B801,D1_2!$B$132:$AL$258,15,FALSE)&amp;""</f>
        <v/>
      </c>
      <c r="AL802" s="95"/>
      <c r="AM802" s="92" t="str">
        <f>VLOOKUP($B801,D1_2!$B$132:$AL$258,16,FALSE)&amp;""</f>
        <v/>
      </c>
      <c r="AN802" s="93"/>
      <c r="AO802" s="20" t="s">
        <v>391</v>
      </c>
      <c r="AP802" s="94" t="str">
        <f>VLOOKUP($B801,D1_2!$B$132:$AL$258,17,FALSE)&amp;""</f>
        <v/>
      </c>
      <c r="AQ802" s="95"/>
      <c r="AR802" s="92" t="str">
        <f>VLOOKUP($B801,D1_2!$B$132:$AL$258,18,FALSE)&amp;""</f>
        <v/>
      </c>
      <c r="AS802" s="93"/>
      <c r="AT802" s="20" t="s">
        <v>391</v>
      </c>
      <c r="AU802" s="94" t="str">
        <f>VLOOKUP($B801,D1_2!$B$132:$AL$258,19,FALSE)&amp;""</f>
        <v/>
      </c>
      <c r="AV802" s="95"/>
      <c r="AW802" s="92" t="str">
        <f>VLOOKUP($B801,D1_2!$B$132:$AL$258,20,FALSE)&amp;""</f>
        <v/>
      </c>
      <c r="AX802" s="93"/>
      <c r="AY802" s="20" t="s">
        <v>391</v>
      </c>
      <c r="AZ802" s="94" t="str">
        <f>VLOOKUP($B801,D1_2!$B$132:$AL$258,21,FALSE)&amp;""</f>
        <v/>
      </c>
      <c r="BA802" s="95"/>
      <c r="BF802" s="3"/>
      <c r="BG802" s="3"/>
      <c r="BH802" s="3"/>
    </row>
    <row r="803" spans="1:60" s="1" customFormat="1" x14ac:dyDescent="0.4">
      <c r="B803" s="178"/>
      <c r="C803" s="179"/>
      <c r="D803" s="179"/>
      <c r="E803" s="179"/>
      <c r="F803" s="180"/>
      <c r="G803" s="135" t="s">
        <v>5337</v>
      </c>
      <c r="H803" s="135"/>
      <c r="I803" s="135"/>
      <c r="J803" s="135"/>
      <c r="K803" s="135"/>
      <c r="L803" s="135"/>
      <c r="M803" s="135"/>
      <c r="N803" s="136" t="str">
        <f>VLOOKUP($B801,D1_2!$B$259:$AL$385,6,FALSE)&amp;""</f>
        <v/>
      </c>
      <c r="O803" s="137"/>
      <c r="P803" s="21" t="s">
        <v>391</v>
      </c>
      <c r="Q803" s="138" t="str">
        <f>VLOOKUP($B801,D1_2!$B$259:$AL$385,7,FALSE)&amp;""</f>
        <v/>
      </c>
      <c r="R803" s="139"/>
      <c r="S803" s="136" t="str">
        <f>VLOOKUP($B801,D1_2!$B$259:$AL$385,8,FALSE)&amp;""</f>
        <v/>
      </c>
      <c r="T803" s="137"/>
      <c r="U803" s="21" t="s">
        <v>391</v>
      </c>
      <c r="V803" s="138" t="str">
        <f>VLOOKUP($B801,D1_2!$B$259:$AL$385,9,FALSE)&amp;""</f>
        <v/>
      </c>
      <c r="W803" s="139"/>
      <c r="X803" s="136" t="str">
        <f>VLOOKUP($B801,D1_2!$B$259:$AL$385,10,FALSE)&amp;""</f>
        <v/>
      </c>
      <c r="Y803" s="137"/>
      <c r="Z803" s="21" t="s">
        <v>391</v>
      </c>
      <c r="AA803" s="138" t="str">
        <f>VLOOKUP($B801,D1_2!$B$259:$AL$385,11,FALSE)&amp;""</f>
        <v/>
      </c>
      <c r="AB803" s="139"/>
      <c r="AC803" s="136" t="str">
        <f>VLOOKUP($B801,D1_2!$B$259:$AL$385,12,FALSE)&amp;""</f>
        <v/>
      </c>
      <c r="AD803" s="137"/>
      <c r="AE803" s="21" t="s">
        <v>391</v>
      </c>
      <c r="AF803" s="138" t="str">
        <f>VLOOKUP($B801,D1_2!$B$259:$AL$385,13,FALSE)&amp;""</f>
        <v/>
      </c>
      <c r="AG803" s="139"/>
      <c r="AH803" s="136" t="str">
        <f>VLOOKUP($B801,D1_2!$B$259:$AL$385,14,FALSE)&amp;""</f>
        <v/>
      </c>
      <c r="AI803" s="137"/>
      <c r="AJ803" s="21" t="s">
        <v>391</v>
      </c>
      <c r="AK803" s="138" t="str">
        <f>VLOOKUP($B801,D1_2!$B$259:$AL$385,15,FALSE)&amp;""</f>
        <v/>
      </c>
      <c r="AL803" s="139"/>
      <c r="AM803" s="136" t="str">
        <f>VLOOKUP($B801,D1_2!$B$259:$AL$385,16,FALSE)&amp;""</f>
        <v/>
      </c>
      <c r="AN803" s="137"/>
      <c r="AO803" s="21" t="s">
        <v>391</v>
      </c>
      <c r="AP803" s="138" t="str">
        <f>VLOOKUP($B801,D1_2!$B$259:$AL$385,17,FALSE)&amp;""</f>
        <v/>
      </c>
      <c r="AQ803" s="139"/>
      <c r="AR803" s="136" t="str">
        <f>VLOOKUP($B801,D1_2!$B$259:$AL$385,18,FALSE)&amp;""</f>
        <v/>
      </c>
      <c r="AS803" s="137"/>
      <c r="AT803" s="21" t="s">
        <v>391</v>
      </c>
      <c r="AU803" s="138" t="str">
        <f>VLOOKUP($B801,D1_2!$B$259:$AL$385,19,FALSE)&amp;""</f>
        <v/>
      </c>
      <c r="AV803" s="139"/>
      <c r="AW803" s="136" t="str">
        <f>VLOOKUP($B801,D1_2!$B$259:$AL$385,20,FALSE)&amp;""</f>
        <v/>
      </c>
      <c r="AX803" s="137"/>
      <c r="AY803" s="21" t="s">
        <v>391</v>
      </c>
      <c r="AZ803" s="138" t="str">
        <f>VLOOKUP($B801,D1_2!$B$259:$AL$385,21,FALSE)&amp;""</f>
        <v/>
      </c>
      <c r="BA803" s="139"/>
      <c r="BF803" s="3"/>
      <c r="BG803" s="3"/>
      <c r="BH803" s="3"/>
    </row>
    <row r="804" spans="1:60" s="1" customFormat="1" ht="14.25" customHeight="1" x14ac:dyDescent="0.4">
      <c r="B804" s="175" t="s">
        <v>2015</v>
      </c>
      <c r="C804" s="176"/>
      <c r="D804" s="176"/>
      <c r="E804" s="176"/>
      <c r="F804" s="177"/>
      <c r="G804" s="86" t="s">
        <v>5737</v>
      </c>
      <c r="H804" s="86"/>
      <c r="I804" s="86"/>
      <c r="J804" s="86"/>
      <c r="K804" s="86"/>
      <c r="L804" s="86"/>
      <c r="M804" s="86"/>
      <c r="N804" s="87" t="str">
        <f>VLOOKUP($B804,D1_2!$B$5:$AL$131,6,FALSE)&amp;""</f>
        <v/>
      </c>
      <c r="O804" s="88"/>
      <c r="P804" s="19" t="s">
        <v>391</v>
      </c>
      <c r="Q804" s="89" t="str">
        <f>VLOOKUP($B804,D1_2!$B$5:$AL$131,7,FALSE)&amp;""</f>
        <v/>
      </c>
      <c r="R804" s="90"/>
      <c r="S804" s="87" t="str">
        <f>VLOOKUP($B804,D1_2!$B$5:$AL$131,8,FALSE)&amp;""</f>
        <v/>
      </c>
      <c r="T804" s="88"/>
      <c r="U804" s="19" t="s">
        <v>391</v>
      </c>
      <c r="V804" s="89" t="str">
        <f>VLOOKUP($B804,D1_2!$B$5:$AL$131,9,FALSE)&amp;""</f>
        <v/>
      </c>
      <c r="W804" s="90"/>
      <c r="X804" s="87" t="str">
        <f>VLOOKUP($B804,D1_2!$B$5:$AL$131,10,FALSE)&amp;""</f>
        <v/>
      </c>
      <c r="Y804" s="88"/>
      <c r="Z804" s="19" t="s">
        <v>391</v>
      </c>
      <c r="AA804" s="89" t="str">
        <f>VLOOKUP($B804,D1_2!$B$5:$AL$131,11,FALSE)&amp;""</f>
        <v/>
      </c>
      <c r="AB804" s="90"/>
      <c r="AC804" s="87" t="str">
        <f>VLOOKUP($B804,D1_2!$B$5:$AL$131,12,FALSE)&amp;""</f>
        <v/>
      </c>
      <c r="AD804" s="88"/>
      <c r="AE804" s="19" t="s">
        <v>391</v>
      </c>
      <c r="AF804" s="89" t="str">
        <f>VLOOKUP($B804,D1_2!$B$5:$AL$131,13,FALSE)&amp;""</f>
        <v/>
      </c>
      <c r="AG804" s="90"/>
      <c r="AH804" s="87" t="str">
        <f>VLOOKUP($B804,D1_2!$B$5:$AL$131,14,FALSE)&amp;""</f>
        <v/>
      </c>
      <c r="AI804" s="88"/>
      <c r="AJ804" s="19" t="s">
        <v>391</v>
      </c>
      <c r="AK804" s="89" t="str">
        <f>VLOOKUP($B804,D1_2!$B$5:$AL$131,15,FALSE)&amp;""</f>
        <v/>
      </c>
      <c r="AL804" s="90"/>
      <c r="AM804" s="87" t="str">
        <f>VLOOKUP($B804,D1_2!$B$5:$AL$131,16,FALSE)&amp;""</f>
        <v/>
      </c>
      <c r="AN804" s="88"/>
      <c r="AO804" s="19" t="s">
        <v>391</v>
      </c>
      <c r="AP804" s="89" t="str">
        <f>VLOOKUP($B804,D1_2!$B$5:$AL$131,17,FALSE)&amp;""</f>
        <v/>
      </c>
      <c r="AQ804" s="90"/>
      <c r="AR804" s="87" t="str">
        <f>VLOOKUP($B804,D1_2!$B$5:$AL$131,18,FALSE)&amp;""</f>
        <v/>
      </c>
      <c r="AS804" s="88"/>
      <c r="AT804" s="19" t="s">
        <v>391</v>
      </c>
      <c r="AU804" s="89" t="str">
        <f>VLOOKUP($B804,D1_2!$B$5:$AL$131,19,FALSE)&amp;""</f>
        <v/>
      </c>
      <c r="AV804" s="90"/>
      <c r="AW804" s="87" t="str">
        <f>VLOOKUP($B804,D1_2!$B$5:$AL$131,20,FALSE)&amp;""</f>
        <v/>
      </c>
      <c r="AX804" s="88"/>
      <c r="AY804" s="19" t="s">
        <v>391</v>
      </c>
      <c r="AZ804" s="89" t="str">
        <f>VLOOKUP($B804,D1_2!$B$5:$AL$131,21,FALSE)&amp;""</f>
        <v/>
      </c>
      <c r="BA804" s="90"/>
      <c r="BF804" s="3"/>
      <c r="BG804" s="3"/>
      <c r="BH804" s="3"/>
    </row>
    <row r="805" spans="1:60" s="1" customFormat="1" x14ac:dyDescent="0.4">
      <c r="B805" s="181"/>
      <c r="C805" s="182"/>
      <c r="D805" s="182"/>
      <c r="E805" s="182"/>
      <c r="F805" s="183"/>
      <c r="G805" s="91" t="s">
        <v>5496</v>
      </c>
      <c r="H805" s="91"/>
      <c r="I805" s="91"/>
      <c r="J805" s="91"/>
      <c r="K805" s="91"/>
      <c r="L805" s="91"/>
      <c r="M805" s="91"/>
      <c r="N805" s="92" t="str">
        <f>VLOOKUP($B804,D1_2!$B$132:$AL$258,6,FALSE)&amp;""</f>
        <v/>
      </c>
      <c r="O805" s="93"/>
      <c r="P805" s="20" t="s">
        <v>391</v>
      </c>
      <c r="Q805" s="94" t="str">
        <f>VLOOKUP($B804,D1_2!$B$132:$AL$258,7,FALSE)&amp;""</f>
        <v/>
      </c>
      <c r="R805" s="95"/>
      <c r="S805" s="92" t="str">
        <f>VLOOKUP($B804,D1_2!$B$132:$AL$258,8,FALSE)&amp;""</f>
        <v/>
      </c>
      <c r="T805" s="93"/>
      <c r="U805" s="20" t="s">
        <v>391</v>
      </c>
      <c r="V805" s="94" t="str">
        <f>VLOOKUP($B804,D1_2!$B$132:$AL$258,9,FALSE)&amp;""</f>
        <v/>
      </c>
      <c r="W805" s="95"/>
      <c r="X805" s="92" t="str">
        <f>VLOOKUP($B804,D1_2!$B$132:$AL$258,10,FALSE)&amp;""</f>
        <v/>
      </c>
      <c r="Y805" s="93"/>
      <c r="Z805" s="20" t="s">
        <v>391</v>
      </c>
      <c r="AA805" s="94" t="str">
        <f>VLOOKUP($B804,D1_2!$B$132:$AL$258,11,FALSE)&amp;""</f>
        <v/>
      </c>
      <c r="AB805" s="95"/>
      <c r="AC805" s="92" t="str">
        <f>VLOOKUP($B804,D1_2!$B$132:$AL$258,12,FALSE)&amp;""</f>
        <v/>
      </c>
      <c r="AD805" s="93"/>
      <c r="AE805" s="20" t="s">
        <v>391</v>
      </c>
      <c r="AF805" s="94" t="str">
        <f>VLOOKUP($B804,D1_2!$B$132:$AL$258,13,FALSE)&amp;""</f>
        <v/>
      </c>
      <c r="AG805" s="95"/>
      <c r="AH805" s="92" t="str">
        <f>VLOOKUP($B804,D1_2!$B$132:$AL$258,14,FALSE)&amp;""</f>
        <v/>
      </c>
      <c r="AI805" s="93"/>
      <c r="AJ805" s="20" t="s">
        <v>391</v>
      </c>
      <c r="AK805" s="94" t="str">
        <f>VLOOKUP($B804,D1_2!$B$132:$AL$258,15,FALSE)&amp;""</f>
        <v/>
      </c>
      <c r="AL805" s="95"/>
      <c r="AM805" s="92" t="str">
        <f>VLOOKUP($B804,D1_2!$B$132:$AL$258,16,FALSE)&amp;""</f>
        <v/>
      </c>
      <c r="AN805" s="93"/>
      <c r="AO805" s="20" t="s">
        <v>391</v>
      </c>
      <c r="AP805" s="94" t="str">
        <f>VLOOKUP($B804,D1_2!$B$132:$AL$258,17,FALSE)&amp;""</f>
        <v/>
      </c>
      <c r="AQ805" s="95"/>
      <c r="AR805" s="92" t="str">
        <f>VLOOKUP($B804,D1_2!$B$132:$AL$258,18,FALSE)&amp;""</f>
        <v/>
      </c>
      <c r="AS805" s="93"/>
      <c r="AT805" s="20" t="s">
        <v>391</v>
      </c>
      <c r="AU805" s="94" t="str">
        <f>VLOOKUP($B804,D1_2!$B$132:$AL$258,19,FALSE)&amp;""</f>
        <v/>
      </c>
      <c r="AV805" s="95"/>
      <c r="AW805" s="92" t="str">
        <f>VLOOKUP($B804,D1_2!$B$132:$AL$258,20,FALSE)&amp;""</f>
        <v/>
      </c>
      <c r="AX805" s="93"/>
      <c r="AY805" s="20" t="s">
        <v>391</v>
      </c>
      <c r="AZ805" s="94" t="str">
        <f>VLOOKUP($B804,D1_2!$B$132:$AL$258,21,FALSE)&amp;""</f>
        <v/>
      </c>
      <c r="BA805" s="95"/>
      <c r="BF805" s="3"/>
      <c r="BG805" s="3"/>
      <c r="BH805" s="3"/>
    </row>
    <row r="806" spans="1:60" x14ac:dyDescent="0.4">
      <c r="B806" s="181"/>
      <c r="C806" s="182"/>
      <c r="D806" s="182"/>
      <c r="E806" s="182"/>
      <c r="F806" s="183"/>
      <c r="G806" s="135" t="s">
        <v>5337</v>
      </c>
      <c r="H806" s="135"/>
      <c r="I806" s="135"/>
      <c r="J806" s="135"/>
      <c r="K806" s="135"/>
      <c r="L806" s="135"/>
      <c r="M806" s="135"/>
      <c r="N806" s="140" t="str">
        <f>VLOOKUP($B804,D1_2!$B$259:$AL$385,6,FALSE)&amp;""</f>
        <v/>
      </c>
      <c r="O806" s="141"/>
      <c r="P806" s="22" t="s">
        <v>391</v>
      </c>
      <c r="Q806" s="142" t="str">
        <f>VLOOKUP($B804,D1_2!$B$259:$AL$385,7,FALSE)&amp;""</f>
        <v/>
      </c>
      <c r="R806" s="143"/>
      <c r="S806" s="140" t="str">
        <f>VLOOKUP($B804,D1_2!$B$259:$AL$385,8,FALSE)&amp;""</f>
        <v/>
      </c>
      <c r="T806" s="141"/>
      <c r="U806" s="22" t="s">
        <v>391</v>
      </c>
      <c r="V806" s="142" t="str">
        <f>VLOOKUP($B804,D1_2!$B$259:$AL$385,9,FALSE)&amp;""</f>
        <v/>
      </c>
      <c r="W806" s="143"/>
      <c r="X806" s="140" t="str">
        <f>VLOOKUP($B804,D1_2!$B$259:$AL$385,10,FALSE)&amp;""</f>
        <v/>
      </c>
      <c r="Y806" s="141"/>
      <c r="Z806" s="22" t="s">
        <v>391</v>
      </c>
      <c r="AA806" s="142" t="str">
        <f>VLOOKUP($B804,D1_2!$B$259:$AL$385,11,FALSE)&amp;""</f>
        <v/>
      </c>
      <c r="AB806" s="143"/>
      <c r="AC806" s="140" t="str">
        <f>VLOOKUP($B804,D1_2!$B$259:$AL$385,12,FALSE)&amp;""</f>
        <v/>
      </c>
      <c r="AD806" s="141"/>
      <c r="AE806" s="22" t="s">
        <v>391</v>
      </c>
      <c r="AF806" s="142" t="str">
        <f>VLOOKUP($B804,D1_2!$B$259:$AL$385,13,FALSE)&amp;""</f>
        <v/>
      </c>
      <c r="AG806" s="143"/>
      <c r="AH806" s="140" t="str">
        <f>VLOOKUP($B804,D1_2!$B$259:$AL$385,14,FALSE)&amp;""</f>
        <v/>
      </c>
      <c r="AI806" s="141"/>
      <c r="AJ806" s="22" t="s">
        <v>391</v>
      </c>
      <c r="AK806" s="142" t="str">
        <f>VLOOKUP($B804,D1_2!$B$259:$AL$385,15,FALSE)&amp;""</f>
        <v/>
      </c>
      <c r="AL806" s="143"/>
      <c r="AM806" s="140" t="str">
        <f>VLOOKUP($B804,D1_2!$B$259:$AL$385,16,FALSE)&amp;""</f>
        <v/>
      </c>
      <c r="AN806" s="141"/>
      <c r="AO806" s="22" t="s">
        <v>391</v>
      </c>
      <c r="AP806" s="142" t="str">
        <f>VLOOKUP($B804,D1_2!$B$259:$AL$385,17,FALSE)&amp;""</f>
        <v/>
      </c>
      <c r="AQ806" s="143"/>
      <c r="AR806" s="140" t="str">
        <f>VLOOKUP($B804,D1_2!$B$259:$AL$385,18,FALSE)&amp;""</f>
        <v/>
      </c>
      <c r="AS806" s="141"/>
      <c r="AT806" s="22" t="s">
        <v>391</v>
      </c>
      <c r="AU806" s="142" t="str">
        <f>VLOOKUP($B804,D1_2!$B$259:$AL$385,19,FALSE)&amp;""</f>
        <v/>
      </c>
      <c r="AV806" s="143"/>
      <c r="AW806" s="140" t="str">
        <f>VLOOKUP($B804,D1_2!$B$259:$AL$385,20,FALSE)&amp;""</f>
        <v/>
      </c>
      <c r="AX806" s="141"/>
      <c r="AY806" s="22" t="s">
        <v>391</v>
      </c>
      <c r="AZ806" s="142" t="str">
        <f>VLOOKUP($B804,D1_2!$B$259:$AL$385,21,FALSE)&amp;""</f>
        <v/>
      </c>
      <c r="BA806" s="143"/>
    </row>
    <row r="807" spans="1:60" ht="14.25" customHeight="1" x14ac:dyDescent="0.4">
      <c r="B807" s="175" t="s">
        <v>6645</v>
      </c>
      <c r="C807" s="176"/>
      <c r="D807" s="176"/>
      <c r="E807" s="176"/>
      <c r="F807" s="177"/>
      <c r="G807" s="86" t="s">
        <v>5737</v>
      </c>
      <c r="H807" s="86"/>
      <c r="I807" s="86"/>
      <c r="J807" s="86"/>
      <c r="K807" s="86"/>
      <c r="L807" s="86"/>
      <c r="M807" s="86"/>
      <c r="N807" s="87" t="str">
        <f>VLOOKUP($B807,D1_2!$B$5:$AL$131,6,FALSE)&amp;""</f>
        <v/>
      </c>
      <c r="O807" s="88"/>
      <c r="P807" s="19" t="s">
        <v>391</v>
      </c>
      <c r="Q807" s="89" t="str">
        <f>VLOOKUP($B807,D1_2!$B$5:$AL$131,7,FALSE)&amp;""</f>
        <v/>
      </c>
      <c r="R807" s="90"/>
      <c r="S807" s="87" t="str">
        <f>VLOOKUP($B807,D1_2!$B$5:$AL$131,8,FALSE)&amp;""</f>
        <v/>
      </c>
      <c r="T807" s="88"/>
      <c r="U807" s="19" t="s">
        <v>391</v>
      </c>
      <c r="V807" s="89" t="str">
        <f>VLOOKUP($B807,D1_2!$B$5:$AL$131,9,FALSE)&amp;""</f>
        <v/>
      </c>
      <c r="W807" s="90"/>
      <c r="X807" s="87" t="str">
        <f>VLOOKUP($B807,D1_2!$B$5:$AL$131,10,FALSE)&amp;""</f>
        <v/>
      </c>
      <c r="Y807" s="88"/>
      <c r="Z807" s="19" t="s">
        <v>391</v>
      </c>
      <c r="AA807" s="89" t="str">
        <f>VLOOKUP($B807,D1_2!$B$5:$AL$131,11,FALSE)&amp;""</f>
        <v/>
      </c>
      <c r="AB807" s="90"/>
      <c r="AC807" s="87" t="str">
        <f>VLOOKUP($B807,D1_2!$B$5:$AL$131,12,FALSE)&amp;""</f>
        <v/>
      </c>
      <c r="AD807" s="88"/>
      <c r="AE807" s="19" t="s">
        <v>391</v>
      </c>
      <c r="AF807" s="89" t="str">
        <f>VLOOKUP($B807,D1_2!$B$5:$AL$131,13,FALSE)&amp;""</f>
        <v/>
      </c>
      <c r="AG807" s="90"/>
      <c r="AH807" s="87" t="str">
        <f>VLOOKUP($B807,D1_2!$B$5:$AL$131,14,FALSE)&amp;""</f>
        <v/>
      </c>
      <c r="AI807" s="88"/>
      <c r="AJ807" s="19" t="s">
        <v>391</v>
      </c>
      <c r="AK807" s="89" t="str">
        <f>VLOOKUP($B807,D1_2!$B$5:$AL$131,15,FALSE)&amp;""</f>
        <v/>
      </c>
      <c r="AL807" s="90"/>
      <c r="AM807" s="87" t="str">
        <f>VLOOKUP($B807,D1_2!$B$5:$AL$131,16,FALSE)&amp;""</f>
        <v/>
      </c>
      <c r="AN807" s="88"/>
      <c r="AO807" s="19" t="s">
        <v>391</v>
      </c>
      <c r="AP807" s="89" t="str">
        <f>VLOOKUP($B807,D1_2!$B$5:$AL$131,17,FALSE)&amp;""</f>
        <v/>
      </c>
      <c r="AQ807" s="90"/>
      <c r="AR807" s="87" t="str">
        <f>VLOOKUP($B807,D1_2!$B$5:$AL$131,18,FALSE)&amp;""</f>
        <v/>
      </c>
      <c r="AS807" s="88"/>
      <c r="AT807" s="19" t="s">
        <v>391</v>
      </c>
      <c r="AU807" s="89" t="str">
        <f>VLOOKUP($B807,D1_2!$B$5:$AL$131,19,FALSE)&amp;""</f>
        <v/>
      </c>
      <c r="AV807" s="90"/>
      <c r="AW807" s="87" t="str">
        <f>VLOOKUP($B807,D1_2!$B$5:$AL$131,20,FALSE)&amp;""</f>
        <v/>
      </c>
      <c r="AX807" s="88"/>
      <c r="AY807" s="19" t="s">
        <v>391</v>
      </c>
      <c r="AZ807" s="89" t="str">
        <f>VLOOKUP($B807,D1_2!$B$5:$AL$131,21,FALSE)&amp;""</f>
        <v/>
      </c>
      <c r="BA807" s="90"/>
    </row>
    <row r="808" spans="1:60" x14ac:dyDescent="0.4">
      <c r="B808" s="181"/>
      <c r="C808" s="182"/>
      <c r="D808" s="182"/>
      <c r="E808" s="182"/>
      <c r="F808" s="183"/>
      <c r="G808" s="91" t="s">
        <v>5496</v>
      </c>
      <c r="H808" s="91"/>
      <c r="I808" s="91"/>
      <c r="J808" s="91"/>
      <c r="K808" s="91"/>
      <c r="L808" s="91"/>
      <c r="M808" s="91"/>
      <c r="N808" s="92" t="str">
        <f>VLOOKUP($B807,D1_2!$B$132:$AL$258,6,FALSE)&amp;""</f>
        <v/>
      </c>
      <c r="O808" s="93"/>
      <c r="P808" s="20" t="s">
        <v>391</v>
      </c>
      <c r="Q808" s="94" t="str">
        <f>VLOOKUP($B807,D1_2!$B$132:$AL$258,7,FALSE)&amp;""</f>
        <v/>
      </c>
      <c r="R808" s="95"/>
      <c r="S808" s="92" t="str">
        <f>VLOOKUP($B807,D1_2!$B$132:$AL$258,8,FALSE)&amp;""</f>
        <v/>
      </c>
      <c r="T808" s="93"/>
      <c r="U808" s="20" t="s">
        <v>391</v>
      </c>
      <c r="V808" s="94" t="str">
        <f>VLOOKUP($B807,D1_2!$B$132:$AL$258,9,FALSE)&amp;""</f>
        <v/>
      </c>
      <c r="W808" s="95"/>
      <c r="X808" s="92" t="str">
        <f>VLOOKUP($B807,D1_2!$B$132:$AL$258,10,FALSE)&amp;""</f>
        <v/>
      </c>
      <c r="Y808" s="93"/>
      <c r="Z808" s="20" t="s">
        <v>391</v>
      </c>
      <c r="AA808" s="94" t="str">
        <f>VLOOKUP($B807,D1_2!$B$132:$AL$258,11,FALSE)&amp;""</f>
        <v/>
      </c>
      <c r="AB808" s="95"/>
      <c r="AC808" s="92" t="str">
        <f>VLOOKUP($B807,D1_2!$B$132:$AL$258,12,FALSE)&amp;""</f>
        <v/>
      </c>
      <c r="AD808" s="93"/>
      <c r="AE808" s="20" t="s">
        <v>391</v>
      </c>
      <c r="AF808" s="94" t="str">
        <f>VLOOKUP($B807,D1_2!$B$132:$AL$258,13,FALSE)&amp;""</f>
        <v/>
      </c>
      <c r="AG808" s="95"/>
      <c r="AH808" s="92" t="str">
        <f>VLOOKUP($B807,D1_2!$B$132:$AL$258,14,FALSE)&amp;""</f>
        <v/>
      </c>
      <c r="AI808" s="93"/>
      <c r="AJ808" s="20" t="s">
        <v>391</v>
      </c>
      <c r="AK808" s="94" t="str">
        <f>VLOOKUP($B807,D1_2!$B$132:$AL$258,15,FALSE)&amp;""</f>
        <v/>
      </c>
      <c r="AL808" s="95"/>
      <c r="AM808" s="92" t="str">
        <f>VLOOKUP($B807,D1_2!$B$132:$AL$258,16,FALSE)&amp;""</f>
        <v/>
      </c>
      <c r="AN808" s="93"/>
      <c r="AO808" s="20" t="s">
        <v>391</v>
      </c>
      <c r="AP808" s="94" t="str">
        <f>VLOOKUP($B807,D1_2!$B$132:$AL$258,17,FALSE)&amp;""</f>
        <v/>
      </c>
      <c r="AQ808" s="95"/>
      <c r="AR808" s="92" t="str">
        <f>VLOOKUP($B807,D1_2!$B$132:$AL$258,18,FALSE)&amp;""</f>
        <v/>
      </c>
      <c r="AS808" s="93"/>
      <c r="AT808" s="20" t="s">
        <v>391</v>
      </c>
      <c r="AU808" s="94" t="str">
        <f>VLOOKUP($B807,D1_2!$B$132:$AL$258,19,FALSE)&amp;""</f>
        <v/>
      </c>
      <c r="AV808" s="95"/>
      <c r="AW808" s="92" t="str">
        <f>VLOOKUP($B807,D1_2!$B$132:$AL$258,20,FALSE)&amp;""</f>
        <v/>
      </c>
      <c r="AX808" s="93"/>
      <c r="AY808" s="20" t="s">
        <v>391</v>
      </c>
      <c r="AZ808" s="94" t="str">
        <f>VLOOKUP($B807,D1_2!$B$132:$AL$258,21,FALSE)&amp;""</f>
        <v/>
      </c>
      <c r="BA808" s="95"/>
    </row>
    <row r="809" spans="1:60" x14ac:dyDescent="0.4">
      <c r="B809" s="178"/>
      <c r="C809" s="179"/>
      <c r="D809" s="179"/>
      <c r="E809" s="179"/>
      <c r="F809" s="180"/>
      <c r="G809" s="135" t="s">
        <v>5337</v>
      </c>
      <c r="H809" s="135"/>
      <c r="I809" s="135"/>
      <c r="J809" s="135"/>
      <c r="K809" s="135"/>
      <c r="L809" s="135"/>
      <c r="M809" s="135"/>
      <c r="N809" s="136" t="str">
        <f>VLOOKUP($B807,D1_2!$B$259:$AL$385,6,FALSE)&amp;""</f>
        <v/>
      </c>
      <c r="O809" s="137"/>
      <c r="P809" s="21" t="s">
        <v>391</v>
      </c>
      <c r="Q809" s="138" t="str">
        <f>VLOOKUP($B807,D1_2!$B$259:$AL$385,7,FALSE)&amp;""</f>
        <v/>
      </c>
      <c r="R809" s="139"/>
      <c r="S809" s="136" t="str">
        <f>VLOOKUP($B807,D1_2!$B$259:$AL$385,8,FALSE)&amp;""</f>
        <v/>
      </c>
      <c r="T809" s="137"/>
      <c r="U809" s="21" t="s">
        <v>391</v>
      </c>
      <c r="V809" s="138" t="str">
        <f>VLOOKUP($B807,D1_2!$B$259:$AL$385,9,FALSE)&amp;""</f>
        <v/>
      </c>
      <c r="W809" s="139"/>
      <c r="X809" s="136" t="str">
        <f>VLOOKUP($B807,D1_2!$B$259:$AL$385,10,FALSE)&amp;""</f>
        <v/>
      </c>
      <c r="Y809" s="137"/>
      <c r="Z809" s="21" t="s">
        <v>391</v>
      </c>
      <c r="AA809" s="138" t="str">
        <f>VLOOKUP($B807,D1_2!$B$259:$AL$385,11,FALSE)&amp;""</f>
        <v/>
      </c>
      <c r="AB809" s="139"/>
      <c r="AC809" s="136" t="str">
        <f>VLOOKUP($B807,D1_2!$B$259:$AL$385,12,FALSE)&amp;""</f>
        <v/>
      </c>
      <c r="AD809" s="137"/>
      <c r="AE809" s="21" t="s">
        <v>391</v>
      </c>
      <c r="AF809" s="138" t="str">
        <f>VLOOKUP($B807,D1_2!$B$259:$AL$385,13,FALSE)&amp;""</f>
        <v/>
      </c>
      <c r="AG809" s="139"/>
      <c r="AH809" s="136" t="str">
        <f>VLOOKUP($B807,D1_2!$B$259:$AL$385,14,FALSE)&amp;""</f>
        <v/>
      </c>
      <c r="AI809" s="137"/>
      <c r="AJ809" s="21" t="s">
        <v>391</v>
      </c>
      <c r="AK809" s="138" t="str">
        <f>VLOOKUP($B807,D1_2!$B$259:$AL$385,15,FALSE)&amp;""</f>
        <v/>
      </c>
      <c r="AL809" s="139"/>
      <c r="AM809" s="136" t="str">
        <f>VLOOKUP($B807,D1_2!$B$259:$AL$385,16,FALSE)&amp;""</f>
        <v/>
      </c>
      <c r="AN809" s="137"/>
      <c r="AO809" s="21" t="s">
        <v>391</v>
      </c>
      <c r="AP809" s="138" t="str">
        <f>VLOOKUP($B807,D1_2!$B$259:$AL$385,17,FALSE)&amp;""</f>
        <v/>
      </c>
      <c r="AQ809" s="139"/>
      <c r="AR809" s="136" t="str">
        <f>VLOOKUP($B807,D1_2!$B$259:$AL$385,18,FALSE)&amp;""</f>
        <v/>
      </c>
      <c r="AS809" s="137"/>
      <c r="AT809" s="21" t="s">
        <v>391</v>
      </c>
      <c r="AU809" s="138" t="str">
        <f>VLOOKUP($B807,D1_2!$B$259:$AL$385,19,FALSE)&amp;""</f>
        <v/>
      </c>
      <c r="AV809" s="139"/>
      <c r="AW809" s="136" t="str">
        <f>VLOOKUP($B807,D1_2!$B$259:$AL$385,20,FALSE)&amp;""</f>
        <v/>
      </c>
      <c r="AX809" s="137"/>
      <c r="AY809" s="21" t="s">
        <v>391</v>
      </c>
      <c r="AZ809" s="138" t="str">
        <f>VLOOKUP($B807,D1_2!$B$259:$AL$385,21,FALSE)&amp;""</f>
        <v/>
      </c>
      <c r="BA809" s="139"/>
    </row>
    <row r="810" spans="1:60" x14ac:dyDescent="0.4">
      <c r="B810" s="1" t="s">
        <v>7126</v>
      </c>
      <c r="AJ810" s="7"/>
      <c r="AL810" s="1"/>
    </row>
    <row r="811" spans="1:60" x14ac:dyDescent="0.4">
      <c r="AJ811" s="7"/>
      <c r="AL811" s="1"/>
    </row>
    <row r="812" spans="1:60" x14ac:dyDescent="0.4">
      <c r="A812" s="6"/>
      <c r="B812" s="1" t="s">
        <v>5894</v>
      </c>
      <c r="AJ812" s="7"/>
      <c r="AL812" s="1"/>
    </row>
    <row r="813" spans="1:60" x14ac:dyDescent="0.4">
      <c r="B813" s="130" t="s">
        <v>2827</v>
      </c>
      <c r="C813" s="121"/>
      <c r="D813" s="121"/>
      <c r="E813" s="121"/>
      <c r="F813" s="125"/>
      <c r="G813" s="130" t="s">
        <v>7123</v>
      </c>
      <c r="H813" s="121"/>
      <c r="I813" s="121"/>
      <c r="J813" s="121"/>
      <c r="K813" s="121"/>
      <c r="L813" s="121"/>
      <c r="M813" s="125"/>
      <c r="N813" s="130" t="s">
        <v>292</v>
      </c>
      <c r="O813" s="121"/>
      <c r="P813" s="121"/>
      <c r="Q813" s="121"/>
      <c r="R813" s="125"/>
      <c r="S813" s="130" t="s">
        <v>413</v>
      </c>
      <c r="T813" s="121"/>
      <c r="U813" s="121"/>
      <c r="V813" s="121"/>
      <c r="W813" s="125"/>
      <c r="X813" s="130" t="s">
        <v>416</v>
      </c>
      <c r="Y813" s="121"/>
      <c r="Z813" s="121"/>
      <c r="AA813" s="121"/>
      <c r="AB813" s="125"/>
      <c r="AC813" s="130" t="s">
        <v>190</v>
      </c>
      <c r="AD813" s="121"/>
      <c r="AE813" s="121"/>
      <c r="AF813" s="121"/>
      <c r="AG813" s="125"/>
      <c r="AH813" s="130" t="s">
        <v>425</v>
      </c>
      <c r="AI813" s="121"/>
      <c r="AJ813" s="121"/>
      <c r="AK813" s="121"/>
      <c r="AL813" s="125"/>
      <c r="AM813" s="130" t="s">
        <v>344</v>
      </c>
      <c r="AN813" s="121"/>
      <c r="AO813" s="121"/>
      <c r="AP813" s="121"/>
      <c r="AQ813" s="125"/>
      <c r="AR813" s="130" t="s">
        <v>430</v>
      </c>
      <c r="AS813" s="121"/>
      <c r="AT813" s="121"/>
      <c r="AU813" s="121"/>
      <c r="AV813" s="125"/>
      <c r="AW813" s="130" t="s">
        <v>369</v>
      </c>
      <c r="AX813" s="121"/>
      <c r="AY813" s="121"/>
      <c r="AZ813" s="121"/>
      <c r="BA813" s="125"/>
    </row>
    <row r="814" spans="1:60" x14ac:dyDescent="0.4">
      <c r="B814" s="122"/>
      <c r="C814" s="123"/>
      <c r="D814" s="123"/>
      <c r="E814" s="123"/>
      <c r="F814" s="126"/>
      <c r="G814" s="122"/>
      <c r="H814" s="123"/>
      <c r="I814" s="123"/>
      <c r="J814" s="123"/>
      <c r="K814" s="123"/>
      <c r="L814" s="123"/>
      <c r="M814" s="126"/>
      <c r="N814" s="122"/>
      <c r="O814" s="123"/>
      <c r="P814" s="123"/>
      <c r="Q814" s="123"/>
      <c r="R814" s="126"/>
      <c r="S814" s="122"/>
      <c r="T814" s="123"/>
      <c r="U814" s="123"/>
      <c r="V814" s="123"/>
      <c r="W814" s="126"/>
      <c r="X814" s="122"/>
      <c r="Y814" s="123"/>
      <c r="Z814" s="123"/>
      <c r="AA814" s="123"/>
      <c r="AB814" s="126"/>
      <c r="AC814" s="122"/>
      <c r="AD814" s="123"/>
      <c r="AE814" s="123"/>
      <c r="AF814" s="123"/>
      <c r="AG814" s="126"/>
      <c r="AH814" s="122"/>
      <c r="AI814" s="123"/>
      <c r="AJ814" s="123"/>
      <c r="AK814" s="123"/>
      <c r="AL814" s="126"/>
      <c r="AM814" s="122"/>
      <c r="AN814" s="123"/>
      <c r="AO814" s="123"/>
      <c r="AP814" s="123"/>
      <c r="AQ814" s="126"/>
      <c r="AR814" s="122"/>
      <c r="AS814" s="123"/>
      <c r="AT814" s="123"/>
      <c r="AU814" s="123"/>
      <c r="AV814" s="126"/>
      <c r="AW814" s="122"/>
      <c r="AX814" s="123"/>
      <c r="AY814" s="123"/>
      <c r="AZ814" s="123"/>
      <c r="BA814" s="126"/>
    </row>
    <row r="815" spans="1:60" ht="14.25" customHeight="1" x14ac:dyDescent="0.4">
      <c r="B815" s="175" t="s">
        <v>6365</v>
      </c>
      <c r="C815" s="176"/>
      <c r="D815" s="176"/>
      <c r="E815" s="176"/>
      <c r="F815" s="177"/>
      <c r="G815" s="86" t="s">
        <v>5737</v>
      </c>
      <c r="H815" s="86"/>
      <c r="I815" s="86"/>
      <c r="J815" s="86"/>
      <c r="K815" s="86"/>
      <c r="L815" s="86"/>
      <c r="M815" s="86"/>
      <c r="N815" s="87" t="str">
        <f>VLOOKUP($B815,D1_2!$B$5:$AL$131,22,FALSE)&amp;""</f>
        <v/>
      </c>
      <c r="O815" s="88"/>
      <c r="P815" s="19" t="s">
        <v>391</v>
      </c>
      <c r="Q815" s="89" t="str">
        <f>VLOOKUP($B815,D1_2!$B$5:$AL$131,23,FALSE)&amp;""</f>
        <v/>
      </c>
      <c r="R815" s="90"/>
      <c r="S815" s="87" t="str">
        <f>VLOOKUP($B815,D1_2!$B$5:$AL$131,24,FALSE)&amp;""</f>
        <v/>
      </c>
      <c r="T815" s="88"/>
      <c r="U815" s="19" t="s">
        <v>391</v>
      </c>
      <c r="V815" s="89" t="str">
        <f>VLOOKUP($B815,D1_2!$B$5:$AL$131,25,FALSE)&amp;""</f>
        <v/>
      </c>
      <c r="W815" s="90"/>
      <c r="X815" s="87" t="str">
        <f>VLOOKUP($B815,D1_2!$B$5:$AL$131,26,FALSE)&amp;""</f>
        <v/>
      </c>
      <c r="Y815" s="88"/>
      <c r="Z815" s="19" t="s">
        <v>391</v>
      </c>
      <c r="AA815" s="89" t="str">
        <f>VLOOKUP($B815,D1_2!$B$5:$AL$131,27,FALSE)&amp;""</f>
        <v/>
      </c>
      <c r="AB815" s="90"/>
      <c r="AC815" s="87" t="str">
        <f>VLOOKUP($B815,D1_2!$B$5:$AL$131,28,FALSE)&amp;""</f>
        <v/>
      </c>
      <c r="AD815" s="88"/>
      <c r="AE815" s="19" t="s">
        <v>391</v>
      </c>
      <c r="AF815" s="89" t="str">
        <f>VLOOKUP($B815,D1_2!$B$5:$AL$131,29,FALSE)&amp;""</f>
        <v/>
      </c>
      <c r="AG815" s="90"/>
      <c r="AH815" s="87" t="str">
        <f>VLOOKUP($B815,D1_2!$B$5:$AL$131,30,FALSE)&amp;""</f>
        <v/>
      </c>
      <c r="AI815" s="88"/>
      <c r="AJ815" s="19" t="s">
        <v>391</v>
      </c>
      <c r="AK815" s="89" t="str">
        <f>VLOOKUP($B815,D1_2!$B$5:$AL$131,31,FALSE)&amp;""</f>
        <v/>
      </c>
      <c r="AL815" s="90"/>
      <c r="AM815" s="87" t="str">
        <f>VLOOKUP($B815,D1_2!$B$5:$AL$131,32,FALSE)&amp;""</f>
        <v/>
      </c>
      <c r="AN815" s="88"/>
      <c r="AO815" s="19" t="s">
        <v>391</v>
      </c>
      <c r="AP815" s="89" t="str">
        <f>VLOOKUP($B815,D1_2!$B$5:$AL$131,33,FALSE)&amp;""</f>
        <v/>
      </c>
      <c r="AQ815" s="90"/>
      <c r="AR815" s="87" t="str">
        <f>VLOOKUP($B815,D1_2!$B$5:$AL$131,34,FALSE)&amp;""</f>
        <v/>
      </c>
      <c r="AS815" s="88"/>
      <c r="AT815" s="19" t="s">
        <v>391</v>
      </c>
      <c r="AU815" s="89" t="str">
        <f>VLOOKUP($B815,D1_2!$B$5:$AL$131,35,FALSE)&amp;""</f>
        <v/>
      </c>
      <c r="AV815" s="90"/>
      <c r="AW815" s="87" t="str">
        <f>VLOOKUP($B815,D1_2!$B$5:$AL$131,36,FALSE)&amp;""</f>
        <v/>
      </c>
      <c r="AX815" s="88"/>
      <c r="AY815" s="19" t="s">
        <v>391</v>
      </c>
      <c r="AZ815" s="89" t="str">
        <f>VLOOKUP($B815,D1_2!$B$5:$AL$131,37,FALSE)&amp;""</f>
        <v/>
      </c>
      <c r="BA815" s="90"/>
    </row>
    <row r="816" spans="1:60" x14ac:dyDescent="0.4">
      <c r="B816" s="181"/>
      <c r="C816" s="182"/>
      <c r="D816" s="182"/>
      <c r="E816" s="182"/>
      <c r="F816" s="183"/>
      <c r="G816" s="91" t="s">
        <v>5496</v>
      </c>
      <c r="H816" s="91"/>
      <c r="I816" s="91"/>
      <c r="J816" s="91"/>
      <c r="K816" s="91"/>
      <c r="L816" s="91"/>
      <c r="M816" s="91"/>
      <c r="N816" s="92" t="str">
        <f>VLOOKUP($B815,D1_2!$B$132:$AL$258,22,FALSE)&amp;""</f>
        <v/>
      </c>
      <c r="O816" s="93"/>
      <c r="P816" s="20" t="s">
        <v>391</v>
      </c>
      <c r="Q816" s="94" t="str">
        <f>VLOOKUP($B815,D1_2!$B$132:$AL$258,23,FALSE)&amp;""</f>
        <v/>
      </c>
      <c r="R816" s="95"/>
      <c r="S816" s="92" t="str">
        <f>VLOOKUP($B815,D1_2!$B$132:$AL$258,24,FALSE)&amp;""</f>
        <v/>
      </c>
      <c r="T816" s="93"/>
      <c r="U816" s="20" t="s">
        <v>391</v>
      </c>
      <c r="V816" s="94" t="str">
        <f>VLOOKUP($B815,D1_2!$B$132:$AL$258,25,FALSE)&amp;""</f>
        <v/>
      </c>
      <c r="W816" s="95"/>
      <c r="X816" s="92" t="str">
        <f>VLOOKUP($B815,D1_2!$B$132:$AL$258,26,FALSE)&amp;""</f>
        <v/>
      </c>
      <c r="Y816" s="93"/>
      <c r="Z816" s="20" t="s">
        <v>391</v>
      </c>
      <c r="AA816" s="94" t="str">
        <f>VLOOKUP($B815,D1_2!$B$132:$AL$258,27,FALSE)&amp;""</f>
        <v/>
      </c>
      <c r="AB816" s="95"/>
      <c r="AC816" s="92" t="str">
        <f>VLOOKUP($B815,D1_2!$B$132:$AL$258,28,FALSE)&amp;""</f>
        <v/>
      </c>
      <c r="AD816" s="93"/>
      <c r="AE816" s="20" t="s">
        <v>391</v>
      </c>
      <c r="AF816" s="94" t="str">
        <f>VLOOKUP($B815,D1_2!$B$132:$AL$258,29,FALSE)&amp;""</f>
        <v/>
      </c>
      <c r="AG816" s="95"/>
      <c r="AH816" s="92" t="str">
        <f>VLOOKUP($B815,D1_2!$B$132:$AL$258,30,FALSE)&amp;""</f>
        <v/>
      </c>
      <c r="AI816" s="93"/>
      <c r="AJ816" s="20" t="s">
        <v>391</v>
      </c>
      <c r="AK816" s="94" t="str">
        <f>VLOOKUP($B815,D1_2!$B$132:$AL$258,31,FALSE)&amp;""</f>
        <v/>
      </c>
      <c r="AL816" s="95"/>
      <c r="AM816" s="92" t="str">
        <f>VLOOKUP($B815,D1_2!$B$132:$AL$258,32,FALSE)&amp;""</f>
        <v/>
      </c>
      <c r="AN816" s="93"/>
      <c r="AO816" s="20" t="s">
        <v>391</v>
      </c>
      <c r="AP816" s="94" t="str">
        <f>VLOOKUP($B815,D1_2!$B$132:$AL$258,33,FALSE)&amp;""</f>
        <v/>
      </c>
      <c r="AQ816" s="95"/>
      <c r="AR816" s="92" t="str">
        <f>VLOOKUP($B815,D1_2!$B$132:$AL$258,34,FALSE)&amp;""</f>
        <v/>
      </c>
      <c r="AS816" s="93"/>
      <c r="AT816" s="20" t="s">
        <v>391</v>
      </c>
      <c r="AU816" s="94" t="str">
        <f>VLOOKUP($B815,D1_2!$B$132:$AL$258,35,FALSE)&amp;""</f>
        <v/>
      </c>
      <c r="AV816" s="95"/>
      <c r="AW816" s="92" t="str">
        <f>VLOOKUP($B815,D1_2!$B$132:$AL$258,36,FALSE)&amp;""</f>
        <v/>
      </c>
      <c r="AX816" s="93"/>
      <c r="AY816" s="20" t="s">
        <v>391</v>
      </c>
      <c r="AZ816" s="94" t="str">
        <f>VLOOKUP($B815,D1_2!$B$132:$AL$258,37,FALSE)&amp;""</f>
        <v/>
      </c>
      <c r="BA816" s="95"/>
    </row>
    <row r="817" spans="2:53" x14ac:dyDescent="0.4">
      <c r="B817" s="178"/>
      <c r="C817" s="179"/>
      <c r="D817" s="179"/>
      <c r="E817" s="179"/>
      <c r="F817" s="180"/>
      <c r="G817" s="135" t="s">
        <v>5337</v>
      </c>
      <c r="H817" s="135"/>
      <c r="I817" s="135"/>
      <c r="J817" s="135"/>
      <c r="K817" s="135"/>
      <c r="L817" s="135"/>
      <c r="M817" s="135"/>
      <c r="N817" s="136" t="str">
        <f>VLOOKUP($B815,D1_2!$B$259:$AL$385,22,FALSE)&amp;""</f>
        <v/>
      </c>
      <c r="O817" s="137"/>
      <c r="P817" s="21" t="s">
        <v>391</v>
      </c>
      <c r="Q817" s="138" t="str">
        <f>VLOOKUP($B815,D1_2!$B$259:$AL$385,23,FALSE)&amp;""</f>
        <v/>
      </c>
      <c r="R817" s="139"/>
      <c r="S817" s="136" t="str">
        <f>VLOOKUP($B815,D1_2!$B$259:$AL$385,24,FALSE)&amp;""</f>
        <v/>
      </c>
      <c r="T817" s="137"/>
      <c r="U817" s="21" t="s">
        <v>391</v>
      </c>
      <c r="V817" s="138" t="str">
        <f>VLOOKUP($B815,D1_2!$B$259:$AL$385,25,FALSE)&amp;""</f>
        <v/>
      </c>
      <c r="W817" s="139"/>
      <c r="X817" s="136" t="str">
        <f>VLOOKUP($B815,D1_2!$B$259:$AL$385,26,FALSE)&amp;""</f>
        <v/>
      </c>
      <c r="Y817" s="137"/>
      <c r="Z817" s="21" t="s">
        <v>391</v>
      </c>
      <c r="AA817" s="138" t="str">
        <f>VLOOKUP($B815,D1_2!$B$259:$AL$385,27,FALSE)&amp;""</f>
        <v/>
      </c>
      <c r="AB817" s="139"/>
      <c r="AC817" s="136" t="str">
        <f>VLOOKUP($B815,D1_2!$B$259:$AL$385,28,FALSE)&amp;""</f>
        <v/>
      </c>
      <c r="AD817" s="137"/>
      <c r="AE817" s="21" t="s">
        <v>391</v>
      </c>
      <c r="AF817" s="138" t="str">
        <f>VLOOKUP($B815,D1_2!$B$259:$AL$385,29,FALSE)&amp;""</f>
        <v/>
      </c>
      <c r="AG817" s="139"/>
      <c r="AH817" s="136" t="str">
        <f>VLOOKUP($B815,D1_2!$B$259:$AL$385,30,FALSE)&amp;""</f>
        <v/>
      </c>
      <c r="AI817" s="137"/>
      <c r="AJ817" s="21" t="s">
        <v>391</v>
      </c>
      <c r="AK817" s="138" t="str">
        <f>VLOOKUP($B815,D1_2!$B$259:$AL$385,31,FALSE)&amp;""</f>
        <v/>
      </c>
      <c r="AL817" s="139"/>
      <c r="AM817" s="136" t="str">
        <f>VLOOKUP($B815,D1_2!$B$259:$AL$385,32,FALSE)&amp;""</f>
        <v/>
      </c>
      <c r="AN817" s="137"/>
      <c r="AO817" s="21" t="s">
        <v>391</v>
      </c>
      <c r="AP817" s="138" t="str">
        <f>VLOOKUP($B815,D1_2!$B$259:$AL$385,33,FALSE)&amp;""</f>
        <v/>
      </c>
      <c r="AQ817" s="139"/>
      <c r="AR817" s="136" t="str">
        <f>VLOOKUP($B815,D1_2!$B$259:$AL$385,34,FALSE)&amp;""</f>
        <v/>
      </c>
      <c r="AS817" s="137"/>
      <c r="AT817" s="21" t="s">
        <v>391</v>
      </c>
      <c r="AU817" s="138" t="str">
        <f>VLOOKUP($B815,D1_2!$B$259:$AL$385,35,FALSE)&amp;""</f>
        <v/>
      </c>
      <c r="AV817" s="139"/>
      <c r="AW817" s="136" t="str">
        <f>VLOOKUP($B815,D1_2!$B$259:$AL$385,36,FALSE)&amp;""</f>
        <v/>
      </c>
      <c r="AX817" s="137"/>
      <c r="AY817" s="21" t="s">
        <v>391</v>
      </c>
      <c r="AZ817" s="138" t="str">
        <f>VLOOKUP($B815,D1_2!$B$259:$AL$385,37,FALSE)&amp;""</f>
        <v/>
      </c>
      <c r="BA817" s="139"/>
    </row>
    <row r="818" spans="2:53" ht="14.25" customHeight="1" x14ac:dyDescent="0.4">
      <c r="B818" s="175" t="s">
        <v>2532</v>
      </c>
      <c r="C818" s="176"/>
      <c r="D818" s="176"/>
      <c r="E818" s="176"/>
      <c r="F818" s="177"/>
      <c r="G818" s="86" t="s">
        <v>5737</v>
      </c>
      <c r="H818" s="86"/>
      <c r="I818" s="86"/>
      <c r="J818" s="86"/>
      <c r="K818" s="86"/>
      <c r="L818" s="86"/>
      <c r="M818" s="86"/>
      <c r="N818" s="87" t="str">
        <f>VLOOKUP($B818,D1_2!$B$5:$AL$131,22,FALSE)&amp;""</f>
        <v/>
      </c>
      <c r="O818" s="88"/>
      <c r="P818" s="19" t="s">
        <v>391</v>
      </c>
      <c r="Q818" s="89" t="str">
        <f>VLOOKUP($B818,D1_2!$B$5:$AL$131,23,FALSE)&amp;""</f>
        <v/>
      </c>
      <c r="R818" s="90"/>
      <c r="S818" s="87" t="str">
        <f>VLOOKUP($B818,D1_2!$B$5:$AL$131,24,FALSE)&amp;""</f>
        <v/>
      </c>
      <c r="T818" s="88"/>
      <c r="U818" s="19" t="s">
        <v>391</v>
      </c>
      <c r="V818" s="89" t="str">
        <f>VLOOKUP($B818,D1_2!$B$5:$AL$131,25,FALSE)&amp;""</f>
        <v/>
      </c>
      <c r="W818" s="90"/>
      <c r="X818" s="87" t="str">
        <f>VLOOKUP($B818,D1_2!$B$5:$AL$131,26,FALSE)&amp;""</f>
        <v/>
      </c>
      <c r="Y818" s="88"/>
      <c r="Z818" s="19" t="s">
        <v>391</v>
      </c>
      <c r="AA818" s="89" t="str">
        <f>VLOOKUP($B818,D1_2!$B$5:$AL$131,27,FALSE)&amp;""</f>
        <v/>
      </c>
      <c r="AB818" s="90"/>
      <c r="AC818" s="87" t="str">
        <f>VLOOKUP($B818,D1_2!$B$5:$AL$131,28,FALSE)&amp;""</f>
        <v/>
      </c>
      <c r="AD818" s="88"/>
      <c r="AE818" s="19" t="s">
        <v>391</v>
      </c>
      <c r="AF818" s="89" t="str">
        <f>VLOOKUP($B818,D1_2!$B$5:$AL$131,29,FALSE)&amp;""</f>
        <v/>
      </c>
      <c r="AG818" s="90"/>
      <c r="AH818" s="87" t="str">
        <f>VLOOKUP($B818,D1_2!$B$5:$AL$131,30,FALSE)&amp;""</f>
        <v/>
      </c>
      <c r="AI818" s="88"/>
      <c r="AJ818" s="19" t="s">
        <v>391</v>
      </c>
      <c r="AK818" s="89" t="str">
        <f>VLOOKUP($B818,D1_2!$B$5:$AL$131,31,FALSE)&amp;""</f>
        <v/>
      </c>
      <c r="AL818" s="90"/>
      <c r="AM818" s="87" t="str">
        <f>VLOOKUP($B818,D1_2!$B$5:$AL$131,32,FALSE)&amp;""</f>
        <v/>
      </c>
      <c r="AN818" s="88"/>
      <c r="AO818" s="19" t="s">
        <v>391</v>
      </c>
      <c r="AP818" s="89" t="str">
        <f>VLOOKUP($B818,D1_2!$B$5:$AL$131,33,FALSE)&amp;""</f>
        <v/>
      </c>
      <c r="AQ818" s="90"/>
      <c r="AR818" s="87" t="str">
        <f>VLOOKUP($B818,D1_2!$B$5:$AL$131,34,FALSE)&amp;""</f>
        <v/>
      </c>
      <c r="AS818" s="88"/>
      <c r="AT818" s="19" t="s">
        <v>391</v>
      </c>
      <c r="AU818" s="89" t="str">
        <f>VLOOKUP($B818,D1_2!$B$5:$AL$131,35,FALSE)&amp;""</f>
        <v/>
      </c>
      <c r="AV818" s="90"/>
      <c r="AW818" s="87" t="str">
        <f>VLOOKUP($B818,D1_2!$B$5:$AL$131,36,FALSE)&amp;""</f>
        <v/>
      </c>
      <c r="AX818" s="88"/>
      <c r="AY818" s="19" t="s">
        <v>391</v>
      </c>
      <c r="AZ818" s="89" t="str">
        <f>VLOOKUP($B818,D1_2!$B$5:$AL$131,37,FALSE)&amp;""</f>
        <v/>
      </c>
      <c r="BA818" s="90"/>
    </row>
    <row r="819" spans="2:53" x14ac:dyDescent="0.4">
      <c r="B819" s="181"/>
      <c r="C819" s="182"/>
      <c r="D819" s="182"/>
      <c r="E819" s="182"/>
      <c r="F819" s="183"/>
      <c r="G819" s="91" t="s">
        <v>5496</v>
      </c>
      <c r="H819" s="91"/>
      <c r="I819" s="91"/>
      <c r="J819" s="91"/>
      <c r="K819" s="91"/>
      <c r="L819" s="91"/>
      <c r="M819" s="91"/>
      <c r="N819" s="92" t="str">
        <f>VLOOKUP($B818,D1_2!$B$132:$AL$258,22,FALSE)&amp;""</f>
        <v/>
      </c>
      <c r="O819" s="93"/>
      <c r="P819" s="20" t="s">
        <v>391</v>
      </c>
      <c r="Q819" s="94" t="str">
        <f>VLOOKUP($B818,D1_2!$B$132:$AL$258,23,FALSE)&amp;""</f>
        <v/>
      </c>
      <c r="R819" s="95"/>
      <c r="S819" s="92" t="str">
        <f>VLOOKUP($B818,D1_2!$B$132:$AL$258,24,FALSE)&amp;""</f>
        <v/>
      </c>
      <c r="T819" s="93"/>
      <c r="U819" s="20" t="s">
        <v>391</v>
      </c>
      <c r="V819" s="94" t="str">
        <f>VLOOKUP($B818,D1_2!$B$132:$AL$258,25,FALSE)&amp;""</f>
        <v/>
      </c>
      <c r="W819" s="95"/>
      <c r="X819" s="92" t="str">
        <f>VLOOKUP($B818,D1_2!$B$132:$AL$258,26,FALSE)&amp;""</f>
        <v/>
      </c>
      <c r="Y819" s="93"/>
      <c r="Z819" s="20" t="s">
        <v>391</v>
      </c>
      <c r="AA819" s="94" t="str">
        <f>VLOOKUP($B818,D1_2!$B$132:$AL$258,27,FALSE)&amp;""</f>
        <v/>
      </c>
      <c r="AB819" s="95"/>
      <c r="AC819" s="92" t="str">
        <f>VLOOKUP($B818,D1_2!$B$132:$AL$258,28,FALSE)&amp;""</f>
        <v/>
      </c>
      <c r="AD819" s="93"/>
      <c r="AE819" s="20" t="s">
        <v>391</v>
      </c>
      <c r="AF819" s="94" t="str">
        <f>VLOOKUP($B818,D1_2!$B$132:$AL$258,29,FALSE)&amp;""</f>
        <v/>
      </c>
      <c r="AG819" s="95"/>
      <c r="AH819" s="92" t="str">
        <f>VLOOKUP($B818,D1_2!$B$132:$AL$258,30,FALSE)&amp;""</f>
        <v/>
      </c>
      <c r="AI819" s="93"/>
      <c r="AJ819" s="20" t="s">
        <v>391</v>
      </c>
      <c r="AK819" s="94" t="str">
        <f>VLOOKUP($B818,D1_2!$B$132:$AL$258,31,FALSE)&amp;""</f>
        <v/>
      </c>
      <c r="AL819" s="95"/>
      <c r="AM819" s="92" t="str">
        <f>VLOOKUP($B818,D1_2!$B$132:$AL$258,32,FALSE)&amp;""</f>
        <v/>
      </c>
      <c r="AN819" s="93"/>
      <c r="AO819" s="20" t="s">
        <v>391</v>
      </c>
      <c r="AP819" s="94" t="str">
        <f>VLOOKUP($B818,D1_2!$B$132:$AL$258,33,FALSE)&amp;""</f>
        <v/>
      </c>
      <c r="AQ819" s="95"/>
      <c r="AR819" s="92" t="str">
        <f>VLOOKUP($B818,D1_2!$B$132:$AL$258,34,FALSE)&amp;""</f>
        <v/>
      </c>
      <c r="AS819" s="93"/>
      <c r="AT819" s="20" t="s">
        <v>391</v>
      </c>
      <c r="AU819" s="94" t="str">
        <f>VLOOKUP($B818,D1_2!$B$132:$AL$258,35,FALSE)&amp;""</f>
        <v/>
      </c>
      <c r="AV819" s="95"/>
      <c r="AW819" s="92" t="str">
        <f>VLOOKUP($B818,D1_2!$B$132:$AL$258,36,FALSE)&amp;""</f>
        <v/>
      </c>
      <c r="AX819" s="93"/>
      <c r="AY819" s="20" t="s">
        <v>391</v>
      </c>
      <c r="AZ819" s="94" t="str">
        <f>VLOOKUP($B818,D1_2!$B$132:$AL$258,37,FALSE)&amp;""</f>
        <v/>
      </c>
      <c r="BA819" s="95"/>
    </row>
    <row r="820" spans="2:53" x14ac:dyDescent="0.4">
      <c r="B820" s="178"/>
      <c r="C820" s="179"/>
      <c r="D820" s="179"/>
      <c r="E820" s="179"/>
      <c r="F820" s="180"/>
      <c r="G820" s="135" t="s">
        <v>5337</v>
      </c>
      <c r="H820" s="135"/>
      <c r="I820" s="135"/>
      <c r="J820" s="135"/>
      <c r="K820" s="135"/>
      <c r="L820" s="135"/>
      <c r="M820" s="135"/>
      <c r="N820" s="136" t="str">
        <f>VLOOKUP($B818,D1_2!$B$259:$AL$385,22,FALSE)&amp;""</f>
        <v/>
      </c>
      <c r="O820" s="137"/>
      <c r="P820" s="21" t="s">
        <v>391</v>
      </c>
      <c r="Q820" s="138" t="str">
        <f>VLOOKUP($B818,D1_2!$B$259:$AL$385,23,FALSE)&amp;""</f>
        <v/>
      </c>
      <c r="R820" s="139"/>
      <c r="S820" s="136" t="str">
        <f>VLOOKUP($B818,D1_2!$B$259:$AL$385,24,FALSE)&amp;""</f>
        <v/>
      </c>
      <c r="T820" s="137"/>
      <c r="U820" s="21" t="s">
        <v>391</v>
      </c>
      <c r="V820" s="138" t="str">
        <f>VLOOKUP($B818,D1_2!$B$259:$AL$385,25,FALSE)&amp;""</f>
        <v/>
      </c>
      <c r="W820" s="139"/>
      <c r="X820" s="136" t="str">
        <f>VLOOKUP($B818,D1_2!$B$259:$AL$385,26,FALSE)&amp;""</f>
        <v/>
      </c>
      <c r="Y820" s="137"/>
      <c r="Z820" s="21" t="s">
        <v>391</v>
      </c>
      <c r="AA820" s="138" t="str">
        <f>VLOOKUP($B818,D1_2!$B$259:$AL$385,27,FALSE)&amp;""</f>
        <v/>
      </c>
      <c r="AB820" s="139"/>
      <c r="AC820" s="136" t="str">
        <f>VLOOKUP($B818,D1_2!$B$259:$AL$385,28,FALSE)&amp;""</f>
        <v/>
      </c>
      <c r="AD820" s="137"/>
      <c r="AE820" s="21" t="s">
        <v>391</v>
      </c>
      <c r="AF820" s="138" t="str">
        <f>VLOOKUP($B818,D1_2!$B$259:$AL$385,29,FALSE)&amp;""</f>
        <v/>
      </c>
      <c r="AG820" s="139"/>
      <c r="AH820" s="136" t="str">
        <f>VLOOKUP($B818,D1_2!$B$259:$AL$385,30,FALSE)&amp;""</f>
        <v/>
      </c>
      <c r="AI820" s="137"/>
      <c r="AJ820" s="21" t="s">
        <v>391</v>
      </c>
      <c r="AK820" s="138" t="str">
        <f>VLOOKUP($B818,D1_2!$B$259:$AL$385,31,FALSE)&amp;""</f>
        <v/>
      </c>
      <c r="AL820" s="139"/>
      <c r="AM820" s="136" t="str">
        <f>VLOOKUP($B818,D1_2!$B$259:$AL$385,32,FALSE)&amp;""</f>
        <v/>
      </c>
      <c r="AN820" s="137"/>
      <c r="AO820" s="21" t="s">
        <v>391</v>
      </c>
      <c r="AP820" s="138" t="str">
        <f>VLOOKUP($B818,D1_2!$B$259:$AL$385,33,FALSE)&amp;""</f>
        <v/>
      </c>
      <c r="AQ820" s="139"/>
      <c r="AR820" s="136" t="str">
        <f>VLOOKUP($B818,D1_2!$B$259:$AL$385,34,FALSE)&amp;""</f>
        <v/>
      </c>
      <c r="AS820" s="137"/>
      <c r="AT820" s="21" t="s">
        <v>391</v>
      </c>
      <c r="AU820" s="138" t="str">
        <f>VLOOKUP($B818,D1_2!$B$259:$AL$385,35,FALSE)&amp;""</f>
        <v/>
      </c>
      <c r="AV820" s="139"/>
      <c r="AW820" s="136" t="str">
        <f>VLOOKUP($B818,D1_2!$B$259:$AL$385,36,FALSE)&amp;""</f>
        <v/>
      </c>
      <c r="AX820" s="137"/>
      <c r="AY820" s="21" t="s">
        <v>391</v>
      </c>
      <c r="AZ820" s="138" t="str">
        <f>VLOOKUP($B818,D1_2!$B$259:$AL$385,37,FALSE)&amp;""</f>
        <v/>
      </c>
      <c r="BA820" s="139"/>
    </row>
    <row r="821" spans="2:53" ht="14.25" customHeight="1" x14ac:dyDescent="0.4">
      <c r="B821" s="175" t="s">
        <v>409</v>
      </c>
      <c r="C821" s="176"/>
      <c r="D821" s="176"/>
      <c r="E821" s="176"/>
      <c r="F821" s="177"/>
      <c r="G821" s="86" t="s">
        <v>5737</v>
      </c>
      <c r="H821" s="86"/>
      <c r="I821" s="86"/>
      <c r="J821" s="86"/>
      <c r="K821" s="86"/>
      <c r="L821" s="86"/>
      <c r="M821" s="86"/>
      <c r="N821" s="87" t="str">
        <f>VLOOKUP($B821,D1_2!$B$5:$AL$131,22,FALSE)&amp;""</f>
        <v/>
      </c>
      <c r="O821" s="88"/>
      <c r="P821" s="19" t="s">
        <v>391</v>
      </c>
      <c r="Q821" s="89" t="str">
        <f>VLOOKUP($B821,D1_2!$B$5:$AL$131,23,FALSE)&amp;""</f>
        <v/>
      </c>
      <c r="R821" s="90"/>
      <c r="S821" s="87" t="str">
        <f>VLOOKUP($B821,D1_2!$B$5:$AL$131,24,FALSE)&amp;""</f>
        <v/>
      </c>
      <c r="T821" s="88"/>
      <c r="U821" s="19" t="s">
        <v>391</v>
      </c>
      <c r="V821" s="89" t="str">
        <f>VLOOKUP($B821,D1_2!$B$5:$AL$131,25,FALSE)&amp;""</f>
        <v/>
      </c>
      <c r="W821" s="90"/>
      <c r="X821" s="87" t="str">
        <f>VLOOKUP($B821,D1_2!$B$5:$AL$131,26,FALSE)&amp;""</f>
        <v/>
      </c>
      <c r="Y821" s="88"/>
      <c r="Z821" s="19" t="s">
        <v>391</v>
      </c>
      <c r="AA821" s="89" t="str">
        <f>VLOOKUP($B821,D1_2!$B$5:$AL$131,27,FALSE)&amp;""</f>
        <v/>
      </c>
      <c r="AB821" s="90"/>
      <c r="AC821" s="87" t="str">
        <f>VLOOKUP($B821,D1_2!$B$5:$AL$131,28,FALSE)&amp;""</f>
        <v/>
      </c>
      <c r="AD821" s="88"/>
      <c r="AE821" s="19" t="s">
        <v>391</v>
      </c>
      <c r="AF821" s="89" t="str">
        <f>VLOOKUP($B821,D1_2!$B$5:$AL$131,29,FALSE)&amp;""</f>
        <v/>
      </c>
      <c r="AG821" s="90"/>
      <c r="AH821" s="87" t="str">
        <f>VLOOKUP($B821,D1_2!$B$5:$AL$131,30,FALSE)&amp;""</f>
        <v/>
      </c>
      <c r="AI821" s="88"/>
      <c r="AJ821" s="19" t="s">
        <v>391</v>
      </c>
      <c r="AK821" s="89" t="str">
        <f>VLOOKUP($B821,D1_2!$B$5:$AL$131,31,FALSE)&amp;""</f>
        <v/>
      </c>
      <c r="AL821" s="90"/>
      <c r="AM821" s="87" t="str">
        <f>VLOOKUP($B821,D1_2!$B$5:$AL$131,32,FALSE)&amp;""</f>
        <v/>
      </c>
      <c r="AN821" s="88"/>
      <c r="AO821" s="19" t="s">
        <v>391</v>
      </c>
      <c r="AP821" s="89" t="str">
        <f>VLOOKUP($B821,D1_2!$B$5:$AL$131,33,FALSE)&amp;""</f>
        <v/>
      </c>
      <c r="AQ821" s="90"/>
      <c r="AR821" s="87" t="str">
        <f>VLOOKUP($B821,D1_2!$B$5:$AL$131,34,FALSE)&amp;""</f>
        <v/>
      </c>
      <c r="AS821" s="88"/>
      <c r="AT821" s="19" t="s">
        <v>391</v>
      </c>
      <c r="AU821" s="89" t="str">
        <f>VLOOKUP($B821,D1_2!$B$5:$AL$131,35,FALSE)&amp;""</f>
        <v/>
      </c>
      <c r="AV821" s="90"/>
      <c r="AW821" s="87" t="str">
        <f>VLOOKUP($B821,D1_2!$B$5:$AL$131,36,FALSE)&amp;""</f>
        <v/>
      </c>
      <c r="AX821" s="88"/>
      <c r="AY821" s="19" t="s">
        <v>391</v>
      </c>
      <c r="AZ821" s="89" t="str">
        <f>VLOOKUP($B821,D1_2!$B$5:$AL$131,37,FALSE)&amp;""</f>
        <v/>
      </c>
      <c r="BA821" s="90"/>
    </row>
    <row r="822" spans="2:53" x14ac:dyDescent="0.4">
      <c r="B822" s="181"/>
      <c r="C822" s="182"/>
      <c r="D822" s="182"/>
      <c r="E822" s="182"/>
      <c r="F822" s="183"/>
      <c r="G822" s="91" t="s">
        <v>5496</v>
      </c>
      <c r="H822" s="91"/>
      <c r="I822" s="91"/>
      <c r="J822" s="91"/>
      <c r="K822" s="91"/>
      <c r="L822" s="91"/>
      <c r="M822" s="91"/>
      <c r="N822" s="92" t="str">
        <f>VLOOKUP($B821,D1_2!$B$132:$AL$258,22,FALSE)&amp;""</f>
        <v/>
      </c>
      <c r="O822" s="93"/>
      <c r="P822" s="20" t="s">
        <v>391</v>
      </c>
      <c r="Q822" s="94" t="str">
        <f>VLOOKUP($B821,D1_2!$B$132:$AL$258,23,FALSE)&amp;""</f>
        <v/>
      </c>
      <c r="R822" s="95"/>
      <c r="S822" s="92" t="str">
        <f>VLOOKUP($B821,D1_2!$B$132:$AL$258,24,FALSE)&amp;""</f>
        <v/>
      </c>
      <c r="T822" s="93"/>
      <c r="U822" s="20" t="s">
        <v>391</v>
      </c>
      <c r="V822" s="94" t="str">
        <f>VLOOKUP($B821,D1_2!$B$132:$AL$258,25,FALSE)&amp;""</f>
        <v/>
      </c>
      <c r="W822" s="95"/>
      <c r="X822" s="92" t="str">
        <f>VLOOKUP($B821,D1_2!$B$132:$AL$258,26,FALSE)&amp;""</f>
        <v/>
      </c>
      <c r="Y822" s="93"/>
      <c r="Z822" s="20" t="s">
        <v>391</v>
      </c>
      <c r="AA822" s="94" t="str">
        <f>VLOOKUP($B821,D1_2!$B$132:$AL$258,27,FALSE)&amp;""</f>
        <v/>
      </c>
      <c r="AB822" s="95"/>
      <c r="AC822" s="92" t="str">
        <f>VLOOKUP($B821,D1_2!$B$132:$AL$258,28,FALSE)&amp;""</f>
        <v/>
      </c>
      <c r="AD822" s="93"/>
      <c r="AE822" s="20" t="s">
        <v>391</v>
      </c>
      <c r="AF822" s="94" t="str">
        <f>VLOOKUP($B821,D1_2!$B$132:$AL$258,29,FALSE)&amp;""</f>
        <v/>
      </c>
      <c r="AG822" s="95"/>
      <c r="AH822" s="92" t="str">
        <f>VLOOKUP($B821,D1_2!$B$132:$AL$258,30,FALSE)&amp;""</f>
        <v/>
      </c>
      <c r="AI822" s="93"/>
      <c r="AJ822" s="20" t="s">
        <v>391</v>
      </c>
      <c r="AK822" s="94" t="str">
        <f>VLOOKUP($B821,D1_2!$B$132:$AL$258,31,FALSE)&amp;""</f>
        <v/>
      </c>
      <c r="AL822" s="95"/>
      <c r="AM822" s="92" t="str">
        <f>VLOOKUP($B821,D1_2!$B$132:$AL$258,32,FALSE)&amp;""</f>
        <v/>
      </c>
      <c r="AN822" s="93"/>
      <c r="AO822" s="20" t="s">
        <v>391</v>
      </c>
      <c r="AP822" s="94" t="str">
        <f>VLOOKUP($B821,D1_2!$B$132:$AL$258,33,FALSE)&amp;""</f>
        <v/>
      </c>
      <c r="AQ822" s="95"/>
      <c r="AR822" s="92" t="str">
        <f>VLOOKUP($B821,D1_2!$B$132:$AL$258,34,FALSE)&amp;""</f>
        <v/>
      </c>
      <c r="AS822" s="93"/>
      <c r="AT822" s="20" t="s">
        <v>391</v>
      </c>
      <c r="AU822" s="94" t="str">
        <f>VLOOKUP($B821,D1_2!$B$132:$AL$258,35,FALSE)&amp;""</f>
        <v/>
      </c>
      <c r="AV822" s="95"/>
      <c r="AW822" s="92" t="str">
        <f>VLOOKUP($B821,D1_2!$B$132:$AL$258,36,FALSE)&amp;""</f>
        <v/>
      </c>
      <c r="AX822" s="93"/>
      <c r="AY822" s="20" t="s">
        <v>391</v>
      </c>
      <c r="AZ822" s="94" t="str">
        <f>VLOOKUP($B821,D1_2!$B$132:$AL$258,37,FALSE)&amp;""</f>
        <v/>
      </c>
      <c r="BA822" s="95"/>
    </row>
    <row r="823" spans="2:53" s="1" customFormat="1" x14ac:dyDescent="0.4">
      <c r="B823" s="178"/>
      <c r="C823" s="179"/>
      <c r="D823" s="179"/>
      <c r="E823" s="179"/>
      <c r="F823" s="180"/>
      <c r="G823" s="135" t="s">
        <v>5337</v>
      </c>
      <c r="H823" s="135"/>
      <c r="I823" s="135"/>
      <c r="J823" s="135"/>
      <c r="K823" s="135"/>
      <c r="L823" s="135"/>
      <c r="M823" s="135"/>
      <c r="N823" s="136" t="str">
        <f>VLOOKUP($B821,D1_2!$B$259:$AL$385,22,FALSE)&amp;""</f>
        <v/>
      </c>
      <c r="O823" s="137"/>
      <c r="P823" s="21" t="s">
        <v>391</v>
      </c>
      <c r="Q823" s="138" t="str">
        <f>VLOOKUP($B821,D1_2!$B$259:$AL$385,23,FALSE)&amp;""</f>
        <v/>
      </c>
      <c r="R823" s="139"/>
      <c r="S823" s="136" t="str">
        <f>VLOOKUP($B821,D1_2!$B$259:$AL$385,24,FALSE)&amp;""</f>
        <v/>
      </c>
      <c r="T823" s="137"/>
      <c r="U823" s="21" t="s">
        <v>391</v>
      </c>
      <c r="V823" s="138" t="str">
        <f>VLOOKUP($B821,D1_2!$B$259:$AL$385,25,FALSE)&amp;""</f>
        <v/>
      </c>
      <c r="W823" s="139"/>
      <c r="X823" s="136" t="str">
        <f>VLOOKUP($B821,D1_2!$B$259:$AL$385,26,FALSE)&amp;""</f>
        <v/>
      </c>
      <c r="Y823" s="137"/>
      <c r="Z823" s="21" t="s">
        <v>391</v>
      </c>
      <c r="AA823" s="138" t="str">
        <f>VLOOKUP($B821,D1_2!$B$259:$AL$385,27,FALSE)&amp;""</f>
        <v/>
      </c>
      <c r="AB823" s="139"/>
      <c r="AC823" s="136" t="str">
        <f>VLOOKUP($B821,D1_2!$B$259:$AL$385,28,FALSE)&amp;""</f>
        <v/>
      </c>
      <c r="AD823" s="137"/>
      <c r="AE823" s="21" t="s">
        <v>391</v>
      </c>
      <c r="AF823" s="138" t="str">
        <f>VLOOKUP($B821,D1_2!$B$259:$AL$385,29,FALSE)&amp;""</f>
        <v/>
      </c>
      <c r="AG823" s="139"/>
      <c r="AH823" s="136" t="str">
        <f>VLOOKUP($B821,D1_2!$B$259:$AL$385,30,FALSE)&amp;""</f>
        <v/>
      </c>
      <c r="AI823" s="137"/>
      <c r="AJ823" s="21" t="s">
        <v>391</v>
      </c>
      <c r="AK823" s="138" t="str">
        <f>VLOOKUP($B821,D1_2!$B$259:$AL$385,31,FALSE)&amp;""</f>
        <v/>
      </c>
      <c r="AL823" s="139"/>
      <c r="AM823" s="136" t="str">
        <f>VLOOKUP($B821,D1_2!$B$259:$AL$385,32,FALSE)&amp;""</f>
        <v/>
      </c>
      <c r="AN823" s="137"/>
      <c r="AO823" s="21" t="s">
        <v>391</v>
      </c>
      <c r="AP823" s="138" t="str">
        <f>VLOOKUP($B821,D1_2!$B$259:$AL$385,33,FALSE)&amp;""</f>
        <v/>
      </c>
      <c r="AQ823" s="139"/>
      <c r="AR823" s="136" t="str">
        <f>VLOOKUP($B821,D1_2!$B$259:$AL$385,34,FALSE)&amp;""</f>
        <v/>
      </c>
      <c r="AS823" s="137"/>
      <c r="AT823" s="21" t="s">
        <v>391</v>
      </c>
      <c r="AU823" s="138" t="str">
        <f>VLOOKUP($B821,D1_2!$B$259:$AL$385,35,FALSE)&amp;""</f>
        <v/>
      </c>
      <c r="AV823" s="139"/>
      <c r="AW823" s="136" t="str">
        <f>VLOOKUP($B821,D1_2!$B$259:$AL$385,36,FALSE)&amp;""</f>
        <v/>
      </c>
      <c r="AX823" s="137"/>
      <c r="AY823" s="21" t="s">
        <v>391</v>
      </c>
      <c r="AZ823" s="138" t="str">
        <f>VLOOKUP($B821,D1_2!$B$259:$AL$385,37,FALSE)&amp;""</f>
        <v/>
      </c>
      <c r="BA823" s="139"/>
    </row>
    <row r="824" spans="2:53" s="1" customFormat="1" ht="14.25" customHeight="1" x14ac:dyDescent="0.4">
      <c r="B824" s="175" t="s">
        <v>4521</v>
      </c>
      <c r="C824" s="176"/>
      <c r="D824" s="176"/>
      <c r="E824" s="176"/>
      <c r="F824" s="177"/>
      <c r="G824" s="86" t="s">
        <v>5737</v>
      </c>
      <c r="H824" s="86"/>
      <c r="I824" s="86"/>
      <c r="J824" s="86"/>
      <c r="K824" s="86"/>
      <c r="L824" s="86"/>
      <c r="M824" s="86"/>
      <c r="N824" s="87" t="str">
        <f>VLOOKUP($B824,D1_2!$B$5:$AL$131,22,FALSE)&amp;""</f>
        <v/>
      </c>
      <c r="O824" s="88"/>
      <c r="P824" s="19" t="s">
        <v>391</v>
      </c>
      <c r="Q824" s="89" t="str">
        <f>VLOOKUP($B824,D1_2!$B$5:$AL$131,23,FALSE)&amp;""</f>
        <v/>
      </c>
      <c r="R824" s="90"/>
      <c r="S824" s="87" t="str">
        <f>VLOOKUP($B824,D1_2!$B$5:$AL$131,24,FALSE)&amp;""</f>
        <v/>
      </c>
      <c r="T824" s="88"/>
      <c r="U824" s="19" t="s">
        <v>391</v>
      </c>
      <c r="V824" s="89" t="str">
        <f>VLOOKUP($B824,D1_2!$B$5:$AL$131,25,FALSE)&amp;""</f>
        <v/>
      </c>
      <c r="W824" s="90"/>
      <c r="X824" s="87" t="str">
        <f>VLOOKUP($B824,D1_2!$B$5:$AL$131,26,FALSE)&amp;""</f>
        <v/>
      </c>
      <c r="Y824" s="88"/>
      <c r="Z824" s="19" t="s">
        <v>391</v>
      </c>
      <c r="AA824" s="89" t="str">
        <f>VLOOKUP($B824,D1_2!$B$5:$AL$131,27,FALSE)&amp;""</f>
        <v/>
      </c>
      <c r="AB824" s="90"/>
      <c r="AC824" s="87" t="str">
        <f>VLOOKUP($B824,D1_2!$B$5:$AL$131,28,FALSE)&amp;""</f>
        <v/>
      </c>
      <c r="AD824" s="88"/>
      <c r="AE824" s="19" t="s">
        <v>391</v>
      </c>
      <c r="AF824" s="89" t="str">
        <f>VLOOKUP($B824,D1_2!$B$5:$AL$131,29,FALSE)&amp;""</f>
        <v/>
      </c>
      <c r="AG824" s="90"/>
      <c r="AH824" s="87" t="str">
        <f>VLOOKUP($B824,D1_2!$B$5:$AL$131,30,FALSE)&amp;""</f>
        <v/>
      </c>
      <c r="AI824" s="88"/>
      <c r="AJ824" s="19" t="s">
        <v>391</v>
      </c>
      <c r="AK824" s="89" t="str">
        <f>VLOOKUP($B824,D1_2!$B$5:$AL$131,31,FALSE)&amp;""</f>
        <v/>
      </c>
      <c r="AL824" s="90"/>
      <c r="AM824" s="87" t="str">
        <f>VLOOKUP($B824,D1_2!$B$5:$AL$131,32,FALSE)&amp;""</f>
        <v/>
      </c>
      <c r="AN824" s="88"/>
      <c r="AO824" s="19" t="s">
        <v>391</v>
      </c>
      <c r="AP824" s="89" t="str">
        <f>VLOOKUP($B824,D1_2!$B$5:$AL$131,33,FALSE)&amp;""</f>
        <v/>
      </c>
      <c r="AQ824" s="90"/>
      <c r="AR824" s="87" t="str">
        <f>VLOOKUP($B824,D1_2!$B$5:$AL$131,34,FALSE)&amp;""</f>
        <v/>
      </c>
      <c r="AS824" s="88"/>
      <c r="AT824" s="19" t="s">
        <v>391</v>
      </c>
      <c r="AU824" s="89" t="str">
        <f>VLOOKUP($B824,D1_2!$B$5:$AL$131,35,FALSE)&amp;""</f>
        <v/>
      </c>
      <c r="AV824" s="90"/>
      <c r="AW824" s="87" t="str">
        <f>VLOOKUP($B824,D1_2!$B$5:$AL$131,36,FALSE)&amp;""</f>
        <v/>
      </c>
      <c r="AX824" s="88"/>
      <c r="AY824" s="19" t="s">
        <v>391</v>
      </c>
      <c r="AZ824" s="89" t="str">
        <f>VLOOKUP($B824,D1_2!$B$5:$AL$131,37,FALSE)&amp;""</f>
        <v/>
      </c>
      <c r="BA824" s="90"/>
    </row>
    <row r="825" spans="2:53" s="1" customFormat="1" x14ac:dyDescent="0.4">
      <c r="B825" s="181"/>
      <c r="C825" s="182"/>
      <c r="D825" s="182"/>
      <c r="E825" s="182"/>
      <c r="F825" s="183"/>
      <c r="G825" s="91" t="s">
        <v>5496</v>
      </c>
      <c r="H825" s="91"/>
      <c r="I825" s="91"/>
      <c r="J825" s="91"/>
      <c r="K825" s="91"/>
      <c r="L825" s="91"/>
      <c r="M825" s="91"/>
      <c r="N825" s="92" t="str">
        <f>VLOOKUP($B824,D1_2!$B$132:$AL$258,22,FALSE)&amp;""</f>
        <v/>
      </c>
      <c r="O825" s="93"/>
      <c r="P825" s="20" t="s">
        <v>391</v>
      </c>
      <c r="Q825" s="94" t="str">
        <f>VLOOKUP($B824,D1_2!$B$132:$AL$258,23,FALSE)&amp;""</f>
        <v/>
      </c>
      <c r="R825" s="95"/>
      <c r="S825" s="92" t="str">
        <f>VLOOKUP($B824,D1_2!$B$132:$AL$258,24,FALSE)&amp;""</f>
        <v/>
      </c>
      <c r="T825" s="93"/>
      <c r="U825" s="20" t="s">
        <v>391</v>
      </c>
      <c r="V825" s="94" t="str">
        <f>VLOOKUP($B824,D1_2!$B$132:$AL$258,25,FALSE)&amp;""</f>
        <v/>
      </c>
      <c r="W825" s="95"/>
      <c r="X825" s="92" t="str">
        <f>VLOOKUP($B824,D1_2!$B$132:$AL$258,26,FALSE)&amp;""</f>
        <v/>
      </c>
      <c r="Y825" s="93"/>
      <c r="Z825" s="20" t="s">
        <v>391</v>
      </c>
      <c r="AA825" s="94" t="str">
        <f>VLOOKUP($B824,D1_2!$B$132:$AL$258,27,FALSE)&amp;""</f>
        <v/>
      </c>
      <c r="AB825" s="95"/>
      <c r="AC825" s="92" t="str">
        <f>VLOOKUP($B824,D1_2!$B$132:$AL$258,28,FALSE)&amp;""</f>
        <v/>
      </c>
      <c r="AD825" s="93"/>
      <c r="AE825" s="20" t="s">
        <v>391</v>
      </c>
      <c r="AF825" s="94" t="str">
        <f>VLOOKUP($B824,D1_2!$B$132:$AL$258,29,FALSE)&amp;""</f>
        <v/>
      </c>
      <c r="AG825" s="95"/>
      <c r="AH825" s="92" t="str">
        <f>VLOOKUP($B824,D1_2!$B$132:$AL$258,30,FALSE)&amp;""</f>
        <v/>
      </c>
      <c r="AI825" s="93"/>
      <c r="AJ825" s="20" t="s">
        <v>391</v>
      </c>
      <c r="AK825" s="94" t="str">
        <f>VLOOKUP($B824,D1_2!$B$132:$AL$258,31,FALSE)&amp;""</f>
        <v/>
      </c>
      <c r="AL825" s="95"/>
      <c r="AM825" s="92" t="str">
        <f>VLOOKUP($B824,D1_2!$B$132:$AL$258,32,FALSE)&amp;""</f>
        <v/>
      </c>
      <c r="AN825" s="93"/>
      <c r="AO825" s="20" t="s">
        <v>391</v>
      </c>
      <c r="AP825" s="94" t="str">
        <f>VLOOKUP($B824,D1_2!$B$132:$AL$258,33,FALSE)&amp;""</f>
        <v/>
      </c>
      <c r="AQ825" s="95"/>
      <c r="AR825" s="92" t="str">
        <f>VLOOKUP($B824,D1_2!$B$132:$AL$258,34,FALSE)&amp;""</f>
        <v/>
      </c>
      <c r="AS825" s="93"/>
      <c r="AT825" s="20" t="s">
        <v>391</v>
      </c>
      <c r="AU825" s="94" t="str">
        <f>VLOOKUP($B824,D1_2!$B$132:$AL$258,35,FALSE)&amp;""</f>
        <v/>
      </c>
      <c r="AV825" s="95"/>
      <c r="AW825" s="92" t="str">
        <f>VLOOKUP($B824,D1_2!$B$132:$AL$258,36,FALSE)&amp;""</f>
        <v/>
      </c>
      <c r="AX825" s="93"/>
      <c r="AY825" s="20" t="s">
        <v>391</v>
      </c>
      <c r="AZ825" s="94" t="str">
        <f>VLOOKUP($B824,D1_2!$B$132:$AL$258,37,FALSE)&amp;""</f>
        <v/>
      </c>
      <c r="BA825" s="95"/>
    </row>
    <row r="826" spans="2:53" s="1" customFormat="1" x14ac:dyDescent="0.4">
      <c r="B826" s="178"/>
      <c r="C826" s="179"/>
      <c r="D826" s="179"/>
      <c r="E826" s="179"/>
      <c r="F826" s="180"/>
      <c r="G826" s="135" t="s">
        <v>5337</v>
      </c>
      <c r="H826" s="135"/>
      <c r="I826" s="135"/>
      <c r="J826" s="135"/>
      <c r="K826" s="135"/>
      <c r="L826" s="135"/>
      <c r="M826" s="135"/>
      <c r="N826" s="136" t="str">
        <f>VLOOKUP($B824,D1_2!$B$259:$AL$385,22,FALSE)&amp;""</f>
        <v/>
      </c>
      <c r="O826" s="137"/>
      <c r="P826" s="21" t="s">
        <v>391</v>
      </c>
      <c r="Q826" s="138" t="str">
        <f>VLOOKUP($B824,D1_2!$B$259:$AL$385,23,FALSE)&amp;""</f>
        <v/>
      </c>
      <c r="R826" s="139"/>
      <c r="S826" s="136" t="str">
        <f>VLOOKUP($B824,D1_2!$B$259:$AL$385,24,FALSE)&amp;""</f>
        <v/>
      </c>
      <c r="T826" s="137"/>
      <c r="U826" s="21" t="s">
        <v>391</v>
      </c>
      <c r="V826" s="138" t="str">
        <f>VLOOKUP($B824,D1_2!$B$259:$AL$385,25,FALSE)&amp;""</f>
        <v/>
      </c>
      <c r="W826" s="139"/>
      <c r="X826" s="136" t="str">
        <f>VLOOKUP($B824,D1_2!$B$259:$AL$385,26,FALSE)&amp;""</f>
        <v/>
      </c>
      <c r="Y826" s="137"/>
      <c r="Z826" s="21" t="s">
        <v>391</v>
      </c>
      <c r="AA826" s="138" t="str">
        <f>VLOOKUP($B824,D1_2!$B$259:$AL$385,27,FALSE)&amp;""</f>
        <v/>
      </c>
      <c r="AB826" s="139"/>
      <c r="AC826" s="136" t="str">
        <f>VLOOKUP($B824,D1_2!$B$259:$AL$385,28,FALSE)&amp;""</f>
        <v/>
      </c>
      <c r="AD826" s="137"/>
      <c r="AE826" s="21" t="s">
        <v>391</v>
      </c>
      <c r="AF826" s="138" t="str">
        <f>VLOOKUP($B824,D1_2!$B$259:$AL$385,29,FALSE)&amp;""</f>
        <v/>
      </c>
      <c r="AG826" s="139"/>
      <c r="AH826" s="136" t="str">
        <f>VLOOKUP($B824,D1_2!$B$259:$AL$385,30,FALSE)&amp;""</f>
        <v/>
      </c>
      <c r="AI826" s="137"/>
      <c r="AJ826" s="21" t="s">
        <v>391</v>
      </c>
      <c r="AK826" s="138" t="str">
        <f>VLOOKUP($B824,D1_2!$B$259:$AL$385,31,FALSE)&amp;""</f>
        <v/>
      </c>
      <c r="AL826" s="139"/>
      <c r="AM826" s="136" t="str">
        <f>VLOOKUP($B824,D1_2!$B$259:$AL$385,32,FALSE)&amp;""</f>
        <v/>
      </c>
      <c r="AN826" s="137"/>
      <c r="AO826" s="21" t="s">
        <v>391</v>
      </c>
      <c r="AP826" s="138" t="str">
        <f>VLOOKUP($B824,D1_2!$B$259:$AL$385,33,FALSE)&amp;""</f>
        <v/>
      </c>
      <c r="AQ826" s="139"/>
      <c r="AR826" s="136" t="str">
        <f>VLOOKUP($B824,D1_2!$B$259:$AL$385,34,FALSE)&amp;""</f>
        <v/>
      </c>
      <c r="AS826" s="137"/>
      <c r="AT826" s="21" t="s">
        <v>391</v>
      </c>
      <c r="AU826" s="138" t="str">
        <f>VLOOKUP($B824,D1_2!$B$259:$AL$385,35,FALSE)&amp;""</f>
        <v/>
      </c>
      <c r="AV826" s="139"/>
      <c r="AW826" s="136" t="str">
        <f>VLOOKUP($B824,D1_2!$B$259:$AL$385,36,FALSE)&amp;""</f>
        <v/>
      </c>
      <c r="AX826" s="137"/>
      <c r="AY826" s="21" t="s">
        <v>391</v>
      </c>
      <c r="AZ826" s="138" t="str">
        <f>VLOOKUP($B824,D1_2!$B$259:$AL$385,37,FALSE)&amp;""</f>
        <v/>
      </c>
      <c r="BA826" s="139"/>
    </row>
    <row r="827" spans="2:53" s="1" customFormat="1" ht="14.25" customHeight="1" x14ac:dyDescent="0.4">
      <c r="B827" s="175" t="s">
        <v>6307</v>
      </c>
      <c r="C827" s="176"/>
      <c r="D827" s="176"/>
      <c r="E827" s="176"/>
      <c r="F827" s="177"/>
      <c r="G827" s="86" t="s">
        <v>5737</v>
      </c>
      <c r="H827" s="86"/>
      <c r="I827" s="86"/>
      <c r="J827" s="86"/>
      <c r="K827" s="86"/>
      <c r="L827" s="86"/>
      <c r="M827" s="86"/>
      <c r="N827" s="87" t="str">
        <f>VLOOKUP($B827,D1_2!$B$5:$AL$131,22,FALSE)&amp;""</f>
        <v/>
      </c>
      <c r="O827" s="88"/>
      <c r="P827" s="19" t="s">
        <v>391</v>
      </c>
      <c r="Q827" s="89" t="str">
        <f>VLOOKUP($B827,D1_2!$B$5:$AL$131,23,FALSE)&amp;""</f>
        <v/>
      </c>
      <c r="R827" s="90"/>
      <c r="S827" s="87" t="str">
        <f>VLOOKUP($B827,D1_2!$B$5:$AL$131,24,FALSE)&amp;""</f>
        <v/>
      </c>
      <c r="T827" s="88"/>
      <c r="U827" s="19" t="s">
        <v>391</v>
      </c>
      <c r="V827" s="89" t="str">
        <f>VLOOKUP($B827,D1_2!$B$5:$AL$131,25,FALSE)&amp;""</f>
        <v/>
      </c>
      <c r="W827" s="90"/>
      <c r="X827" s="87" t="str">
        <f>VLOOKUP($B827,D1_2!$B$5:$AL$131,26,FALSE)&amp;""</f>
        <v/>
      </c>
      <c r="Y827" s="88"/>
      <c r="Z827" s="19" t="s">
        <v>391</v>
      </c>
      <c r="AA827" s="89" t="str">
        <f>VLOOKUP($B827,D1_2!$B$5:$AL$131,27,FALSE)&amp;""</f>
        <v/>
      </c>
      <c r="AB827" s="90"/>
      <c r="AC827" s="87" t="str">
        <f>VLOOKUP($B827,D1_2!$B$5:$AL$131,28,FALSE)&amp;""</f>
        <v/>
      </c>
      <c r="AD827" s="88"/>
      <c r="AE827" s="19" t="s">
        <v>391</v>
      </c>
      <c r="AF827" s="89" t="str">
        <f>VLOOKUP($B827,D1_2!$B$5:$AL$131,29,FALSE)&amp;""</f>
        <v/>
      </c>
      <c r="AG827" s="90"/>
      <c r="AH827" s="87" t="str">
        <f>VLOOKUP($B827,D1_2!$B$5:$AL$131,30,FALSE)&amp;""</f>
        <v/>
      </c>
      <c r="AI827" s="88"/>
      <c r="AJ827" s="19" t="s">
        <v>391</v>
      </c>
      <c r="AK827" s="89" t="str">
        <f>VLOOKUP($B827,D1_2!$B$5:$AL$131,31,FALSE)&amp;""</f>
        <v/>
      </c>
      <c r="AL827" s="90"/>
      <c r="AM827" s="87" t="str">
        <f>VLOOKUP($B827,D1_2!$B$5:$AL$131,32,FALSE)&amp;""</f>
        <v/>
      </c>
      <c r="AN827" s="88"/>
      <c r="AO827" s="19" t="s">
        <v>391</v>
      </c>
      <c r="AP827" s="89" t="str">
        <f>VLOOKUP($B827,D1_2!$B$5:$AL$131,33,FALSE)&amp;""</f>
        <v/>
      </c>
      <c r="AQ827" s="90"/>
      <c r="AR827" s="87" t="str">
        <f>VLOOKUP($B827,D1_2!$B$5:$AL$131,34,FALSE)&amp;""</f>
        <v/>
      </c>
      <c r="AS827" s="88"/>
      <c r="AT827" s="19" t="s">
        <v>391</v>
      </c>
      <c r="AU827" s="89" t="str">
        <f>VLOOKUP($B827,D1_2!$B$5:$AL$131,35,FALSE)&amp;""</f>
        <v/>
      </c>
      <c r="AV827" s="90"/>
      <c r="AW827" s="87" t="str">
        <f>VLOOKUP($B827,D1_2!$B$5:$AL$131,36,FALSE)&amp;""</f>
        <v/>
      </c>
      <c r="AX827" s="88"/>
      <c r="AY827" s="19" t="s">
        <v>391</v>
      </c>
      <c r="AZ827" s="89" t="str">
        <f>VLOOKUP($B827,D1_2!$B$5:$AL$131,37,FALSE)&amp;""</f>
        <v/>
      </c>
      <c r="BA827" s="90"/>
    </row>
    <row r="828" spans="2:53" s="1" customFormat="1" x14ac:dyDescent="0.4">
      <c r="B828" s="181"/>
      <c r="C828" s="182"/>
      <c r="D828" s="182"/>
      <c r="E828" s="182"/>
      <c r="F828" s="183"/>
      <c r="G828" s="91" t="s">
        <v>5496</v>
      </c>
      <c r="H828" s="91"/>
      <c r="I828" s="91"/>
      <c r="J828" s="91"/>
      <c r="K828" s="91"/>
      <c r="L828" s="91"/>
      <c r="M828" s="91"/>
      <c r="N828" s="92" t="str">
        <f>VLOOKUP($B827,D1_2!$B$132:$AL$258,22,FALSE)&amp;""</f>
        <v/>
      </c>
      <c r="O828" s="93"/>
      <c r="P828" s="20" t="s">
        <v>391</v>
      </c>
      <c r="Q828" s="94" t="str">
        <f>VLOOKUP($B827,D1_2!$B$132:$AL$258,23,FALSE)&amp;""</f>
        <v/>
      </c>
      <c r="R828" s="95"/>
      <c r="S828" s="92" t="str">
        <f>VLOOKUP($B827,D1_2!$B$132:$AL$258,24,FALSE)&amp;""</f>
        <v/>
      </c>
      <c r="T828" s="93"/>
      <c r="U828" s="20" t="s">
        <v>391</v>
      </c>
      <c r="V828" s="94" t="str">
        <f>VLOOKUP($B827,D1_2!$B$132:$AL$258,25,FALSE)&amp;""</f>
        <v/>
      </c>
      <c r="W828" s="95"/>
      <c r="X828" s="92" t="str">
        <f>VLOOKUP($B827,D1_2!$B$132:$AL$258,26,FALSE)&amp;""</f>
        <v/>
      </c>
      <c r="Y828" s="93"/>
      <c r="Z828" s="20" t="s">
        <v>391</v>
      </c>
      <c r="AA828" s="94" t="str">
        <f>VLOOKUP($B827,D1_2!$B$132:$AL$258,27,FALSE)&amp;""</f>
        <v/>
      </c>
      <c r="AB828" s="95"/>
      <c r="AC828" s="92" t="str">
        <f>VLOOKUP($B827,D1_2!$B$132:$AL$258,28,FALSE)&amp;""</f>
        <v/>
      </c>
      <c r="AD828" s="93"/>
      <c r="AE828" s="20" t="s">
        <v>391</v>
      </c>
      <c r="AF828" s="94" t="str">
        <f>VLOOKUP($B827,D1_2!$B$132:$AL$258,29,FALSE)&amp;""</f>
        <v/>
      </c>
      <c r="AG828" s="95"/>
      <c r="AH828" s="92" t="str">
        <f>VLOOKUP($B827,D1_2!$B$132:$AL$258,30,FALSE)&amp;""</f>
        <v/>
      </c>
      <c r="AI828" s="93"/>
      <c r="AJ828" s="20" t="s">
        <v>391</v>
      </c>
      <c r="AK828" s="94" t="str">
        <f>VLOOKUP($B827,D1_2!$B$132:$AL$258,31,FALSE)&amp;""</f>
        <v/>
      </c>
      <c r="AL828" s="95"/>
      <c r="AM828" s="92" t="str">
        <f>VLOOKUP($B827,D1_2!$B$132:$AL$258,32,FALSE)&amp;""</f>
        <v/>
      </c>
      <c r="AN828" s="93"/>
      <c r="AO828" s="20" t="s">
        <v>391</v>
      </c>
      <c r="AP828" s="94" t="str">
        <f>VLOOKUP($B827,D1_2!$B$132:$AL$258,33,FALSE)&amp;""</f>
        <v/>
      </c>
      <c r="AQ828" s="95"/>
      <c r="AR828" s="92" t="str">
        <f>VLOOKUP($B827,D1_2!$B$132:$AL$258,34,FALSE)&amp;""</f>
        <v/>
      </c>
      <c r="AS828" s="93"/>
      <c r="AT828" s="20" t="s">
        <v>391</v>
      </c>
      <c r="AU828" s="94" t="str">
        <f>VLOOKUP($B827,D1_2!$B$132:$AL$258,35,FALSE)&amp;""</f>
        <v/>
      </c>
      <c r="AV828" s="95"/>
      <c r="AW828" s="92" t="str">
        <f>VLOOKUP($B827,D1_2!$B$132:$AL$258,36,FALSE)&amp;""</f>
        <v/>
      </c>
      <c r="AX828" s="93"/>
      <c r="AY828" s="20" t="s">
        <v>391</v>
      </c>
      <c r="AZ828" s="94" t="str">
        <f>VLOOKUP($B827,D1_2!$B$132:$AL$258,37,FALSE)&amp;""</f>
        <v/>
      </c>
      <c r="BA828" s="95"/>
    </row>
    <row r="829" spans="2:53" s="1" customFormat="1" x14ac:dyDescent="0.4">
      <c r="B829" s="178"/>
      <c r="C829" s="179"/>
      <c r="D829" s="179"/>
      <c r="E829" s="179"/>
      <c r="F829" s="180"/>
      <c r="G829" s="135" t="s">
        <v>5337</v>
      </c>
      <c r="H829" s="135"/>
      <c r="I829" s="135"/>
      <c r="J829" s="135"/>
      <c r="K829" s="135"/>
      <c r="L829" s="135"/>
      <c r="M829" s="135"/>
      <c r="N829" s="136" t="str">
        <f>VLOOKUP($B827,D1_2!$B$259:$AL$385,22,FALSE)&amp;""</f>
        <v/>
      </c>
      <c r="O829" s="137"/>
      <c r="P829" s="21" t="s">
        <v>391</v>
      </c>
      <c r="Q829" s="138" t="str">
        <f>VLOOKUP($B827,D1_2!$B$259:$AL$385,23,FALSE)&amp;""</f>
        <v/>
      </c>
      <c r="R829" s="139"/>
      <c r="S829" s="136" t="str">
        <f>VLOOKUP($B827,D1_2!$B$259:$AL$385,24,FALSE)&amp;""</f>
        <v/>
      </c>
      <c r="T829" s="137"/>
      <c r="U829" s="21" t="s">
        <v>391</v>
      </c>
      <c r="V829" s="138" t="str">
        <f>VLOOKUP($B827,D1_2!$B$259:$AL$385,25,FALSE)&amp;""</f>
        <v/>
      </c>
      <c r="W829" s="139"/>
      <c r="X829" s="136" t="str">
        <f>VLOOKUP($B827,D1_2!$B$259:$AL$385,26,FALSE)&amp;""</f>
        <v/>
      </c>
      <c r="Y829" s="137"/>
      <c r="Z829" s="21" t="s">
        <v>391</v>
      </c>
      <c r="AA829" s="138" t="str">
        <f>VLOOKUP($B827,D1_2!$B$259:$AL$385,27,FALSE)&amp;""</f>
        <v/>
      </c>
      <c r="AB829" s="139"/>
      <c r="AC829" s="136" t="str">
        <f>VLOOKUP($B827,D1_2!$B$259:$AL$385,28,FALSE)&amp;""</f>
        <v/>
      </c>
      <c r="AD829" s="137"/>
      <c r="AE829" s="21" t="s">
        <v>391</v>
      </c>
      <c r="AF829" s="138" t="str">
        <f>VLOOKUP($B827,D1_2!$B$259:$AL$385,29,FALSE)&amp;""</f>
        <v/>
      </c>
      <c r="AG829" s="139"/>
      <c r="AH829" s="136" t="str">
        <f>VLOOKUP($B827,D1_2!$B$259:$AL$385,30,FALSE)&amp;""</f>
        <v/>
      </c>
      <c r="AI829" s="137"/>
      <c r="AJ829" s="21" t="s">
        <v>391</v>
      </c>
      <c r="AK829" s="138" t="str">
        <f>VLOOKUP($B827,D1_2!$B$259:$AL$385,31,FALSE)&amp;""</f>
        <v/>
      </c>
      <c r="AL829" s="139"/>
      <c r="AM829" s="136" t="str">
        <f>VLOOKUP($B827,D1_2!$B$259:$AL$385,32,FALSE)&amp;""</f>
        <v/>
      </c>
      <c r="AN829" s="137"/>
      <c r="AO829" s="21" t="s">
        <v>391</v>
      </c>
      <c r="AP829" s="138" t="str">
        <f>VLOOKUP($B827,D1_2!$B$259:$AL$385,33,FALSE)&amp;""</f>
        <v/>
      </c>
      <c r="AQ829" s="139"/>
      <c r="AR829" s="136" t="str">
        <f>VLOOKUP($B827,D1_2!$B$259:$AL$385,34,FALSE)&amp;""</f>
        <v/>
      </c>
      <c r="AS829" s="137"/>
      <c r="AT829" s="21" t="s">
        <v>391</v>
      </c>
      <c r="AU829" s="138" t="str">
        <f>VLOOKUP($B827,D1_2!$B$259:$AL$385,35,FALSE)&amp;""</f>
        <v/>
      </c>
      <c r="AV829" s="139"/>
      <c r="AW829" s="136" t="str">
        <f>VLOOKUP($B827,D1_2!$B$259:$AL$385,36,FALSE)&amp;""</f>
        <v/>
      </c>
      <c r="AX829" s="137"/>
      <c r="AY829" s="21" t="s">
        <v>391</v>
      </c>
      <c r="AZ829" s="138" t="str">
        <f>VLOOKUP($B827,D1_2!$B$259:$AL$385,37,FALSE)&amp;""</f>
        <v/>
      </c>
      <c r="BA829" s="139"/>
    </row>
    <row r="830" spans="2:53" s="1" customFormat="1" ht="14.25" customHeight="1" x14ac:dyDescent="0.4">
      <c r="B830" s="175" t="s">
        <v>5296</v>
      </c>
      <c r="C830" s="176"/>
      <c r="D830" s="176"/>
      <c r="E830" s="176"/>
      <c r="F830" s="177"/>
      <c r="G830" s="86" t="s">
        <v>5737</v>
      </c>
      <c r="H830" s="86"/>
      <c r="I830" s="86"/>
      <c r="J830" s="86"/>
      <c r="K830" s="86"/>
      <c r="L830" s="86"/>
      <c r="M830" s="86"/>
      <c r="N830" s="87" t="str">
        <f>VLOOKUP($B830,D1_2!$B$5:$AL$131,22,FALSE)&amp;""</f>
        <v/>
      </c>
      <c r="O830" s="88"/>
      <c r="P830" s="19" t="s">
        <v>391</v>
      </c>
      <c r="Q830" s="89" t="str">
        <f>VLOOKUP($B830,D1_2!$B$5:$AL$131,23,FALSE)&amp;""</f>
        <v/>
      </c>
      <c r="R830" s="90"/>
      <c r="S830" s="87" t="str">
        <f>VLOOKUP($B830,D1_2!$B$5:$AL$131,24,FALSE)&amp;""</f>
        <v/>
      </c>
      <c r="T830" s="88"/>
      <c r="U830" s="19" t="s">
        <v>391</v>
      </c>
      <c r="V830" s="89" t="str">
        <f>VLOOKUP($B830,D1_2!$B$5:$AL$131,25,FALSE)&amp;""</f>
        <v/>
      </c>
      <c r="W830" s="90"/>
      <c r="X830" s="87" t="str">
        <f>VLOOKUP($B830,D1_2!$B$5:$AL$131,26,FALSE)&amp;""</f>
        <v/>
      </c>
      <c r="Y830" s="88"/>
      <c r="Z830" s="19" t="s">
        <v>391</v>
      </c>
      <c r="AA830" s="89" t="str">
        <f>VLOOKUP($B830,D1_2!$B$5:$AL$131,27,FALSE)&amp;""</f>
        <v/>
      </c>
      <c r="AB830" s="90"/>
      <c r="AC830" s="87" t="str">
        <f>VLOOKUP($B830,D1_2!$B$5:$AL$131,28,FALSE)&amp;""</f>
        <v/>
      </c>
      <c r="AD830" s="88"/>
      <c r="AE830" s="19" t="s">
        <v>391</v>
      </c>
      <c r="AF830" s="89" t="str">
        <f>VLOOKUP($B830,D1_2!$B$5:$AL$131,29,FALSE)&amp;""</f>
        <v/>
      </c>
      <c r="AG830" s="90"/>
      <c r="AH830" s="87" t="str">
        <f>VLOOKUP($B830,D1_2!$B$5:$AL$131,30,FALSE)&amp;""</f>
        <v/>
      </c>
      <c r="AI830" s="88"/>
      <c r="AJ830" s="19" t="s">
        <v>391</v>
      </c>
      <c r="AK830" s="89" t="str">
        <f>VLOOKUP($B830,D1_2!$B$5:$AL$131,31,FALSE)&amp;""</f>
        <v/>
      </c>
      <c r="AL830" s="90"/>
      <c r="AM830" s="87" t="str">
        <f>VLOOKUP($B830,D1_2!$B$5:$AL$131,32,FALSE)&amp;""</f>
        <v/>
      </c>
      <c r="AN830" s="88"/>
      <c r="AO830" s="19" t="s">
        <v>391</v>
      </c>
      <c r="AP830" s="89" t="str">
        <f>VLOOKUP($B830,D1_2!$B$5:$AL$131,33,FALSE)&amp;""</f>
        <v/>
      </c>
      <c r="AQ830" s="90"/>
      <c r="AR830" s="87" t="str">
        <f>VLOOKUP($B830,D1_2!$B$5:$AL$131,34,FALSE)&amp;""</f>
        <v/>
      </c>
      <c r="AS830" s="88"/>
      <c r="AT830" s="19" t="s">
        <v>391</v>
      </c>
      <c r="AU830" s="89" t="str">
        <f>VLOOKUP($B830,D1_2!$B$5:$AL$131,35,FALSE)&amp;""</f>
        <v/>
      </c>
      <c r="AV830" s="90"/>
      <c r="AW830" s="87" t="str">
        <f>VLOOKUP($B830,D1_2!$B$5:$AL$131,36,FALSE)&amp;""</f>
        <v/>
      </c>
      <c r="AX830" s="88"/>
      <c r="AY830" s="19" t="s">
        <v>391</v>
      </c>
      <c r="AZ830" s="89" t="str">
        <f>VLOOKUP($B830,D1_2!$B$5:$AL$131,37,FALSE)&amp;""</f>
        <v/>
      </c>
      <c r="BA830" s="90"/>
    </row>
    <row r="831" spans="2:53" s="1" customFormat="1" x14ac:dyDescent="0.4">
      <c r="B831" s="181"/>
      <c r="C831" s="182"/>
      <c r="D831" s="182"/>
      <c r="E831" s="182"/>
      <c r="F831" s="183"/>
      <c r="G831" s="91" t="s">
        <v>5496</v>
      </c>
      <c r="H831" s="91"/>
      <c r="I831" s="91"/>
      <c r="J831" s="91"/>
      <c r="K831" s="91"/>
      <c r="L831" s="91"/>
      <c r="M831" s="91"/>
      <c r="N831" s="92" t="str">
        <f>VLOOKUP($B830,D1_2!$B$132:$AL$258,22,FALSE)&amp;""</f>
        <v/>
      </c>
      <c r="O831" s="93"/>
      <c r="P831" s="20" t="s">
        <v>391</v>
      </c>
      <c r="Q831" s="94" t="str">
        <f>VLOOKUP($B830,D1_2!$B$132:$AL$258,23,FALSE)&amp;""</f>
        <v/>
      </c>
      <c r="R831" s="95"/>
      <c r="S831" s="92" t="str">
        <f>VLOOKUP($B830,D1_2!$B$132:$AL$258,24,FALSE)&amp;""</f>
        <v/>
      </c>
      <c r="T831" s="93"/>
      <c r="U831" s="20" t="s">
        <v>391</v>
      </c>
      <c r="V831" s="94" t="str">
        <f>VLOOKUP($B830,D1_2!$B$132:$AL$258,25,FALSE)&amp;""</f>
        <v/>
      </c>
      <c r="W831" s="95"/>
      <c r="X831" s="92" t="str">
        <f>VLOOKUP($B830,D1_2!$B$132:$AL$258,26,FALSE)&amp;""</f>
        <v/>
      </c>
      <c r="Y831" s="93"/>
      <c r="Z831" s="20" t="s">
        <v>391</v>
      </c>
      <c r="AA831" s="94" t="str">
        <f>VLOOKUP($B830,D1_2!$B$132:$AL$258,27,FALSE)&amp;""</f>
        <v/>
      </c>
      <c r="AB831" s="95"/>
      <c r="AC831" s="92" t="str">
        <f>VLOOKUP($B830,D1_2!$B$132:$AL$258,28,FALSE)&amp;""</f>
        <v/>
      </c>
      <c r="AD831" s="93"/>
      <c r="AE831" s="20" t="s">
        <v>391</v>
      </c>
      <c r="AF831" s="94" t="str">
        <f>VLOOKUP($B830,D1_2!$B$132:$AL$258,29,FALSE)&amp;""</f>
        <v/>
      </c>
      <c r="AG831" s="95"/>
      <c r="AH831" s="92" t="str">
        <f>VLOOKUP($B830,D1_2!$B$132:$AL$258,30,FALSE)&amp;""</f>
        <v/>
      </c>
      <c r="AI831" s="93"/>
      <c r="AJ831" s="20" t="s">
        <v>391</v>
      </c>
      <c r="AK831" s="94" t="str">
        <f>VLOOKUP($B830,D1_2!$B$132:$AL$258,31,FALSE)&amp;""</f>
        <v/>
      </c>
      <c r="AL831" s="95"/>
      <c r="AM831" s="92" t="str">
        <f>VLOOKUP($B830,D1_2!$B$132:$AL$258,32,FALSE)&amp;""</f>
        <v/>
      </c>
      <c r="AN831" s="93"/>
      <c r="AO831" s="20" t="s">
        <v>391</v>
      </c>
      <c r="AP831" s="94" t="str">
        <f>VLOOKUP($B830,D1_2!$B$132:$AL$258,33,FALSE)&amp;""</f>
        <v/>
      </c>
      <c r="AQ831" s="95"/>
      <c r="AR831" s="92" t="str">
        <f>VLOOKUP($B830,D1_2!$B$132:$AL$258,34,FALSE)&amp;""</f>
        <v/>
      </c>
      <c r="AS831" s="93"/>
      <c r="AT831" s="20" t="s">
        <v>391</v>
      </c>
      <c r="AU831" s="94" t="str">
        <f>VLOOKUP($B830,D1_2!$B$132:$AL$258,35,FALSE)&amp;""</f>
        <v/>
      </c>
      <c r="AV831" s="95"/>
      <c r="AW831" s="92" t="str">
        <f>VLOOKUP($B830,D1_2!$B$132:$AL$258,36,FALSE)&amp;""</f>
        <v/>
      </c>
      <c r="AX831" s="93"/>
      <c r="AY831" s="20" t="s">
        <v>391</v>
      </c>
      <c r="AZ831" s="94" t="str">
        <f>VLOOKUP($B830,D1_2!$B$132:$AL$258,37,FALSE)&amp;""</f>
        <v/>
      </c>
      <c r="BA831" s="95"/>
    </row>
    <row r="832" spans="2:53" s="1" customFormat="1" x14ac:dyDescent="0.4">
      <c r="B832" s="178"/>
      <c r="C832" s="179"/>
      <c r="D832" s="179"/>
      <c r="E832" s="179"/>
      <c r="F832" s="180"/>
      <c r="G832" s="135" t="s">
        <v>5337</v>
      </c>
      <c r="H832" s="135"/>
      <c r="I832" s="135"/>
      <c r="J832" s="135"/>
      <c r="K832" s="135"/>
      <c r="L832" s="135"/>
      <c r="M832" s="135"/>
      <c r="N832" s="136" t="str">
        <f>VLOOKUP($B830,D1_2!$B$259:$AL$385,22,FALSE)&amp;""</f>
        <v/>
      </c>
      <c r="O832" s="137"/>
      <c r="P832" s="21" t="s">
        <v>391</v>
      </c>
      <c r="Q832" s="138" t="str">
        <f>VLOOKUP($B830,D1_2!$B$259:$AL$385,23,FALSE)&amp;""</f>
        <v/>
      </c>
      <c r="R832" s="139"/>
      <c r="S832" s="136" t="str">
        <f>VLOOKUP($B830,D1_2!$B$259:$AL$385,24,FALSE)&amp;""</f>
        <v/>
      </c>
      <c r="T832" s="137"/>
      <c r="U832" s="21" t="s">
        <v>391</v>
      </c>
      <c r="V832" s="138" t="str">
        <f>VLOOKUP($B830,D1_2!$B$259:$AL$385,25,FALSE)&amp;""</f>
        <v/>
      </c>
      <c r="W832" s="139"/>
      <c r="X832" s="136" t="str">
        <f>VLOOKUP($B830,D1_2!$B$259:$AL$385,26,FALSE)&amp;""</f>
        <v/>
      </c>
      <c r="Y832" s="137"/>
      <c r="Z832" s="21" t="s">
        <v>391</v>
      </c>
      <c r="AA832" s="138" t="str">
        <f>VLOOKUP($B830,D1_2!$B$259:$AL$385,27,FALSE)&amp;""</f>
        <v/>
      </c>
      <c r="AB832" s="139"/>
      <c r="AC832" s="136" t="str">
        <f>VLOOKUP($B830,D1_2!$B$259:$AL$385,28,FALSE)&amp;""</f>
        <v/>
      </c>
      <c r="AD832" s="137"/>
      <c r="AE832" s="21" t="s">
        <v>391</v>
      </c>
      <c r="AF832" s="138" t="str">
        <f>VLOOKUP($B830,D1_2!$B$259:$AL$385,29,FALSE)&amp;""</f>
        <v/>
      </c>
      <c r="AG832" s="139"/>
      <c r="AH832" s="136" t="str">
        <f>VLOOKUP($B830,D1_2!$B$259:$AL$385,30,FALSE)&amp;""</f>
        <v/>
      </c>
      <c r="AI832" s="137"/>
      <c r="AJ832" s="21" t="s">
        <v>391</v>
      </c>
      <c r="AK832" s="138" t="str">
        <f>VLOOKUP($B830,D1_2!$B$259:$AL$385,31,FALSE)&amp;""</f>
        <v/>
      </c>
      <c r="AL832" s="139"/>
      <c r="AM832" s="136" t="str">
        <f>VLOOKUP($B830,D1_2!$B$259:$AL$385,32,FALSE)&amp;""</f>
        <v/>
      </c>
      <c r="AN832" s="137"/>
      <c r="AO832" s="21" t="s">
        <v>391</v>
      </c>
      <c r="AP832" s="138" t="str">
        <f>VLOOKUP($B830,D1_2!$B$259:$AL$385,33,FALSE)&amp;""</f>
        <v/>
      </c>
      <c r="AQ832" s="139"/>
      <c r="AR832" s="136" t="str">
        <f>VLOOKUP($B830,D1_2!$B$259:$AL$385,34,FALSE)&amp;""</f>
        <v/>
      </c>
      <c r="AS832" s="137"/>
      <c r="AT832" s="21" t="s">
        <v>391</v>
      </c>
      <c r="AU832" s="138" t="str">
        <f>VLOOKUP($B830,D1_2!$B$259:$AL$385,35,FALSE)&amp;""</f>
        <v/>
      </c>
      <c r="AV832" s="139"/>
      <c r="AW832" s="136" t="str">
        <f>VLOOKUP($B830,D1_2!$B$259:$AL$385,36,FALSE)&amp;""</f>
        <v/>
      </c>
      <c r="AX832" s="137"/>
      <c r="AY832" s="21" t="s">
        <v>391</v>
      </c>
      <c r="AZ832" s="138" t="str">
        <f>VLOOKUP($B830,D1_2!$B$259:$AL$385,37,FALSE)&amp;""</f>
        <v/>
      </c>
      <c r="BA832" s="139"/>
    </row>
    <row r="833" spans="2:53" s="1" customFormat="1" ht="14.25" customHeight="1" x14ac:dyDescent="0.4">
      <c r="B833" s="175" t="s">
        <v>1619</v>
      </c>
      <c r="C833" s="176"/>
      <c r="D833" s="176"/>
      <c r="E833" s="176"/>
      <c r="F833" s="177"/>
      <c r="G833" s="86" t="s">
        <v>5737</v>
      </c>
      <c r="H833" s="86"/>
      <c r="I833" s="86"/>
      <c r="J833" s="86"/>
      <c r="K833" s="86"/>
      <c r="L833" s="86"/>
      <c r="M833" s="86"/>
      <c r="N833" s="87" t="str">
        <f>VLOOKUP($B833,D1_2!$B$5:$AL$131,22,FALSE)&amp;""</f>
        <v/>
      </c>
      <c r="O833" s="88"/>
      <c r="P833" s="19" t="s">
        <v>391</v>
      </c>
      <c r="Q833" s="89" t="str">
        <f>VLOOKUP($B833,D1_2!$B$5:$AL$131,23,FALSE)&amp;""</f>
        <v/>
      </c>
      <c r="R833" s="90"/>
      <c r="S833" s="87" t="str">
        <f>VLOOKUP($B833,D1_2!$B$5:$AL$131,24,FALSE)&amp;""</f>
        <v/>
      </c>
      <c r="T833" s="88"/>
      <c r="U833" s="19" t="s">
        <v>391</v>
      </c>
      <c r="V833" s="89" t="str">
        <f>VLOOKUP($B833,D1_2!$B$5:$AL$131,25,FALSE)&amp;""</f>
        <v/>
      </c>
      <c r="W833" s="90"/>
      <c r="X833" s="87" t="str">
        <f>VLOOKUP($B833,D1_2!$B$5:$AL$131,26,FALSE)&amp;""</f>
        <v/>
      </c>
      <c r="Y833" s="88"/>
      <c r="Z833" s="19" t="s">
        <v>391</v>
      </c>
      <c r="AA833" s="89" t="str">
        <f>VLOOKUP($B833,D1_2!$B$5:$AL$131,27,FALSE)&amp;""</f>
        <v/>
      </c>
      <c r="AB833" s="90"/>
      <c r="AC833" s="87" t="str">
        <f>VLOOKUP($B833,D1_2!$B$5:$AL$131,28,FALSE)&amp;""</f>
        <v/>
      </c>
      <c r="AD833" s="88"/>
      <c r="AE833" s="19" t="s">
        <v>391</v>
      </c>
      <c r="AF833" s="89" t="str">
        <f>VLOOKUP($B833,D1_2!$B$5:$AL$131,29,FALSE)&amp;""</f>
        <v/>
      </c>
      <c r="AG833" s="90"/>
      <c r="AH833" s="87" t="str">
        <f>VLOOKUP($B833,D1_2!$B$5:$AL$131,30,FALSE)&amp;""</f>
        <v/>
      </c>
      <c r="AI833" s="88"/>
      <c r="AJ833" s="19" t="s">
        <v>391</v>
      </c>
      <c r="AK833" s="89" t="str">
        <f>VLOOKUP($B833,D1_2!$B$5:$AL$131,31,FALSE)&amp;""</f>
        <v/>
      </c>
      <c r="AL833" s="90"/>
      <c r="AM833" s="87" t="str">
        <f>VLOOKUP($B833,D1_2!$B$5:$AL$131,32,FALSE)&amp;""</f>
        <v/>
      </c>
      <c r="AN833" s="88"/>
      <c r="AO833" s="19" t="s">
        <v>391</v>
      </c>
      <c r="AP833" s="89" t="str">
        <f>VLOOKUP($B833,D1_2!$B$5:$AL$131,33,FALSE)&amp;""</f>
        <v/>
      </c>
      <c r="AQ833" s="90"/>
      <c r="AR833" s="87" t="str">
        <f>VLOOKUP($B833,D1_2!$B$5:$AL$131,34,FALSE)&amp;""</f>
        <v/>
      </c>
      <c r="AS833" s="88"/>
      <c r="AT833" s="19" t="s">
        <v>391</v>
      </c>
      <c r="AU833" s="89" t="str">
        <f>VLOOKUP($B833,D1_2!$B$5:$AL$131,35,FALSE)&amp;""</f>
        <v/>
      </c>
      <c r="AV833" s="90"/>
      <c r="AW833" s="87" t="str">
        <f>VLOOKUP($B833,D1_2!$B$5:$AL$131,36,FALSE)&amp;""</f>
        <v/>
      </c>
      <c r="AX833" s="88"/>
      <c r="AY833" s="19" t="s">
        <v>391</v>
      </c>
      <c r="AZ833" s="89" t="str">
        <f>VLOOKUP($B833,D1_2!$B$5:$AL$131,37,FALSE)&amp;""</f>
        <v/>
      </c>
      <c r="BA833" s="90"/>
    </row>
    <row r="834" spans="2:53" s="1" customFormat="1" x14ac:dyDescent="0.4">
      <c r="B834" s="181"/>
      <c r="C834" s="182"/>
      <c r="D834" s="182"/>
      <c r="E834" s="182"/>
      <c r="F834" s="183"/>
      <c r="G834" s="91" t="s">
        <v>5496</v>
      </c>
      <c r="H834" s="91"/>
      <c r="I834" s="91"/>
      <c r="J834" s="91"/>
      <c r="K834" s="91"/>
      <c r="L834" s="91"/>
      <c r="M834" s="91"/>
      <c r="N834" s="92" t="str">
        <f>VLOOKUP($B833,D1_2!$B$132:$AL$258,22,FALSE)&amp;""</f>
        <v/>
      </c>
      <c r="O834" s="93"/>
      <c r="P834" s="20" t="s">
        <v>391</v>
      </c>
      <c r="Q834" s="94" t="str">
        <f>VLOOKUP($B833,D1_2!$B$132:$AL$258,23,FALSE)&amp;""</f>
        <v/>
      </c>
      <c r="R834" s="95"/>
      <c r="S834" s="92" t="str">
        <f>VLOOKUP($B833,D1_2!$B$132:$AL$258,24,FALSE)&amp;""</f>
        <v/>
      </c>
      <c r="T834" s="93"/>
      <c r="U834" s="20" t="s">
        <v>391</v>
      </c>
      <c r="V834" s="94" t="str">
        <f>VLOOKUP($B833,D1_2!$B$132:$AL$258,25,FALSE)&amp;""</f>
        <v/>
      </c>
      <c r="W834" s="95"/>
      <c r="X834" s="92" t="str">
        <f>VLOOKUP($B833,D1_2!$B$132:$AL$258,26,FALSE)&amp;""</f>
        <v/>
      </c>
      <c r="Y834" s="93"/>
      <c r="Z834" s="20" t="s">
        <v>391</v>
      </c>
      <c r="AA834" s="94" t="str">
        <f>VLOOKUP($B833,D1_2!$B$132:$AL$258,27,FALSE)&amp;""</f>
        <v/>
      </c>
      <c r="AB834" s="95"/>
      <c r="AC834" s="92" t="str">
        <f>VLOOKUP($B833,D1_2!$B$132:$AL$258,28,FALSE)&amp;""</f>
        <v/>
      </c>
      <c r="AD834" s="93"/>
      <c r="AE834" s="20" t="s">
        <v>391</v>
      </c>
      <c r="AF834" s="94" t="str">
        <f>VLOOKUP($B833,D1_2!$B$132:$AL$258,29,FALSE)&amp;""</f>
        <v/>
      </c>
      <c r="AG834" s="95"/>
      <c r="AH834" s="92" t="str">
        <f>VLOOKUP($B833,D1_2!$B$132:$AL$258,30,FALSE)&amp;""</f>
        <v/>
      </c>
      <c r="AI834" s="93"/>
      <c r="AJ834" s="20" t="s">
        <v>391</v>
      </c>
      <c r="AK834" s="94" t="str">
        <f>VLOOKUP($B833,D1_2!$B$132:$AL$258,31,FALSE)&amp;""</f>
        <v/>
      </c>
      <c r="AL834" s="95"/>
      <c r="AM834" s="92" t="str">
        <f>VLOOKUP($B833,D1_2!$B$132:$AL$258,32,FALSE)&amp;""</f>
        <v/>
      </c>
      <c r="AN834" s="93"/>
      <c r="AO834" s="20" t="s">
        <v>391</v>
      </c>
      <c r="AP834" s="94" t="str">
        <f>VLOOKUP($B833,D1_2!$B$132:$AL$258,33,FALSE)&amp;""</f>
        <v/>
      </c>
      <c r="AQ834" s="95"/>
      <c r="AR834" s="92" t="str">
        <f>VLOOKUP($B833,D1_2!$B$132:$AL$258,34,FALSE)&amp;""</f>
        <v/>
      </c>
      <c r="AS834" s="93"/>
      <c r="AT834" s="20" t="s">
        <v>391</v>
      </c>
      <c r="AU834" s="94" t="str">
        <f>VLOOKUP($B833,D1_2!$B$132:$AL$258,35,FALSE)&amp;""</f>
        <v/>
      </c>
      <c r="AV834" s="95"/>
      <c r="AW834" s="92" t="str">
        <f>VLOOKUP($B833,D1_2!$B$132:$AL$258,36,FALSE)&amp;""</f>
        <v/>
      </c>
      <c r="AX834" s="93"/>
      <c r="AY834" s="20" t="s">
        <v>391</v>
      </c>
      <c r="AZ834" s="94" t="str">
        <f>VLOOKUP($B833,D1_2!$B$132:$AL$258,37,FALSE)&amp;""</f>
        <v/>
      </c>
      <c r="BA834" s="95"/>
    </row>
    <row r="835" spans="2:53" s="1" customFormat="1" x14ac:dyDescent="0.4">
      <c r="B835" s="178"/>
      <c r="C835" s="179"/>
      <c r="D835" s="179"/>
      <c r="E835" s="179"/>
      <c r="F835" s="180"/>
      <c r="G835" s="135" t="s">
        <v>5337</v>
      </c>
      <c r="H835" s="135"/>
      <c r="I835" s="135"/>
      <c r="J835" s="135"/>
      <c r="K835" s="135"/>
      <c r="L835" s="135"/>
      <c r="M835" s="135"/>
      <c r="N835" s="136" t="str">
        <f>VLOOKUP($B833,D1_2!$B$259:$AL$385,22,FALSE)&amp;""</f>
        <v/>
      </c>
      <c r="O835" s="137"/>
      <c r="P835" s="21" t="s">
        <v>391</v>
      </c>
      <c r="Q835" s="138" t="str">
        <f>VLOOKUP($B833,D1_2!$B$259:$AL$385,23,FALSE)&amp;""</f>
        <v/>
      </c>
      <c r="R835" s="139"/>
      <c r="S835" s="136" t="str">
        <f>VLOOKUP($B833,D1_2!$B$259:$AL$385,24,FALSE)&amp;""</f>
        <v/>
      </c>
      <c r="T835" s="137"/>
      <c r="U835" s="21" t="s">
        <v>391</v>
      </c>
      <c r="V835" s="138" t="str">
        <f>VLOOKUP($B833,D1_2!$B$259:$AL$385,25,FALSE)&amp;""</f>
        <v/>
      </c>
      <c r="W835" s="139"/>
      <c r="X835" s="136" t="str">
        <f>VLOOKUP($B833,D1_2!$B$259:$AL$385,26,FALSE)&amp;""</f>
        <v/>
      </c>
      <c r="Y835" s="137"/>
      <c r="Z835" s="21" t="s">
        <v>391</v>
      </c>
      <c r="AA835" s="138" t="str">
        <f>VLOOKUP($B833,D1_2!$B$259:$AL$385,27,FALSE)&amp;""</f>
        <v/>
      </c>
      <c r="AB835" s="139"/>
      <c r="AC835" s="136" t="str">
        <f>VLOOKUP($B833,D1_2!$B$259:$AL$385,28,FALSE)&amp;""</f>
        <v/>
      </c>
      <c r="AD835" s="137"/>
      <c r="AE835" s="21" t="s">
        <v>391</v>
      </c>
      <c r="AF835" s="138" t="str">
        <f>VLOOKUP($B833,D1_2!$B$259:$AL$385,29,FALSE)&amp;""</f>
        <v/>
      </c>
      <c r="AG835" s="139"/>
      <c r="AH835" s="136" t="str">
        <f>VLOOKUP($B833,D1_2!$B$259:$AL$385,30,FALSE)&amp;""</f>
        <v/>
      </c>
      <c r="AI835" s="137"/>
      <c r="AJ835" s="21" t="s">
        <v>391</v>
      </c>
      <c r="AK835" s="138" t="str">
        <f>VLOOKUP($B833,D1_2!$B$259:$AL$385,31,FALSE)&amp;""</f>
        <v/>
      </c>
      <c r="AL835" s="139"/>
      <c r="AM835" s="136" t="str">
        <f>VLOOKUP($B833,D1_2!$B$259:$AL$385,32,FALSE)&amp;""</f>
        <v/>
      </c>
      <c r="AN835" s="137"/>
      <c r="AO835" s="21" t="s">
        <v>391</v>
      </c>
      <c r="AP835" s="138" t="str">
        <f>VLOOKUP($B833,D1_2!$B$259:$AL$385,33,FALSE)&amp;""</f>
        <v/>
      </c>
      <c r="AQ835" s="139"/>
      <c r="AR835" s="136" t="str">
        <f>VLOOKUP($B833,D1_2!$B$259:$AL$385,34,FALSE)&amp;""</f>
        <v/>
      </c>
      <c r="AS835" s="137"/>
      <c r="AT835" s="21" t="s">
        <v>391</v>
      </c>
      <c r="AU835" s="138" t="str">
        <f>VLOOKUP($B833,D1_2!$B$259:$AL$385,35,FALSE)&amp;""</f>
        <v/>
      </c>
      <c r="AV835" s="139"/>
      <c r="AW835" s="136" t="str">
        <f>VLOOKUP($B833,D1_2!$B$259:$AL$385,36,FALSE)&amp;""</f>
        <v/>
      </c>
      <c r="AX835" s="137"/>
      <c r="AY835" s="21" t="s">
        <v>391</v>
      </c>
      <c r="AZ835" s="138" t="str">
        <f>VLOOKUP($B833,D1_2!$B$259:$AL$385,37,FALSE)&amp;""</f>
        <v/>
      </c>
      <c r="BA835" s="139"/>
    </row>
    <row r="836" spans="2:53" s="1" customFormat="1" ht="14.25" customHeight="1" x14ac:dyDescent="0.4">
      <c r="B836" s="175" t="s">
        <v>5302</v>
      </c>
      <c r="C836" s="176"/>
      <c r="D836" s="176"/>
      <c r="E836" s="176"/>
      <c r="F836" s="177"/>
      <c r="G836" s="86" t="s">
        <v>5737</v>
      </c>
      <c r="H836" s="86"/>
      <c r="I836" s="86"/>
      <c r="J836" s="86"/>
      <c r="K836" s="86"/>
      <c r="L836" s="86"/>
      <c r="M836" s="86"/>
      <c r="N836" s="87" t="str">
        <f>VLOOKUP($B836,D1_2!$B$5:$AL$131,22,FALSE)&amp;""</f>
        <v/>
      </c>
      <c r="O836" s="88"/>
      <c r="P836" s="19" t="s">
        <v>391</v>
      </c>
      <c r="Q836" s="89" t="str">
        <f>VLOOKUP($B836,D1_2!$B$5:$AL$131,23,FALSE)&amp;""</f>
        <v/>
      </c>
      <c r="R836" s="90"/>
      <c r="S836" s="87" t="str">
        <f>VLOOKUP($B836,D1_2!$B$5:$AL$131,24,FALSE)&amp;""</f>
        <v/>
      </c>
      <c r="T836" s="88"/>
      <c r="U836" s="19" t="s">
        <v>391</v>
      </c>
      <c r="V836" s="89" t="str">
        <f>VLOOKUP($B836,D1_2!$B$5:$AL$131,25,FALSE)&amp;""</f>
        <v/>
      </c>
      <c r="W836" s="90"/>
      <c r="X836" s="87" t="str">
        <f>VLOOKUP($B836,D1_2!$B$5:$AL$131,26,FALSE)&amp;""</f>
        <v/>
      </c>
      <c r="Y836" s="88"/>
      <c r="Z836" s="19" t="s">
        <v>391</v>
      </c>
      <c r="AA836" s="89" t="str">
        <f>VLOOKUP($B836,D1_2!$B$5:$AL$131,27,FALSE)&amp;""</f>
        <v/>
      </c>
      <c r="AB836" s="90"/>
      <c r="AC836" s="87" t="str">
        <f>VLOOKUP($B836,D1_2!$B$5:$AL$131,28,FALSE)&amp;""</f>
        <v/>
      </c>
      <c r="AD836" s="88"/>
      <c r="AE836" s="19" t="s">
        <v>391</v>
      </c>
      <c r="AF836" s="89" t="str">
        <f>VLOOKUP($B836,D1_2!$B$5:$AL$131,29,FALSE)&amp;""</f>
        <v/>
      </c>
      <c r="AG836" s="90"/>
      <c r="AH836" s="87" t="str">
        <f>VLOOKUP($B836,D1_2!$B$5:$AL$131,30,FALSE)&amp;""</f>
        <v/>
      </c>
      <c r="AI836" s="88"/>
      <c r="AJ836" s="19" t="s">
        <v>391</v>
      </c>
      <c r="AK836" s="89" t="str">
        <f>VLOOKUP($B836,D1_2!$B$5:$AL$131,31,FALSE)&amp;""</f>
        <v/>
      </c>
      <c r="AL836" s="90"/>
      <c r="AM836" s="87" t="str">
        <f>VLOOKUP($B836,D1_2!$B$5:$AL$131,32,FALSE)&amp;""</f>
        <v/>
      </c>
      <c r="AN836" s="88"/>
      <c r="AO836" s="19" t="s">
        <v>391</v>
      </c>
      <c r="AP836" s="89" t="str">
        <f>VLOOKUP($B836,D1_2!$B$5:$AL$131,33,FALSE)&amp;""</f>
        <v/>
      </c>
      <c r="AQ836" s="90"/>
      <c r="AR836" s="87" t="str">
        <f>VLOOKUP($B836,D1_2!$B$5:$AL$131,34,FALSE)&amp;""</f>
        <v/>
      </c>
      <c r="AS836" s="88"/>
      <c r="AT836" s="19" t="s">
        <v>391</v>
      </c>
      <c r="AU836" s="89" t="str">
        <f>VLOOKUP($B836,D1_2!$B$5:$AL$131,35,FALSE)&amp;""</f>
        <v/>
      </c>
      <c r="AV836" s="90"/>
      <c r="AW836" s="87" t="str">
        <f>VLOOKUP($B836,D1_2!$B$5:$AL$131,36,FALSE)&amp;""</f>
        <v/>
      </c>
      <c r="AX836" s="88"/>
      <c r="AY836" s="19" t="s">
        <v>391</v>
      </c>
      <c r="AZ836" s="89" t="str">
        <f>VLOOKUP($B836,D1_2!$B$5:$AL$131,37,FALSE)&amp;""</f>
        <v/>
      </c>
      <c r="BA836" s="90"/>
    </row>
    <row r="837" spans="2:53" s="1" customFormat="1" x14ac:dyDescent="0.4">
      <c r="B837" s="181"/>
      <c r="C837" s="182"/>
      <c r="D837" s="182"/>
      <c r="E837" s="182"/>
      <c r="F837" s="183"/>
      <c r="G837" s="91" t="s">
        <v>5496</v>
      </c>
      <c r="H837" s="91"/>
      <c r="I837" s="91"/>
      <c r="J837" s="91"/>
      <c r="K837" s="91"/>
      <c r="L837" s="91"/>
      <c r="M837" s="91"/>
      <c r="N837" s="92" t="str">
        <f>VLOOKUP($B836,D1_2!$B$132:$AL$258,22,FALSE)&amp;""</f>
        <v/>
      </c>
      <c r="O837" s="93"/>
      <c r="P837" s="20" t="s">
        <v>391</v>
      </c>
      <c r="Q837" s="94" t="str">
        <f>VLOOKUP($B836,D1_2!$B$132:$AL$258,23,FALSE)&amp;""</f>
        <v/>
      </c>
      <c r="R837" s="95"/>
      <c r="S837" s="92" t="str">
        <f>VLOOKUP($B836,D1_2!$B$132:$AL$258,24,FALSE)&amp;""</f>
        <v/>
      </c>
      <c r="T837" s="93"/>
      <c r="U837" s="20" t="s">
        <v>391</v>
      </c>
      <c r="V837" s="94" t="str">
        <f>VLOOKUP($B836,D1_2!$B$132:$AL$258,25,FALSE)&amp;""</f>
        <v/>
      </c>
      <c r="W837" s="95"/>
      <c r="X837" s="92" t="str">
        <f>VLOOKUP($B836,D1_2!$B$132:$AL$258,26,FALSE)&amp;""</f>
        <v/>
      </c>
      <c r="Y837" s="93"/>
      <c r="Z837" s="20" t="s">
        <v>391</v>
      </c>
      <c r="AA837" s="94" t="str">
        <f>VLOOKUP($B836,D1_2!$B$132:$AL$258,27,FALSE)&amp;""</f>
        <v/>
      </c>
      <c r="AB837" s="95"/>
      <c r="AC837" s="92" t="str">
        <f>VLOOKUP($B836,D1_2!$B$132:$AL$258,28,FALSE)&amp;""</f>
        <v/>
      </c>
      <c r="AD837" s="93"/>
      <c r="AE837" s="20" t="s">
        <v>391</v>
      </c>
      <c r="AF837" s="94" t="str">
        <f>VLOOKUP($B836,D1_2!$B$132:$AL$258,29,FALSE)&amp;""</f>
        <v/>
      </c>
      <c r="AG837" s="95"/>
      <c r="AH837" s="92" t="str">
        <f>VLOOKUP($B836,D1_2!$B$132:$AL$258,30,FALSE)&amp;""</f>
        <v/>
      </c>
      <c r="AI837" s="93"/>
      <c r="AJ837" s="20" t="s">
        <v>391</v>
      </c>
      <c r="AK837" s="94" t="str">
        <f>VLOOKUP($B836,D1_2!$B$132:$AL$258,31,FALSE)&amp;""</f>
        <v/>
      </c>
      <c r="AL837" s="95"/>
      <c r="AM837" s="92" t="str">
        <f>VLOOKUP($B836,D1_2!$B$132:$AL$258,32,FALSE)&amp;""</f>
        <v/>
      </c>
      <c r="AN837" s="93"/>
      <c r="AO837" s="20" t="s">
        <v>391</v>
      </c>
      <c r="AP837" s="94" t="str">
        <f>VLOOKUP($B836,D1_2!$B$132:$AL$258,33,FALSE)&amp;""</f>
        <v/>
      </c>
      <c r="AQ837" s="95"/>
      <c r="AR837" s="92" t="str">
        <f>VLOOKUP($B836,D1_2!$B$132:$AL$258,34,FALSE)&amp;""</f>
        <v/>
      </c>
      <c r="AS837" s="93"/>
      <c r="AT837" s="20" t="s">
        <v>391</v>
      </c>
      <c r="AU837" s="94" t="str">
        <f>VLOOKUP($B836,D1_2!$B$132:$AL$258,35,FALSE)&amp;""</f>
        <v/>
      </c>
      <c r="AV837" s="95"/>
      <c r="AW837" s="92" t="str">
        <f>VLOOKUP($B836,D1_2!$B$132:$AL$258,36,FALSE)&amp;""</f>
        <v/>
      </c>
      <c r="AX837" s="93"/>
      <c r="AY837" s="20" t="s">
        <v>391</v>
      </c>
      <c r="AZ837" s="94" t="str">
        <f>VLOOKUP($B836,D1_2!$B$132:$AL$258,37,FALSE)&amp;""</f>
        <v/>
      </c>
      <c r="BA837" s="95"/>
    </row>
    <row r="838" spans="2:53" s="1" customFormat="1" x14ac:dyDescent="0.4">
      <c r="B838" s="178"/>
      <c r="C838" s="179"/>
      <c r="D838" s="179"/>
      <c r="E838" s="179"/>
      <c r="F838" s="180"/>
      <c r="G838" s="135" t="s">
        <v>5337</v>
      </c>
      <c r="H838" s="135"/>
      <c r="I838" s="135"/>
      <c r="J838" s="135"/>
      <c r="K838" s="135"/>
      <c r="L838" s="135"/>
      <c r="M838" s="135"/>
      <c r="N838" s="136" t="str">
        <f>VLOOKUP($B836,D1_2!$B$259:$AL$385,22,FALSE)&amp;""</f>
        <v/>
      </c>
      <c r="O838" s="137"/>
      <c r="P838" s="21" t="s">
        <v>391</v>
      </c>
      <c r="Q838" s="138" t="str">
        <f>VLOOKUP($B836,D1_2!$B$259:$AL$385,23,FALSE)&amp;""</f>
        <v/>
      </c>
      <c r="R838" s="139"/>
      <c r="S838" s="136" t="str">
        <f>VLOOKUP($B836,D1_2!$B$259:$AL$385,24,FALSE)&amp;""</f>
        <v/>
      </c>
      <c r="T838" s="137"/>
      <c r="U838" s="21" t="s">
        <v>391</v>
      </c>
      <c r="V838" s="138" t="str">
        <f>VLOOKUP($B836,D1_2!$B$259:$AL$385,25,FALSE)&amp;""</f>
        <v/>
      </c>
      <c r="W838" s="139"/>
      <c r="X838" s="136" t="str">
        <f>VLOOKUP($B836,D1_2!$B$259:$AL$385,26,FALSE)&amp;""</f>
        <v/>
      </c>
      <c r="Y838" s="137"/>
      <c r="Z838" s="21" t="s">
        <v>391</v>
      </c>
      <c r="AA838" s="138" t="str">
        <f>VLOOKUP($B836,D1_2!$B$259:$AL$385,27,FALSE)&amp;""</f>
        <v/>
      </c>
      <c r="AB838" s="139"/>
      <c r="AC838" s="136" t="str">
        <f>VLOOKUP($B836,D1_2!$B$259:$AL$385,28,FALSE)&amp;""</f>
        <v/>
      </c>
      <c r="AD838" s="137"/>
      <c r="AE838" s="21" t="s">
        <v>391</v>
      </c>
      <c r="AF838" s="138" t="str">
        <f>VLOOKUP($B836,D1_2!$B$259:$AL$385,29,FALSE)&amp;""</f>
        <v/>
      </c>
      <c r="AG838" s="139"/>
      <c r="AH838" s="136" t="str">
        <f>VLOOKUP($B836,D1_2!$B$259:$AL$385,30,FALSE)&amp;""</f>
        <v/>
      </c>
      <c r="AI838" s="137"/>
      <c r="AJ838" s="21" t="s">
        <v>391</v>
      </c>
      <c r="AK838" s="138" t="str">
        <f>VLOOKUP($B836,D1_2!$B$259:$AL$385,31,FALSE)&amp;""</f>
        <v/>
      </c>
      <c r="AL838" s="139"/>
      <c r="AM838" s="136" t="str">
        <f>VLOOKUP($B836,D1_2!$B$259:$AL$385,32,FALSE)&amp;""</f>
        <v/>
      </c>
      <c r="AN838" s="137"/>
      <c r="AO838" s="21" t="s">
        <v>391</v>
      </c>
      <c r="AP838" s="138" t="str">
        <f>VLOOKUP($B836,D1_2!$B$259:$AL$385,33,FALSE)&amp;""</f>
        <v/>
      </c>
      <c r="AQ838" s="139"/>
      <c r="AR838" s="136" t="str">
        <f>VLOOKUP($B836,D1_2!$B$259:$AL$385,34,FALSE)&amp;""</f>
        <v/>
      </c>
      <c r="AS838" s="137"/>
      <c r="AT838" s="21" t="s">
        <v>391</v>
      </c>
      <c r="AU838" s="138" t="str">
        <f>VLOOKUP($B836,D1_2!$B$259:$AL$385,35,FALSE)&amp;""</f>
        <v/>
      </c>
      <c r="AV838" s="139"/>
      <c r="AW838" s="136" t="str">
        <f>VLOOKUP($B836,D1_2!$B$259:$AL$385,36,FALSE)&amp;""</f>
        <v/>
      </c>
      <c r="AX838" s="137"/>
      <c r="AY838" s="21" t="s">
        <v>391</v>
      </c>
      <c r="AZ838" s="138" t="str">
        <f>VLOOKUP($B836,D1_2!$B$259:$AL$385,37,FALSE)&amp;""</f>
        <v/>
      </c>
      <c r="BA838" s="139"/>
    </row>
    <row r="839" spans="2:53" s="1" customFormat="1" ht="14.25" customHeight="1" x14ac:dyDescent="0.4">
      <c r="B839" s="175" t="s">
        <v>5910</v>
      </c>
      <c r="C839" s="176"/>
      <c r="D839" s="176"/>
      <c r="E839" s="176"/>
      <c r="F839" s="177"/>
      <c r="G839" s="86" t="s">
        <v>5737</v>
      </c>
      <c r="H839" s="86"/>
      <c r="I839" s="86"/>
      <c r="J839" s="86"/>
      <c r="K839" s="86"/>
      <c r="L839" s="86"/>
      <c r="M839" s="86"/>
      <c r="N839" s="87" t="str">
        <f>VLOOKUP($B839,D1_2!$B$5:$AL$131,22,FALSE)&amp;""</f>
        <v/>
      </c>
      <c r="O839" s="88"/>
      <c r="P839" s="19" t="s">
        <v>391</v>
      </c>
      <c r="Q839" s="89" t="str">
        <f>VLOOKUP($B839,D1_2!$B$5:$AL$131,23,FALSE)&amp;""</f>
        <v/>
      </c>
      <c r="R839" s="90"/>
      <c r="S839" s="87" t="str">
        <f>VLOOKUP($B839,D1_2!$B$5:$AL$131,24,FALSE)&amp;""</f>
        <v/>
      </c>
      <c r="T839" s="88"/>
      <c r="U839" s="19" t="s">
        <v>391</v>
      </c>
      <c r="V839" s="89" t="str">
        <f>VLOOKUP($B839,D1_2!$B$5:$AL$131,25,FALSE)&amp;""</f>
        <v/>
      </c>
      <c r="W839" s="90"/>
      <c r="X839" s="87" t="str">
        <f>VLOOKUP($B839,D1_2!$B$5:$AL$131,26,FALSE)&amp;""</f>
        <v/>
      </c>
      <c r="Y839" s="88"/>
      <c r="Z839" s="19" t="s">
        <v>391</v>
      </c>
      <c r="AA839" s="89" t="str">
        <f>VLOOKUP($B839,D1_2!$B$5:$AL$131,27,FALSE)&amp;""</f>
        <v/>
      </c>
      <c r="AB839" s="90"/>
      <c r="AC839" s="87" t="str">
        <f>VLOOKUP($B839,D1_2!$B$5:$AL$131,28,FALSE)&amp;""</f>
        <v/>
      </c>
      <c r="AD839" s="88"/>
      <c r="AE839" s="19" t="s">
        <v>391</v>
      </c>
      <c r="AF839" s="89" t="str">
        <f>VLOOKUP($B839,D1_2!$B$5:$AL$131,29,FALSE)&amp;""</f>
        <v/>
      </c>
      <c r="AG839" s="90"/>
      <c r="AH839" s="87" t="str">
        <f>VLOOKUP($B839,D1_2!$B$5:$AL$131,30,FALSE)&amp;""</f>
        <v/>
      </c>
      <c r="AI839" s="88"/>
      <c r="AJ839" s="19" t="s">
        <v>391</v>
      </c>
      <c r="AK839" s="89" t="str">
        <f>VLOOKUP($B839,D1_2!$B$5:$AL$131,31,FALSE)&amp;""</f>
        <v/>
      </c>
      <c r="AL839" s="90"/>
      <c r="AM839" s="87" t="str">
        <f>VLOOKUP($B839,D1_2!$B$5:$AL$131,32,FALSE)&amp;""</f>
        <v/>
      </c>
      <c r="AN839" s="88"/>
      <c r="AO839" s="19" t="s">
        <v>391</v>
      </c>
      <c r="AP839" s="89" t="str">
        <f>VLOOKUP($B839,D1_2!$B$5:$AL$131,33,FALSE)&amp;""</f>
        <v/>
      </c>
      <c r="AQ839" s="90"/>
      <c r="AR839" s="87" t="str">
        <f>VLOOKUP($B839,D1_2!$B$5:$AL$131,34,FALSE)&amp;""</f>
        <v/>
      </c>
      <c r="AS839" s="88"/>
      <c r="AT839" s="19" t="s">
        <v>391</v>
      </c>
      <c r="AU839" s="89" t="str">
        <f>VLOOKUP($B839,D1_2!$B$5:$AL$131,35,FALSE)&amp;""</f>
        <v/>
      </c>
      <c r="AV839" s="90"/>
      <c r="AW839" s="87" t="str">
        <f>VLOOKUP($B839,D1_2!$B$5:$AL$131,36,FALSE)&amp;""</f>
        <v/>
      </c>
      <c r="AX839" s="88"/>
      <c r="AY839" s="19" t="s">
        <v>391</v>
      </c>
      <c r="AZ839" s="89" t="str">
        <f>VLOOKUP($B839,D1_2!$B$5:$AL$131,37,FALSE)&amp;""</f>
        <v/>
      </c>
      <c r="BA839" s="90"/>
    </row>
    <row r="840" spans="2:53" s="1" customFormat="1" x14ac:dyDescent="0.4">
      <c r="B840" s="181"/>
      <c r="C840" s="182"/>
      <c r="D840" s="182"/>
      <c r="E840" s="182"/>
      <c r="F840" s="183"/>
      <c r="G840" s="91" t="s">
        <v>5496</v>
      </c>
      <c r="H840" s="91"/>
      <c r="I840" s="91"/>
      <c r="J840" s="91"/>
      <c r="K840" s="91"/>
      <c r="L840" s="91"/>
      <c r="M840" s="91"/>
      <c r="N840" s="92" t="str">
        <f>VLOOKUP($B839,D1_2!$B$132:$AL$258,22,FALSE)&amp;""</f>
        <v/>
      </c>
      <c r="O840" s="93"/>
      <c r="P840" s="20" t="s">
        <v>391</v>
      </c>
      <c r="Q840" s="94" t="str">
        <f>VLOOKUP($B839,D1_2!$B$132:$AL$258,23,FALSE)&amp;""</f>
        <v/>
      </c>
      <c r="R840" s="95"/>
      <c r="S840" s="92" t="str">
        <f>VLOOKUP($B839,D1_2!$B$132:$AL$258,24,FALSE)&amp;""</f>
        <v/>
      </c>
      <c r="T840" s="93"/>
      <c r="U840" s="20" t="s">
        <v>391</v>
      </c>
      <c r="V840" s="94" t="str">
        <f>VLOOKUP($B839,D1_2!$B$132:$AL$258,25,FALSE)&amp;""</f>
        <v/>
      </c>
      <c r="W840" s="95"/>
      <c r="X840" s="92" t="str">
        <f>VLOOKUP($B839,D1_2!$B$132:$AL$258,26,FALSE)&amp;""</f>
        <v/>
      </c>
      <c r="Y840" s="93"/>
      <c r="Z840" s="20" t="s">
        <v>391</v>
      </c>
      <c r="AA840" s="94" t="str">
        <f>VLOOKUP($B839,D1_2!$B$132:$AL$258,27,FALSE)&amp;""</f>
        <v/>
      </c>
      <c r="AB840" s="95"/>
      <c r="AC840" s="92" t="str">
        <f>VLOOKUP($B839,D1_2!$B$132:$AL$258,28,FALSE)&amp;""</f>
        <v/>
      </c>
      <c r="AD840" s="93"/>
      <c r="AE840" s="20" t="s">
        <v>391</v>
      </c>
      <c r="AF840" s="94" t="str">
        <f>VLOOKUP($B839,D1_2!$B$132:$AL$258,29,FALSE)&amp;""</f>
        <v/>
      </c>
      <c r="AG840" s="95"/>
      <c r="AH840" s="92" t="str">
        <f>VLOOKUP($B839,D1_2!$B$132:$AL$258,30,FALSE)&amp;""</f>
        <v/>
      </c>
      <c r="AI840" s="93"/>
      <c r="AJ840" s="20" t="s">
        <v>391</v>
      </c>
      <c r="AK840" s="94" t="str">
        <f>VLOOKUP($B839,D1_2!$B$132:$AL$258,31,FALSE)&amp;""</f>
        <v/>
      </c>
      <c r="AL840" s="95"/>
      <c r="AM840" s="92" t="str">
        <f>VLOOKUP($B839,D1_2!$B$132:$AL$258,32,FALSE)&amp;""</f>
        <v/>
      </c>
      <c r="AN840" s="93"/>
      <c r="AO840" s="20" t="s">
        <v>391</v>
      </c>
      <c r="AP840" s="94" t="str">
        <f>VLOOKUP($B839,D1_2!$B$132:$AL$258,33,FALSE)&amp;""</f>
        <v/>
      </c>
      <c r="AQ840" s="95"/>
      <c r="AR840" s="92" t="str">
        <f>VLOOKUP($B839,D1_2!$B$132:$AL$258,34,FALSE)&amp;""</f>
        <v/>
      </c>
      <c r="AS840" s="93"/>
      <c r="AT840" s="20" t="s">
        <v>391</v>
      </c>
      <c r="AU840" s="94" t="str">
        <f>VLOOKUP($B839,D1_2!$B$132:$AL$258,35,FALSE)&amp;""</f>
        <v/>
      </c>
      <c r="AV840" s="95"/>
      <c r="AW840" s="92" t="str">
        <f>VLOOKUP($B839,D1_2!$B$132:$AL$258,36,FALSE)&amp;""</f>
        <v/>
      </c>
      <c r="AX840" s="93"/>
      <c r="AY840" s="20" t="s">
        <v>391</v>
      </c>
      <c r="AZ840" s="94" t="str">
        <f>VLOOKUP($B839,D1_2!$B$132:$AL$258,37,FALSE)&amp;""</f>
        <v/>
      </c>
      <c r="BA840" s="95"/>
    </row>
    <row r="841" spans="2:53" s="1" customFormat="1" x14ac:dyDescent="0.4">
      <c r="B841" s="178"/>
      <c r="C841" s="179"/>
      <c r="D841" s="179"/>
      <c r="E841" s="179"/>
      <c r="F841" s="180"/>
      <c r="G841" s="135" t="s">
        <v>5337</v>
      </c>
      <c r="H841" s="135"/>
      <c r="I841" s="135"/>
      <c r="J841" s="135"/>
      <c r="K841" s="135"/>
      <c r="L841" s="135"/>
      <c r="M841" s="135"/>
      <c r="N841" s="136" t="str">
        <f>VLOOKUP($B839,D1_2!$B$259:$AL$385,22,FALSE)&amp;""</f>
        <v/>
      </c>
      <c r="O841" s="137"/>
      <c r="P841" s="21" t="s">
        <v>391</v>
      </c>
      <c r="Q841" s="138" t="str">
        <f>VLOOKUP($B839,D1_2!$B$259:$AL$385,23,FALSE)&amp;""</f>
        <v/>
      </c>
      <c r="R841" s="139"/>
      <c r="S841" s="136" t="str">
        <f>VLOOKUP($B839,D1_2!$B$259:$AL$385,24,FALSE)&amp;""</f>
        <v/>
      </c>
      <c r="T841" s="137"/>
      <c r="U841" s="21" t="s">
        <v>391</v>
      </c>
      <c r="V841" s="138" t="str">
        <f>VLOOKUP($B839,D1_2!$B$259:$AL$385,25,FALSE)&amp;""</f>
        <v/>
      </c>
      <c r="W841" s="139"/>
      <c r="X841" s="136" t="str">
        <f>VLOOKUP($B839,D1_2!$B$259:$AL$385,26,FALSE)&amp;""</f>
        <v/>
      </c>
      <c r="Y841" s="137"/>
      <c r="Z841" s="21" t="s">
        <v>391</v>
      </c>
      <c r="AA841" s="138" t="str">
        <f>VLOOKUP($B839,D1_2!$B$259:$AL$385,27,FALSE)&amp;""</f>
        <v/>
      </c>
      <c r="AB841" s="139"/>
      <c r="AC841" s="136" t="str">
        <f>VLOOKUP($B839,D1_2!$B$259:$AL$385,28,FALSE)&amp;""</f>
        <v/>
      </c>
      <c r="AD841" s="137"/>
      <c r="AE841" s="21" t="s">
        <v>391</v>
      </c>
      <c r="AF841" s="138" t="str">
        <f>VLOOKUP($B839,D1_2!$B$259:$AL$385,29,FALSE)&amp;""</f>
        <v/>
      </c>
      <c r="AG841" s="139"/>
      <c r="AH841" s="136" t="str">
        <f>VLOOKUP($B839,D1_2!$B$259:$AL$385,30,FALSE)&amp;""</f>
        <v/>
      </c>
      <c r="AI841" s="137"/>
      <c r="AJ841" s="21" t="s">
        <v>391</v>
      </c>
      <c r="AK841" s="138" t="str">
        <f>VLOOKUP($B839,D1_2!$B$259:$AL$385,31,FALSE)&amp;""</f>
        <v/>
      </c>
      <c r="AL841" s="139"/>
      <c r="AM841" s="136" t="str">
        <f>VLOOKUP($B839,D1_2!$B$259:$AL$385,32,FALSE)&amp;""</f>
        <v/>
      </c>
      <c r="AN841" s="137"/>
      <c r="AO841" s="21" t="s">
        <v>391</v>
      </c>
      <c r="AP841" s="138" t="str">
        <f>VLOOKUP($B839,D1_2!$B$259:$AL$385,33,FALSE)&amp;""</f>
        <v/>
      </c>
      <c r="AQ841" s="139"/>
      <c r="AR841" s="136" t="str">
        <f>VLOOKUP($B839,D1_2!$B$259:$AL$385,34,FALSE)&amp;""</f>
        <v/>
      </c>
      <c r="AS841" s="137"/>
      <c r="AT841" s="21" t="s">
        <v>391</v>
      </c>
      <c r="AU841" s="138" t="str">
        <f>VLOOKUP($B839,D1_2!$B$259:$AL$385,35,FALSE)&amp;""</f>
        <v/>
      </c>
      <c r="AV841" s="139"/>
      <c r="AW841" s="136" t="str">
        <f>VLOOKUP($B839,D1_2!$B$259:$AL$385,36,FALSE)&amp;""</f>
        <v/>
      </c>
      <c r="AX841" s="137"/>
      <c r="AY841" s="21" t="s">
        <v>391</v>
      </c>
      <c r="AZ841" s="138" t="str">
        <f>VLOOKUP($B839,D1_2!$B$259:$AL$385,37,FALSE)&amp;""</f>
        <v/>
      </c>
      <c r="BA841" s="139"/>
    </row>
    <row r="842" spans="2:53" s="1" customFormat="1" ht="14.25" customHeight="1" x14ac:dyDescent="0.4">
      <c r="B842" s="175" t="s">
        <v>6610</v>
      </c>
      <c r="C842" s="176"/>
      <c r="D842" s="176"/>
      <c r="E842" s="176"/>
      <c r="F842" s="177"/>
      <c r="G842" s="86" t="s">
        <v>5737</v>
      </c>
      <c r="H842" s="86"/>
      <c r="I842" s="86"/>
      <c r="J842" s="86"/>
      <c r="K842" s="86"/>
      <c r="L842" s="86"/>
      <c r="M842" s="86"/>
      <c r="N842" s="87" t="str">
        <f>VLOOKUP($B842,D1_2!$B$5:$AL$131,22,FALSE)&amp;""</f>
        <v/>
      </c>
      <c r="O842" s="88"/>
      <c r="P842" s="19" t="s">
        <v>391</v>
      </c>
      <c r="Q842" s="89" t="str">
        <f>VLOOKUP($B842,D1_2!$B$5:$AL$131,23,FALSE)&amp;""</f>
        <v/>
      </c>
      <c r="R842" s="90"/>
      <c r="S842" s="87" t="str">
        <f>VLOOKUP($B842,D1_2!$B$5:$AL$131,24,FALSE)&amp;""</f>
        <v/>
      </c>
      <c r="T842" s="88"/>
      <c r="U842" s="19" t="s">
        <v>391</v>
      </c>
      <c r="V842" s="89" t="str">
        <f>VLOOKUP($B842,D1_2!$B$5:$AL$131,25,FALSE)&amp;""</f>
        <v/>
      </c>
      <c r="W842" s="90"/>
      <c r="X842" s="87" t="str">
        <f>VLOOKUP($B842,D1_2!$B$5:$AL$131,26,FALSE)&amp;""</f>
        <v/>
      </c>
      <c r="Y842" s="88"/>
      <c r="Z842" s="19" t="s">
        <v>391</v>
      </c>
      <c r="AA842" s="89" t="str">
        <f>VLOOKUP($B842,D1_2!$B$5:$AL$131,27,FALSE)&amp;""</f>
        <v/>
      </c>
      <c r="AB842" s="90"/>
      <c r="AC842" s="87" t="str">
        <f>VLOOKUP($B842,D1_2!$B$5:$AL$131,28,FALSE)&amp;""</f>
        <v/>
      </c>
      <c r="AD842" s="88"/>
      <c r="AE842" s="19" t="s">
        <v>391</v>
      </c>
      <c r="AF842" s="89" t="str">
        <f>VLOOKUP($B842,D1_2!$B$5:$AL$131,29,FALSE)&amp;""</f>
        <v/>
      </c>
      <c r="AG842" s="90"/>
      <c r="AH842" s="87" t="str">
        <f>VLOOKUP($B842,D1_2!$B$5:$AL$131,30,FALSE)&amp;""</f>
        <v/>
      </c>
      <c r="AI842" s="88"/>
      <c r="AJ842" s="19" t="s">
        <v>391</v>
      </c>
      <c r="AK842" s="89" t="str">
        <f>VLOOKUP($B842,D1_2!$B$5:$AL$131,31,FALSE)&amp;""</f>
        <v/>
      </c>
      <c r="AL842" s="90"/>
      <c r="AM842" s="87" t="str">
        <f>VLOOKUP($B842,D1_2!$B$5:$AL$131,32,FALSE)&amp;""</f>
        <v/>
      </c>
      <c r="AN842" s="88"/>
      <c r="AO842" s="19" t="s">
        <v>391</v>
      </c>
      <c r="AP842" s="89" t="str">
        <f>VLOOKUP($B842,D1_2!$B$5:$AL$131,33,FALSE)&amp;""</f>
        <v/>
      </c>
      <c r="AQ842" s="90"/>
      <c r="AR842" s="87" t="str">
        <f>VLOOKUP($B842,D1_2!$B$5:$AL$131,34,FALSE)&amp;""</f>
        <v/>
      </c>
      <c r="AS842" s="88"/>
      <c r="AT842" s="19" t="s">
        <v>391</v>
      </c>
      <c r="AU842" s="89" t="str">
        <f>VLOOKUP($B842,D1_2!$B$5:$AL$131,35,FALSE)&amp;""</f>
        <v/>
      </c>
      <c r="AV842" s="90"/>
      <c r="AW842" s="87" t="str">
        <f>VLOOKUP($B842,D1_2!$B$5:$AL$131,36,FALSE)&amp;""</f>
        <v/>
      </c>
      <c r="AX842" s="88"/>
      <c r="AY842" s="19" t="s">
        <v>391</v>
      </c>
      <c r="AZ842" s="89" t="str">
        <f>VLOOKUP($B842,D1_2!$B$5:$AL$131,37,FALSE)&amp;""</f>
        <v/>
      </c>
      <c r="BA842" s="90"/>
    </row>
    <row r="843" spans="2:53" s="1" customFormat="1" x14ac:dyDescent="0.4">
      <c r="B843" s="181"/>
      <c r="C843" s="182"/>
      <c r="D843" s="182"/>
      <c r="E843" s="182"/>
      <c r="F843" s="183"/>
      <c r="G843" s="91" t="s">
        <v>5496</v>
      </c>
      <c r="H843" s="91"/>
      <c r="I843" s="91"/>
      <c r="J843" s="91"/>
      <c r="K843" s="91"/>
      <c r="L843" s="91"/>
      <c r="M843" s="91"/>
      <c r="N843" s="92" t="str">
        <f>VLOOKUP($B842,D1_2!$B$132:$AL$258,22,FALSE)&amp;""</f>
        <v/>
      </c>
      <c r="O843" s="93"/>
      <c r="P843" s="20" t="s">
        <v>391</v>
      </c>
      <c r="Q843" s="94" t="str">
        <f>VLOOKUP($B842,D1_2!$B$132:$AL$258,23,FALSE)&amp;""</f>
        <v/>
      </c>
      <c r="R843" s="95"/>
      <c r="S843" s="92" t="str">
        <f>VLOOKUP($B842,D1_2!$B$132:$AL$258,24,FALSE)&amp;""</f>
        <v/>
      </c>
      <c r="T843" s="93"/>
      <c r="U843" s="20" t="s">
        <v>391</v>
      </c>
      <c r="V843" s="94" t="str">
        <f>VLOOKUP($B842,D1_2!$B$132:$AL$258,25,FALSE)&amp;""</f>
        <v/>
      </c>
      <c r="W843" s="95"/>
      <c r="X843" s="92" t="str">
        <f>VLOOKUP($B842,D1_2!$B$132:$AL$258,26,FALSE)&amp;""</f>
        <v/>
      </c>
      <c r="Y843" s="93"/>
      <c r="Z843" s="20" t="s">
        <v>391</v>
      </c>
      <c r="AA843" s="94" t="str">
        <f>VLOOKUP($B842,D1_2!$B$132:$AL$258,27,FALSE)&amp;""</f>
        <v/>
      </c>
      <c r="AB843" s="95"/>
      <c r="AC843" s="92" t="str">
        <f>VLOOKUP($B842,D1_2!$B$132:$AL$258,28,FALSE)&amp;""</f>
        <v/>
      </c>
      <c r="AD843" s="93"/>
      <c r="AE843" s="20" t="s">
        <v>391</v>
      </c>
      <c r="AF843" s="94" t="str">
        <f>VLOOKUP($B842,D1_2!$B$132:$AL$258,29,FALSE)&amp;""</f>
        <v/>
      </c>
      <c r="AG843" s="95"/>
      <c r="AH843" s="92" t="str">
        <f>VLOOKUP($B842,D1_2!$B$132:$AL$258,30,FALSE)&amp;""</f>
        <v/>
      </c>
      <c r="AI843" s="93"/>
      <c r="AJ843" s="20" t="s">
        <v>391</v>
      </c>
      <c r="AK843" s="94" t="str">
        <f>VLOOKUP($B842,D1_2!$B$132:$AL$258,31,FALSE)&amp;""</f>
        <v/>
      </c>
      <c r="AL843" s="95"/>
      <c r="AM843" s="92" t="str">
        <f>VLOOKUP($B842,D1_2!$B$132:$AL$258,32,FALSE)&amp;""</f>
        <v/>
      </c>
      <c r="AN843" s="93"/>
      <c r="AO843" s="20" t="s">
        <v>391</v>
      </c>
      <c r="AP843" s="94" t="str">
        <f>VLOOKUP($B842,D1_2!$B$132:$AL$258,33,FALSE)&amp;""</f>
        <v/>
      </c>
      <c r="AQ843" s="95"/>
      <c r="AR843" s="92" t="str">
        <f>VLOOKUP($B842,D1_2!$B$132:$AL$258,34,FALSE)&amp;""</f>
        <v/>
      </c>
      <c r="AS843" s="93"/>
      <c r="AT843" s="20" t="s">
        <v>391</v>
      </c>
      <c r="AU843" s="94" t="str">
        <f>VLOOKUP($B842,D1_2!$B$132:$AL$258,35,FALSE)&amp;""</f>
        <v/>
      </c>
      <c r="AV843" s="95"/>
      <c r="AW843" s="92" t="str">
        <f>VLOOKUP($B842,D1_2!$B$132:$AL$258,36,FALSE)&amp;""</f>
        <v/>
      </c>
      <c r="AX843" s="93"/>
      <c r="AY843" s="20" t="s">
        <v>391</v>
      </c>
      <c r="AZ843" s="94" t="str">
        <f>VLOOKUP($B842,D1_2!$B$132:$AL$258,37,FALSE)&amp;""</f>
        <v/>
      </c>
      <c r="BA843" s="95"/>
    </row>
    <row r="844" spans="2:53" s="1" customFormat="1" x14ac:dyDescent="0.4">
      <c r="B844" s="178"/>
      <c r="C844" s="179"/>
      <c r="D844" s="179"/>
      <c r="E844" s="179"/>
      <c r="F844" s="180"/>
      <c r="G844" s="135" t="s">
        <v>5337</v>
      </c>
      <c r="H844" s="135"/>
      <c r="I844" s="135"/>
      <c r="J844" s="135"/>
      <c r="K844" s="135"/>
      <c r="L844" s="135"/>
      <c r="M844" s="135"/>
      <c r="N844" s="136" t="str">
        <f>VLOOKUP($B842,D1_2!$B$259:$AL$385,22,FALSE)&amp;""</f>
        <v/>
      </c>
      <c r="O844" s="137"/>
      <c r="P844" s="21" t="s">
        <v>391</v>
      </c>
      <c r="Q844" s="138" t="str">
        <f>VLOOKUP($B842,D1_2!$B$259:$AL$385,23,FALSE)&amp;""</f>
        <v/>
      </c>
      <c r="R844" s="139"/>
      <c r="S844" s="136" t="str">
        <f>VLOOKUP($B842,D1_2!$B$259:$AL$385,24,FALSE)&amp;""</f>
        <v/>
      </c>
      <c r="T844" s="137"/>
      <c r="U844" s="21" t="s">
        <v>391</v>
      </c>
      <c r="V844" s="138" t="str">
        <f>VLOOKUP($B842,D1_2!$B$259:$AL$385,25,FALSE)&amp;""</f>
        <v/>
      </c>
      <c r="W844" s="139"/>
      <c r="X844" s="136" t="str">
        <f>VLOOKUP($B842,D1_2!$B$259:$AL$385,26,FALSE)&amp;""</f>
        <v/>
      </c>
      <c r="Y844" s="137"/>
      <c r="Z844" s="21" t="s">
        <v>391</v>
      </c>
      <c r="AA844" s="138" t="str">
        <f>VLOOKUP($B842,D1_2!$B$259:$AL$385,27,FALSE)&amp;""</f>
        <v/>
      </c>
      <c r="AB844" s="139"/>
      <c r="AC844" s="136" t="str">
        <f>VLOOKUP($B842,D1_2!$B$259:$AL$385,28,FALSE)&amp;""</f>
        <v/>
      </c>
      <c r="AD844" s="137"/>
      <c r="AE844" s="21" t="s">
        <v>391</v>
      </c>
      <c r="AF844" s="138" t="str">
        <f>VLOOKUP($B842,D1_2!$B$259:$AL$385,29,FALSE)&amp;""</f>
        <v/>
      </c>
      <c r="AG844" s="139"/>
      <c r="AH844" s="136" t="str">
        <f>VLOOKUP($B842,D1_2!$B$259:$AL$385,30,FALSE)&amp;""</f>
        <v/>
      </c>
      <c r="AI844" s="137"/>
      <c r="AJ844" s="21" t="s">
        <v>391</v>
      </c>
      <c r="AK844" s="138" t="str">
        <f>VLOOKUP($B842,D1_2!$B$259:$AL$385,31,FALSE)&amp;""</f>
        <v/>
      </c>
      <c r="AL844" s="139"/>
      <c r="AM844" s="136" t="str">
        <f>VLOOKUP($B842,D1_2!$B$259:$AL$385,32,FALSE)&amp;""</f>
        <v/>
      </c>
      <c r="AN844" s="137"/>
      <c r="AO844" s="21" t="s">
        <v>391</v>
      </c>
      <c r="AP844" s="138" t="str">
        <f>VLOOKUP($B842,D1_2!$B$259:$AL$385,33,FALSE)&amp;""</f>
        <v/>
      </c>
      <c r="AQ844" s="139"/>
      <c r="AR844" s="136" t="str">
        <f>VLOOKUP($B842,D1_2!$B$259:$AL$385,34,FALSE)&amp;""</f>
        <v/>
      </c>
      <c r="AS844" s="137"/>
      <c r="AT844" s="21" t="s">
        <v>391</v>
      </c>
      <c r="AU844" s="138" t="str">
        <f>VLOOKUP($B842,D1_2!$B$259:$AL$385,35,FALSE)&amp;""</f>
        <v/>
      </c>
      <c r="AV844" s="139"/>
      <c r="AW844" s="136" t="str">
        <f>VLOOKUP($B842,D1_2!$B$259:$AL$385,36,FALSE)&amp;""</f>
        <v/>
      </c>
      <c r="AX844" s="137"/>
      <c r="AY844" s="21" t="s">
        <v>391</v>
      </c>
      <c r="AZ844" s="138" t="str">
        <f>VLOOKUP($B842,D1_2!$B$259:$AL$385,37,FALSE)&amp;""</f>
        <v/>
      </c>
      <c r="BA844" s="139"/>
    </row>
    <row r="845" spans="2:53" s="1" customFormat="1" ht="14.25" customHeight="1" x14ac:dyDescent="0.4">
      <c r="B845" s="175" t="s">
        <v>6611</v>
      </c>
      <c r="C845" s="176"/>
      <c r="D845" s="176"/>
      <c r="E845" s="176"/>
      <c r="F845" s="177"/>
      <c r="G845" s="86" t="s">
        <v>5737</v>
      </c>
      <c r="H845" s="86"/>
      <c r="I845" s="86"/>
      <c r="J845" s="86"/>
      <c r="K845" s="86"/>
      <c r="L845" s="86"/>
      <c r="M845" s="86"/>
      <c r="N845" s="87" t="str">
        <f>VLOOKUP($B845,D1_2!$B$5:$AL$131,22,FALSE)&amp;""</f>
        <v/>
      </c>
      <c r="O845" s="88"/>
      <c r="P845" s="19" t="s">
        <v>391</v>
      </c>
      <c r="Q845" s="89" t="str">
        <f>VLOOKUP($B845,D1_2!$B$5:$AL$131,23,FALSE)&amp;""</f>
        <v/>
      </c>
      <c r="R845" s="90"/>
      <c r="S845" s="87" t="str">
        <f>VLOOKUP($B845,D1_2!$B$5:$AL$131,24,FALSE)&amp;""</f>
        <v/>
      </c>
      <c r="T845" s="88"/>
      <c r="U845" s="19" t="s">
        <v>391</v>
      </c>
      <c r="V845" s="89" t="str">
        <f>VLOOKUP($B845,D1_2!$B$5:$AL$131,25,FALSE)&amp;""</f>
        <v/>
      </c>
      <c r="W845" s="90"/>
      <c r="X845" s="87" t="str">
        <f>VLOOKUP($B845,D1_2!$B$5:$AL$131,26,FALSE)&amp;""</f>
        <v/>
      </c>
      <c r="Y845" s="88"/>
      <c r="Z845" s="19" t="s">
        <v>391</v>
      </c>
      <c r="AA845" s="89" t="str">
        <f>VLOOKUP($B845,D1_2!$B$5:$AL$131,27,FALSE)&amp;""</f>
        <v/>
      </c>
      <c r="AB845" s="90"/>
      <c r="AC845" s="87" t="str">
        <f>VLOOKUP($B845,D1_2!$B$5:$AL$131,28,FALSE)&amp;""</f>
        <v/>
      </c>
      <c r="AD845" s="88"/>
      <c r="AE845" s="19" t="s">
        <v>391</v>
      </c>
      <c r="AF845" s="89" t="str">
        <f>VLOOKUP($B845,D1_2!$B$5:$AL$131,29,FALSE)&amp;""</f>
        <v/>
      </c>
      <c r="AG845" s="90"/>
      <c r="AH845" s="87" t="str">
        <f>VLOOKUP($B845,D1_2!$B$5:$AL$131,30,FALSE)&amp;""</f>
        <v/>
      </c>
      <c r="AI845" s="88"/>
      <c r="AJ845" s="19" t="s">
        <v>391</v>
      </c>
      <c r="AK845" s="89" t="str">
        <f>VLOOKUP($B845,D1_2!$B$5:$AL$131,31,FALSE)&amp;""</f>
        <v/>
      </c>
      <c r="AL845" s="90"/>
      <c r="AM845" s="87" t="str">
        <f>VLOOKUP($B845,D1_2!$B$5:$AL$131,32,FALSE)&amp;""</f>
        <v/>
      </c>
      <c r="AN845" s="88"/>
      <c r="AO845" s="19" t="s">
        <v>391</v>
      </c>
      <c r="AP845" s="89" t="str">
        <f>VLOOKUP($B845,D1_2!$B$5:$AL$131,33,FALSE)&amp;""</f>
        <v/>
      </c>
      <c r="AQ845" s="90"/>
      <c r="AR845" s="87" t="str">
        <f>VLOOKUP($B845,D1_2!$B$5:$AL$131,34,FALSE)&amp;""</f>
        <v/>
      </c>
      <c r="AS845" s="88"/>
      <c r="AT845" s="19" t="s">
        <v>391</v>
      </c>
      <c r="AU845" s="89" t="str">
        <f>VLOOKUP($B845,D1_2!$B$5:$AL$131,35,FALSE)&amp;""</f>
        <v/>
      </c>
      <c r="AV845" s="90"/>
      <c r="AW845" s="87" t="str">
        <f>VLOOKUP($B845,D1_2!$B$5:$AL$131,36,FALSE)&amp;""</f>
        <v/>
      </c>
      <c r="AX845" s="88"/>
      <c r="AY845" s="19" t="s">
        <v>391</v>
      </c>
      <c r="AZ845" s="89" t="str">
        <f>VLOOKUP($B845,D1_2!$B$5:$AL$131,37,FALSE)&amp;""</f>
        <v/>
      </c>
      <c r="BA845" s="90"/>
    </row>
    <row r="846" spans="2:53" s="1" customFormat="1" x14ac:dyDescent="0.4">
      <c r="B846" s="181"/>
      <c r="C846" s="182"/>
      <c r="D846" s="182"/>
      <c r="E846" s="182"/>
      <c r="F846" s="183"/>
      <c r="G846" s="91" t="s">
        <v>5496</v>
      </c>
      <c r="H846" s="91"/>
      <c r="I846" s="91"/>
      <c r="J846" s="91"/>
      <c r="K846" s="91"/>
      <c r="L846" s="91"/>
      <c r="M846" s="91"/>
      <c r="N846" s="92" t="str">
        <f>VLOOKUP($B845,D1_2!$B$132:$AL$258,22,FALSE)&amp;""</f>
        <v/>
      </c>
      <c r="O846" s="93"/>
      <c r="P846" s="20" t="s">
        <v>391</v>
      </c>
      <c r="Q846" s="94" t="str">
        <f>VLOOKUP($B845,D1_2!$B$132:$AL$258,23,FALSE)&amp;""</f>
        <v/>
      </c>
      <c r="R846" s="95"/>
      <c r="S846" s="92" t="str">
        <f>VLOOKUP($B845,D1_2!$B$132:$AL$258,24,FALSE)&amp;""</f>
        <v/>
      </c>
      <c r="T846" s="93"/>
      <c r="U846" s="20" t="s">
        <v>391</v>
      </c>
      <c r="V846" s="94" t="str">
        <f>VLOOKUP($B845,D1_2!$B$132:$AL$258,25,FALSE)&amp;""</f>
        <v/>
      </c>
      <c r="W846" s="95"/>
      <c r="X846" s="92" t="str">
        <f>VLOOKUP($B845,D1_2!$B$132:$AL$258,26,FALSE)&amp;""</f>
        <v/>
      </c>
      <c r="Y846" s="93"/>
      <c r="Z846" s="20" t="s">
        <v>391</v>
      </c>
      <c r="AA846" s="94" t="str">
        <f>VLOOKUP($B845,D1_2!$B$132:$AL$258,27,FALSE)&amp;""</f>
        <v/>
      </c>
      <c r="AB846" s="95"/>
      <c r="AC846" s="92" t="str">
        <f>VLOOKUP($B845,D1_2!$B$132:$AL$258,28,FALSE)&amp;""</f>
        <v/>
      </c>
      <c r="AD846" s="93"/>
      <c r="AE846" s="20" t="s">
        <v>391</v>
      </c>
      <c r="AF846" s="94" t="str">
        <f>VLOOKUP($B845,D1_2!$B$132:$AL$258,29,FALSE)&amp;""</f>
        <v/>
      </c>
      <c r="AG846" s="95"/>
      <c r="AH846" s="92" t="str">
        <f>VLOOKUP($B845,D1_2!$B$132:$AL$258,30,FALSE)&amp;""</f>
        <v/>
      </c>
      <c r="AI846" s="93"/>
      <c r="AJ846" s="20" t="s">
        <v>391</v>
      </c>
      <c r="AK846" s="94" t="str">
        <f>VLOOKUP($B845,D1_2!$B$132:$AL$258,31,FALSE)&amp;""</f>
        <v/>
      </c>
      <c r="AL846" s="95"/>
      <c r="AM846" s="92" t="str">
        <f>VLOOKUP($B845,D1_2!$B$132:$AL$258,32,FALSE)&amp;""</f>
        <v/>
      </c>
      <c r="AN846" s="93"/>
      <c r="AO846" s="20" t="s">
        <v>391</v>
      </c>
      <c r="AP846" s="94" t="str">
        <f>VLOOKUP($B845,D1_2!$B$132:$AL$258,33,FALSE)&amp;""</f>
        <v/>
      </c>
      <c r="AQ846" s="95"/>
      <c r="AR846" s="92" t="str">
        <f>VLOOKUP($B845,D1_2!$B$132:$AL$258,34,FALSE)&amp;""</f>
        <v/>
      </c>
      <c r="AS846" s="93"/>
      <c r="AT846" s="20" t="s">
        <v>391</v>
      </c>
      <c r="AU846" s="94" t="str">
        <f>VLOOKUP($B845,D1_2!$B$132:$AL$258,35,FALSE)&amp;""</f>
        <v/>
      </c>
      <c r="AV846" s="95"/>
      <c r="AW846" s="92" t="str">
        <f>VLOOKUP($B845,D1_2!$B$132:$AL$258,36,FALSE)&amp;""</f>
        <v/>
      </c>
      <c r="AX846" s="93"/>
      <c r="AY846" s="20" t="s">
        <v>391</v>
      </c>
      <c r="AZ846" s="94" t="str">
        <f>VLOOKUP($B845,D1_2!$B$132:$AL$258,37,FALSE)&amp;""</f>
        <v/>
      </c>
      <c r="BA846" s="95"/>
    </row>
    <row r="847" spans="2:53" s="1" customFormat="1" x14ac:dyDescent="0.4">
      <c r="B847" s="178"/>
      <c r="C847" s="179"/>
      <c r="D847" s="179"/>
      <c r="E847" s="179"/>
      <c r="F847" s="180"/>
      <c r="G847" s="135" t="s">
        <v>5337</v>
      </c>
      <c r="H847" s="135"/>
      <c r="I847" s="135"/>
      <c r="J847" s="135"/>
      <c r="K847" s="135"/>
      <c r="L847" s="135"/>
      <c r="M847" s="135"/>
      <c r="N847" s="136" t="str">
        <f>VLOOKUP($B845,D1_2!$B$259:$AL$385,22,FALSE)&amp;""</f>
        <v/>
      </c>
      <c r="O847" s="137"/>
      <c r="P847" s="21" t="s">
        <v>391</v>
      </c>
      <c r="Q847" s="138" t="str">
        <f>VLOOKUP($B845,D1_2!$B$259:$AL$385,23,FALSE)&amp;""</f>
        <v/>
      </c>
      <c r="R847" s="139"/>
      <c r="S847" s="136" t="str">
        <f>VLOOKUP($B845,D1_2!$B$259:$AL$385,24,FALSE)&amp;""</f>
        <v/>
      </c>
      <c r="T847" s="137"/>
      <c r="U847" s="21" t="s">
        <v>391</v>
      </c>
      <c r="V847" s="138" t="str">
        <f>VLOOKUP($B845,D1_2!$B$259:$AL$385,25,FALSE)&amp;""</f>
        <v/>
      </c>
      <c r="W847" s="139"/>
      <c r="X847" s="136" t="str">
        <f>VLOOKUP($B845,D1_2!$B$259:$AL$385,26,FALSE)&amp;""</f>
        <v/>
      </c>
      <c r="Y847" s="137"/>
      <c r="Z847" s="21" t="s">
        <v>391</v>
      </c>
      <c r="AA847" s="138" t="str">
        <f>VLOOKUP($B845,D1_2!$B$259:$AL$385,27,FALSE)&amp;""</f>
        <v/>
      </c>
      <c r="AB847" s="139"/>
      <c r="AC847" s="136" t="str">
        <f>VLOOKUP($B845,D1_2!$B$259:$AL$385,28,FALSE)&amp;""</f>
        <v/>
      </c>
      <c r="AD847" s="137"/>
      <c r="AE847" s="21" t="s">
        <v>391</v>
      </c>
      <c r="AF847" s="138" t="str">
        <f>VLOOKUP($B845,D1_2!$B$259:$AL$385,29,FALSE)&amp;""</f>
        <v/>
      </c>
      <c r="AG847" s="139"/>
      <c r="AH847" s="136" t="str">
        <f>VLOOKUP($B845,D1_2!$B$259:$AL$385,30,FALSE)&amp;""</f>
        <v/>
      </c>
      <c r="AI847" s="137"/>
      <c r="AJ847" s="21" t="s">
        <v>391</v>
      </c>
      <c r="AK847" s="138" t="str">
        <f>VLOOKUP($B845,D1_2!$B$259:$AL$385,31,FALSE)&amp;""</f>
        <v/>
      </c>
      <c r="AL847" s="139"/>
      <c r="AM847" s="136" t="str">
        <f>VLOOKUP($B845,D1_2!$B$259:$AL$385,32,FALSE)&amp;""</f>
        <v/>
      </c>
      <c r="AN847" s="137"/>
      <c r="AO847" s="21" t="s">
        <v>391</v>
      </c>
      <c r="AP847" s="138" t="str">
        <f>VLOOKUP($B845,D1_2!$B$259:$AL$385,33,FALSE)&amp;""</f>
        <v/>
      </c>
      <c r="AQ847" s="139"/>
      <c r="AR847" s="136" t="str">
        <f>VLOOKUP($B845,D1_2!$B$259:$AL$385,34,FALSE)&amp;""</f>
        <v/>
      </c>
      <c r="AS847" s="137"/>
      <c r="AT847" s="21" t="s">
        <v>391</v>
      </c>
      <c r="AU847" s="138" t="str">
        <f>VLOOKUP($B845,D1_2!$B$259:$AL$385,35,FALSE)&amp;""</f>
        <v/>
      </c>
      <c r="AV847" s="139"/>
      <c r="AW847" s="136" t="str">
        <f>VLOOKUP($B845,D1_2!$B$259:$AL$385,36,FALSE)&amp;""</f>
        <v/>
      </c>
      <c r="AX847" s="137"/>
      <c r="AY847" s="21" t="s">
        <v>391</v>
      </c>
      <c r="AZ847" s="138" t="str">
        <f>VLOOKUP($B845,D1_2!$B$259:$AL$385,37,FALSE)&amp;""</f>
        <v/>
      </c>
      <c r="BA847" s="139"/>
    </row>
    <row r="848" spans="2:53" s="1" customFormat="1" ht="14.25" customHeight="1" x14ac:dyDescent="0.4">
      <c r="B848" s="175" t="s">
        <v>6612</v>
      </c>
      <c r="C848" s="176"/>
      <c r="D848" s="176"/>
      <c r="E848" s="176"/>
      <c r="F848" s="177"/>
      <c r="G848" s="86" t="s">
        <v>5737</v>
      </c>
      <c r="H848" s="86"/>
      <c r="I848" s="86"/>
      <c r="J848" s="86"/>
      <c r="K848" s="86"/>
      <c r="L848" s="86"/>
      <c r="M848" s="86"/>
      <c r="N848" s="87" t="str">
        <f>VLOOKUP($B848,D1_2!$B$5:$AL$131,22,FALSE)&amp;""</f>
        <v/>
      </c>
      <c r="O848" s="88"/>
      <c r="P848" s="19" t="s">
        <v>391</v>
      </c>
      <c r="Q848" s="89" t="str">
        <f>VLOOKUP($B848,D1_2!$B$5:$AL$131,23,FALSE)&amp;""</f>
        <v/>
      </c>
      <c r="R848" s="90"/>
      <c r="S848" s="87" t="str">
        <f>VLOOKUP($B848,D1_2!$B$5:$AL$131,24,FALSE)&amp;""</f>
        <v/>
      </c>
      <c r="T848" s="88"/>
      <c r="U848" s="19" t="s">
        <v>391</v>
      </c>
      <c r="V848" s="89" t="str">
        <f>VLOOKUP($B848,D1_2!$B$5:$AL$131,25,FALSE)&amp;""</f>
        <v/>
      </c>
      <c r="W848" s="90"/>
      <c r="X848" s="87" t="str">
        <f>VLOOKUP($B848,D1_2!$B$5:$AL$131,26,FALSE)&amp;""</f>
        <v/>
      </c>
      <c r="Y848" s="88"/>
      <c r="Z848" s="19" t="s">
        <v>391</v>
      </c>
      <c r="AA848" s="89" t="str">
        <f>VLOOKUP($B848,D1_2!$B$5:$AL$131,27,FALSE)&amp;""</f>
        <v/>
      </c>
      <c r="AB848" s="90"/>
      <c r="AC848" s="87" t="str">
        <f>VLOOKUP($B848,D1_2!$B$5:$AL$131,28,FALSE)&amp;""</f>
        <v/>
      </c>
      <c r="AD848" s="88"/>
      <c r="AE848" s="19" t="s">
        <v>391</v>
      </c>
      <c r="AF848" s="89" t="str">
        <f>VLOOKUP($B848,D1_2!$B$5:$AL$131,29,FALSE)&amp;""</f>
        <v/>
      </c>
      <c r="AG848" s="90"/>
      <c r="AH848" s="87" t="str">
        <f>VLOOKUP($B848,D1_2!$B$5:$AL$131,30,FALSE)&amp;""</f>
        <v/>
      </c>
      <c r="AI848" s="88"/>
      <c r="AJ848" s="19" t="s">
        <v>391</v>
      </c>
      <c r="AK848" s="89" t="str">
        <f>VLOOKUP($B848,D1_2!$B$5:$AL$131,31,FALSE)&amp;""</f>
        <v/>
      </c>
      <c r="AL848" s="90"/>
      <c r="AM848" s="87" t="str">
        <f>VLOOKUP($B848,D1_2!$B$5:$AL$131,32,FALSE)&amp;""</f>
        <v/>
      </c>
      <c r="AN848" s="88"/>
      <c r="AO848" s="19" t="s">
        <v>391</v>
      </c>
      <c r="AP848" s="89" t="str">
        <f>VLOOKUP($B848,D1_2!$B$5:$AL$131,33,FALSE)&amp;""</f>
        <v/>
      </c>
      <c r="AQ848" s="90"/>
      <c r="AR848" s="87" t="str">
        <f>VLOOKUP($B848,D1_2!$B$5:$AL$131,34,FALSE)&amp;""</f>
        <v/>
      </c>
      <c r="AS848" s="88"/>
      <c r="AT848" s="19" t="s">
        <v>391</v>
      </c>
      <c r="AU848" s="89" t="str">
        <f>VLOOKUP($B848,D1_2!$B$5:$AL$131,35,FALSE)&amp;""</f>
        <v/>
      </c>
      <c r="AV848" s="90"/>
      <c r="AW848" s="87" t="str">
        <f>VLOOKUP($B848,D1_2!$B$5:$AL$131,36,FALSE)&amp;""</f>
        <v/>
      </c>
      <c r="AX848" s="88"/>
      <c r="AY848" s="19" t="s">
        <v>391</v>
      </c>
      <c r="AZ848" s="89" t="str">
        <f>VLOOKUP($B848,D1_2!$B$5:$AL$131,37,FALSE)&amp;""</f>
        <v/>
      </c>
      <c r="BA848" s="90"/>
    </row>
    <row r="849" spans="2:53" s="1" customFormat="1" x14ac:dyDescent="0.4">
      <c r="B849" s="181"/>
      <c r="C849" s="182"/>
      <c r="D849" s="182"/>
      <c r="E849" s="182"/>
      <c r="F849" s="183"/>
      <c r="G849" s="91" t="s">
        <v>5496</v>
      </c>
      <c r="H849" s="91"/>
      <c r="I849" s="91"/>
      <c r="J849" s="91"/>
      <c r="K849" s="91"/>
      <c r="L849" s="91"/>
      <c r="M849" s="91"/>
      <c r="N849" s="92" t="str">
        <f>VLOOKUP($B848,D1_2!$B$132:$AL$258,22,FALSE)&amp;""</f>
        <v/>
      </c>
      <c r="O849" s="93"/>
      <c r="P849" s="20" t="s">
        <v>391</v>
      </c>
      <c r="Q849" s="94" t="str">
        <f>VLOOKUP($B848,D1_2!$B$132:$AL$258,23,FALSE)&amp;""</f>
        <v/>
      </c>
      <c r="R849" s="95"/>
      <c r="S849" s="92" t="str">
        <f>VLOOKUP($B848,D1_2!$B$132:$AL$258,24,FALSE)&amp;""</f>
        <v/>
      </c>
      <c r="T849" s="93"/>
      <c r="U849" s="20" t="s">
        <v>391</v>
      </c>
      <c r="V849" s="94" t="str">
        <f>VLOOKUP($B848,D1_2!$B$132:$AL$258,25,FALSE)&amp;""</f>
        <v/>
      </c>
      <c r="W849" s="95"/>
      <c r="X849" s="92" t="str">
        <f>VLOOKUP($B848,D1_2!$B$132:$AL$258,26,FALSE)&amp;""</f>
        <v/>
      </c>
      <c r="Y849" s="93"/>
      <c r="Z849" s="20" t="s">
        <v>391</v>
      </c>
      <c r="AA849" s="94" t="str">
        <f>VLOOKUP($B848,D1_2!$B$132:$AL$258,27,FALSE)&amp;""</f>
        <v/>
      </c>
      <c r="AB849" s="95"/>
      <c r="AC849" s="92" t="str">
        <f>VLOOKUP($B848,D1_2!$B$132:$AL$258,28,FALSE)&amp;""</f>
        <v/>
      </c>
      <c r="AD849" s="93"/>
      <c r="AE849" s="20" t="s">
        <v>391</v>
      </c>
      <c r="AF849" s="94" t="str">
        <f>VLOOKUP($B848,D1_2!$B$132:$AL$258,29,FALSE)&amp;""</f>
        <v/>
      </c>
      <c r="AG849" s="95"/>
      <c r="AH849" s="92" t="str">
        <f>VLOOKUP($B848,D1_2!$B$132:$AL$258,30,FALSE)&amp;""</f>
        <v/>
      </c>
      <c r="AI849" s="93"/>
      <c r="AJ849" s="20" t="s">
        <v>391</v>
      </c>
      <c r="AK849" s="94" t="str">
        <f>VLOOKUP($B848,D1_2!$B$132:$AL$258,31,FALSE)&amp;""</f>
        <v/>
      </c>
      <c r="AL849" s="95"/>
      <c r="AM849" s="92" t="str">
        <f>VLOOKUP($B848,D1_2!$B$132:$AL$258,32,FALSE)&amp;""</f>
        <v/>
      </c>
      <c r="AN849" s="93"/>
      <c r="AO849" s="20" t="s">
        <v>391</v>
      </c>
      <c r="AP849" s="94" t="str">
        <f>VLOOKUP($B848,D1_2!$B$132:$AL$258,33,FALSE)&amp;""</f>
        <v/>
      </c>
      <c r="AQ849" s="95"/>
      <c r="AR849" s="92" t="str">
        <f>VLOOKUP($B848,D1_2!$B$132:$AL$258,34,FALSE)&amp;""</f>
        <v/>
      </c>
      <c r="AS849" s="93"/>
      <c r="AT849" s="20" t="s">
        <v>391</v>
      </c>
      <c r="AU849" s="94" t="str">
        <f>VLOOKUP($B848,D1_2!$B$132:$AL$258,35,FALSE)&amp;""</f>
        <v/>
      </c>
      <c r="AV849" s="95"/>
      <c r="AW849" s="92" t="str">
        <f>VLOOKUP($B848,D1_2!$B$132:$AL$258,36,FALSE)&amp;""</f>
        <v/>
      </c>
      <c r="AX849" s="93"/>
      <c r="AY849" s="20" t="s">
        <v>391</v>
      </c>
      <c r="AZ849" s="94" t="str">
        <f>VLOOKUP($B848,D1_2!$B$132:$AL$258,37,FALSE)&amp;""</f>
        <v/>
      </c>
      <c r="BA849" s="95"/>
    </row>
    <row r="850" spans="2:53" s="1" customFormat="1" x14ac:dyDescent="0.4">
      <c r="B850" s="178"/>
      <c r="C850" s="179"/>
      <c r="D850" s="179"/>
      <c r="E850" s="179"/>
      <c r="F850" s="180"/>
      <c r="G850" s="135" t="s">
        <v>5337</v>
      </c>
      <c r="H850" s="135"/>
      <c r="I850" s="135"/>
      <c r="J850" s="135"/>
      <c r="K850" s="135"/>
      <c r="L850" s="135"/>
      <c r="M850" s="135"/>
      <c r="N850" s="136" t="str">
        <f>VLOOKUP($B848,D1_2!$B$259:$AL$385,22,FALSE)&amp;""</f>
        <v/>
      </c>
      <c r="O850" s="137"/>
      <c r="P850" s="21" t="s">
        <v>391</v>
      </c>
      <c r="Q850" s="138" t="str">
        <f>VLOOKUP($B848,D1_2!$B$259:$AL$385,23,FALSE)&amp;""</f>
        <v/>
      </c>
      <c r="R850" s="139"/>
      <c r="S850" s="136" t="str">
        <f>VLOOKUP($B848,D1_2!$B$259:$AL$385,24,FALSE)&amp;""</f>
        <v/>
      </c>
      <c r="T850" s="137"/>
      <c r="U850" s="21" t="s">
        <v>391</v>
      </c>
      <c r="V850" s="138" t="str">
        <f>VLOOKUP($B848,D1_2!$B$259:$AL$385,25,FALSE)&amp;""</f>
        <v/>
      </c>
      <c r="W850" s="139"/>
      <c r="X850" s="136" t="str">
        <f>VLOOKUP($B848,D1_2!$B$259:$AL$385,26,FALSE)&amp;""</f>
        <v/>
      </c>
      <c r="Y850" s="137"/>
      <c r="Z850" s="21" t="s">
        <v>391</v>
      </c>
      <c r="AA850" s="138" t="str">
        <f>VLOOKUP($B848,D1_2!$B$259:$AL$385,27,FALSE)&amp;""</f>
        <v/>
      </c>
      <c r="AB850" s="139"/>
      <c r="AC850" s="136" t="str">
        <f>VLOOKUP($B848,D1_2!$B$259:$AL$385,28,FALSE)&amp;""</f>
        <v/>
      </c>
      <c r="AD850" s="137"/>
      <c r="AE850" s="21" t="s">
        <v>391</v>
      </c>
      <c r="AF850" s="138" t="str">
        <f>VLOOKUP($B848,D1_2!$B$259:$AL$385,29,FALSE)&amp;""</f>
        <v/>
      </c>
      <c r="AG850" s="139"/>
      <c r="AH850" s="136" t="str">
        <f>VLOOKUP($B848,D1_2!$B$259:$AL$385,30,FALSE)&amp;""</f>
        <v/>
      </c>
      <c r="AI850" s="137"/>
      <c r="AJ850" s="21" t="s">
        <v>391</v>
      </c>
      <c r="AK850" s="138" t="str">
        <f>VLOOKUP($B848,D1_2!$B$259:$AL$385,31,FALSE)&amp;""</f>
        <v/>
      </c>
      <c r="AL850" s="139"/>
      <c r="AM850" s="136" t="str">
        <f>VLOOKUP($B848,D1_2!$B$259:$AL$385,32,FALSE)&amp;""</f>
        <v/>
      </c>
      <c r="AN850" s="137"/>
      <c r="AO850" s="21" t="s">
        <v>391</v>
      </c>
      <c r="AP850" s="138" t="str">
        <f>VLOOKUP($B848,D1_2!$B$259:$AL$385,33,FALSE)&amp;""</f>
        <v/>
      </c>
      <c r="AQ850" s="139"/>
      <c r="AR850" s="136" t="str">
        <f>VLOOKUP($B848,D1_2!$B$259:$AL$385,34,FALSE)&amp;""</f>
        <v/>
      </c>
      <c r="AS850" s="137"/>
      <c r="AT850" s="21" t="s">
        <v>391</v>
      </c>
      <c r="AU850" s="138" t="str">
        <f>VLOOKUP($B848,D1_2!$B$259:$AL$385,35,FALSE)&amp;""</f>
        <v/>
      </c>
      <c r="AV850" s="139"/>
      <c r="AW850" s="136" t="str">
        <f>VLOOKUP($B848,D1_2!$B$259:$AL$385,36,FALSE)&amp;""</f>
        <v/>
      </c>
      <c r="AX850" s="137"/>
      <c r="AY850" s="21" t="s">
        <v>391</v>
      </c>
      <c r="AZ850" s="138" t="str">
        <f>VLOOKUP($B848,D1_2!$B$259:$AL$385,37,FALSE)&amp;""</f>
        <v/>
      </c>
      <c r="BA850" s="139"/>
    </row>
    <row r="851" spans="2:53" s="1" customFormat="1" ht="14.25" customHeight="1" x14ac:dyDescent="0.4">
      <c r="B851" s="175" t="s">
        <v>1627</v>
      </c>
      <c r="C851" s="176"/>
      <c r="D851" s="176"/>
      <c r="E851" s="176"/>
      <c r="F851" s="177"/>
      <c r="G851" s="86" t="s">
        <v>5737</v>
      </c>
      <c r="H851" s="86"/>
      <c r="I851" s="86"/>
      <c r="J851" s="86"/>
      <c r="K851" s="86"/>
      <c r="L851" s="86"/>
      <c r="M851" s="86"/>
      <c r="N851" s="87" t="str">
        <f>VLOOKUP($B851,D1_2!$B$5:$AL$131,22,FALSE)&amp;""</f>
        <v/>
      </c>
      <c r="O851" s="88"/>
      <c r="P851" s="19" t="s">
        <v>391</v>
      </c>
      <c r="Q851" s="89" t="str">
        <f>VLOOKUP($B851,D1_2!$B$5:$AL$131,23,FALSE)&amp;""</f>
        <v/>
      </c>
      <c r="R851" s="90"/>
      <c r="S851" s="87" t="str">
        <f>VLOOKUP($B851,D1_2!$B$5:$AL$131,24,FALSE)&amp;""</f>
        <v/>
      </c>
      <c r="T851" s="88"/>
      <c r="U851" s="19" t="s">
        <v>391</v>
      </c>
      <c r="V851" s="89" t="str">
        <f>VLOOKUP($B851,D1_2!$B$5:$AL$131,25,FALSE)&amp;""</f>
        <v/>
      </c>
      <c r="W851" s="90"/>
      <c r="X851" s="87" t="str">
        <f>VLOOKUP($B851,D1_2!$B$5:$AL$131,26,FALSE)&amp;""</f>
        <v/>
      </c>
      <c r="Y851" s="88"/>
      <c r="Z851" s="19" t="s">
        <v>391</v>
      </c>
      <c r="AA851" s="89" t="str">
        <f>VLOOKUP($B851,D1_2!$B$5:$AL$131,27,FALSE)&amp;""</f>
        <v/>
      </c>
      <c r="AB851" s="90"/>
      <c r="AC851" s="87" t="str">
        <f>VLOOKUP($B851,D1_2!$B$5:$AL$131,28,FALSE)&amp;""</f>
        <v/>
      </c>
      <c r="AD851" s="88"/>
      <c r="AE851" s="19" t="s">
        <v>391</v>
      </c>
      <c r="AF851" s="89" t="str">
        <f>VLOOKUP($B851,D1_2!$B$5:$AL$131,29,FALSE)&amp;""</f>
        <v/>
      </c>
      <c r="AG851" s="90"/>
      <c r="AH851" s="87" t="str">
        <f>VLOOKUP($B851,D1_2!$B$5:$AL$131,30,FALSE)&amp;""</f>
        <v/>
      </c>
      <c r="AI851" s="88"/>
      <c r="AJ851" s="19" t="s">
        <v>391</v>
      </c>
      <c r="AK851" s="89" t="str">
        <f>VLOOKUP($B851,D1_2!$B$5:$AL$131,31,FALSE)&amp;""</f>
        <v/>
      </c>
      <c r="AL851" s="90"/>
      <c r="AM851" s="87" t="str">
        <f>VLOOKUP($B851,D1_2!$B$5:$AL$131,32,FALSE)&amp;""</f>
        <v/>
      </c>
      <c r="AN851" s="88"/>
      <c r="AO851" s="19" t="s">
        <v>391</v>
      </c>
      <c r="AP851" s="89" t="str">
        <f>VLOOKUP($B851,D1_2!$B$5:$AL$131,33,FALSE)&amp;""</f>
        <v/>
      </c>
      <c r="AQ851" s="90"/>
      <c r="AR851" s="87" t="str">
        <f>VLOOKUP($B851,D1_2!$B$5:$AL$131,34,FALSE)&amp;""</f>
        <v/>
      </c>
      <c r="AS851" s="88"/>
      <c r="AT851" s="19" t="s">
        <v>391</v>
      </c>
      <c r="AU851" s="89" t="str">
        <f>VLOOKUP($B851,D1_2!$B$5:$AL$131,35,FALSE)&amp;""</f>
        <v/>
      </c>
      <c r="AV851" s="90"/>
      <c r="AW851" s="87" t="str">
        <f>VLOOKUP($B851,D1_2!$B$5:$AL$131,36,FALSE)&amp;""</f>
        <v/>
      </c>
      <c r="AX851" s="88"/>
      <c r="AY851" s="19" t="s">
        <v>391</v>
      </c>
      <c r="AZ851" s="89" t="str">
        <f>VLOOKUP($B851,D1_2!$B$5:$AL$131,37,FALSE)&amp;""</f>
        <v/>
      </c>
      <c r="BA851" s="90"/>
    </row>
    <row r="852" spans="2:53" s="1" customFormat="1" x14ac:dyDescent="0.4">
      <c r="B852" s="181"/>
      <c r="C852" s="182"/>
      <c r="D852" s="182"/>
      <c r="E852" s="182"/>
      <c r="F852" s="183"/>
      <c r="G852" s="91" t="s">
        <v>5496</v>
      </c>
      <c r="H852" s="91"/>
      <c r="I852" s="91"/>
      <c r="J852" s="91"/>
      <c r="K852" s="91"/>
      <c r="L852" s="91"/>
      <c r="M852" s="91"/>
      <c r="N852" s="92" t="str">
        <f>VLOOKUP($B851,D1_2!$B$132:$AL$258,22,FALSE)&amp;""</f>
        <v/>
      </c>
      <c r="O852" s="93"/>
      <c r="P852" s="20" t="s">
        <v>391</v>
      </c>
      <c r="Q852" s="94" t="str">
        <f>VLOOKUP($B851,D1_2!$B$132:$AL$258,23,FALSE)&amp;""</f>
        <v/>
      </c>
      <c r="R852" s="95"/>
      <c r="S852" s="92" t="str">
        <f>VLOOKUP($B851,D1_2!$B$132:$AL$258,24,FALSE)&amp;""</f>
        <v/>
      </c>
      <c r="T852" s="93"/>
      <c r="U852" s="20" t="s">
        <v>391</v>
      </c>
      <c r="V852" s="94" t="str">
        <f>VLOOKUP($B851,D1_2!$B$132:$AL$258,25,FALSE)&amp;""</f>
        <v/>
      </c>
      <c r="W852" s="95"/>
      <c r="X852" s="92" t="str">
        <f>VLOOKUP($B851,D1_2!$B$132:$AL$258,26,FALSE)&amp;""</f>
        <v/>
      </c>
      <c r="Y852" s="93"/>
      <c r="Z852" s="20" t="s">
        <v>391</v>
      </c>
      <c r="AA852" s="94" t="str">
        <f>VLOOKUP($B851,D1_2!$B$132:$AL$258,27,FALSE)&amp;""</f>
        <v/>
      </c>
      <c r="AB852" s="95"/>
      <c r="AC852" s="92" t="str">
        <f>VLOOKUP($B851,D1_2!$B$132:$AL$258,28,FALSE)&amp;""</f>
        <v/>
      </c>
      <c r="AD852" s="93"/>
      <c r="AE852" s="20" t="s">
        <v>391</v>
      </c>
      <c r="AF852" s="94" t="str">
        <f>VLOOKUP($B851,D1_2!$B$132:$AL$258,29,FALSE)&amp;""</f>
        <v/>
      </c>
      <c r="AG852" s="95"/>
      <c r="AH852" s="92" t="str">
        <f>VLOOKUP($B851,D1_2!$B$132:$AL$258,30,FALSE)&amp;""</f>
        <v/>
      </c>
      <c r="AI852" s="93"/>
      <c r="AJ852" s="20" t="s">
        <v>391</v>
      </c>
      <c r="AK852" s="94" t="str">
        <f>VLOOKUP($B851,D1_2!$B$132:$AL$258,31,FALSE)&amp;""</f>
        <v/>
      </c>
      <c r="AL852" s="95"/>
      <c r="AM852" s="92" t="str">
        <f>VLOOKUP($B851,D1_2!$B$132:$AL$258,32,FALSE)&amp;""</f>
        <v/>
      </c>
      <c r="AN852" s="93"/>
      <c r="AO852" s="20" t="s">
        <v>391</v>
      </c>
      <c r="AP852" s="94" t="str">
        <f>VLOOKUP($B851,D1_2!$B$132:$AL$258,33,FALSE)&amp;""</f>
        <v/>
      </c>
      <c r="AQ852" s="95"/>
      <c r="AR852" s="92" t="str">
        <f>VLOOKUP($B851,D1_2!$B$132:$AL$258,34,FALSE)&amp;""</f>
        <v/>
      </c>
      <c r="AS852" s="93"/>
      <c r="AT852" s="20" t="s">
        <v>391</v>
      </c>
      <c r="AU852" s="94" t="str">
        <f>VLOOKUP($B851,D1_2!$B$132:$AL$258,35,FALSE)&amp;""</f>
        <v/>
      </c>
      <c r="AV852" s="95"/>
      <c r="AW852" s="92" t="str">
        <f>VLOOKUP($B851,D1_2!$B$132:$AL$258,36,FALSE)&amp;""</f>
        <v/>
      </c>
      <c r="AX852" s="93"/>
      <c r="AY852" s="20" t="s">
        <v>391</v>
      </c>
      <c r="AZ852" s="94" t="str">
        <f>VLOOKUP($B851,D1_2!$B$132:$AL$258,37,FALSE)&amp;""</f>
        <v/>
      </c>
      <c r="BA852" s="95"/>
    </row>
    <row r="853" spans="2:53" s="1" customFormat="1" x14ac:dyDescent="0.4">
      <c r="B853" s="178"/>
      <c r="C853" s="179"/>
      <c r="D853" s="179"/>
      <c r="E853" s="179"/>
      <c r="F853" s="180"/>
      <c r="G853" s="135" t="s">
        <v>5337</v>
      </c>
      <c r="H853" s="135"/>
      <c r="I853" s="135"/>
      <c r="J853" s="135"/>
      <c r="K853" s="135"/>
      <c r="L853" s="135"/>
      <c r="M853" s="135"/>
      <c r="N853" s="136" t="str">
        <f>VLOOKUP($B851,D1_2!$B$259:$AL$385,22,FALSE)&amp;""</f>
        <v/>
      </c>
      <c r="O853" s="137"/>
      <c r="P853" s="21" t="s">
        <v>391</v>
      </c>
      <c r="Q853" s="138" t="str">
        <f>VLOOKUP($B851,D1_2!$B$259:$AL$385,23,FALSE)&amp;""</f>
        <v/>
      </c>
      <c r="R853" s="139"/>
      <c r="S853" s="136" t="str">
        <f>VLOOKUP($B851,D1_2!$B$259:$AL$385,24,FALSE)&amp;""</f>
        <v/>
      </c>
      <c r="T853" s="137"/>
      <c r="U853" s="21" t="s">
        <v>391</v>
      </c>
      <c r="V853" s="138" t="str">
        <f>VLOOKUP($B851,D1_2!$B$259:$AL$385,25,FALSE)&amp;""</f>
        <v/>
      </c>
      <c r="W853" s="139"/>
      <c r="X853" s="136" t="str">
        <f>VLOOKUP($B851,D1_2!$B$259:$AL$385,26,FALSE)&amp;""</f>
        <v/>
      </c>
      <c r="Y853" s="137"/>
      <c r="Z853" s="21" t="s">
        <v>391</v>
      </c>
      <c r="AA853" s="138" t="str">
        <f>VLOOKUP($B851,D1_2!$B$259:$AL$385,27,FALSE)&amp;""</f>
        <v/>
      </c>
      <c r="AB853" s="139"/>
      <c r="AC853" s="136" t="str">
        <f>VLOOKUP($B851,D1_2!$B$259:$AL$385,28,FALSE)&amp;""</f>
        <v/>
      </c>
      <c r="AD853" s="137"/>
      <c r="AE853" s="21" t="s">
        <v>391</v>
      </c>
      <c r="AF853" s="138" t="str">
        <f>VLOOKUP($B851,D1_2!$B$259:$AL$385,29,FALSE)&amp;""</f>
        <v/>
      </c>
      <c r="AG853" s="139"/>
      <c r="AH853" s="136" t="str">
        <f>VLOOKUP($B851,D1_2!$B$259:$AL$385,30,FALSE)&amp;""</f>
        <v/>
      </c>
      <c r="AI853" s="137"/>
      <c r="AJ853" s="21" t="s">
        <v>391</v>
      </c>
      <c r="AK853" s="138" t="str">
        <f>VLOOKUP($B851,D1_2!$B$259:$AL$385,31,FALSE)&amp;""</f>
        <v/>
      </c>
      <c r="AL853" s="139"/>
      <c r="AM853" s="136" t="str">
        <f>VLOOKUP($B851,D1_2!$B$259:$AL$385,32,FALSE)&amp;""</f>
        <v/>
      </c>
      <c r="AN853" s="137"/>
      <c r="AO853" s="21" t="s">
        <v>391</v>
      </c>
      <c r="AP853" s="138" t="str">
        <f>VLOOKUP($B851,D1_2!$B$259:$AL$385,33,FALSE)&amp;""</f>
        <v/>
      </c>
      <c r="AQ853" s="139"/>
      <c r="AR853" s="136" t="str">
        <f>VLOOKUP($B851,D1_2!$B$259:$AL$385,34,FALSE)&amp;""</f>
        <v/>
      </c>
      <c r="AS853" s="137"/>
      <c r="AT853" s="21" t="s">
        <v>391</v>
      </c>
      <c r="AU853" s="138" t="str">
        <f>VLOOKUP($B851,D1_2!$B$259:$AL$385,35,FALSE)&amp;""</f>
        <v/>
      </c>
      <c r="AV853" s="139"/>
      <c r="AW853" s="136" t="str">
        <f>VLOOKUP($B851,D1_2!$B$259:$AL$385,36,FALSE)&amp;""</f>
        <v/>
      </c>
      <c r="AX853" s="137"/>
      <c r="AY853" s="21" t="s">
        <v>391</v>
      </c>
      <c r="AZ853" s="138" t="str">
        <f>VLOOKUP($B851,D1_2!$B$259:$AL$385,37,FALSE)&amp;""</f>
        <v/>
      </c>
      <c r="BA853" s="139"/>
    </row>
    <row r="854" spans="2:53" s="1" customFormat="1" ht="14.25" customHeight="1" x14ac:dyDescent="0.4">
      <c r="B854" s="175" t="s">
        <v>1365</v>
      </c>
      <c r="C854" s="176"/>
      <c r="D854" s="176"/>
      <c r="E854" s="176"/>
      <c r="F854" s="177"/>
      <c r="G854" s="86" t="s">
        <v>5737</v>
      </c>
      <c r="H854" s="86"/>
      <c r="I854" s="86"/>
      <c r="J854" s="86"/>
      <c r="K854" s="86"/>
      <c r="L854" s="86"/>
      <c r="M854" s="86"/>
      <c r="N854" s="87" t="str">
        <f>VLOOKUP($B854,D1_2!$B$5:$AL$131,22,FALSE)&amp;""</f>
        <v/>
      </c>
      <c r="O854" s="88"/>
      <c r="P854" s="19" t="s">
        <v>391</v>
      </c>
      <c r="Q854" s="89" t="str">
        <f>VLOOKUP($B854,D1_2!$B$5:$AL$131,23,FALSE)&amp;""</f>
        <v/>
      </c>
      <c r="R854" s="90"/>
      <c r="S854" s="87" t="str">
        <f>VLOOKUP($B854,D1_2!$B$5:$AL$131,24,FALSE)&amp;""</f>
        <v/>
      </c>
      <c r="T854" s="88"/>
      <c r="U854" s="19" t="s">
        <v>391</v>
      </c>
      <c r="V854" s="89" t="str">
        <f>VLOOKUP($B854,D1_2!$B$5:$AL$131,25,FALSE)&amp;""</f>
        <v/>
      </c>
      <c r="W854" s="90"/>
      <c r="X854" s="87" t="str">
        <f>VLOOKUP($B854,D1_2!$B$5:$AL$131,26,FALSE)&amp;""</f>
        <v/>
      </c>
      <c r="Y854" s="88"/>
      <c r="Z854" s="19" t="s">
        <v>391</v>
      </c>
      <c r="AA854" s="89" t="str">
        <f>VLOOKUP($B854,D1_2!$B$5:$AL$131,27,FALSE)&amp;""</f>
        <v/>
      </c>
      <c r="AB854" s="90"/>
      <c r="AC854" s="87" t="str">
        <f>VLOOKUP($B854,D1_2!$B$5:$AL$131,28,FALSE)&amp;""</f>
        <v/>
      </c>
      <c r="AD854" s="88"/>
      <c r="AE854" s="19" t="s">
        <v>391</v>
      </c>
      <c r="AF854" s="89" t="str">
        <f>VLOOKUP($B854,D1_2!$B$5:$AL$131,29,FALSE)&amp;""</f>
        <v/>
      </c>
      <c r="AG854" s="90"/>
      <c r="AH854" s="87" t="str">
        <f>VLOOKUP($B854,D1_2!$B$5:$AL$131,30,FALSE)&amp;""</f>
        <v/>
      </c>
      <c r="AI854" s="88"/>
      <c r="AJ854" s="19" t="s">
        <v>391</v>
      </c>
      <c r="AK854" s="89" t="str">
        <f>VLOOKUP($B854,D1_2!$B$5:$AL$131,31,FALSE)&amp;""</f>
        <v/>
      </c>
      <c r="AL854" s="90"/>
      <c r="AM854" s="87" t="str">
        <f>VLOOKUP($B854,D1_2!$B$5:$AL$131,32,FALSE)&amp;""</f>
        <v/>
      </c>
      <c r="AN854" s="88"/>
      <c r="AO854" s="19" t="s">
        <v>391</v>
      </c>
      <c r="AP854" s="89" t="str">
        <f>VLOOKUP($B854,D1_2!$B$5:$AL$131,33,FALSE)&amp;""</f>
        <v/>
      </c>
      <c r="AQ854" s="90"/>
      <c r="AR854" s="87" t="str">
        <f>VLOOKUP($B854,D1_2!$B$5:$AL$131,34,FALSE)&amp;""</f>
        <v/>
      </c>
      <c r="AS854" s="88"/>
      <c r="AT854" s="19" t="s">
        <v>391</v>
      </c>
      <c r="AU854" s="89" t="str">
        <f>VLOOKUP($B854,D1_2!$B$5:$AL$131,35,FALSE)&amp;""</f>
        <v/>
      </c>
      <c r="AV854" s="90"/>
      <c r="AW854" s="87" t="str">
        <f>VLOOKUP($B854,D1_2!$B$5:$AL$131,36,FALSE)&amp;""</f>
        <v/>
      </c>
      <c r="AX854" s="88"/>
      <c r="AY854" s="19" t="s">
        <v>391</v>
      </c>
      <c r="AZ854" s="89" t="str">
        <f>VLOOKUP($B854,D1_2!$B$5:$AL$131,37,FALSE)&amp;""</f>
        <v/>
      </c>
      <c r="BA854" s="90"/>
    </row>
    <row r="855" spans="2:53" s="1" customFormat="1" x14ac:dyDescent="0.4">
      <c r="B855" s="181"/>
      <c r="C855" s="182"/>
      <c r="D855" s="182"/>
      <c r="E855" s="182"/>
      <c r="F855" s="183"/>
      <c r="G855" s="91" t="s">
        <v>5496</v>
      </c>
      <c r="H855" s="91"/>
      <c r="I855" s="91"/>
      <c r="J855" s="91"/>
      <c r="K855" s="91"/>
      <c r="L855" s="91"/>
      <c r="M855" s="91"/>
      <c r="N855" s="92" t="str">
        <f>VLOOKUP($B854,D1_2!$B$132:$AL$258,22,FALSE)&amp;""</f>
        <v/>
      </c>
      <c r="O855" s="93"/>
      <c r="P855" s="20" t="s">
        <v>391</v>
      </c>
      <c r="Q855" s="94" t="str">
        <f>VLOOKUP($B854,D1_2!$B$132:$AL$258,23,FALSE)&amp;""</f>
        <v/>
      </c>
      <c r="R855" s="95"/>
      <c r="S855" s="92" t="str">
        <f>VLOOKUP($B854,D1_2!$B$132:$AL$258,24,FALSE)&amp;""</f>
        <v/>
      </c>
      <c r="T855" s="93"/>
      <c r="U855" s="20" t="s">
        <v>391</v>
      </c>
      <c r="V855" s="94" t="str">
        <f>VLOOKUP($B854,D1_2!$B$132:$AL$258,25,FALSE)&amp;""</f>
        <v/>
      </c>
      <c r="W855" s="95"/>
      <c r="X855" s="92" t="str">
        <f>VLOOKUP($B854,D1_2!$B$132:$AL$258,26,FALSE)&amp;""</f>
        <v/>
      </c>
      <c r="Y855" s="93"/>
      <c r="Z855" s="20" t="s">
        <v>391</v>
      </c>
      <c r="AA855" s="94" t="str">
        <f>VLOOKUP($B854,D1_2!$B$132:$AL$258,27,FALSE)&amp;""</f>
        <v/>
      </c>
      <c r="AB855" s="95"/>
      <c r="AC855" s="92" t="str">
        <f>VLOOKUP($B854,D1_2!$B$132:$AL$258,28,FALSE)&amp;""</f>
        <v/>
      </c>
      <c r="AD855" s="93"/>
      <c r="AE855" s="20" t="s">
        <v>391</v>
      </c>
      <c r="AF855" s="94" t="str">
        <f>VLOOKUP($B854,D1_2!$B$132:$AL$258,29,FALSE)&amp;""</f>
        <v/>
      </c>
      <c r="AG855" s="95"/>
      <c r="AH855" s="92" t="str">
        <f>VLOOKUP($B854,D1_2!$B$132:$AL$258,30,FALSE)&amp;""</f>
        <v/>
      </c>
      <c r="AI855" s="93"/>
      <c r="AJ855" s="20" t="s">
        <v>391</v>
      </c>
      <c r="AK855" s="94" t="str">
        <f>VLOOKUP($B854,D1_2!$B$132:$AL$258,31,FALSE)&amp;""</f>
        <v/>
      </c>
      <c r="AL855" s="95"/>
      <c r="AM855" s="92" t="str">
        <f>VLOOKUP($B854,D1_2!$B$132:$AL$258,32,FALSE)&amp;""</f>
        <v/>
      </c>
      <c r="AN855" s="93"/>
      <c r="AO855" s="20" t="s">
        <v>391</v>
      </c>
      <c r="AP855" s="94" t="str">
        <f>VLOOKUP($B854,D1_2!$B$132:$AL$258,33,FALSE)&amp;""</f>
        <v/>
      </c>
      <c r="AQ855" s="95"/>
      <c r="AR855" s="92" t="str">
        <f>VLOOKUP($B854,D1_2!$B$132:$AL$258,34,FALSE)&amp;""</f>
        <v/>
      </c>
      <c r="AS855" s="93"/>
      <c r="AT855" s="20" t="s">
        <v>391</v>
      </c>
      <c r="AU855" s="94" t="str">
        <f>VLOOKUP($B854,D1_2!$B$132:$AL$258,35,FALSE)&amp;""</f>
        <v/>
      </c>
      <c r="AV855" s="95"/>
      <c r="AW855" s="92" t="str">
        <f>VLOOKUP($B854,D1_2!$B$132:$AL$258,36,FALSE)&amp;""</f>
        <v/>
      </c>
      <c r="AX855" s="93"/>
      <c r="AY855" s="20" t="s">
        <v>391</v>
      </c>
      <c r="AZ855" s="94" t="str">
        <f>VLOOKUP($B854,D1_2!$B$132:$AL$258,37,FALSE)&amp;""</f>
        <v/>
      </c>
      <c r="BA855" s="95"/>
    </row>
    <row r="856" spans="2:53" s="1" customFormat="1" x14ac:dyDescent="0.4">
      <c r="B856" s="178"/>
      <c r="C856" s="179"/>
      <c r="D856" s="179"/>
      <c r="E856" s="179"/>
      <c r="F856" s="180"/>
      <c r="G856" s="135" t="s">
        <v>5337</v>
      </c>
      <c r="H856" s="135"/>
      <c r="I856" s="135"/>
      <c r="J856" s="135"/>
      <c r="K856" s="135"/>
      <c r="L856" s="135"/>
      <c r="M856" s="135"/>
      <c r="N856" s="136" t="str">
        <f>VLOOKUP($B854,D1_2!$B$259:$AL$385,22,FALSE)&amp;""</f>
        <v/>
      </c>
      <c r="O856" s="137"/>
      <c r="P856" s="21" t="s">
        <v>391</v>
      </c>
      <c r="Q856" s="138" t="str">
        <f>VLOOKUP($B854,D1_2!$B$259:$AL$385,23,FALSE)&amp;""</f>
        <v/>
      </c>
      <c r="R856" s="139"/>
      <c r="S856" s="136" t="str">
        <f>VLOOKUP($B854,D1_2!$B$259:$AL$385,24,FALSE)&amp;""</f>
        <v/>
      </c>
      <c r="T856" s="137"/>
      <c r="U856" s="21" t="s">
        <v>391</v>
      </c>
      <c r="V856" s="138" t="str">
        <f>VLOOKUP($B854,D1_2!$B$259:$AL$385,25,FALSE)&amp;""</f>
        <v/>
      </c>
      <c r="W856" s="139"/>
      <c r="X856" s="136" t="str">
        <f>VLOOKUP($B854,D1_2!$B$259:$AL$385,26,FALSE)&amp;""</f>
        <v/>
      </c>
      <c r="Y856" s="137"/>
      <c r="Z856" s="21" t="s">
        <v>391</v>
      </c>
      <c r="AA856" s="138" t="str">
        <f>VLOOKUP($B854,D1_2!$B$259:$AL$385,27,FALSE)&amp;""</f>
        <v/>
      </c>
      <c r="AB856" s="139"/>
      <c r="AC856" s="136" t="str">
        <f>VLOOKUP($B854,D1_2!$B$259:$AL$385,28,FALSE)&amp;""</f>
        <v/>
      </c>
      <c r="AD856" s="137"/>
      <c r="AE856" s="21" t="s">
        <v>391</v>
      </c>
      <c r="AF856" s="138" t="str">
        <f>VLOOKUP($B854,D1_2!$B$259:$AL$385,29,FALSE)&amp;""</f>
        <v/>
      </c>
      <c r="AG856" s="139"/>
      <c r="AH856" s="136" t="str">
        <f>VLOOKUP($B854,D1_2!$B$259:$AL$385,30,FALSE)&amp;""</f>
        <v/>
      </c>
      <c r="AI856" s="137"/>
      <c r="AJ856" s="21" t="s">
        <v>391</v>
      </c>
      <c r="AK856" s="138" t="str">
        <f>VLOOKUP($B854,D1_2!$B$259:$AL$385,31,FALSE)&amp;""</f>
        <v/>
      </c>
      <c r="AL856" s="139"/>
      <c r="AM856" s="136" t="str">
        <f>VLOOKUP($B854,D1_2!$B$259:$AL$385,32,FALSE)&amp;""</f>
        <v/>
      </c>
      <c r="AN856" s="137"/>
      <c r="AO856" s="21" t="s">
        <v>391</v>
      </c>
      <c r="AP856" s="138" t="str">
        <f>VLOOKUP($B854,D1_2!$B$259:$AL$385,33,FALSE)&amp;""</f>
        <v/>
      </c>
      <c r="AQ856" s="139"/>
      <c r="AR856" s="136" t="str">
        <f>VLOOKUP($B854,D1_2!$B$259:$AL$385,34,FALSE)&amp;""</f>
        <v/>
      </c>
      <c r="AS856" s="137"/>
      <c r="AT856" s="21" t="s">
        <v>391</v>
      </c>
      <c r="AU856" s="138" t="str">
        <f>VLOOKUP($B854,D1_2!$B$259:$AL$385,35,FALSE)&amp;""</f>
        <v/>
      </c>
      <c r="AV856" s="139"/>
      <c r="AW856" s="136" t="str">
        <f>VLOOKUP($B854,D1_2!$B$259:$AL$385,36,FALSE)&amp;""</f>
        <v/>
      </c>
      <c r="AX856" s="137"/>
      <c r="AY856" s="21" t="s">
        <v>391</v>
      </c>
      <c r="AZ856" s="138" t="str">
        <f>VLOOKUP($B854,D1_2!$B$259:$AL$385,37,FALSE)&amp;""</f>
        <v/>
      </c>
      <c r="BA856" s="139"/>
    </row>
    <row r="857" spans="2:53" s="1" customFormat="1" ht="14.25" customHeight="1" x14ac:dyDescent="0.4">
      <c r="B857" s="175" t="s">
        <v>6578</v>
      </c>
      <c r="C857" s="176"/>
      <c r="D857" s="176"/>
      <c r="E857" s="176"/>
      <c r="F857" s="177"/>
      <c r="G857" s="86" t="s">
        <v>5737</v>
      </c>
      <c r="H857" s="86"/>
      <c r="I857" s="86"/>
      <c r="J857" s="86"/>
      <c r="K857" s="86"/>
      <c r="L857" s="86"/>
      <c r="M857" s="86"/>
      <c r="N857" s="87" t="str">
        <f>VLOOKUP($B857,D1_2!$B$5:$AL$131,22,FALSE)&amp;""</f>
        <v/>
      </c>
      <c r="O857" s="88"/>
      <c r="P857" s="19" t="s">
        <v>391</v>
      </c>
      <c r="Q857" s="89" t="str">
        <f>VLOOKUP($B857,D1_2!$B$5:$AL$131,23,FALSE)&amp;""</f>
        <v/>
      </c>
      <c r="R857" s="90"/>
      <c r="S857" s="87" t="str">
        <f>VLOOKUP($B857,D1_2!$B$5:$AL$131,24,FALSE)&amp;""</f>
        <v/>
      </c>
      <c r="T857" s="88"/>
      <c r="U857" s="19" t="s">
        <v>391</v>
      </c>
      <c r="V857" s="89" t="str">
        <f>VLOOKUP($B857,D1_2!$B$5:$AL$131,25,FALSE)&amp;""</f>
        <v/>
      </c>
      <c r="W857" s="90"/>
      <c r="X857" s="87" t="str">
        <f>VLOOKUP($B857,D1_2!$B$5:$AL$131,26,FALSE)&amp;""</f>
        <v/>
      </c>
      <c r="Y857" s="88"/>
      <c r="Z857" s="19" t="s">
        <v>391</v>
      </c>
      <c r="AA857" s="89" t="str">
        <f>VLOOKUP($B857,D1_2!$B$5:$AL$131,27,FALSE)&amp;""</f>
        <v/>
      </c>
      <c r="AB857" s="90"/>
      <c r="AC857" s="87" t="str">
        <f>VLOOKUP($B857,D1_2!$B$5:$AL$131,28,FALSE)&amp;""</f>
        <v/>
      </c>
      <c r="AD857" s="88"/>
      <c r="AE857" s="19" t="s">
        <v>391</v>
      </c>
      <c r="AF857" s="89" t="str">
        <f>VLOOKUP($B857,D1_2!$B$5:$AL$131,29,FALSE)&amp;""</f>
        <v/>
      </c>
      <c r="AG857" s="90"/>
      <c r="AH857" s="87" t="str">
        <f>VLOOKUP($B857,D1_2!$B$5:$AL$131,30,FALSE)&amp;""</f>
        <v/>
      </c>
      <c r="AI857" s="88"/>
      <c r="AJ857" s="19" t="s">
        <v>391</v>
      </c>
      <c r="AK857" s="89" t="str">
        <f>VLOOKUP($B857,D1_2!$B$5:$AL$131,31,FALSE)&amp;""</f>
        <v/>
      </c>
      <c r="AL857" s="90"/>
      <c r="AM857" s="87" t="str">
        <f>VLOOKUP($B857,D1_2!$B$5:$AL$131,32,FALSE)&amp;""</f>
        <v/>
      </c>
      <c r="AN857" s="88"/>
      <c r="AO857" s="19" t="s">
        <v>391</v>
      </c>
      <c r="AP857" s="89" t="str">
        <f>VLOOKUP($B857,D1_2!$B$5:$AL$131,33,FALSE)&amp;""</f>
        <v/>
      </c>
      <c r="AQ857" s="90"/>
      <c r="AR857" s="87" t="str">
        <f>VLOOKUP($B857,D1_2!$B$5:$AL$131,34,FALSE)&amp;""</f>
        <v/>
      </c>
      <c r="AS857" s="88"/>
      <c r="AT857" s="19" t="s">
        <v>391</v>
      </c>
      <c r="AU857" s="89" t="str">
        <f>VLOOKUP($B857,D1_2!$B$5:$AL$131,35,FALSE)&amp;""</f>
        <v/>
      </c>
      <c r="AV857" s="90"/>
      <c r="AW857" s="87" t="str">
        <f>VLOOKUP($B857,D1_2!$B$5:$AL$131,36,FALSE)&amp;""</f>
        <v/>
      </c>
      <c r="AX857" s="88"/>
      <c r="AY857" s="19" t="s">
        <v>391</v>
      </c>
      <c r="AZ857" s="89" t="str">
        <f>VLOOKUP($B857,D1_2!$B$5:$AL$131,37,FALSE)&amp;""</f>
        <v/>
      </c>
      <c r="BA857" s="90"/>
    </row>
    <row r="858" spans="2:53" s="1" customFormat="1" x14ac:dyDescent="0.4">
      <c r="B858" s="181"/>
      <c r="C858" s="182"/>
      <c r="D858" s="182"/>
      <c r="E858" s="182"/>
      <c r="F858" s="183"/>
      <c r="G858" s="91" t="s">
        <v>5496</v>
      </c>
      <c r="H858" s="91"/>
      <c r="I858" s="91"/>
      <c r="J858" s="91"/>
      <c r="K858" s="91"/>
      <c r="L858" s="91"/>
      <c r="M858" s="91"/>
      <c r="N858" s="92" t="str">
        <f>VLOOKUP($B857,D1_2!$B$132:$AL$258,22,FALSE)&amp;""</f>
        <v/>
      </c>
      <c r="O858" s="93"/>
      <c r="P858" s="20" t="s">
        <v>391</v>
      </c>
      <c r="Q858" s="94" t="str">
        <f>VLOOKUP($B857,D1_2!$B$132:$AL$258,23,FALSE)&amp;""</f>
        <v/>
      </c>
      <c r="R858" s="95"/>
      <c r="S858" s="92" t="str">
        <f>VLOOKUP($B857,D1_2!$B$132:$AL$258,24,FALSE)&amp;""</f>
        <v/>
      </c>
      <c r="T858" s="93"/>
      <c r="U858" s="20" t="s">
        <v>391</v>
      </c>
      <c r="V858" s="94" t="str">
        <f>VLOOKUP($B857,D1_2!$B$132:$AL$258,25,FALSE)&amp;""</f>
        <v/>
      </c>
      <c r="W858" s="95"/>
      <c r="X858" s="92" t="str">
        <f>VLOOKUP($B857,D1_2!$B$132:$AL$258,26,FALSE)&amp;""</f>
        <v/>
      </c>
      <c r="Y858" s="93"/>
      <c r="Z858" s="20" t="s">
        <v>391</v>
      </c>
      <c r="AA858" s="94" t="str">
        <f>VLOOKUP($B857,D1_2!$B$132:$AL$258,27,FALSE)&amp;""</f>
        <v/>
      </c>
      <c r="AB858" s="95"/>
      <c r="AC858" s="92" t="str">
        <f>VLOOKUP($B857,D1_2!$B$132:$AL$258,28,FALSE)&amp;""</f>
        <v/>
      </c>
      <c r="AD858" s="93"/>
      <c r="AE858" s="20" t="s">
        <v>391</v>
      </c>
      <c r="AF858" s="94" t="str">
        <f>VLOOKUP($B857,D1_2!$B$132:$AL$258,29,FALSE)&amp;""</f>
        <v/>
      </c>
      <c r="AG858" s="95"/>
      <c r="AH858" s="92" t="str">
        <f>VLOOKUP($B857,D1_2!$B$132:$AL$258,30,FALSE)&amp;""</f>
        <v/>
      </c>
      <c r="AI858" s="93"/>
      <c r="AJ858" s="20" t="s">
        <v>391</v>
      </c>
      <c r="AK858" s="94" t="str">
        <f>VLOOKUP($B857,D1_2!$B$132:$AL$258,31,FALSE)&amp;""</f>
        <v/>
      </c>
      <c r="AL858" s="95"/>
      <c r="AM858" s="92" t="str">
        <f>VLOOKUP($B857,D1_2!$B$132:$AL$258,32,FALSE)&amp;""</f>
        <v/>
      </c>
      <c r="AN858" s="93"/>
      <c r="AO858" s="20" t="s">
        <v>391</v>
      </c>
      <c r="AP858" s="94" t="str">
        <f>VLOOKUP($B857,D1_2!$B$132:$AL$258,33,FALSE)&amp;""</f>
        <v/>
      </c>
      <c r="AQ858" s="95"/>
      <c r="AR858" s="92" t="str">
        <f>VLOOKUP($B857,D1_2!$B$132:$AL$258,34,FALSE)&amp;""</f>
        <v/>
      </c>
      <c r="AS858" s="93"/>
      <c r="AT858" s="20" t="s">
        <v>391</v>
      </c>
      <c r="AU858" s="94" t="str">
        <f>VLOOKUP($B857,D1_2!$B$132:$AL$258,35,FALSE)&amp;""</f>
        <v/>
      </c>
      <c r="AV858" s="95"/>
      <c r="AW858" s="92" t="str">
        <f>VLOOKUP($B857,D1_2!$B$132:$AL$258,36,FALSE)&amp;""</f>
        <v/>
      </c>
      <c r="AX858" s="93"/>
      <c r="AY858" s="20" t="s">
        <v>391</v>
      </c>
      <c r="AZ858" s="94" t="str">
        <f>VLOOKUP($B857,D1_2!$B$132:$AL$258,37,FALSE)&amp;""</f>
        <v/>
      </c>
      <c r="BA858" s="95"/>
    </row>
    <row r="859" spans="2:53" s="1" customFormat="1" x14ac:dyDescent="0.4">
      <c r="B859" s="178"/>
      <c r="C859" s="179"/>
      <c r="D859" s="179"/>
      <c r="E859" s="179"/>
      <c r="F859" s="180"/>
      <c r="G859" s="135" t="s">
        <v>5337</v>
      </c>
      <c r="H859" s="135"/>
      <c r="I859" s="135"/>
      <c r="J859" s="135"/>
      <c r="K859" s="135"/>
      <c r="L859" s="135"/>
      <c r="M859" s="135"/>
      <c r="N859" s="136" t="str">
        <f>VLOOKUP($B857,D1_2!$B$259:$AL$385,22,FALSE)&amp;""</f>
        <v/>
      </c>
      <c r="O859" s="137"/>
      <c r="P859" s="21" t="s">
        <v>391</v>
      </c>
      <c r="Q859" s="138" t="str">
        <f>VLOOKUP($B857,D1_2!$B$259:$AL$385,23,FALSE)&amp;""</f>
        <v/>
      </c>
      <c r="R859" s="139"/>
      <c r="S859" s="136" t="str">
        <f>VLOOKUP($B857,D1_2!$B$259:$AL$385,24,FALSE)&amp;""</f>
        <v/>
      </c>
      <c r="T859" s="137"/>
      <c r="U859" s="21" t="s">
        <v>391</v>
      </c>
      <c r="V859" s="138" t="str">
        <f>VLOOKUP($B857,D1_2!$B$259:$AL$385,25,FALSE)&amp;""</f>
        <v/>
      </c>
      <c r="W859" s="139"/>
      <c r="X859" s="136" t="str">
        <f>VLOOKUP($B857,D1_2!$B$259:$AL$385,26,FALSE)&amp;""</f>
        <v/>
      </c>
      <c r="Y859" s="137"/>
      <c r="Z859" s="21" t="s">
        <v>391</v>
      </c>
      <c r="AA859" s="138" t="str">
        <f>VLOOKUP($B857,D1_2!$B$259:$AL$385,27,FALSE)&amp;""</f>
        <v/>
      </c>
      <c r="AB859" s="139"/>
      <c r="AC859" s="136" t="str">
        <f>VLOOKUP($B857,D1_2!$B$259:$AL$385,28,FALSE)&amp;""</f>
        <v/>
      </c>
      <c r="AD859" s="137"/>
      <c r="AE859" s="21" t="s">
        <v>391</v>
      </c>
      <c r="AF859" s="138" t="str">
        <f>VLOOKUP($B857,D1_2!$B$259:$AL$385,29,FALSE)&amp;""</f>
        <v/>
      </c>
      <c r="AG859" s="139"/>
      <c r="AH859" s="136" t="str">
        <f>VLOOKUP($B857,D1_2!$B$259:$AL$385,30,FALSE)&amp;""</f>
        <v/>
      </c>
      <c r="AI859" s="137"/>
      <c r="AJ859" s="21" t="s">
        <v>391</v>
      </c>
      <c r="AK859" s="138" t="str">
        <f>VLOOKUP($B857,D1_2!$B$259:$AL$385,31,FALSE)&amp;""</f>
        <v/>
      </c>
      <c r="AL859" s="139"/>
      <c r="AM859" s="136" t="str">
        <f>VLOOKUP($B857,D1_2!$B$259:$AL$385,32,FALSE)&amp;""</f>
        <v/>
      </c>
      <c r="AN859" s="137"/>
      <c r="AO859" s="21" t="s">
        <v>391</v>
      </c>
      <c r="AP859" s="138" t="str">
        <f>VLOOKUP($B857,D1_2!$B$259:$AL$385,33,FALSE)&amp;""</f>
        <v/>
      </c>
      <c r="AQ859" s="139"/>
      <c r="AR859" s="136" t="str">
        <f>VLOOKUP($B857,D1_2!$B$259:$AL$385,34,FALSE)&amp;""</f>
        <v/>
      </c>
      <c r="AS859" s="137"/>
      <c r="AT859" s="21" t="s">
        <v>391</v>
      </c>
      <c r="AU859" s="138" t="str">
        <f>VLOOKUP($B857,D1_2!$B$259:$AL$385,35,FALSE)&amp;""</f>
        <v/>
      </c>
      <c r="AV859" s="139"/>
      <c r="AW859" s="136" t="str">
        <f>VLOOKUP($B857,D1_2!$B$259:$AL$385,36,FALSE)&amp;""</f>
        <v/>
      </c>
      <c r="AX859" s="137"/>
      <c r="AY859" s="21" t="s">
        <v>391</v>
      </c>
      <c r="AZ859" s="138" t="str">
        <f>VLOOKUP($B857,D1_2!$B$259:$AL$385,37,FALSE)&amp;""</f>
        <v/>
      </c>
      <c r="BA859" s="139"/>
    </row>
    <row r="860" spans="2:53" s="1" customFormat="1" ht="14.25" customHeight="1" x14ac:dyDescent="0.4">
      <c r="B860" s="175" t="s">
        <v>4719</v>
      </c>
      <c r="C860" s="176"/>
      <c r="D860" s="176"/>
      <c r="E860" s="176"/>
      <c r="F860" s="177"/>
      <c r="G860" s="86" t="s">
        <v>5737</v>
      </c>
      <c r="H860" s="86"/>
      <c r="I860" s="86"/>
      <c r="J860" s="86"/>
      <c r="K860" s="86"/>
      <c r="L860" s="86"/>
      <c r="M860" s="86"/>
      <c r="N860" s="87" t="str">
        <f>VLOOKUP($B860,D1_2!$B$5:$AL$131,22,FALSE)&amp;""</f>
        <v/>
      </c>
      <c r="O860" s="88"/>
      <c r="P860" s="19" t="s">
        <v>391</v>
      </c>
      <c r="Q860" s="89" t="str">
        <f>VLOOKUP($B860,D1_2!$B$5:$AL$131,23,FALSE)&amp;""</f>
        <v/>
      </c>
      <c r="R860" s="90"/>
      <c r="S860" s="87" t="str">
        <f>VLOOKUP($B860,D1_2!$B$5:$AL$131,24,FALSE)&amp;""</f>
        <v/>
      </c>
      <c r="T860" s="88"/>
      <c r="U860" s="19" t="s">
        <v>391</v>
      </c>
      <c r="V860" s="89" t="str">
        <f>VLOOKUP($B860,D1_2!$B$5:$AL$131,25,FALSE)&amp;""</f>
        <v/>
      </c>
      <c r="W860" s="90"/>
      <c r="X860" s="87" t="str">
        <f>VLOOKUP($B860,D1_2!$B$5:$AL$131,26,FALSE)&amp;""</f>
        <v/>
      </c>
      <c r="Y860" s="88"/>
      <c r="Z860" s="19" t="s">
        <v>391</v>
      </c>
      <c r="AA860" s="89" t="str">
        <f>VLOOKUP($B860,D1_2!$B$5:$AL$131,27,FALSE)&amp;""</f>
        <v/>
      </c>
      <c r="AB860" s="90"/>
      <c r="AC860" s="87" t="str">
        <f>VLOOKUP($B860,D1_2!$B$5:$AL$131,28,FALSE)&amp;""</f>
        <v/>
      </c>
      <c r="AD860" s="88"/>
      <c r="AE860" s="19" t="s">
        <v>391</v>
      </c>
      <c r="AF860" s="89" t="str">
        <f>VLOOKUP($B860,D1_2!$B$5:$AL$131,29,FALSE)&amp;""</f>
        <v/>
      </c>
      <c r="AG860" s="90"/>
      <c r="AH860" s="87" t="str">
        <f>VLOOKUP($B860,D1_2!$B$5:$AL$131,30,FALSE)&amp;""</f>
        <v/>
      </c>
      <c r="AI860" s="88"/>
      <c r="AJ860" s="19" t="s">
        <v>391</v>
      </c>
      <c r="AK860" s="89" t="str">
        <f>VLOOKUP($B860,D1_2!$B$5:$AL$131,31,FALSE)&amp;""</f>
        <v/>
      </c>
      <c r="AL860" s="90"/>
      <c r="AM860" s="87" t="str">
        <f>VLOOKUP($B860,D1_2!$B$5:$AL$131,32,FALSE)&amp;""</f>
        <v/>
      </c>
      <c r="AN860" s="88"/>
      <c r="AO860" s="19" t="s">
        <v>391</v>
      </c>
      <c r="AP860" s="89" t="str">
        <f>VLOOKUP($B860,D1_2!$B$5:$AL$131,33,FALSE)&amp;""</f>
        <v/>
      </c>
      <c r="AQ860" s="90"/>
      <c r="AR860" s="87" t="str">
        <f>VLOOKUP($B860,D1_2!$B$5:$AL$131,34,FALSE)&amp;""</f>
        <v/>
      </c>
      <c r="AS860" s="88"/>
      <c r="AT860" s="19" t="s">
        <v>391</v>
      </c>
      <c r="AU860" s="89" t="str">
        <f>VLOOKUP($B860,D1_2!$B$5:$AL$131,35,FALSE)&amp;""</f>
        <v/>
      </c>
      <c r="AV860" s="90"/>
      <c r="AW860" s="87" t="str">
        <f>VLOOKUP($B860,D1_2!$B$5:$AL$131,36,FALSE)&amp;""</f>
        <v/>
      </c>
      <c r="AX860" s="88"/>
      <c r="AY860" s="19" t="s">
        <v>391</v>
      </c>
      <c r="AZ860" s="89" t="str">
        <f>VLOOKUP($B860,D1_2!$B$5:$AL$131,37,FALSE)&amp;""</f>
        <v/>
      </c>
      <c r="BA860" s="90"/>
    </row>
    <row r="861" spans="2:53" s="1" customFormat="1" x14ac:dyDescent="0.4">
      <c r="B861" s="181"/>
      <c r="C861" s="182"/>
      <c r="D861" s="182"/>
      <c r="E861" s="182"/>
      <c r="F861" s="183"/>
      <c r="G861" s="91" t="s">
        <v>5496</v>
      </c>
      <c r="H861" s="91"/>
      <c r="I861" s="91"/>
      <c r="J861" s="91"/>
      <c r="K861" s="91"/>
      <c r="L861" s="91"/>
      <c r="M861" s="91"/>
      <c r="N861" s="92" t="str">
        <f>VLOOKUP($B860,D1_2!$B$132:$AL$258,22,FALSE)&amp;""</f>
        <v/>
      </c>
      <c r="O861" s="93"/>
      <c r="P861" s="20" t="s">
        <v>391</v>
      </c>
      <c r="Q861" s="94" t="str">
        <f>VLOOKUP($B860,D1_2!$B$132:$AL$258,23,FALSE)&amp;""</f>
        <v/>
      </c>
      <c r="R861" s="95"/>
      <c r="S861" s="92" t="str">
        <f>VLOOKUP($B860,D1_2!$B$132:$AL$258,24,FALSE)&amp;""</f>
        <v/>
      </c>
      <c r="T861" s="93"/>
      <c r="U861" s="20" t="s">
        <v>391</v>
      </c>
      <c r="V861" s="94" t="str">
        <f>VLOOKUP($B860,D1_2!$B$132:$AL$258,25,FALSE)&amp;""</f>
        <v/>
      </c>
      <c r="W861" s="95"/>
      <c r="X861" s="92" t="str">
        <f>VLOOKUP($B860,D1_2!$B$132:$AL$258,26,FALSE)&amp;""</f>
        <v/>
      </c>
      <c r="Y861" s="93"/>
      <c r="Z861" s="20" t="s">
        <v>391</v>
      </c>
      <c r="AA861" s="94" t="str">
        <f>VLOOKUP($B860,D1_2!$B$132:$AL$258,27,FALSE)&amp;""</f>
        <v/>
      </c>
      <c r="AB861" s="95"/>
      <c r="AC861" s="92" t="str">
        <f>VLOOKUP($B860,D1_2!$B$132:$AL$258,28,FALSE)&amp;""</f>
        <v/>
      </c>
      <c r="AD861" s="93"/>
      <c r="AE861" s="20" t="s">
        <v>391</v>
      </c>
      <c r="AF861" s="94" t="str">
        <f>VLOOKUP($B860,D1_2!$B$132:$AL$258,29,FALSE)&amp;""</f>
        <v/>
      </c>
      <c r="AG861" s="95"/>
      <c r="AH861" s="92" t="str">
        <f>VLOOKUP($B860,D1_2!$B$132:$AL$258,30,FALSE)&amp;""</f>
        <v/>
      </c>
      <c r="AI861" s="93"/>
      <c r="AJ861" s="20" t="s">
        <v>391</v>
      </c>
      <c r="AK861" s="94" t="str">
        <f>VLOOKUP($B860,D1_2!$B$132:$AL$258,31,FALSE)&amp;""</f>
        <v/>
      </c>
      <c r="AL861" s="95"/>
      <c r="AM861" s="92" t="str">
        <f>VLOOKUP($B860,D1_2!$B$132:$AL$258,32,FALSE)&amp;""</f>
        <v/>
      </c>
      <c r="AN861" s="93"/>
      <c r="AO861" s="20" t="s">
        <v>391</v>
      </c>
      <c r="AP861" s="94" t="str">
        <f>VLOOKUP($B860,D1_2!$B$132:$AL$258,33,FALSE)&amp;""</f>
        <v/>
      </c>
      <c r="AQ861" s="95"/>
      <c r="AR861" s="92" t="str">
        <f>VLOOKUP($B860,D1_2!$B$132:$AL$258,34,FALSE)&amp;""</f>
        <v/>
      </c>
      <c r="AS861" s="93"/>
      <c r="AT861" s="20" t="s">
        <v>391</v>
      </c>
      <c r="AU861" s="94" t="str">
        <f>VLOOKUP($B860,D1_2!$B$132:$AL$258,35,FALSE)&amp;""</f>
        <v/>
      </c>
      <c r="AV861" s="95"/>
      <c r="AW861" s="92" t="str">
        <f>VLOOKUP($B860,D1_2!$B$132:$AL$258,36,FALSE)&amp;""</f>
        <v/>
      </c>
      <c r="AX861" s="93"/>
      <c r="AY861" s="20" t="s">
        <v>391</v>
      </c>
      <c r="AZ861" s="94" t="str">
        <f>VLOOKUP($B860,D1_2!$B$132:$AL$258,37,FALSE)&amp;""</f>
        <v/>
      </c>
      <c r="BA861" s="95"/>
    </row>
    <row r="862" spans="2:53" s="1" customFormat="1" x14ac:dyDescent="0.4">
      <c r="B862" s="178"/>
      <c r="C862" s="179"/>
      <c r="D862" s="179"/>
      <c r="E862" s="179"/>
      <c r="F862" s="180"/>
      <c r="G862" s="135" t="s">
        <v>5337</v>
      </c>
      <c r="H862" s="135"/>
      <c r="I862" s="135"/>
      <c r="J862" s="135"/>
      <c r="K862" s="135"/>
      <c r="L862" s="135"/>
      <c r="M862" s="135"/>
      <c r="N862" s="136" t="str">
        <f>VLOOKUP($B860,D1_2!$B$259:$AL$385,22,FALSE)&amp;""</f>
        <v/>
      </c>
      <c r="O862" s="137"/>
      <c r="P862" s="21" t="s">
        <v>391</v>
      </c>
      <c r="Q862" s="138" t="str">
        <f>VLOOKUP($B860,D1_2!$B$259:$AL$385,23,FALSE)&amp;""</f>
        <v/>
      </c>
      <c r="R862" s="139"/>
      <c r="S862" s="136" t="str">
        <f>VLOOKUP($B860,D1_2!$B$259:$AL$385,24,FALSE)&amp;""</f>
        <v/>
      </c>
      <c r="T862" s="137"/>
      <c r="U862" s="21" t="s">
        <v>391</v>
      </c>
      <c r="V862" s="138" t="str">
        <f>VLOOKUP($B860,D1_2!$B$259:$AL$385,25,FALSE)&amp;""</f>
        <v/>
      </c>
      <c r="W862" s="139"/>
      <c r="X862" s="136" t="str">
        <f>VLOOKUP($B860,D1_2!$B$259:$AL$385,26,FALSE)&amp;""</f>
        <v/>
      </c>
      <c r="Y862" s="137"/>
      <c r="Z862" s="21" t="s">
        <v>391</v>
      </c>
      <c r="AA862" s="138" t="str">
        <f>VLOOKUP($B860,D1_2!$B$259:$AL$385,27,FALSE)&amp;""</f>
        <v/>
      </c>
      <c r="AB862" s="139"/>
      <c r="AC862" s="136" t="str">
        <f>VLOOKUP($B860,D1_2!$B$259:$AL$385,28,FALSE)&amp;""</f>
        <v/>
      </c>
      <c r="AD862" s="137"/>
      <c r="AE862" s="21" t="s">
        <v>391</v>
      </c>
      <c r="AF862" s="138" t="str">
        <f>VLOOKUP($B860,D1_2!$B$259:$AL$385,29,FALSE)&amp;""</f>
        <v/>
      </c>
      <c r="AG862" s="139"/>
      <c r="AH862" s="136" t="str">
        <f>VLOOKUP($B860,D1_2!$B$259:$AL$385,30,FALSE)&amp;""</f>
        <v/>
      </c>
      <c r="AI862" s="137"/>
      <c r="AJ862" s="21" t="s">
        <v>391</v>
      </c>
      <c r="AK862" s="138" t="str">
        <f>VLOOKUP($B860,D1_2!$B$259:$AL$385,31,FALSE)&amp;""</f>
        <v/>
      </c>
      <c r="AL862" s="139"/>
      <c r="AM862" s="136" t="str">
        <f>VLOOKUP($B860,D1_2!$B$259:$AL$385,32,FALSE)&amp;""</f>
        <v/>
      </c>
      <c r="AN862" s="137"/>
      <c r="AO862" s="21" t="s">
        <v>391</v>
      </c>
      <c r="AP862" s="138" t="str">
        <f>VLOOKUP($B860,D1_2!$B$259:$AL$385,33,FALSE)&amp;""</f>
        <v/>
      </c>
      <c r="AQ862" s="139"/>
      <c r="AR862" s="136" t="str">
        <f>VLOOKUP($B860,D1_2!$B$259:$AL$385,34,FALSE)&amp;""</f>
        <v/>
      </c>
      <c r="AS862" s="137"/>
      <c r="AT862" s="21" t="s">
        <v>391</v>
      </c>
      <c r="AU862" s="138" t="str">
        <f>VLOOKUP($B860,D1_2!$B$259:$AL$385,35,FALSE)&amp;""</f>
        <v/>
      </c>
      <c r="AV862" s="139"/>
      <c r="AW862" s="136" t="str">
        <f>VLOOKUP($B860,D1_2!$B$259:$AL$385,36,FALSE)&amp;""</f>
        <v/>
      </c>
      <c r="AX862" s="137"/>
      <c r="AY862" s="21" t="s">
        <v>391</v>
      </c>
      <c r="AZ862" s="138" t="str">
        <f>VLOOKUP($B860,D1_2!$B$259:$AL$385,37,FALSE)&amp;""</f>
        <v/>
      </c>
      <c r="BA862" s="139"/>
    </row>
    <row r="863" spans="2:53" s="1" customFormat="1" ht="14.25" customHeight="1" x14ac:dyDescent="0.4">
      <c r="B863" s="175" t="s">
        <v>4316</v>
      </c>
      <c r="C863" s="176"/>
      <c r="D863" s="176"/>
      <c r="E863" s="176"/>
      <c r="F863" s="177"/>
      <c r="G863" s="86" t="s">
        <v>5737</v>
      </c>
      <c r="H863" s="86"/>
      <c r="I863" s="86"/>
      <c r="J863" s="86"/>
      <c r="K863" s="86"/>
      <c r="L863" s="86"/>
      <c r="M863" s="86"/>
      <c r="N863" s="87" t="str">
        <f>VLOOKUP($B863,D1_2!$B$5:$AL$131,22,FALSE)&amp;""</f>
        <v/>
      </c>
      <c r="O863" s="88"/>
      <c r="P863" s="19" t="s">
        <v>391</v>
      </c>
      <c r="Q863" s="89" t="str">
        <f>VLOOKUP($B863,D1_2!$B$5:$AL$131,23,FALSE)&amp;""</f>
        <v/>
      </c>
      <c r="R863" s="90"/>
      <c r="S863" s="87" t="str">
        <f>VLOOKUP($B863,D1_2!$B$5:$AL$131,24,FALSE)&amp;""</f>
        <v/>
      </c>
      <c r="T863" s="88"/>
      <c r="U863" s="19" t="s">
        <v>391</v>
      </c>
      <c r="V863" s="89" t="str">
        <f>VLOOKUP($B863,D1_2!$B$5:$AL$131,25,FALSE)&amp;""</f>
        <v/>
      </c>
      <c r="W863" s="90"/>
      <c r="X863" s="87" t="str">
        <f>VLOOKUP($B863,D1_2!$B$5:$AL$131,26,FALSE)&amp;""</f>
        <v/>
      </c>
      <c r="Y863" s="88"/>
      <c r="Z863" s="19" t="s">
        <v>391</v>
      </c>
      <c r="AA863" s="89" t="str">
        <f>VLOOKUP($B863,D1_2!$B$5:$AL$131,27,FALSE)&amp;""</f>
        <v/>
      </c>
      <c r="AB863" s="90"/>
      <c r="AC863" s="87" t="str">
        <f>VLOOKUP($B863,D1_2!$B$5:$AL$131,28,FALSE)&amp;""</f>
        <v/>
      </c>
      <c r="AD863" s="88"/>
      <c r="AE863" s="19" t="s">
        <v>391</v>
      </c>
      <c r="AF863" s="89" t="str">
        <f>VLOOKUP($B863,D1_2!$B$5:$AL$131,29,FALSE)&amp;""</f>
        <v/>
      </c>
      <c r="AG863" s="90"/>
      <c r="AH863" s="87" t="str">
        <f>VLOOKUP($B863,D1_2!$B$5:$AL$131,30,FALSE)&amp;""</f>
        <v/>
      </c>
      <c r="AI863" s="88"/>
      <c r="AJ863" s="19" t="s">
        <v>391</v>
      </c>
      <c r="AK863" s="89" t="str">
        <f>VLOOKUP($B863,D1_2!$B$5:$AL$131,31,FALSE)&amp;""</f>
        <v/>
      </c>
      <c r="AL863" s="90"/>
      <c r="AM863" s="87" t="str">
        <f>VLOOKUP($B863,D1_2!$B$5:$AL$131,32,FALSE)&amp;""</f>
        <v/>
      </c>
      <c r="AN863" s="88"/>
      <c r="AO863" s="19" t="s">
        <v>391</v>
      </c>
      <c r="AP863" s="89" t="str">
        <f>VLOOKUP($B863,D1_2!$B$5:$AL$131,33,FALSE)&amp;""</f>
        <v/>
      </c>
      <c r="AQ863" s="90"/>
      <c r="AR863" s="87" t="str">
        <f>VLOOKUP($B863,D1_2!$B$5:$AL$131,34,FALSE)&amp;""</f>
        <v/>
      </c>
      <c r="AS863" s="88"/>
      <c r="AT863" s="19" t="s">
        <v>391</v>
      </c>
      <c r="AU863" s="89" t="str">
        <f>VLOOKUP($B863,D1_2!$B$5:$AL$131,35,FALSE)&amp;""</f>
        <v/>
      </c>
      <c r="AV863" s="90"/>
      <c r="AW863" s="87" t="str">
        <f>VLOOKUP($B863,D1_2!$B$5:$AL$131,36,FALSE)&amp;""</f>
        <v/>
      </c>
      <c r="AX863" s="88"/>
      <c r="AY863" s="19" t="s">
        <v>391</v>
      </c>
      <c r="AZ863" s="89" t="str">
        <f>VLOOKUP($B863,D1_2!$B$5:$AL$131,37,FALSE)&amp;""</f>
        <v/>
      </c>
      <c r="BA863" s="90"/>
    </row>
    <row r="864" spans="2:53" s="1" customFormat="1" x14ac:dyDescent="0.4">
      <c r="B864" s="181"/>
      <c r="C864" s="182"/>
      <c r="D864" s="182"/>
      <c r="E864" s="182"/>
      <c r="F864" s="183"/>
      <c r="G864" s="91" t="s">
        <v>5496</v>
      </c>
      <c r="H864" s="91"/>
      <c r="I864" s="91"/>
      <c r="J864" s="91"/>
      <c r="K864" s="91"/>
      <c r="L864" s="91"/>
      <c r="M864" s="91"/>
      <c r="N864" s="92" t="str">
        <f>VLOOKUP($B863,D1_2!$B$132:$AL$258,22,FALSE)&amp;""</f>
        <v/>
      </c>
      <c r="O864" s="93"/>
      <c r="P864" s="20" t="s">
        <v>391</v>
      </c>
      <c r="Q864" s="94" t="str">
        <f>VLOOKUP($B863,D1_2!$B$132:$AL$258,23,FALSE)&amp;""</f>
        <v/>
      </c>
      <c r="R864" s="95"/>
      <c r="S864" s="92" t="str">
        <f>VLOOKUP($B863,D1_2!$B$132:$AL$258,24,FALSE)&amp;""</f>
        <v/>
      </c>
      <c r="T864" s="93"/>
      <c r="U864" s="20" t="s">
        <v>391</v>
      </c>
      <c r="V864" s="94" t="str">
        <f>VLOOKUP($B863,D1_2!$B$132:$AL$258,25,FALSE)&amp;""</f>
        <v/>
      </c>
      <c r="W864" s="95"/>
      <c r="X864" s="92" t="str">
        <f>VLOOKUP($B863,D1_2!$B$132:$AL$258,26,FALSE)&amp;""</f>
        <v/>
      </c>
      <c r="Y864" s="93"/>
      <c r="Z864" s="20" t="s">
        <v>391</v>
      </c>
      <c r="AA864" s="94" t="str">
        <f>VLOOKUP($B863,D1_2!$B$132:$AL$258,27,FALSE)&amp;""</f>
        <v/>
      </c>
      <c r="AB864" s="95"/>
      <c r="AC864" s="92" t="str">
        <f>VLOOKUP($B863,D1_2!$B$132:$AL$258,28,FALSE)&amp;""</f>
        <v/>
      </c>
      <c r="AD864" s="93"/>
      <c r="AE864" s="20" t="s">
        <v>391</v>
      </c>
      <c r="AF864" s="94" t="str">
        <f>VLOOKUP($B863,D1_2!$B$132:$AL$258,29,FALSE)&amp;""</f>
        <v/>
      </c>
      <c r="AG864" s="95"/>
      <c r="AH864" s="92" t="str">
        <f>VLOOKUP($B863,D1_2!$B$132:$AL$258,30,FALSE)&amp;""</f>
        <v/>
      </c>
      <c r="AI864" s="93"/>
      <c r="AJ864" s="20" t="s">
        <v>391</v>
      </c>
      <c r="AK864" s="94" t="str">
        <f>VLOOKUP($B863,D1_2!$B$132:$AL$258,31,FALSE)&amp;""</f>
        <v/>
      </c>
      <c r="AL864" s="95"/>
      <c r="AM864" s="92" t="str">
        <f>VLOOKUP($B863,D1_2!$B$132:$AL$258,32,FALSE)&amp;""</f>
        <v/>
      </c>
      <c r="AN864" s="93"/>
      <c r="AO864" s="20" t="s">
        <v>391</v>
      </c>
      <c r="AP864" s="94" t="str">
        <f>VLOOKUP($B863,D1_2!$B$132:$AL$258,33,FALSE)&amp;""</f>
        <v/>
      </c>
      <c r="AQ864" s="95"/>
      <c r="AR864" s="92" t="str">
        <f>VLOOKUP($B863,D1_2!$B$132:$AL$258,34,FALSE)&amp;""</f>
        <v/>
      </c>
      <c r="AS864" s="93"/>
      <c r="AT864" s="20" t="s">
        <v>391</v>
      </c>
      <c r="AU864" s="94" t="str">
        <f>VLOOKUP($B863,D1_2!$B$132:$AL$258,35,FALSE)&amp;""</f>
        <v/>
      </c>
      <c r="AV864" s="95"/>
      <c r="AW864" s="92" t="str">
        <f>VLOOKUP($B863,D1_2!$B$132:$AL$258,36,FALSE)&amp;""</f>
        <v/>
      </c>
      <c r="AX864" s="93"/>
      <c r="AY864" s="20" t="s">
        <v>391</v>
      </c>
      <c r="AZ864" s="94" t="str">
        <f>VLOOKUP($B863,D1_2!$B$132:$AL$258,37,FALSE)&amp;""</f>
        <v/>
      </c>
      <c r="BA864" s="95"/>
    </row>
    <row r="865" spans="2:53" s="1" customFormat="1" x14ac:dyDescent="0.4">
      <c r="B865" s="178"/>
      <c r="C865" s="179"/>
      <c r="D865" s="179"/>
      <c r="E865" s="179"/>
      <c r="F865" s="180"/>
      <c r="G865" s="135" t="s">
        <v>5337</v>
      </c>
      <c r="H865" s="135"/>
      <c r="I865" s="135"/>
      <c r="J865" s="135"/>
      <c r="K865" s="135"/>
      <c r="L865" s="135"/>
      <c r="M865" s="135"/>
      <c r="N865" s="136" t="str">
        <f>VLOOKUP($B863,D1_2!$B$259:$AL$385,22,FALSE)&amp;""</f>
        <v/>
      </c>
      <c r="O865" s="137"/>
      <c r="P865" s="21" t="s">
        <v>391</v>
      </c>
      <c r="Q865" s="138" t="str">
        <f>VLOOKUP($B863,D1_2!$B$259:$AL$385,23,FALSE)&amp;""</f>
        <v/>
      </c>
      <c r="R865" s="139"/>
      <c r="S865" s="136" t="str">
        <f>VLOOKUP($B863,D1_2!$B$259:$AL$385,24,FALSE)&amp;""</f>
        <v/>
      </c>
      <c r="T865" s="137"/>
      <c r="U865" s="21" t="s">
        <v>391</v>
      </c>
      <c r="V865" s="138" t="str">
        <f>VLOOKUP($B863,D1_2!$B$259:$AL$385,25,FALSE)&amp;""</f>
        <v/>
      </c>
      <c r="W865" s="139"/>
      <c r="X865" s="136" t="str">
        <f>VLOOKUP($B863,D1_2!$B$259:$AL$385,26,FALSE)&amp;""</f>
        <v/>
      </c>
      <c r="Y865" s="137"/>
      <c r="Z865" s="21" t="s">
        <v>391</v>
      </c>
      <c r="AA865" s="138" t="str">
        <f>VLOOKUP($B863,D1_2!$B$259:$AL$385,27,FALSE)&amp;""</f>
        <v/>
      </c>
      <c r="AB865" s="139"/>
      <c r="AC865" s="136" t="str">
        <f>VLOOKUP($B863,D1_2!$B$259:$AL$385,28,FALSE)&amp;""</f>
        <v/>
      </c>
      <c r="AD865" s="137"/>
      <c r="AE865" s="21" t="s">
        <v>391</v>
      </c>
      <c r="AF865" s="138" t="str">
        <f>VLOOKUP($B863,D1_2!$B$259:$AL$385,29,FALSE)&amp;""</f>
        <v/>
      </c>
      <c r="AG865" s="139"/>
      <c r="AH865" s="136" t="str">
        <f>VLOOKUP($B863,D1_2!$B$259:$AL$385,30,FALSE)&amp;""</f>
        <v/>
      </c>
      <c r="AI865" s="137"/>
      <c r="AJ865" s="21" t="s">
        <v>391</v>
      </c>
      <c r="AK865" s="138" t="str">
        <f>VLOOKUP($B863,D1_2!$B$259:$AL$385,31,FALSE)&amp;""</f>
        <v/>
      </c>
      <c r="AL865" s="139"/>
      <c r="AM865" s="136" t="str">
        <f>VLOOKUP($B863,D1_2!$B$259:$AL$385,32,FALSE)&amp;""</f>
        <v/>
      </c>
      <c r="AN865" s="137"/>
      <c r="AO865" s="21" t="s">
        <v>391</v>
      </c>
      <c r="AP865" s="138" t="str">
        <f>VLOOKUP($B863,D1_2!$B$259:$AL$385,33,FALSE)&amp;""</f>
        <v/>
      </c>
      <c r="AQ865" s="139"/>
      <c r="AR865" s="136" t="str">
        <f>VLOOKUP($B863,D1_2!$B$259:$AL$385,34,FALSE)&amp;""</f>
        <v/>
      </c>
      <c r="AS865" s="137"/>
      <c r="AT865" s="21" t="s">
        <v>391</v>
      </c>
      <c r="AU865" s="138" t="str">
        <f>VLOOKUP($B863,D1_2!$B$259:$AL$385,35,FALSE)&amp;""</f>
        <v/>
      </c>
      <c r="AV865" s="139"/>
      <c r="AW865" s="136" t="str">
        <f>VLOOKUP($B863,D1_2!$B$259:$AL$385,36,FALSE)&amp;""</f>
        <v/>
      </c>
      <c r="AX865" s="137"/>
      <c r="AY865" s="21" t="s">
        <v>391</v>
      </c>
      <c r="AZ865" s="138" t="str">
        <f>VLOOKUP($B863,D1_2!$B$259:$AL$385,37,FALSE)&amp;""</f>
        <v/>
      </c>
      <c r="BA865" s="139"/>
    </row>
    <row r="866" spans="2:53" s="1" customFormat="1" ht="14.25" customHeight="1" x14ac:dyDescent="0.4">
      <c r="B866" s="175" t="s">
        <v>1645</v>
      </c>
      <c r="C866" s="176"/>
      <c r="D866" s="176"/>
      <c r="E866" s="176"/>
      <c r="F866" s="177"/>
      <c r="G866" s="86" t="s">
        <v>5737</v>
      </c>
      <c r="H866" s="86"/>
      <c r="I866" s="86"/>
      <c r="J866" s="86"/>
      <c r="K866" s="86"/>
      <c r="L866" s="86"/>
      <c r="M866" s="86"/>
      <c r="N866" s="87" t="str">
        <f>VLOOKUP($B866,D1_2!$B$5:$AL$131,22,FALSE)&amp;""</f>
        <v/>
      </c>
      <c r="O866" s="88"/>
      <c r="P866" s="19" t="s">
        <v>391</v>
      </c>
      <c r="Q866" s="89" t="str">
        <f>VLOOKUP($B866,D1_2!$B$5:$AL$131,23,FALSE)&amp;""</f>
        <v/>
      </c>
      <c r="R866" s="90"/>
      <c r="S866" s="87" t="str">
        <f>VLOOKUP($B866,D1_2!$B$5:$AL$131,24,FALSE)&amp;""</f>
        <v/>
      </c>
      <c r="T866" s="88"/>
      <c r="U866" s="19" t="s">
        <v>391</v>
      </c>
      <c r="V866" s="89" t="str">
        <f>VLOOKUP($B866,D1_2!$B$5:$AL$131,25,FALSE)&amp;""</f>
        <v/>
      </c>
      <c r="W866" s="90"/>
      <c r="X866" s="87" t="str">
        <f>VLOOKUP($B866,D1_2!$B$5:$AL$131,26,FALSE)&amp;""</f>
        <v/>
      </c>
      <c r="Y866" s="88"/>
      <c r="Z866" s="19" t="s">
        <v>391</v>
      </c>
      <c r="AA866" s="89" t="str">
        <f>VLOOKUP($B866,D1_2!$B$5:$AL$131,27,FALSE)&amp;""</f>
        <v/>
      </c>
      <c r="AB866" s="90"/>
      <c r="AC866" s="87" t="str">
        <f>VLOOKUP($B866,D1_2!$B$5:$AL$131,28,FALSE)&amp;""</f>
        <v/>
      </c>
      <c r="AD866" s="88"/>
      <c r="AE866" s="19" t="s">
        <v>391</v>
      </c>
      <c r="AF866" s="89" t="str">
        <f>VLOOKUP($B866,D1_2!$B$5:$AL$131,29,FALSE)&amp;""</f>
        <v/>
      </c>
      <c r="AG866" s="90"/>
      <c r="AH866" s="87" t="str">
        <f>VLOOKUP($B866,D1_2!$B$5:$AL$131,30,FALSE)&amp;""</f>
        <v/>
      </c>
      <c r="AI866" s="88"/>
      <c r="AJ866" s="19" t="s">
        <v>391</v>
      </c>
      <c r="AK866" s="89" t="str">
        <f>VLOOKUP($B866,D1_2!$B$5:$AL$131,31,FALSE)&amp;""</f>
        <v/>
      </c>
      <c r="AL866" s="90"/>
      <c r="AM866" s="87" t="str">
        <f>VLOOKUP($B866,D1_2!$B$5:$AL$131,32,FALSE)&amp;""</f>
        <v/>
      </c>
      <c r="AN866" s="88"/>
      <c r="AO866" s="19" t="s">
        <v>391</v>
      </c>
      <c r="AP866" s="89" t="str">
        <f>VLOOKUP($B866,D1_2!$B$5:$AL$131,33,FALSE)&amp;""</f>
        <v/>
      </c>
      <c r="AQ866" s="90"/>
      <c r="AR866" s="87" t="str">
        <f>VLOOKUP($B866,D1_2!$B$5:$AL$131,34,FALSE)&amp;""</f>
        <v/>
      </c>
      <c r="AS866" s="88"/>
      <c r="AT866" s="19" t="s">
        <v>391</v>
      </c>
      <c r="AU866" s="89" t="str">
        <f>VLOOKUP($B866,D1_2!$B$5:$AL$131,35,FALSE)&amp;""</f>
        <v/>
      </c>
      <c r="AV866" s="90"/>
      <c r="AW866" s="87" t="str">
        <f>VLOOKUP($B866,D1_2!$B$5:$AL$131,36,FALSE)&amp;""</f>
        <v/>
      </c>
      <c r="AX866" s="88"/>
      <c r="AY866" s="19" t="s">
        <v>391</v>
      </c>
      <c r="AZ866" s="89" t="str">
        <f>VLOOKUP($B866,D1_2!$B$5:$AL$131,37,FALSE)&amp;""</f>
        <v/>
      </c>
      <c r="BA866" s="90"/>
    </row>
    <row r="867" spans="2:53" s="1" customFormat="1" x14ac:dyDescent="0.4">
      <c r="B867" s="181"/>
      <c r="C867" s="182"/>
      <c r="D867" s="182"/>
      <c r="E867" s="182"/>
      <c r="F867" s="183"/>
      <c r="G867" s="91" t="s">
        <v>5496</v>
      </c>
      <c r="H867" s="91"/>
      <c r="I867" s="91"/>
      <c r="J867" s="91"/>
      <c r="K867" s="91"/>
      <c r="L867" s="91"/>
      <c r="M867" s="91"/>
      <c r="N867" s="92" t="str">
        <f>VLOOKUP($B866,D1_2!$B$132:$AL$258,22,FALSE)&amp;""</f>
        <v/>
      </c>
      <c r="O867" s="93"/>
      <c r="P867" s="20" t="s">
        <v>391</v>
      </c>
      <c r="Q867" s="94" t="str">
        <f>VLOOKUP($B866,D1_2!$B$132:$AL$258,23,FALSE)&amp;""</f>
        <v/>
      </c>
      <c r="R867" s="95"/>
      <c r="S867" s="92" t="str">
        <f>VLOOKUP($B866,D1_2!$B$132:$AL$258,24,FALSE)&amp;""</f>
        <v/>
      </c>
      <c r="T867" s="93"/>
      <c r="U867" s="20" t="s">
        <v>391</v>
      </c>
      <c r="V867" s="94" t="str">
        <f>VLOOKUP($B866,D1_2!$B$132:$AL$258,25,FALSE)&amp;""</f>
        <v/>
      </c>
      <c r="W867" s="95"/>
      <c r="X867" s="92" t="str">
        <f>VLOOKUP($B866,D1_2!$B$132:$AL$258,26,FALSE)&amp;""</f>
        <v/>
      </c>
      <c r="Y867" s="93"/>
      <c r="Z867" s="20" t="s">
        <v>391</v>
      </c>
      <c r="AA867" s="94" t="str">
        <f>VLOOKUP($B866,D1_2!$B$132:$AL$258,27,FALSE)&amp;""</f>
        <v/>
      </c>
      <c r="AB867" s="95"/>
      <c r="AC867" s="92" t="str">
        <f>VLOOKUP($B866,D1_2!$B$132:$AL$258,28,FALSE)&amp;""</f>
        <v/>
      </c>
      <c r="AD867" s="93"/>
      <c r="AE867" s="20" t="s">
        <v>391</v>
      </c>
      <c r="AF867" s="94" t="str">
        <f>VLOOKUP($B866,D1_2!$B$132:$AL$258,29,FALSE)&amp;""</f>
        <v/>
      </c>
      <c r="AG867" s="95"/>
      <c r="AH867" s="92" t="str">
        <f>VLOOKUP($B866,D1_2!$B$132:$AL$258,30,FALSE)&amp;""</f>
        <v/>
      </c>
      <c r="AI867" s="93"/>
      <c r="AJ867" s="20" t="s">
        <v>391</v>
      </c>
      <c r="AK867" s="94" t="str">
        <f>VLOOKUP($B866,D1_2!$B$132:$AL$258,31,FALSE)&amp;""</f>
        <v/>
      </c>
      <c r="AL867" s="95"/>
      <c r="AM867" s="92" t="str">
        <f>VLOOKUP($B866,D1_2!$B$132:$AL$258,32,FALSE)&amp;""</f>
        <v/>
      </c>
      <c r="AN867" s="93"/>
      <c r="AO867" s="20" t="s">
        <v>391</v>
      </c>
      <c r="AP867" s="94" t="str">
        <f>VLOOKUP($B866,D1_2!$B$132:$AL$258,33,FALSE)&amp;""</f>
        <v/>
      </c>
      <c r="AQ867" s="95"/>
      <c r="AR867" s="92" t="str">
        <f>VLOOKUP($B866,D1_2!$B$132:$AL$258,34,FALSE)&amp;""</f>
        <v/>
      </c>
      <c r="AS867" s="93"/>
      <c r="AT867" s="20" t="s">
        <v>391</v>
      </c>
      <c r="AU867" s="94" t="str">
        <f>VLOOKUP($B866,D1_2!$B$132:$AL$258,35,FALSE)&amp;""</f>
        <v/>
      </c>
      <c r="AV867" s="95"/>
      <c r="AW867" s="92" t="str">
        <f>VLOOKUP($B866,D1_2!$B$132:$AL$258,36,FALSE)&amp;""</f>
        <v/>
      </c>
      <c r="AX867" s="93"/>
      <c r="AY867" s="20" t="s">
        <v>391</v>
      </c>
      <c r="AZ867" s="94" t="str">
        <f>VLOOKUP($B866,D1_2!$B$132:$AL$258,37,FALSE)&amp;""</f>
        <v/>
      </c>
      <c r="BA867" s="95"/>
    </row>
    <row r="868" spans="2:53" s="1" customFormat="1" x14ac:dyDescent="0.4">
      <c r="B868" s="178"/>
      <c r="C868" s="179"/>
      <c r="D868" s="179"/>
      <c r="E868" s="179"/>
      <c r="F868" s="180"/>
      <c r="G868" s="135" t="s">
        <v>5337</v>
      </c>
      <c r="H868" s="135"/>
      <c r="I868" s="135"/>
      <c r="J868" s="135"/>
      <c r="K868" s="135"/>
      <c r="L868" s="135"/>
      <c r="M868" s="135"/>
      <c r="N868" s="136" t="str">
        <f>VLOOKUP($B866,D1_2!$B$259:$AL$385,22,FALSE)&amp;""</f>
        <v/>
      </c>
      <c r="O868" s="137"/>
      <c r="P868" s="21" t="s">
        <v>391</v>
      </c>
      <c r="Q868" s="138" t="str">
        <f>VLOOKUP($B866,D1_2!$B$259:$AL$385,23,FALSE)&amp;""</f>
        <v/>
      </c>
      <c r="R868" s="139"/>
      <c r="S868" s="136" t="str">
        <f>VLOOKUP($B866,D1_2!$B$259:$AL$385,24,FALSE)&amp;""</f>
        <v/>
      </c>
      <c r="T868" s="137"/>
      <c r="U868" s="21" t="s">
        <v>391</v>
      </c>
      <c r="V868" s="138" t="str">
        <f>VLOOKUP($B866,D1_2!$B$259:$AL$385,25,FALSE)&amp;""</f>
        <v/>
      </c>
      <c r="W868" s="139"/>
      <c r="X868" s="136" t="str">
        <f>VLOOKUP($B866,D1_2!$B$259:$AL$385,26,FALSE)&amp;""</f>
        <v/>
      </c>
      <c r="Y868" s="137"/>
      <c r="Z868" s="21" t="s">
        <v>391</v>
      </c>
      <c r="AA868" s="138" t="str">
        <f>VLOOKUP($B866,D1_2!$B$259:$AL$385,27,FALSE)&amp;""</f>
        <v/>
      </c>
      <c r="AB868" s="139"/>
      <c r="AC868" s="136" t="str">
        <f>VLOOKUP($B866,D1_2!$B$259:$AL$385,28,FALSE)&amp;""</f>
        <v/>
      </c>
      <c r="AD868" s="137"/>
      <c r="AE868" s="21" t="s">
        <v>391</v>
      </c>
      <c r="AF868" s="138" t="str">
        <f>VLOOKUP($B866,D1_2!$B$259:$AL$385,29,FALSE)&amp;""</f>
        <v/>
      </c>
      <c r="AG868" s="139"/>
      <c r="AH868" s="136" t="str">
        <f>VLOOKUP($B866,D1_2!$B$259:$AL$385,30,FALSE)&amp;""</f>
        <v/>
      </c>
      <c r="AI868" s="137"/>
      <c r="AJ868" s="21" t="s">
        <v>391</v>
      </c>
      <c r="AK868" s="138" t="str">
        <f>VLOOKUP($B866,D1_2!$B$259:$AL$385,31,FALSE)&amp;""</f>
        <v/>
      </c>
      <c r="AL868" s="139"/>
      <c r="AM868" s="136" t="str">
        <f>VLOOKUP($B866,D1_2!$B$259:$AL$385,32,FALSE)&amp;""</f>
        <v/>
      </c>
      <c r="AN868" s="137"/>
      <c r="AO868" s="21" t="s">
        <v>391</v>
      </c>
      <c r="AP868" s="138" t="str">
        <f>VLOOKUP($B866,D1_2!$B$259:$AL$385,33,FALSE)&amp;""</f>
        <v/>
      </c>
      <c r="AQ868" s="139"/>
      <c r="AR868" s="136" t="str">
        <f>VLOOKUP($B866,D1_2!$B$259:$AL$385,34,FALSE)&amp;""</f>
        <v/>
      </c>
      <c r="AS868" s="137"/>
      <c r="AT868" s="21" t="s">
        <v>391</v>
      </c>
      <c r="AU868" s="138" t="str">
        <f>VLOOKUP($B866,D1_2!$B$259:$AL$385,35,FALSE)&amp;""</f>
        <v/>
      </c>
      <c r="AV868" s="139"/>
      <c r="AW868" s="136" t="str">
        <f>VLOOKUP($B866,D1_2!$B$259:$AL$385,36,FALSE)&amp;""</f>
        <v/>
      </c>
      <c r="AX868" s="137"/>
      <c r="AY868" s="21" t="s">
        <v>391</v>
      </c>
      <c r="AZ868" s="138" t="str">
        <f>VLOOKUP($B866,D1_2!$B$259:$AL$385,37,FALSE)&amp;""</f>
        <v/>
      </c>
      <c r="BA868" s="139"/>
    </row>
    <row r="869" spans="2:53" s="1" customFormat="1" ht="14.25" customHeight="1" x14ac:dyDescent="0.4">
      <c r="B869" s="175" t="s">
        <v>1357</v>
      </c>
      <c r="C869" s="176"/>
      <c r="D869" s="176"/>
      <c r="E869" s="176"/>
      <c r="F869" s="177"/>
      <c r="G869" s="86" t="s">
        <v>5737</v>
      </c>
      <c r="H869" s="86"/>
      <c r="I869" s="86"/>
      <c r="J869" s="86"/>
      <c r="K869" s="86"/>
      <c r="L869" s="86"/>
      <c r="M869" s="86"/>
      <c r="N869" s="87" t="str">
        <f>VLOOKUP($B869,D1_2!$B$5:$AL$131,22,FALSE)&amp;""</f>
        <v/>
      </c>
      <c r="O869" s="88"/>
      <c r="P869" s="19" t="s">
        <v>391</v>
      </c>
      <c r="Q869" s="89" t="str">
        <f>VLOOKUP($B869,D1_2!$B$5:$AL$131,23,FALSE)&amp;""</f>
        <v/>
      </c>
      <c r="R869" s="90"/>
      <c r="S869" s="87" t="str">
        <f>VLOOKUP($B869,D1_2!$B$5:$AL$131,24,FALSE)&amp;""</f>
        <v/>
      </c>
      <c r="T869" s="88"/>
      <c r="U869" s="19" t="s">
        <v>391</v>
      </c>
      <c r="V869" s="89" t="str">
        <f>VLOOKUP($B869,D1_2!$B$5:$AL$131,25,FALSE)&amp;""</f>
        <v/>
      </c>
      <c r="W869" s="90"/>
      <c r="X869" s="87" t="str">
        <f>VLOOKUP($B869,D1_2!$B$5:$AL$131,26,FALSE)&amp;""</f>
        <v/>
      </c>
      <c r="Y869" s="88"/>
      <c r="Z869" s="19" t="s">
        <v>391</v>
      </c>
      <c r="AA869" s="89" t="str">
        <f>VLOOKUP($B869,D1_2!$B$5:$AL$131,27,FALSE)&amp;""</f>
        <v/>
      </c>
      <c r="AB869" s="90"/>
      <c r="AC869" s="87" t="str">
        <f>VLOOKUP($B869,D1_2!$B$5:$AL$131,28,FALSE)&amp;""</f>
        <v/>
      </c>
      <c r="AD869" s="88"/>
      <c r="AE869" s="19" t="s">
        <v>391</v>
      </c>
      <c r="AF869" s="89" t="str">
        <f>VLOOKUP($B869,D1_2!$B$5:$AL$131,29,FALSE)&amp;""</f>
        <v/>
      </c>
      <c r="AG869" s="90"/>
      <c r="AH869" s="87" t="str">
        <f>VLOOKUP($B869,D1_2!$B$5:$AL$131,30,FALSE)&amp;""</f>
        <v/>
      </c>
      <c r="AI869" s="88"/>
      <c r="AJ869" s="19" t="s">
        <v>391</v>
      </c>
      <c r="AK869" s="89" t="str">
        <f>VLOOKUP($B869,D1_2!$B$5:$AL$131,31,FALSE)&amp;""</f>
        <v/>
      </c>
      <c r="AL869" s="90"/>
      <c r="AM869" s="87" t="str">
        <f>VLOOKUP($B869,D1_2!$B$5:$AL$131,32,FALSE)&amp;""</f>
        <v/>
      </c>
      <c r="AN869" s="88"/>
      <c r="AO869" s="19" t="s">
        <v>391</v>
      </c>
      <c r="AP869" s="89" t="str">
        <f>VLOOKUP($B869,D1_2!$B$5:$AL$131,33,FALSE)&amp;""</f>
        <v/>
      </c>
      <c r="AQ869" s="90"/>
      <c r="AR869" s="87" t="str">
        <f>VLOOKUP($B869,D1_2!$B$5:$AL$131,34,FALSE)&amp;""</f>
        <v/>
      </c>
      <c r="AS869" s="88"/>
      <c r="AT869" s="19" t="s">
        <v>391</v>
      </c>
      <c r="AU869" s="89" t="str">
        <f>VLOOKUP($B869,D1_2!$B$5:$AL$131,35,FALSE)&amp;""</f>
        <v/>
      </c>
      <c r="AV869" s="90"/>
      <c r="AW869" s="87" t="str">
        <f>VLOOKUP($B869,D1_2!$B$5:$AL$131,36,FALSE)&amp;""</f>
        <v/>
      </c>
      <c r="AX869" s="88"/>
      <c r="AY869" s="19" t="s">
        <v>391</v>
      </c>
      <c r="AZ869" s="89" t="str">
        <f>VLOOKUP($B869,D1_2!$B$5:$AL$131,37,FALSE)&amp;""</f>
        <v/>
      </c>
      <c r="BA869" s="90"/>
    </row>
    <row r="870" spans="2:53" s="1" customFormat="1" x14ac:dyDescent="0.4">
      <c r="B870" s="181"/>
      <c r="C870" s="182"/>
      <c r="D870" s="182"/>
      <c r="E870" s="182"/>
      <c r="F870" s="183"/>
      <c r="G870" s="91" t="s">
        <v>5496</v>
      </c>
      <c r="H870" s="91"/>
      <c r="I870" s="91"/>
      <c r="J870" s="91"/>
      <c r="K870" s="91"/>
      <c r="L870" s="91"/>
      <c r="M870" s="91"/>
      <c r="N870" s="92" t="str">
        <f>VLOOKUP($B869,D1_2!$B$132:$AL$258,22,FALSE)&amp;""</f>
        <v/>
      </c>
      <c r="O870" s="93"/>
      <c r="P870" s="20" t="s">
        <v>391</v>
      </c>
      <c r="Q870" s="94" t="str">
        <f>VLOOKUP($B869,D1_2!$B$132:$AL$258,23,FALSE)&amp;""</f>
        <v/>
      </c>
      <c r="R870" s="95"/>
      <c r="S870" s="92" t="str">
        <f>VLOOKUP($B869,D1_2!$B$132:$AL$258,24,FALSE)&amp;""</f>
        <v/>
      </c>
      <c r="T870" s="93"/>
      <c r="U870" s="20" t="s">
        <v>391</v>
      </c>
      <c r="V870" s="94" t="str">
        <f>VLOOKUP($B869,D1_2!$B$132:$AL$258,25,FALSE)&amp;""</f>
        <v/>
      </c>
      <c r="W870" s="95"/>
      <c r="X870" s="92" t="str">
        <f>VLOOKUP($B869,D1_2!$B$132:$AL$258,26,FALSE)&amp;""</f>
        <v/>
      </c>
      <c r="Y870" s="93"/>
      <c r="Z870" s="20" t="s">
        <v>391</v>
      </c>
      <c r="AA870" s="94" t="str">
        <f>VLOOKUP($B869,D1_2!$B$132:$AL$258,27,FALSE)&amp;""</f>
        <v/>
      </c>
      <c r="AB870" s="95"/>
      <c r="AC870" s="92" t="str">
        <f>VLOOKUP($B869,D1_2!$B$132:$AL$258,28,FALSE)&amp;""</f>
        <v/>
      </c>
      <c r="AD870" s="93"/>
      <c r="AE870" s="20" t="s">
        <v>391</v>
      </c>
      <c r="AF870" s="94" t="str">
        <f>VLOOKUP($B869,D1_2!$B$132:$AL$258,29,FALSE)&amp;""</f>
        <v/>
      </c>
      <c r="AG870" s="95"/>
      <c r="AH870" s="92" t="str">
        <f>VLOOKUP($B869,D1_2!$B$132:$AL$258,30,FALSE)&amp;""</f>
        <v/>
      </c>
      <c r="AI870" s="93"/>
      <c r="AJ870" s="20" t="s">
        <v>391</v>
      </c>
      <c r="AK870" s="94" t="str">
        <f>VLOOKUP($B869,D1_2!$B$132:$AL$258,31,FALSE)&amp;""</f>
        <v/>
      </c>
      <c r="AL870" s="95"/>
      <c r="AM870" s="92" t="str">
        <f>VLOOKUP($B869,D1_2!$B$132:$AL$258,32,FALSE)&amp;""</f>
        <v/>
      </c>
      <c r="AN870" s="93"/>
      <c r="AO870" s="20" t="s">
        <v>391</v>
      </c>
      <c r="AP870" s="94" t="str">
        <f>VLOOKUP($B869,D1_2!$B$132:$AL$258,33,FALSE)&amp;""</f>
        <v/>
      </c>
      <c r="AQ870" s="95"/>
      <c r="AR870" s="92" t="str">
        <f>VLOOKUP($B869,D1_2!$B$132:$AL$258,34,FALSE)&amp;""</f>
        <v/>
      </c>
      <c r="AS870" s="93"/>
      <c r="AT870" s="20" t="s">
        <v>391</v>
      </c>
      <c r="AU870" s="94" t="str">
        <f>VLOOKUP($B869,D1_2!$B$132:$AL$258,35,FALSE)&amp;""</f>
        <v/>
      </c>
      <c r="AV870" s="95"/>
      <c r="AW870" s="92" t="str">
        <f>VLOOKUP($B869,D1_2!$B$132:$AL$258,36,FALSE)&amp;""</f>
        <v/>
      </c>
      <c r="AX870" s="93"/>
      <c r="AY870" s="20" t="s">
        <v>391</v>
      </c>
      <c r="AZ870" s="94" t="str">
        <f>VLOOKUP($B869,D1_2!$B$132:$AL$258,37,FALSE)&amp;""</f>
        <v/>
      </c>
      <c r="BA870" s="95"/>
    </row>
    <row r="871" spans="2:53" s="1" customFormat="1" x14ac:dyDescent="0.4">
      <c r="B871" s="178"/>
      <c r="C871" s="179"/>
      <c r="D871" s="179"/>
      <c r="E871" s="179"/>
      <c r="F871" s="180"/>
      <c r="G871" s="135" t="s">
        <v>5337</v>
      </c>
      <c r="H871" s="135"/>
      <c r="I871" s="135"/>
      <c r="J871" s="135"/>
      <c r="K871" s="135"/>
      <c r="L871" s="135"/>
      <c r="M871" s="135"/>
      <c r="N871" s="136" t="str">
        <f>VLOOKUP($B869,D1_2!$B$259:$AL$385,22,FALSE)&amp;""</f>
        <v/>
      </c>
      <c r="O871" s="137"/>
      <c r="P871" s="21" t="s">
        <v>391</v>
      </c>
      <c r="Q871" s="138" t="str">
        <f>VLOOKUP($B869,D1_2!$B$259:$AL$385,23,FALSE)&amp;""</f>
        <v/>
      </c>
      <c r="R871" s="139"/>
      <c r="S871" s="136" t="str">
        <f>VLOOKUP($B869,D1_2!$B$259:$AL$385,24,FALSE)&amp;""</f>
        <v/>
      </c>
      <c r="T871" s="137"/>
      <c r="U871" s="21" t="s">
        <v>391</v>
      </c>
      <c r="V871" s="138" t="str">
        <f>VLOOKUP($B869,D1_2!$B$259:$AL$385,25,FALSE)&amp;""</f>
        <v/>
      </c>
      <c r="W871" s="139"/>
      <c r="X871" s="136" t="str">
        <f>VLOOKUP($B869,D1_2!$B$259:$AL$385,26,FALSE)&amp;""</f>
        <v/>
      </c>
      <c r="Y871" s="137"/>
      <c r="Z871" s="21" t="s">
        <v>391</v>
      </c>
      <c r="AA871" s="138" t="str">
        <f>VLOOKUP($B869,D1_2!$B$259:$AL$385,27,FALSE)&amp;""</f>
        <v/>
      </c>
      <c r="AB871" s="139"/>
      <c r="AC871" s="136" t="str">
        <f>VLOOKUP($B869,D1_2!$B$259:$AL$385,28,FALSE)&amp;""</f>
        <v/>
      </c>
      <c r="AD871" s="137"/>
      <c r="AE871" s="21" t="s">
        <v>391</v>
      </c>
      <c r="AF871" s="138" t="str">
        <f>VLOOKUP($B869,D1_2!$B$259:$AL$385,29,FALSE)&amp;""</f>
        <v/>
      </c>
      <c r="AG871" s="139"/>
      <c r="AH871" s="136" t="str">
        <f>VLOOKUP($B869,D1_2!$B$259:$AL$385,30,FALSE)&amp;""</f>
        <v/>
      </c>
      <c r="AI871" s="137"/>
      <c r="AJ871" s="21" t="s">
        <v>391</v>
      </c>
      <c r="AK871" s="138" t="str">
        <f>VLOOKUP($B869,D1_2!$B$259:$AL$385,31,FALSE)&amp;""</f>
        <v/>
      </c>
      <c r="AL871" s="139"/>
      <c r="AM871" s="136" t="str">
        <f>VLOOKUP($B869,D1_2!$B$259:$AL$385,32,FALSE)&amp;""</f>
        <v/>
      </c>
      <c r="AN871" s="137"/>
      <c r="AO871" s="21" t="s">
        <v>391</v>
      </c>
      <c r="AP871" s="138" t="str">
        <f>VLOOKUP($B869,D1_2!$B$259:$AL$385,33,FALSE)&amp;""</f>
        <v/>
      </c>
      <c r="AQ871" s="139"/>
      <c r="AR871" s="136" t="str">
        <f>VLOOKUP($B869,D1_2!$B$259:$AL$385,34,FALSE)&amp;""</f>
        <v/>
      </c>
      <c r="AS871" s="137"/>
      <c r="AT871" s="21" t="s">
        <v>391</v>
      </c>
      <c r="AU871" s="138" t="str">
        <f>VLOOKUP($B869,D1_2!$B$259:$AL$385,35,FALSE)&amp;""</f>
        <v/>
      </c>
      <c r="AV871" s="139"/>
      <c r="AW871" s="136" t="str">
        <f>VLOOKUP($B869,D1_2!$B$259:$AL$385,36,FALSE)&amp;""</f>
        <v/>
      </c>
      <c r="AX871" s="137"/>
      <c r="AY871" s="21" t="s">
        <v>391</v>
      </c>
      <c r="AZ871" s="138" t="str">
        <f>VLOOKUP($B869,D1_2!$B$259:$AL$385,37,FALSE)&amp;""</f>
        <v/>
      </c>
      <c r="BA871" s="139"/>
    </row>
    <row r="872" spans="2:53" s="1" customFormat="1" ht="14.25" customHeight="1" x14ac:dyDescent="0.4">
      <c r="B872" s="175" t="s">
        <v>632</v>
      </c>
      <c r="C872" s="176"/>
      <c r="D872" s="176"/>
      <c r="E872" s="176"/>
      <c r="F872" s="177"/>
      <c r="G872" s="86" t="s">
        <v>5737</v>
      </c>
      <c r="H872" s="86"/>
      <c r="I872" s="86"/>
      <c r="J872" s="86"/>
      <c r="K872" s="86"/>
      <c r="L872" s="86"/>
      <c r="M872" s="86"/>
      <c r="N872" s="87" t="str">
        <f>VLOOKUP($B872,D1_2!$B$5:$AL$131,22,FALSE)&amp;""</f>
        <v/>
      </c>
      <c r="O872" s="88"/>
      <c r="P872" s="19" t="s">
        <v>391</v>
      </c>
      <c r="Q872" s="89" t="str">
        <f>VLOOKUP($B872,D1_2!$B$5:$AL$131,23,FALSE)&amp;""</f>
        <v/>
      </c>
      <c r="R872" s="90"/>
      <c r="S872" s="87" t="str">
        <f>VLOOKUP($B872,D1_2!$B$5:$AL$131,24,FALSE)&amp;""</f>
        <v/>
      </c>
      <c r="T872" s="88"/>
      <c r="U872" s="19" t="s">
        <v>391</v>
      </c>
      <c r="V872" s="89" t="str">
        <f>VLOOKUP($B872,D1_2!$B$5:$AL$131,25,FALSE)&amp;""</f>
        <v/>
      </c>
      <c r="W872" s="90"/>
      <c r="X872" s="87" t="str">
        <f>VLOOKUP($B872,D1_2!$B$5:$AL$131,26,FALSE)&amp;""</f>
        <v/>
      </c>
      <c r="Y872" s="88"/>
      <c r="Z872" s="19" t="s">
        <v>391</v>
      </c>
      <c r="AA872" s="89" t="str">
        <f>VLOOKUP($B872,D1_2!$B$5:$AL$131,27,FALSE)&amp;""</f>
        <v/>
      </c>
      <c r="AB872" s="90"/>
      <c r="AC872" s="87" t="str">
        <f>VLOOKUP($B872,D1_2!$B$5:$AL$131,28,FALSE)&amp;""</f>
        <v/>
      </c>
      <c r="AD872" s="88"/>
      <c r="AE872" s="19" t="s">
        <v>391</v>
      </c>
      <c r="AF872" s="89" t="str">
        <f>VLOOKUP($B872,D1_2!$B$5:$AL$131,29,FALSE)&amp;""</f>
        <v/>
      </c>
      <c r="AG872" s="90"/>
      <c r="AH872" s="87" t="str">
        <f>VLOOKUP($B872,D1_2!$B$5:$AL$131,30,FALSE)&amp;""</f>
        <v/>
      </c>
      <c r="AI872" s="88"/>
      <c r="AJ872" s="19" t="s">
        <v>391</v>
      </c>
      <c r="AK872" s="89" t="str">
        <f>VLOOKUP($B872,D1_2!$B$5:$AL$131,31,FALSE)&amp;""</f>
        <v/>
      </c>
      <c r="AL872" s="90"/>
      <c r="AM872" s="87" t="str">
        <f>VLOOKUP($B872,D1_2!$B$5:$AL$131,32,FALSE)&amp;""</f>
        <v/>
      </c>
      <c r="AN872" s="88"/>
      <c r="AO872" s="19" t="s">
        <v>391</v>
      </c>
      <c r="AP872" s="89" t="str">
        <f>VLOOKUP($B872,D1_2!$B$5:$AL$131,33,FALSE)&amp;""</f>
        <v/>
      </c>
      <c r="AQ872" s="90"/>
      <c r="AR872" s="87" t="str">
        <f>VLOOKUP($B872,D1_2!$B$5:$AL$131,34,FALSE)&amp;""</f>
        <v/>
      </c>
      <c r="AS872" s="88"/>
      <c r="AT872" s="19" t="s">
        <v>391</v>
      </c>
      <c r="AU872" s="89" t="str">
        <f>VLOOKUP($B872,D1_2!$B$5:$AL$131,35,FALSE)&amp;""</f>
        <v/>
      </c>
      <c r="AV872" s="90"/>
      <c r="AW872" s="87" t="str">
        <f>VLOOKUP($B872,D1_2!$B$5:$AL$131,36,FALSE)&amp;""</f>
        <v/>
      </c>
      <c r="AX872" s="88"/>
      <c r="AY872" s="19" t="s">
        <v>391</v>
      </c>
      <c r="AZ872" s="89" t="str">
        <f>VLOOKUP($B872,D1_2!$B$5:$AL$131,37,FALSE)&amp;""</f>
        <v/>
      </c>
      <c r="BA872" s="90"/>
    </row>
    <row r="873" spans="2:53" s="1" customFormat="1" x14ac:dyDescent="0.4">
      <c r="B873" s="181"/>
      <c r="C873" s="182"/>
      <c r="D873" s="182"/>
      <c r="E873" s="182"/>
      <c r="F873" s="183"/>
      <c r="G873" s="91" t="s">
        <v>5496</v>
      </c>
      <c r="H873" s="91"/>
      <c r="I873" s="91"/>
      <c r="J873" s="91"/>
      <c r="K873" s="91"/>
      <c r="L873" s="91"/>
      <c r="M873" s="91"/>
      <c r="N873" s="92" t="str">
        <f>VLOOKUP($B872,D1_2!$B$132:$AL$258,22,FALSE)&amp;""</f>
        <v/>
      </c>
      <c r="O873" s="93"/>
      <c r="P873" s="20" t="s">
        <v>391</v>
      </c>
      <c r="Q873" s="94" t="str">
        <f>VLOOKUP($B872,D1_2!$B$132:$AL$258,23,FALSE)&amp;""</f>
        <v/>
      </c>
      <c r="R873" s="95"/>
      <c r="S873" s="92" t="str">
        <f>VLOOKUP($B872,D1_2!$B$132:$AL$258,24,FALSE)&amp;""</f>
        <v/>
      </c>
      <c r="T873" s="93"/>
      <c r="U873" s="20" t="s">
        <v>391</v>
      </c>
      <c r="V873" s="94" t="str">
        <f>VLOOKUP($B872,D1_2!$B$132:$AL$258,25,FALSE)&amp;""</f>
        <v/>
      </c>
      <c r="W873" s="95"/>
      <c r="X873" s="92" t="str">
        <f>VLOOKUP($B872,D1_2!$B$132:$AL$258,26,FALSE)&amp;""</f>
        <v/>
      </c>
      <c r="Y873" s="93"/>
      <c r="Z873" s="20" t="s">
        <v>391</v>
      </c>
      <c r="AA873" s="94" t="str">
        <f>VLOOKUP($B872,D1_2!$B$132:$AL$258,27,FALSE)&amp;""</f>
        <v/>
      </c>
      <c r="AB873" s="95"/>
      <c r="AC873" s="92" t="str">
        <f>VLOOKUP($B872,D1_2!$B$132:$AL$258,28,FALSE)&amp;""</f>
        <v/>
      </c>
      <c r="AD873" s="93"/>
      <c r="AE873" s="20" t="s">
        <v>391</v>
      </c>
      <c r="AF873" s="94" t="str">
        <f>VLOOKUP($B872,D1_2!$B$132:$AL$258,29,FALSE)&amp;""</f>
        <v/>
      </c>
      <c r="AG873" s="95"/>
      <c r="AH873" s="92" t="str">
        <f>VLOOKUP($B872,D1_2!$B$132:$AL$258,30,FALSE)&amp;""</f>
        <v/>
      </c>
      <c r="AI873" s="93"/>
      <c r="AJ873" s="20" t="s">
        <v>391</v>
      </c>
      <c r="AK873" s="94" t="str">
        <f>VLOOKUP($B872,D1_2!$B$132:$AL$258,31,FALSE)&amp;""</f>
        <v/>
      </c>
      <c r="AL873" s="95"/>
      <c r="AM873" s="92" t="str">
        <f>VLOOKUP($B872,D1_2!$B$132:$AL$258,32,FALSE)&amp;""</f>
        <v/>
      </c>
      <c r="AN873" s="93"/>
      <c r="AO873" s="20" t="s">
        <v>391</v>
      </c>
      <c r="AP873" s="94" t="str">
        <f>VLOOKUP($B872,D1_2!$B$132:$AL$258,33,FALSE)&amp;""</f>
        <v/>
      </c>
      <c r="AQ873" s="95"/>
      <c r="AR873" s="92" t="str">
        <f>VLOOKUP($B872,D1_2!$B$132:$AL$258,34,FALSE)&amp;""</f>
        <v/>
      </c>
      <c r="AS873" s="93"/>
      <c r="AT873" s="20" t="s">
        <v>391</v>
      </c>
      <c r="AU873" s="94" t="str">
        <f>VLOOKUP($B872,D1_2!$B$132:$AL$258,35,FALSE)&amp;""</f>
        <v/>
      </c>
      <c r="AV873" s="95"/>
      <c r="AW873" s="92" t="str">
        <f>VLOOKUP($B872,D1_2!$B$132:$AL$258,36,FALSE)&amp;""</f>
        <v/>
      </c>
      <c r="AX873" s="93"/>
      <c r="AY873" s="20" t="s">
        <v>391</v>
      </c>
      <c r="AZ873" s="94" t="str">
        <f>VLOOKUP($B872,D1_2!$B$132:$AL$258,37,FALSE)&amp;""</f>
        <v/>
      </c>
      <c r="BA873" s="95"/>
    </row>
    <row r="874" spans="2:53" s="1" customFormat="1" x14ac:dyDescent="0.4">
      <c r="B874" s="178"/>
      <c r="C874" s="179"/>
      <c r="D874" s="179"/>
      <c r="E874" s="179"/>
      <c r="F874" s="180"/>
      <c r="G874" s="135" t="s">
        <v>5337</v>
      </c>
      <c r="H874" s="135"/>
      <c r="I874" s="135"/>
      <c r="J874" s="135"/>
      <c r="K874" s="135"/>
      <c r="L874" s="135"/>
      <c r="M874" s="135"/>
      <c r="N874" s="136" t="str">
        <f>VLOOKUP($B872,D1_2!$B$259:$AL$385,22,FALSE)&amp;""</f>
        <v/>
      </c>
      <c r="O874" s="137"/>
      <c r="P874" s="21" t="s">
        <v>391</v>
      </c>
      <c r="Q874" s="138" t="str">
        <f>VLOOKUP($B872,D1_2!$B$259:$AL$385,23,FALSE)&amp;""</f>
        <v/>
      </c>
      <c r="R874" s="139"/>
      <c r="S874" s="136" t="str">
        <f>VLOOKUP($B872,D1_2!$B$259:$AL$385,24,FALSE)&amp;""</f>
        <v/>
      </c>
      <c r="T874" s="137"/>
      <c r="U874" s="21" t="s">
        <v>391</v>
      </c>
      <c r="V874" s="138" t="str">
        <f>VLOOKUP($B872,D1_2!$B$259:$AL$385,25,FALSE)&amp;""</f>
        <v/>
      </c>
      <c r="W874" s="139"/>
      <c r="X874" s="136" t="str">
        <f>VLOOKUP($B872,D1_2!$B$259:$AL$385,26,FALSE)&amp;""</f>
        <v/>
      </c>
      <c r="Y874" s="137"/>
      <c r="Z874" s="21" t="s">
        <v>391</v>
      </c>
      <c r="AA874" s="138" t="str">
        <f>VLOOKUP($B872,D1_2!$B$259:$AL$385,27,FALSE)&amp;""</f>
        <v/>
      </c>
      <c r="AB874" s="139"/>
      <c r="AC874" s="136" t="str">
        <f>VLOOKUP($B872,D1_2!$B$259:$AL$385,28,FALSE)&amp;""</f>
        <v/>
      </c>
      <c r="AD874" s="137"/>
      <c r="AE874" s="21" t="s">
        <v>391</v>
      </c>
      <c r="AF874" s="138" t="str">
        <f>VLOOKUP($B872,D1_2!$B$259:$AL$385,29,FALSE)&amp;""</f>
        <v/>
      </c>
      <c r="AG874" s="139"/>
      <c r="AH874" s="136" t="str">
        <f>VLOOKUP($B872,D1_2!$B$259:$AL$385,30,FALSE)&amp;""</f>
        <v/>
      </c>
      <c r="AI874" s="137"/>
      <c r="AJ874" s="21" t="s">
        <v>391</v>
      </c>
      <c r="AK874" s="138" t="str">
        <f>VLOOKUP($B872,D1_2!$B$259:$AL$385,31,FALSE)&amp;""</f>
        <v/>
      </c>
      <c r="AL874" s="139"/>
      <c r="AM874" s="136" t="str">
        <f>VLOOKUP($B872,D1_2!$B$259:$AL$385,32,FALSE)&amp;""</f>
        <v/>
      </c>
      <c r="AN874" s="137"/>
      <c r="AO874" s="21" t="s">
        <v>391</v>
      </c>
      <c r="AP874" s="138" t="str">
        <f>VLOOKUP($B872,D1_2!$B$259:$AL$385,33,FALSE)&amp;""</f>
        <v/>
      </c>
      <c r="AQ874" s="139"/>
      <c r="AR874" s="136" t="str">
        <f>VLOOKUP($B872,D1_2!$B$259:$AL$385,34,FALSE)&amp;""</f>
        <v/>
      </c>
      <c r="AS874" s="137"/>
      <c r="AT874" s="21" t="s">
        <v>391</v>
      </c>
      <c r="AU874" s="138" t="str">
        <f>VLOOKUP($B872,D1_2!$B$259:$AL$385,35,FALSE)&amp;""</f>
        <v/>
      </c>
      <c r="AV874" s="139"/>
      <c r="AW874" s="136" t="str">
        <f>VLOOKUP($B872,D1_2!$B$259:$AL$385,36,FALSE)&amp;""</f>
        <v/>
      </c>
      <c r="AX874" s="137"/>
      <c r="AY874" s="21" t="s">
        <v>391</v>
      </c>
      <c r="AZ874" s="138" t="str">
        <f>VLOOKUP($B872,D1_2!$B$259:$AL$385,37,FALSE)&amp;""</f>
        <v/>
      </c>
      <c r="BA874" s="139"/>
    </row>
    <row r="875" spans="2:53" s="1" customFormat="1" ht="14.25" customHeight="1" x14ac:dyDescent="0.4">
      <c r="B875" s="175" t="s">
        <v>1166</v>
      </c>
      <c r="C875" s="176"/>
      <c r="D875" s="176"/>
      <c r="E875" s="176"/>
      <c r="F875" s="177"/>
      <c r="G875" s="86" t="s">
        <v>5737</v>
      </c>
      <c r="H875" s="86"/>
      <c r="I875" s="86"/>
      <c r="J875" s="86"/>
      <c r="K875" s="86"/>
      <c r="L875" s="86"/>
      <c r="M875" s="86"/>
      <c r="N875" s="87" t="str">
        <f>VLOOKUP($B875,D1_2!$B$5:$AL$131,22,FALSE)&amp;""</f>
        <v/>
      </c>
      <c r="O875" s="88"/>
      <c r="P875" s="19" t="s">
        <v>391</v>
      </c>
      <c r="Q875" s="89" t="str">
        <f>VLOOKUP($B875,D1_2!$B$5:$AL$131,23,FALSE)&amp;""</f>
        <v/>
      </c>
      <c r="R875" s="90"/>
      <c r="S875" s="87" t="str">
        <f>VLOOKUP($B875,D1_2!$B$5:$AL$131,24,FALSE)&amp;""</f>
        <v/>
      </c>
      <c r="T875" s="88"/>
      <c r="U875" s="19" t="s">
        <v>391</v>
      </c>
      <c r="V875" s="89" t="str">
        <f>VLOOKUP($B875,D1_2!$B$5:$AL$131,25,FALSE)&amp;""</f>
        <v/>
      </c>
      <c r="W875" s="90"/>
      <c r="X875" s="87" t="str">
        <f>VLOOKUP($B875,D1_2!$B$5:$AL$131,26,FALSE)&amp;""</f>
        <v/>
      </c>
      <c r="Y875" s="88"/>
      <c r="Z875" s="19" t="s">
        <v>391</v>
      </c>
      <c r="AA875" s="89" t="str">
        <f>VLOOKUP($B875,D1_2!$B$5:$AL$131,27,FALSE)&amp;""</f>
        <v/>
      </c>
      <c r="AB875" s="90"/>
      <c r="AC875" s="87" t="str">
        <f>VLOOKUP($B875,D1_2!$B$5:$AL$131,28,FALSE)&amp;""</f>
        <v/>
      </c>
      <c r="AD875" s="88"/>
      <c r="AE875" s="19" t="s">
        <v>391</v>
      </c>
      <c r="AF875" s="89" t="str">
        <f>VLOOKUP($B875,D1_2!$B$5:$AL$131,29,FALSE)&amp;""</f>
        <v/>
      </c>
      <c r="AG875" s="90"/>
      <c r="AH875" s="87" t="str">
        <f>VLOOKUP($B875,D1_2!$B$5:$AL$131,30,FALSE)&amp;""</f>
        <v/>
      </c>
      <c r="AI875" s="88"/>
      <c r="AJ875" s="19" t="s">
        <v>391</v>
      </c>
      <c r="AK875" s="89" t="str">
        <f>VLOOKUP($B875,D1_2!$B$5:$AL$131,31,FALSE)&amp;""</f>
        <v/>
      </c>
      <c r="AL875" s="90"/>
      <c r="AM875" s="87" t="str">
        <f>VLOOKUP($B875,D1_2!$B$5:$AL$131,32,FALSE)&amp;""</f>
        <v/>
      </c>
      <c r="AN875" s="88"/>
      <c r="AO875" s="19" t="s">
        <v>391</v>
      </c>
      <c r="AP875" s="89" t="str">
        <f>VLOOKUP($B875,D1_2!$B$5:$AL$131,33,FALSE)&amp;""</f>
        <v/>
      </c>
      <c r="AQ875" s="90"/>
      <c r="AR875" s="87" t="str">
        <f>VLOOKUP($B875,D1_2!$B$5:$AL$131,34,FALSE)&amp;""</f>
        <v/>
      </c>
      <c r="AS875" s="88"/>
      <c r="AT875" s="19" t="s">
        <v>391</v>
      </c>
      <c r="AU875" s="89" t="str">
        <f>VLOOKUP($B875,D1_2!$B$5:$AL$131,35,FALSE)&amp;""</f>
        <v/>
      </c>
      <c r="AV875" s="90"/>
      <c r="AW875" s="87" t="str">
        <f>VLOOKUP($B875,D1_2!$B$5:$AL$131,36,FALSE)&amp;""</f>
        <v/>
      </c>
      <c r="AX875" s="88"/>
      <c r="AY875" s="19" t="s">
        <v>391</v>
      </c>
      <c r="AZ875" s="89" t="str">
        <f>VLOOKUP($B875,D1_2!$B$5:$AL$131,37,FALSE)&amp;""</f>
        <v/>
      </c>
      <c r="BA875" s="90"/>
    </row>
    <row r="876" spans="2:53" s="1" customFormat="1" x14ac:dyDescent="0.4">
      <c r="B876" s="181"/>
      <c r="C876" s="182"/>
      <c r="D876" s="182"/>
      <c r="E876" s="182"/>
      <c r="F876" s="183"/>
      <c r="G876" s="91" t="s">
        <v>5496</v>
      </c>
      <c r="H876" s="91"/>
      <c r="I876" s="91"/>
      <c r="J876" s="91"/>
      <c r="K876" s="91"/>
      <c r="L876" s="91"/>
      <c r="M876" s="91"/>
      <c r="N876" s="92" t="str">
        <f>VLOOKUP($B875,D1_2!$B$132:$AL$258,22,FALSE)&amp;""</f>
        <v/>
      </c>
      <c r="O876" s="93"/>
      <c r="P876" s="20" t="s">
        <v>391</v>
      </c>
      <c r="Q876" s="94" t="str">
        <f>VLOOKUP($B875,D1_2!$B$132:$AL$258,23,FALSE)&amp;""</f>
        <v/>
      </c>
      <c r="R876" s="95"/>
      <c r="S876" s="92" t="str">
        <f>VLOOKUP($B875,D1_2!$B$132:$AL$258,24,FALSE)&amp;""</f>
        <v/>
      </c>
      <c r="T876" s="93"/>
      <c r="U876" s="20" t="s">
        <v>391</v>
      </c>
      <c r="V876" s="94" t="str">
        <f>VLOOKUP($B875,D1_2!$B$132:$AL$258,25,FALSE)&amp;""</f>
        <v/>
      </c>
      <c r="W876" s="95"/>
      <c r="X876" s="92" t="str">
        <f>VLOOKUP($B875,D1_2!$B$132:$AL$258,26,FALSE)&amp;""</f>
        <v/>
      </c>
      <c r="Y876" s="93"/>
      <c r="Z876" s="20" t="s">
        <v>391</v>
      </c>
      <c r="AA876" s="94" t="str">
        <f>VLOOKUP($B875,D1_2!$B$132:$AL$258,27,FALSE)&amp;""</f>
        <v/>
      </c>
      <c r="AB876" s="95"/>
      <c r="AC876" s="92" t="str">
        <f>VLOOKUP($B875,D1_2!$B$132:$AL$258,28,FALSE)&amp;""</f>
        <v/>
      </c>
      <c r="AD876" s="93"/>
      <c r="AE876" s="20" t="s">
        <v>391</v>
      </c>
      <c r="AF876" s="94" t="str">
        <f>VLOOKUP($B875,D1_2!$B$132:$AL$258,29,FALSE)&amp;""</f>
        <v/>
      </c>
      <c r="AG876" s="95"/>
      <c r="AH876" s="92" t="str">
        <f>VLOOKUP($B875,D1_2!$B$132:$AL$258,30,FALSE)&amp;""</f>
        <v/>
      </c>
      <c r="AI876" s="93"/>
      <c r="AJ876" s="20" t="s">
        <v>391</v>
      </c>
      <c r="AK876" s="94" t="str">
        <f>VLOOKUP($B875,D1_2!$B$132:$AL$258,31,FALSE)&amp;""</f>
        <v/>
      </c>
      <c r="AL876" s="95"/>
      <c r="AM876" s="92" t="str">
        <f>VLOOKUP($B875,D1_2!$B$132:$AL$258,32,FALSE)&amp;""</f>
        <v/>
      </c>
      <c r="AN876" s="93"/>
      <c r="AO876" s="20" t="s">
        <v>391</v>
      </c>
      <c r="AP876" s="94" t="str">
        <f>VLOOKUP($B875,D1_2!$B$132:$AL$258,33,FALSE)&amp;""</f>
        <v/>
      </c>
      <c r="AQ876" s="95"/>
      <c r="AR876" s="92" t="str">
        <f>VLOOKUP($B875,D1_2!$B$132:$AL$258,34,FALSE)&amp;""</f>
        <v/>
      </c>
      <c r="AS876" s="93"/>
      <c r="AT876" s="20" t="s">
        <v>391</v>
      </c>
      <c r="AU876" s="94" t="str">
        <f>VLOOKUP($B875,D1_2!$B$132:$AL$258,35,FALSE)&amp;""</f>
        <v/>
      </c>
      <c r="AV876" s="95"/>
      <c r="AW876" s="92" t="str">
        <f>VLOOKUP($B875,D1_2!$B$132:$AL$258,36,FALSE)&amp;""</f>
        <v/>
      </c>
      <c r="AX876" s="93"/>
      <c r="AY876" s="20" t="s">
        <v>391</v>
      </c>
      <c r="AZ876" s="94" t="str">
        <f>VLOOKUP($B875,D1_2!$B$132:$AL$258,37,FALSE)&amp;""</f>
        <v/>
      </c>
      <c r="BA876" s="95"/>
    </row>
    <row r="877" spans="2:53" s="1" customFormat="1" x14ac:dyDescent="0.4">
      <c r="B877" s="178"/>
      <c r="C877" s="179"/>
      <c r="D877" s="179"/>
      <c r="E877" s="179"/>
      <c r="F877" s="180"/>
      <c r="G877" s="135" t="s">
        <v>5337</v>
      </c>
      <c r="H877" s="135"/>
      <c r="I877" s="135"/>
      <c r="J877" s="135"/>
      <c r="K877" s="135"/>
      <c r="L877" s="135"/>
      <c r="M877" s="135"/>
      <c r="N877" s="136" t="str">
        <f>VLOOKUP($B875,D1_2!$B$259:$AL$385,22,FALSE)&amp;""</f>
        <v/>
      </c>
      <c r="O877" s="137"/>
      <c r="P877" s="21" t="s">
        <v>391</v>
      </c>
      <c r="Q877" s="138" t="str">
        <f>VLOOKUP($B875,D1_2!$B$259:$AL$385,23,FALSE)&amp;""</f>
        <v/>
      </c>
      <c r="R877" s="139"/>
      <c r="S877" s="136" t="str">
        <f>VLOOKUP($B875,D1_2!$B$259:$AL$385,24,FALSE)&amp;""</f>
        <v/>
      </c>
      <c r="T877" s="137"/>
      <c r="U877" s="21" t="s">
        <v>391</v>
      </c>
      <c r="V877" s="138" t="str">
        <f>VLOOKUP($B875,D1_2!$B$259:$AL$385,25,FALSE)&amp;""</f>
        <v/>
      </c>
      <c r="W877" s="139"/>
      <c r="X877" s="136" t="str">
        <f>VLOOKUP($B875,D1_2!$B$259:$AL$385,26,FALSE)&amp;""</f>
        <v/>
      </c>
      <c r="Y877" s="137"/>
      <c r="Z877" s="21" t="s">
        <v>391</v>
      </c>
      <c r="AA877" s="138" t="str">
        <f>VLOOKUP($B875,D1_2!$B$259:$AL$385,27,FALSE)&amp;""</f>
        <v/>
      </c>
      <c r="AB877" s="139"/>
      <c r="AC877" s="136" t="str">
        <f>VLOOKUP($B875,D1_2!$B$259:$AL$385,28,FALSE)&amp;""</f>
        <v/>
      </c>
      <c r="AD877" s="137"/>
      <c r="AE877" s="21" t="s">
        <v>391</v>
      </c>
      <c r="AF877" s="138" t="str">
        <f>VLOOKUP($B875,D1_2!$B$259:$AL$385,29,FALSE)&amp;""</f>
        <v/>
      </c>
      <c r="AG877" s="139"/>
      <c r="AH877" s="136" t="str">
        <f>VLOOKUP($B875,D1_2!$B$259:$AL$385,30,FALSE)&amp;""</f>
        <v/>
      </c>
      <c r="AI877" s="137"/>
      <c r="AJ877" s="21" t="s">
        <v>391</v>
      </c>
      <c r="AK877" s="138" t="str">
        <f>VLOOKUP($B875,D1_2!$B$259:$AL$385,31,FALSE)&amp;""</f>
        <v/>
      </c>
      <c r="AL877" s="139"/>
      <c r="AM877" s="136" t="str">
        <f>VLOOKUP($B875,D1_2!$B$259:$AL$385,32,FALSE)&amp;""</f>
        <v/>
      </c>
      <c r="AN877" s="137"/>
      <c r="AO877" s="21" t="s">
        <v>391</v>
      </c>
      <c r="AP877" s="138" t="str">
        <f>VLOOKUP($B875,D1_2!$B$259:$AL$385,33,FALSE)&amp;""</f>
        <v/>
      </c>
      <c r="AQ877" s="139"/>
      <c r="AR877" s="136" t="str">
        <f>VLOOKUP($B875,D1_2!$B$259:$AL$385,34,FALSE)&amp;""</f>
        <v/>
      </c>
      <c r="AS877" s="137"/>
      <c r="AT877" s="21" t="s">
        <v>391</v>
      </c>
      <c r="AU877" s="138" t="str">
        <f>VLOOKUP($B875,D1_2!$B$259:$AL$385,35,FALSE)&amp;""</f>
        <v/>
      </c>
      <c r="AV877" s="139"/>
      <c r="AW877" s="136" t="str">
        <f>VLOOKUP($B875,D1_2!$B$259:$AL$385,36,FALSE)&amp;""</f>
        <v/>
      </c>
      <c r="AX877" s="137"/>
      <c r="AY877" s="21" t="s">
        <v>391</v>
      </c>
      <c r="AZ877" s="138" t="str">
        <f>VLOOKUP($B875,D1_2!$B$259:$AL$385,37,FALSE)&amp;""</f>
        <v/>
      </c>
      <c r="BA877" s="139"/>
    </row>
    <row r="878" spans="2:53" s="1" customFormat="1" ht="14.25" customHeight="1" x14ac:dyDescent="0.4">
      <c r="B878" s="175" t="s">
        <v>2571</v>
      </c>
      <c r="C878" s="176"/>
      <c r="D878" s="176"/>
      <c r="E878" s="176"/>
      <c r="F878" s="177"/>
      <c r="G878" s="86" t="s">
        <v>5737</v>
      </c>
      <c r="H878" s="86"/>
      <c r="I878" s="86"/>
      <c r="J878" s="86"/>
      <c r="K878" s="86"/>
      <c r="L878" s="86"/>
      <c r="M878" s="86"/>
      <c r="N878" s="87" t="str">
        <f>VLOOKUP($B878,D1_2!$B$5:$AL$131,22,FALSE)&amp;""</f>
        <v/>
      </c>
      <c r="O878" s="88"/>
      <c r="P878" s="19" t="s">
        <v>391</v>
      </c>
      <c r="Q878" s="89" t="str">
        <f>VLOOKUP($B878,D1_2!$B$5:$AL$131,23,FALSE)&amp;""</f>
        <v/>
      </c>
      <c r="R878" s="90"/>
      <c r="S878" s="87" t="str">
        <f>VLOOKUP($B878,D1_2!$B$5:$AL$131,24,FALSE)&amp;""</f>
        <v/>
      </c>
      <c r="T878" s="88"/>
      <c r="U878" s="19" t="s">
        <v>391</v>
      </c>
      <c r="V878" s="89" t="str">
        <f>VLOOKUP($B878,D1_2!$B$5:$AL$131,25,FALSE)&amp;""</f>
        <v/>
      </c>
      <c r="W878" s="90"/>
      <c r="X878" s="87" t="str">
        <f>VLOOKUP($B878,D1_2!$B$5:$AL$131,26,FALSE)&amp;""</f>
        <v/>
      </c>
      <c r="Y878" s="88"/>
      <c r="Z878" s="19" t="s">
        <v>391</v>
      </c>
      <c r="AA878" s="89" t="str">
        <f>VLOOKUP($B878,D1_2!$B$5:$AL$131,27,FALSE)&amp;""</f>
        <v/>
      </c>
      <c r="AB878" s="90"/>
      <c r="AC878" s="87" t="str">
        <f>VLOOKUP($B878,D1_2!$B$5:$AL$131,28,FALSE)&amp;""</f>
        <v/>
      </c>
      <c r="AD878" s="88"/>
      <c r="AE878" s="19" t="s">
        <v>391</v>
      </c>
      <c r="AF878" s="89" t="str">
        <f>VLOOKUP($B878,D1_2!$B$5:$AL$131,29,FALSE)&amp;""</f>
        <v/>
      </c>
      <c r="AG878" s="90"/>
      <c r="AH878" s="87" t="str">
        <f>VLOOKUP($B878,D1_2!$B$5:$AL$131,30,FALSE)&amp;""</f>
        <v/>
      </c>
      <c r="AI878" s="88"/>
      <c r="AJ878" s="19" t="s">
        <v>391</v>
      </c>
      <c r="AK878" s="89" t="str">
        <f>VLOOKUP($B878,D1_2!$B$5:$AL$131,31,FALSE)&amp;""</f>
        <v/>
      </c>
      <c r="AL878" s="90"/>
      <c r="AM878" s="87" t="str">
        <f>VLOOKUP($B878,D1_2!$B$5:$AL$131,32,FALSE)&amp;""</f>
        <v/>
      </c>
      <c r="AN878" s="88"/>
      <c r="AO878" s="19" t="s">
        <v>391</v>
      </c>
      <c r="AP878" s="89" t="str">
        <f>VLOOKUP($B878,D1_2!$B$5:$AL$131,33,FALSE)&amp;""</f>
        <v/>
      </c>
      <c r="AQ878" s="90"/>
      <c r="AR878" s="87" t="str">
        <f>VLOOKUP($B878,D1_2!$B$5:$AL$131,34,FALSE)&amp;""</f>
        <v/>
      </c>
      <c r="AS878" s="88"/>
      <c r="AT878" s="19" t="s">
        <v>391</v>
      </c>
      <c r="AU878" s="89" t="str">
        <f>VLOOKUP($B878,D1_2!$B$5:$AL$131,35,FALSE)&amp;""</f>
        <v/>
      </c>
      <c r="AV878" s="90"/>
      <c r="AW878" s="87" t="str">
        <f>VLOOKUP($B878,D1_2!$B$5:$AL$131,36,FALSE)&amp;""</f>
        <v/>
      </c>
      <c r="AX878" s="88"/>
      <c r="AY878" s="19" t="s">
        <v>391</v>
      </c>
      <c r="AZ878" s="89" t="str">
        <f>VLOOKUP($B878,D1_2!$B$5:$AL$131,37,FALSE)&amp;""</f>
        <v/>
      </c>
      <c r="BA878" s="90"/>
    </row>
    <row r="879" spans="2:53" s="1" customFormat="1" x14ac:dyDescent="0.4">
      <c r="B879" s="181"/>
      <c r="C879" s="182"/>
      <c r="D879" s="182"/>
      <c r="E879" s="182"/>
      <c r="F879" s="183"/>
      <c r="G879" s="91" t="s">
        <v>5496</v>
      </c>
      <c r="H879" s="91"/>
      <c r="I879" s="91"/>
      <c r="J879" s="91"/>
      <c r="K879" s="91"/>
      <c r="L879" s="91"/>
      <c r="M879" s="91"/>
      <c r="N879" s="92" t="str">
        <f>VLOOKUP($B878,D1_2!$B$132:$AL$258,22,FALSE)&amp;""</f>
        <v/>
      </c>
      <c r="O879" s="93"/>
      <c r="P879" s="20" t="s">
        <v>391</v>
      </c>
      <c r="Q879" s="94" t="str">
        <f>VLOOKUP($B878,D1_2!$B$132:$AL$258,23,FALSE)&amp;""</f>
        <v/>
      </c>
      <c r="R879" s="95"/>
      <c r="S879" s="92" t="str">
        <f>VLOOKUP($B878,D1_2!$B$132:$AL$258,24,FALSE)&amp;""</f>
        <v/>
      </c>
      <c r="T879" s="93"/>
      <c r="U879" s="20" t="s">
        <v>391</v>
      </c>
      <c r="V879" s="94" t="str">
        <f>VLOOKUP($B878,D1_2!$B$132:$AL$258,25,FALSE)&amp;""</f>
        <v/>
      </c>
      <c r="W879" s="95"/>
      <c r="X879" s="92" t="str">
        <f>VLOOKUP($B878,D1_2!$B$132:$AL$258,26,FALSE)&amp;""</f>
        <v/>
      </c>
      <c r="Y879" s="93"/>
      <c r="Z879" s="20" t="s">
        <v>391</v>
      </c>
      <c r="AA879" s="94" t="str">
        <f>VLOOKUP($B878,D1_2!$B$132:$AL$258,27,FALSE)&amp;""</f>
        <v/>
      </c>
      <c r="AB879" s="95"/>
      <c r="AC879" s="92" t="str">
        <f>VLOOKUP($B878,D1_2!$B$132:$AL$258,28,FALSE)&amp;""</f>
        <v/>
      </c>
      <c r="AD879" s="93"/>
      <c r="AE879" s="20" t="s">
        <v>391</v>
      </c>
      <c r="AF879" s="94" t="str">
        <f>VLOOKUP($B878,D1_2!$B$132:$AL$258,29,FALSE)&amp;""</f>
        <v/>
      </c>
      <c r="AG879" s="95"/>
      <c r="AH879" s="92" t="str">
        <f>VLOOKUP($B878,D1_2!$B$132:$AL$258,30,FALSE)&amp;""</f>
        <v/>
      </c>
      <c r="AI879" s="93"/>
      <c r="AJ879" s="20" t="s">
        <v>391</v>
      </c>
      <c r="AK879" s="94" t="str">
        <f>VLOOKUP($B878,D1_2!$B$132:$AL$258,31,FALSE)&amp;""</f>
        <v/>
      </c>
      <c r="AL879" s="95"/>
      <c r="AM879" s="92" t="str">
        <f>VLOOKUP($B878,D1_2!$B$132:$AL$258,32,FALSE)&amp;""</f>
        <v/>
      </c>
      <c r="AN879" s="93"/>
      <c r="AO879" s="20" t="s">
        <v>391</v>
      </c>
      <c r="AP879" s="94" t="str">
        <f>VLOOKUP($B878,D1_2!$B$132:$AL$258,33,FALSE)&amp;""</f>
        <v/>
      </c>
      <c r="AQ879" s="95"/>
      <c r="AR879" s="92" t="str">
        <f>VLOOKUP($B878,D1_2!$B$132:$AL$258,34,FALSE)&amp;""</f>
        <v/>
      </c>
      <c r="AS879" s="93"/>
      <c r="AT879" s="20" t="s">
        <v>391</v>
      </c>
      <c r="AU879" s="94" t="str">
        <f>VLOOKUP($B878,D1_2!$B$132:$AL$258,35,FALSE)&amp;""</f>
        <v/>
      </c>
      <c r="AV879" s="95"/>
      <c r="AW879" s="92" t="str">
        <f>VLOOKUP($B878,D1_2!$B$132:$AL$258,36,FALSE)&amp;""</f>
        <v/>
      </c>
      <c r="AX879" s="93"/>
      <c r="AY879" s="20" t="s">
        <v>391</v>
      </c>
      <c r="AZ879" s="94" t="str">
        <f>VLOOKUP($B878,D1_2!$B$132:$AL$258,37,FALSE)&amp;""</f>
        <v/>
      </c>
      <c r="BA879" s="95"/>
    </row>
    <row r="880" spans="2:53" s="1" customFormat="1" x14ac:dyDescent="0.4">
      <c r="B880" s="178"/>
      <c r="C880" s="179"/>
      <c r="D880" s="179"/>
      <c r="E880" s="179"/>
      <c r="F880" s="180"/>
      <c r="G880" s="135" t="s">
        <v>5337</v>
      </c>
      <c r="H880" s="135"/>
      <c r="I880" s="135"/>
      <c r="J880" s="135"/>
      <c r="K880" s="135"/>
      <c r="L880" s="135"/>
      <c r="M880" s="135"/>
      <c r="N880" s="136" t="str">
        <f>VLOOKUP($B878,D1_2!$B$259:$AL$385,22,FALSE)&amp;""</f>
        <v/>
      </c>
      <c r="O880" s="137"/>
      <c r="P880" s="21" t="s">
        <v>391</v>
      </c>
      <c r="Q880" s="138" t="str">
        <f>VLOOKUP($B878,D1_2!$B$259:$AL$385,23,FALSE)&amp;""</f>
        <v/>
      </c>
      <c r="R880" s="139"/>
      <c r="S880" s="136" t="str">
        <f>VLOOKUP($B878,D1_2!$B$259:$AL$385,24,FALSE)&amp;""</f>
        <v/>
      </c>
      <c r="T880" s="137"/>
      <c r="U880" s="21" t="s">
        <v>391</v>
      </c>
      <c r="V880" s="138" t="str">
        <f>VLOOKUP($B878,D1_2!$B$259:$AL$385,25,FALSE)&amp;""</f>
        <v/>
      </c>
      <c r="W880" s="139"/>
      <c r="X880" s="136" t="str">
        <f>VLOOKUP($B878,D1_2!$B$259:$AL$385,26,FALSE)&amp;""</f>
        <v/>
      </c>
      <c r="Y880" s="137"/>
      <c r="Z880" s="21" t="s">
        <v>391</v>
      </c>
      <c r="AA880" s="138" t="str">
        <f>VLOOKUP($B878,D1_2!$B$259:$AL$385,27,FALSE)&amp;""</f>
        <v/>
      </c>
      <c r="AB880" s="139"/>
      <c r="AC880" s="136" t="str">
        <f>VLOOKUP($B878,D1_2!$B$259:$AL$385,28,FALSE)&amp;""</f>
        <v/>
      </c>
      <c r="AD880" s="137"/>
      <c r="AE880" s="21" t="s">
        <v>391</v>
      </c>
      <c r="AF880" s="138" t="str">
        <f>VLOOKUP($B878,D1_2!$B$259:$AL$385,29,FALSE)&amp;""</f>
        <v/>
      </c>
      <c r="AG880" s="139"/>
      <c r="AH880" s="136" t="str">
        <f>VLOOKUP($B878,D1_2!$B$259:$AL$385,30,FALSE)&amp;""</f>
        <v/>
      </c>
      <c r="AI880" s="137"/>
      <c r="AJ880" s="21" t="s">
        <v>391</v>
      </c>
      <c r="AK880" s="138" t="str">
        <f>VLOOKUP($B878,D1_2!$B$259:$AL$385,31,FALSE)&amp;""</f>
        <v/>
      </c>
      <c r="AL880" s="139"/>
      <c r="AM880" s="136" t="str">
        <f>VLOOKUP($B878,D1_2!$B$259:$AL$385,32,FALSE)&amp;""</f>
        <v/>
      </c>
      <c r="AN880" s="137"/>
      <c r="AO880" s="21" t="s">
        <v>391</v>
      </c>
      <c r="AP880" s="138" t="str">
        <f>VLOOKUP($B878,D1_2!$B$259:$AL$385,33,FALSE)&amp;""</f>
        <v/>
      </c>
      <c r="AQ880" s="139"/>
      <c r="AR880" s="136" t="str">
        <f>VLOOKUP($B878,D1_2!$B$259:$AL$385,34,FALSE)&amp;""</f>
        <v/>
      </c>
      <c r="AS880" s="137"/>
      <c r="AT880" s="21" t="s">
        <v>391</v>
      </c>
      <c r="AU880" s="138" t="str">
        <f>VLOOKUP($B878,D1_2!$B$259:$AL$385,35,FALSE)&amp;""</f>
        <v/>
      </c>
      <c r="AV880" s="139"/>
      <c r="AW880" s="136" t="str">
        <f>VLOOKUP($B878,D1_2!$B$259:$AL$385,36,FALSE)&amp;""</f>
        <v/>
      </c>
      <c r="AX880" s="137"/>
      <c r="AY880" s="21" t="s">
        <v>391</v>
      </c>
      <c r="AZ880" s="138" t="str">
        <f>VLOOKUP($B878,D1_2!$B$259:$AL$385,37,FALSE)&amp;""</f>
        <v/>
      </c>
      <c r="BA880" s="139"/>
    </row>
    <row r="881" spans="2:53" s="1" customFormat="1" ht="14.25" customHeight="1" x14ac:dyDescent="0.4">
      <c r="B881" s="175" t="s">
        <v>977</v>
      </c>
      <c r="C881" s="176"/>
      <c r="D881" s="176"/>
      <c r="E881" s="176"/>
      <c r="F881" s="177"/>
      <c r="G881" s="86" t="s">
        <v>5737</v>
      </c>
      <c r="H881" s="86"/>
      <c r="I881" s="86"/>
      <c r="J881" s="86"/>
      <c r="K881" s="86"/>
      <c r="L881" s="86"/>
      <c r="M881" s="86"/>
      <c r="N881" s="87" t="str">
        <f>VLOOKUP($B881,D1_2!$B$5:$AL$131,22,FALSE)&amp;""</f>
        <v/>
      </c>
      <c r="O881" s="88"/>
      <c r="P881" s="19" t="s">
        <v>391</v>
      </c>
      <c r="Q881" s="89" t="str">
        <f>VLOOKUP($B881,D1_2!$B$5:$AL$131,23,FALSE)&amp;""</f>
        <v/>
      </c>
      <c r="R881" s="90"/>
      <c r="S881" s="87" t="str">
        <f>VLOOKUP($B881,D1_2!$B$5:$AL$131,24,FALSE)&amp;""</f>
        <v/>
      </c>
      <c r="T881" s="88"/>
      <c r="U881" s="19" t="s">
        <v>391</v>
      </c>
      <c r="V881" s="89" t="str">
        <f>VLOOKUP($B881,D1_2!$B$5:$AL$131,25,FALSE)&amp;""</f>
        <v/>
      </c>
      <c r="W881" s="90"/>
      <c r="X881" s="87" t="str">
        <f>VLOOKUP($B881,D1_2!$B$5:$AL$131,26,FALSE)&amp;""</f>
        <v/>
      </c>
      <c r="Y881" s="88"/>
      <c r="Z881" s="19" t="s">
        <v>391</v>
      </c>
      <c r="AA881" s="89" t="str">
        <f>VLOOKUP($B881,D1_2!$B$5:$AL$131,27,FALSE)&amp;""</f>
        <v/>
      </c>
      <c r="AB881" s="90"/>
      <c r="AC881" s="87" t="str">
        <f>VLOOKUP($B881,D1_2!$B$5:$AL$131,28,FALSE)&amp;""</f>
        <v/>
      </c>
      <c r="AD881" s="88"/>
      <c r="AE881" s="19" t="s">
        <v>391</v>
      </c>
      <c r="AF881" s="89" t="str">
        <f>VLOOKUP($B881,D1_2!$B$5:$AL$131,29,FALSE)&amp;""</f>
        <v/>
      </c>
      <c r="AG881" s="90"/>
      <c r="AH881" s="87" t="str">
        <f>VLOOKUP($B881,D1_2!$B$5:$AL$131,30,FALSE)&amp;""</f>
        <v/>
      </c>
      <c r="AI881" s="88"/>
      <c r="AJ881" s="19" t="s">
        <v>391</v>
      </c>
      <c r="AK881" s="89" t="str">
        <f>VLOOKUP($B881,D1_2!$B$5:$AL$131,31,FALSE)&amp;""</f>
        <v/>
      </c>
      <c r="AL881" s="90"/>
      <c r="AM881" s="87" t="str">
        <f>VLOOKUP($B881,D1_2!$B$5:$AL$131,32,FALSE)&amp;""</f>
        <v/>
      </c>
      <c r="AN881" s="88"/>
      <c r="AO881" s="19" t="s">
        <v>391</v>
      </c>
      <c r="AP881" s="89" t="str">
        <f>VLOOKUP($B881,D1_2!$B$5:$AL$131,33,FALSE)&amp;""</f>
        <v/>
      </c>
      <c r="AQ881" s="90"/>
      <c r="AR881" s="87" t="str">
        <f>VLOOKUP($B881,D1_2!$B$5:$AL$131,34,FALSE)&amp;""</f>
        <v/>
      </c>
      <c r="AS881" s="88"/>
      <c r="AT881" s="19" t="s">
        <v>391</v>
      </c>
      <c r="AU881" s="89" t="str">
        <f>VLOOKUP($B881,D1_2!$B$5:$AL$131,35,FALSE)&amp;""</f>
        <v/>
      </c>
      <c r="AV881" s="90"/>
      <c r="AW881" s="87" t="str">
        <f>VLOOKUP($B881,D1_2!$B$5:$AL$131,36,FALSE)&amp;""</f>
        <v/>
      </c>
      <c r="AX881" s="88"/>
      <c r="AY881" s="19" t="s">
        <v>391</v>
      </c>
      <c r="AZ881" s="89" t="str">
        <f>VLOOKUP($B881,D1_2!$B$5:$AL$131,37,FALSE)&amp;""</f>
        <v/>
      </c>
      <c r="BA881" s="90"/>
    </row>
    <row r="882" spans="2:53" s="1" customFormat="1" x14ac:dyDescent="0.4">
      <c r="B882" s="181"/>
      <c r="C882" s="182"/>
      <c r="D882" s="182"/>
      <c r="E882" s="182"/>
      <c r="F882" s="183"/>
      <c r="G882" s="91" t="s">
        <v>5496</v>
      </c>
      <c r="H882" s="91"/>
      <c r="I882" s="91"/>
      <c r="J882" s="91"/>
      <c r="K882" s="91"/>
      <c r="L882" s="91"/>
      <c r="M882" s="91"/>
      <c r="N882" s="92" t="str">
        <f>VLOOKUP($B881,D1_2!$B$132:$AL$258,22,FALSE)&amp;""</f>
        <v/>
      </c>
      <c r="O882" s="93"/>
      <c r="P882" s="20" t="s">
        <v>391</v>
      </c>
      <c r="Q882" s="94" t="str">
        <f>VLOOKUP($B881,D1_2!$B$132:$AL$258,23,FALSE)&amp;""</f>
        <v/>
      </c>
      <c r="R882" s="95"/>
      <c r="S882" s="92" t="str">
        <f>VLOOKUP($B881,D1_2!$B$132:$AL$258,24,FALSE)&amp;""</f>
        <v/>
      </c>
      <c r="T882" s="93"/>
      <c r="U882" s="20" t="s">
        <v>391</v>
      </c>
      <c r="V882" s="94" t="str">
        <f>VLOOKUP($B881,D1_2!$B$132:$AL$258,25,FALSE)&amp;""</f>
        <v/>
      </c>
      <c r="W882" s="95"/>
      <c r="X882" s="92" t="str">
        <f>VLOOKUP($B881,D1_2!$B$132:$AL$258,26,FALSE)&amp;""</f>
        <v/>
      </c>
      <c r="Y882" s="93"/>
      <c r="Z882" s="20" t="s">
        <v>391</v>
      </c>
      <c r="AA882" s="94" t="str">
        <f>VLOOKUP($B881,D1_2!$B$132:$AL$258,27,FALSE)&amp;""</f>
        <v/>
      </c>
      <c r="AB882" s="95"/>
      <c r="AC882" s="92" t="str">
        <f>VLOOKUP($B881,D1_2!$B$132:$AL$258,28,FALSE)&amp;""</f>
        <v/>
      </c>
      <c r="AD882" s="93"/>
      <c r="AE882" s="20" t="s">
        <v>391</v>
      </c>
      <c r="AF882" s="94" t="str">
        <f>VLOOKUP($B881,D1_2!$B$132:$AL$258,29,FALSE)&amp;""</f>
        <v/>
      </c>
      <c r="AG882" s="95"/>
      <c r="AH882" s="92" t="str">
        <f>VLOOKUP($B881,D1_2!$B$132:$AL$258,30,FALSE)&amp;""</f>
        <v/>
      </c>
      <c r="AI882" s="93"/>
      <c r="AJ882" s="20" t="s">
        <v>391</v>
      </c>
      <c r="AK882" s="94" t="str">
        <f>VLOOKUP($B881,D1_2!$B$132:$AL$258,31,FALSE)&amp;""</f>
        <v/>
      </c>
      <c r="AL882" s="95"/>
      <c r="AM882" s="92" t="str">
        <f>VLOOKUP($B881,D1_2!$B$132:$AL$258,32,FALSE)&amp;""</f>
        <v/>
      </c>
      <c r="AN882" s="93"/>
      <c r="AO882" s="20" t="s">
        <v>391</v>
      </c>
      <c r="AP882" s="94" t="str">
        <f>VLOOKUP($B881,D1_2!$B$132:$AL$258,33,FALSE)&amp;""</f>
        <v/>
      </c>
      <c r="AQ882" s="95"/>
      <c r="AR882" s="92" t="str">
        <f>VLOOKUP($B881,D1_2!$B$132:$AL$258,34,FALSE)&amp;""</f>
        <v/>
      </c>
      <c r="AS882" s="93"/>
      <c r="AT882" s="20" t="s">
        <v>391</v>
      </c>
      <c r="AU882" s="94" t="str">
        <f>VLOOKUP($B881,D1_2!$B$132:$AL$258,35,FALSE)&amp;""</f>
        <v/>
      </c>
      <c r="AV882" s="95"/>
      <c r="AW882" s="92" t="str">
        <f>VLOOKUP($B881,D1_2!$B$132:$AL$258,36,FALSE)&amp;""</f>
        <v/>
      </c>
      <c r="AX882" s="93"/>
      <c r="AY882" s="20" t="s">
        <v>391</v>
      </c>
      <c r="AZ882" s="94" t="str">
        <f>VLOOKUP($B881,D1_2!$B$132:$AL$258,37,FALSE)&amp;""</f>
        <v/>
      </c>
      <c r="BA882" s="95"/>
    </row>
    <row r="883" spans="2:53" s="1" customFormat="1" x14ac:dyDescent="0.4">
      <c r="B883" s="178"/>
      <c r="C883" s="179"/>
      <c r="D883" s="179"/>
      <c r="E883" s="179"/>
      <c r="F883" s="180"/>
      <c r="G883" s="135" t="s">
        <v>5337</v>
      </c>
      <c r="H883" s="135"/>
      <c r="I883" s="135"/>
      <c r="J883" s="135"/>
      <c r="K883" s="135"/>
      <c r="L883" s="135"/>
      <c r="M883" s="135"/>
      <c r="N883" s="136" t="str">
        <f>VLOOKUP($B881,D1_2!$B$259:$AL$385,22,FALSE)&amp;""</f>
        <v/>
      </c>
      <c r="O883" s="137"/>
      <c r="P883" s="21" t="s">
        <v>391</v>
      </c>
      <c r="Q883" s="138" t="str">
        <f>VLOOKUP($B881,D1_2!$B$259:$AL$385,23,FALSE)&amp;""</f>
        <v/>
      </c>
      <c r="R883" s="139"/>
      <c r="S883" s="136" t="str">
        <f>VLOOKUP($B881,D1_2!$B$259:$AL$385,24,FALSE)&amp;""</f>
        <v/>
      </c>
      <c r="T883" s="137"/>
      <c r="U883" s="21" t="s">
        <v>391</v>
      </c>
      <c r="V883" s="138" t="str">
        <f>VLOOKUP($B881,D1_2!$B$259:$AL$385,25,FALSE)&amp;""</f>
        <v/>
      </c>
      <c r="W883" s="139"/>
      <c r="X883" s="136" t="str">
        <f>VLOOKUP($B881,D1_2!$B$259:$AL$385,26,FALSE)&amp;""</f>
        <v/>
      </c>
      <c r="Y883" s="137"/>
      <c r="Z883" s="21" t="s">
        <v>391</v>
      </c>
      <c r="AA883" s="138" t="str">
        <f>VLOOKUP($B881,D1_2!$B$259:$AL$385,27,FALSE)&amp;""</f>
        <v/>
      </c>
      <c r="AB883" s="139"/>
      <c r="AC883" s="136" t="str">
        <f>VLOOKUP($B881,D1_2!$B$259:$AL$385,28,FALSE)&amp;""</f>
        <v/>
      </c>
      <c r="AD883" s="137"/>
      <c r="AE883" s="21" t="s">
        <v>391</v>
      </c>
      <c r="AF883" s="138" t="str">
        <f>VLOOKUP($B881,D1_2!$B$259:$AL$385,29,FALSE)&amp;""</f>
        <v/>
      </c>
      <c r="AG883" s="139"/>
      <c r="AH883" s="136" t="str">
        <f>VLOOKUP($B881,D1_2!$B$259:$AL$385,30,FALSE)&amp;""</f>
        <v/>
      </c>
      <c r="AI883" s="137"/>
      <c r="AJ883" s="21" t="s">
        <v>391</v>
      </c>
      <c r="AK883" s="138" t="str">
        <f>VLOOKUP($B881,D1_2!$B$259:$AL$385,31,FALSE)&amp;""</f>
        <v/>
      </c>
      <c r="AL883" s="139"/>
      <c r="AM883" s="136" t="str">
        <f>VLOOKUP($B881,D1_2!$B$259:$AL$385,32,FALSE)&amp;""</f>
        <v/>
      </c>
      <c r="AN883" s="137"/>
      <c r="AO883" s="21" t="s">
        <v>391</v>
      </c>
      <c r="AP883" s="138" t="str">
        <f>VLOOKUP($B881,D1_2!$B$259:$AL$385,33,FALSE)&amp;""</f>
        <v/>
      </c>
      <c r="AQ883" s="139"/>
      <c r="AR883" s="136" t="str">
        <f>VLOOKUP($B881,D1_2!$B$259:$AL$385,34,FALSE)&amp;""</f>
        <v/>
      </c>
      <c r="AS883" s="137"/>
      <c r="AT883" s="21" t="s">
        <v>391</v>
      </c>
      <c r="AU883" s="138" t="str">
        <f>VLOOKUP($B881,D1_2!$B$259:$AL$385,35,FALSE)&amp;""</f>
        <v/>
      </c>
      <c r="AV883" s="139"/>
      <c r="AW883" s="136" t="str">
        <f>VLOOKUP($B881,D1_2!$B$259:$AL$385,36,FALSE)&amp;""</f>
        <v/>
      </c>
      <c r="AX883" s="137"/>
      <c r="AY883" s="21" t="s">
        <v>391</v>
      </c>
      <c r="AZ883" s="138" t="str">
        <f>VLOOKUP($B881,D1_2!$B$259:$AL$385,37,FALSE)&amp;""</f>
        <v/>
      </c>
      <c r="BA883" s="139"/>
    </row>
    <row r="884" spans="2:53" s="1" customFormat="1" ht="14.25" customHeight="1" x14ac:dyDescent="0.4">
      <c r="B884" s="175" t="s">
        <v>3905</v>
      </c>
      <c r="C884" s="176"/>
      <c r="D884" s="176"/>
      <c r="E884" s="176"/>
      <c r="F884" s="177"/>
      <c r="G884" s="86" t="s">
        <v>5737</v>
      </c>
      <c r="H884" s="86"/>
      <c r="I884" s="86"/>
      <c r="J884" s="86"/>
      <c r="K884" s="86"/>
      <c r="L884" s="86"/>
      <c r="M884" s="86"/>
      <c r="N884" s="87" t="str">
        <f>VLOOKUP($B884,D1_2!$B$5:$AL$131,22,FALSE)&amp;""</f>
        <v/>
      </c>
      <c r="O884" s="88"/>
      <c r="P884" s="19" t="s">
        <v>391</v>
      </c>
      <c r="Q884" s="89" t="str">
        <f>VLOOKUP($B884,D1_2!$B$5:$AL$131,23,FALSE)&amp;""</f>
        <v/>
      </c>
      <c r="R884" s="90"/>
      <c r="S884" s="87" t="str">
        <f>VLOOKUP($B884,D1_2!$B$5:$AL$131,24,FALSE)&amp;""</f>
        <v/>
      </c>
      <c r="T884" s="88"/>
      <c r="U884" s="19" t="s">
        <v>391</v>
      </c>
      <c r="V884" s="89" t="str">
        <f>VLOOKUP($B884,D1_2!$B$5:$AL$131,25,FALSE)&amp;""</f>
        <v/>
      </c>
      <c r="W884" s="90"/>
      <c r="X884" s="87" t="str">
        <f>VLOOKUP($B884,D1_2!$B$5:$AL$131,26,FALSE)&amp;""</f>
        <v/>
      </c>
      <c r="Y884" s="88"/>
      <c r="Z884" s="19" t="s">
        <v>391</v>
      </c>
      <c r="AA884" s="89" t="str">
        <f>VLOOKUP($B884,D1_2!$B$5:$AL$131,27,FALSE)&amp;""</f>
        <v/>
      </c>
      <c r="AB884" s="90"/>
      <c r="AC884" s="87" t="str">
        <f>VLOOKUP($B884,D1_2!$B$5:$AL$131,28,FALSE)&amp;""</f>
        <v/>
      </c>
      <c r="AD884" s="88"/>
      <c r="AE884" s="19" t="s">
        <v>391</v>
      </c>
      <c r="AF884" s="89" t="str">
        <f>VLOOKUP($B884,D1_2!$B$5:$AL$131,29,FALSE)&amp;""</f>
        <v/>
      </c>
      <c r="AG884" s="90"/>
      <c r="AH884" s="87" t="str">
        <f>VLOOKUP($B884,D1_2!$B$5:$AL$131,30,FALSE)&amp;""</f>
        <v/>
      </c>
      <c r="AI884" s="88"/>
      <c r="AJ884" s="19" t="s">
        <v>391</v>
      </c>
      <c r="AK884" s="89" t="str">
        <f>VLOOKUP($B884,D1_2!$B$5:$AL$131,31,FALSE)&amp;""</f>
        <v/>
      </c>
      <c r="AL884" s="90"/>
      <c r="AM884" s="87" t="str">
        <f>VLOOKUP($B884,D1_2!$B$5:$AL$131,32,FALSE)&amp;""</f>
        <v/>
      </c>
      <c r="AN884" s="88"/>
      <c r="AO884" s="19" t="s">
        <v>391</v>
      </c>
      <c r="AP884" s="89" t="str">
        <f>VLOOKUP($B884,D1_2!$B$5:$AL$131,33,FALSE)&amp;""</f>
        <v/>
      </c>
      <c r="AQ884" s="90"/>
      <c r="AR884" s="87" t="str">
        <f>VLOOKUP($B884,D1_2!$B$5:$AL$131,34,FALSE)&amp;""</f>
        <v/>
      </c>
      <c r="AS884" s="88"/>
      <c r="AT884" s="19" t="s">
        <v>391</v>
      </c>
      <c r="AU884" s="89" t="str">
        <f>VLOOKUP($B884,D1_2!$B$5:$AL$131,35,FALSE)&amp;""</f>
        <v/>
      </c>
      <c r="AV884" s="90"/>
      <c r="AW884" s="87" t="str">
        <f>VLOOKUP($B884,D1_2!$B$5:$AL$131,36,FALSE)&amp;""</f>
        <v/>
      </c>
      <c r="AX884" s="88"/>
      <c r="AY884" s="19" t="s">
        <v>391</v>
      </c>
      <c r="AZ884" s="89" t="str">
        <f>VLOOKUP($B884,D1_2!$B$5:$AL$131,37,FALSE)&amp;""</f>
        <v/>
      </c>
      <c r="BA884" s="90"/>
    </row>
    <row r="885" spans="2:53" s="1" customFormat="1" x14ac:dyDescent="0.4">
      <c r="B885" s="181"/>
      <c r="C885" s="182"/>
      <c r="D885" s="182"/>
      <c r="E885" s="182"/>
      <c r="F885" s="183"/>
      <c r="G885" s="91" t="s">
        <v>5496</v>
      </c>
      <c r="H885" s="91"/>
      <c r="I885" s="91"/>
      <c r="J885" s="91"/>
      <c r="K885" s="91"/>
      <c r="L885" s="91"/>
      <c r="M885" s="91"/>
      <c r="N885" s="92" t="str">
        <f>VLOOKUP($B884,D1_2!$B$132:$AL$258,22,FALSE)&amp;""</f>
        <v/>
      </c>
      <c r="O885" s="93"/>
      <c r="P885" s="20" t="s">
        <v>391</v>
      </c>
      <c r="Q885" s="94" t="str">
        <f>VLOOKUP($B884,D1_2!$B$132:$AL$258,23,FALSE)&amp;""</f>
        <v/>
      </c>
      <c r="R885" s="95"/>
      <c r="S885" s="92" t="str">
        <f>VLOOKUP($B884,D1_2!$B$132:$AL$258,24,FALSE)&amp;""</f>
        <v/>
      </c>
      <c r="T885" s="93"/>
      <c r="U885" s="20" t="s">
        <v>391</v>
      </c>
      <c r="V885" s="94" t="str">
        <f>VLOOKUP($B884,D1_2!$B$132:$AL$258,25,FALSE)&amp;""</f>
        <v/>
      </c>
      <c r="W885" s="95"/>
      <c r="X885" s="92" t="str">
        <f>VLOOKUP($B884,D1_2!$B$132:$AL$258,26,FALSE)&amp;""</f>
        <v/>
      </c>
      <c r="Y885" s="93"/>
      <c r="Z885" s="20" t="s">
        <v>391</v>
      </c>
      <c r="AA885" s="94" t="str">
        <f>VLOOKUP($B884,D1_2!$B$132:$AL$258,27,FALSE)&amp;""</f>
        <v/>
      </c>
      <c r="AB885" s="95"/>
      <c r="AC885" s="92" t="str">
        <f>VLOOKUP($B884,D1_2!$B$132:$AL$258,28,FALSE)&amp;""</f>
        <v/>
      </c>
      <c r="AD885" s="93"/>
      <c r="AE885" s="20" t="s">
        <v>391</v>
      </c>
      <c r="AF885" s="94" t="str">
        <f>VLOOKUP($B884,D1_2!$B$132:$AL$258,29,FALSE)&amp;""</f>
        <v/>
      </c>
      <c r="AG885" s="95"/>
      <c r="AH885" s="92" t="str">
        <f>VLOOKUP($B884,D1_2!$B$132:$AL$258,30,FALSE)&amp;""</f>
        <v/>
      </c>
      <c r="AI885" s="93"/>
      <c r="AJ885" s="20" t="s">
        <v>391</v>
      </c>
      <c r="AK885" s="94" t="str">
        <f>VLOOKUP($B884,D1_2!$B$132:$AL$258,31,FALSE)&amp;""</f>
        <v/>
      </c>
      <c r="AL885" s="95"/>
      <c r="AM885" s="92" t="str">
        <f>VLOOKUP($B884,D1_2!$B$132:$AL$258,32,FALSE)&amp;""</f>
        <v/>
      </c>
      <c r="AN885" s="93"/>
      <c r="AO885" s="20" t="s">
        <v>391</v>
      </c>
      <c r="AP885" s="94" t="str">
        <f>VLOOKUP($B884,D1_2!$B$132:$AL$258,33,FALSE)&amp;""</f>
        <v/>
      </c>
      <c r="AQ885" s="95"/>
      <c r="AR885" s="92" t="str">
        <f>VLOOKUP($B884,D1_2!$B$132:$AL$258,34,FALSE)&amp;""</f>
        <v/>
      </c>
      <c r="AS885" s="93"/>
      <c r="AT885" s="20" t="s">
        <v>391</v>
      </c>
      <c r="AU885" s="94" t="str">
        <f>VLOOKUP($B884,D1_2!$B$132:$AL$258,35,FALSE)&amp;""</f>
        <v/>
      </c>
      <c r="AV885" s="95"/>
      <c r="AW885" s="92" t="str">
        <f>VLOOKUP($B884,D1_2!$B$132:$AL$258,36,FALSE)&amp;""</f>
        <v/>
      </c>
      <c r="AX885" s="93"/>
      <c r="AY885" s="20" t="s">
        <v>391</v>
      </c>
      <c r="AZ885" s="94" t="str">
        <f>VLOOKUP($B884,D1_2!$B$132:$AL$258,37,FALSE)&amp;""</f>
        <v/>
      </c>
      <c r="BA885" s="95"/>
    </row>
    <row r="886" spans="2:53" s="1" customFormat="1" x14ac:dyDescent="0.4">
      <c r="B886" s="178"/>
      <c r="C886" s="179"/>
      <c r="D886" s="179"/>
      <c r="E886" s="179"/>
      <c r="F886" s="180"/>
      <c r="G886" s="135" t="s">
        <v>5337</v>
      </c>
      <c r="H886" s="135"/>
      <c r="I886" s="135"/>
      <c r="J886" s="135"/>
      <c r="K886" s="135"/>
      <c r="L886" s="135"/>
      <c r="M886" s="135"/>
      <c r="N886" s="136" t="str">
        <f>VLOOKUP($B884,D1_2!$B$259:$AL$385,22,FALSE)&amp;""</f>
        <v/>
      </c>
      <c r="O886" s="137"/>
      <c r="P886" s="21" t="s">
        <v>391</v>
      </c>
      <c r="Q886" s="138" t="str">
        <f>VLOOKUP($B884,D1_2!$B$259:$AL$385,23,FALSE)&amp;""</f>
        <v/>
      </c>
      <c r="R886" s="139"/>
      <c r="S886" s="136" t="str">
        <f>VLOOKUP($B884,D1_2!$B$259:$AL$385,24,FALSE)&amp;""</f>
        <v/>
      </c>
      <c r="T886" s="137"/>
      <c r="U886" s="21" t="s">
        <v>391</v>
      </c>
      <c r="V886" s="138" t="str">
        <f>VLOOKUP($B884,D1_2!$B$259:$AL$385,25,FALSE)&amp;""</f>
        <v/>
      </c>
      <c r="W886" s="139"/>
      <c r="X886" s="136" t="str">
        <f>VLOOKUP($B884,D1_2!$B$259:$AL$385,26,FALSE)&amp;""</f>
        <v/>
      </c>
      <c r="Y886" s="137"/>
      <c r="Z886" s="21" t="s">
        <v>391</v>
      </c>
      <c r="AA886" s="138" t="str">
        <f>VLOOKUP($B884,D1_2!$B$259:$AL$385,27,FALSE)&amp;""</f>
        <v/>
      </c>
      <c r="AB886" s="139"/>
      <c r="AC886" s="136" t="str">
        <f>VLOOKUP($B884,D1_2!$B$259:$AL$385,28,FALSE)&amp;""</f>
        <v/>
      </c>
      <c r="AD886" s="137"/>
      <c r="AE886" s="21" t="s">
        <v>391</v>
      </c>
      <c r="AF886" s="138" t="str">
        <f>VLOOKUP($B884,D1_2!$B$259:$AL$385,29,FALSE)&amp;""</f>
        <v/>
      </c>
      <c r="AG886" s="139"/>
      <c r="AH886" s="136" t="str">
        <f>VLOOKUP($B884,D1_2!$B$259:$AL$385,30,FALSE)&amp;""</f>
        <v/>
      </c>
      <c r="AI886" s="137"/>
      <c r="AJ886" s="21" t="s">
        <v>391</v>
      </c>
      <c r="AK886" s="138" t="str">
        <f>VLOOKUP($B884,D1_2!$B$259:$AL$385,31,FALSE)&amp;""</f>
        <v/>
      </c>
      <c r="AL886" s="139"/>
      <c r="AM886" s="136" t="str">
        <f>VLOOKUP($B884,D1_2!$B$259:$AL$385,32,FALSE)&amp;""</f>
        <v/>
      </c>
      <c r="AN886" s="137"/>
      <c r="AO886" s="21" t="s">
        <v>391</v>
      </c>
      <c r="AP886" s="138" t="str">
        <f>VLOOKUP($B884,D1_2!$B$259:$AL$385,33,FALSE)&amp;""</f>
        <v/>
      </c>
      <c r="AQ886" s="139"/>
      <c r="AR886" s="136" t="str">
        <f>VLOOKUP($B884,D1_2!$B$259:$AL$385,34,FALSE)&amp;""</f>
        <v/>
      </c>
      <c r="AS886" s="137"/>
      <c r="AT886" s="21" t="s">
        <v>391</v>
      </c>
      <c r="AU886" s="138" t="str">
        <f>VLOOKUP($B884,D1_2!$B$259:$AL$385,35,FALSE)&amp;""</f>
        <v/>
      </c>
      <c r="AV886" s="139"/>
      <c r="AW886" s="136" t="str">
        <f>VLOOKUP($B884,D1_2!$B$259:$AL$385,36,FALSE)&amp;""</f>
        <v/>
      </c>
      <c r="AX886" s="137"/>
      <c r="AY886" s="21" t="s">
        <v>391</v>
      </c>
      <c r="AZ886" s="138" t="str">
        <f>VLOOKUP($B884,D1_2!$B$259:$AL$385,37,FALSE)&amp;""</f>
        <v/>
      </c>
      <c r="BA886" s="139"/>
    </row>
    <row r="887" spans="2:53" s="1" customFormat="1" ht="14.25" customHeight="1" x14ac:dyDescent="0.4">
      <c r="B887" s="175" t="s">
        <v>998</v>
      </c>
      <c r="C887" s="176"/>
      <c r="D887" s="176"/>
      <c r="E887" s="176"/>
      <c r="F887" s="177"/>
      <c r="G887" s="86" t="s">
        <v>5737</v>
      </c>
      <c r="H887" s="86"/>
      <c r="I887" s="86"/>
      <c r="J887" s="86"/>
      <c r="K887" s="86"/>
      <c r="L887" s="86"/>
      <c r="M887" s="86"/>
      <c r="N887" s="87" t="str">
        <f>VLOOKUP($B887,D1_2!$B$5:$AL$131,22,FALSE)&amp;""</f>
        <v/>
      </c>
      <c r="O887" s="88"/>
      <c r="P887" s="19" t="s">
        <v>391</v>
      </c>
      <c r="Q887" s="89" t="str">
        <f>VLOOKUP($B887,D1_2!$B$5:$AL$131,23,FALSE)&amp;""</f>
        <v/>
      </c>
      <c r="R887" s="90"/>
      <c r="S887" s="87" t="str">
        <f>VLOOKUP($B887,D1_2!$B$5:$AL$131,24,FALSE)&amp;""</f>
        <v/>
      </c>
      <c r="T887" s="88"/>
      <c r="U887" s="19" t="s">
        <v>391</v>
      </c>
      <c r="V887" s="89" t="str">
        <f>VLOOKUP($B887,D1_2!$B$5:$AL$131,25,FALSE)&amp;""</f>
        <v/>
      </c>
      <c r="W887" s="90"/>
      <c r="X887" s="87" t="str">
        <f>VLOOKUP($B887,D1_2!$B$5:$AL$131,26,FALSE)&amp;""</f>
        <v/>
      </c>
      <c r="Y887" s="88"/>
      <c r="Z887" s="19" t="s">
        <v>391</v>
      </c>
      <c r="AA887" s="89" t="str">
        <f>VLOOKUP($B887,D1_2!$B$5:$AL$131,27,FALSE)&amp;""</f>
        <v/>
      </c>
      <c r="AB887" s="90"/>
      <c r="AC887" s="87" t="str">
        <f>VLOOKUP($B887,D1_2!$B$5:$AL$131,28,FALSE)&amp;""</f>
        <v/>
      </c>
      <c r="AD887" s="88"/>
      <c r="AE887" s="19" t="s">
        <v>391</v>
      </c>
      <c r="AF887" s="89" t="str">
        <f>VLOOKUP($B887,D1_2!$B$5:$AL$131,29,FALSE)&amp;""</f>
        <v/>
      </c>
      <c r="AG887" s="90"/>
      <c r="AH887" s="87" t="str">
        <f>VLOOKUP($B887,D1_2!$B$5:$AL$131,30,FALSE)&amp;""</f>
        <v/>
      </c>
      <c r="AI887" s="88"/>
      <c r="AJ887" s="19" t="s">
        <v>391</v>
      </c>
      <c r="AK887" s="89" t="str">
        <f>VLOOKUP($B887,D1_2!$B$5:$AL$131,31,FALSE)&amp;""</f>
        <v/>
      </c>
      <c r="AL887" s="90"/>
      <c r="AM887" s="87" t="str">
        <f>VLOOKUP($B887,D1_2!$B$5:$AL$131,32,FALSE)&amp;""</f>
        <v/>
      </c>
      <c r="AN887" s="88"/>
      <c r="AO887" s="19" t="s">
        <v>391</v>
      </c>
      <c r="AP887" s="89" t="str">
        <f>VLOOKUP($B887,D1_2!$B$5:$AL$131,33,FALSE)&amp;""</f>
        <v/>
      </c>
      <c r="AQ887" s="90"/>
      <c r="AR887" s="87" t="str">
        <f>VLOOKUP($B887,D1_2!$B$5:$AL$131,34,FALSE)&amp;""</f>
        <v/>
      </c>
      <c r="AS887" s="88"/>
      <c r="AT887" s="19" t="s">
        <v>391</v>
      </c>
      <c r="AU887" s="89" t="str">
        <f>VLOOKUP($B887,D1_2!$B$5:$AL$131,35,FALSE)&amp;""</f>
        <v/>
      </c>
      <c r="AV887" s="90"/>
      <c r="AW887" s="87" t="str">
        <f>VLOOKUP($B887,D1_2!$B$5:$AL$131,36,FALSE)&amp;""</f>
        <v/>
      </c>
      <c r="AX887" s="88"/>
      <c r="AY887" s="19" t="s">
        <v>391</v>
      </c>
      <c r="AZ887" s="89" t="str">
        <f>VLOOKUP($B887,D1_2!$B$5:$AL$131,37,FALSE)&amp;""</f>
        <v/>
      </c>
      <c r="BA887" s="90"/>
    </row>
    <row r="888" spans="2:53" s="1" customFormat="1" x14ac:dyDescent="0.4">
      <c r="B888" s="181"/>
      <c r="C888" s="182"/>
      <c r="D888" s="182"/>
      <c r="E888" s="182"/>
      <c r="F888" s="183"/>
      <c r="G888" s="91" t="s">
        <v>5496</v>
      </c>
      <c r="H888" s="91"/>
      <c r="I888" s="91"/>
      <c r="J888" s="91"/>
      <c r="K888" s="91"/>
      <c r="L888" s="91"/>
      <c r="M888" s="91"/>
      <c r="N888" s="92" t="str">
        <f>VLOOKUP($B887,D1_2!$B$132:$AL$258,22,FALSE)&amp;""</f>
        <v/>
      </c>
      <c r="O888" s="93"/>
      <c r="P888" s="20" t="s">
        <v>391</v>
      </c>
      <c r="Q888" s="94" t="str">
        <f>VLOOKUP($B887,D1_2!$B$132:$AL$258,23,FALSE)&amp;""</f>
        <v/>
      </c>
      <c r="R888" s="95"/>
      <c r="S888" s="92" t="str">
        <f>VLOOKUP($B887,D1_2!$B$132:$AL$258,24,FALSE)&amp;""</f>
        <v/>
      </c>
      <c r="T888" s="93"/>
      <c r="U888" s="20" t="s">
        <v>391</v>
      </c>
      <c r="V888" s="94" t="str">
        <f>VLOOKUP($B887,D1_2!$B$132:$AL$258,25,FALSE)&amp;""</f>
        <v/>
      </c>
      <c r="W888" s="95"/>
      <c r="X888" s="92" t="str">
        <f>VLOOKUP($B887,D1_2!$B$132:$AL$258,26,FALSE)&amp;""</f>
        <v/>
      </c>
      <c r="Y888" s="93"/>
      <c r="Z888" s="20" t="s">
        <v>391</v>
      </c>
      <c r="AA888" s="94" t="str">
        <f>VLOOKUP($B887,D1_2!$B$132:$AL$258,27,FALSE)&amp;""</f>
        <v/>
      </c>
      <c r="AB888" s="95"/>
      <c r="AC888" s="92" t="str">
        <f>VLOOKUP($B887,D1_2!$B$132:$AL$258,28,FALSE)&amp;""</f>
        <v/>
      </c>
      <c r="AD888" s="93"/>
      <c r="AE888" s="20" t="s">
        <v>391</v>
      </c>
      <c r="AF888" s="94" t="str">
        <f>VLOOKUP($B887,D1_2!$B$132:$AL$258,29,FALSE)&amp;""</f>
        <v/>
      </c>
      <c r="AG888" s="95"/>
      <c r="AH888" s="92" t="str">
        <f>VLOOKUP($B887,D1_2!$B$132:$AL$258,30,FALSE)&amp;""</f>
        <v/>
      </c>
      <c r="AI888" s="93"/>
      <c r="AJ888" s="20" t="s">
        <v>391</v>
      </c>
      <c r="AK888" s="94" t="str">
        <f>VLOOKUP($B887,D1_2!$B$132:$AL$258,31,FALSE)&amp;""</f>
        <v/>
      </c>
      <c r="AL888" s="95"/>
      <c r="AM888" s="92" t="str">
        <f>VLOOKUP($B887,D1_2!$B$132:$AL$258,32,FALSE)&amp;""</f>
        <v/>
      </c>
      <c r="AN888" s="93"/>
      <c r="AO888" s="20" t="s">
        <v>391</v>
      </c>
      <c r="AP888" s="94" t="str">
        <f>VLOOKUP($B887,D1_2!$B$132:$AL$258,33,FALSE)&amp;""</f>
        <v/>
      </c>
      <c r="AQ888" s="95"/>
      <c r="AR888" s="92" t="str">
        <f>VLOOKUP($B887,D1_2!$B$132:$AL$258,34,FALSE)&amp;""</f>
        <v/>
      </c>
      <c r="AS888" s="93"/>
      <c r="AT888" s="20" t="s">
        <v>391</v>
      </c>
      <c r="AU888" s="94" t="str">
        <f>VLOOKUP($B887,D1_2!$B$132:$AL$258,35,FALSE)&amp;""</f>
        <v/>
      </c>
      <c r="AV888" s="95"/>
      <c r="AW888" s="92" t="str">
        <f>VLOOKUP($B887,D1_2!$B$132:$AL$258,36,FALSE)&amp;""</f>
        <v/>
      </c>
      <c r="AX888" s="93"/>
      <c r="AY888" s="20" t="s">
        <v>391</v>
      </c>
      <c r="AZ888" s="94" t="str">
        <f>VLOOKUP($B887,D1_2!$B$132:$AL$258,37,FALSE)&amp;""</f>
        <v/>
      </c>
      <c r="BA888" s="95"/>
    </row>
    <row r="889" spans="2:53" s="1" customFormat="1" x14ac:dyDescent="0.4">
      <c r="B889" s="178"/>
      <c r="C889" s="179"/>
      <c r="D889" s="179"/>
      <c r="E889" s="179"/>
      <c r="F889" s="180"/>
      <c r="G889" s="135" t="s">
        <v>5337</v>
      </c>
      <c r="H889" s="135"/>
      <c r="I889" s="135"/>
      <c r="J889" s="135"/>
      <c r="K889" s="135"/>
      <c r="L889" s="135"/>
      <c r="M889" s="135"/>
      <c r="N889" s="136" t="str">
        <f>VLOOKUP($B887,D1_2!$B$259:$AL$385,22,FALSE)&amp;""</f>
        <v/>
      </c>
      <c r="O889" s="137"/>
      <c r="P889" s="21" t="s">
        <v>391</v>
      </c>
      <c r="Q889" s="138" t="str">
        <f>VLOOKUP($B887,D1_2!$B$259:$AL$385,23,FALSE)&amp;""</f>
        <v/>
      </c>
      <c r="R889" s="139"/>
      <c r="S889" s="136" t="str">
        <f>VLOOKUP($B887,D1_2!$B$259:$AL$385,24,FALSE)&amp;""</f>
        <v/>
      </c>
      <c r="T889" s="137"/>
      <c r="U889" s="21" t="s">
        <v>391</v>
      </c>
      <c r="V889" s="138" t="str">
        <f>VLOOKUP($B887,D1_2!$B$259:$AL$385,25,FALSE)&amp;""</f>
        <v/>
      </c>
      <c r="W889" s="139"/>
      <c r="X889" s="136" t="str">
        <f>VLOOKUP($B887,D1_2!$B$259:$AL$385,26,FALSE)&amp;""</f>
        <v/>
      </c>
      <c r="Y889" s="137"/>
      <c r="Z889" s="21" t="s">
        <v>391</v>
      </c>
      <c r="AA889" s="138" t="str">
        <f>VLOOKUP($B887,D1_2!$B$259:$AL$385,27,FALSE)&amp;""</f>
        <v/>
      </c>
      <c r="AB889" s="139"/>
      <c r="AC889" s="136" t="str">
        <f>VLOOKUP($B887,D1_2!$B$259:$AL$385,28,FALSE)&amp;""</f>
        <v/>
      </c>
      <c r="AD889" s="137"/>
      <c r="AE889" s="21" t="s">
        <v>391</v>
      </c>
      <c r="AF889" s="138" t="str">
        <f>VLOOKUP($B887,D1_2!$B$259:$AL$385,29,FALSE)&amp;""</f>
        <v/>
      </c>
      <c r="AG889" s="139"/>
      <c r="AH889" s="136" t="str">
        <f>VLOOKUP($B887,D1_2!$B$259:$AL$385,30,FALSE)&amp;""</f>
        <v/>
      </c>
      <c r="AI889" s="137"/>
      <c r="AJ889" s="21" t="s">
        <v>391</v>
      </c>
      <c r="AK889" s="138" t="str">
        <f>VLOOKUP($B887,D1_2!$B$259:$AL$385,31,FALSE)&amp;""</f>
        <v/>
      </c>
      <c r="AL889" s="139"/>
      <c r="AM889" s="136" t="str">
        <f>VLOOKUP($B887,D1_2!$B$259:$AL$385,32,FALSE)&amp;""</f>
        <v/>
      </c>
      <c r="AN889" s="137"/>
      <c r="AO889" s="21" t="s">
        <v>391</v>
      </c>
      <c r="AP889" s="138" t="str">
        <f>VLOOKUP($B887,D1_2!$B$259:$AL$385,33,FALSE)&amp;""</f>
        <v/>
      </c>
      <c r="AQ889" s="139"/>
      <c r="AR889" s="136" t="str">
        <f>VLOOKUP($B887,D1_2!$B$259:$AL$385,34,FALSE)&amp;""</f>
        <v/>
      </c>
      <c r="AS889" s="137"/>
      <c r="AT889" s="21" t="s">
        <v>391</v>
      </c>
      <c r="AU889" s="138" t="str">
        <f>VLOOKUP($B887,D1_2!$B$259:$AL$385,35,FALSE)&amp;""</f>
        <v/>
      </c>
      <c r="AV889" s="139"/>
      <c r="AW889" s="136" t="str">
        <f>VLOOKUP($B887,D1_2!$B$259:$AL$385,36,FALSE)&amp;""</f>
        <v/>
      </c>
      <c r="AX889" s="137"/>
      <c r="AY889" s="21" t="s">
        <v>391</v>
      </c>
      <c r="AZ889" s="138" t="str">
        <f>VLOOKUP($B887,D1_2!$B$259:$AL$385,37,FALSE)&amp;""</f>
        <v/>
      </c>
      <c r="BA889" s="139"/>
    </row>
    <row r="890" spans="2:53" s="1" customFormat="1" ht="14.25" customHeight="1" x14ac:dyDescent="0.4">
      <c r="B890" s="175" t="s">
        <v>1662</v>
      </c>
      <c r="C890" s="176"/>
      <c r="D890" s="176"/>
      <c r="E890" s="176"/>
      <c r="F890" s="177"/>
      <c r="G890" s="86" t="s">
        <v>5737</v>
      </c>
      <c r="H890" s="86"/>
      <c r="I890" s="86"/>
      <c r="J890" s="86"/>
      <c r="K890" s="86"/>
      <c r="L890" s="86"/>
      <c r="M890" s="86"/>
      <c r="N890" s="87" t="str">
        <f>VLOOKUP($B890,D1_2!$B$5:$AL$131,22,FALSE)&amp;""</f>
        <v/>
      </c>
      <c r="O890" s="88"/>
      <c r="P890" s="19" t="s">
        <v>391</v>
      </c>
      <c r="Q890" s="89" t="str">
        <f>VLOOKUP($B890,D1_2!$B$5:$AL$131,23,FALSE)&amp;""</f>
        <v/>
      </c>
      <c r="R890" s="90"/>
      <c r="S890" s="87" t="str">
        <f>VLOOKUP($B890,D1_2!$B$5:$AL$131,24,FALSE)&amp;""</f>
        <v/>
      </c>
      <c r="T890" s="88"/>
      <c r="U890" s="19" t="s">
        <v>391</v>
      </c>
      <c r="V890" s="89" t="str">
        <f>VLOOKUP($B890,D1_2!$B$5:$AL$131,25,FALSE)&amp;""</f>
        <v/>
      </c>
      <c r="W890" s="90"/>
      <c r="X890" s="87" t="str">
        <f>VLOOKUP($B890,D1_2!$B$5:$AL$131,26,FALSE)&amp;""</f>
        <v/>
      </c>
      <c r="Y890" s="88"/>
      <c r="Z890" s="19" t="s">
        <v>391</v>
      </c>
      <c r="AA890" s="89" t="str">
        <f>VLOOKUP($B890,D1_2!$B$5:$AL$131,27,FALSE)&amp;""</f>
        <v/>
      </c>
      <c r="AB890" s="90"/>
      <c r="AC890" s="87" t="str">
        <f>VLOOKUP($B890,D1_2!$B$5:$AL$131,28,FALSE)&amp;""</f>
        <v/>
      </c>
      <c r="AD890" s="88"/>
      <c r="AE890" s="19" t="s">
        <v>391</v>
      </c>
      <c r="AF890" s="89" t="str">
        <f>VLOOKUP($B890,D1_2!$B$5:$AL$131,29,FALSE)&amp;""</f>
        <v/>
      </c>
      <c r="AG890" s="90"/>
      <c r="AH890" s="87" t="str">
        <f>VLOOKUP($B890,D1_2!$B$5:$AL$131,30,FALSE)&amp;""</f>
        <v/>
      </c>
      <c r="AI890" s="88"/>
      <c r="AJ890" s="19" t="s">
        <v>391</v>
      </c>
      <c r="AK890" s="89" t="str">
        <f>VLOOKUP($B890,D1_2!$B$5:$AL$131,31,FALSE)&amp;""</f>
        <v/>
      </c>
      <c r="AL890" s="90"/>
      <c r="AM890" s="87" t="str">
        <f>VLOOKUP($B890,D1_2!$B$5:$AL$131,32,FALSE)&amp;""</f>
        <v/>
      </c>
      <c r="AN890" s="88"/>
      <c r="AO890" s="19" t="s">
        <v>391</v>
      </c>
      <c r="AP890" s="89" t="str">
        <f>VLOOKUP($B890,D1_2!$B$5:$AL$131,33,FALSE)&amp;""</f>
        <v/>
      </c>
      <c r="AQ890" s="90"/>
      <c r="AR890" s="87" t="str">
        <f>VLOOKUP($B890,D1_2!$B$5:$AL$131,34,FALSE)&amp;""</f>
        <v/>
      </c>
      <c r="AS890" s="88"/>
      <c r="AT890" s="19" t="s">
        <v>391</v>
      </c>
      <c r="AU890" s="89" t="str">
        <f>VLOOKUP($B890,D1_2!$B$5:$AL$131,35,FALSE)&amp;""</f>
        <v/>
      </c>
      <c r="AV890" s="90"/>
      <c r="AW890" s="87" t="str">
        <f>VLOOKUP($B890,D1_2!$B$5:$AL$131,36,FALSE)&amp;""</f>
        <v/>
      </c>
      <c r="AX890" s="88"/>
      <c r="AY890" s="19" t="s">
        <v>391</v>
      </c>
      <c r="AZ890" s="89" t="str">
        <f>VLOOKUP($B890,D1_2!$B$5:$AL$131,37,FALSE)&amp;""</f>
        <v/>
      </c>
      <c r="BA890" s="90"/>
    </row>
    <row r="891" spans="2:53" s="1" customFormat="1" x14ac:dyDescent="0.4">
      <c r="B891" s="181"/>
      <c r="C891" s="182"/>
      <c r="D891" s="182"/>
      <c r="E891" s="182"/>
      <c r="F891" s="183"/>
      <c r="G891" s="91" t="s">
        <v>5496</v>
      </c>
      <c r="H891" s="91"/>
      <c r="I891" s="91"/>
      <c r="J891" s="91"/>
      <c r="K891" s="91"/>
      <c r="L891" s="91"/>
      <c r="M891" s="91"/>
      <c r="N891" s="92" t="str">
        <f>VLOOKUP($B890,D1_2!$B$132:$AL$258,22,FALSE)&amp;""</f>
        <v/>
      </c>
      <c r="O891" s="93"/>
      <c r="P891" s="20" t="s">
        <v>391</v>
      </c>
      <c r="Q891" s="94" t="str">
        <f>VLOOKUP($B890,D1_2!$B$132:$AL$258,23,FALSE)&amp;""</f>
        <v/>
      </c>
      <c r="R891" s="95"/>
      <c r="S891" s="92" t="str">
        <f>VLOOKUP($B890,D1_2!$B$132:$AL$258,24,FALSE)&amp;""</f>
        <v/>
      </c>
      <c r="T891" s="93"/>
      <c r="U891" s="20" t="s">
        <v>391</v>
      </c>
      <c r="V891" s="94" t="str">
        <f>VLOOKUP($B890,D1_2!$B$132:$AL$258,25,FALSE)&amp;""</f>
        <v/>
      </c>
      <c r="W891" s="95"/>
      <c r="X891" s="92" t="str">
        <f>VLOOKUP($B890,D1_2!$B$132:$AL$258,26,FALSE)&amp;""</f>
        <v/>
      </c>
      <c r="Y891" s="93"/>
      <c r="Z891" s="20" t="s">
        <v>391</v>
      </c>
      <c r="AA891" s="94" t="str">
        <f>VLOOKUP($B890,D1_2!$B$132:$AL$258,27,FALSE)&amp;""</f>
        <v/>
      </c>
      <c r="AB891" s="95"/>
      <c r="AC891" s="92" t="str">
        <f>VLOOKUP($B890,D1_2!$B$132:$AL$258,28,FALSE)&amp;""</f>
        <v/>
      </c>
      <c r="AD891" s="93"/>
      <c r="AE891" s="20" t="s">
        <v>391</v>
      </c>
      <c r="AF891" s="94" t="str">
        <f>VLOOKUP($B890,D1_2!$B$132:$AL$258,29,FALSE)&amp;""</f>
        <v/>
      </c>
      <c r="AG891" s="95"/>
      <c r="AH891" s="92" t="str">
        <f>VLOOKUP($B890,D1_2!$B$132:$AL$258,30,FALSE)&amp;""</f>
        <v/>
      </c>
      <c r="AI891" s="93"/>
      <c r="AJ891" s="20" t="s">
        <v>391</v>
      </c>
      <c r="AK891" s="94" t="str">
        <f>VLOOKUP($B890,D1_2!$B$132:$AL$258,31,FALSE)&amp;""</f>
        <v/>
      </c>
      <c r="AL891" s="95"/>
      <c r="AM891" s="92" t="str">
        <f>VLOOKUP($B890,D1_2!$B$132:$AL$258,32,FALSE)&amp;""</f>
        <v/>
      </c>
      <c r="AN891" s="93"/>
      <c r="AO891" s="20" t="s">
        <v>391</v>
      </c>
      <c r="AP891" s="94" t="str">
        <f>VLOOKUP($B890,D1_2!$B$132:$AL$258,33,FALSE)&amp;""</f>
        <v/>
      </c>
      <c r="AQ891" s="95"/>
      <c r="AR891" s="92" t="str">
        <f>VLOOKUP($B890,D1_2!$B$132:$AL$258,34,FALSE)&amp;""</f>
        <v/>
      </c>
      <c r="AS891" s="93"/>
      <c r="AT891" s="20" t="s">
        <v>391</v>
      </c>
      <c r="AU891" s="94" t="str">
        <f>VLOOKUP($B890,D1_2!$B$132:$AL$258,35,FALSE)&amp;""</f>
        <v/>
      </c>
      <c r="AV891" s="95"/>
      <c r="AW891" s="92" t="str">
        <f>VLOOKUP($B890,D1_2!$B$132:$AL$258,36,FALSE)&amp;""</f>
        <v/>
      </c>
      <c r="AX891" s="93"/>
      <c r="AY891" s="20" t="s">
        <v>391</v>
      </c>
      <c r="AZ891" s="94" t="str">
        <f>VLOOKUP($B890,D1_2!$B$132:$AL$258,37,FALSE)&amp;""</f>
        <v/>
      </c>
      <c r="BA891" s="95"/>
    </row>
    <row r="892" spans="2:53" s="1" customFormat="1" x14ac:dyDescent="0.4">
      <c r="B892" s="178"/>
      <c r="C892" s="179"/>
      <c r="D892" s="179"/>
      <c r="E892" s="179"/>
      <c r="F892" s="180"/>
      <c r="G892" s="135" t="s">
        <v>5337</v>
      </c>
      <c r="H892" s="135"/>
      <c r="I892" s="135"/>
      <c r="J892" s="135"/>
      <c r="K892" s="135"/>
      <c r="L892" s="135"/>
      <c r="M892" s="135"/>
      <c r="N892" s="136" t="str">
        <f>VLOOKUP($B890,D1_2!$B$259:$AL$385,22,FALSE)&amp;""</f>
        <v/>
      </c>
      <c r="O892" s="137"/>
      <c r="P892" s="21" t="s">
        <v>391</v>
      </c>
      <c r="Q892" s="138" t="str">
        <f>VLOOKUP($B890,D1_2!$B$259:$AL$385,23,FALSE)&amp;""</f>
        <v/>
      </c>
      <c r="R892" s="139"/>
      <c r="S892" s="136" t="str">
        <f>VLOOKUP($B890,D1_2!$B$259:$AL$385,24,FALSE)&amp;""</f>
        <v/>
      </c>
      <c r="T892" s="137"/>
      <c r="U892" s="21" t="s">
        <v>391</v>
      </c>
      <c r="V892" s="138" t="str">
        <f>VLOOKUP($B890,D1_2!$B$259:$AL$385,25,FALSE)&amp;""</f>
        <v/>
      </c>
      <c r="W892" s="139"/>
      <c r="X892" s="136" t="str">
        <f>VLOOKUP($B890,D1_2!$B$259:$AL$385,26,FALSE)&amp;""</f>
        <v/>
      </c>
      <c r="Y892" s="137"/>
      <c r="Z892" s="21" t="s">
        <v>391</v>
      </c>
      <c r="AA892" s="138" t="str">
        <f>VLOOKUP($B890,D1_2!$B$259:$AL$385,27,FALSE)&amp;""</f>
        <v/>
      </c>
      <c r="AB892" s="139"/>
      <c r="AC892" s="136" t="str">
        <f>VLOOKUP($B890,D1_2!$B$259:$AL$385,28,FALSE)&amp;""</f>
        <v/>
      </c>
      <c r="AD892" s="137"/>
      <c r="AE892" s="21" t="s">
        <v>391</v>
      </c>
      <c r="AF892" s="138" t="str">
        <f>VLOOKUP($B890,D1_2!$B$259:$AL$385,29,FALSE)&amp;""</f>
        <v/>
      </c>
      <c r="AG892" s="139"/>
      <c r="AH892" s="136" t="str">
        <f>VLOOKUP($B890,D1_2!$B$259:$AL$385,30,FALSE)&amp;""</f>
        <v/>
      </c>
      <c r="AI892" s="137"/>
      <c r="AJ892" s="21" t="s">
        <v>391</v>
      </c>
      <c r="AK892" s="138" t="str">
        <f>VLOOKUP($B890,D1_2!$B$259:$AL$385,31,FALSE)&amp;""</f>
        <v/>
      </c>
      <c r="AL892" s="139"/>
      <c r="AM892" s="136" t="str">
        <f>VLOOKUP($B890,D1_2!$B$259:$AL$385,32,FALSE)&amp;""</f>
        <v/>
      </c>
      <c r="AN892" s="137"/>
      <c r="AO892" s="21" t="s">
        <v>391</v>
      </c>
      <c r="AP892" s="138" t="str">
        <f>VLOOKUP($B890,D1_2!$B$259:$AL$385,33,FALSE)&amp;""</f>
        <v/>
      </c>
      <c r="AQ892" s="139"/>
      <c r="AR892" s="136" t="str">
        <f>VLOOKUP($B890,D1_2!$B$259:$AL$385,34,FALSE)&amp;""</f>
        <v/>
      </c>
      <c r="AS892" s="137"/>
      <c r="AT892" s="21" t="s">
        <v>391</v>
      </c>
      <c r="AU892" s="138" t="str">
        <f>VLOOKUP($B890,D1_2!$B$259:$AL$385,35,FALSE)&amp;""</f>
        <v/>
      </c>
      <c r="AV892" s="139"/>
      <c r="AW892" s="136" t="str">
        <f>VLOOKUP($B890,D1_2!$B$259:$AL$385,36,FALSE)&amp;""</f>
        <v/>
      </c>
      <c r="AX892" s="137"/>
      <c r="AY892" s="21" t="s">
        <v>391</v>
      </c>
      <c r="AZ892" s="138" t="str">
        <f>VLOOKUP($B890,D1_2!$B$259:$AL$385,37,FALSE)&amp;""</f>
        <v/>
      </c>
      <c r="BA892" s="139"/>
    </row>
    <row r="893" spans="2:53" s="1" customFormat="1" ht="14.25" customHeight="1" x14ac:dyDescent="0.4">
      <c r="B893" s="175" t="s">
        <v>6480</v>
      </c>
      <c r="C893" s="176"/>
      <c r="D893" s="176"/>
      <c r="E893" s="176"/>
      <c r="F893" s="177"/>
      <c r="G893" s="86" t="s">
        <v>5737</v>
      </c>
      <c r="H893" s="86"/>
      <c r="I893" s="86"/>
      <c r="J893" s="86"/>
      <c r="K893" s="86"/>
      <c r="L893" s="86"/>
      <c r="M893" s="86"/>
      <c r="N893" s="87" t="str">
        <f>VLOOKUP($B893,D1_2!$B$5:$AL$131,22,FALSE)&amp;""</f>
        <v/>
      </c>
      <c r="O893" s="88"/>
      <c r="P893" s="19" t="s">
        <v>391</v>
      </c>
      <c r="Q893" s="89" t="str">
        <f>VLOOKUP($B893,D1_2!$B$5:$AL$131,23,FALSE)&amp;""</f>
        <v/>
      </c>
      <c r="R893" s="90"/>
      <c r="S893" s="87" t="str">
        <f>VLOOKUP($B893,D1_2!$B$5:$AL$131,24,FALSE)&amp;""</f>
        <v/>
      </c>
      <c r="T893" s="88"/>
      <c r="U893" s="19" t="s">
        <v>391</v>
      </c>
      <c r="V893" s="89" t="str">
        <f>VLOOKUP($B893,D1_2!$B$5:$AL$131,25,FALSE)&amp;""</f>
        <v/>
      </c>
      <c r="W893" s="90"/>
      <c r="X893" s="87" t="str">
        <f>VLOOKUP($B893,D1_2!$B$5:$AL$131,26,FALSE)&amp;""</f>
        <v/>
      </c>
      <c r="Y893" s="88"/>
      <c r="Z893" s="19" t="s">
        <v>391</v>
      </c>
      <c r="AA893" s="89" t="str">
        <f>VLOOKUP($B893,D1_2!$B$5:$AL$131,27,FALSE)&amp;""</f>
        <v/>
      </c>
      <c r="AB893" s="90"/>
      <c r="AC893" s="87" t="str">
        <f>VLOOKUP($B893,D1_2!$B$5:$AL$131,28,FALSE)&amp;""</f>
        <v/>
      </c>
      <c r="AD893" s="88"/>
      <c r="AE893" s="19" t="s">
        <v>391</v>
      </c>
      <c r="AF893" s="89" t="str">
        <f>VLOOKUP($B893,D1_2!$B$5:$AL$131,29,FALSE)&amp;""</f>
        <v/>
      </c>
      <c r="AG893" s="90"/>
      <c r="AH893" s="87" t="str">
        <f>VLOOKUP($B893,D1_2!$B$5:$AL$131,30,FALSE)&amp;""</f>
        <v/>
      </c>
      <c r="AI893" s="88"/>
      <c r="AJ893" s="19" t="s">
        <v>391</v>
      </c>
      <c r="AK893" s="89" t="str">
        <f>VLOOKUP($B893,D1_2!$B$5:$AL$131,31,FALSE)&amp;""</f>
        <v/>
      </c>
      <c r="AL893" s="90"/>
      <c r="AM893" s="87" t="str">
        <f>VLOOKUP($B893,D1_2!$B$5:$AL$131,32,FALSE)&amp;""</f>
        <v/>
      </c>
      <c r="AN893" s="88"/>
      <c r="AO893" s="19" t="s">
        <v>391</v>
      </c>
      <c r="AP893" s="89" t="str">
        <f>VLOOKUP($B893,D1_2!$B$5:$AL$131,33,FALSE)&amp;""</f>
        <v/>
      </c>
      <c r="AQ893" s="90"/>
      <c r="AR893" s="87" t="str">
        <f>VLOOKUP($B893,D1_2!$B$5:$AL$131,34,FALSE)&amp;""</f>
        <v/>
      </c>
      <c r="AS893" s="88"/>
      <c r="AT893" s="19" t="s">
        <v>391</v>
      </c>
      <c r="AU893" s="89" t="str">
        <f>VLOOKUP($B893,D1_2!$B$5:$AL$131,35,FALSE)&amp;""</f>
        <v/>
      </c>
      <c r="AV893" s="90"/>
      <c r="AW893" s="87" t="str">
        <f>VLOOKUP($B893,D1_2!$B$5:$AL$131,36,FALSE)&amp;""</f>
        <v/>
      </c>
      <c r="AX893" s="88"/>
      <c r="AY893" s="19" t="s">
        <v>391</v>
      </c>
      <c r="AZ893" s="89" t="str">
        <f>VLOOKUP($B893,D1_2!$B$5:$AL$131,37,FALSE)&amp;""</f>
        <v/>
      </c>
      <c r="BA893" s="90"/>
    </row>
    <row r="894" spans="2:53" s="1" customFormat="1" x14ac:dyDescent="0.4">
      <c r="B894" s="181"/>
      <c r="C894" s="182"/>
      <c r="D894" s="182"/>
      <c r="E894" s="182"/>
      <c r="F894" s="183"/>
      <c r="G894" s="91" t="s">
        <v>5496</v>
      </c>
      <c r="H894" s="91"/>
      <c r="I894" s="91"/>
      <c r="J894" s="91"/>
      <c r="K894" s="91"/>
      <c r="L894" s="91"/>
      <c r="M894" s="91"/>
      <c r="N894" s="92" t="str">
        <f>VLOOKUP($B893,D1_2!$B$132:$AL$258,22,FALSE)&amp;""</f>
        <v/>
      </c>
      <c r="O894" s="93"/>
      <c r="P894" s="20" t="s">
        <v>391</v>
      </c>
      <c r="Q894" s="94" t="str">
        <f>VLOOKUP($B893,D1_2!$B$132:$AL$258,23,FALSE)&amp;""</f>
        <v/>
      </c>
      <c r="R894" s="95"/>
      <c r="S894" s="92" t="str">
        <f>VLOOKUP($B893,D1_2!$B$132:$AL$258,24,FALSE)&amp;""</f>
        <v/>
      </c>
      <c r="T894" s="93"/>
      <c r="U894" s="20" t="s">
        <v>391</v>
      </c>
      <c r="V894" s="94" t="str">
        <f>VLOOKUP($B893,D1_2!$B$132:$AL$258,25,FALSE)&amp;""</f>
        <v/>
      </c>
      <c r="W894" s="95"/>
      <c r="X894" s="92" t="str">
        <f>VLOOKUP($B893,D1_2!$B$132:$AL$258,26,FALSE)&amp;""</f>
        <v/>
      </c>
      <c r="Y894" s="93"/>
      <c r="Z894" s="20" t="s">
        <v>391</v>
      </c>
      <c r="AA894" s="94" t="str">
        <f>VLOOKUP($B893,D1_2!$B$132:$AL$258,27,FALSE)&amp;""</f>
        <v/>
      </c>
      <c r="AB894" s="95"/>
      <c r="AC894" s="92" t="str">
        <f>VLOOKUP($B893,D1_2!$B$132:$AL$258,28,FALSE)&amp;""</f>
        <v/>
      </c>
      <c r="AD894" s="93"/>
      <c r="AE894" s="20" t="s">
        <v>391</v>
      </c>
      <c r="AF894" s="94" t="str">
        <f>VLOOKUP($B893,D1_2!$B$132:$AL$258,29,FALSE)&amp;""</f>
        <v/>
      </c>
      <c r="AG894" s="95"/>
      <c r="AH894" s="92" t="str">
        <f>VLOOKUP($B893,D1_2!$B$132:$AL$258,30,FALSE)&amp;""</f>
        <v/>
      </c>
      <c r="AI894" s="93"/>
      <c r="AJ894" s="20" t="s">
        <v>391</v>
      </c>
      <c r="AK894" s="94" t="str">
        <f>VLOOKUP($B893,D1_2!$B$132:$AL$258,31,FALSE)&amp;""</f>
        <v/>
      </c>
      <c r="AL894" s="95"/>
      <c r="AM894" s="92" t="str">
        <f>VLOOKUP($B893,D1_2!$B$132:$AL$258,32,FALSE)&amp;""</f>
        <v/>
      </c>
      <c r="AN894" s="93"/>
      <c r="AO894" s="20" t="s">
        <v>391</v>
      </c>
      <c r="AP894" s="94" t="str">
        <f>VLOOKUP($B893,D1_2!$B$132:$AL$258,33,FALSE)&amp;""</f>
        <v/>
      </c>
      <c r="AQ894" s="95"/>
      <c r="AR894" s="92" t="str">
        <f>VLOOKUP($B893,D1_2!$B$132:$AL$258,34,FALSE)&amp;""</f>
        <v/>
      </c>
      <c r="AS894" s="93"/>
      <c r="AT894" s="20" t="s">
        <v>391</v>
      </c>
      <c r="AU894" s="94" t="str">
        <f>VLOOKUP($B893,D1_2!$B$132:$AL$258,35,FALSE)&amp;""</f>
        <v/>
      </c>
      <c r="AV894" s="95"/>
      <c r="AW894" s="92" t="str">
        <f>VLOOKUP($B893,D1_2!$B$132:$AL$258,36,FALSE)&amp;""</f>
        <v/>
      </c>
      <c r="AX894" s="93"/>
      <c r="AY894" s="20" t="s">
        <v>391</v>
      </c>
      <c r="AZ894" s="94" t="str">
        <f>VLOOKUP($B893,D1_2!$B$132:$AL$258,37,FALSE)&amp;""</f>
        <v/>
      </c>
      <c r="BA894" s="95"/>
    </row>
    <row r="895" spans="2:53" s="1" customFormat="1" x14ac:dyDescent="0.4">
      <c r="B895" s="178"/>
      <c r="C895" s="179"/>
      <c r="D895" s="179"/>
      <c r="E895" s="179"/>
      <c r="F895" s="180"/>
      <c r="G895" s="135" t="s">
        <v>5337</v>
      </c>
      <c r="H895" s="135"/>
      <c r="I895" s="135"/>
      <c r="J895" s="135"/>
      <c r="K895" s="135"/>
      <c r="L895" s="135"/>
      <c r="M895" s="135"/>
      <c r="N895" s="136" t="str">
        <f>VLOOKUP($B893,D1_2!$B$259:$AL$385,22,FALSE)&amp;""</f>
        <v/>
      </c>
      <c r="O895" s="137"/>
      <c r="P895" s="21" t="s">
        <v>391</v>
      </c>
      <c r="Q895" s="138" t="str">
        <f>VLOOKUP($B893,D1_2!$B$259:$AL$385,23,FALSE)&amp;""</f>
        <v/>
      </c>
      <c r="R895" s="139"/>
      <c r="S895" s="136" t="str">
        <f>VLOOKUP($B893,D1_2!$B$259:$AL$385,24,FALSE)&amp;""</f>
        <v/>
      </c>
      <c r="T895" s="137"/>
      <c r="U895" s="21" t="s">
        <v>391</v>
      </c>
      <c r="V895" s="138" t="str">
        <f>VLOOKUP($B893,D1_2!$B$259:$AL$385,25,FALSE)&amp;""</f>
        <v/>
      </c>
      <c r="W895" s="139"/>
      <c r="X895" s="136" t="str">
        <f>VLOOKUP($B893,D1_2!$B$259:$AL$385,26,FALSE)&amp;""</f>
        <v/>
      </c>
      <c r="Y895" s="137"/>
      <c r="Z895" s="21" t="s">
        <v>391</v>
      </c>
      <c r="AA895" s="138" t="str">
        <f>VLOOKUP($B893,D1_2!$B$259:$AL$385,27,FALSE)&amp;""</f>
        <v/>
      </c>
      <c r="AB895" s="139"/>
      <c r="AC895" s="136" t="str">
        <f>VLOOKUP($B893,D1_2!$B$259:$AL$385,28,FALSE)&amp;""</f>
        <v/>
      </c>
      <c r="AD895" s="137"/>
      <c r="AE895" s="21" t="s">
        <v>391</v>
      </c>
      <c r="AF895" s="138" t="str">
        <f>VLOOKUP($B893,D1_2!$B$259:$AL$385,29,FALSE)&amp;""</f>
        <v/>
      </c>
      <c r="AG895" s="139"/>
      <c r="AH895" s="136" t="str">
        <f>VLOOKUP($B893,D1_2!$B$259:$AL$385,30,FALSE)&amp;""</f>
        <v/>
      </c>
      <c r="AI895" s="137"/>
      <c r="AJ895" s="21" t="s">
        <v>391</v>
      </c>
      <c r="AK895" s="138" t="str">
        <f>VLOOKUP($B893,D1_2!$B$259:$AL$385,31,FALSE)&amp;""</f>
        <v/>
      </c>
      <c r="AL895" s="139"/>
      <c r="AM895" s="136" t="str">
        <f>VLOOKUP($B893,D1_2!$B$259:$AL$385,32,FALSE)&amp;""</f>
        <v/>
      </c>
      <c r="AN895" s="137"/>
      <c r="AO895" s="21" t="s">
        <v>391</v>
      </c>
      <c r="AP895" s="138" t="str">
        <f>VLOOKUP($B893,D1_2!$B$259:$AL$385,33,FALSE)&amp;""</f>
        <v/>
      </c>
      <c r="AQ895" s="139"/>
      <c r="AR895" s="136" t="str">
        <f>VLOOKUP($B893,D1_2!$B$259:$AL$385,34,FALSE)&amp;""</f>
        <v/>
      </c>
      <c r="AS895" s="137"/>
      <c r="AT895" s="21" t="s">
        <v>391</v>
      </c>
      <c r="AU895" s="138" t="str">
        <f>VLOOKUP($B893,D1_2!$B$259:$AL$385,35,FALSE)&amp;""</f>
        <v/>
      </c>
      <c r="AV895" s="139"/>
      <c r="AW895" s="136" t="str">
        <f>VLOOKUP($B893,D1_2!$B$259:$AL$385,36,FALSE)&amp;""</f>
        <v/>
      </c>
      <c r="AX895" s="137"/>
      <c r="AY895" s="21" t="s">
        <v>391</v>
      </c>
      <c r="AZ895" s="138" t="str">
        <f>VLOOKUP($B893,D1_2!$B$259:$AL$385,37,FALSE)&amp;""</f>
        <v/>
      </c>
      <c r="BA895" s="139"/>
    </row>
    <row r="896" spans="2:53" s="1" customFormat="1" ht="14.25" customHeight="1" x14ac:dyDescent="0.4">
      <c r="B896" s="175" t="s">
        <v>6613</v>
      </c>
      <c r="C896" s="176"/>
      <c r="D896" s="176"/>
      <c r="E896" s="176"/>
      <c r="F896" s="177"/>
      <c r="G896" s="86" t="s">
        <v>5737</v>
      </c>
      <c r="H896" s="86"/>
      <c r="I896" s="86"/>
      <c r="J896" s="86"/>
      <c r="K896" s="86"/>
      <c r="L896" s="86"/>
      <c r="M896" s="86"/>
      <c r="N896" s="87" t="str">
        <f>VLOOKUP($B896,D1_2!$B$5:$AL$131,22,FALSE)&amp;""</f>
        <v/>
      </c>
      <c r="O896" s="88"/>
      <c r="P896" s="19" t="s">
        <v>391</v>
      </c>
      <c r="Q896" s="89" t="str">
        <f>VLOOKUP($B896,D1_2!$B$5:$AL$131,23,FALSE)&amp;""</f>
        <v/>
      </c>
      <c r="R896" s="90"/>
      <c r="S896" s="87" t="str">
        <f>VLOOKUP($B896,D1_2!$B$5:$AL$131,24,FALSE)&amp;""</f>
        <v/>
      </c>
      <c r="T896" s="88"/>
      <c r="U896" s="19" t="s">
        <v>391</v>
      </c>
      <c r="V896" s="89" t="str">
        <f>VLOOKUP($B896,D1_2!$B$5:$AL$131,25,FALSE)&amp;""</f>
        <v/>
      </c>
      <c r="W896" s="90"/>
      <c r="X896" s="87" t="str">
        <f>VLOOKUP($B896,D1_2!$B$5:$AL$131,26,FALSE)&amp;""</f>
        <v/>
      </c>
      <c r="Y896" s="88"/>
      <c r="Z896" s="19" t="s">
        <v>391</v>
      </c>
      <c r="AA896" s="89" t="str">
        <f>VLOOKUP($B896,D1_2!$B$5:$AL$131,27,FALSE)&amp;""</f>
        <v/>
      </c>
      <c r="AB896" s="90"/>
      <c r="AC896" s="87" t="str">
        <f>VLOOKUP($B896,D1_2!$B$5:$AL$131,28,FALSE)&amp;""</f>
        <v/>
      </c>
      <c r="AD896" s="88"/>
      <c r="AE896" s="19" t="s">
        <v>391</v>
      </c>
      <c r="AF896" s="89" t="str">
        <f>VLOOKUP($B896,D1_2!$B$5:$AL$131,29,FALSE)&amp;""</f>
        <v/>
      </c>
      <c r="AG896" s="90"/>
      <c r="AH896" s="87" t="str">
        <f>VLOOKUP($B896,D1_2!$B$5:$AL$131,30,FALSE)&amp;""</f>
        <v/>
      </c>
      <c r="AI896" s="88"/>
      <c r="AJ896" s="19" t="s">
        <v>391</v>
      </c>
      <c r="AK896" s="89" t="str">
        <f>VLOOKUP($B896,D1_2!$B$5:$AL$131,31,FALSE)&amp;""</f>
        <v/>
      </c>
      <c r="AL896" s="90"/>
      <c r="AM896" s="87" t="str">
        <f>VLOOKUP($B896,D1_2!$B$5:$AL$131,32,FALSE)&amp;""</f>
        <v/>
      </c>
      <c r="AN896" s="88"/>
      <c r="AO896" s="19" t="s">
        <v>391</v>
      </c>
      <c r="AP896" s="89" t="str">
        <f>VLOOKUP($B896,D1_2!$B$5:$AL$131,33,FALSE)&amp;""</f>
        <v/>
      </c>
      <c r="AQ896" s="90"/>
      <c r="AR896" s="87" t="str">
        <f>VLOOKUP($B896,D1_2!$B$5:$AL$131,34,FALSE)&amp;""</f>
        <v/>
      </c>
      <c r="AS896" s="88"/>
      <c r="AT896" s="19" t="s">
        <v>391</v>
      </c>
      <c r="AU896" s="89" t="str">
        <f>VLOOKUP($B896,D1_2!$B$5:$AL$131,35,FALSE)&amp;""</f>
        <v/>
      </c>
      <c r="AV896" s="90"/>
      <c r="AW896" s="87" t="str">
        <f>VLOOKUP($B896,D1_2!$B$5:$AL$131,36,FALSE)&amp;""</f>
        <v/>
      </c>
      <c r="AX896" s="88"/>
      <c r="AY896" s="19" t="s">
        <v>391</v>
      </c>
      <c r="AZ896" s="89" t="str">
        <f>VLOOKUP($B896,D1_2!$B$5:$AL$131,37,FALSE)&amp;""</f>
        <v/>
      </c>
      <c r="BA896" s="90"/>
    </row>
    <row r="897" spans="2:53" s="1" customFormat="1" x14ac:dyDescent="0.4">
      <c r="B897" s="181"/>
      <c r="C897" s="182"/>
      <c r="D897" s="182"/>
      <c r="E897" s="182"/>
      <c r="F897" s="183"/>
      <c r="G897" s="91" t="s">
        <v>5496</v>
      </c>
      <c r="H897" s="91"/>
      <c r="I897" s="91"/>
      <c r="J897" s="91"/>
      <c r="K897" s="91"/>
      <c r="L897" s="91"/>
      <c r="M897" s="91"/>
      <c r="N897" s="92" t="str">
        <f>VLOOKUP($B896,D1_2!$B$132:$AL$258,22,FALSE)&amp;""</f>
        <v/>
      </c>
      <c r="O897" s="93"/>
      <c r="P897" s="20" t="s">
        <v>391</v>
      </c>
      <c r="Q897" s="94" t="str">
        <f>VLOOKUP($B896,D1_2!$B$132:$AL$258,23,FALSE)&amp;""</f>
        <v/>
      </c>
      <c r="R897" s="95"/>
      <c r="S897" s="92" t="str">
        <f>VLOOKUP($B896,D1_2!$B$132:$AL$258,24,FALSE)&amp;""</f>
        <v/>
      </c>
      <c r="T897" s="93"/>
      <c r="U897" s="20" t="s">
        <v>391</v>
      </c>
      <c r="V897" s="94" t="str">
        <f>VLOOKUP($B896,D1_2!$B$132:$AL$258,25,FALSE)&amp;""</f>
        <v/>
      </c>
      <c r="W897" s="95"/>
      <c r="X897" s="92" t="str">
        <f>VLOOKUP($B896,D1_2!$B$132:$AL$258,26,FALSE)&amp;""</f>
        <v/>
      </c>
      <c r="Y897" s="93"/>
      <c r="Z897" s="20" t="s">
        <v>391</v>
      </c>
      <c r="AA897" s="94" t="str">
        <f>VLOOKUP($B896,D1_2!$B$132:$AL$258,27,FALSE)&amp;""</f>
        <v/>
      </c>
      <c r="AB897" s="95"/>
      <c r="AC897" s="92" t="str">
        <f>VLOOKUP($B896,D1_2!$B$132:$AL$258,28,FALSE)&amp;""</f>
        <v/>
      </c>
      <c r="AD897" s="93"/>
      <c r="AE897" s="20" t="s">
        <v>391</v>
      </c>
      <c r="AF897" s="94" t="str">
        <f>VLOOKUP($B896,D1_2!$B$132:$AL$258,29,FALSE)&amp;""</f>
        <v/>
      </c>
      <c r="AG897" s="95"/>
      <c r="AH897" s="92" t="str">
        <f>VLOOKUP($B896,D1_2!$B$132:$AL$258,30,FALSE)&amp;""</f>
        <v/>
      </c>
      <c r="AI897" s="93"/>
      <c r="AJ897" s="20" t="s">
        <v>391</v>
      </c>
      <c r="AK897" s="94" t="str">
        <f>VLOOKUP($B896,D1_2!$B$132:$AL$258,31,FALSE)&amp;""</f>
        <v/>
      </c>
      <c r="AL897" s="95"/>
      <c r="AM897" s="92" t="str">
        <f>VLOOKUP($B896,D1_2!$B$132:$AL$258,32,FALSE)&amp;""</f>
        <v/>
      </c>
      <c r="AN897" s="93"/>
      <c r="AO897" s="20" t="s">
        <v>391</v>
      </c>
      <c r="AP897" s="94" t="str">
        <f>VLOOKUP($B896,D1_2!$B$132:$AL$258,33,FALSE)&amp;""</f>
        <v/>
      </c>
      <c r="AQ897" s="95"/>
      <c r="AR897" s="92" t="str">
        <f>VLOOKUP($B896,D1_2!$B$132:$AL$258,34,FALSE)&amp;""</f>
        <v/>
      </c>
      <c r="AS897" s="93"/>
      <c r="AT897" s="20" t="s">
        <v>391</v>
      </c>
      <c r="AU897" s="94" t="str">
        <f>VLOOKUP($B896,D1_2!$B$132:$AL$258,35,FALSE)&amp;""</f>
        <v/>
      </c>
      <c r="AV897" s="95"/>
      <c r="AW897" s="92" t="str">
        <f>VLOOKUP($B896,D1_2!$B$132:$AL$258,36,FALSE)&amp;""</f>
        <v/>
      </c>
      <c r="AX897" s="93"/>
      <c r="AY897" s="20" t="s">
        <v>391</v>
      </c>
      <c r="AZ897" s="94" t="str">
        <f>VLOOKUP($B896,D1_2!$B$132:$AL$258,37,FALSE)&amp;""</f>
        <v/>
      </c>
      <c r="BA897" s="95"/>
    </row>
    <row r="898" spans="2:53" s="1" customFormat="1" x14ac:dyDescent="0.4">
      <c r="B898" s="178"/>
      <c r="C898" s="179"/>
      <c r="D898" s="179"/>
      <c r="E898" s="179"/>
      <c r="F898" s="180"/>
      <c r="G898" s="135" t="s">
        <v>5337</v>
      </c>
      <c r="H898" s="135"/>
      <c r="I898" s="135"/>
      <c r="J898" s="135"/>
      <c r="K898" s="135"/>
      <c r="L898" s="135"/>
      <c r="M898" s="135"/>
      <c r="N898" s="136" t="str">
        <f>VLOOKUP($B896,D1_2!$B$259:$AL$385,22,FALSE)&amp;""</f>
        <v/>
      </c>
      <c r="O898" s="137"/>
      <c r="P898" s="21" t="s">
        <v>391</v>
      </c>
      <c r="Q898" s="138" t="str">
        <f>VLOOKUP($B896,D1_2!$B$259:$AL$385,23,FALSE)&amp;""</f>
        <v/>
      </c>
      <c r="R898" s="139"/>
      <c r="S898" s="136" t="str">
        <f>VLOOKUP($B896,D1_2!$B$259:$AL$385,24,FALSE)&amp;""</f>
        <v/>
      </c>
      <c r="T898" s="137"/>
      <c r="U898" s="21" t="s">
        <v>391</v>
      </c>
      <c r="V898" s="138" t="str">
        <f>VLOOKUP($B896,D1_2!$B$259:$AL$385,25,FALSE)&amp;""</f>
        <v/>
      </c>
      <c r="W898" s="139"/>
      <c r="X898" s="136" t="str">
        <f>VLOOKUP($B896,D1_2!$B$259:$AL$385,26,FALSE)&amp;""</f>
        <v/>
      </c>
      <c r="Y898" s="137"/>
      <c r="Z898" s="21" t="s">
        <v>391</v>
      </c>
      <c r="AA898" s="138" t="str">
        <f>VLOOKUP($B896,D1_2!$B$259:$AL$385,27,FALSE)&amp;""</f>
        <v/>
      </c>
      <c r="AB898" s="139"/>
      <c r="AC898" s="136" t="str">
        <f>VLOOKUP($B896,D1_2!$B$259:$AL$385,28,FALSE)&amp;""</f>
        <v/>
      </c>
      <c r="AD898" s="137"/>
      <c r="AE898" s="21" t="s">
        <v>391</v>
      </c>
      <c r="AF898" s="138" t="str">
        <f>VLOOKUP($B896,D1_2!$B$259:$AL$385,29,FALSE)&amp;""</f>
        <v/>
      </c>
      <c r="AG898" s="139"/>
      <c r="AH898" s="136" t="str">
        <f>VLOOKUP($B896,D1_2!$B$259:$AL$385,30,FALSE)&amp;""</f>
        <v/>
      </c>
      <c r="AI898" s="137"/>
      <c r="AJ898" s="21" t="s">
        <v>391</v>
      </c>
      <c r="AK898" s="138" t="str">
        <f>VLOOKUP($B896,D1_2!$B$259:$AL$385,31,FALSE)&amp;""</f>
        <v/>
      </c>
      <c r="AL898" s="139"/>
      <c r="AM898" s="136" t="str">
        <f>VLOOKUP($B896,D1_2!$B$259:$AL$385,32,FALSE)&amp;""</f>
        <v/>
      </c>
      <c r="AN898" s="137"/>
      <c r="AO898" s="21" t="s">
        <v>391</v>
      </c>
      <c r="AP898" s="138" t="str">
        <f>VLOOKUP($B896,D1_2!$B$259:$AL$385,33,FALSE)&amp;""</f>
        <v/>
      </c>
      <c r="AQ898" s="139"/>
      <c r="AR898" s="136" t="str">
        <f>VLOOKUP($B896,D1_2!$B$259:$AL$385,34,FALSE)&amp;""</f>
        <v/>
      </c>
      <c r="AS898" s="137"/>
      <c r="AT898" s="21" t="s">
        <v>391</v>
      </c>
      <c r="AU898" s="138" t="str">
        <f>VLOOKUP($B896,D1_2!$B$259:$AL$385,35,FALSE)&amp;""</f>
        <v/>
      </c>
      <c r="AV898" s="139"/>
      <c r="AW898" s="136" t="str">
        <f>VLOOKUP($B896,D1_2!$B$259:$AL$385,36,FALSE)&amp;""</f>
        <v/>
      </c>
      <c r="AX898" s="137"/>
      <c r="AY898" s="21" t="s">
        <v>391</v>
      </c>
      <c r="AZ898" s="138" t="str">
        <f>VLOOKUP($B896,D1_2!$B$259:$AL$385,37,FALSE)&amp;""</f>
        <v/>
      </c>
      <c r="BA898" s="139"/>
    </row>
    <row r="899" spans="2:53" s="1" customFormat="1" ht="14.25" customHeight="1" x14ac:dyDescent="0.4">
      <c r="B899" s="175" t="s">
        <v>6614</v>
      </c>
      <c r="C899" s="176"/>
      <c r="D899" s="176"/>
      <c r="E899" s="176"/>
      <c r="F899" s="177"/>
      <c r="G899" s="86" t="s">
        <v>5737</v>
      </c>
      <c r="H899" s="86"/>
      <c r="I899" s="86"/>
      <c r="J899" s="86"/>
      <c r="K899" s="86"/>
      <c r="L899" s="86"/>
      <c r="M899" s="86"/>
      <c r="N899" s="87" t="str">
        <f>VLOOKUP($B899,D1_2!$B$5:$AL$131,22,FALSE)&amp;""</f>
        <v/>
      </c>
      <c r="O899" s="88"/>
      <c r="P899" s="19" t="s">
        <v>391</v>
      </c>
      <c r="Q899" s="89" t="str">
        <f>VLOOKUP($B899,D1_2!$B$5:$AL$131,23,FALSE)&amp;""</f>
        <v/>
      </c>
      <c r="R899" s="90"/>
      <c r="S899" s="87" t="str">
        <f>VLOOKUP($B899,D1_2!$B$5:$AL$131,24,FALSE)&amp;""</f>
        <v/>
      </c>
      <c r="T899" s="88"/>
      <c r="U899" s="19" t="s">
        <v>391</v>
      </c>
      <c r="V899" s="89" t="str">
        <f>VLOOKUP($B899,D1_2!$B$5:$AL$131,25,FALSE)&amp;""</f>
        <v/>
      </c>
      <c r="W899" s="90"/>
      <c r="X899" s="87" t="str">
        <f>VLOOKUP($B899,D1_2!$B$5:$AL$131,26,FALSE)&amp;""</f>
        <v/>
      </c>
      <c r="Y899" s="88"/>
      <c r="Z899" s="19" t="s">
        <v>391</v>
      </c>
      <c r="AA899" s="89" t="str">
        <f>VLOOKUP($B899,D1_2!$B$5:$AL$131,27,FALSE)&amp;""</f>
        <v/>
      </c>
      <c r="AB899" s="90"/>
      <c r="AC899" s="87" t="str">
        <f>VLOOKUP($B899,D1_2!$B$5:$AL$131,28,FALSE)&amp;""</f>
        <v/>
      </c>
      <c r="AD899" s="88"/>
      <c r="AE899" s="19" t="s">
        <v>391</v>
      </c>
      <c r="AF899" s="89" t="str">
        <f>VLOOKUP($B899,D1_2!$B$5:$AL$131,29,FALSE)&amp;""</f>
        <v/>
      </c>
      <c r="AG899" s="90"/>
      <c r="AH899" s="87" t="str">
        <f>VLOOKUP($B899,D1_2!$B$5:$AL$131,30,FALSE)&amp;""</f>
        <v/>
      </c>
      <c r="AI899" s="88"/>
      <c r="AJ899" s="19" t="s">
        <v>391</v>
      </c>
      <c r="AK899" s="89" t="str">
        <f>VLOOKUP($B899,D1_2!$B$5:$AL$131,31,FALSE)&amp;""</f>
        <v/>
      </c>
      <c r="AL899" s="90"/>
      <c r="AM899" s="87" t="str">
        <f>VLOOKUP($B899,D1_2!$B$5:$AL$131,32,FALSE)&amp;""</f>
        <v/>
      </c>
      <c r="AN899" s="88"/>
      <c r="AO899" s="19" t="s">
        <v>391</v>
      </c>
      <c r="AP899" s="89" t="str">
        <f>VLOOKUP($B899,D1_2!$B$5:$AL$131,33,FALSE)&amp;""</f>
        <v/>
      </c>
      <c r="AQ899" s="90"/>
      <c r="AR899" s="87" t="str">
        <f>VLOOKUP($B899,D1_2!$B$5:$AL$131,34,FALSE)&amp;""</f>
        <v/>
      </c>
      <c r="AS899" s="88"/>
      <c r="AT899" s="19" t="s">
        <v>391</v>
      </c>
      <c r="AU899" s="89" t="str">
        <f>VLOOKUP($B899,D1_2!$B$5:$AL$131,35,FALSE)&amp;""</f>
        <v/>
      </c>
      <c r="AV899" s="90"/>
      <c r="AW899" s="87" t="str">
        <f>VLOOKUP($B899,D1_2!$B$5:$AL$131,36,FALSE)&amp;""</f>
        <v/>
      </c>
      <c r="AX899" s="88"/>
      <c r="AY899" s="19" t="s">
        <v>391</v>
      </c>
      <c r="AZ899" s="89" t="str">
        <f>VLOOKUP($B899,D1_2!$B$5:$AL$131,37,FALSE)&amp;""</f>
        <v/>
      </c>
      <c r="BA899" s="90"/>
    </row>
    <row r="900" spans="2:53" s="1" customFormat="1" x14ac:dyDescent="0.4">
      <c r="B900" s="181"/>
      <c r="C900" s="182"/>
      <c r="D900" s="182"/>
      <c r="E900" s="182"/>
      <c r="F900" s="183"/>
      <c r="G900" s="91" t="s">
        <v>5496</v>
      </c>
      <c r="H900" s="91"/>
      <c r="I900" s="91"/>
      <c r="J900" s="91"/>
      <c r="K900" s="91"/>
      <c r="L900" s="91"/>
      <c r="M900" s="91"/>
      <c r="N900" s="92" t="str">
        <f>VLOOKUP($B899,D1_2!$B$132:$AL$258,22,FALSE)&amp;""</f>
        <v/>
      </c>
      <c r="O900" s="93"/>
      <c r="P900" s="20" t="s">
        <v>391</v>
      </c>
      <c r="Q900" s="94" t="str">
        <f>VLOOKUP($B899,D1_2!$B$132:$AL$258,23,FALSE)&amp;""</f>
        <v/>
      </c>
      <c r="R900" s="95"/>
      <c r="S900" s="92" t="str">
        <f>VLOOKUP($B899,D1_2!$B$132:$AL$258,24,FALSE)&amp;""</f>
        <v/>
      </c>
      <c r="T900" s="93"/>
      <c r="U900" s="20" t="s">
        <v>391</v>
      </c>
      <c r="V900" s="94" t="str">
        <f>VLOOKUP($B899,D1_2!$B$132:$AL$258,25,FALSE)&amp;""</f>
        <v/>
      </c>
      <c r="W900" s="95"/>
      <c r="X900" s="92" t="str">
        <f>VLOOKUP($B899,D1_2!$B$132:$AL$258,26,FALSE)&amp;""</f>
        <v/>
      </c>
      <c r="Y900" s="93"/>
      <c r="Z900" s="20" t="s">
        <v>391</v>
      </c>
      <c r="AA900" s="94" t="str">
        <f>VLOOKUP($B899,D1_2!$B$132:$AL$258,27,FALSE)&amp;""</f>
        <v/>
      </c>
      <c r="AB900" s="95"/>
      <c r="AC900" s="92" t="str">
        <f>VLOOKUP($B899,D1_2!$B$132:$AL$258,28,FALSE)&amp;""</f>
        <v/>
      </c>
      <c r="AD900" s="93"/>
      <c r="AE900" s="20" t="s">
        <v>391</v>
      </c>
      <c r="AF900" s="94" t="str">
        <f>VLOOKUP($B899,D1_2!$B$132:$AL$258,29,FALSE)&amp;""</f>
        <v/>
      </c>
      <c r="AG900" s="95"/>
      <c r="AH900" s="92" t="str">
        <f>VLOOKUP($B899,D1_2!$B$132:$AL$258,30,FALSE)&amp;""</f>
        <v/>
      </c>
      <c r="AI900" s="93"/>
      <c r="AJ900" s="20" t="s">
        <v>391</v>
      </c>
      <c r="AK900" s="94" t="str">
        <f>VLOOKUP($B899,D1_2!$B$132:$AL$258,31,FALSE)&amp;""</f>
        <v/>
      </c>
      <c r="AL900" s="95"/>
      <c r="AM900" s="92" t="str">
        <f>VLOOKUP($B899,D1_2!$B$132:$AL$258,32,FALSE)&amp;""</f>
        <v/>
      </c>
      <c r="AN900" s="93"/>
      <c r="AO900" s="20" t="s">
        <v>391</v>
      </c>
      <c r="AP900" s="94" t="str">
        <f>VLOOKUP($B899,D1_2!$B$132:$AL$258,33,FALSE)&amp;""</f>
        <v/>
      </c>
      <c r="AQ900" s="95"/>
      <c r="AR900" s="92" t="str">
        <f>VLOOKUP($B899,D1_2!$B$132:$AL$258,34,FALSE)&amp;""</f>
        <v/>
      </c>
      <c r="AS900" s="93"/>
      <c r="AT900" s="20" t="s">
        <v>391</v>
      </c>
      <c r="AU900" s="94" t="str">
        <f>VLOOKUP($B899,D1_2!$B$132:$AL$258,35,FALSE)&amp;""</f>
        <v/>
      </c>
      <c r="AV900" s="95"/>
      <c r="AW900" s="92" t="str">
        <f>VLOOKUP($B899,D1_2!$B$132:$AL$258,36,FALSE)&amp;""</f>
        <v/>
      </c>
      <c r="AX900" s="93"/>
      <c r="AY900" s="20" t="s">
        <v>391</v>
      </c>
      <c r="AZ900" s="94" t="str">
        <f>VLOOKUP($B899,D1_2!$B$132:$AL$258,37,FALSE)&amp;""</f>
        <v/>
      </c>
      <c r="BA900" s="95"/>
    </row>
    <row r="901" spans="2:53" s="1" customFormat="1" x14ac:dyDescent="0.4">
      <c r="B901" s="178"/>
      <c r="C901" s="179"/>
      <c r="D901" s="179"/>
      <c r="E901" s="179"/>
      <c r="F901" s="180"/>
      <c r="G901" s="135" t="s">
        <v>5337</v>
      </c>
      <c r="H901" s="135"/>
      <c r="I901" s="135"/>
      <c r="J901" s="135"/>
      <c r="K901" s="135"/>
      <c r="L901" s="135"/>
      <c r="M901" s="135"/>
      <c r="N901" s="136" t="str">
        <f>VLOOKUP($B899,D1_2!$B$259:$AL$385,22,FALSE)&amp;""</f>
        <v/>
      </c>
      <c r="O901" s="137"/>
      <c r="P901" s="21" t="s">
        <v>391</v>
      </c>
      <c r="Q901" s="138" t="str">
        <f>VLOOKUP($B899,D1_2!$B$259:$AL$385,23,FALSE)&amp;""</f>
        <v/>
      </c>
      <c r="R901" s="139"/>
      <c r="S901" s="136" t="str">
        <f>VLOOKUP($B899,D1_2!$B$259:$AL$385,24,FALSE)&amp;""</f>
        <v/>
      </c>
      <c r="T901" s="137"/>
      <c r="U901" s="21" t="s">
        <v>391</v>
      </c>
      <c r="V901" s="138" t="str">
        <f>VLOOKUP($B899,D1_2!$B$259:$AL$385,25,FALSE)&amp;""</f>
        <v/>
      </c>
      <c r="W901" s="139"/>
      <c r="X901" s="136" t="str">
        <f>VLOOKUP($B899,D1_2!$B$259:$AL$385,26,FALSE)&amp;""</f>
        <v/>
      </c>
      <c r="Y901" s="137"/>
      <c r="Z901" s="21" t="s">
        <v>391</v>
      </c>
      <c r="AA901" s="138" t="str">
        <f>VLOOKUP($B899,D1_2!$B$259:$AL$385,27,FALSE)&amp;""</f>
        <v/>
      </c>
      <c r="AB901" s="139"/>
      <c r="AC901" s="136" t="str">
        <f>VLOOKUP($B899,D1_2!$B$259:$AL$385,28,FALSE)&amp;""</f>
        <v/>
      </c>
      <c r="AD901" s="137"/>
      <c r="AE901" s="21" t="s">
        <v>391</v>
      </c>
      <c r="AF901" s="138" t="str">
        <f>VLOOKUP($B899,D1_2!$B$259:$AL$385,29,FALSE)&amp;""</f>
        <v/>
      </c>
      <c r="AG901" s="139"/>
      <c r="AH901" s="136" t="str">
        <f>VLOOKUP($B899,D1_2!$B$259:$AL$385,30,FALSE)&amp;""</f>
        <v/>
      </c>
      <c r="AI901" s="137"/>
      <c r="AJ901" s="21" t="s">
        <v>391</v>
      </c>
      <c r="AK901" s="138" t="str">
        <f>VLOOKUP($B899,D1_2!$B$259:$AL$385,31,FALSE)&amp;""</f>
        <v/>
      </c>
      <c r="AL901" s="139"/>
      <c r="AM901" s="136" t="str">
        <f>VLOOKUP($B899,D1_2!$B$259:$AL$385,32,FALSE)&amp;""</f>
        <v/>
      </c>
      <c r="AN901" s="137"/>
      <c r="AO901" s="21" t="s">
        <v>391</v>
      </c>
      <c r="AP901" s="138" t="str">
        <f>VLOOKUP($B899,D1_2!$B$259:$AL$385,33,FALSE)&amp;""</f>
        <v/>
      </c>
      <c r="AQ901" s="139"/>
      <c r="AR901" s="136" t="str">
        <f>VLOOKUP($B899,D1_2!$B$259:$AL$385,34,FALSE)&amp;""</f>
        <v/>
      </c>
      <c r="AS901" s="137"/>
      <c r="AT901" s="21" t="s">
        <v>391</v>
      </c>
      <c r="AU901" s="138" t="str">
        <f>VLOOKUP($B899,D1_2!$B$259:$AL$385,35,FALSE)&amp;""</f>
        <v/>
      </c>
      <c r="AV901" s="139"/>
      <c r="AW901" s="136" t="str">
        <f>VLOOKUP($B899,D1_2!$B$259:$AL$385,36,FALSE)&amp;""</f>
        <v/>
      </c>
      <c r="AX901" s="137"/>
      <c r="AY901" s="21" t="s">
        <v>391</v>
      </c>
      <c r="AZ901" s="138" t="str">
        <f>VLOOKUP($B899,D1_2!$B$259:$AL$385,37,FALSE)&amp;""</f>
        <v/>
      </c>
      <c r="BA901" s="139"/>
    </row>
    <row r="902" spans="2:53" s="1" customFormat="1" ht="14.25" customHeight="1" x14ac:dyDescent="0.4">
      <c r="B902" s="175" t="s">
        <v>6615</v>
      </c>
      <c r="C902" s="176"/>
      <c r="D902" s="176"/>
      <c r="E902" s="176"/>
      <c r="F902" s="177"/>
      <c r="G902" s="86" t="s">
        <v>5737</v>
      </c>
      <c r="H902" s="86"/>
      <c r="I902" s="86"/>
      <c r="J902" s="86"/>
      <c r="K902" s="86"/>
      <c r="L902" s="86"/>
      <c r="M902" s="86"/>
      <c r="N902" s="87" t="str">
        <f>VLOOKUP($B902,D1_2!$B$5:$AL$131,22,FALSE)&amp;""</f>
        <v/>
      </c>
      <c r="O902" s="88"/>
      <c r="P902" s="19" t="s">
        <v>391</v>
      </c>
      <c r="Q902" s="89" t="str">
        <f>VLOOKUP($B902,D1_2!$B$5:$AL$131,23,FALSE)&amp;""</f>
        <v/>
      </c>
      <c r="R902" s="90"/>
      <c r="S902" s="87" t="str">
        <f>VLOOKUP($B902,D1_2!$B$5:$AL$131,24,FALSE)&amp;""</f>
        <v/>
      </c>
      <c r="T902" s="88"/>
      <c r="U902" s="19" t="s">
        <v>391</v>
      </c>
      <c r="V902" s="89" t="str">
        <f>VLOOKUP($B902,D1_2!$B$5:$AL$131,25,FALSE)&amp;""</f>
        <v/>
      </c>
      <c r="W902" s="90"/>
      <c r="X902" s="87" t="str">
        <f>VLOOKUP($B902,D1_2!$B$5:$AL$131,26,FALSE)&amp;""</f>
        <v/>
      </c>
      <c r="Y902" s="88"/>
      <c r="Z902" s="19" t="s">
        <v>391</v>
      </c>
      <c r="AA902" s="89" t="str">
        <f>VLOOKUP($B902,D1_2!$B$5:$AL$131,27,FALSE)&amp;""</f>
        <v/>
      </c>
      <c r="AB902" s="90"/>
      <c r="AC902" s="87" t="str">
        <f>VLOOKUP($B902,D1_2!$B$5:$AL$131,28,FALSE)&amp;""</f>
        <v/>
      </c>
      <c r="AD902" s="88"/>
      <c r="AE902" s="19" t="s">
        <v>391</v>
      </c>
      <c r="AF902" s="89" t="str">
        <f>VLOOKUP($B902,D1_2!$B$5:$AL$131,29,FALSE)&amp;""</f>
        <v/>
      </c>
      <c r="AG902" s="90"/>
      <c r="AH902" s="87" t="str">
        <f>VLOOKUP($B902,D1_2!$B$5:$AL$131,30,FALSE)&amp;""</f>
        <v/>
      </c>
      <c r="AI902" s="88"/>
      <c r="AJ902" s="19" t="s">
        <v>391</v>
      </c>
      <c r="AK902" s="89" t="str">
        <f>VLOOKUP($B902,D1_2!$B$5:$AL$131,31,FALSE)&amp;""</f>
        <v/>
      </c>
      <c r="AL902" s="90"/>
      <c r="AM902" s="87" t="str">
        <f>VLOOKUP($B902,D1_2!$B$5:$AL$131,32,FALSE)&amp;""</f>
        <v/>
      </c>
      <c r="AN902" s="88"/>
      <c r="AO902" s="19" t="s">
        <v>391</v>
      </c>
      <c r="AP902" s="89" t="str">
        <f>VLOOKUP($B902,D1_2!$B$5:$AL$131,33,FALSE)&amp;""</f>
        <v/>
      </c>
      <c r="AQ902" s="90"/>
      <c r="AR902" s="87" t="str">
        <f>VLOOKUP($B902,D1_2!$B$5:$AL$131,34,FALSE)&amp;""</f>
        <v/>
      </c>
      <c r="AS902" s="88"/>
      <c r="AT902" s="19" t="s">
        <v>391</v>
      </c>
      <c r="AU902" s="89" t="str">
        <f>VLOOKUP($B902,D1_2!$B$5:$AL$131,35,FALSE)&amp;""</f>
        <v/>
      </c>
      <c r="AV902" s="90"/>
      <c r="AW902" s="87" t="str">
        <f>VLOOKUP($B902,D1_2!$B$5:$AL$131,36,FALSE)&amp;""</f>
        <v/>
      </c>
      <c r="AX902" s="88"/>
      <c r="AY902" s="19" t="s">
        <v>391</v>
      </c>
      <c r="AZ902" s="89" t="str">
        <f>VLOOKUP($B902,D1_2!$B$5:$AL$131,37,FALSE)&amp;""</f>
        <v/>
      </c>
      <c r="BA902" s="90"/>
    </row>
    <row r="903" spans="2:53" s="1" customFormat="1" x14ac:dyDescent="0.4">
      <c r="B903" s="181"/>
      <c r="C903" s="182"/>
      <c r="D903" s="182"/>
      <c r="E903" s="182"/>
      <c r="F903" s="183"/>
      <c r="G903" s="91" t="s">
        <v>5496</v>
      </c>
      <c r="H903" s="91"/>
      <c r="I903" s="91"/>
      <c r="J903" s="91"/>
      <c r="K903" s="91"/>
      <c r="L903" s="91"/>
      <c r="M903" s="91"/>
      <c r="N903" s="92" t="str">
        <f>VLOOKUP($B902,D1_2!$B$132:$AL$258,22,FALSE)&amp;""</f>
        <v/>
      </c>
      <c r="O903" s="93"/>
      <c r="P903" s="20" t="s">
        <v>391</v>
      </c>
      <c r="Q903" s="94" t="str">
        <f>VLOOKUP($B902,D1_2!$B$132:$AL$258,23,FALSE)&amp;""</f>
        <v/>
      </c>
      <c r="R903" s="95"/>
      <c r="S903" s="92" t="str">
        <f>VLOOKUP($B902,D1_2!$B$132:$AL$258,24,FALSE)&amp;""</f>
        <v/>
      </c>
      <c r="T903" s="93"/>
      <c r="U903" s="20" t="s">
        <v>391</v>
      </c>
      <c r="V903" s="94" t="str">
        <f>VLOOKUP($B902,D1_2!$B$132:$AL$258,25,FALSE)&amp;""</f>
        <v/>
      </c>
      <c r="W903" s="95"/>
      <c r="X903" s="92" t="str">
        <f>VLOOKUP($B902,D1_2!$B$132:$AL$258,26,FALSE)&amp;""</f>
        <v/>
      </c>
      <c r="Y903" s="93"/>
      <c r="Z903" s="20" t="s">
        <v>391</v>
      </c>
      <c r="AA903" s="94" t="str">
        <f>VLOOKUP($B902,D1_2!$B$132:$AL$258,27,FALSE)&amp;""</f>
        <v/>
      </c>
      <c r="AB903" s="95"/>
      <c r="AC903" s="92" t="str">
        <f>VLOOKUP($B902,D1_2!$B$132:$AL$258,28,FALSE)&amp;""</f>
        <v/>
      </c>
      <c r="AD903" s="93"/>
      <c r="AE903" s="20" t="s">
        <v>391</v>
      </c>
      <c r="AF903" s="94" t="str">
        <f>VLOOKUP($B902,D1_2!$B$132:$AL$258,29,FALSE)&amp;""</f>
        <v/>
      </c>
      <c r="AG903" s="95"/>
      <c r="AH903" s="92" t="str">
        <f>VLOOKUP($B902,D1_2!$B$132:$AL$258,30,FALSE)&amp;""</f>
        <v/>
      </c>
      <c r="AI903" s="93"/>
      <c r="AJ903" s="20" t="s">
        <v>391</v>
      </c>
      <c r="AK903" s="94" t="str">
        <f>VLOOKUP($B902,D1_2!$B$132:$AL$258,31,FALSE)&amp;""</f>
        <v/>
      </c>
      <c r="AL903" s="95"/>
      <c r="AM903" s="92" t="str">
        <f>VLOOKUP($B902,D1_2!$B$132:$AL$258,32,FALSE)&amp;""</f>
        <v/>
      </c>
      <c r="AN903" s="93"/>
      <c r="AO903" s="20" t="s">
        <v>391</v>
      </c>
      <c r="AP903" s="94" t="str">
        <f>VLOOKUP($B902,D1_2!$B$132:$AL$258,33,FALSE)&amp;""</f>
        <v/>
      </c>
      <c r="AQ903" s="95"/>
      <c r="AR903" s="92" t="str">
        <f>VLOOKUP($B902,D1_2!$B$132:$AL$258,34,FALSE)&amp;""</f>
        <v/>
      </c>
      <c r="AS903" s="93"/>
      <c r="AT903" s="20" t="s">
        <v>391</v>
      </c>
      <c r="AU903" s="94" t="str">
        <f>VLOOKUP($B902,D1_2!$B$132:$AL$258,35,FALSE)&amp;""</f>
        <v/>
      </c>
      <c r="AV903" s="95"/>
      <c r="AW903" s="92" t="str">
        <f>VLOOKUP($B902,D1_2!$B$132:$AL$258,36,FALSE)&amp;""</f>
        <v/>
      </c>
      <c r="AX903" s="93"/>
      <c r="AY903" s="20" t="s">
        <v>391</v>
      </c>
      <c r="AZ903" s="94" t="str">
        <f>VLOOKUP($B902,D1_2!$B$132:$AL$258,37,FALSE)&amp;""</f>
        <v/>
      </c>
      <c r="BA903" s="95"/>
    </row>
    <row r="904" spans="2:53" s="1" customFormat="1" x14ac:dyDescent="0.4">
      <c r="B904" s="178"/>
      <c r="C904" s="179"/>
      <c r="D904" s="179"/>
      <c r="E904" s="179"/>
      <c r="F904" s="180"/>
      <c r="G904" s="135" t="s">
        <v>5337</v>
      </c>
      <c r="H904" s="135"/>
      <c r="I904" s="135"/>
      <c r="J904" s="135"/>
      <c r="K904" s="135"/>
      <c r="L904" s="135"/>
      <c r="M904" s="135"/>
      <c r="N904" s="136" t="str">
        <f>VLOOKUP($B902,D1_2!$B$259:$AL$385,22,FALSE)&amp;""</f>
        <v/>
      </c>
      <c r="O904" s="137"/>
      <c r="P904" s="21" t="s">
        <v>391</v>
      </c>
      <c r="Q904" s="138" t="str">
        <f>VLOOKUP($B902,D1_2!$B$259:$AL$385,23,FALSE)&amp;""</f>
        <v/>
      </c>
      <c r="R904" s="139"/>
      <c r="S904" s="136" t="str">
        <f>VLOOKUP($B902,D1_2!$B$259:$AL$385,24,FALSE)&amp;""</f>
        <v/>
      </c>
      <c r="T904" s="137"/>
      <c r="U904" s="21" t="s">
        <v>391</v>
      </c>
      <c r="V904" s="138" t="str">
        <f>VLOOKUP($B902,D1_2!$B$259:$AL$385,25,FALSE)&amp;""</f>
        <v/>
      </c>
      <c r="W904" s="139"/>
      <c r="X904" s="136" t="str">
        <f>VLOOKUP($B902,D1_2!$B$259:$AL$385,26,FALSE)&amp;""</f>
        <v/>
      </c>
      <c r="Y904" s="137"/>
      <c r="Z904" s="21" t="s">
        <v>391</v>
      </c>
      <c r="AA904" s="138" t="str">
        <f>VLOOKUP($B902,D1_2!$B$259:$AL$385,27,FALSE)&amp;""</f>
        <v/>
      </c>
      <c r="AB904" s="139"/>
      <c r="AC904" s="136" t="str">
        <f>VLOOKUP($B902,D1_2!$B$259:$AL$385,28,FALSE)&amp;""</f>
        <v/>
      </c>
      <c r="AD904" s="137"/>
      <c r="AE904" s="21" t="s">
        <v>391</v>
      </c>
      <c r="AF904" s="138" t="str">
        <f>VLOOKUP($B902,D1_2!$B$259:$AL$385,29,FALSE)&amp;""</f>
        <v/>
      </c>
      <c r="AG904" s="139"/>
      <c r="AH904" s="136" t="str">
        <f>VLOOKUP($B902,D1_2!$B$259:$AL$385,30,FALSE)&amp;""</f>
        <v/>
      </c>
      <c r="AI904" s="137"/>
      <c r="AJ904" s="21" t="s">
        <v>391</v>
      </c>
      <c r="AK904" s="138" t="str">
        <f>VLOOKUP($B902,D1_2!$B$259:$AL$385,31,FALSE)&amp;""</f>
        <v/>
      </c>
      <c r="AL904" s="139"/>
      <c r="AM904" s="136" t="str">
        <f>VLOOKUP($B902,D1_2!$B$259:$AL$385,32,FALSE)&amp;""</f>
        <v/>
      </c>
      <c r="AN904" s="137"/>
      <c r="AO904" s="21" t="s">
        <v>391</v>
      </c>
      <c r="AP904" s="138" t="str">
        <f>VLOOKUP($B902,D1_2!$B$259:$AL$385,33,FALSE)&amp;""</f>
        <v/>
      </c>
      <c r="AQ904" s="139"/>
      <c r="AR904" s="136" t="str">
        <f>VLOOKUP($B902,D1_2!$B$259:$AL$385,34,FALSE)&amp;""</f>
        <v/>
      </c>
      <c r="AS904" s="137"/>
      <c r="AT904" s="21" t="s">
        <v>391</v>
      </c>
      <c r="AU904" s="138" t="str">
        <f>VLOOKUP($B902,D1_2!$B$259:$AL$385,35,FALSE)&amp;""</f>
        <v/>
      </c>
      <c r="AV904" s="139"/>
      <c r="AW904" s="136" t="str">
        <f>VLOOKUP($B902,D1_2!$B$259:$AL$385,36,FALSE)&amp;""</f>
        <v/>
      </c>
      <c r="AX904" s="137"/>
      <c r="AY904" s="21" t="s">
        <v>391</v>
      </c>
      <c r="AZ904" s="138" t="str">
        <f>VLOOKUP($B902,D1_2!$B$259:$AL$385,37,FALSE)&amp;""</f>
        <v/>
      </c>
      <c r="BA904" s="139"/>
    </row>
    <row r="905" spans="2:53" s="1" customFormat="1" ht="14.25" customHeight="1" x14ac:dyDescent="0.4">
      <c r="B905" s="175" t="s">
        <v>4702</v>
      </c>
      <c r="C905" s="176"/>
      <c r="D905" s="176"/>
      <c r="E905" s="176"/>
      <c r="F905" s="177"/>
      <c r="G905" s="86" t="s">
        <v>5737</v>
      </c>
      <c r="H905" s="86"/>
      <c r="I905" s="86"/>
      <c r="J905" s="86"/>
      <c r="K905" s="86"/>
      <c r="L905" s="86"/>
      <c r="M905" s="86"/>
      <c r="N905" s="87" t="str">
        <f>VLOOKUP($B905,D1_2!$B$5:$AL$131,22,FALSE)&amp;""</f>
        <v/>
      </c>
      <c r="O905" s="88"/>
      <c r="P905" s="19" t="s">
        <v>391</v>
      </c>
      <c r="Q905" s="89" t="str">
        <f>VLOOKUP($B905,D1_2!$B$5:$AL$131,23,FALSE)&amp;""</f>
        <v/>
      </c>
      <c r="R905" s="90"/>
      <c r="S905" s="87" t="str">
        <f>VLOOKUP($B905,D1_2!$B$5:$AL$131,24,FALSE)&amp;""</f>
        <v/>
      </c>
      <c r="T905" s="88"/>
      <c r="U905" s="19" t="s">
        <v>391</v>
      </c>
      <c r="V905" s="89" t="str">
        <f>VLOOKUP($B905,D1_2!$B$5:$AL$131,25,FALSE)&amp;""</f>
        <v/>
      </c>
      <c r="W905" s="90"/>
      <c r="X905" s="87" t="str">
        <f>VLOOKUP($B905,D1_2!$B$5:$AL$131,26,FALSE)&amp;""</f>
        <v/>
      </c>
      <c r="Y905" s="88"/>
      <c r="Z905" s="19" t="s">
        <v>391</v>
      </c>
      <c r="AA905" s="89" t="str">
        <f>VLOOKUP($B905,D1_2!$B$5:$AL$131,27,FALSE)&amp;""</f>
        <v/>
      </c>
      <c r="AB905" s="90"/>
      <c r="AC905" s="87" t="str">
        <f>VLOOKUP($B905,D1_2!$B$5:$AL$131,28,FALSE)&amp;""</f>
        <v/>
      </c>
      <c r="AD905" s="88"/>
      <c r="AE905" s="19" t="s">
        <v>391</v>
      </c>
      <c r="AF905" s="89" t="str">
        <f>VLOOKUP($B905,D1_2!$B$5:$AL$131,29,FALSE)&amp;""</f>
        <v/>
      </c>
      <c r="AG905" s="90"/>
      <c r="AH905" s="87" t="str">
        <f>VLOOKUP($B905,D1_2!$B$5:$AL$131,30,FALSE)&amp;""</f>
        <v/>
      </c>
      <c r="AI905" s="88"/>
      <c r="AJ905" s="19" t="s">
        <v>391</v>
      </c>
      <c r="AK905" s="89" t="str">
        <f>VLOOKUP($B905,D1_2!$B$5:$AL$131,31,FALSE)&amp;""</f>
        <v/>
      </c>
      <c r="AL905" s="90"/>
      <c r="AM905" s="87" t="str">
        <f>VLOOKUP($B905,D1_2!$B$5:$AL$131,32,FALSE)&amp;""</f>
        <v/>
      </c>
      <c r="AN905" s="88"/>
      <c r="AO905" s="19" t="s">
        <v>391</v>
      </c>
      <c r="AP905" s="89" t="str">
        <f>VLOOKUP($B905,D1_2!$B$5:$AL$131,33,FALSE)&amp;""</f>
        <v/>
      </c>
      <c r="AQ905" s="90"/>
      <c r="AR905" s="87" t="str">
        <f>VLOOKUP($B905,D1_2!$B$5:$AL$131,34,FALSE)&amp;""</f>
        <v/>
      </c>
      <c r="AS905" s="88"/>
      <c r="AT905" s="19" t="s">
        <v>391</v>
      </c>
      <c r="AU905" s="89" t="str">
        <f>VLOOKUP($B905,D1_2!$B$5:$AL$131,35,FALSE)&amp;""</f>
        <v/>
      </c>
      <c r="AV905" s="90"/>
      <c r="AW905" s="87" t="str">
        <f>VLOOKUP($B905,D1_2!$B$5:$AL$131,36,FALSE)&amp;""</f>
        <v/>
      </c>
      <c r="AX905" s="88"/>
      <c r="AY905" s="19" t="s">
        <v>391</v>
      </c>
      <c r="AZ905" s="89" t="str">
        <f>VLOOKUP($B905,D1_2!$B$5:$AL$131,37,FALSE)&amp;""</f>
        <v/>
      </c>
      <c r="BA905" s="90"/>
    </row>
    <row r="906" spans="2:53" s="1" customFormat="1" x14ac:dyDescent="0.4">
      <c r="B906" s="181"/>
      <c r="C906" s="182"/>
      <c r="D906" s="182"/>
      <c r="E906" s="182"/>
      <c r="F906" s="183"/>
      <c r="G906" s="91" t="s">
        <v>5496</v>
      </c>
      <c r="H906" s="91"/>
      <c r="I906" s="91"/>
      <c r="J906" s="91"/>
      <c r="K906" s="91"/>
      <c r="L906" s="91"/>
      <c r="M906" s="91"/>
      <c r="N906" s="92" t="str">
        <f>VLOOKUP($B905,D1_2!$B$132:$AL$258,22,FALSE)&amp;""</f>
        <v/>
      </c>
      <c r="O906" s="93"/>
      <c r="P906" s="20" t="s">
        <v>391</v>
      </c>
      <c r="Q906" s="94" t="str">
        <f>VLOOKUP($B905,D1_2!$B$132:$AL$258,23,FALSE)&amp;""</f>
        <v/>
      </c>
      <c r="R906" s="95"/>
      <c r="S906" s="92" t="str">
        <f>VLOOKUP($B905,D1_2!$B$132:$AL$258,24,FALSE)&amp;""</f>
        <v/>
      </c>
      <c r="T906" s="93"/>
      <c r="U906" s="20" t="s">
        <v>391</v>
      </c>
      <c r="V906" s="94" t="str">
        <f>VLOOKUP($B905,D1_2!$B$132:$AL$258,25,FALSE)&amp;""</f>
        <v/>
      </c>
      <c r="W906" s="95"/>
      <c r="X906" s="92" t="str">
        <f>VLOOKUP($B905,D1_2!$B$132:$AL$258,26,FALSE)&amp;""</f>
        <v/>
      </c>
      <c r="Y906" s="93"/>
      <c r="Z906" s="20" t="s">
        <v>391</v>
      </c>
      <c r="AA906" s="94" t="str">
        <f>VLOOKUP($B905,D1_2!$B$132:$AL$258,27,FALSE)&amp;""</f>
        <v/>
      </c>
      <c r="AB906" s="95"/>
      <c r="AC906" s="92" t="str">
        <f>VLOOKUP($B905,D1_2!$B$132:$AL$258,28,FALSE)&amp;""</f>
        <v/>
      </c>
      <c r="AD906" s="93"/>
      <c r="AE906" s="20" t="s">
        <v>391</v>
      </c>
      <c r="AF906" s="94" t="str">
        <f>VLOOKUP($B905,D1_2!$B$132:$AL$258,29,FALSE)&amp;""</f>
        <v/>
      </c>
      <c r="AG906" s="95"/>
      <c r="AH906" s="92" t="str">
        <f>VLOOKUP($B905,D1_2!$B$132:$AL$258,30,FALSE)&amp;""</f>
        <v/>
      </c>
      <c r="AI906" s="93"/>
      <c r="AJ906" s="20" t="s">
        <v>391</v>
      </c>
      <c r="AK906" s="94" t="str">
        <f>VLOOKUP($B905,D1_2!$B$132:$AL$258,31,FALSE)&amp;""</f>
        <v/>
      </c>
      <c r="AL906" s="95"/>
      <c r="AM906" s="92" t="str">
        <f>VLOOKUP($B905,D1_2!$B$132:$AL$258,32,FALSE)&amp;""</f>
        <v/>
      </c>
      <c r="AN906" s="93"/>
      <c r="AO906" s="20" t="s">
        <v>391</v>
      </c>
      <c r="AP906" s="94" t="str">
        <f>VLOOKUP($B905,D1_2!$B$132:$AL$258,33,FALSE)&amp;""</f>
        <v/>
      </c>
      <c r="AQ906" s="95"/>
      <c r="AR906" s="92" t="str">
        <f>VLOOKUP($B905,D1_2!$B$132:$AL$258,34,FALSE)&amp;""</f>
        <v/>
      </c>
      <c r="AS906" s="93"/>
      <c r="AT906" s="20" t="s">
        <v>391</v>
      </c>
      <c r="AU906" s="94" t="str">
        <f>VLOOKUP($B905,D1_2!$B$132:$AL$258,35,FALSE)&amp;""</f>
        <v/>
      </c>
      <c r="AV906" s="95"/>
      <c r="AW906" s="92" t="str">
        <f>VLOOKUP($B905,D1_2!$B$132:$AL$258,36,FALSE)&amp;""</f>
        <v/>
      </c>
      <c r="AX906" s="93"/>
      <c r="AY906" s="20" t="s">
        <v>391</v>
      </c>
      <c r="AZ906" s="94" t="str">
        <f>VLOOKUP($B905,D1_2!$B$132:$AL$258,37,FALSE)&amp;""</f>
        <v/>
      </c>
      <c r="BA906" s="95"/>
    </row>
    <row r="907" spans="2:53" s="1" customFormat="1" x14ac:dyDescent="0.4">
      <c r="B907" s="178"/>
      <c r="C907" s="179"/>
      <c r="D907" s="179"/>
      <c r="E907" s="179"/>
      <c r="F907" s="180"/>
      <c r="G907" s="135" t="s">
        <v>5337</v>
      </c>
      <c r="H907" s="135"/>
      <c r="I907" s="135"/>
      <c r="J907" s="135"/>
      <c r="K907" s="135"/>
      <c r="L907" s="135"/>
      <c r="M907" s="135"/>
      <c r="N907" s="136" t="str">
        <f>VLOOKUP($B905,D1_2!$B$259:$AL$385,22,FALSE)&amp;""</f>
        <v/>
      </c>
      <c r="O907" s="137"/>
      <c r="P907" s="21" t="s">
        <v>391</v>
      </c>
      <c r="Q907" s="138" t="str">
        <f>VLOOKUP($B905,D1_2!$B$259:$AL$385,23,FALSE)&amp;""</f>
        <v/>
      </c>
      <c r="R907" s="139"/>
      <c r="S907" s="136" t="str">
        <f>VLOOKUP($B905,D1_2!$B$259:$AL$385,24,FALSE)&amp;""</f>
        <v/>
      </c>
      <c r="T907" s="137"/>
      <c r="U907" s="21" t="s">
        <v>391</v>
      </c>
      <c r="V907" s="138" t="str">
        <f>VLOOKUP($B905,D1_2!$B$259:$AL$385,25,FALSE)&amp;""</f>
        <v/>
      </c>
      <c r="W907" s="139"/>
      <c r="X907" s="136" t="str">
        <f>VLOOKUP($B905,D1_2!$B$259:$AL$385,26,FALSE)&amp;""</f>
        <v/>
      </c>
      <c r="Y907" s="137"/>
      <c r="Z907" s="21" t="s">
        <v>391</v>
      </c>
      <c r="AA907" s="138" t="str">
        <f>VLOOKUP($B905,D1_2!$B$259:$AL$385,27,FALSE)&amp;""</f>
        <v/>
      </c>
      <c r="AB907" s="139"/>
      <c r="AC907" s="136" t="str">
        <f>VLOOKUP($B905,D1_2!$B$259:$AL$385,28,FALSE)&amp;""</f>
        <v/>
      </c>
      <c r="AD907" s="137"/>
      <c r="AE907" s="21" t="s">
        <v>391</v>
      </c>
      <c r="AF907" s="138" t="str">
        <f>VLOOKUP($B905,D1_2!$B$259:$AL$385,29,FALSE)&amp;""</f>
        <v/>
      </c>
      <c r="AG907" s="139"/>
      <c r="AH907" s="136" t="str">
        <f>VLOOKUP($B905,D1_2!$B$259:$AL$385,30,FALSE)&amp;""</f>
        <v/>
      </c>
      <c r="AI907" s="137"/>
      <c r="AJ907" s="21" t="s">
        <v>391</v>
      </c>
      <c r="AK907" s="138" t="str">
        <f>VLOOKUP($B905,D1_2!$B$259:$AL$385,31,FALSE)&amp;""</f>
        <v/>
      </c>
      <c r="AL907" s="139"/>
      <c r="AM907" s="136" t="str">
        <f>VLOOKUP($B905,D1_2!$B$259:$AL$385,32,FALSE)&amp;""</f>
        <v/>
      </c>
      <c r="AN907" s="137"/>
      <c r="AO907" s="21" t="s">
        <v>391</v>
      </c>
      <c r="AP907" s="138" t="str">
        <f>VLOOKUP($B905,D1_2!$B$259:$AL$385,33,FALSE)&amp;""</f>
        <v/>
      </c>
      <c r="AQ907" s="139"/>
      <c r="AR907" s="136" t="str">
        <f>VLOOKUP($B905,D1_2!$B$259:$AL$385,34,FALSE)&amp;""</f>
        <v/>
      </c>
      <c r="AS907" s="137"/>
      <c r="AT907" s="21" t="s">
        <v>391</v>
      </c>
      <c r="AU907" s="138" t="str">
        <f>VLOOKUP($B905,D1_2!$B$259:$AL$385,35,FALSE)&amp;""</f>
        <v/>
      </c>
      <c r="AV907" s="139"/>
      <c r="AW907" s="136" t="str">
        <f>VLOOKUP($B905,D1_2!$B$259:$AL$385,36,FALSE)&amp;""</f>
        <v/>
      </c>
      <c r="AX907" s="137"/>
      <c r="AY907" s="21" t="s">
        <v>391</v>
      </c>
      <c r="AZ907" s="138" t="str">
        <f>VLOOKUP($B905,D1_2!$B$259:$AL$385,37,FALSE)&amp;""</f>
        <v/>
      </c>
      <c r="BA907" s="139"/>
    </row>
    <row r="908" spans="2:53" s="1" customFormat="1" ht="14.25" customHeight="1" x14ac:dyDescent="0.4">
      <c r="B908" s="175" t="s">
        <v>6616</v>
      </c>
      <c r="C908" s="176"/>
      <c r="D908" s="176"/>
      <c r="E908" s="176"/>
      <c r="F908" s="177"/>
      <c r="G908" s="86" t="s">
        <v>5737</v>
      </c>
      <c r="H908" s="86"/>
      <c r="I908" s="86"/>
      <c r="J908" s="86"/>
      <c r="K908" s="86"/>
      <c r="L908" s="86"/>
      <c r="M908" s="86"/>
      <c r="N908" s="87" t="str">
        <f>VLOOKUP($B908,D1_2!$B$5:$AL$131,22,FALSE)&amp;""</f>
        <v/>
      </c>
      <c r="O908" s="88"/>
      <c r="P908" s="19" t="s">
        <v>391</v>
      </c>
      <c r="Q908" s="89" t="str">
        <f>VLOOKUP($B908,D1_2!$B$5:$AL$131,23,FALSE)&amp;""</f>
        <v/>
      </c>
      <c r="R908" s="90"/>
      <c r="S908" s="87" t="str">
        <f>VLOOKUP($B908,D1_2!$B$5:$AL$131,24,FALSE)&amp;""</f>
        <v/>
      </c>
      <c r="T908" s="88"/>
      <c r="U908" s="19" t="s">
        <v>391</v>
      </c>
      <c r="V908" s="89" t="str">
        <f>VLOOKUP($B908,D1_2!$B$5:$AL$131,25,FALSE)&amp;""</f>
        <v/>
      </c>
      <c r="W908" s="90"/>
      <c r="X908" s="87" t="str">
        <f>VLOOKUP($B908,D1_2!$B$5:$AL$131,26,FALSE)&amp;""</f>
        <v/>
      </c>
      <c r="Y908" s="88"/>
      <c r="Z908" s="19" t="s">
        <v>391</v>
      </c>
      <c r="AA908" s="89" t="str">
        <f>VLOOKUP($B908,D1_2!$B$5:$AL$131,27,FALSE)&amp;""</f>
        <v/>
      </c>
      <c r="AB908" s="90"/>
      <c r="AC908" s="87" t="str">
        <f>VLOOKUP($B908,D1_2!$B$5:$AL$131,28,FALSE)&amp;""</f>
        <v/>
      </c>
      <c r="AD908" s="88"/>
      <c r="AE908" s="19" t="s">
        <v>391</v>
      </c>
      <c r="AF908" s="89" t="str">
        <f>VLOOKUP($B908,D1_2!$B$5:$AL$131,29,FALSE)&amp;""</f>
        <v/>
      </c>
      <c r="AG908" s="90"/>
      <c r="AH908" s="87" t="str">
        <f>VLOOKUP($B908,D1_2!$B$5:$AL$131,30,FALSE)&amp;""</f>
        <v/>
      </c>
      <c r="AI908" s="88"/>
      <c r="AJ908" s="19" t="s">
        <v>391</v>
      </c>
      <c r="AK908" s="89" t="str">
        <f>VLOOKUP($B908,D1_2!$B$5:$AL$131,31,FALSE)&amp;""</f>
        <v/>
      </c>
      <c r="AL908" s="90"/>
      <c r="AM908" s="87" t="str">
        <f>VLOOKUP($B908,D1_2!$B$5:$AL$131,32,FALSE)&amp;""</f>
        <v/>
      </c>
      <c r="AN908" s="88"/>
      <c r="AO908" s="19" t="s">
        <v>391</v>
      </c>
      <c r="AP908" s="89" t="str">
        <f>VLOOKUP($B908,D1_2!$B$5:$AL$131,33,FALSE)&amp;""</f>
        <v/>
      </c>
      <c r="AQ908" s="90"/>
      <c r="AR908" s="87" t="str">
        <f>VLOOKUP($B908,D1_2!$B$5:$AL$131,34,FALSE)&amp;""</f>
        <v/>
      </c>
      <c r="AS908" s="88"/>
      <c r="AT908" s="19" t="s">
        <v>391</v>
      </c>
      <c r="AU908" s="89" t="str">
        <f>VLOOKUP($B908,D1_2!$B$5:$AL$131,35,FALSE)&amp;""</f>
        <v/>
      </c>
      <c r="AV908" s="90"/>
      <c r="AW908" s="87" t="str">
        <f>VLOOKUP($B908,D1_2!$B$5:$AL$131,36,FALSE)&amp;""</f>
        <v/>
      </c>
      <c r="AX908" s="88"/>
      <c r="AY908" s="19" t="s">
        <v>391</v>
      </c>
      <c r="AZ908" s="89" t="str">
        <f>VLOOKUP($B908,D1_2!$B$5:$AL$131,37,FALSE)&amp;""</f>
        <v/>
      </c>
      <c r="BA908" s="90"/>
    </row>
    <row r="909" spans="2:53" s="1" customFormat="1" x14ac:dyDescent="0.4">
      <c r="B909" s="181"/>
      <c r="C909" s="182"/>
      <c r="D909" s="182"/>
      <c r="E909" s="182"/>
      <c r="F909" s="183"/>
      <c r="G909" s="91" t="s">
        <v>5496</v>
      </c>
      <c r="H909" s="91"/>
      <c r="I909" s="91"/>
      <c r="J909" s="91"/>
      <c r="K909" s="91"/>
      <c r="L909" s="91"/>
      <c r="M909" s="91"/>
      <c r="N909" s="92" t="str">
        <f>VLOOKUP($B908,D1_2!$B$132:$AL$258,22,FALSE)&amp;""</f>
        <v/>
      </c>
      <c r="O909" s="93"/>
      <c r="P909" s="20" t="s">
        <v>391</v>
      </c>
      <c r="Q909" s="94" t="str">
        <f>VLOOKUP($B908,D1_2!$B$132:$AL$258,23,FALSE)&amp;""</f>
        <v/>
      </c>
      <c r="R909" s="95"/>
      <c r="S909" s="92" t="str">
        <f>VLOOKUP($B908,D1_2!$B$132:$AL$258,24,FALSE)&amp;""</f>
        <v/>
      </c>
      <c r="T909" s="93"/>
      <c r="U909" s="20" t="s">
        <v>391</v>
      </c>
      <c r="V909" s="94" t="str">
        <f>VLOOKUP($B908,D1_2!$B$132:$AL$258,25,FALSE)&amp;""</f>
        <v/>
      </c>
      <c r="W909" s="95"/>
      <c r="X909" s="92" t="str">
        <f>VLOOKUP($B908,D1_2!$B$132:$AL$258,26,FALSE)&amp;""</f>
        <v/>
      </c>
      <c r="Y909" s="93"/>
      <c r="Z909" s="20" t="s">
        <v>391</v>
      </c>
      <c r="AA909" s="94" t="str">
        <f>VLOOKUP($B908,D1_2!$B$132:$AL$258,27,FALSE)&amp;""</f>
        <v/>
      </c>
      <c r="AB909" s="95"/>
      <c r="AC909" s="92" t="str">
        <f>VLOOKUP($B908,D1_2!$B$132:$AL$258,28,FALSE)&amp;""</f>
        <v/>
      </c>
      <c r="AD909" s="93"/>
      <c r="AE909" s="20" t="s">
        <v>391</v>
      </c>
      <c r="AF909" s="94" t="str">
        <f>VLOOKUP($B908,D1_2!$B$132:$AL$258,29,FALSE)&amp;""</f>
        <v/>
      </c>
      <c r="AG909" s="95"/>
      <c r="AH909" s="92" t="str">
        <f>VLOOKUP($B908,D1_2!$B$132:$AL$258,30,FALSE)&amp;""</f>
        <v/>
      </c>
      <c r="AI909" s="93"/>
      <c r="AJ909" s="20" t="s">
        <v>391</v>
      </c>
      <c r="AK909" s="94" t="str">
        <f>VLOOKUP($B908,D1_2!$B$132:$AL$258,31,FALSE)&amp;""</f>
        <v/>
      </c>
      <c r="AL909" s="95"/>
      <c r="AM909" s="92" t="str">
        <f>VLOOKUP($B908,D1_2!$B$132:$AL$258,32,FALSE)&amp;""</f>
        <v/>
      </c>
      <c r="AN909" s="93"/>
      <c r="AO909" s="20" t="s">
        <v>391</v>
      </c>
      <c r="AP909" s="94" t="str">
        <f>VLOOKUP($B908,D1_2!$B$132:$AL$258,33,FALSE)&amp;""</f>
        <v/>
      </c>
      <c r="AQ909" s="95"/>
      <c r="AR909" s="92" t="str">
        <f>VLOOKUP($B908,D1_2!$B$132:$AL$258,34,FALSE)&amp;""</f>
        <v/>
      </c>
      <c r="AS909" s="93"/>
      <c r="AT909" s="20" t="s">
        <v>391</v>
      </c>
      <c r="AU909" s="94" t="str">
        <f>VLOOKUP($B908,D1_2!$B$132:$AL$258,35,FALSE)&amp;""</f>
        <v/>
      </c>
      <c r="AV909" s="95"/>
      <c r="AW909" s="92" t="str">
        <f>VLOOKUP($B908,D1_2!$B$132:$AL$258,36,FALSE)&amp;""</f>
        <v/>
      </c>
      <c r="AX909" s="93"/>
      <c r="AY909" s="20" t="s">
        <v>391</v>
      </c>
      <c r="AZ909" s="94" t="str">
        <f>VLOOKUP($B908,D1_2!$B$132:$AL$258,37,FALSE)&amp;""</f>
        <v/>
      </c>
      <c r="BA909" s="95"/>
    </row>
    <row r="910" spans="2:53" s="1" customFormat="1" x14ac:dyDescent="0.4">
      <c r="B910" s="178"/>
      <c r="C910" s="179"/>
      <c r="D910" s="179"/>
      <c r="E910" s="179"/>
      <c r="F910" s="180"/>
      <c r="G910" s="135" t="s">
        <v>5337</v>
      </c>
      <c r="H910" s="135"/>
      <c r="I910" s="135"/>
      <c r="J910" s="135"/>
      <c r="K910" s="135"/>
      <c r="L910" s="135"/>
      <c r="M910" s="135"/>
      <c r="N910" s="136" t="str">
        <f>VLOOKUP($B908,D1_2!$B$259:$AL$385,22,FALSE)&amp;""</f>
        <v/>
      </c>
      <c r="O910" s="137"/>
      <c r="P910" s="21" t="s">
        <v>391</v>
      </c>
      <c r="Q910" s="138" t="str">
        <f>VLOOKUP($B908,D1_2!$B$259:$AL$385,23,FALSE)&amp;""</f>
        <v/>
      </c>
      <c r="R910" s="139"/>
      <c r="S910" s="136" t="str">
        <f>VLOOKUP($B908,D1_2!$B$259:$AL$385,24,FALSE)&amp;""</f>
        <v/>
      </c>
      <c r="T910" s="137"/>
      <c r="U910" s="21" t="s">
        <v>391</v>
      </c>
      <c r="V910" s="138" t="str">
        <f>VLOOKUP($B908,D1_2!$B$259:$AL$385,25,FALSE)&amp;""</f>
        <v/>
      </c>
      <c r="W910" s="139"/>
      <c r="X910" s="136" t="str">
        <f>VLOOKUP($B908,D1_2!$B$259:$AL$385,26,FALSE)&amp;""</f>
        <v/>
      </c>
      <c r="Y910" s="137"/>
      <c r="Z910" s="21" t="s">
        <v>391</v>
      </c>
      <c r="AA910" s="138" t="str">
        <f>VLOOKUP($B908,D1_2!$B$259:$AL$385,27,FALSE)&amp;""</f>
        <v/>
      </c>
      <c r="AB910" s="139"/>
      <c r="AC910" s="136" t="str">
        <f>VLOOKUP($B908,D1_2!$B$259:$AL$385,28,FALSE)&amp;""</f>
        <v/>
      </c>
      <c r="AD910" s="137"/>
      <c r="AE910" s="21" t="s">
        <v>391</v>
      </c>
      <c r="AF910" s="138" t="str">
        <f>VLOOKUP($B908,D1_2!$B$259:$AL$385,29,FALSE)&amp;""</f>
        <v/>
      </c>
      <c r="AG910" s="139"/>
      <c r="AH910" s="136" t="str">
        <f>VLOOKUP($B908,D1_2!$B$259:$AL$385,30,FALSE)&amp;""</f>
        <v/>
      </c>
      <c r="AI910" s="137"/>
      <c r="AJ910" s="21" t="s">
        <v>391</v>
      </c>
      <c r="AK910" s="138" t="str">
        <f>VLOOKUP($B908,D1_2!$B$259:$AL$385,31,FALSE)&amp;""</f>
        <v/>
      </c>
      <c r="AL910" s="139"/>
      <c r="AM910" s="136" t="str">
        <f>VLOOKUP($B908,D1_2!$B$259:$AL$385,32,FALSE)&amp;""</f>
        <v/>
      </c>
      <c r="AN910" s="137"/>
      <c r="AO910" s="21" t="s">
        <v>391</v>
      </c>
      <c r="AP910" s="138" t="str">
        <f>VLOOKUP($B908,D1_2!$B$259:$AL$385,33,FALSE)&amp;""</f>
        <v/>
      </c>
      <c r="AQ910" s="139"/>
      <c r="AR910" s="136" t="str">
        <f>VLOOKUP($B908,D1_2!$B$259:$AL$385,34,FALSE)&amp;""</f>
        <v/>
      </c>
      <c r="AS910" s="137"/>
      <c r="AT910" s="21" t="s">
        <v>391</v>
      </c>
      <c r="AU910" s="138" t="str">
        <f>VLOOKUP($B908,D1_2!$B$259:$AL$385,35,FALSE)&amp;""</f>
        <v/>
      </c>
      <c r="AV910" s="139"/>
      <c r="AW910" s="136" t="str">
        <f>VLOOKUP($B908,D1_2!$B$259:$AL$385,36,FALSE)&amp;""</f>
        <v/>
      </c>
      <c r="AX910" s="137"/>
      <c r="AY910" s="21" t="s">
        <v>391</v>
      </c>
      <c r="AZ910" s="138" t="str">
        <f>VLOOKUP($B908,D1_2!$B$259:$AL$385,37,FALSE)&amp;""</f>
        <v/>
      </c>
      <c r="BA910" s="139"/>
    </row>
    <row r="911" spans="2:53" s="1" customFormat="1" ht="14.25" customHeight="1" x14ac:dyDescent="0.4">
      <c r="B911" s="175" t="s">
        <v>6617</v>
      </c>
      <c r="C911" s="176"/>
      <c r="D911" s="176"/>
      <c r="E911" s="176"/>
      <c r="F911" s="177"/>
      <c r="G911" s="86" t="s">
        <v>5737</v>
      </c>
      <c r="H911" s="86"/>
      <c r="I911" s="86"/>
      <c r="J911" s="86"/>
      <c r="K911" s="86"/>
      <c r="L911" s="86"/>
      <c r="M911" s="86"/>
      <c r="N911" s="87" t="str">
        <f>VLOOKUP($B911,D1_2!$B$5:$AL$131,22,FALSE)&amp;""</f>
        <v/>
      </c>
      <c r="O911" s="88"/>
      <c r="P911" s="19" t="s">
        <v>391</v>
      </c>
      <c r="Q911" s="89" t="str">
        <f>VLOOKUP($B911,D1_2!$B$5:$AL$131,23,FALSE)&amp;""</f>
        <v/>
      </c>
      <c r="R911" s="90"/>
      <c r="S911" s="87" t="str">
        <f>VLOOKUP($B911,D1_2!$B$5:$AL$131,24,FALSE)&amp;""</f>
        <v/>
      </c>
      <c r="T911" s="88"/>
      <c r="U911" s="19" t="s">
        <v>391</v>
      </c>
      <c r="V911" s="89" t="str">
        <f>VLOOKUP($B911,D1_2!$B$5:$AL$131,25,FALSE)&amp;""</f>
        <v/>
      </c>
      <c r="W911" s="90"/>
      <c r="X911" s="87" t="str">
        <f>VLOOKUP($B911,D1_2!$B$5:$AL$131,26,FALSE)&amp;""</f>
        <v/>
      </c>
      <c r="Y911" s="88"/>
      <c r="Z911" s="19" t="s">
        <v>391</v>
      </c>
      <c r="AA911" s="89" t="str">
        <f>VLOOKUP($B911,D1_2!$B$5:$AL$131,27,FALSE)&amp;""</f>
        <v/>
      </c>
      <c r="AB911" s="90"/>
      <c r="AC911" s="87" t="str">
        <f>VLOOKUP($B911,D1_2!$B$5:$AL$131,28,FALSE)&amp;""</f>
        <v/>
      </c>
      <c r="AD911" s="88"/>
      <c r="AE911" s="19" t="s">
        <v>391</v>
      </c>
      <c r="AF911" s="89" t="str">
        <f>VLOOKUP($B911,D1_2!$B$5:$AL$131,29,FALSE)&amp;""</f>
        <v/>
      </c>
      <c r="AG911" s="90"/>
      <c r="AH911" s="87" t="str">
        <f>VLOOKUP($B911,D1_2!$B$5:$AL$131,30,FALSE)&amp;""</f>
        <v/>
      </c>
      <c r="AI911" s="88"/>
      <c r="AJ911" s="19" t="s">
        <v>391</v>
      </c>
      <c r="AK911" s="89" t="str">
        <f>VLOOKUP($B911,D1_2!$B$5:$AL$131,31,FALSE)&amp;""</f>
        <v/>
      </c>
      <c r="AL911" s="90"/>
      <c r="AM911" s="87" t="str">
        <f>VLOOKUP($B911,D1_2!$B$5:$AL$131,32,FALSE)&amp;""</f>
        <v/>
      </c>
      <c r="AN911" s="88"/>
      <c r="AO911" s="19" t="s">
        <v>391</v>
      </c>
      <c r="AP911" s="89" t="str">
        <f>VLOOKUP($B911,D1_2!$B$5:$AL$131,33,FALSE)&amp;""</f>
        <v/>
      </c>
      <c r="AQ911" s="90"/>
      <c r="AR911" s="87" t="str">
        <f>VLOOKUP($B911,D1_2!$B$5:$AL$131,34,FALSE)&amp;""</f>
        <v/>
      </c>
      <c r="AS911" s="88"/>
      <c r="AT911" s="19" t="s">
        <v>391</v>
      </c>
      <c r="AU911" s="89" t="str">
        <f>VLOOKUP($B911,D1_2!$B$5:$AL$131,35,FALSE)&amp;""</f>
        <v/>
      </c>
      <c r="AV911" s="90"/>
      <c r="AW911" s="87" t="str">
        <f>VLOOKUP($B911,D1_2!$B$5:$AL$131,36,FALSE)&amp;""</f>
        <v/>
      </c>
      <c r="AX911" s="88"/>
      <c r="AY911" s="19" t="s">
        <v>391</v>
      </c>
      <c r="AZ911" s="89" t="str">
        <f>VLOOKUP($B911,D1_2!$B$5:$AL$131,37,FALSE)&amp;""</f>
        <v/>
      </c>
      <c r="BA911" s="90"/>
    </row>
    <row r="912" spans="2:53" s="1" customFormat="1" x14ac:dyDescent="0.4">
      <c r="B912" s="181"/>
      <c r="C912" s="182"/>
      <c r="D912" s="182"/>
      <c r="E912" s="182"/>
      <c r="F912" s="183"/>
      <c r="G912" s="91" t="s">
        <v>5496</v>
      </c>
      <c r="H912" s="91"/>
      <c r="I912" s="91"/>
      <c r="J912" s="91"/>
      <c r="K912" s="91"/>
      <c r="L912" s="91"/>
      <c r="M912" s="91"/>
      <c r="N912" s="92" t="str">
        <f>VLOOKUP($B911,D1_2!$B$132:$AL$258,22,FALSE)&amp;""</f>
        <v/>
      </c>
      <c r="O912" s="93"/>
      <c r="P912" s="20" t="s">
        <v>391</v>
      </c>
      <c r="Q912" s="94" t="str">
        <f>VLOOKUP($B911,D1_2!$B$132:$AL$258,23,FALSE)&amp;""</f>
        <v/>
      </c>
      <c r="R912" s="95"/>
      <c r="S912" s="92" t="str">
        <f>VLOOKUP($B911,D1_2!$B$132:$AL$258,24,FALSE)&amp;""</f>
        <v/>
      </c>
      <c r="T912" s="93"/>
      <c r="U912" s="20" t="s">
        <v>391</v>
      </c>
      <c r="V912" s="94" t="str">
        <f>VLOOKUP($B911,D1_2!$B$132:$AL$258,25,FALSE)&amp;""</f>
        <v/>
      </c>
      <c r="W912" s="95"/>
      <c r="X912" s="92" t="str">
        <f>VLOOKUP($B911,D1_2!$B$132:$AL$258,26,FALSE)&amp;""</f>
        <v/>
      </c>
      <c r="Y912" s="93"/>
      <c r="Z912" s="20" t="s">
        <v>391</v>
      </c>
      <c r="AA912" s="94" t="str">
        <f>VLOOKUP($B911,D1_2!$B$132:$AL$258,27,FALSE)&amp;""</f>
        <v/>
      </c>
      <c r="AB912" s="95"/>
      <c r="AC912" s="92" t="str">
        <f>VLOOKUP($B911,D1_2!$B$132:$AL$258,28,FALSE)&amp;""</f>
        <v/>
      </c>
      <c r="AD912" s="93"/>
      <c r="AE912" s="20" t="s">
        <v>391</v>
      </c>
      <c r="AF912" s="94" t="str">
        <f>VLOOKUP($B911,D1_2!$B$132:$AL$258,29,FALSE)&amp;""</f>
        <v/>
      </c>
      <c r="AG912" s="95"/>
      <c r="AH912" s="92" t="str">
        <f>VLOOKUP($B911,D1_2!$B$132:$AL$258,30,FALSE)&amp;""</f>
        <v/>
      </c>
      <c r="AI912" s="93"/>
      <c r="AJ912" s="20" t="s">
        <v>391</v>
      </c>
      <c r="AK912" s="94" t="str">
        <f>VLOOKUP($B911,D1_2!$B$132:$AL$258,31,FALSE)&amp;""</f>
        <v/>
      </c>
      <c r="AL912" s="95"/>
      <c r="AM912" s="92" t="str">
        <f>VLOOKUP($B911,D1_2!$B$132:$AL$258,32,FALSE)&amp;""</f>
        <v/>
      </c>
      <c r="AN912" s="93"/>
      <c r="AO912" s="20" t="s">
        <v>391</v>
      </c>
      <c r="AP912" s="94" t="str">
        <f>VLOOKUP($B911,D1_2!$B$132:$AL$258,33,FALSE)&amp;""</f>
        <v/>
      </c>
      <c r="AQ912" s="95"/>
      <c r="AR912" s="92" t="str">
        <f>VLOOKUP($B911,D1_2!$B$132:$AL$258,34,FALSE)&amp;""</f>
        <v/>
      </c>
      <c r="AS912" s="93"/>
      <c r="AT912" s="20" t="s">
        <v>391</v>
      </c>
      <c r="AU912" s="94" t="str">
        <f>VLOOKUP($B911,D1_2!$B$132:$AL$258,35,FALSE)&amp;""</f>
        <v/>
      </c>
      <c r="AV912" s="95"/>
      <c r="AW912" s="92" t="str">
        <f>VLOOKUP($B911,D1_2!$B$132:$AL$258,36,FALSE)&amp;""</f>
        <v/>
      </c>
      <c r="AX912" s="93"/>
      <c r="AY912" s="20" t="s">
        <v>391</v>
      </c>
      <c r="AZ912" s="94" t="str">
        <f>VLOOKUP($B911,D1_2!$B$132:$AL$258,37,FALSE)&amp;""</f>
        <v/>
      </c>
      <c r="BA912" s="95"/>
    </row>
    <row r="913" spans="2:53" s="1" customFormat="1" x14ac:dyDescent="0.4">
      <c r="B913" s="178"/>
      <c r="C913" s="179"/>
      <c r="D913" s="179"/>
      <c r="E913" s="179"/>
      <c r="F913" s="180"/>
      <c r="G913" s="135" t="s">
        <v>5337</v>
      </c>
      <c r="H913" s="135"/>
      <c r="I913" s="135"/>
      <c r="J913" s="135"/>
      <c r="K913" s="135"/>
      <c r="L913" s="135"/>
      <c r="M913" s="135"/>
      <c r="N913" s="136" t="str">
        <f>VLOOKUP($B911,D1_2!$B$259:$AL$385,22,FALSE)&amp;""</f>
        <v/>
      </c>
      <c r="O913" s="137"/>
      <c r="P913" s="21" t="s">
        <v>391</v>
      </c>
      <c r="Q913" s="138" t="str">
        <f>VLOOKUP($B911,D1_2!$B$259:$AL$385,23,FALSE)&amp;""</f>
        <v/>
      </c>
      <c r="R913" s="139"/>
      <c r="S913" s="136" t="str">
        <f>VLOOKUP($B911,D1_2!$B$259:$AL$385,24,FALSE)&amp;""</f>
        <v/>
      </c>
      <c r="T913" s="137"/>
      <c r="U913" s="21" t="s">
        <v>391</v>
      </c>
      <c r="V913" s="138" t="str">
        <f>VLOOKUP($B911,D1_2!$B$259:$AL$385,25,FALSE)&amp;""</f>
        <v/>
      </c>
      <c r="W913" s="139"/>
      <c r="X913" s="136" t="str">
        <f>VLOOKUP($B911,D1_2!$B$259:$AL$385,26,FALSE)&amp;""</f>
        <v/>
      </c>
      <c r="Y913" s="137"/>
      <c r="Z913" s="21" t="s">
        <v>391</v>
      </c>
      <c r="AA913" s="138" t="str">
        <f>VLOOKUP($B911,D1_2!$B$259:$AL$385,27,FALSE)&amp;""</f>
        <v/>
      </c>
      <c r="AB913" s="139"/>
      <c r="AC913" s="136" t="str">
        <f>VLOOKUP($B911,D1_2!$B$259:$AL$385,28,FALSE)&amp;""</f>
        <v/>
      </c>
      <c r="AD913" s="137"/>
      <c r="AE913" s="21" t="s">
        <v>391</v>
      </c>
      <c r="AF913" s="138" t="str">
        <f>VLOOKUP($B911,D1_2!$B$259:$AL$385,29,FALSE)&amp;""</f>
        <v/>
      </c>
      <c r="AG913" s="139"/>
      <c r="AH913" s="136" t="str">
        <f>VLOOKUP($B911,D1_2!$B$259:$AL$385,30,FALSE)&amp;""</f>
        <v/>
      </c>
      <c r="AI913" s="137"/>
      <c r="AJ913" s="21" t="s">
        <v>391</v>
      </c>
      <c r="AK913" s="138" t="str">
        <f>VLOOKUP($B911,D1_2!$B$259:$AL$385,31,FALSE)&amp;""</f>
        <v/>
      </c>
      <c r="AL913" s="139"/>
      <c r="AM913" s="136" t="str">
        <f>VLOOKUP($B911,D1_2!$B$259:$AL$385,32,FALSE)&amp;""</f>
        <v/>
      </c>
      <c r="AN913" s="137"/>
      <c r="AO913" s="21" t="s">
        <v>391</v>
      </c>
      <c r="AP913" s="138" t="str">
        <f>VLOOKUP($B911,D1_2!$B$259:$AL$385,33,FALSE)&amp;""</f>
        <v/>
      </c>
      <c r="AQ913" s="139"/>
      <c r="AR913" s="136" t="str">
        <f>VLOOKUP($B911,D1_2!$B$259:$AL$385,34,FALSE)&amp;""</f>
        <v/>
      </c>
      <c r="AS913" s="137"/>
      <c r="AT913" s="21" t="s">
        <v>391</v>
      </c>
      <c r="AU913" s="138" t="str">
        <f>VLOOKUP($B911,D1_2!$B$259:$AL$385,35,FALSE)&amp;""</f>
        <v/>
      </c>
      <c r="AV913" s="139"/>
      <c r="AW913" s="136" t="str">
        <f>VLOOKUP($B911,D1_2!$B$259:$AL$385,36,FALSE)&amp;""</f>
        <v/>
      </c>
      <c r="AX913" s="137"/>
      <c r="AY913" s="21" t="s">
        <v>391</v>
      </c>
      <c r="AZ913" s="138" t="str">
        <f>VLOOKUP($B911,D1_2!$B$259:$AL$385,37,FALSE)&amp;""</f>
        <v/>
      </c>
      <c r="BA913" s="139"/>
    </row>
    <row r="914" spans="2:53" s="1" customFormat="1" ht="14.25" customHeight="1" x14ac:dyDescent="0.4">
      <c r="B914" s="175" t="s">
        <v>6618</v>
      </c>
      <c r="C914" s="176"/>
      <c r="D914" s="176"/>
      <c r="E914" s="176"/>
      <c r="F914" s="177"/>
      <c r="G914" s="86" t="s">
        <v>5737</v>
      </c>
      <c r="H914" s="86"/>
      <c r="I914" s="86"/>
      <c r="J914" s="86"/>
      <c r="K914" s="86"/>
      <c r="L914" s="86"/>
      <c r="M914" s="86"/>
      <c r="N914" s="87" t="str">
        <f>VLOOKUP($B914,D1_2!$B$5:$AL$131,22,FALSE)&amp;""</f>
        <v/>
      </c>
      <c r="O914" s="88"/>
      <c r="P914" s="19" t="s">
        <v>391</v>
      </c>
      <c r="Q914" s="89" t="str">
        <f>VLOOKUP($B914,D1_2!$B$5:$AL$131,23,FALSE)&amp;""</f>
        <v/>
      </c>
      <c r="R914" s="90"/>
      <c r="S914" s="87" t="str">
        <f>VLOOKUP($B914,D1_2!$B$5:$AL$131,24,FALSE)&amp;""</f>
        <v/>
      </c>
      <c r="T914" s="88"/>
      <c r="U914" s="19" t="s">
        <v>391</v>
      </c>
      <c r="V914" s="89" t="str">
        <f>VLOOKUP($B914,D1_2!$B$5:$AL$131,25,FALSE)&amp;""</f>
        <v/>
      </c>
      <c r="W914" s="90"/>
      <c r="X914" s="87" t="str">
        <f>VLOOKUP($B914,D1_2!$B$5:$AL$131,26,FALSE)&amp;""</f>
        <v/>
      </c>
      <c r="Y914" s="88"/>
      <c r="Z914" s="19" t="s">
        <v>391</v>
      </c>
      <c r="AA914" s="89" t="str">
        <f>VLOOKUP($B914,D1_2!$B$5:$AL$131,27,FALSE)&amp;""</f>
        <v/>
      </c>
      <c r="AB914" s="90"/>
      <c r="AC914" s="87" t="str">
        <f>VLOOKUP($B914,D1_2!$B$5:$AL$131,28,FALSE)&amp;""</f>
        <v/>
      </c>
      <c r="AD914" s="88"/>
      <c r="AE914" s="19" t="s">
        <v>391</v>
      </c>
      <c r="AF914" s="89" t="str">
        <f>VLOOKUP($B914,D1_2!$B$5:$AL$131,29,FALSE)&amp;""</f>
        <v/>
      </c>
      <c r="AG914" s="90"/>
      <c r="AH914" s="87" t="str">
        <f>VLOOKUP($B914,D1_2!$B$5:$AL$131,30,FALSE)&amp;""</f>
        <v/>
      </c>
      <c r="AI914" s="88"/>
      <c r="AJ914" s="19" t="s">
        <v>391</v>
      </c>
      <c r="AK914" s="89" t="str">
        <f>VLOOKUP($B914,D1_2!$B$5:$AL$131,31,FALSE)&amp;""</f>
        <v/>
      </c>
      <c r="AL914" s="90"/>
      <c r="AM914" s="87" t="str">
        <f>VLOOKUP($B914,D1_2!$B$5:$AL$131,32,FALSE)&amp;""</f>
        <v/>
      </c>
      <c r="AN914" s="88"/>
      <c r="AO914" s="19" t="s">
        <v>391</v>
      </c>
      <c r="AP914" s="89" t="str">
        <f>VLOOKUP($B914,D1_2!$B$5:$AL$131,33,FALSE)&amp;""</f>
        <v/>
      </c>
      <c r="AQ914" s="90"/>
      <c r="AR914" s="87" t="str">
        <f>VLOOKUP($B914,D1_2!$B$5:$AL$131,34,FALSE)&amp;""</f>
        <v/>
      </c>
      <c r="AS914" s="88"/>
      <c r="AT914" s="19" t="s">
        <v>391</v>
      </c>
      <c r="AU914" s="89" t="str">
        <f>VLOOKUP($B914,D1_2!$B$5:$AL$131,35,FALSE)&amp;""</f>
        <v/>
      </c>
      <c r="AV914" s="90"/>
      <c r="AW914" s="87" t="str">
        <f>VLOOKUP($B914,D1_2!$B$5:$AL$131,36,FALSE)&amp;""</f>
        <v/>
      </c>
      <c r="AX914" s="88"/>
      <c r="AY914" s="19" t="s">
        <v>391</v>
      </c>
      <c r="AZ914" s="89" t="str">
        <f>VLOOKUP($B914,D1_2!$B$5:$AL$131,37,FALSE)&amp;""</f>
        <v/>
      </c>
      <c r="BA914" s="90"/>
    </row>
    <row r="915" spans="2:53" s="1" customFormat="1" x14ac:dyDescent="0.4">
      <c r="B915" s="181"/>
      <c r="C915" s="182"/>
      <c r="D915" s="182"/>
      <c r="E915" s="182"/>
      <c r="F915" s="183"/>
      <c r="G915" s="91" t="s">
        <v>5496</v>
      </c>
      <c r="H915" s="91"/>
      <c r="I915" s="91"/>
      <c r="J915" s="91"/>
      <c r="K915" s="91"/>
      <c r="L915" s="91"/>
      <c r="M915" s="91"/>
      <c r="N915" s="92" t="str">
        <f>VLOOKUP($B914,D1_2!$B$132:$AL$258,22,FALSE)&amp;""</f>
        <v/>
      </c>
      <c r="O915" s="93"/>
      <c r="P915" s="20" t="s">
        <v>391</v>
      </c>
      <c r="Q915" s="94" t="str">
        <f>VLOOKUP($B914,D1_2!$B$132:$AL$258,23,FALSE)&amp;""</f>
        <v/>
      </c>
      <c r="R915" s="95"/>
      <c r="S915" s="92" t="str">
        <f>VLOOKUP($B914,D1_2!$B$132:$AL$258,24,FALSE)&amp;""</f>
        <v/>
      </c>
      <c r="T915" s="93"/>
      <c r="U915" s="20" t="s">
        <v>391</v>
      </c>
      <c r="V915" s="94" t="str">
        <f>VLOOKUP($B914,D1_2!$B$132:$AL$258,25,FALSE)&amp;""</f>
        <v/>
      </c>
      <c r="W915" s="95"/>
      <c r="X915" s="92" t="str">
        <f>VLOOKUP($B914,D1_2!$B$132:$AL$258,26,FALSE)&amp;""</f>
        <v/>
      </c>
      <c r="Y915" s="93"/>
      <c r="Z915" s="20" t="s">
        <v>391</v>
      </c>
      <c r="AA915" s="94" t="str">
        <f>VLOOKUP($B914,D1_2!$B$132:$AL$258,27,FALSE)&amp;""</f>
        <v/>
      </c>
      <c r="AB915" s="95"/>
      <c r="AC915" s="92" t="str">
        <f>VLOOKUP($B914,D1_2!$B$132:$AL$258,28,FALSE)&amp;""</f>
        <v/>
      </c>
      <c r="AD915" s="93"/>
      <c r="AE915" s="20" t="s">
        <v>391</v>
      </c>
      <c r="AF915" s="94" t="str">
        <f>VLOOKUP($B914,D1_2!$B$132:$AL$258,29,FALSE)&amp;""</f>
        <v/>
      </c>
      <c r="AG915" s="95"/>
      <c r="AH915" s="92" t="str">
        <f>VLOOKUP($B914,D1_2!$B$132:$AL$258,30,FALSE)&amp;""</f>
        <v/>
      </c>
      <c r="AI915" s="93"/>
      <c r="AJ915" s="20" t="s">
        <v>391</v>
      </c>
      <c r="AK915" s="94" t="str">
        <f>VLOOKUP($B914,D1_2!$B$132:$AL$258,31,FALSE)&amp;""</f>
        <v/>
      </c>
      <c r="AL915" s="95"/>
      <c r="AM915" s="92" t="str">
        <f>VLOOKUP($B914,D1_2!$B$132:$AL$258,32,FALSE)&amp;""</f>
        <v/>
      </c>
      <c r="AN915" s="93"/>
      <c r="AO915" s="20" t="s">
        <v>391</v>
      </c>
      <c r="AP915" s="94" t="str">
        <f>VLOOKUP($B914,D1_2!$B$132:$AL$258,33,FALSE)&amp;""</f>
        <v/>
      </c>
      <c r="AQ915" s="95"/>
      <c r="AR915" s="92" t="str">
        <f>VLOOKUP($B914,D1_2!$B$132:$AL$258,34,FALSE)&amp;""</f>
        <v/>
      </c>
      <c r="AS915" s="93"/>
      <c r="AT915" s="20" t="s">
        <v>391</v>
      </c>
      <c r="AU915" s="94" t="str">
        <f>VLOOKUP($B914,D1_2!$B$132:$AL$258,35,FALSE)&amp;""</f>
        <v/>
      </c>
      <c r="AV915" s="95"/>
      <c r="AW915" s="92" t="str">
        <f>VLOOKUP($B914,D1_2!$B$132:$AL$258,36,FALSE)&amp;""</f>
        <v/>
      </c>
      <c r="AX915" s="93"/>
      <c r="AY915" s="20" t="s">
        <v>391</v>
      </c>
      <c r="AZ915" s="94" t="str">
        <f>VLOOKUP($B914,D1_2!$B$132:$AL$258,37,FALSE)&amp;""</f>
        <v/>
      </c>
      <c r="BA915" s="95"/>
    </row>
    <row r="916" spans="2:53" s="1" customFormat="1" x14ac:dyDescent="0.4">
      <c r="B916" s="181"/>
      <c r="C916" s="182"/>
      <c r="D916" s="182"/>
      <c r="E916" s="182"/>
      <c r="F916" s="183"/>
      <c r="G916" s="135" t="s">
        <v>5337</v>
      </c>
      <c r="H916" s="135"/>
      <c r="I916" s="135"/>
      <c r="J916" s="135"/>
      <c r="K916" s="135"/>
      <c r="L916" s="135"/>
      <c r="M916" s="135"/>
      <c r="N916" s="140" t="str">
        <f>VLOOKUP($B914,D1_2!$B$259:$AL$385,22,FALSE)&amp;""</f>
        <v/>
      </c>
      <c r="O916" s="141"/>
      <c r="P916" s="22" t="s">
        <v>391</v>
      </c>
      <c r="Q916" s="142" t="str">
        <f>VLOOKUP($B914,D1_2!$B$259:$AL$385,23,FALSE)&amp;""</f>
        <v/>
      </c>
      <c r="R916" s="143"/>
      <c r="S916" s="140" t="str">
        <f>VLOOKUP($B914,D1_2!$B$259:$AL$385,24,FALSE)&amp;""</f>
        <v/>
      </c>
      <c r="T916" s="141"/>
      <c r="U916" s="22" t="s">
        <v>391</v>
      </c>
      <c r="V916" s="142" t="str">
        <f>VLOOKUP($B914,D1_2!$B$259:$AL$385,25,FALSE)&amp;""</f>
        <v/>
      </c>
      <c r="W916" s="143"/>
      <c r="X916" s="140" t="str">
        <f>VLOOKUP($B914,D1_2!$B$259:$AL$385,26,FALSE)&amp;""</f>
        <v/>
      </c>
      <c r="Y916" s="141"/>
      <c r="Z916" s="22" t="s">
        <v>391</v>
      </c>
      <c r="AA916" s="142" t="str">
        <f>VLOOKUP($B914,D1_2!$B$259:$AL$385,27,FALSE)&amp;""</f>
        <v/>
      </c>
      <c r="AB916" s="143"/>
      <c r="AC916" s="140" t="str">
        <f>VLOOKUP($B914,D1_2!$B$259:$AL$385,28,FALSE)&amp;""</f>
        <v/>
      </c>
      <c r="AD916" s="141"/>
      <c r="AE916" s="22" t="s">
        <v>391</v>
      </c>
      <c r="AF916" s="142" t="str">
        <f>VLOOKUP($B914,D1_2!$B$259:$AL$385,29,FALSE)&amp;""</f>
        <v/>
      </c>
      <c r="AG916" s="143"/>
      <c r="AH916" s="140" t="str">
        <f>VLOOKUP($B914,D1_2!$B$259:$AL$385,30,FALSE)&amp;""</f>
        <v/>
      </c>
      <c r="AI916" s="141"/>
      <c r="AJ916" s="22" t="s">
        <v>391</v>
      </c>
      <c r="AK916" s="142" t="str">
        <f>VLOOKUP($B914,D1_2!$B$259:$AL$385,31,FALSE)&amp;""</f>
        <v/>
      </c>
      <c r="AL916" s="143"/>
      <c r="AM916" s="140" t="str">
        <f>VLOOKUP($B914,D1_2!$B$259:$AL$385,32,FALSE)&amp;""</f>
        <v/>
      </c>
      <c r="AN916" s="141"/>
      <c r="AO916" s="22" t="s">
        <v>391</v>
      </c>
      <c r="AP916" s="142" t="str">
        <f>VLOOKUP($B914,D1_2!$B$259:$AL$385,33,FALSE)&amp;""</f>
        <v/>
      </c>
      <c r="AQ916" s="143"/>
      <c r="AR916" s="140" t="str">
        <f>VLOOKUP($B914,D1_2!$B$259:$AL$385,34,FALSE)&amp;""</f>
        <v/>
      </c>
      <c r="AS916" s="141"/>
      <c r="AT916" s="22" t="s">
        <v>391</v>
      </c>
      <c r="AU916" s="142" t="str">
        <f>VLOOKUP($B914,D1_2!$B$259:$AL$385,35,FALSE)&amp;""</f>
        <v/>
      </c>
      <c r="AV916" s="143"/>
      <c r="AW916" s="140" t="str">
        <f>VLOOKUP($B914,D1_2!$B$259:$AL$385,36,FALSE)&amp;""</f>
        <v/>
      </c>
      <c r="AX916" s="141"/>
      <c r="AY916" s="22" t="s">
        <v>391</v>
      </c>
      <c r="AZ916" s="142" t="str">
        <f>VLOOKUP($B914,D1_2!$B$259:$AL$385,37,FALSE)&amp;""</f>
        <v/>
      </c>
      <c r="BA916" s="143"/>
    </row>
    <row r="917" spans="2:53" s="1" customFormat="1" ht="14.25" customHeight="1" x14ac:dyDescent="0.4">
      <c r="B917" s="175" t="s">
        <v>6619</v>
      </c>
      <c r="C917" s="176"/>
      <c r="D917" s="176"/>
      <c r="E917" s="176"/>
      <c r="F917" s="177"/>
      <c r="G917" s="86" t="s">
        <v>5737</v>
      </c>
      <c r="H917" s="86"/>
      <c r="I917" s="86"/>
      <c r="J917" s="86"/>
      <c r="K917" s="86"/>
      <c r="L917" s="86"/>
      <c r="M917" s="86"/>
      <c r="N917" s="87" t="str">
        <f>VLOOKUP($B917,D1_2!$B$5:$AL$131,22,FALSE)&amp;""</f>
        <v/>
      </c>
      <c r="O917" s="88"/>
      <c r="P917" s="19" t="s">
        <v>391</v>
      </c>
      <c r="Q917" s="89" t="str">
        <f>VLOOKUP($B917,D1_2!$B$5:$AL$131,23,FALSE)&amp;""</f>
        <v/>
      </c>
      <c r="R917" s="90"/>
      <c r="S917" s="87" t="str">
        <f>VLOOKUP($B917,D1_2!$B$5:$AL$131,24,FALSE)&amp;""</f>
        <v/>
      </c>
      <c r="T917" s="88"/>
      <c r="U917" s="19" t="s">
        <v>391</v>
      </c>
      <c r="V917" s="89" t="str">
        <f>VLOOKUP($B917,D1_2!$B$5:$AL$131,25,FALSE)&amp;""</f>
        <v/>
      </c>
      <c r="W917" s="90"/>
      <c r="X917" s="87" t="str">
        <f>VLOOKUP($B917,D1_2!$B$5:$AL$131,26,FALSE)&amp;""</f>
        <v/>
      </c>
      <c r="Y917" s="88"/>
      <c r="Z917" s="19" t="s">
        <v>391</v>
      </c>
      <c r="AA917" s="89" t="str">
        <f>VLOOKUP($B917,D1_2!$B$5:$AL$131,27,FALSE)&amp;""</f>
        <v/>
      </c>
      <c r="AB917" s="90"/>
      <c r="AC917" s="87" t="str">
        <f>VLOOKUP($B917,D1_2!$B$5:$AL$131,28,FALSE)&amp;""</f>
        <v/>
      </c>
      <c r="AD917" s="88"/>
      <c r="AE917" s="19" t="s">
        <v>391</v>
      </c>
      <c r="AF917" s="89" t="str">
        <f>VLOOKUP($B917,D1_2!$B$5:$AL$131,29,FALSE)&amp;""</f>
        <v/>
      </c>
      <c r="AG917" s="90"/>
      <c r="AH917" s="87" t="str">
        <f>VLOOKUP($B917,D1_2!$B$5:$AL$131,30,FALSE)&amp;""</f>
        <v/>
      </c>
      <c r="AI917" s="88"/>
      <c r="AJ917" s="19" t="s">
        <v>391</v>
      </c>
      <c r="AK917" s="89" t="str">
        <f>VLOOKUP($B917,D1_2!$B$5:$AL$131,31,FALSE)&amp;""</f>
        <v/>
      </c>
      <c r="AL917" s="90"/>
      <c r="AM917" s="87" t="str">
        <f>VLOOKUP($B917,D1_2!$B$5:$AL$131,32,FALSE)&amp;""</f>
        <v/>
      </c>
      <c r="AN917" s="88"/>
      <c r="AO917" s="19" t="s">
        <v>391</v>
      </c>
      <c r="AP917" s="89" t="str">
        <f>VLOOKUP($B917,D1_2!$B$5:$AL$131,33,FALSE)&amp;""</f>
        <v/>
      </c>
      <c r="AQ917" s="90"/>
      <c r="AR917" s="87" t="str">
        <f>VLOOKUP($B917,D1_2!$B$5:$AL$131,34,FALSE)&amp;""</f>
        <v/>
      </c>
      <c r="AS917" s="88"/>
      <c r="AT917" s="19" t="s">
        <v>391</v>
      </c>
      <c r="AU917" s="89" t="str">
        <f>VLOOKUP($B917,D1_2!$B$5:$AL$131,35,FALSE)&amp;""</f>
        <v/>
      </c>
      <c r="AV917" s="90"/>
      <c r="AW917" s="87" t="str">
        <f>VLOOKUP($B917,D1_2!$B$5:$AL$131,36,FALSE)&amp;""</f>
        <v/>
      </c>
      <c r="AX917" s="88"/>
      <c r="AY917" s="19" t="s">
        <v>391</v>
      </c>
      <c r="AZ917" s="89" t="str">
        <f>VLOOKUP($B917,D1_2!$B$5:$AL$131,37,FALSE)&amp;""</f>
        <v/>
      </c>
      <c r="BA917" s="90"/>
    </row>
    <row r="918" spans="2:53" s="1" customFormat="1" x14ac:dyDescent="0.4">
      <c r="B918" s="181"/>
      <c r="C918" s="182"/>
      <c r="D918" s="182"/>
      <c r="E918" s="182"/>
      <c r="F918" s="183"/>
      <c r="G918" s="91" t="s">
        <v>5496</v>
      </c>
      <c r="H918" s="91"/>
      <c r="I918" s="91"/>
      <c r="J918" s="91"/>
      <c r="K918" s="91"/>
      <c r="L918" s="91"/>
      <c r="M918" s="91"/>
      <c r="N918" s="92" t="str">
        <f>VLOOKUP($B917,D1_2!$B$132:$AL$258,22,FALSE)&amp;""</f>
        <v/>
      </c>
      <c r="O918" s="93"/>
      <c r="P918" s="20" t="s">
        <v>391</v>
      </c>
      <c r="Q918" s="94" t="str">
        <f>VLOOKUP($B917,D1_2!$B$132:$AL$258,23,FALSE)&amp;""</f>
        <v/>
      </c>
      <c r="R918" s="95"/>
      <c r="S918" s="92" t="str">
        <f>VLOOKUP($B917,D1_2!$B$132:$AL$258,24,FALSE)&amp;""</f>
        <v/>
      </c>
      <c r="T918" s="93"/>
      <c r="U918" s="20" t="s">
        <v>391</v>
      </c>
      <c r="V918" s="94" t="str">
        <f>VLOOKUP($B917,D1_2!$B$132:$AL$258,25,FALSE)&amp;""</f>
        <v/>
      </c>
      <c r="W918" s="95"/>
      <c r="X918" s="92" t="str">
        <f>VLOOKUP($B917,D1_2!$B$132:$AL$258,26,FALSE)&amp;""</f>
        <v/>
      </c>
      <c r="Y918" s="93"/>
      <c r="Z918" s="20" t="s">
        <v>391</v>
      </c>
      <c r="AA918" s="94" t="str">
        <f>VLOOKUP($B917,D1_2!$B$132:$AL$258,27,FALSE)&amp;""</f>
        <v/>
      </c>
      <c r="AB918" s="95"/>
      <c r="AC918" s="92" t="str">
        <f>VLOOKUP($B917,D1_2!$B$132:$AL$258,28,FALSE)&amp;""</f>
        <v/>
      </c>
      <c r="AD918" s="93"/>
      <c r="AE918" s="20" t="s">
        <v>391</v>
      </c>
      <c r="AF918" s="94" t="str">
        <f>VLOOKUP($B917,D1_2!$B$132:$AL$258,29,FALSE)&amp;""</f>
        <v/>
      </c>
      <c r="AG918" s="95"/>
      <c r="AH918" s="92" t="str">
        <f>VLOOKUP($B917,D1_2!$B$132:$AL$258,30,FALSE)&amp;""</f>
        <v/>
      </c>
      <c r="AI918" s="93"/>
      <c r="AJ918" s="20" t="s">
        <v>391</v>
      </c>
      <c r="AK918" s="94" t="str">
        <f>VLOOKUP($B917,D1_2!$B$132:$AL$258,31,FALSE)&amp;""</f>
        <v/>
      </c>
      <c r="AL918" s="95"/>
      <c r="AM918" s="92" t="str">
        <f>VLOOKUP($B917,D1_2!$B$132:$AL$258,32,FALSE)&amp;""</f>
        <v/>
      </c>
      <c r="AN918" s="93"/>
      <c r="AO918" s="20" t="s">
        <v>391</v>
      </c>
      <c r="AP918" s="94" t="str">
        <f>VLOOKUP($B917,D1_2!$B$132:$AL$258,33,FALSE)&amp;""</f>
        <v/>
      </c>
      <c r="AQ918" s="95"/>
      <c r="AR918" s="92" t="str">
        <f>VLOOKUP($B917,D1_2!$B$132:$AL$258,34,FALSE)&amp;""</f>
        <v/>
      </c>
      <c r="AS918" s="93"/>
      <c r="AT918" s="20" t="s">
        <v>391</v>
      </c>
      <c r="AU918" s="94" t="str">
        <f>VLOOKUP($B917,D1_2!$B$132:$AL$258,35,FALSE)&amp;""</f>
        <v/>
      </c>
      <c r="AV918" s="95"/>
      <c r="AW918" s="92" t="str">
        <f>VLOOKUP($B917,D1_2!$B$132:$AL$258,36,FALSE)&amp;""</f>
        <v/>
      </c>
      <c r="AX918" s="93"/>
      <c r="AY918" s="20" t="s">
        <v>391</v>
      </c>
      <c r="AZ918" s="94" t="str">
        <f>VLOOKUP($B917,D1_2!$B$132:$AL$258,37,FALSE)&amp;""</f>
        <v/>
      </c>
      <c r="BA918" s="95"/>
    </row>
    <row r="919" spans="2:53" s="1" customFormat="1" x14ac:dyDescent="0.4">
      <c r="B919" s="178"/>
      <c r="C919" s="179"/>
      <c r="D919" s="179"/>
      <c r="E919" s="179"/>
      <c r="F919" s="180"/>
      <c r="G919" s="135" t="s">
        <v>5337</v>
      </c>
      <c r="H919" s="135"/>
      <c r="I919" s="135"/>
      <c r="J919" s="135"/>
      <c r="K919" s="135"/>
      <c r="L919" s="135"/>
      <c r="M919" s="135"/>
      <c r="N919" s="136" t="str">
        <f>VLOOKUP($B917,D1_2!$B$259:$AL$385,22,FALSE)&amp;""</f>
        <v/>
      </c>
      <c r="O919" s="137"/>
      <c r="P919" s="21" t="s">
        <v>391</v>
      </c>
      <c r="Q919" s="138" t="str">
        <f>VLOOKUP($B917,D1_2!$B$259:$AL$385,23,FALSE)&amp;""</f>
        <v/>
      </c>
      <c r="R919" s="139"/>
      <c r="S919" s="136" t="str">
        <f>VLOOKUP($B917,D1_2!$B$259:$AL$385,24,FALSE)&amp;""</f>
        <v/>
      </c>
      <c r="T919" s="137"/>
      <c r="U919" s="21" t="s">
        <v>391</v>
      </c>
      <c r="V919" s="138" t="str">
        <f>VLOOKUP($B917,D1_2!$B$259:$AL$385,25,FALSE)&amp;""</f>
        <v/>
      </c>
      <c r="W919" s="139"/>
      <c r="X919" s="136" t="str">
        <f>VLOOKUP($B917,D1_2!$B$259:$AL$385,26,FALSE)&amp;""</f>
        <v/>
      </c>
      <c r="Y919" s="137"/>
      <c r="Z919" s="21" t="s">
        <v>391</v>
      </c>
      <c r="AA919" s="138" t="str">
        <f>VLOOKUP($B917,D1_2!$B$259:$AL$385,27,FALSE)&amp;""</f>
        <v/>
      </c>
      <c r="AB919" s="139"/>
      <c r="AC919" s="136" t="str">
        <f>VLOOKUP($B917,D1_2!$B$259:$AL$385,28,FALSE)&amp;""</f>
        <v/>
      </c>
      <c r="AD919" s="137"/>
      <c r="AE919" s="21" t="s">
        <v>391</v>
      </c>
      <c r="AF919" s="138" t="str">
        <f>VLOOKUP($B917,D1_2!$B$259:$AL$385,29,FALSE)&amp;""</f>
        <v/>
      </c>
      <c r="AG919" s="139"/>
      <c r="AH919" s="136" t="str">
        <f>VLOOKUP($B917,D1_2!$B$259:$AL$385,30,FALSE)&amp;""</f>
        <v/>
      </c>
      <c r="AI919" s="137"/>
      <c r="AJ919" s="21" t="s">
        <v>391</v>
      </c>
      <c r="AK919" s="138" t="str">
        <f>VLOOKUP($B917,D1_2!$B$259:$AL$385,31,FALSE)&amp;""</f>
        <v/>
      </c>
      <c r="AL919" s="139"/>
      <c r="AM919" s="136" t="str">
        <f>VLOOKUP($B917,D1_2!$B$259:$AL$385,32,FALSE)&amp;""</f>
        <v/>
      </c>
      <c r="AN919" s="137"/>
      <c r="AO919" s="21" t="s">
        <v>391</v>
      </c>
      <c r="AP919" s="138" t="str">
        <f>VLOOKUP($B917,D1_2!$B$259:$AL$385,33,FALSE)&amp;""</f>
        <v/>
      </c>
      <c r="AQ919" s="139"/>
      <c r="AR919" s="136" t="str">
        <f>VLOOKUP($B917,D1_2!$B$259:$AL$385,34,FALSE)&amp;""</f>
        <v/>
      </c>
      <c r="AS919" s="137"/>
      <c r="AT919" s="21" t="s">
        <v>391</v>
      </c>
      <c r="AU919" s="138" t="str">
        <f>VLOOKUP($B917,D1_2!$B$259:$AL$385,35,FALSE)&amp;""</f>
        <v/>
      </c>
      <c r="AV919" s="139"/>
      <c r="AW919" s="136" t="str">
        <f>VLOOKUP($B917,D1_2!$B$259:$AL$385,36,FALSE)&amp;""</f>
        <v/>
      </c>
      <c r="AX919" s="137"/>
      <c r="AY919" s="21" t="s">
        <v>391</v>
      </c>
      <c r="AZ919" s="138" t="str">
        <f>VLOOKUP($B917,D1_2!$B$259:$AL$385,37,FALSE)&amp;""</f>
        <v/>
      </c>
      <c r="BA919" s="139"/>
    </row>
    <row r="920" spans="2:53" s="1" customFormat="1" ht="14.25" customHeight="1" x14ac:dyDescent="0.4">
      <c r="B920" s="181" t="s">
        <v>6620</v>
      </c>
      <c r="C920" s="182"/>
      <c r="D920" s="182"/>
      <c r="E920" s="182"/>
      <c r="F920" s="183"/>
      <c r="G920" s="86" t="s">
        <v>5737</v>
      </c>
      <c r="H920" s="86"/>
      <c r="I920" s="86"/>
      <c r="J920" s="86"/>
      <c r="K920" s="86"/>
      <c r="L920" s="86"/>
      <c r="M920" s="86"/>
      <c r="N920" s="144" t="str">
        <f>VLOOKUP($B920,D1_2!$B$5:$AL$131,22,FALSE)&amp;""</f>
        <v/>
      </c>
      <c r="O920" s="132"/>
      <c r="P920" s="23" t="s">
        <v>391</v>
      </c>
      <c r="Q920" s="145" t="str">
        <f>VLOOKUP($B920,D1_2!$B$5:$AL$131,23,FALSE)&amp;""</f>
        <v/>
      </c>
      <c r="R920" s="134"/>
      <c r="S920" s="144" t="str">
        <f>VLOOKUP($B920,D1_2!$B$5:$AL$131,24,FALSE)&amp;""</f>
        <v/>
      </c>
      <c r="T920" s="132"/>
      <c r="U920" s="23" t="s">
        <v>391</v>
      </c>
      <c r="V920" s="145" t="str">
        <f>VLOOKUP($B920,D1_2!$B$5:$AL$131,25,FALSE)&amp;""</f>
        <v/>
      </c>
      <c r="W920" s="134"/>
      <c r="X920" s="144" t="str">
        <f>VLOOKUP($B920,D1_2!$B$5:$AL$131,26,FALSE)&amp;""</f>
        <v/>
      </c>
      <c r="Y920" s="132"/>
      <c r="Z920" s="23" t="s">
        <v>391</v>
      </c>
      <c r="AA920" s="145" t="str">
        <f>VLOOKUP($B920,D1_2!$B$5:$AL$131,27,FALSE)&amp;""</f>
        <v/>
      </c>
      <c r="AB920" s="134"/>
      <c r="AC920" s="144" t="str">
        <f>VLOOKUP($B920,D1_2!$B$5:$AL$131,28,FALSE)&amp;""</f>
        <v/>
      </c>
      <c r="AD920" s="132"/>
      <c r="AE920" s="23" t="s">
        <v>391</v>
      </c>
      <c r="AF920" s="145" t="str">
        <f>VLOOKUP($B920,D1_2!$B$5:$AL$131,29,FALSE)&amp;""</f>
        <v/>
      </c>
      <c r="AG920" s="134"/>
      <c r="AH920" s="144" t="str">
        <f>VLOOKUP($B920,D1_2!$B$5:$AL$131,30,FALSE)&amp;""</f>
        <v/>
      </c>
      <c r="AI920" s="132"/>
      <c r="AJ920" s="23" t="s">
        <v>391</v>
      </c>
      <c r="AK920" s="145" t="str">
        <f>VLOOKUP($B920,D1_2!$B$5:$AL$131,31,FALSE)&amp;""</f>
        <v/>
      </c>
      <c r="AL920" s="134"/>
      <c r="AM920" s="144" t="str">
        <f>VLOOKUP($B920,D1_2!$B$5:$AL$131,32,FALSE)&amp;""</f>
        <v/>
      </c>
      <c r="AN920" s="132"/>
      <c r="AO920" s="23" t="s">
        <v>391</v>
      </c>
      <c r="AP920" s="145" t="str">
        <f>VLOOKUP($B920,D1_2!$B$5:$AL$131,33,FALSE)&amp;""</f>
        <v/>
      </c>
      <c r="AQ920" s="134"/>
      <c r="AR920" s="144" t="str">
        <f>VLOOKUP($B920,D1_2!$B$5:$AL$131,34,FALSE)&amp;""</f>
        <v/>
      </c>
      <c r="AS920" s="132"/>
      <c r="AT920" s="23" t="s">
        <v>391</v>
      </c>
      <c r="AU920" s="145" t="str">
        <f>VLOOKUP($B920,D1_2!$B$5:$AL$131,35,FALSE)&amp;""</f>
        <v/>
      </c>
      <c r="AV920" s="134"/>
      <c r="AW920" s="144" t="str">
        <f>VLOOKUP($B920,D1_2!$B$5:$AL$131,36,FALSE)&amp;""</f>
        <v/>
      </c>
      <c r="AX920" s="132"/>
      <c r="AY920" s="23" t="s">
        <v>391</v>
      </c>
      <c r="AZ920" s="145" t="str">
        <f>VLOOKUP($B920,D1_2!$B$5:$AL$131,37,FALSE)&amp;""</f>
        <v/>
      </c>
      <c r="BA920" s="134"/>
    </row>
    <row r="921" spans="2:53" s="1" customFormat="1" x14ac:dyDescent="0.4">
      <c r="B921" s="181"/>
      <c r="C921" s="182"/>
      <c r="D921" s="182"/>
      <c r="E921" s="182"/>
      <c r="F921" s="183"/>
      <c r="G921" s="91" t="s">
        <v>5496</v>
      </c>
      <c r="H921" s="91"/>
      <c r="I921" s="91"/>
      <c r="J921" s="91"/>
      <c r="K921" s="91"/>
      <c r="L921" s="91"/>
      <c r="M921" s="91"/>
      <c r="N921" s="92" t="str">
        <f>VLOOKUP($B920,D1_2!$B$132:$AL$258,22,FALSE)&amp;""</f>
        <v/>
      </c>
      <c r="O921" s="93"/>
      <c r="P921" s="20" t="s">
        <v>391</v>
      </c>
      <c r="Q921" s="94" t="str">
        <f>VLOOKUP($B920,D1_2!$B$132:$AL$258,23,FALSE)&amp;""</f>
        <v/>
      </c>
      <c r="R921" s="95"/>
      <c r="S921" s="92" t="str">
        <f>VLOOKUP($B920,D1_2!$B$132:$AL$258,24,FALSE)&amp;""</f>
        <v/>
      </c>
      <c r="T921" s="93"/>
      <c r="U921" s="20" t="s">
        <v>391</v>
      </c>
      <c r="V921" s="94" t="str">
        <f>VLOOKUP($B920,D1_2!$B$132:$AL$258,25,FALSE)&amp;""</f>
        <v/>
      </c>
      <c r="W921" s="95"/>
      <c r="X921" s="92" t="str">
        <f>VLOOKUP($B920,D1_2!$B$132:$AL$258,26,FALSE)&amp;""</f>
        <v/>
      </c>
      <c r="Y921" s="93"/>
      <c r="Z921" s="20" t="s">
        <v>391</v>
      </c>
      <c r="AA921" s="94" t="str">
        <f>VLOOKUP($B920,D1_2!$B$132:$AL$258,27,FALSE)&amp;""</f>
        <v/>
      </c>
      <c r="AB921" s="95"/>
      <c r="AC921" s="92" t="str">
        <f>VLOOKUP($B920,D1_2!$B$132:$AL$258,28,FALSE)&amp;""</f>
        <v/>
      </c>
      <c r="AD921" s="93"/>
      <c r="AE921" s="20" t="s">
        <v>391</v>
      </c>
      <c r="AF921" s="94" t="str">
        <f>VLOOKUP($B920,D1_2!$B$132:$AL$258,29,FALSE)&amp;""</f>
        <v/>
      </c>
      <c r="AG921" s="95"/>
      <c r="AH921" s="92" t="str">
        <f>VLOOKUP($B920,D1_2!$B$132:$AL$258,30,FALSE)&amp;""</f>
        <v/>
      </c>
      <c r="AI921" s="93"/>
      <c r="AJ921" s="20" t="s">
        <v>391</v>
      </c>
      <c r="AK921" s="94" t="str">
        <f>VLOOKUP($B920,D1_2!$B$132:$AL$258,31,FALSE)&amp;""</f>
        <v/>
      </c>
      <c r="AL921" s="95"/>
      <c r="AM921" s="92" t="str">
        <f>VLOOKUP($B920,D1_2!$B$132:$AL$258,32,FALSE)&amp;""</f>
        <v/>
      </c>
      <c r="AN921" s="93"/>
      <c r="AO921" s="20" t="s">
        <v>391</v>
      </c>
      <c r="AP921" s="94" t="str">
        <f>VLOOKUP($B920,D1_2!$B$132:$AL$258,33,FALSE)&amp;""</f>
        <v/>
      </c>
      <c r="AQ921" s="95"/>
      <c r="AR921" s="92" t="str">
        <f>VLOOKUP($B920,D1_2!$B$132:$AL$258,34,FALSE)&amp;""</f>
        <v/>
      </c>
      <c r="AS921" s="93"/>
      <c r="AT921" s="20" t="s">
        <v>391</v>
      </c>
      <c r="AU921" s="94" t="str">
        <f>VLOOKUP($B920,D1_2!$B$132:$AL$258,35,FALSE)&amp;""</f>
        <v/>
      </c>
      <c r="AV921" s="95"/>
      <c r="AW921" s="92" t="str">
        <f>VLOOKUP($B920,D1_2!$B$132:$AL$258,36,FALSE)&amp;""</f>
        <v/>
      </c>
      <c r="AX921" s="93"/>
      <c r="AY921" s="20" t="s">
        <v>391</v>
      </c>
      <c r="AZ921" s="94" t="str">
        <f>VLOOKUP($B920,D1_2!$B$132:$AL$258,37,FALSE)&amp;""</f>
        <v/>
      </c>
      <c r="BA921" s="95"/>
    </row>
    <row r="922" spans="2:53" s="1" customFormat="1" x14ac:dyDescent="0.4">
      <c r="B922" s="178"/>
      <c r="C922" s="179"/>
      <c r="D922" s="179"/>
      <c r="E922" s="179"/>
      <c r="F922" s="180"/>
      <c r="G922" s="135" t="s">
        <v>5337</v>
      </c>
      <c r="H922" s="135"/>
      <c r="I922" s="135"/>
      <c r="J922" s="135"/>
      <c r="K922" s="135"/>
      <c r="L922" s="135"/>
      <c r="M922" s="135"/>
      <c r="N922" s="136" t="str">
        <f>VLOOKUP($B920,D1_2!$B$259:$AL$385,22,FALSE)&amp;""</f>
        <v/>
      </c>
      <c r="O922" s="137"/>
      <c r="P922" s="21" t="s">
        <v>391</v>
      </c>
      <c r="Q922" s="138" t="str">
        <f>VLOOKUP($B920,D1_2!$B$259:$AL$385,23,FALSE)&amp;""</f>
        <v/>
      </c>
      <c r="R922" s="139"/>
      <c r="S922" s="136" t="str">
        <f>VLOOKUP($B920,D1_2!$B$259:$AL$385,24,FALSE)&amp;""</f>
        <v/>
      </c>
      <c r="T922" s="137"/>
      <c r="U922" s="21" t="s">
        <v>391</v>
      </c>
      <c r="V922" s="138" t="str">
        <f>VLOOKUP($B920,D1_2!$B$259:$AL$385,25,FALSE)&amp;""</f>
        <v/>
      </c>
      <c r="W922" s="139"/>
      <c r="X922" s="136" t="str">
        <f>VLOOKUP($B920,D1_2!$B$259:$AL$385,26,FALSE)&amp;""</f>
        <v/>
      </c>
      <c r="Y922" s="137"/>
      <c r="Z922" s="21" t="s">
        <v>391</v>
      </c>
      <c r="AA922" s="138" t="str">
        <f>VLOOKUP($B920,D1_2!$B$259:$AL$385,27,FALSE)&amp;""</f>
        <v/>
      </c>
      <c r="AB922" s="139"/>
      <c r="AC922" s="136" t="str">
        <f>VLOOKUP($B920,D1_2!$B$259:$AL$385,28,FALSE)&amp;""</f>
        <v/>
      </c>
      <c r="AD922" s="137"/>
      <c r="AE922" s="21" t="s">
        <v>391</v>
      </c>
      <c r="AF922" s="138" t="str">
        <f>VLOOKUP($B920,D1_2!$B$259:$AL$385,29,FALSE)&amp;""</f>
        <v/>
      </c>
      <c r="AG922" s="139"/>
      <c r="AH922" s="136" t="str">
        <f>VLOOKUP($B920,D1_2!$B$259:$AL$385,30,FALSE)&amp;""</f>
        <v/>
      </c>
      <c r="AI922" s="137"/>
      <c r="AJ922" s="21" t="s">
        <v>391</v>
      </c>
      <c r="AK922" s="138" t="str">
        <f>VLOOKUP($B920,D1_2!$B$259:$AL$385,31,FALSE)&amp;""</f>
        <v/>
      </c>
      <c r="AL922" s="139"/>
      <c r="AM922" s="136" t="str">
        <f>VLOOKUP($B920,D1_2!$B$259:$AL$385,32,FALSE)&amp;""</f>
        <v/>
      </c>
      <c r="AN922" s="137"/>
      <c r="AO922" s="21" t="s">
        <v>391</v>
      </c>
      <c r="AP922" s="138" t="str">
        <f>VLOOKUP($B920,D1_2!$B$259:$AL$385,33,FALSE)&amp;""</f>
        <v/>
      </c>
      <c r="AQ922" s="139"/>
      <c r="AR922" s="136" t="str">
        <f>VLOOKUP($B920,D1_2!$B$259:$AL$385,34,FALSE)&amp;""</f>
        <v/>
      </c>
      <c r="AS922" s="137"/>
      <c r="AT922" s="21" t="s">
        <v>391</v>
      </c>
      <c r="AU922" s="138" t="str">
        <f>VLOOKUP($B920,D1_2!$B$259:$AL$385,35,FALSE)&amp;""</f>
        <v/>
      </c>
      <c r="AV922" s="139"/>
      <c r="AW922" s="136" t="str">
        <f>VLOOKUP($B920,D1_2!$B$259:$AL$385,36,FALSE)&amp;""</f>
        <v/>
      </c>
      <c r="AX922" s="137"/>
      <c r="AY922" s="21" t="s">
        <v>391</v>
      </c>
      <c r="AZ922" s="138" t="str">
        <f>VLOOKUP($B920,D1_2!$B$259:$AL$385,37,FALSE)&amp;""</f>
        <v/>
      </c>
      <c r="BA922" s="139"/>
    </row>
    <row r="923" spans="2:53" s="1" customFormat="1" ht="14.25" customHeight="1" x14ac:dyDescent="0.4">
      <c r="B923" s="175" t="s">
        <v>638</v>
      </c>
      <c r="C923" s="176"/>
      <c r="D923" s="176"/>
      <c r="E923" s="176"/>
      <c r="F923" s="177"/>
      <c r="G923" s="86" t="s">
        <v>5737</v>
      </c>
      <c r="H923" s="86"/>
      <c r="I923" s="86"/>
      <c r="J923" s="86"/>
      <c r="K923" s="86"/>
      <c r="L923" s="86"/>
      <c r="M923" s="86"/>
      <c r="N923" s="87" t="str">
        <f>VLOOKUP($B923,D1_2!$B$5:$AL$131,22,FALSE)&amp;""</f>
        <v/>
      </c>
      <c r="O923" s="88"/>
      <c r="P923" s="19" t="s">
        <v>391</v>
      </c>
      <c r="Q923" s="89" t="str">
        <f>VLOOKUP($B923,D1_2!$B$5:$AL$131,23,FALSE)&amp;""</f>
        <v/>
      </c>
      <c r="R923" s="90"/>
      <c r="S923" s="87" t="str">
        <f>VLOOKUP($B923,D1_2!$B$5:$AL$131,24,FALSE)&amp;""</f>
        <v/>
      </c>
      <c r="T923" s="88"/>
      <c r="U923" s="19" t="s">
        <v>391</v>
      </c>
      <c r="V923" s="89" t="str">
        <f>VLOOKUP($B923,D1_2!$B$5:$AL$131,25,FALSE)&amp;""</f>
        <v/>
      </c>
      <c r="W923" s="90"/>
      <c r="X923" s="87" t="str">
        <f>VLOOKUP($B923,D1_2!$B$5:$AL$131,26,FALSE)&amp;""</f>
        <v/>
      </c>
      <c r="Y923" s="88"/>
      <c r="Z923" s="19" t="s">
        <v>391</v>
      </c>
      <c r="AA923" s="89" t="str">
        <f>VLOOKUP($B923,D1_2!$B$5:$AL$131,27,FALSE)&amp;""</f>
        <v/>
      </c>
      <c r="AB923" s="90"/>
      <c r="AC923" s="87" t="str">
        <f>VLOOKUP($B923,D1_2!$B$5:$AL$131,28,FALSE)&amp;""</f>
        <v/>
      </c>
      <c r="AD923" s="88"/>
      <c r="AE923" s="19" t="s">
        <v>391</v>
      </c>
      <c r="AF923" s="89" t="str">
        <f>VLOOKUP($B923,D1_2!$B$5:$AL$131,29,FALSE)&amp;""</f>
        <v/>
      </c>
      <c r="AG923" s="90"/>
      <c r="AH923" s="87" t="str">
        <f>VLOOKUP($B923,D1_2!$B$5:$AL$131,30,FALSE)&amp;""</f>
        <v/>
      </c>
      <c r="AI923" s="88"/>
      <c r="AJ923" s="19" t="s">
        <v>391</v>
      </c>
      <c r="AK923" s="89" t="str">
        <f>VLOOKUP($B923,D1_2!$B$5:$AL$131,31,FALSE)&amp;""</f>
        <v/>
      </c>
      <c r="AL923" s="90"/>
      <c r="AM923" s="87" t="str">
        <f>VLOOKUP($B923,D1_2!$B$5:$AL$131,32,FALSE)&amp;""</f>
        <v/>
      </c>
      <c r="AN923" s="88"/>
      <c r="AO923" s="19" t="s">
        <v>391</v>
      </c>
      <c r="AP923" s="89" t="str">
        <f>VLOOKUP($B923,D1_2!$B$5:$AL$131,33,FALSE)&amp;""</f>
        <v/>
      </c>
      <c r="AQ923" s="90"/>
      <c r="AR923" s="87" t="str">
        <f>VLOOKUP($B923,D1_2!$B$5:$AL$131,34,FALSE)&amp;""</f>
        <v/>
      </c>
      <c r="AS923" s="88"/>
      <c r="AT923" s="19" t="s">
        <v>391</v>
      </c>
      <c r="AU923" s="89" t="str">
        <f>VLOOKUP($B923,D1_2!$B$5:$AL$131,35,FALSE)&amp;""</f>
        <v/>
      </c>
      <c r="AV923" s="90"/>
      <c r="AW923" s="87" t="str">
        <f>VLOOKUP($B923,D1_2!$B$5:$AL$131,36,FALSE)&amp;""</f>
        <v/>
      </c>
      <c r="AX923" s="88"/>
      <c r="AY923" s="19" t="s">
        <v>391</v>
      </c>
      <c r="AZ923" s="89" t="str">
        <f>VLOOKUP($B923,D1_2!$B$5:$AL$131,37,FALSE)&amp;""</f>
        <v/>
      </c>
      <c r="BA923" s="90"/>
    </row>
    <row r="924" spans="2:53" s="1" customFormat="1" x14ac:dyDescent="0.4">
      <c r="B924" s="181"/>
      <c r="C924" s="182"/>
      <c r="D924" s="182"/>
      <c r="E924" s="182"/>
      <c r="F924" s="183"/>
      <c r="G924" s="91" t="s">
        <v>5496</v>
      </c>
      <c r="H924" s="91"/>
      <c r="I924" s="91"/>
      <c r="J924" s="91"/>
      <c r="K924" s="91"/>
      <c r="L924" s="91"/>
      <c r="M924" s="91"/>
      <c r="N924" s="92" t="str">
        <f>VLOOKUP($B923,D1_2!$B$132:$AL$258,22,FALSE)&amp;""</f>
        <v/>
      </c>
      <c r="O924" s="93"/>
      <c r="P924" s="20" t="s">
        <v>391</v>
      </c>
      <c r="Q924" s="94" t="str">
        <f>VLOOKUP($B923,D1_2!$B$132:$AL$258,23,FALSE)&amp;""</f>
        <v/>
      </c>
      <c r="R924" s="95"/>
      <c r="S924" s="92" t="str">
        <f>VLOOKUP($B923,D1_2!$B$132:$AL$258,24,FALSE)&amp;""</f>
        <v/>
      </c>
      <c r="T924" s="93"/>
      <c r="U924" s="20" t="s">
        <v>391</v>
      </c>
      <c r="V924" s="94" t="str">
        <f>VLOOKUP($B923,D1_2!$B$132:$AL$258,25,FALSE)&amp;""</f>
        <v/>
      </c>
      <c r="W924" s="95"/>
      <c r="X924" s="92" t="str">
        <f>VLOOKUP($B923,D1_2!$B$132:$AL$258,26,FALSE)&amp;""</f>
        <v/>
      </c>
      <c r="Y924" s="93"/>
      <c r="Z924" s="20" t="s">
        <v>391</v>
      </c>
      <c r="AA924" s="94" t="str">
        <f>VLOOKUP($B923,D1_2!$B$132:$AL$258,27,FALSE)&amp;""</f>
        <v/>
      </c>
      <c r="AB924" s="95"/>
      <c r="AC924" s="92" t="str">
        <f>VLOOKUP($B923,D1_2!$B$132:$AL$258,28,FALSE)&amp;""</f>
        <v/>
      </c>
      <c r="AD924" s="93"/>
      <c r="AE924" s="20" t="s">
        <v>391</v>
      </c>
      <c r="AF924" s="94" t="str">
        <f>VLOOKUP($B923,D1_2!$B$132:$AL$258,29,FALSE)&amp;""</f>
        <v/>
      </c>
      <c r="AG924" s="95"/>
      <c r="AH924" s="92" t="str">
        <f>VLOOKUP($B923,D1_2!$B$132:$AL$258,30,FALSE)&amp;""</f>
        <v/>
      </c>
      <c r="AI924" s="93"/>
      <c r="AJ924" s="20" t="s">
        <v>391</v>
      </c>
      <c r="AK924" s="94" t="str">
        <f>VLOOKUP($B923,D1_2!$B$132:$AL$258,31,FALSE)&amp;""</f>
        <v/>
      </c>
      <c r="AL924" s="95"/>
      <c r="AM924" s="92" t="str">
        <f>VLOOKUP($B923,D1_2!$B$132:$AL$258,32,FALSE)&amp;""</f>
        <v/>
      </c>
      <c r="AN924" s="93"/>
      <c r="AO924" s="20" t="s">
        <v>391</v>
      </c>
      <c r="AP924" s="94" t="str">
        <f>VLOOKUP($B923,D1_2!$B$132:$AL$258,33,FALSE)&amp;""</f>
        <v/>
      </c>
      <c r="AQ924" s="95"/>
      <c r="AR924" s="92" t="str">
        <f>VLOOKUP($B923,D1_2!$B$132:$AL$258,34,FALSE)&amp;""</f>
        <v/>
      </c>
      <c r="AS924" s="93"/>
      <c r="AT924" s="20" t="s">
        <v>391</v>
      </c>
      <c r="AU924" s="94" t="str">
        <f>VLOOKUP($B923,D1_2!$B$132:$AL$258,35,FALSE)&amp;""</f>
        <v/>
      </c>
      <c r="AV924" s="95"/>
      <c r="AW924" s="92" t="str">
        <f>VLOOKUP($B923,D1_2!$B$132:$AL$258,36,FALSE)&amp;""</f>
        <v/>
      </c>
      <c r="AX924" s="93"/>
      <c r="AY924" s="20" t="s">
        <v>391</v>
      </c>
      <c r="AZ924" s="94" t="str">
        <f>VLOOKUP($B923,D1_2!$B$132:$AL$258,37,FALSE)&amp;""</f>
        <v/>
      </c>
      <c r="BA924" s="95"/>
    </row>
    <row r="925" spans="2:53" s="1" customFormat="1" x14ac:dyDescent="0.4">
      <c r="B925" s="178"/>
      <c r="C925" s="179"/>
      <c r="D925" s="179"/>
      <c r="E925" s="179"/>
      <c r="F925" s="180"/>
      <c r="G925" s="135" t="s">
        <v>5337</v>
      </c>
      <c r="H925" s="135"/>
      <c r="I925" s="135"/>
      <c r="J925" s="135"/>
      <c r="K925" s="135"/>
      <c r="L925" s="135"/>
      <c r="M925" s="135"/>
      <c r="N925" s="136" t="str">
        <f>VLOOKUP($B923,D1_2!$B$259:$AL$385,22,FALSE)&amp;""</f>
        <v/>
      </c>
      <c r="O925" s="137"/>
      <c r="P925" s="21" t="s">
        <v>391</v>
      </c>
      <c r="Q925" s="138" t="str">
        <f>VLOOKUP($B923,D1_2!$B$259:$AL$385,23,FALSE)&amp;""</f>
        <v/>
      </c>
      <c r="R925" s="139"/>
      <c r="S925" s="136" t="str">
        <f>VLOOKUP($B923,D1_2!$B$259:$AL$385,24,FALSE)&amp;""</f>
        <v/>
      </c>
      <c r="T925" s="137"/>
      <c r="U925" s="21" t="s">
        <v>391</v>
      </c>
      <c r="V925" s="138" t="str">
        <f>VLOOKUP($B923,D1_2!$B$259:$AL$385,25,FALSE)&amp;""</f>
        <v/>
      </c>
      <c r="W925" s="139"/>
      <c r="X925" s="136" t="str">
        <f>VLOOKUP($B923,D1_2!$B$259:$AL$385,26,FALSE)&amp;""</f>
        <v/>
      </c>
      <c r="Y925" s="137"/>
      <c r="Z925" s="21" t="s">
        <v>391</v>
      </c>
      <c r="AA925" s="138" t="str">
        <f>VLOOKUP($B923,D1_2!$B$259:$AL$385,27,FALSE)&amp;""</f>
        <v/>
      </c>
      <c r="AB925" s="139"/>
      <c r="AC925" s="136" t="str">
        <f>VLOOKUP($B923,D1_2!$B$259:$AL$385,28,FALSE)&amp;""</f>
        <v/>
      </c>
      <c r="AD925" s="137"/>
      <c r="AE925" s="21" t="s">
        <v>391</v>
      </c>
      <c r="AF925" s="138" t="str">
        <f>VLOOKUP($B923,D1_2!$B$259:$AL$385,29,FALSE)&amp;""</f>
        <v/>
      </c>
      <c r="AG925" s="139"/>
      <c r="AH925" s="136" t="str">
        <f>VLOOKUP($B923,D1_2!$B$259:$AL$385,30,FALSE)&amp;""</f>
        <v/>
      </c>
      <c r="AI925" s="137"/>
      <c r="AJ925" s="21" t="s">
        <v>391</v>
      </c>
      <c r="AK925" s="138" t="str">
        <f>VLOOKUP($B923,D1_2!$B$259:$AL$385,31,FALSE)&amp;""</f>
        <v/>
      </c>
      <c r="AL925" s="139"/>
      <c r="AM925" s="136" t="str">
        <f>VLOOKUP($B923,D1_2!$B$259:$AL$385,32,FALSE)&amp;""</f>
        <v/>
      </c>
      <c r="AN925" s="137"/>
      <c r="AO925" s="21" t="s">
        <v>391</v>
      </c>
      <c r="AP925" s="138" t="str">
        <f>VLOOKUP($B923,D1_2!$B$259:$AL$385,33,FALSE)&amp;""</f>
        <v/>
      </c>
      <c r="AQ925" s="139"/>
      <c r="AR925" s="136" t="str">
        <f>VLOOKUP($B923,D1_2!$B$259:$AL$385,34,FALSE)&amp;""</f>
        <v/>
      </c>
      <c r="AS925" s="137"/>
      <c r="AT925" s="21" t="s">
        <v>391</v>
      </c>
      <c r="AU925" s="138" t="str">
        <f>VLOOKUP($B923,D1_2!$B$259:$AL$385,35,FALSE)&amp;""</f>
        <v/>
      </c>
      <c r="AV925" s="139"/>
      <c r="AW925" s="136" t="str">
        <f>VLOOKUP($B923,D1_2!$B$259:$AL$385,36,FALSE)&amp;""</f>
        <v/>
      </c>
      <c r="AX925" s="137"/>
      <c r="AY925" s="21" t="s">
        <v>391</v>
      </c>
      <c r="AZ925" s="138" t="str">
        <f>VLOOKUP($B923,D1_2!$B$259:$AL$385,37,FALSE)&amp;""</f>
        <v/>
      </c>
      <c r="BA925" s="139"/>
    </row>
    <row r="926" spans="2:53" s="1" customFormat="1" ht="14.25" customHeight="1" x14ac:dyDescent="0.4">
      <c r="B926" s="175" t="s">
        <v>6621</v>
      </c>
      <c r="C926" s="176"/>
      <c r="D926" s="176"/>
      <c r="E926" s="176"/>
      <c r="F926" s="177"/>
      <c r="G926" s="86" t="s">
        <v>5737</v>
      </c>
      <c r="H926" s="86"/>
      <c r="I926" s="86"/>
      <c r="J926" s="86"/>
      <c r="K926" s="86"/>
      <c r="L926" s="86"/>
      <c r="M926" s="86"/>
      <c r="N926" s="87" t="str">
        <f>VLOOKUP($B926,D1_2!$B$5:$AL$131,22,FALSE)&amp;""</f>
        <v/>
      </c>
      <c r="O926" s="88"/>
      <c r="P926" s="19" t="s">
        <v>391</v>
      </c>
      <c r="Q926" s="89" t="str">
        <f>VLOOKUP($B926,D1_2!$B$5:$AL$131,23,FALSE)&amp;""</f>
        <v/>
      </c>
      <c r="R926" s="90"/>
      <c r="S926" s="87" t="str">
        <f>VLOOKUP($B926,D1_2!$B$5:$AL$131,24,FALSE)&amp;""</f>
        <v/>
      </c>
      <c r="T926" s="88"/>
      <c r="U926" s="19" t="s">
        <v>391</v>
      </c>
      <c r="V926" s="89" t="str">
        <f>VLOOKUP($B926,D1_2!$B$5:$AL$131,25,FALSE)&amp;""</f>
        <v/>
      </c>
      <c r="W926" s="90"/>
      <c r="X926" s="87" t="str">
        <f>VLOOKUP($B926,D1_2!$B$5:$AL$131,26,FALSE)&amp;""</f>
        <v/>
      </c>
      <c r="Y926" s="88"/>
      <c r="Z926" s="19" t="s">
        <v>391</v>
      </c>
      <c r="AA926" s="89" t="str">
        <f>VLOOKUP($B926,D1_2!$B$5:$AL$131,27,FALSE)&amp;""</f>
        <v/>
      </c>
      <c r="AB926" s="90"/>
      <c r="AC926" s="87" t="str">
        <f>VLOOKUP($B926,D1_2!$B$5:$AL$131,28,FALSE)&amp;""</f>
        <v/>
      </c>
      <c r="AD926" s="88"/>
      <c r="AE926" s="19" t="s">
        <v>391</v>
      </c>
      <c r="AF926" s="89" t="str">
        <f>VLOOKUP($B926,D1_2!$B$5:$AL$131,29,FALSE)&amp;""</f>
        <v/>
      </c>
      <c r="AG926" s="90"/>
      <c r="AH926" s="87" t="str">
        <f>VLOOKUP($B926,D1_2!$B$5:$AL$131,30,FALSE)&amp;""</f>
        <v/>
      </c>
      <c r="AI926" s="88"/>
      <c r="AJ926" s="19" t="s">
        <v>391</v>
      </c>
      <c r="AK926" s="89" t="str">
        <f>VLOOKUP($B926,D1_2!$B$5:$AL$131,31,FALSE)&amp;""</f>
        <v/>
      </c>
      <c r="AL926" s="90"/>
      <c r="AM926" s="87" t="str">
        <f>VLOOKUP($B926,D1_2!$B$5:$AL$131,32,FALSE)&amp;""</f>
        <v/>
      </c>
      <c r="AN926" s="88"/>
      <c r="AO926" s="19" t="s">
        <v>391</v>
      </c>
      <c r="AP926" s="89" t="str">
        <f>VLOOKUP($B926,D1_2!$B$5:$AL$131,33,FALSE)&amp;""</f>
        <v/>
      </c>
      <c r="AQ926" s="90"/>
      <c r="AR926" s="87" t="str">
        <f>VLOOKUP($B926,D1_2!$B$5:$AL$131,34,FALSE)&amp;""</f>
        <v/>
      </c>
      <c r="AS926" s="88"/>
      <c r="AT926" s="19" t="s">
        <v>391</v>
      </c>
      <c r="AU926" s="89" t="str">
        <f>VLOOKUP($B926,D1_2!$B$5:$AL$131,35,FALSE)&amp;""</f>
        <v/>
      </c>
      <c r="AV926" s="90"/>
      <c r="AW926" s="87" t="str">
        <f>VLOOKUP($B926,D1_2!$B$5:$AL$131,36,FALSE)&amp;""</f>
        <v/>
      </c>
      <c r="AX926" s="88"/>
      <c r="AY926" s="19" t="s">
        <v>391</v>
      </c>
      <c r="AZ926" s="89" t="str">
        <f>VLOOKUP($B926,D1_2!$B$5:$AL$131,37,FALSE)&amp;""</f>
        <v/>
      </c>
      <c r="BA926" s="90"/>
    </row>
    <row r="927" spans="2:53" s="1" customFormat="1" x14ac:dyDescent="0.4">
      <c r="B927" s="181"/>
      <c r="C927" s="182"/>
      <c r="D927" s="182"/>
      <c r="E927" s="182"/>
      <c r="F927" s="183"/>
      <c r="G927" s="91" t="s">
        <v>5496</v>
      </c>
      <c r="H927" s="91"/>
      <c r="I927" s="91"/>
      <c r="J927" s="91"/>
      <c r="K927" s="91"/>
      <c r="L927" s="91"/>
      <c r="M927" s="91"/>
      <c r="N927" s="92" t="str">
        <f>VLOOKUP($B926,D1_2!$B$132:$AL$258,22,FALSE)&amp;""</f>
        <v/>
      </c>
      <c r="O927" s="93"/>
      <c r="P927" s="20" t="s">
        <v>391</v>
      </c>
      <c r="Q927" s="94" t="str">
        <f>VLOOKUP($B926,D1_2!$B$132:$AL$258,23,FALSE)&amp;""</f>
        <v/>
      </c>
      <c r="R927" s="95"/>
      <c r="S927" s="92" t="str">
        <f>VLOOKUP($B926,D1_2!$B$132:$AL$258,24,FALSE)&amp;""</f>
        <v/>
      </c>
      <c r="T927" s="93"/>
      <c r="U927" s="20" t="s">
        <v>391</v>
      </c>
      <c r="V927" s="94" t="str">
        <f>VLOOKUP($B926,D1_2!$B$132:$AL$258,25,FALSE)&amp;""</f>
        <v/>
      </c>
      <c r="W927" s="95"/>
      <c r="X927" s="92" t="str">
        <f>VLOOKUP($B926,D1_2!$B$132:$AL$258,26,FALSE)&amp;""</f>
        <v/>
      </c>
      <c r="Y927" s="93"/>
      <c r="Z927" s="20" t="s">
        <v>391</v>
      </c>
      <c r="AA927" s="94" t="str">
        <f>VLOOKUP($B926,D1_2!$B$132:$AL$258,27,FALSE)&amp;""</f>
        <v/>
      </c>
      <c r="AB927" s="95"/>
      <c r="AC927" s="92" t="str">
        <f>VLOOKUP($B926,D1_2!$B$132:$AL$258,28,FALSE)&amp;""</f>
        <v/>
      </c>
      <c r="AD927" s="93"/>
      <c r="AE927" s="20" t="s">
        <v>391</v>
      </c>
      <c r="AF927" s="94" t="str">
        <f>VLOOKUP($B926,D1_2!$B$132:$AL$258,29,FALSE)&amp;""</f>
        <v/>
      </c>
      <c r="AG927" s="95"/>
      <c r="AH927" s="92" t="str">
        <f>VLOOKUP($B926,D1_2!$B$132:$AL$258,30,FALSE)&amp;""</f>
        <v/>
      </c>
      <c r="AI927" s="93"/>
      <c r="AJ927" s="20" t="s">
        <v>391</v>
      </c>
      <c r="AK927" s="94" t="str">
        <f>VLOOKUP($B926,D1_2!$B$132:$AL$258,31,FALSE)&amp;""</f>
        <v/>
      </c>
      <c r="AL927" s="95"/>
      <c r="AM927" s="92" t="str">
        <f>VLOOKUP($B926,D1_2!$B$132:$AL$258,32,FALSE)&amp;""</f>
        <v/>
      </c>
      <c r="AN927" s="93"/>
      <c r="AO927" s="20" t="s">
        <v>391</v>
      </c>
      <c r="AP927" s="94" t="str">
        <f>VLOOKUP($B926,D1_2!$B$132:$AL$258,33,FALSE)&amp;""</f>
        <v/>
      </c>
      <c r="AQ927" s="95"/>
      <c r="AR927" s="92" t="str">
        <f>VLOOKUP($B926,D1_2!$B$132:$AL$258,34,FALSE)&amp;""</f>
        <v/>
      </c>
      <c r="AS927" s="93"/>
      <c r="AT927" s="20" t="s">
        <v>391</v>
      </c>
      <c r="AU927" s="94" t="str">
        <f>VLOOKUP($B926,D1_2!$B$132:$AL$258,35,FALSE)&amp;""</f>
        <v/>
      </c>
      <c r="AV927" s="95"/>
      <c r="AW927" s="92" t="str">
        <f>VLOOKUP($B926,D1_2!$B$132:$AL$258,36,FALSE)&amp;""</f>
        <v/>
      </c>
      <c r="AX927" s="93"/>
      <c r="AY927" s="20" t="s">
        <v>391</v>
      </c>
      <c r="AZ927" s="94" t="str">
        <f>VLOOKUP($B926,D1_2!$B$132:$AL$258,37,FALSE)&amp;""</f>
        <v/>
      </c>
      <c r="BA927" s="95"/>
    </row>
    <row r="928" spans="2:53" s="1" customFormat="1" x14ac:dyDescent="0.4">
      <c r="B928" s="178"/>
      <c r="C928" s="179"/>
      <c r="D928" s="179"/>
      <c r="E928" s="179"/>
      <c r="F928" s="180"/>
      <c r="G928" s="135" t="s">
        <v>5337</v>
      </c>
      <c r="H928" s="135"/>
      <c r="I928" s="135"/>
      <c r="J928" s="135"/>
      <c r="K928" s="135"/>
      <c r="L928" s="135"/>
      <c r="M928" s="135"/>
      <c r="N928" s="136" t="str">
        <f>VLOOKUP($B926,D1_2!$B$259:$AL$385,22,FALSE)&amp;""</f>
        <v/>
      </c>
      <c r="O928" s="137"/>
      <c r="P928" s="21" t="s">
        <v>391</v>
      </c>
      <c r="Q928" s="138" t="str">
        <f>VLOOKUP($B926,D1_2!$B$259:$AL$385,23,FALSE)&amp;""</f>
        <v/>
      </c>
      <c r="R928" s="139"/>
      <c r="S928" s="136" t="str">
        <f>VLOOKUP($B926,D1_2!$B$259:$AL$385,24,FALSE)&amp;""</f>
        <v/>
      </c>
      <c r="T928" s="137"/>
      <c r="U928" s="21" t="s">
        <v>391</v>
      </c>
      <c r="V928" s="138" t="str">
        <f>VLOOKUP($B926,D1_2!$B$259:$AL$385,25,FALSE)&amp;""</f>
        <v/>
      </c>
      <c r="W928" s="139"/>
      <c r="X928" s="136" t="str">
        <f>VLOOKUP($B926,D1_2!$B$259:$AL$385,26,FALSE)&amp;""</f>
        <v/>
      </c>
      <c r="Y928" s="137"/>
      <c r="Z928" s="21" t="s">
        <v>391</v>
      </c>
      <c r="AA928" s="138" t="str">
        <f>VLOOKUP($B926,D1_2!$B$259:$AL$385,27,FALSE)&amp;""</f>
        <v/>
      </c>
      <c r="AB928" s="139"/>
      <c r="AC928" s="136" t="str">
        <f>VLOOKUP($B926,D1_2!$B$259:$AL$385,28,FALSE)&amp;""</f>
        <v/>
      </c>
      <c r="AD928" s="137"/>
      <c r="AE928" s="21" t="s">
        <v>391</v>
      </c>
      <c r="AF928" s="138" t="str">
        <f>VLOOKUP($B926,D1_2!$B$259:$AL$385,29,FALSE)&amp;""</f>
        <v/>
      </c>
      <c r="AG928" s="139"/>
      <c r="AH928" s="136" t="str">
        <f>VLOOKUP($B926,D1_2!$B$259:$AL$385,30,FALSE)&amp;""</f>
        <v/>
      </c>
      <c r="AI928" s="137"/>
      <c r="AJ928" s="21" t="s">
        <v>391</v>
      </c>
      <c r="AK928" s="138" t="str">
        <f>VLOOKUP($B926,D1_2!$B$259:$AL$385,31,FALSE)&amp;""</f>
        <v/>
      </c>
      <c r="AL928" s="139"/>
      <c r="AM928" s="136" t="str">
        <f>VLOOKUP($B926,D1_2!$B$259:$AL$385,32,FALSE)&amp;""</f>
        <v/>
      </c>
      <c r="AN928" s="137"/>
      <c r="AO928" s="21" t="s">
        <v>391</v>
      </c>
      <c r="AP928" s="138" t="str">
        <f>VLOOKUP($B926,D1_2!$B$259:$AL$385,33,FALSE)&amp;""</f>
        <v/>
      </c>
      <c r="AQ928" s="139"/>
      <c r="AR928" s="136" t="str">
        <f>VLOOKUP($B926,D1_2!$B$259:$AL$385,34,FALSE)&amp;""</f>
        <v/>
      </c>
      <c r="AS928" s="137"/>
      <c r="AT928" s="21" t="s">
        <v>391</v>
      </c>
      <c r="AU928" s="138" t="str">
        <f>VLOOKUP($B926,D1_2!$B$259:$AL$385,35,FALSE)&amp;""</f>
        <v/>
      </c>
      <c r="AV928" s="139"/>
      <c r="AW928" s="136" t="str">
        <f>VLOOKUP($B926,D1_2!$B$259:$AL$385,36,FALSE)&amp;""</f>
        <v/>
      </c>
      <c r="AX928" s="137"/>
      <c r="AY928" s="21" t="s">
        <v>391</v>
      </c>
      <c r="AZ928" s="138" t="str">
        <f>VLOOKUP($B926,D1_2!$B$259:$AL$385,37,FALSE)&amp;""</f>
        <v/>
      </c>
      <c r="BA928" s="139"/>
    </row>
    <row r="929" spans="2:53" s="1" customFormat="1" ht="14.25" customHeight="1" x14ac:dyDescent="0.4">
      <c r="B929" s="175" t="s">
        <v>226</v>
      </c>
      <c r="C929" s="176"/>
      <c r="D929" s="176"/>
      <c r="E929" s="176"/>
      <c r="F929" s="177"/>
      <c r="G929" s="86" t="s">
        <v>5737</v>
      </c>
      <c r="H929" s="86"/>
      <c r="I929" s="86"/>
      <c r="J929" s="86"/>
      <c r="K929" s="86"/>
      <c r="L929" s="86"/>
      <c r="M929" s="86"/>
      <c r="N929" s="87" t="str">
        <f>VLOOKUP($B929,D1_2!$B$5:$AL$131,22,FALSE)&amp;""</f>
        <v/>
      </c>
      <c r="O929" s="88"/>
      <c r="P929" s="19" t="s">
        <v>391</v>
      </c>
      <c r="Q929" s="89" t="str">
        <f>VLOOKUP($B929,D1_2!$B$5:$AL$131,23,FALSE)&amp;""</f>
        <v/>
      </c>
      <c r="R929" s="90"/>
      <c r="S929" s="87" t="str">
        <f>VLOOKUP($B929,D1_2!$B$5:$AL$131,24,FALSE)&amp;""</f>
        <v/>
      </c>
      <c r="T929" s="88"/>
      <c r="U929" s="19" t="s">
        <v>391</v>
      </c>
      <c r="V929" s="89" t="str">
        <f>VLOOKUP($B929,D1_2!$B$5:$AL$131,25,FALSE)&amp;""</f>
        <v/>
      </c>
      <c r="W929" s="90"/>
      <c r="X929" s="87" t="str">
        <f>VLOOKUP($B929,D1_2!$B$5:$AL$131,26,FALSE)&amp;""</f>
        <v/>
      </c>
      <c r="Y929" s="88"/>
      <c r="Z929" s="19" t="s">
        <v>391</v>
      </c>
      <c r="AA929" s="89" t="str">
        <f>VLOOKUP($B929,D1_2!$B$5:$AL$131,27,FALSE)&amp;""</f>
        <v/>
      </c>
      <c r="AB929" s="90"/>
      <c r="AC929" s="87" t="str">
        <f>VLOOKUP($B929,D1_2!$B$5:$AL$131,28,FALSE)&amp;""</f>
        <v/>
      </c>
      <c r="AD929" s="88"/>
      <c r="AE929" s="19" t="s">
        <v>391</v>
      </c>
      <c r="AF929" s="89" t="str">
        <f>VLOOKUP($B929,D1_2!$B$5:$AL$131,29,FALSE)&amp;""</f>
        <v/>
      </c>
      <c r="AG929" s="90"/>
      <c r="AH929" s="87" t="str">
        <f>VLOOKUP($B929,D1_2!$B$5:$AL$131,30,FALSE)&amp;""</f>
        <v/>
      </c>
      <c r="AI929" s="88"/>
      <c r="AJ929" s="19" t="s">
        <v>391</v>
      </c>
      <c r="AK929" s="89" t="str">
        <f>VLOOKUP($B929,D1_2!$B$5:$AL$131,31,FALSE)&amp;""</f>
        <v/>
      </c>
      <c r="AL929" s="90"/>
      <c r="AM929" s="87" t="str">
        <f>VLOOKUP($B929,D1_2!$B$5:$AL$131,32,FALSE)&amp;""</f>
        <v/>
      </c>
      <c r="AN929" s="88"/>
      <c r="AO929" s="19" t="s">
        <v>391</v>
      </c>
      <c r="AP929" s="89" t="str">
        <f>VLOOKUP($B929,D1_2!$B$5:$AL$131,33,FALSE)&amp;""</f>
        <v/>
      </c>
      <c r="AQ929" s="90"/>
      <c r="AR929" s="87" t="str">
        <f>VLOOKUP($B929,D1_2!$B$5:$AL$131,34,FALSE)&amp;""</f>
        <v/>
      </c>
      <c r="AS929" s="88"/>
      <c r="AT929" s="19" t="s">
        <v>391</v>
      </c>
      <c r="AU929" s="89" t="str">
        <f>VLOOKUP($B929,D1_2!$B$5:$AL$131,35,FALSE)&amp;""</f>
        <v/>
      </c>
      <c r="AV929" s="90"/>
      <c r="AW929" s="87" t="str">
        <f>VLOOKUP($B929,D1_2!$B$5:$AL$131,36,FALSE)&amp;""</f>
        <v/>
      </c>
      <c r="AX929" s="88"/>
      <c r="AY929" s="19" t="s">
        <v>391</v>
      </c>
      <c r="AZ929" s="89" t="str">
        <f>VLOOKUP($B929,D1_2!$B$5:$AL$131,37,FALSE)&amp;""</f>
        <v/>
      </c>
      <c r="BA929" s="90"/>
    </row>
    <row r="930" spans="2:53" s="1" customFormat="1" x14ac:dyDescent="0.4">
      <c r="B930" s="181"/>
      <c r="C930" s="182"/>
      <c r="D930" s="182"/>
      <c r="E930" s="182"/>
      <c r="F930" s="183"/>
      <c r="G930" s="91" t="s">
        <v>5496</v>
      </c>
      <c r="H930" s="91"/>
      <c r="I930" s="91"/>
      <c r="J930" s="91"/>
      <c r="K930" s="91"/>
      <c r="L930" s="91"/>
      <c r="M930" s="91"/>
      <c r="N930" s="92" t="str">
        <f>VLOOKUP($B929,D1_2!$B$132:$AL$258,22,FALSE)&amp;""</f>
        <v/>
      </c>
      <c r="O930" s="93"/>
      <c r="P930" s="20" t="s">
        <v>391</v>
      </c>
      <c r="Q930" s="94" t="str">
        <f>VLOOKUP($B929,D1_2!$B$132:$AL$258,23,FALSE)&amp;""</f>
        <v/>
      </c>
      <c r="R930" s="95"/>
      <c r="S930" s="92" t="str">
        <f>VLOOKUP($B929,D1_2!$B$132:$AL$258,24,FALSE)&amp;""</f>
        <v/>
      </c>
      <c r="T930" s="93"/>
      <c r="U930" s="20" t="s">
        <v>391</v>
      </c>
      <c r="V930" s="94" t="str">
        <f>VLOOKUP($B929,D1_2!$B$132:$AL$258,25,FALSE)&amp;""</f>
        <v/>
      </c>
      <c r="W930" s="95"/>
      <c r="X930" s="92" t="str">
        <f>VLOOKUP($B929,D1_2!$B$132:$AL$258,26,FALSE)&amp;""</f>
        <v/>
      </c>
      <c r="Y930" s="93"/>
      <c r="Z930" s="20" t="s">
        <v>391</v>
      </c>
      <c r="AA930" s="94" t="str">
        <f>VLOOKUP($B929,D1_2!$B$132:$AL$258,27,FALSE)&amp;""</f>
        <v/>
      </c>
      <c r="AB930" s="95"/>
      <c r="AC930" s="92" t="str">
        <f>VLOOKUP($B929,D1_2!$B$132:$AL$258,28,FALSE)&amp;""</f>
        <v/>
      </c>
      <c r="AD930" s="93"/>
      <c r="AE930" s="20" t="s">
        <v>391</v>
      </c>
      <c r="AF930" s="94" t="str">
        <f>VLOOKUP($B929,D1_2!$B$132:$AL$258,29,FALSE)&amp;""</f>
        <v/>
      </c>
      <c r="AG930" s="95"/>
      <c r="AH930" s="92" t="str">
        <f>VLOOKUP($B929,D1_2!$B$132:$AL$258,30,FALSE)&amp;""</f>
        <v/>
      </c>
      <c r="AI930" s="93"/>
      <c r="AJ930" s="20" t="s">
        <v>391</v>
      </c>
      <c r="AK930" s="94" t="str">
        <f>VLOOKUP($B929,D1_2!$B$132:$AL$258,31,FALSE)&amp;""</f>
        <v/>
      </c>
      <c r="AL930" s="95"/>
      <c r="AM930" s="92" t="str">
        <f>VLOOKUP($B929,D1_2!$B$132:$AL$258,32,FALSE)&amp;""</f>
        <v/>
      </c>
      <c r="AN930" s="93"/>
      <c r="AO930" s="20" t="s">
        <v>391</v>
      </c>
      <c r="AP930" s="94" t="str">
        <f>VLOOKUP($B929,D1_2!$B$132:$AL$258,33,FALSE)&amp;""</f>
        <v/>
      </c>
      <c r="AQ930" s="95"/>
      <c r="AR930" s="92" t="str">
        <f>VLOOKUP($B929,D1_2!$B$132:$AL$258,34,FALSE)&amp;""</f>
        <v/>
      </c>
      <c r="AS930" s="93"/>
      <c r="AT930" s="20" t="s">
        <v>391</v>
      </c>
      <c r="AU930" s="94" t="str">
        <f>VLOOKUP($B929,D1_2!$B$132:$AL$258,35,FALSE)&amp;""</f>
        <v/>
      </c>
      <c r="AV930" s="95"/>
      <c r="AW930" s="92" t="str">
        <f>VLOOKUP($B929,D1_2!$B$132:$AL$258,36,FALSE)&amp;""</f>
        <v/>
      </c>
      <c r="AX930" s="93"/>
      <c r="AY930" s="20" t="s">
        <v>391</v>
      </c>
      <c r="AZ930" s="94" t="str">
        <f>VLOOKUP($B929,D1_2!$B$132:$AL$258,37,FALSE)&amp;""</f>
        <v/>
      </c>
      <c r="BA930" s="95"/>
    </row>
    <row r="931" spans="2:53" s="1" customFormat="1" x14ac:dyDescent="0.4">
      <c r="B931" s="178"/>
      <c r="C931" s="179"/>
      <c r="D931" s="179"/>
      <c r="E931" s="179"/>
      <c r="F931" s="180"/>
      <c r="G931" s="135" t="s">
        <v>5337</v>
      </c>
      <c r="H931" s="135"/>
      <c r="I931" s="135"/>
      <c r="J931" s="135"/>
      <c r="K931" s="135"/>
      <c r="L931" s="135"/>
      <c r="M931" s="135"/>
      <c r="N931" s="136" t="str">
        <f>VLOOKUP($B929,D1_2!$B$259:$AL$385,22,FALSE)&amp;""</f>
        <v/>
      </c>
      <c r="O931" s="137"/>
      <c r="P931" s="21" t="s">
        <v>391</v>
      </c>
      <c r="Q931" s="138" t="str">
        <f>VLOOKUP($B929,D1_2!$B$259:$AL$385,23,FALSE)&amp;""</f>
        <v/>
      </c>
      <c r="R931" s="139"/>
      <c r="S931" s="136" t="str">
        <f>VLOOKUP($B929,D1_2!$B$259:$AL$385,24,FALSE)&amp;""</f>
        <v/>
      </c>
      <c r="T931" s="137"/>
      <c r="U931" s="21" t="s">
        <v>391</v>
      </c>
      <c r="V931" s="138" t="str">
        <f>VLOOKUP($B929,D1_2!$B$259:$AL$385,25,FALSE)&amp;""</f>
        <v/>
      </c>
      <c r="W931" s="139"/>
      <c r="X931" s="136" t="str">
        <f>VLOOKUP($B929,D1_2!$B$259:$AL$385,26,FALSE)&amp;""</f>
        <v/>
      </c>
      <c r="Y931" s="137"/>
      <c r="Z931" s="21" t="s">
        <v>391</v>
      </c>
      <c r="AA931" s="138" t="str">
        <f>VLOOKUP($B929,D1_2!$B$259:$AL$385,27,FALSE)&amp;""</f>
        <v/>
      </c>
      <c r="AB931" s="139"/>
      <c r="AC931" s="136" t="str">
        <f>VLOOKUP($B929,D1_2!$B$259:$AL$385,28,FALSE)&amp;""</f>
        <v/>
      </c>
      <c r="AD931" s="137"/>
      <c r="AE931" s="21" t="s">
        <v>391</v>
      </c>
      <c r="AF931" s="138" t="str">
        <f>VLOOKUP($B929,D1_2!$B$259:$AL$385,29,FALSE)&amp;""</f>
        <v/>
      </c>
      <c r="AG931" s="139"/>
      <c r="AH931" s="136" t="str">
        <f>VLOOKUP($B929,D1_2!$B$259:$AL$385,30,FALSE)&amp;""</f>
        <v/>
      </c>
      <c r="AI931" s="137"/>
      <c r="AJ931" s="21" t="s">
        <v>391</v>
      </c>
      <c r="AK931" s="138" t="str">
        <f>VLOOKUP($B929,D1_2!$B$259:$AL$385,31,FALSE)&amp;""</f>
        <v/>
      </c>
      <c r="AL931" s="139"/>
      <c r="AM931" s="136" t="str">
        <f>VLOOKUP($B929,D1_2!$B$259:$AL$385,32,FALSE)&amp;""</f>
        <v/>
      </c>
      <c r="AN931" s="137"/>
      <c r="AO931" s="21" t="s">
        <v>391</v>
      </c>
      <c r="AP931" s="138" t="str">
        <f>VLOOKUP($B929,D1_2!$B$259:$AL$385,33,FALSE)&amp;""</f>
        <v/>
      </c>
      <c r="AQ931" s="139"/>
      <c r="AR931" s="136" t="str">
        <f>VLOOKUP($B929,D1_2!$B$259:$AL$385,34,FALSE)&amp;""</f>
        <v/>
      </c>
      <c r="AS931" s="137"/>
      <c r="AT931" s="21" t="s">
        <v>391</v>
      </c>
      <c r="AU931" s="138" t="str">
        <f>VLOOKUP($B929,D1_2!$B$259:$AL$385,35,FALSE)&amp;""</f>
        <v/>
      </c>
      <c r="AV931" s="139"/>
      <c r="AW931" s="136" t="str">
        <f>VLOOKUP($B929,D1_2!$B$259:$AL$385,36,FALSE)&amp;""</f>
        <v/>
      </c>
      <c r="AX931" s="137"/>
      <c r="AY931" s="21" t="s">
        <v>391</v>
      </c>
      <c r="AZ931" s="138" t="str">
        <f>VLOOKUP($B929,D1_2!$B$259:$AL$385,37,FALSE)&amp;""</f>
        <v/>
      </c>
      <c r="BA931" s="139"/>
    </row>
    <row r="932" spans="2:53" s="1" customFormat="1" ht="14.25" customHeight="1" x14ac:dyDescent="0.4">
      <c r="B932" s="175" t="s">
        <v>1063</v>
      </c>
      <c r="C932" s="176"/>
      <c r="D932" s="176"/>
      <c r="E932" s="176"/>
      <c r="F932" s="177"/>
      <c r="G932" s="86" t="s">
        <v>5737</v>
      </c>
      <c r="H932" s="86"/>
      <c r="I932" s="86"/>
      <c r="J932" s="86"/>
      <c r="K932" s="86"/>
      <c r="L932" s="86"/>
      <c r="M932" s="86"/>
      <c r="N932" s="87" t="str">
        <f>VLOOKUP($B932,D1_2!$B$5:$AL$131,22,FALSE)&amp;""</f>
        <v/>
      </c>
      <c r="O932" s="88"/>
      <c r="P932" s="19" t="s">
        <v>391</v>
      </c>
      <c r="Q932" s="89" t="str">
        <f>VLOOKUP($B932,D1_2!$B$5:$AL$131,23,FALSE)&amp;""</f>
        <v/>
      </c>
      <c r="R932" s="90"/>
      <c r="S932" s="87" t="str">
        <f>VLOOKUP($B932,D1_2!$B$5:$AL$131,24,FALSE)&amp;""</f>
        <v/>
      </c>
      <c r="T932" s="88"/>
      <c r="U932" s="19" t="s">
        <v>391</v>
      </c>
      <c r="V932" s="89" t="str">
        <f>VLOOKUP($B932,D1_2!$B$5:$AL$131,25,FALSE)&amp;""</f>
        <v/>
      </c>
      <c r="W932" s="90"/>
      <c r="X932" s="87" t="str">
        <f>VLOOKUP($B932,D1_2!$B$5:$AL$131,26,FALSE)&amp;""</f>
        <v/>
      </c>
      <c r="Y932" s="88"/>
      <c r="Z932" s="19" t="s">
        <v>391</v>
      </c>
      <c r="AA932" s="89" t="str">
        <f>VLOOKUP($B932,D1_2!$B$5:$AL$131,27,FALSE)&amp;""</f>
        <v/>
      </c>
      <c r="AB932" s="90"/>
      <c r="AC932" s="87" t="str">
        <f>VLOOKUP($B932,D1_2!$B$5:$AL$131,28,FALSE)&amp;""</f>
        <v/>
      </c>
      <c r="AD932" s="88"/>
      <c r="AE932" s="19" t="s">
        <v>391</v>
      </c>
      <c r="AF932" s="89" t="str">
        <f>VLOOKUP($B932,D1_2!$B$5:$AL$131,29,FALSE)&amp;""</f>
        <v/>
      </c>
      <c r="AG932" s="90"/>
      <c r="AH932" s="87" t="str">
        <f>VLOOKUP($B932,D1_2!$B$5:$AL$131,30,FALSE)&amp;""</f>
        <v/>
      </c>
      <c r="AI932" s="88"/>
      <c r="AJ932" s="19" t="s">
        <v>391</v>
      </c>
      <c r="AK932" s="89" t="str">
        <f>VLOOKUP($B932,D1_2!$B$5:$AL$131,31,FALSE)&amp;""</f>
        <v/>
      </c>
      <c r="AL932" s="90"/>
      <c r="AM932" s="87" t="str">
        <f>VLOOKUP($B932,D1_2!$B$5:$AL$131,32,FALSE)&amp;""</f>
        <v/>
      </c>
      <c r="AN932" s="88"/>
      <c r="AO932" s="19" t="s">
        <v>391</v>
      </c>
      <c r="AP932" s="89" t="str">
        <f>VLOOKUP($B932,D1_2!$B$5:$AL$131,33,FALSE)&amp;""</f>
        <v/>
      </c>
      <c r="AQ932" s="90"/>
      <c r="AR932" s="87" t="str">
        <f>VLOOKUP($B932,D1_2!$B$5:$AL$131,34,FALSE)&amp;""</f>
        <v/>
      </c>
      <c r="AS932" s="88"/>
      <c r="AT932" s="19" t="s">
        <v>391</v>
      </c>
      <c r="AU932" s="89" t="str">
        <f>VLOOKUP($B932,D1_2!$B$5:$AL$131,35,FALSE)&amp;""</f>
        <v/>
      </c>
      <c r="AV932" s="90"/>
      <c r="AW932" s="87" t="str">
        <f>VLOOKUP($B932,D1_2!$B$5:$AL$131,36,FALSE)&amp;""</f>
        <v/>
      </c>
      <c r="AX932" s="88"/>
      <c r="AY932" s="19" t="s">
        <v>391</v>
      </c>
      <c r="AZ932" s="89" t="str">
        <f>VLOOKUP($B932,D1_2!$B$5:$AL$131,37,FALSE)&amp;""</f>
        <v/>
      </c>
      <c r="BA932" s="90"/>
    </row>
    <row r="933" spans="2:53" s="1" customFormat="1" x14ac:dyDescent="0.4">
      <c r="B933" s="181"/>
      <c r="C933" s="182"/>
      <c r="D933" s="182"/>
      <c r="E933" s="182"/>
      <c r="F933" s="183"/>
      <c r="G933" s="91" t="s">
        <v>5496</v>
      </c>
      <c r="H933" s="91"/>
      <c r="I933" s="91"/>
      <c r="J933" s="91"/>
      <c r="K933" s="91"/>
      <c r="L933" s="91"/>
      <c r="M933" s="91"/>
      <c r="N933" s="92" t="str">
        <f>VLOOKUP($B932,D1_2!$B$132:$AL$258,22,FALSE)&amp;""</f>
        <v/>
      </c>
      <c r="O933" s="93"/>
      <c r="P933" s="20" t="s">
        <v>391</v>
      </c>
      <c r="Q933" s="94" t="str">
        <f>VLOOKUP($B932,D1_2!$B$132:$AL$258,23,FALSE)&amp;""</f>
        <v/>
      </c>
      <c r="R933" s="95"/>
      <c r="S933" s="92" t="str">
        <f>VLOOKUP($B932,D1_2!$B$132:$AL$258,24,FALSE)&amp;""</f>
        <v/>
      </c>
      <c r="T933" s="93"/>
      <c r="U933" s="20" t="s">
        <v>391</v>
      </c>
      <c r="V933" s="94" t="str">
        <f>VLOOKUP($B932,D1_2!$B$132:$AL$258,25,FALSE)&amp;""</f>
        <v/>
      </c>
      <c r="W933" s="95"/>
      <c r="X933" s="92" t="str">
        <f>VLOOKUP($B932,D1_2!$B$132:$AL$258,26,FALSE)&amp;""</f>
        <v/>
      </c>
      <c r="Y933" s="93"/>
      <c r="Z933" s="20" t="s">
        <v>391</v>
      </c>
      <c r="AA933" s="94" t="str">
        <f>VLOOKUP($B932,D1_2!$B$132:$AL$258,27,FALSE)&amp;""</f>
        <v/>
      </c>
      <c r="AB933" s="95"/>
      <c r="AC933" s="92" t="str">
        <f>VLOOKUP($B932,D1_2!$B$132:$AL$258,28,FALSE)&amp;""</f>
        <v/>
      </c>
      <c r="AD933" s="93"/>
      <c r="AE933" s="20" t="s">
        <v>391</v>
      </c>
      <c r="AF933" s="94" t="str">
        <f>VLOOKUP($B932,D1_2!$B$132:$AL$258,29,FALSE)&amp;""</f>
        <v/>
      </c>
      <c r="AG933" s="95"/>
      <c r="AH933" s="92" t="str">
        <f>VLOOKUP($B932,D1_2!$B$132:$AL$258,30,FALSE)&amp;""</f>
        <v/>
      </c>
      <c r="AI933" s="93"/>
      <c r="AJ933" s="20" t="s">
        <v>391</v>
      </c>
      <c r="AK933" s="94" t="str">
        <f>VLOOKUP($B932,D1_2!$B$132:$AL$258,31,FALSE)&amp;""</f>
        <v/>
      </c>
      <c r="AL933" s="95"/>
      <c r="AM933" s="92" t="str">
        <f>VLOOKUP($B932,D1_2!$B$132:$AL$258,32,FALSE)&amp;""</f>
        <v/>
      </c>
      <c r="AN933" s="93"/>
      <c r="AO933" s="20" t="s">
        <v>391</v>
      </c>
      <c r="AP933" s="94" t="str">
        <f>VLOOKUP($B932,D1_2!$B$132:$AL$258,33,FALSE)&amp;""</f>
        <v/>
      </c>
      <c r="AQ933" s="95"/>
      <c r="AR933" s="92" t="str">
        <f>VLOOKUP($B932,D1_2!$B$132:$AL$258,34,FALSE)&amp;""</f>
        <v/>
      </c>
      <c r="AS933" s="93"/>
      <c r="AT933" s="20" t="s">
        <v>391</v>
      </c>
      <c r="AU933" s="94" t="str">
        <f>VLOOKUP($B932,D1_2!$B$132:$AL$258,35,FALSE)&amp;""</f>
        <v/>
      </c>
      <c r="AV933" s="95"/>
      <c r="AW933" s="92" t="str">
        <f>VLOOKUP($B932,D1_2!$B$132:$AL$258,36,FALSE)&amp;""</f>
        <v/>
      </c>
      <c r="AX933" s="93"/>
      <c r="AY933" s="20" t="s">
        <v>391</v>
      </c>
      <c r="AZ933" s="94" t="str">
        <f>VLOOKUP($B932,D1_2!$B$132:$AL$258,37,FALSE)&amp;""</f>
        <v/>
      </c>
      <c r="BA933" s="95"/>
    </row>
    <row r="934" spans="2:53" s="1" customFormat="1" x14ac:dyDescent="0.4">
      <c r="B934" s="178"/>
      <c r="C934" s="179"/>
      <c r="D934" s="179"/>
      <c r="E934" s="179"/>
      <c r="F934" s="180"/>
      <c r="G934" s="135" t="s">
        <v>5337</v>
      </c>
      <c r="H934" s="135"/>
      <c r="I934" s="135"/>
      <c r="J934" s="135"/>
      <c r="K934" s="135"/>
      <c r="L934" s="135"/>
      <c r="M934" s="135"/>
      <c r="N934" s="136" t="str">
        <f>VLOOKUP($B932,D1_2!$B$259:$AL$385,22,FALSE)&amp;""</f>
        <v/>
      </c>
      <c r="O934" s="137"/>
      <c r="P934" s="21" t="s">
        <v>391</v>
      </c>
      <c r="Q934" s="138" t="str">
        <f>VLOOKUP($B932,D1_2!$B$259:$AL$385,23,FALSE)&amp;""</f>
        <v/>
      </c>
      <c r="R934" s="139"/>
      <c r="S934" s="136" t="str">
        <f>VLOOKUP($B932,D1_2!$B$259:$AL$385,24,FALSE)&amp;""</f>
        <v/>
      </c>
      <c r="T934" s="137"/>
      <c r="U934" s="21" t="s">
        <v>391</v>
      </c>
      <c r="V934" s="138" t="str">
        <f>VLOOKUP($B932,D1_2!$B$259:$AL$385,25,FALSE)&amp;""</f>
        <v/>
      </c>
      <c r="W934" s="139"/>
      <c r="X934" s="136" t="str">
        <f>VLOOKUP($B932,D1_2!$B$259:$AL$385,26,FALSE)&amp;""</f>
        <v/>
      </c>
      <c r="Y934" s="137"/>
      <c r="Z934" s="21" t="s">
        <v>391</v>
      </c>
      <c r="AA934" s="138" t="str">
        <f>VLOOKUP($B932,D1_2!$B$259:$AL$385,27,FALSE)&amp;""</f>
        <v/>
      </c>
      <c r="AB934" s="139"/>
      <c r="AC934" s="136" t="str">
        <f>VLOOKUP($B932,D1_2!$B$259:$AL$385,28,FALSE)&amp;""</f>
        <v/>
      </c>
      <c r="AD934" s="137"/>
      <c r="AE934" s="21" t="s">
        <v>391</v>
      </c>
      <c r="AF934" s="138" t="str">
        <f>VLOOKUP($B932,D1_2!$B$259:$AL$385,29,FALSE)&amp;""</f>
        <v/>
      </c>
      <c r="AG934" s="139"/>
      <c r="AH934" s="136" t="str">
        <f>VLOOKUP($B932,D1_2!$B$259:$AL$385,30,FALSE)&amp;""</f>
        <v/>
      </c>
      <c r="AI934" s="137"/>
      <c r="AJ934" s="21" t="s">
        <v>391</v>
      </c>
      <c r="AK934" s="138" t="str">
        <f>VLOOKUP($B932,D1_2!$B$259:$AL$385,31,FALSE)&amp;""</f>
        <v/>
      </c>
      <c r="AL934" s="139"/>
      <c r="AM934" s="136" t="str">
        <f>VLOOKUP($B932,D1_2!$B$259:$AL$385,32,FALSE)&amp;""</f>
        <v/>
      </c>
      <c r="AN934" s="137"/>
      <c r="AO934" s="21" t="s">
        <v>391</v>
      </c>
      <c r="AP934" s="138" t="str">
        <f>VLOOKUP($B932,D1_2!$B$259:$AL$385,33,FALSE)&amp;""</f>
        <v/>
      </c>
      <c r="AQ934" s="139"/>
      <c r="AR934" s="136" t="str">
        <f>VLOOKUP($B932,D1_2!$B$259:$AL$385,34,FALSE)&amp;""</f>
        <v/>
      </c>
      <c r="AS934" s="137"/>
      <c r="AT934" s="21" t="s">
        <v>391</v>
      </c>
      <c r="AU934" s="138" t="str">
        <f>VLOOKUP($B932,D1_2!$B$259:$AL$385,35,FALSE)&amp;""</f>
        <v/>
      </c>
      <c r="AV934" s="139"/>
      <c r="AW934" s="136" t="str">
        <f>VLOOKUP($B932,D1_2!$B$259:$AL$385,36,FALSE)&amp;""</f>
        <v/>
      </c>
      <c r="AX934" s="137"/>
      <c r="AY934" s="21" t="s">
        <v>391</v>
      </c>
      <c r="AZ934" s="138" t="str">
        <f>VLOOKUP($B932,D1_2!$B$259:$AL$385,37,FALSE)&amp;""</f>
        <v/>
      </c>
      <c r="BA934" s="139"/>
    </row>
    <row r="935" spans="2:53" s="1" customFormat="1" ht="14.25" customHeight="1" x14ac:dyDescent="0.4">
      <c r="B935" s="175" t="s">
        <v>6585</v>
      </c>
      <c r="C935" s="176"/>
      <c r="D935" s="176"/>
      <c r="E935" s="176"/>
      <c r="F935" s="177"/>
      <c r="G935" s="86" t="s">
        <v>5737</v>
      </c>
      <c r="H935" s="86"/>
      <c r="I935" s="86"/>
      <c r="J935" s="86"/>
      <c r="K935" s="86"/>
      <c r="L935" s="86"/>
      <c r="M935" s="86"/>
      <c r="N935" s="87" t="str">
        <f>VLOOKUP($B935,D1_2!$B$5:$AL$131,22,FALSE)&amp;""</f>
        <v/>
      </c>
      <c r="O935" s="88"/>
      <c r="P935" s="19" t="s">
        <v>391</v>
      </c>
      <c r="Q935" s="89" t="str">
        <f>VLOOKUP($B935,D1_2!$B$5:$AL$131,23,FALSE)&amp;""</f>
        <v/>
      </c>
      <c r="R935" s="90"/>
      <c r="S935" s="87" t="str">
        <f>VLOOKUP($B935,D1_2!$B$5:$AL$131,24,FALSE)&amp;""</f>
        <v/>
      </c>
      <c r="T935" s="88"/>
      <c r="U935" s="19" t="s">
        <v>391</v>
      </c>
      <c r="V935" s="89" t="str">
        <f>VLOOKUP($B935,D1_2!$B$5:$AL$131,25,FALSE)&amp;""</f>
        <v/>
      </c>
      <c r="W935" s="90"/>
      <c r="X935" s="87" t="str">
        <f>VLOOKUP($B935,D1_2!$B$5:$AL$131,26,FALSE)&amp;""</f>
        <v/>
      </c>
      <c r="Y935" s="88"/>
      <c r="Z935" s="19" t="s">
        <v>391</v>
      </c>
      <c r="AA935" s="89" t="str">
        <f>VLOOKUP($B935,D1_2!$B$5:$AL$131,27,FALSE)&amp;""</f>
        <v/>
      </c>
      <c r="AB935" s="90"/>
      <c r="AC935" s="87" t="str">
        <f>VLOOKUP($B935,D1_2!$B$5:$AL$131,28,FALSE)&amp;""</f>
        <v/>
      </c>
      <c r="AD935" s="88"/>
      <c r="AE935" s="19" t="s">
        <v>391</v>
      </c>
      <c r="AF935" s="89" t="str">
        <f>VLOOKUP($B935,D1_2!$B$5:$AL$131,29,FALSE)&amp;""</f>
        <v/>
      </c>
      <c r="AG935" s="90"/>
      <c r="AH935" s="87" t="str">
        <f>VLOOKUP($B935,D1_2!$B$5:$AL$131,30,FALSE)&amp;""</f>
        <v/>
      </c>
      <c r="AI935" s="88"/>
      <c r="AJ935" s="19" t="s">
        <v>391</v>
      </c>
      <c r="AK935" s="89" t="str">
        <f>VLOOKUP($B935,D1_2!$B$5:$AL$131,31,FALSE)&amp;""</f>
        <v/>
      </c>
      <c r="AL935" s="90"/>
      <c r="AM935" s="87" t="str">
        <f>VLOOKUP($B935,D1_2!$B$5:$AL$131,32,FALSE)&amp;""</f>
        <v/>
      </c>
      <c r="AN935" s="88"/>
      <c r="AO935" s="19" t="s">
        <v>391</v>
      </c>
      <c r="AP935" s="89" t="str">
        <f>VLOOKUP($B935,D1_2!$B$5:$AL$131,33,FALSE)&amp;""</f>
        <v/>
      </c>
      <c r="AQ935" s="90"/>
      <c r="AR935" s="87" t="str">
        <f>VLOOKUP($B935,D1_2!$B$5:$AL$131,34,FALSE)&amp;""</f>
        <v/>
      </c>
      <c r="AS935" s="88"/>
      <c r="AT935" s="19" t="s">
        <v>391</v>
      </c>
      <c r="AU935" s="89" t="str">
        <f>VLOOKUP($B935,D1_2!$B$5:$AL$131,35,FALSE)&amp;""</f>
        <v/>
      </c>
      <c r="AV935" s="90"/>
      <c r="AW935" s="87" t="str">
        <f>VLOOKUP($B935,D1_2!$B$5:$AL$131,36,FALSE)&amp;""</f>
        <v/>
      </c>
      <c r="AX935" s="88"/>
      <c r="AY935" s="19" t="s">
        <v>391</v>
      </c>
      <c r="AZ935" s="89" t="str">
        <f>VLOOKUP($B935,D1_2!$B$5:$AL$131,37,FALSE)&amp;""</f>
        <v/>
      </c>
      <c r="BA935" s="90"/>
    </row>
    <row r="936" spans="2:53" s="1" customFormat="1" x14ac:dyDescent="0.4">
      <c r="B936" s="181"/>
      <c r="C936" s="182"/>
      <c r="D936" s="182"/>
      <c r="E936" s="182"/>
      <c r="F936" s="183"/>
      <c r="G936" s="91" t="s">
        <v>5496</v>
      </c>
      <c r="H936" s="91"/>
      <c r="I936" s="91"/>
      <c r="J936" s="91"/>
      <c r="K936" s="91"/>
      <c r="L936" s="91"/>
      <c r="M936" s="91"/>
      <c r="N936" s="92" t="str">
        <f>VLOOKUP($B935,D1_2!$B$132:$AL$258,22,FALSE)&amp;""</f>
        <v/>
      </c>
      <c r="O936" s="93"/>
      <c r="P936" s="20" t="s">
        <v>391</v>
      </c>
      <c r="Q936" s="94" t="str">
        <f>VLOOKUP($B935,D1_2!$B$132:$AL$258,23,FALSE)&amp;""</f>
        <v/>
      </c>
      <c r="R936" s="95"/>
      <c r="S936" s="92" t="str">
        <f>VLOOKUP($B935,D1_2!$B$132:$AL$258,24,FALSE)&amp;""</f>
        <v/>
      </c>
      <c r="T936" s="93"/>
      <c r="U936" s="20" t="s">
        <v>391</v>
      </c>
      <c r="V936" s="94" t="str">
        <f>VLOOKUP($B935,D1_2!$B$132:$AL$258,25,FALSE)&amp;""</f>
        <v/>
      </c>
      <c r="W936" s="95"/>
      <c r="X936" s="92" t="str">
        <f>VLOOKUP($B935,D1_2!$B$132:$AL$258,26,FALSE)&amp;""</f>
        <v/>
      </c>
      <c r="Y936" s="93"/>
      <c r="Z936" s="20" t="s">
        <v>391</v>
      </c>
      <c r="AA936" s="94" t="str">
        <f>VLOOKUP($B935,D1_2!$B$132:$AL$258,27,FALSE)&amp;""</f>
        <v/>
      </c>
      <c r="AB936" s="95"/>
      <c r="AC936" s="92" t="str">
        <f>VLOOKUP($B935,D1_2!$B$132:$AL$258,28,FALSE)&amp;""</f>
        <v/>
      </c>
      <c r="AD936" s="93"/>
      <c r="AE936" s="20" t="s">
        <v>391</v>
      </c>
      <c r="AF936" s="94" t="str">
        <f>VLOOKUP($B935,D1_2!$B$132:$AL$258,29,FALSE)&amp;""</f>
        <v/>
      </c>
      <c r="AG936" s="95"/>
      <c r="AH936" s="92" t="str">
        <f>VLOOKUP($B935,D1_2!$B$132:$AL$258,30,FALSE)&amp;""</f>
        <v/>
      </c>
      <c r="AI936" s="93"/>
      <c r="AJ936" s="20" t="s">
        <v>391</v>
      </c>
      <c r="AK936" s="94" t="str">
        <f>VLOOKUP($B935,D1_2!$B$132:$AL$258,31,FALSE)&amp;""</f>
        <v/>
      </c>
      <c r="AL936" s="95"/>
      <c r="AM936" s="92" t="str">
        <f>VLOOKUP($B935,D1_2!$B$132:$AL$258,32,FALSE)&amp;""</f>
        <v/>
      </c>
      <c r="AN936" s="93"/>
      <c r="AO936" s="20" t="s">
        <v>391</v>
      </c>
      <c r="AP936" s="94" t="str">
        <f>VLOOKUP($B935,D1_2!$B$132:$AL$258,33,FALSE)&amp;""</f>
        <v/>
      </c>
      <c r="AQ936" s="95"/>
      <c r="AR936" s="92" t="str">
        <f>VLOOKUP($B935,D1_2!$B$132:$AL$258,34,FALSE)&amp;""</f>
        <v/>
      </c>
      <c r="AS936" s="93"/>
      <c r="AT936" s="20" t="s">
        <v>391</v>
      </c>
      <c r="AU936" s="94" t="str">
        <f>VLOOKUP($B935,D1_2!$B$132:$AL$258,35,FALSE)&amp;""</f>
        <v/>
      </c>
      <c r="AV936" s="95"/>
      <c r="AW936" s="92" t="str">
        <f>VLOOKUP($B935,D1_2!$B$132:$AL$258,36,FALSE)&amp;""</f>
        <v/>
      </c>
      <c r="AX936" s="93"/>
      <c r="AY936" s="20" t="s">
        <v>391</v>
      </c>
      <c r="AZ936" s="94" t="str">
        <f>VLOOKUP($B935,D1_2!$B$132:$AL$258,37,FALSE)&amp;""</f>
        <v/>
      </c>
      <c r="BA936" s="95"/>
    </row>
    <row r="937" spans="2:53" s="1" customFormat="1" x14ac:dyDescent="0.4">
      <c r="B937" s="178"/>
      <c r="C937" s="179"/>
      <c r="D937" s="179"/>
      <c r="E937" s="179"/>
      <c r="F937" s="180"/>
      <c r="G937" s="135" t="s">
        <v>5337</v>
      </c>
      <c r="H937" s="135"/>
      <c r="I937" s="135"/>
      <c r="J937" s="135"/>
      <c r="K937" s="135"/>
      <c r="L937" s="135"/>
      <c r="M937" s="135"/>
      <c r="N937" s="136" t="str">
        <f>VLOOKUP($B935,D1_2!$B$259:$AL$385,22,FALSE)&amp;""</f>
        <v/>
      </c>
      <c r="O937" s="137"/>
      <c r="P937" s="21" t="s">
        <v>391</v>
      </c>
      <c r="Q937" s="138" t="str">
        <f>VLOOKUP($B935,D1_2!$B$259:$AL$385,23,FALSE)&amp;""</f>
        <v/>
      </c>
      <c r="R937" s="139"/>
      <c r="S937" s="136" t="str">
        <f>VLOOKUP($B935,D1_2!$B$259:$AL$385,24,FALSE)&amp;""</f>
        <v/>
      </c>
      <c r="T937" s="137"/>
      <c r="U937" s="21" t="s">
        <v>391</v>
      </c>
      <c r="V937" s="138" t="str">
        <f>VLOOKUP($B935,D1_2!$B$259:$AL$385,25,FALSE)&amp;""</f>
        <v/>
      </c>
      <c r="W937" s="139"/>
      <c r="X937" s="136" t="str">
        <f>VLOOKUP($B935,D1_2!$B$259:$AL$385,26,FALSE)&amp;""</f>
        <v/>
      </c>
      <c r="Y937" s="137"/>
      <c r="Z937" s="21" t="s">
        <v>391</v>
      </c>
      <c r="AA937" s="138" t="str">
        <f>VLOOKUP($B935,D1_2!$B$259:$AL$385,27,FALSE)&amp;""</f>
        <v/>
      </c>
      <c r="AB937" s="139"/>
      <c r="AC937" s="136" t="str">
        <f>VLOOKUP($B935,D1_2!$B$259:$AL$385,28,FALSE)&amp;""</f>
        <v/>
      </c>
      <c r="AD937" s="137"/>
      <c r="AE937" s="21" t="s">
        <v>391</v>
      </c>
      <c r="AF937" s="138" t="str">
        <f>VLOOKUP($B935,D1_2!$B$259:$AL$385,29,FALSE)&amp;""</f>
        <v/>
      </c>
      <c r="AG937" s="139"/>
      <c r="AH937" s="136" t="str">
        <f>VLOOKUP($B935,D1_2!$B$259:$AL$385,30,FALSE)&amp;""</f>
        <v/>
      </c>
      <c r="AI937" s="137"/>
      <c r="AJ937" s="21" t="s">
        <v>391</v>
      </c>
      <c r="AK937" s="138" t="str">
        <f>VLOOKUP($B935,D1_2!$B$259:$AL$385,31,FALSE)&amp;""</f>
        <v/>
      </c>
      <c r="AL937" s="139"/>
      <c r="AM937" s="136" t="str">
        <f>VLOOKUP($B935,D1_2!$B$259:$AL$385,32,FALSE)&amp;""</f>
        <v/>
      </c>
      <c r="AN937" s="137"/>
      <c r="AO937" s="21" t="s">
        <v>391</v>
      </c>
      <c r="AP937" s="138" t="str">
        <f>VLOOKUP($B935,D1_2!$B$259:$AL$385,33,FALSE)&amp;""</f>
        <v/>
      </c>
      <c r="AQ937" s="139"/>
      <c r="AR937" s="136" t="str">
        <f>VLOOKUP($B935,D1_2!$B$259:$AL$385,34,FALSE)&amp;""</f>
        <v/>
      </c>
      <c r="AS937" s="137"/>
      <c r="AT937" s="21" t="s">
        <v>391</v>
      </c>
      <c r="AU937" s="138" t="str">
        <f>VLOOKUP($B935,D1_2!$B$259:$AL$385,35,FALSE)&amp;""</f>
        <v/>
      </c>
      <c r="AV937" s="139"/>
      <c r="AW937" s="136" t="str">
        <f>VLOOKUP($B935,D1_2!$B$259:$AL$385,36,FALSE)&amp;""</f>
        <v/>
      </c>
      <c r="AX937" s="137"/>
      <c r="AY937" s="21" t="s">
        <v>391</v>
      </c>
      <c r="AZ937" s="138" t="str">
        <f>VLOOKUP($B935,D1_2!$B$259:$AL$385,37,FALSE)&amp;""</f>
        <v/>
      </c>
      <c r="BA937" s="139"/>
    </row>
    <row r="938" spans="2:53" s="1" customFormat="1" ht="14.25" customHeight="1" x14ac:dyDescent="0.4">
      <c r="B938" s="175" t="s">
        <v>1500</v>
      </c>
      <c r="C938" s="176"/>
      <c r="D938" s="176"/>
      <c r="E938" s="176"/>
      <c r="F938" s="177"/>
      <c r="G938" s="86" t="s">
        <v>5737</v>
      </c>
      <c r="H938" s="86"/>
      <c r="I938" s="86"/>
      <c r="J938" s="86"/>
      <c r="K938" s="86"/>
      <c r="L938" s="86"/>
      <c r="M938" s="86"/>
      <c r="N938" s="87" t="str">
        <f>VLOOKUP($B938,D1_2!$B$5:$AL$131,22,FALSE)&amp;""</f>
        <v/>
      </c>
      <c r="O938" s="88"/>
      <c r="P938" s="19" t="s">
        <v>391</v>
      </c>
      <c r="Q938" s="89" t="str">
        <f>VLOOKUP($B938,D1_2!$B$5:$AL$131,23,FALSE)&amp;""</f>
        <v/>
      </c>
      <c r="R938" s="90"/>
      <c r="S938" s="87" t="str">
        <f>VLOOKUP($B938,D1_2!$B$5:$AL$131,24,FALSE)&amp;""</f>
        <v/>
      </c>
      <c r="T938" s="88"/>
      <c r="U938" s="19" t="s">
        <v>391</v>
      </c>
      <c r="V938" s="89" t="str">
        <f>VLOOKUP($B938,D1_2!$B$5:$AL$131,25,FALSE)&amp;""</f>
        <v/>
      </c>
      <c r="W938" s="90"/>
      <c r="X938" s="87" t="str">
        <f>VLOOKUP($B938,D1_2!$B$5:$AL$131,26,FALSE)&amp;""</f>
        <v/>
      </c>
      <c r="Y938" s="88"/>
      <c r="Z938" s="19" t="s">
        <v>391</v>
      </c>
      <c r="AA938" s="89" t="str">
        <f>VLOOKUP($B938,D1_2!$B$5:$AL$131,27,FALSE)&amp;""</f>
        <v/>
      </c>
      <c r="AB938" s="90"/>
      <c r="AC938" s="87" t="str">
        <f>VLOOKUP($B938,D1_2!$B$5:$AL$131,28,FALSE)&amp;""</f>
        <v/>
      </c>
      <c r="AD938" s="88"/>
      <c r="AE938" s="19" t="s">
        <v>391</v>
      </c>
      <c r="AF938" s="89" t="str">
        <f>VLOOKUP($B938,D1_2!$B$5:$AL$131,29,FALSE)&amp;""</f>
        <v/>
      </c>
      <c r="AG938" s="90"/>
      <c r="AH938" s="87" t="str">
        <f>VLOOKUP($B938,D1_2!$B$5:$AL$131,30,FALSE)&amp;""</f>
        <v/>
      </c>
      <c r="AI938" s="88"/>
      <c r="AJ938" s="19" t="s">
        <v>391</v>
      </c>
      <c r="AK938" s="89" t="str">
        <f>VLOOKUP($B938,D1_2!$B$5:$AL$131,31,FALSE)&amp;""</f>
        <v/>
      </c>
      <c r="AL938" s="90"/>
      <c r="AM938" s="87" t="str">
        <f>VLOOKUP($B938,D1_2!$B$5:$AL$131,32,FALSE)&amp;""</f>
        <v/>
      </c>
      <c r="AN938" s="88"/>
      <c r="AO938" s="19" t="s">
        <v>391</v>
      </c>
      <c r="AP938" s="89" t="str">
        <f>VLOOKUP($B938,D1_2!$B$5:$AL$131,33,FALSE)&amp;""</f>
        <v/>
      </c>
      <c r="AQ938" s="90"/>
      <c r="AR938" s="87" t="str">
        <f>VLOOKUP($B938,D1_2!$B$5:$AL$131,34,FALSE)&amp;""</f>
        <v/>
      </c>
      <c r="AS938" s="88"/>
      <c r="AT938" s="19" t="s">
        <v>391</v>
      </c>
      <c r="AU938" s="89" t="str">
        <f>VLOOKUP($B938,D1_2!$B$5:$AL$131,35,FALSE)&amp;""</f>
        <v/>
      </c>
      <c r="AV938" s="90"/>
      <c r="AW938" s="87" t="str">
        <f>VLOOKUP($B938,D1_2!$B$5:$AL$131,36,FALSE)&amp;""</f>
        <v/>
      </c>
      <c r="AX938" s="88"/>
      <c r="AY938" s="19" t="s">
        <v>391</v>
      </c>
      <c r="AZ938" s="89" t="str">
        <f>VLOOKUP($B938,D1_2!$B$5:$AL$131,37,FALSE)&amp;""</f>
        <v/>
      </c>
      <c r="BA938" s="90"/>
    </row>
    <row r="939" spans="2:53" s="1" customFormat="1" x14ac:dyDescent="0.4">
      <c r="B939" s="181"/>
      <c r="C939" s="182"/>
      <c r="D939" s="182"/>
      <c r="E939" s="182"/>
      <c r="F939" s="183"/>
      <c r="G939" s="91" t="s">
        <v>5496</v>
      </c>
      <c r="H939" s="91"/>
      <c r="I939" s="91"/>
      <c r="J939" s="91"/>
      <c r="K939" s="91"/>
      <c r="L939" s="91"/>
      <c r="M939" s="91"/>
      <c r="N939" s="92" t="str">
        <f>VLOOKUP($B938,D1_2!$B$132:$AL$258,22,FALSE)&amp;""</f>
        <v/>
      </c>
      <c r="O939" s="93"/>
      <c r="P939" s="20" t="s">
        <v>391</v>
      </c>
      <c r="Q939" s="94" t="str">
        <f>VLOOKUP($B938,D1_2!$B$132:$AL$258,23,FALSE)&amp;""</f>
        <v/>
      </c>
      <c r="R939" s="95"/>
      <c r="S939" s="92" t="str">
        <f>VLOOKUP($B938,D1_2!$B$132:$AL$258,24,FALSE)&amp;""</f>
        <v/>
      </c>
      <c r="T939" s="93"/>
      <c r="U939" s="20" t="s">
        <v>391</v>
      </c>
      <c r="V939" s="94" t="str">
        <f>VLOOKUP($B938,D1_2!$B$132:$AL$258,25,FALSE)&amp;""</f>
        <v/>
      </c>
      <c r="W939" s="95"/>
      <c r="X939" s="92" t="str">
        <f>VLOOKUP($B938,D1_2!$B$132:$AL$258,26,FALSE)&amp;""</f>
        <v/>
      </c>
      <c r="Y939" s="93"/>
      <c r="Z939" s="20" t="s">
        <v>391</v>
      </c>
      <c r="AA939" s="94" t="str">
        <f>VLOOKUP($B938,D1_2!$B$132:$AL$258,27,FALSE)&amp;""</f>
        <v/>
      </c>
      <c r="AB939" s="95"/>
      <c r="AC939" s="92" t="str">
        <f>VLOOKUP($B938,D1_2!$B$132:$AL$258,28,FALSE)&amp;""</f>
        <v/>
      </c>
      <c r="AD939" s="93"/>
      <c r="AE939" s="20" t="s">
        <v>391</v>
      </c>
      <c r="AF939" s="94" t="str">
        <f>VLOOKUP($B938,D1_2!$B$132:$AL$258,29,FALSE)&amp;""</f>
        <v/>
      </c>
      <c r="AG939" s="95"/>
      <c r="AH939" s="92" t="str">
        <f>VLOOKUP($B938,D1_2!$B$132:$AL$258,30,FALSE)&amp;""</f>
        <v/>
      </c>
      <c r="AI939" s="93"/>
      <c r="AJ939" s="20" t="s">
        <v>391</v>
      </c>
      <c r="AK939" s="94" t="str">
        <f>VLOOKUP($B938,D1_2!$B$132:$AL$258,31,FALSE)&amp;""</f>
        <v/>
      </c>
      <c r="AL939" s="95"/>
      <c r="AM939" s="92" t="str">
        <f>VLOOKUP($B938,D1_2!$B$132:$AL$258,32,FALSE)&amp;""</f>
        <v/>
      </c>
      <c r="AN939" s="93"/>
      <c r="AO939" s="20" t="s">
        <v>391</v>
      </c>
      <c r="AP939" s="94" t="str">
        <f>VLOOKUP($B938,D1_2!$B$132:$AL$258,33,FALSE)&amp;""</f>
        <v/>
      </c>
      <c r="AQ939" s="95"/>
      <c r="AR939" s="92" t="str">
        <f>VLOOKUP($B938,D1_2!$B$132:$AL$258,34,FALSE)&amp;""</f>
        <v/>
      </c>
      <c r="AS939" s="93"/>
      <c r="AT939" s="20" t="s">
        <v>391</v>
      </c>
      <c r="AU939" s="94" t="str">
        <f>VLOOKUP($B938,D1_2!$B$132:$AL$258,35,FALSE)&amp;""</f>
        <v/>
      </c>
      <c r="AV939" s="95"/>
      <c r="AW939" s="92" t="str">
        <f>VLOOKUP($B938,D1_2!$B$132:$AL$258,36,FALSE)&amp;""</f>
        <v/>
      </c>
      <c r="AX939" s="93"/>
      <c r="AY939" s="20" t="s">
        <v>391</v>
      </c>
      <c r="AZ939" s="94" t="str">
        <f>VLOOKUP($B938,D1_2!$B$132:$AL$258,37,FALSE)&amp;""</f>
        <v/>
      </c>
      <c r="BA939" s="95"/>
    </row>
    <row r="940" spans="2:53" s="1" customFormat="1" x14ac:dyDescent="0.4">
      <c r="B940" s="178"/>
      <c r="C940" s="179"/>
      <c r="D940" s="179"/>
      <c r="E940" s="179"/>
      <c r="F940" s="180"/>
      <c r="G940" s="135" t="s">
        <v>5337</v>
      </c>
      <c r="H940" s="135"/>
      <c r="I940" s="135"/>
      <c r="J940" s="135"/>
      <c r="K940" s="135"/>
      <c r="L940" s="135"/>
      <c r="M940" s="135"/>
      <c r="N940" s="136" t="str">
        <f>VLOOKUP($B938,D1_2!$B$259:$AL$385,22,FALSE)&amp;""</f>
        <v/>
      </c>
      <c r="O940" s="137"/>
      <c r="P940" s="21" t="s">
        <v>391</v>
      </c>
      <c r="Q940" s="138" t="str">
        <f>VLOOKUP($B938,D1_2!$B$259:$AL$385,23,FALSE)&amp;""</f>
        <v/>
      </c>
      <c r="R940" s="139"/>
      <c r="S940" s="136" t="str">
        <f>VLOOKUP($B938,D1_2!$B$259:$AL$385,24,FALSE)&amp;""</f>
        <v/>
      </c>
      <c r="T940" s="137"/>
      <c r="U940" s="21" t="s">
        <v>391</v>
      </c>
      <c r="V940" s="138" t="str">
        <f>VLOOKUP($B938,D1_2!$B$259:$AL$385,25,FALSE)&amp;""</f>
        <v/>
      </c>
      <c r="W940" s="139"/>
      <c r="X940" s="136" t="str">
        <f>VLOOKUP($B938,D1_2!$B$259:$AL$385,26,FALSE)&amp;""</f>
        <v/>
      </c>
      <c r="Y940" s="137"/>
      <c r="Z940" s="21" t="s">
        <v>391</v>
      </c>
      <c r="AA940" s="138" t="str">
        <f>VLOOKUP($B938,D1_2!$B$259:$AL$385,27,FALSE)&amp;""</f>
        <v/>
      </c>
      <c r="AB940" s="139"/>
      <c r="AC940" s="136" t="str">
        <f>VLOOKUP($B938,D1_2!$B$259:$AL$385,28,FALSE)&amp;""</f>
        <v/>
      </c>
      <c r="AD940" s="137"/>
      <c r="AE940" s="21" t="s">
        <v>391</v>
      </c>
      <c r="AF940" s="138" t="str">
        <f>VLOOKUP($B938,D1_2!$B$259:$AL$385,29,FALSE)&amp;""</f>
        <v/>
      </c>
      <c r="AG940" s="139"/>
      <c r="AH940" s="136" t="str">
        <f>VLOOKUP($B938,D1_2!$B$259:$AL$385,30,FALSE)&amp;""</f>
        <v/>
      </c>
      <c r="AI940" s="137"/>
      <c r="AJ940" s="21" t="s">
        <v>391</v>
      </c>
      <c r="AK940" s="138" t="str">
        <f>VLOOKUP($B938,D1_2!$B$259:$AL$385,31,FALSE)&amp;""</f>
        <v/>
      </c>
      <c r="AL940" s="139"/>
      <c r="AM940" s="136" t="str">
        <f>VLOOKUP($B938,D1_2!$B$259:$AL$385,32,FALSE)&amp;""</f>
        <v/>
      </c>
      <c r="AN940" s="137"/>
      <c r="AO940" s="21" t="s">
        <v>391</v>
      </c>
      <c r="AP940" s="138" t="str">
        <f>VLOOKUP($B938,D1_2!$B$259:$AL$385,33,FALSE)&amp;""</f>
        <v/>
      </c>
      <c r="AQ940" s="139"/>
      <c r="AR940" s="136" t="str">
        <f>VLOOKUP($B938,D1_2!$B$259:$AL$385,34,FALSE)&amp;""</f>
        <v/>
      </c>
      <c r="AS940" s="137"/>
      <c r="AT940" s="21" t="s">
        <v>391</v>
      </c>
      <c r="AU940" s="138" t="str">
        <f>VLOOKUP($B938,D1_2!$B$259:$AL$385,35,FALSE)&amp;""</f>
        <v/>
      </c>
      <c r="AV940" s="139"/>
      <c r="AW940" s="136" t="str">
        <f>VLOOKUP($B938,D1_2!$B$259:$AL$385,36,FALSE)&amp;""</f>
        <v/>
      </c>
      <c r="AX940" s="137"/>
      <c r="AY940" s="21" t="s">
        <v>391</v>
      </c>
      <c r="AZ940" s="138" t="str">
        <f>VLOOKUP($B938,D1_2!$B$259:$AL$385,37,FALSE)&amp;""</f>
        <v/>
      </c>
      <c r="BA940" s="139"/>
    </row>
    <row r="941" spans="2:53" s="1" customFormat="1" ht="14.25" customHeight="1" x14ac:dyDescent="0.4">
      <c r="B941" s="175" t="s">
        <v>5868</v>
      </c>
      <c r="C941" s="176"/>
      <c r="D941" s="176"/>
      <c r="E941" s="176"/>
      <c r="F941" s="177"/>
      <c r="G941" s="86" t="s">
        <v>5737</v>
      </c>
      <c r="H941" s="86"/>
      <c r="I941" s="86"/>
      <c r="J941" s="86"/>
      <c r="K941" s="86"/>
      <c r="L941" s="86"/>
      <c r="M941" s="86"/>
      <c r="N941" s="87" t="str">
        <f>VLOOKUP($B941,D1_2!$B$5:$AL$131,22,FALSE)&amp;""</f>
        <v/>
      </c>
      <c r="O941" s="88"/>
      <c r="P941" s="19" t="s">
        <v>391</v>
      </c>
      <c r="Q941" s="89" t="str">
        <f>VLOOKUP($B941,D1_2!$B$5:$AL$131,23,FALSE)&amp;""</f>
        <v/>
      </c>
      <c r="R941" s="90"/>
      <c r="S941" s="87" t="str">
        <f>VLOOKUP($B941,D1_2!$B$5:$AL$131,24,FALSE)&amp;""</f>
        <v/>
      </c>
      <c r="T941" s="88"/>
      <c r="U941" s="19" t="s">
        <v>391</v>
      </c>
      <c r="V941" s="89" t="str">
        <f>VLOOKUP($B941,D1_2!$B$5:$AL$131,25,FALSE)&amp;""</f>
        <v/>
      </c>
      <c r="W941" s="90"/>
      <c r="X941" s="87" t="str">
        <f>VLOOKUP($B941,D1_2!$B$5:$AL$131,26,FALSE)&amp;""</f>
        <v/>
      </c>
      <c r="Y941" s="88"/>
      <c r="Z941" s="19" t="s">
        <v>391</v>
      </c>
      <c r="AA941" s="89" t="str">
        <f>VLOOKUP($B941,D1_2!$B$5:$AL$131,27,FALSE)&amp;""</f>
        <v/>
      </c>
      <c r="AB941" s="90"/>
      <c r="AC941" s="87" t="str">
        <f>VLOOKUP($B941,D1_2!$B$5:$AL$131,28,FALSE)&amp;""</f>
        <v/>
      </c>
      <c r="AD941" s="88"/>
      <c r="AE941" s="19" t="s">
        <v>391</v>
      </c>
      <c r="AF941" s="89" t="str">
        <f>VLOOKUP($B941,D1_2!$B$5:$AL$131,29,FALSE)&amp;""</f>
        <v/>
      </c>
      <c r="AG941" s="90"/>
      <c r="AH941" s="87" t="str">
        <f>VLOOKUP($B941,D1_2!$B$5:$AL$131,30,FALSE)&amp;""</f>
        <v/>
      </c>
      <c r="AI941" s="88"/>
      <c r="AJ941" s="19" t="s">
        <v>391</v>
      </c>
      <c r="AK941" s="89" t="str">
        <f>VLOOKUP($B941,D1_2!$B$5:$AL$131,31,FALSE)&amp;""</f>
        <v/>
      </c>
      <c r="AL941" s="90"/>
      <c r="AM941" s="87" t="str">
        <f>VLOOKUP($B941,D1_2!$B$5:$AL$131,32,FALSE)&amp;""</f>
        <v/>
      </c>
      <c r="AN941" s="88"/>
      <c r="AO941" s="19" t="s">
        <v>391</v>
      </c>
      <c r="AP941" s="89" t="str">
        <f>VLOOKUP($B941,D1_2!$B$5:$AL$131,33,FALSE)&amp;""</f>
        <v/>
      </c>
      <c r="AQ941" s="90"/>
      <c r="AR941" s="87" t="str">
        <f>VLOOKUP($B941,D1_2!$B$5:$AL$131,34,FALSE)&amp;""</f>
        <v/>
      </c>
      <c r="AS941" s="88"/>
      <c r="AT941" s="19" t="s">
        <v>391</v>
      </c>
      <c r="AU941" s="89" t="str">
        <f>VLOOKUP($B941,D1_2!$B$5:$AL$131,35,FALSE)&amp;""</f>
        <v/>
      </c>
      <c r="AV941" s="90"/>
      <c r="AW941" s="87" t="str">
        <f>VLOOKUP($B941,D1_2!$B$5:$AL$131,36,FALSE)&amp;""</f>
        <v/>
      </c>
      <c r="AX941" s="88"/>
      <c r="AY941" s="19" t="s">
        <v>391</v>
      </c>
      <c r="AZ941" s="89" t="str">
        <f>VLOOKUP($B941,D1_2!$B$5:$AL$131,37,FALSE)&amp;""</f>
        <v/>
      </c>
      <c r="BA941" s="90"/>
    </row>
    <row r="942" spans="2:53" s="1" customFormat="1" x14ac:dyDescent="0.4">
      <c r="B942" s="181"/>
      <c r="C942" s="182"/>
      <c r="D942" s="182"/>
      <c r="E942" s="182"/>
      <c r="F942" s="183"/>
      <c r="G942" s="91" t="s">
        <v>5496</v>
      </c>
      <c r="H942" s="91"/>
      <c r="I942" s="91"/>
      <c r="J942" s="91"/>
      <c r="K942" s="91"/>
      <c r="L942" s="91"/>
      <c r="M942" s="91"/>
      <c r="N942" s="92" t="str">
        <f>VLOOKUP($B941,D1_2!$B$132:$AL$258,22,FALSE)&amp;""</f>
        <v/>
      </c>
      <c r="O942" s="93"/>
      <c r="P942" s="20" t="s">
        <v>391</v>
      </c>
      <c r="Q942" s="94" t="str">
        <f>VLOOKUP($B941,D1_2!$B$132:$AL$258,23,FALSE)&amp;""</f>
        <v/>
      </c>
      <c r="R942" s="95"/>
      <c r="S942" s="92" t="str">
        <f>VLOOKUP($B941,D1_2!$B$132:$AL$258,24,FALSE)&amp;""</f>
        <v/>
      </c>
      <c r="T942" s="93"/>
      <c r="U942" s="20" t="s">
        <v>391</v>
      </c>
      <c r="V942" s="94" t="str">
        <f>VLOOKUP($B941,D1_2!$B$132:$AL$258,25,FALSE)&amp;""</f>
        <v/>
      </c>
      <c r="W942" s="95"/>
      <c r="X942" s="92" t="str">
        <f>VLOOKUP($B941,D1_2!$B$132:$AL$258,26,FALSE)&amp;""</f>
        <v/>
      </c>
      <c r="Y942" s="93"/>
      <c r="Z942" s="20" t="s">
        <v>391</v>
      </c>
      <c r="AA942" s="94" t="str">
        <f>VLOOKUP($B941,D1_2!$B$132:$AL$258,27,FALSE)&amp;""</f>
        <v/>
      </c>
      <c r="AB942" s="95"/>
      <c r="AC942" s="92" t="str">
        <f>VLOOKUP($B941,D1_2!$B$132:$AL$258,28,FALSE)&amp;""</f>
        <v/>
      </c>
      <c r="AD942" s="93"/>
      <c r="AE942" s="20" t="s">
        <v>391</v>
      </c>
      <c r="AF942" s="94" t="str">
        <f>VLOOKUP($B941,D1_2!$B$132:$AL$258,29,FALSE)&amp;""</f>
        <v/>
      </c>
      <c r="AG942" s="95"/>
      <c r="AH942" s="92" t="str">
        <f>VLOOKUP($B941,D1_2!$B$132:$AL$258,30,FALSE)&amp;""</f>
        <v/>
      </c>
      <c r="AI942" s="93"/>
      <c r="AJ942" s="20" t="s">
        <v>391</v>
      </c>
      <c r="AK942" s="94" t="str">
        <f>VLOOKUP($B941,D1_2!$B$132:$AL$258,31,FALSE)&amp;""</f>
        <v/>
      </c>
      <c r="AL942" s="95"/>
      <c r="AM942" s="92" t="str">
        <f>VLOOKUP($B941,D1_2!$B$132:$AL$258,32,FALSE)&amp;""</f>
        <v/>
      </c>
      <c r="AN942" s="93"/>
      <c r="AO942" s="20" t="s">
        <v>391</v>
      </c>
      <c r="AP942" s="94" t="str">
        <f>VLOOKUP($B941,D1_2!$B$132:$AL$258,33,FALSE)&amp;""</f>
        <v/>
      </c>
      <c r="AQ942" s="95"/>
      <c r="AR942" s="92" t="str">
        <f>VLOOKUP($B941,D1_2!$B$132:$AL$258,34,FALSE)&amp;""</f>
        <v/>
      </c>
      <c r="AS942" s="93"/>
      <c r="AT942" s="20" t="s">
        <v>391</v>
      </c>
      <c r="AU942" s="94" t="str">
        <f>VLOOKUP($B941,D1_2!$B$132:$AL$258,35,FALSE)&amp;""</f>
        <v/>
      </c>
      <c r="AV942" s="95"/>
      <c r="AW942" s="92" t="str">
        <f>VLOOKUP($B941,D1_2!$B$132:$AL$258,36,FALSE)&amp;""</f>
        <v/>
      </c>
      <c r="AX942" s="93"/>
      <c r="AY942" s="20" t="s">
        <v>391</v>
      </c>
      <c r="AZ942" s="94" t="str">
        <f>VLOOKUP($B941,D1_2!$B$132:$AL$258,37,FALSE)&amp;""</f>
        <v/>
      </c>
      <c r="BA942" s="95"/>
    </row>
    <row r="943" spans="2:53" s="1" customFormat="1" x14ac:dyDescent="0.4">
      <c r="B943" s="178"/>
      <c r="C943" s="179"/>
      <c r="D943" s="179"/>
      <c r="E943" s="179"/>
      <c r="F943" s="180"/>
      <c r="G943" s="135" t="s">
        <v>5337</v>
      </c>
      <c r="H943" s="135"/>
      <c r="I943" s="135"/>
      <c r="J943" s="135"/>
      <c r="K943" s="135"/>
      <c r="L943" s="135"/>
      <c r="M943" s="135"/>
      <c r="N943" s="136" t="str">
        <f>VLOOKUP($B941,D1_2!$B$259:$AL$385,22,FALSE)&amp;""</f>
        <v/>
      </c>
      <c r="O943" s="137"/>
      <c r="P943" s="21" t="s">
        <v>391</v>
      </c>
      <c r="Q943" s="138" t="str">
        <f>VLOOKUP($B941,D1_2!$B$259:$AL$385,23,FALSE)&amp;""</f>
        <v/>
      </c>
      <c r="R943" s="139"/>
      <c r="S943" s="136" t="str">
        <f>VLOOKUP($B941,D1_2!$B$259:$AL$385,24,FALSE)&amp;""</f>
        <v/>
      </c>
      <c r="T943" s="137"/>
      <c r="U943" s="21" t="s">
        <v>391</v>
      </c>
      <c r="V943" s="138" t="str">
        <f>VLOOKUP($B941,D1_2!$B$259:$AL$385,25,FALSE)&amp;""</f>
        <v/>
      </c>
      <c r="W943" s="139"/>
      <c r="X943" s="136" t="str">
        <f>VLOOKUP($B941,D1_2!$B$259:$AL$385,26,FALSE)&amp;""</f>
        <v/>
      </c>
      <c r="Y943" s="137"/>
      <c r="Z943" s="21" t="s">
        <v>391</v>
      </c>
      <c r="AA943" s="138" t="str">
        <f>VLOOKUP($B941,D1_2!$B$259:$AL$385,27,FALSE)&amp;""</f>
        <v/>
      </c>
      <c r="AB943" s="139"/>
      <c r="AC943" s="136" t="str">
        <f>VLOOKUP($B941,D1_2!$B$259:$AL$385,28,FALSE)&amp;""</f>
        <v/>
      </c>
      <c r="AD943" s="137"/>
      <c r="AE943" s="21" t="s">
        <v>391</v>
      </c>
      <c r="AF943" s="138" t="str">
        <f>VLOOKUP($B941,D1_2!$B$259:$AL$385,29,FALSE)&amp;""</f>
        <v/>
      </c>
      <c r="AG943" s="139"/>
      <c r="AH943" s="136" t="str">
        <f>VLOOKUP($B941,D1_2!$B$259:$AL$385,30,FALSE)&amp;""</f>
        <v/>
      </c>
      <c r="AI943" s="137"/>
      <c r="AJ943" s="21" t="s">
        <v>391</v>
      </c>
      <c r="AK943" s="138" t="str">
        <f>VLOOKUP($B941,D1_2!$B$259:$AL$385,31,FALSE)&amp;""</f>
        <v/>
      </c>
      <c r="AL943" s="139"/>
      <c r="AM943" s="136" t="str">
        <f>VLOOKUP($B941,D1_2!$B$259:$AL$385,32,FALSE)&amp;""</f>
        <v/>
      </c>
      <c r="AN943" s="137"/>
      <c r="AO943" s="21" t="s">
        <v>391</v>
      </c>
      <c r="AP943" s="138" t="str">
        <f>VLOOKUP($B941,D1_2!$B$259:$AL$385,33,FALSE)&amp;""</f>
        <v/>
      </c>
      <c r="AQ943" s="139"/>
      <c r="AR943" s="136" t="str">
        <f>VLOOKUP($B941,D1_2!$B$259:$AL$385,34,FALSE)&amp;""</f>
        <v/>
      </c>
      <c r="AS943" s="137"/>
      <c r="AT943" s="21" t="s">
        <v>391</v>
      </c>
      <c r="AU943" s="138" t="str">
        <f>VLOOKUP($B941,D1_2!$B$259:$AL$385,35,FALSE)&amp;""</f>
        <v/>
      </c>
      <c r="AV943" s="139"/>
      <c r="AW943" s="136" t="str">
        <f>VLOOKUP($B941,D1_2!$B$259:$AL$385,36,FALSE)&amp;""</f>
        <v/>
      </c>
      <c r="AX943" s="137"/>
      <c r="AY943" s="21" t="s">
        <v>391</v>
      </c>
      <c r="AZ943" s="138" t="str">
        <f>VLOOKUP($B941,D1_2!$B$259:$AL$385,37,FALSE)&amp;""</f>
        <v/>
      </c>
      <c r="BA943" s="139"/>
    </row>
    <row r="944" spans="2:53" s="1" customFormat="1" ht="14.25" customHeight="1" x14ac:dyDescent="0.4">
      <c r="B944" s="175" t="s">
        <v>2733</v>
      </c>
      <c r="C944" s="176"/>
      <c r="D944" s="176"/>
      <c r="E944" s="176"/>
      <c r="F944" s="177"/>
      <c r="G944" s="86" t="s">
        <v>5737</v>
      </c>
      <c r="H944" s="86"/>
      <c r="I944" s="86"/>
      <c r="J944" s="86"/>
      <c r="K944" s="86"/>
      <c r="L944" s="86"/>
      <c r="M944" s="86"/>
      <c r="N944" s="87" t="str">
        <f>VLOOKUP($B944,D1_2!$B$5:$AL$131,22,FALSE)&amp;""</f>
        <v/>
      </c>
      <c r="O944" s="88"/>
      <c r="P944" s="19" t="s">
        <v>391</v>
      </c>
      <c r="Q944" s="89" t="str">
        <f>VLOOKUP($B944,D1_2!$B$5:$AL$131,23,FALSE)&amp;""</f>
        <v/>
      </c>
      <c r="R944" s="90"/>
      <c r="S944" s="87" t="str">
        <f>VLOOKUP($B944,D1_2!$B$5:$AL$131,24,FALSE)&amp;""</f>
        <v/>
      </c>
      <c r="T944" s="88"/>
      <c r="U944" s="19" t="s">
        <v>391</v>
      </c>
      <c r="V944" s="89" t="str">
        <f>VLOOKUP($B944,D1_2!$B$5:$AL$131,25,FALSE)&amp;""</f>
        <v/>
      </c>
      <c r="W944" s="90"/>
      <c r="X944" s="87" t="str">
        <f>VLOOKUP($B944,D1_2!$B$5:$AL$131,26,FALSE)&amp;""</f>
        <v/>
      </c>
      <c r="Y944" s="88"/>
      <c r="Z944" s="19" t="s">
        <v>391</v>
      </c>
      <c r="AA944" s="89" t="str">
        <f>VLOOKUP($B944,D1_2!$B$5:$AL$131,27,FALSE)&amp;""</f>
        <v/>
      </c>
      <c r="AB944" s="90"/>
      <c r="AC944" s="87" t="str">
        <f>VLOOKUP($B944,D1_2!$B$5:$AL$131,28,FALSE)&amp;""</f>
        <v/>
      </c>
      <c r="AD944" s="88"/>
      <c r="AE944" s="19" t="s">
        <v>391</v>
      </c>
      <c r="AF944" s="89" t="str">
        <f>VLOOKUP($B944,D1_2!$B$5:$AL$131,29,FALSE)&amp;""</f>
        <v/>
      </c>
      <c r="AG944" s="90"/>
      <c r="AH944" s="87" t="str">
        <f>VLOOKUP($B944,D1_2!$B$5:$AL$131,30,FALSE)&amp;""</f>
        <v/>
      </c>
      <c r="AI944" s="88"/>
      <c r="AJ944" s="19" t="s">
        <v>391</v>
      </c>
      <c r="AK944" s="89" t="str">
        <f>VLOOKUP($B944,D1_2!$B$5:$AL$131,31,FALSE)&amp;""</f>
        <v/>
      </c>
      <c r="AL944" s="90"/>
      <c r="AM944" s="87" t="str">
        <f>VLOOKUP($B944,D1_2!$B$5:$AL$131,32,FALSE)&amp;""</f>
        <v/>
      </c>
      <c r="AN944" s="88"/>
      <c r="AO944" s="19" t="s">
        <v>391</v>
      </c>
      <c r="AP944" s="89" t="str">
        <f>VLOOKUP($B944,D1_2!$B$5:$AL$131,33,FALSE)&amp;""</f>
        <v/>
      </c>
      <c r="AQ944" s="90"/>
      <c r="AR944" s="87" t="str">
        <f>VLOOKUP($B944,D1_2!$B$5:$AL$131,34,FALSE)&amp;""</f>
        <v/>
      </c>
      <c r="AS944" s="88"/>
      <c r="AT944" s="19" t="s">
        <v>391</v>
      </c>
      <c r="AU944" s="89" t="str">
        <f>VLOOKUP($B944,D1_2!$B$5:$AL$131,35,FALSE)&amp;""</f>
        <v/>
      </c>
      <c r="AV944" s="90"/>
      <c r="AW944" s="87" t="str">
        <f>VLOOKUP($B944,D1_2!$B$5:$AL$131,36,FALSE)&amp;""</f>
        <v/>
      </c>
      <c r="AX944" s="88"/>
      <c r="AY944" s="19" t="s">
        <v>391</v>
      </c>
      <c r="AZ944" s="89" t="str">
        <f>VLOOKUP($B944,D1_2!$B$5:$AL$131,37,FALSE)&amp;""</f>
        <v/>
      </c>
      <c r="BA944" s="90"/>
    </row>
    <row r="945" spans="2:53" s="1" customFormat="1" x14ac:dyDescent="0.4">
      <c r="B945" s="181"/>
      <c r="C945" s="182"/>
      <c r="D945" s="182"/>
      <c r="E945" s="182"/>
      <c r="F945" s="183"/>
      <c r="G945" s="91" t="s">
        <v>5496</v>
      </c>
      <c r="H945" s="91"/>
      <c r="I945" s="91"/>
      <c r="J945" s="91"/>
      <c r="K945" s="91"/>
      <c r="L945" s="91"/>
      <c r="M945" s="91"/>
      <c r="N945" s="92" t="str">
        <f>VLOOKUP($B944,D1_2!$B$132:$AL$258,22,FALSE)&amp;""</f>
        <v/>
      </c>
      <c r="O945" s="93"/>
      <c r="P945" s="20" t="s">
        <v>391</v>
      </c>
      <c r="Q945" s="94" t="str">
        <f>VLOOKUP($B944,D1_2!$B$132:$AL$258,23,FALSE)&amp;""</f>
        <v/>
      </c>
      <c r="R945" s="95"/>
      <c r="S945" s="92" t="str">
        <f>VLOOKUP($B944,D1_2!$B$132:$AL$258,24,FALSE)&amp;""</f>
        <v/>
      </c>
      <c r="T945" s="93"/>
      <c r="U945" s="20" t="s">
        <v>391</v>
      </c>
      <c r="V945" s="94" t="str">
        <f>VLOOKUP($B944,D1_2!$B$132:$AL$258,25,FALSE)&amp;""</f>
        <v/>
      </c>
      <c r="W945" s="95"/>
      <c r="X945" s="92" t="str">
        <f>VLOOKUP($B944,D1_2!$B$132:$AL$258,26,FALSE)&amp;""</f>
        <v/>
      </c>
      <c r="Y945" s="93"/>
      <c r="Z945" s="20" t="s">
        <v>391</v>
      </c>
      <c r="AA945" s="94" t="str">
        <f>VLOOKUP($B944,D1_2!$B$132:$AL$258,27,FALSE)&amp;""</f>
        <v/>
      </c>
      <c r="AB945" s="95"/>
      <c r="AC945" s="92" t="str">
        <f>VLOOKUP($B944,D1_2!$B$132:$AL$258,28,FALSE)&amp;""</f>
        <v/>
      </c>
      <c r="AD945" s="93"/>
      <c r="AE945" s="20" t="s">
        <v>391</v>
      </c>
      <c r="AF945" s="94" t="str">
        <f>VLOOKUP($B944,D1_2!$B$132:$AL$258,29,FALSE)&amp;""</f>
        <v/>
      </c>
      <c r="AG945" s="95"/>
      <c r="AH945" s="92" t="str">
        <f>VLOOKUP($B944,D1_2!$B$132:$AL$258,30,FALSE)&amp;""</f>
        <v/>
      </c>
      <c r="AI945" s="93"/>
      <c r="AJ945" s="20" t="s">
        <v>391</v>
      </c>
      <c r="AK945" s="94" t="str">
        <f>VLOOKUP($B944,D1_2!$B$132:$AL$258,31,FALSE)&amp;""</f>
        <v/>
      </c>
      <c r="AL945" s="95"/>
      <c r="AM945" s="92" t="str">
        <f>VLOOKUP($B944,D1_2!$B$132:$AL$258,32,FALSE)&amp;""</f>
        <v/>
      </c>
      <c r="AN945" s="93"/>
      <c r="AO945" s="20" t="s">
        <v>391</v>
      </c>
      <c r="AP945" s="94" t="str">
        <f>VLOOKUP($B944,D1_2!$B$132:$AL$258,33,FALSE)&amp;""</f>
        <v/>
      </c>
      <c r="AQ945" s="95"/>
      <c r="AR945" s="92" t="str">
        <f>VLOOKUP($B944,D1_2!$B$132:$AL$258,34,FALSE)&amp;""</f>
        <v/>
      </c>
      <c r="AS945" s="93"/>
      <c r="AT945" s="20" t="s">
        <v>391</v>
      </c>
      <c r="AU945" s="94" t="str">
        <f>VLOOKUP($B944,D1_2!$B$132:$AL$258,35,FALSE)&amp;""</f>
        <v/>
      </c>
      <c r="AV945" s="95"/>
      <c r="AW945" s="92" t="str">
        <f>VLOOKUP($B944,D1_2!$B$132:$AL$258,36,FALSE)&amp;""</f>
        <v/>
      </c>
      <c r="AX945" s="93"/>
      <c r="AY945" s="20" t="s">
        <v>391</v>
      </c>
      <c r="AZ945" s="94" t="str">
        <f>VLOOKUP($B944,D1_2!$B$132:$AL$258,37,FALSE)&amp;""</f>
        <v/>
      </c>
      <c r="BA945" s="95"/>
    </row>
    <row r="946" spans="2:53" s="1" customFormat="1" x14ac:dyDescent="0.4">
      <c r="B946" s="178"/>
      <c r="C946" s="179"/>
      <c r="D946" s="179"/>
      <c r="E946" s="179"/>
      <c r="F946" s="180"/>
      <c r="G946" s="135" t="s">
        <v>5337</v>
      </c>
      <c r="H946" s="135"/>
      <c r="I946" s="135"/>
      <c r="J946" s="135"/>
      <c r="K946" s="135"/>
      <c r="L946" s="135"/>
      <c r="M946" s="135"/>
      <c r="N946" s="136" t="str">
        <f>VLOOKUP($B944,D1_2!$B$259:$AL$385,22,FALSE)&amp;""</f>
        <v/>
      </c>
      <c r="O946" s="137"/>
      <c r="P946" s="21" t="s">
        <v>391</v>
      </c>
      <c r="Q946" s="138" t="str">
        <f>VLOOKUP($B944,D1_2!$B$259:$AL$385,23,FALSE)&amp;""</f>
        <v/>
      </c>
      <c r="R946" s="139"/>
      <c r="S946" s="136" t="str">
        <f>VLOOKUP($B944,D1_2!$B$259:$AL$385,24,FALSE)&amp;""</f>
        <v/>
      </c>
      <c r="T946" s="137"/>
      <c r="U946" s="21" t="s">
        <v>391</v>
      </c>
      <c r="V946" s="138" t="str">
        <f>VLOOKUP($B944,D1_2!$B$259:$AL$385,25,FALSE)&amp;""</f>
        <v/>
      </c>
      <c r="W946" s="139"/>
      <c r="X946" s="136" t="str">
        <f>VLOOKUP($B944,D1_2!$B$259:$AL$385,26,FALSE)&amp;""</f>
        <v/>
      </c>
      <c r="Y946" s="137"/>
      <c r="Z946" s="21" t="s">
        <v>391</v>
      </c>
      <c r="AA946" s="138" t="str">
        <f>VLOOKUP($B944,D1_2!$B$259:$AL$385,27,FALSE)&amp;""</f>
        <v/>
      </c>
      <c r="AB946" s="139"/>
      <c r="AC946" s="136" t="str">
        <f>VLOOKUP($B944,D1_2!$B$259:$AL$385,28,FALSE)&amp;""</f>
        <v/>
      </c>
      <c r="AD946" s="137"/>
      <c r="AE946" s="21" t="s">
        <v>391</v>
      </c>
      <c r="AF946" s="138" t="str">
        <f>VLOOKUP($B944,D1_2!$B$259:$AL$385,29,FALSE)&amp;""</f>
        <v/>
      </c>
      <c r="AG946" s="139"/>
      <c r="AH946" s="136" t="str">
        <f>VLOOKUP($B944,D1_2!$B$259:$AL$385,30,FALSE)&amp;""</f>
        <v/>
      </c>
      <c r="AI946" s="137"/>
      <c r="AJ946" s="21" t="s">
        <v>391</v>
      </c>
      <c r="AK946" s="138" t="str">
        <f>VLOOKUP($B944,D1_2!$B$259:$AL$385,31,FALSE)&amp;""</f>
        <v/>
      </c>
      <c r="AL946" s="139"/>
      <c r="AM946" s="136" t="str">
        <f>VLOOKUP($B944,D1_2!$B$259:$AL$385,32,FALSE)&amp;""</f>
        <v/>
      </c>
      <c r="AN946" s="137"/>
      <c r="AO946" s="21" t="s">
        <v>391</v>
      </c>
      <c r="AP946" s="138" t="str">
        <f>VLOOKUP($B944,D1_2!$B$259:$AL$385,33,FALSE)&amp;""</f>
        <v/>
      </c>
      <c r="AQ946" s="139"/>
      <c r="AR946" s="136" t="str">
        <f>VLOOKUP($B944,D1_2!$B$259:$AL$385,34,FALSE)&amp;""</f>
        <v/>
      </c>
      <c r="AS946" s="137"/>
      <c r="AT946" s="21" t="s">
        <v>391</v>
      </c>
      <c r="AU946" s="138" t="str">
        <f>VLOOKUP($B944,D1_2!$B$259:$AL$385,35,FALSE)&amp;""</f>
        <v/>
      </c>
      <c r="AV946" s="139"/>
      <c r="AW946" s="136" t="str">
        <f>VLOOKUP($B944,D1_2!$B$259:$AL$385,36,FALSE)&amp;""</f>
        <v/>
      </c>
      <c r="AX946" s="137"/>
      <c r="AY946" s="21" t="s">
        <v>391</v>
      </c>
      <c r="AZ946" s="138" t="str">
        <f>VLOOKUP($B944,D1_2!$B$259:$AL$385,37,FALSE)&amp;""</f>
        <v/>
      </c>
      <c r="BA946" s="139"/>
    </row>
    <row r="947" spans="2:53" s="1" customFormat="1" ht="14.25" customHeight="1" x14ac:dyDescent="0.4">
      <c r="B947" s="175" t="s">
        <v>1732</v>
      </c>
      <c r="C947" s="176"/>
      <c r="D947" s="176"/>
      <c r="E947" s="176"/>
      <c r="F947" s="177"/>
      <c r="G947" s="86" t="s">
        <v>5737</v>
      </c>
      <c r="H947" s="86"/>
      <c r="I947" s="86"/>
      <c r="J947" s="86"/>
      <c r="K947" s="86"/>
      <c r="L947" s="86"/>
      <c r="M947" s="86"/>
      <c r="N947" s="87" t="str">
        <f>VLOOKUP($B947,D1_2!$B$5:$AL$131,22,FALSE)&amp;""</f>
        <v/>
      </c>
      <c r="O947" s="88"/>
      <c r="P947" s="19" t="s">
        <v>391</v>
      </c>
      <c r="Q947" s="89" t="str">
        <f>VLOOKUP($B947,D1_2!$B$5:$AL$131,23,FALSE)&amp;""</f>
        <v/>
      </c>
      <c r="R947" s="90"/>
      <c r="S947" s="87" t="str">
        <f>VLOOKUP($B947,D1_2!$B$5:$AL$131,24,FALSE)&amp;""</f>
        <v/>
      </c>
      <c r="T947" s="88"/>
      <c r="U947" s="19" t="s">
        <v>391</v>
      </c>
      <c r="V947" s="89" t="str">
        <f>VLOOKUP($B947,D1_2!$B$5:$AL$131,25,FALSE)&amp;""</f>
        <v/>
      </c>
      <c r="W947" s="90"/>
      <c r="X947" s="87" t="str">
        <f>VLOOKUP($B947,D1_2!$B$5:$AL$131,26,FALSE)&amp;""</f>
        <v/>
      </c>
      <c r="Y947" s="88"/>
      <c r="Z947" s="19" t="s">
        <v>391</v>
      </c>
      <c r="AA947" s="89" t="str">
        <f>VLOOKUP($B947,D1_2!$B$5:$AL$131,27,FALSE)&amp;""</f>
        <v/>
      </c>
      <c r="AB947" s="90"/>
      <c r="AC947" s="87" t="str">
        <f>VLOOKUP($B947,D1_2!$B$5:$AL$131,28,FALSE)&amp;""</f>
        <v/>
      </c>
      <c r="AD947" s="88"/>
      <c r="AE947" s="19" t="s">
        <v>391</v>
      </c>
      <c r="AF947" s="89" t="str">
        <f>VLOOKUP($B947,D1_2!$B$5:$AL$131,29,FALSE)&amp;""</f>
        <v/>
      </c>
      <c r="AG947" s="90"/>
      <c r="AH947" s="87" t="str">
        <f>VLOOKUP($B947,D1_2!$B$5:$AL$131,30,FALSE)&amp;""</f>
        <v/>
      </c>
      <c r="AI947" s="88"/>
      <c r="AJ947" s="19" t="s">
        <v>391</v>
      </c>
      <c r="AK947" s="89" t="str">
        <f>VLOOKUP($B947,D1_2!$B$5:$AL$131,31,FALSE)&amp;""</f>
        <v/>
      </c>
      <c r="AL947" s="90"/>
      <c r="AM947" s="87" t="str">
        <f>VLOOKUP($B947,D1_2!$B$5:$AL$131,32,FALSE)&amp;""</f>
        <v/>
      </c>
      <c r="AN947" s="88"/>
      <c r="AO947" s="19" t="s">
        <v>391</v>
      </c>
      <c r="AP947" s="89" t="str">
        <f>VLOOKUP($B947,D1_2!$B$5:$AL$131,33,FALSE)&amp;""</f>
        <v/>
      </c>
      <c r="AQ947" s="90"/>
      <c r="AR947" s="87" t="str">
        <f>VLOOKUP($B947,D1_2!$B$5:$AL$131,34,FALSE)&amp;""</f>
        <v/>
      </c>
      <c r="AS947" s="88"/>
      <c r="AT947" s="19" t="s">
        <v>391</v>
      </c>
      <c r="AU947" s="89" t="str">
        <f>VLOOKUP($B947,D1_2!$B$5:$AL$131,35,FALSE)&amp;""</f>
        <v/>
      </c>
      <c r="AV947" s="90"/>
      <c r="AW947" s="87" t="str">
        <f>VLOOKUP($B947,D1_2!$B$5:$AL$131,36,FALSE)&amp;""</f>
        <v/>
      </c>
      <c r="AX947" s="88"/>
      <c r="AY947" s="19" t="s">
        <v>391</v>
      </c>
      <c r="AZ947" s="89" t="str">
        <f>VLOOKUP($B947,D1_2!$B$5:$AL$131,37,FALSE)&amp;""</f>
        <v/>
      </c>
      <c r="BA947" s="90"/>
    </row>
    <row r="948" spans="2:53" s="1" customFormat="1" x14ac:dyDescent="0.4">
      <c r="B948" s="181"/>
      <c r="C948" s="182"/>
      <c r="D948" s="182"/>
      <c r="E948" s="182"/>
      <c r="F948" s="183"/>
      <c r="G948" s="91" t="s">
        <v>5496</v>
      </c>
      <c r="H948" s="91"/>
      <c r="I948" s="91"/>
      <c r="J948" s="91"/>
      <c r="K948" s="91"/>
      <c r="L948" s="91"/>
      <c r="M948" s="91"/>
      <c r="N948" s="92" t="str">
        <f>VLOOKUP($B947,D1_2!$B$132:$AL$258,22,FALSE)&amp;""</f>
        <v/>
      </c>
      <c r="O948" s="93"/>
      <c r="P948" s="20" t="s">
        <v>391</v>
      </c>
      <c r="Q948" s="94" t="str">
        <f>VLOOKUP($B947,D1_2!$B$132:$AL$258,23,FALSE)&amp;""</f>
        <v/>
      </c>
      <c r="R948" s="95"/>
      <c r="S948" s="92" t="str">
        <f>VLOOKUP($B947,D1_2!$B$132:$AL$258,24,FALSE)&amp;""</f>
        <v/>
      </c>
      <c r="T948" s="93"/>
      <c r="U948" s="20" t="s">
        <v>391</v>
      </c>
      <c r="V948" s="94" t="str">
        <f>VLOOKUP($B947,D1_2!$B$132:$AL$258,25,FALSE)&amp;""</f>
        <v/>
      </c>
      <c r="W948" s="95"/>
      <c r="X948" s="92" t="str">
        <f>VLOOKUP($B947,D1_2!$B$132:$AL$258,26,FALSE)&amp;""</f>
        <v/>
      </c>
      <c r="Y948" s="93"/>
      <c r="Z948" s="20" t="s">
        <v>391</v>
      </c>
      <c r="AA948" s="94" t="str">
        <f>VLOOKUP($B947,D1_2!$B$132:$AL$258,27,FALSE)&amp;""</f>
        <v/>
      </c>
      <c r="AB948" s="95"/>
      <c r="AC948" s="92" t="str">
        <f>VLOOKUP($B947,D1_2!$B$132:$AL$258,28,FALSE)&amp;""</f>
        <v/>
      </c>
      <c r="AD948" s="93"/>
      <c r="AE948" s="20" t="s">
        <v>391</v>
      </c>
      <c r="AF948" s="94" t="str">
        <f>VLOOKUP($B947,D1_2!$B$132:$AL$258,29,FALSE)&amp;""</f>
        <v/>
      </c>
      <c r="AG948" s="95"/>
      <c r="AH948" s="92" t="str">
        <f>VLOOKUP($B947,D1_2!$B$132:$AL$258,30,FALSE)&amp;""</f>
        <v/>
      </c>
      <c r="AI948" s="93"/>
      <c r="AJ948" s="20" t="s">
        <v>391</v>
      </c>
      <c r="AK948" s="94" t="str">
        <f>VLOOKUP($B947,D1_2!$B$132:$AL$258,31,FALSE)&amp;""</f>
        <v/>
      </c>
      <c r="AL948" s="95"/>
      <c r="AM948" s="92" t="str">
        <f>VLOOKUP($B947,D1_2!$B$132:$AL$258,32,FALSE)&amp;""</f>
        <v/>
      </c>
      <c r="AN948" s="93"/>
      <c r="AO948" s="20" t="s">
        <v>391</v>
      </c>
      <c r="AP948" s="94" t="str">
        <f>VLOOKUP($B947,D1_2!$B$132:$AL$258,33,FALSE)&amp;""</f>
        <v/>
      </c>
      <c r="AQ948" s="95"/>
      <c r="AR948" s="92" t="str">
        <f>VLOOKUP($B947,D1_2!$B$132:$AL$258,34,FALSE)&amp;""</f>
        <v/>
      </c>
      <c r="AS948" s="93"/>
      <c r="AT948" s="20" t="s">
        <v>391</v>
      </c>
      <c r="AU948" s="94" t="str">
        <f>VLOOKUP($B947,D1_2!$B$132:$AL$258,35,FALSE)&amp;""</f>
        <v/>
      </c>
      <c r="AV948" s="95"/>
      <c r="AW948" s="92" t="str">
        <f>VLOOKUP($B947,D1_2!$B$132:$AL$258,36,FALSE)&amp;""</f>
        <v/>
      </c>
      <c r="AX948" s="93"/>
      <c r="AY948" s="20" t="s">
        <v>391</v>
      </c>
      <c r="AZ948" s="94" t="str">
        <f>VLOOKUP($B947,D1_2!$B$132:$AL$258,37,FALSE)&amp;""</f>
        <v/>
      </c>
      <c r="BA948" s="95"/>
    </row>
    <row r="949" spans="2:53" s="1" customFormat="1" x14ac:dyDescent="0.4">
      <c r="B949" s="178"/>
      <c r="C949" s="179"/>
      <c r="D949" s="179"/>
      <c r="E949" s="179"/>
      <c r="F949" s="180"/>
      <c r="G949" s="135" t="s">
        <v>5337</v>
      </c>
      <c r="H949" s="135"/>
      <c r="I949" s="135"/>
      <c r="J949" s="135"/>
      <c r="K949" s="135"/>
      <c r="L949" s="135"/>
      <c r="M949" s="135"/>
      <c r="N949" s="136" t="str">
        <f>VLOOKUP($B947,D1_2!$B$259:$AL$385,22,FALSE)&amp;""</f>
        <v/>
      </c>
      <c r="O949" s="137"/>
      <c r="P949" s="21" t="s">
        <v>391</v>
      </c>
      <c r="Q949" s="138" t="str">
        <f>VLOOKUP($B947,D1_2!$B$259:$AL$385,23,FALSE)&amp;""</f>
        <v/>
      </c>
      <c r="R949" s="139"/>
      <c r="S949" s="136" t="str">
        <f>VLOOKUP($B947,D1_2!$B$259:$AL$385,24,FALSE)&amp;""</f>
        <v/>
      </c>
      <c r="T949" s="137"/>
      <c r="U949" s="21" t="s">
        <v>391</v>
      </c>
      <c r="V949" s="138" t="str">
        <f>VLOOKUP($B947,D1_2!$B$259:$AL$385,25,FALSE)&amp;""</f>
        <v/>
      </c>
      <c r="W949" s="139"/>
      <c r="X949" s="136" t="str">
        <f>VLOOKUP($B947,D1_2!$B$259:$AL$385,26,FALSE)&amp;""</f>
        <v/>
      </c>
      <c r="Y949" s="137"/>
      <c r="Z949" s="21" t="s">
        <v>391</v>
      </c>
      <c r="AA949" s="138" t="str">
        <f>VLOOKUP($B947,D1_2!$B$259:$AL$385,27,FALSE)&amp;""</f>
        <v/>
      </c>
      <c r="AB949" s="139"/>
      <c r="AC949" s="136" t="str">
        <f>VLOOKUP($B947,D1_2!$B$259:$AL$385,28,FALSE)&amp;""</f>
        <v/>
      </c>
      <c r="AD949" s="137"/>
      <c r="AE949" s="21" t="s">
        <v>391</v>
      </c>
      <c r="AF949" s="138" t="str">
        <f>VLOOKUP($B947,D1_2!$B$259:$AL$385,29,FALSE)&amp;""</f>
        <v/>
      </c>
      <c r="AG949" s="139"/>
      <c r="AH949" s="136" t="str">
        <f>VLOOKUP($B947,D1_2!$B$259:$AL$385,30,FALSE)&amp;""</f>
        <v/>
      </c>
      <c r="AI949" s="137"/>
      <c r="AJ949" s="21" t="s">
        <v>391</v>
      </c>
      <c r="AK949" s="138" t="str">
        <f>VLOOKUP($B947,D1_2!$B$259:$AL$385,31,FALSE)&amp;""</f>
        <v/>
      </c>
      <c r="AL949" s="139"/>
      <c r="AM949" s="136" t="str">
        <f>VLOOKUP($B947,D1_2!$B$259:$AL$385,32,FALSE)&amp;""</f>
        <v/>
      </c>
      <c r="AN949" s="137"/>
      <c r="AO949" s="21" t="s">
        <v>391</v>
      </c>
      <c r="AP949" s="138" t="str">
        <f>VLOOKUP($B947,D1_2!$B$259:$AL$385,33,FALSE)&amp;""</f>
        <v/>
      </c>
      <c r="AQ949" s="139"/>
      <c r="AR949" s="136" t="str">
        <f>VLOOKUP($B947,D1_2!$B$259:$AL$385,34,FALSE)&amp;""</f>
        <v/>
      </c>
      <c r="AS949" s="137"/>
      <c r="AT949" s="21" t="s">
        <v>391</v>
      </c>
      <c r="AU949" s="138" t="str">
        <f>VLOOKUP($B947,D1_2!$B$259:$AL$385,35,FALSE)&amp;""</f>
        <v/>
      </c>
      <c r="AV949" s="139"/>
      <c r="AW949" s="136" t="str">
        <f>VLOOKUP($B947,D1_2!$B$259:$AL$385,36,FALSE)&amp;""</f>
        <v/>
      </c>
      <c r="AX949" s="137"/>
      <c r="AY949" s="21" t="s">
        <v>391</v>
      </c>
      <c r="AZ949" s="138" t="str">
        <f>VLOOKUP($B947,D1_2!$B$259:$AL$385,37,FALSE)&amp;""</f>
        <v/>
      </c>
      <c r="BA949" s="139"/>
    </row>
    <row r="950" spans="2:53" s="1" customFormat="1" ht="14.25" customHeight="1" x14ac:dyDescent="0.4">
      <c r="B950" s="175" t="s">
        <v>1737</v>
      </c>
      <c r="C950" s="176"/>
      <c r="D950" s="176"/>
      <c r="E950" s="176"/>
      <c r="F950" s="177"/>
      <c r="G950" s="86" t="s">
        <v>5737</v>
      </c>
      <c r="H950" s="86"/>
      <c r="I950" s="86"/>
      <c r="J950" s="86"/>
      <c r="K950" s="86"/>
      <c r="L950" s="86"/>
      <c r="M950" s="86"/>
      <c r="N950" s="87" t="str">
        <f>VLOOKUP($B950,D1_2!$B$5:$AL$131,22,FALSE)&amp;""</f>
        <v/>
      </c>
      <c r="O950" s="88"/>
      <c r="P950" s="19" t="s">
        <v>391</v>
      </c>
      <c r="Q950" s="89" t="str">
        <f>VLOOKUP($B950,D1_2!$B$5:$AL$131,23,FALSE)&amp;""</f>
        <v/>
      </c>
      <c r="R950" s="90"/>
      <c r="S950" s="87" t="str">
        <f>VLOOKUP($B950,D1_2!$B$5:$AL$131,24,FALSE)&amp;""</f>
        <v/>
      </c>
      <c r="T950" s="88"/>
      <c r="U950" s="19" t="s">
        <v>391</v>
      </c>
      <c r="V950" s="89" t="str">
        <f>VLOOKUP($B950,D1_2!$B$5:$AL$131,25,FALSE)&amp;""</f>
        <v/>
      </c>
      <c r="W950" s="90"/>
      <c r="X950" s="87" t="str">
        <f>VLOOKUP($B950,D1_2!$B$5:$AL$131,26,FALSE)&amp;""</f>
        <v/>
      </c>
      <c r="Y950" s="88"/>
      <c r="Z950" s="19" t="s">
        <v>391</v>
      </c>
      <c r="AA950" s="89" t="str">
        <f>VLOOKUP($B950,D1_2!$B$5:$AL$131,27,FALSE)&amp;""</f>
        <v/>
      </c>
      <c r="AB950" s="90"/>
      <c r="AC950" s="87" t="str">
        <f>VLOOKUP($B950,D1_2!$B$5:$AL$131,28,FALSE)&amp;""</f>
        <v/>
      </c>
      <c r="AD950" s="88"/>
      <c r="AE950" s="19" t="s">
        <v>391</v>
      </c>
      <c r="AF950" s="89" t="str">
        <f>VLOOKUP($B950,D1_2!$B$5:$AL$131,29,FALSE)&amp;""</f>
        <v/>
      </c>
      <c r="AG950" s="90"/>
      <c r="AH950" s="87" t="str">
        <f>VLOOKUP($B950,D1_2!$B$5:$AL$131,30,FALSE)&amp;""</f>
        <v/>
      </c>
      <c r="AI950" s="88"/>
      <c r="AJ950" s="19" t="s">
        <v>391</v>
      </c>
      <c r="AK950" s="89" t="str">
        <f>VLOOKUP($B950,D1_2!$B$5:$AL$131,31,FALSE)&amp;""</f>
        <v/>
      </c>
      <c r="AL950" s="90"/>
      <c r="AM950" s="87" t="str">
        <f>VLOOKUP($B950,D1_2!$B$5:$AL$131,32,FALSE)&amp;""</f>
        <v/>
      </c>
      <c r="AN950" s="88"/>
      <c r="AO950" s="19" t="s">
        <v>391</v>
      </c>
      <c r="AP950" s="89" t="str">
        <f>VLOOKUP($B950,D1_2!$B$5:$AL$131,33,FALSE)&amp;""</f>
        <v/>
      </c>
      <c r="AQ950" s="90"/>
      <c r="AR950" s="87" t="str">
        <f>VLOOKUP($B950,D1_2!$B$5:$AL$131,34,FALSE)&amp;""</f>
        <v/>
      </c>
      <c r="AS950" s="88"/>
      <c r="AT950" s="19" t="s">
        <v>391</v>
      </c>
      <c r="AU950" s="89" t="str">
        <f>VLOOKUP($B950,D1_2!$B$5:$AL$131,35,FALSE)&amp;""</f>
        <v/>
      </c>
      <c r="AV950" s="90"/>
      <c r="AW950" s="87" t="str">
        <f>VLOOKUP($B950,D1_2!$B$5:$AL$131,36,FALSE)&amp;""</f>
        <v/>
      </c>
      <c r="AX950" s="88"/>
      <c r="AY950" s="19" t="s">
        <v>391</v>
      </c>
      <c r="AZ950" s="89" t="str">
        <f>VLOOKUP($B950,D1_2!$B$5:$AL$131,37,FALSE)&amp;""</f>
        <v/>
      </c>
      <c r="BA950" s="90"/>
    </row>
    <row r="951" spans="2:53" s="1" customFormat="1" x14ac:dyDescent="0.4">
      <c r="B951" s="181"/>
      <c r="C951" s="182"/>
      <c r="D951" s="182"/>
      <c r="E951" s="182"/>
      <c r="F951" s="183"/>
      <c r="G951" s="91" t="s">
        <v>5496</v>
      </c>
      <c r="H951" s="91"/>
      <c r="I951" s="91"/>
      <c r="J951" s="91"/>
      <c r="K951" s="91"/>
      <c r="L951" s="91"/>
      <c r="M951" s="91"/>
      <c r="N951" s="92" t="str">
        <f>VLOOKUP($B950,D1_2!$B$132:$AL$258,22,FALSE)&amp;""</f>
        <v/>
      </c>
      <c r="O951" s="93"/>
      <c r="P951" s="20" t="s">
        <v>391</v>
      </c>
      <c r="Q951" s="94" t="str">
        <f>VLOOKUP($B950,D1_2!$B$132:$AL$258,23,FALSE)&amp;""</f>
        <v/>
      </c>
      <c r="R951" s="95"/>
      <c r="S951" s="92" t="str">
        <f>VLOOKUP($B950,D1_2!$B$132:$AL$258,24,FALSE)&amp;""</f>
        <v/>
      </c>
      <c r="T951" s="93"/>
      <c r="U951" s="20" t="s">
        <v>391</v>
      </c>
      <c r="V951" s="94" t="str">
        <f>VLOOKUP($B950,D1_2!$B$132:$AL$258,25,FALSE)&amp;""</f>
        <v/>
      </c>
      <c r="W951" s="95"/>
      <c r="X951" s="92" t="str">
        <f>VLOOKUP($B950,D1_2!$B$132:$AL$258,26,FALSE)&amp;""</f>
        <v/>
      </c>
      <c r="Y951" s="93"/>
      <c r="Z951" s="20" t="s">
        <v>391</v>
      </c>
      <c r="AA951" s="94" t="str">
        <f>VLOOKUP($B950,D1_2!$B$132:$AL$258,27,FALSE)&amp;""</f>
        <v/>
      </c>
      <c r="AB951" s="95"/>
      <c r="AC951" s="92" t="str">
        <f>VLOOKUP($B950,D1_2!$B$132:$AL$258,28,FALSE)&amp;""</f>
        <v/>
      </c>
      <c r="AD951" s="93"/>
      <c r="AE951" s="20" t="s">
        <v>391</v>
      </c>
      <c r="AF951" s="94" t="str">
        <f>VLOOKUP($B950,D1_2!$B$132:$AL$258,29,FALSE)&amp;""</f>
        <v/>
      </c>
      <c r="AG951" s="95"/>
      <c r="AH951" s="92" t="str">
        <f>VLOOKUP($B950,D1_2!$B$132:$AL$258,30,FALSE)&amp;""</f>
        <v/>
      </c>
      <c r="AI951" s="93"/>
      <c r="AJ951" s="20" t="s">
        <v>391</v>
      </c>
      <c r="AK951" s="94" t="str">
        <f>VLOOKUP($B950,D1_2!$B$132:$AL$258,31,FALSE)&amp;""</f>
        <v/>
      </c>
      <c r="AL951" s="95"/>
      <c r="AM951" s="92" t="str">
        <f>VLOOKUP($B950,D1_2!$B$132:$AL$258,32,FALSE)&amp;""</f>
        <v/>
      </c>
      <c r="AN951" s="93"/>
      <c r="AO951" s="20" t="s">
        <v>391</v>
      </c>
      <c r="AP951" s="94" t="str">
        <f>VLOOKUP($B950,D1_2!$B$132:$AL$258,33,FALSE)&amp;""</f>
        <v/>
      </c>
      <c r="AQ951" s="95"/>
      <c r="AR951" s="92" t="str">
        <f>VLOOKUP($B950,D1_2!$B$132:$AL$258,34,FALSE)&amp;""</f>
        <v/>
      </c>
      <c r="AS951" s="93"/>
      <c r="AT951" s="20" t="s">
        <v>391</v>
      </c>
      <c r="AU951" s="94" t="str">
        <f>VLOOKUP($B950,D1_2!$B$132:$AL$258,35,FALSE)&amp;""</f>
        <v/>
      </c>
      <c r="AV951" s="95"/>
      <c r="AW951" s="92" t="str">
        <f>VLOOKUP($B950,D1_2!$B$132:$AL$258,36,FALSE)&amp;""</f>
        <v/>
      </c>
      <c r="AX951" s="93"/>
      <c r="AY951" s="20" t="s">
        <v>391</v>
      </c>
      <c r="AZ951" s="94" t="str">
        <f>VLOOKUP($B950,D1_2!$B$132:$AL$258,37,FALSE)&amp;""</f>
        <v/>
      </c>
      <c r="BA951" s="95"/>
    </row>
    <row r="952" spans="2:53" s="1" customFormat="1" x14ac:dyDescent="0.4">
      <c r="B952" s="178"/>
      <c r="C952" s="179"/>
      <c r="D952" s="179"/>
      <c r="E952" s="179"/>
      <c r="F952" s="180"/>
      <c r="G952" s="135" t="s">
        <v>5337</v>
      </c>
      <c r="H952" s="135"/>
      <c r="I952" s="135"/>
      <c r="J952" s="135"/>
      <c r="K952" s="135"/>
      <c r="L952" s="135"/>
      <c r="M952" s="135"/>
      <c r="N952" s="136" t="str">
        <f>VLOOKUP($B950,D1_2!$B$259:$AL$385,22,FALSE)&amp;""</f>
        <v/>
      </c>
      <c r="O952" s="137"/>
      <c r="P952" s="21" t="s">
        <v>391</v>
      </c>
      <c r="Q952" s="138" t="str">
        <f>VLOOKUP($B950,D1_2!$B$259:$AL$385,23,FALSE)&amp;""</f>
        <v/>
      </c>
      <c r="R952" s="139"/>
      <c r="S952" s="136" t="str">
        <f>VLOOKUP($B950,D1_2!$B$259:$AL$385,24,FALSE)&amp;""</f>
        <v/>
      </c>
      <c r="T952" s="137"/>
      <c r="U952" s="21" t="s">
        <v>391</v>
      </c>
      <c r="V952" s="138" t="str">
        <f>VLOOKUP($B950,D1_2!$B$259:$AL$385,25,FALSE)&amp;""</f>
        <v/>
      </c>
      <c r="W952" s="139"/>
      <c r="X952" s="136" t="str">
        <f>VLOOKUP($B950,D1_2!$B$259:$AL$385,26,FALSE)&amp;""</f>
        <v/>
      </c>
      <c r="Y952" s="137"/>
      <c r="Z952" s="21" t="s">
        <v>391</v>
      </c>
      <c r="AA952" s="138" t="str">
        <f>VLOOKUP($B950,D1_2!$B$259:$AL$385,27,FALSE)&amp;""</f>
        <v/>
      </c>
      <c r="AB952" s="139"/>
      <c r="AC952" s="136" t="str">
        <f>VLOOKUP($B950,D1_2!$B$259:$AL$385,28,FALSE)&amp;""</f>
        <v/>
      </c>
      <c r="AD952" s="137"/>
      <c r="AE952" s="21" t="s">
        <v>391</v>
      </c>
      <c r="AF952" s="138" t="str">
        <f>VLOOKUP($B950,D1_2!$B$259:$AL$385,29,FALSE)&amp;""</f>
        <v/>
      </c>
      <c r="AG952" s="139"/>
      <c r="AH952" s="136" t="str">
        <f>VLOOKUP($B950,D1_2!$B$259:$AL$385,30,FALSE)&amp;""</f>
        <v/>
      </c>
      <c r="AI952" s="137"/>
      <c r="AJ952" s="21" t="s">
        <v>391</v>
      </c>
      <c r="AK952" s="138" t="str">
        <f>VLOOKUP($B950,D1_2!$B$259:$AL$385,31,FALSE)&amp;""</f>
        <v/>
      </c>
      <c r="AL952" s="139"/>
      <c r="AM952" s="136" t="str">
        <f>VLOOKUP($B950,D1_2!$B$259:$AL$385,32,FALSE)&amp;""</f>
        <v/>
      </c>
      <c r="AN952" s="137"/>
      <c r="AO952" s="21" t="s">
        <v>391</v>
      </c>
      <c r="AP952" s="138" t="str">
        <f>VLOOKUP($B950,D1_2!$B$259:$AL$385,33,FALSE)&amp;""</f>
        <v/>
      </c>
      <c r="AQ952" s="139"/>
      <c r="AR952" s="136" t="str">
        <f>VLOOKUP($B950,D1_2!$B$259:$AL$385,34,FALSE)&amp;""</f>
        <v/>
      </c>
      <c r="AS952" s="137"/>
      <c r="AT952" s="21" t="s">
        <v>391</v>
      </c>
      <c r="AU952" s="138" t="str">
        <f>VLOOKUP($B950,D1_2!$B$259:$AL$385,35,FALSE)&amp;""</f>
        <v/>
      </c>
      <c r="AV952" s="139"/>
      <c r="AW952" s="136" t="str">
        <f>VLOOKUP($B950,D1_2!$B$259:$AL$385,36,FALSE)&amp;""</f>
        <v/>
      </c>
      <c r="AX952" s="137"/>
      <c r="AY952" s="21" t="s">
        <v>391</v>
      </c>
      <c r="AZ952" s="138" t="str">
        <f>VLOOKUP($B950,D1_2!$B$259:$AL$385,37,FALSE)&amp;""</f>
        <v/>
      </c>
      <c r="BA952" s="139"/>
    </row>
    <row r="953" spans="2:53" s="1" customFormat="1" ht="14.25" customHeight="1" x14ac:dyDescent="0.4">
      <c r="B953" s="175" t="s">
        <v>1740</v>
      </c>
      <c r="C953" s="176"/>
      <c r="D953" s="176"/>
      <c r="E953" s="176"/>
      <c r="F953" s="177"/>
      <c r="G953" s="86" t="s">
        <v>5737</v>
      </c>
      <c r="H953" s="86"/>
      <c r="I953" s="86"/>
      <c r="J953" s="86"/>
      <c r="K953" s="86"/>
      <c r="L953" s="86"/>
      <c r="M953" s="86"/>
      <c r="N953" s="87" t="str">
        <f>VLOOKUP($B953,D1_2!$B$5:$AL$131,22,FALSE)&amp;""</f>
        <v/>
      </c>
      <c r="O953" s="88"/>
      <c r="P953" s="19" t="s">
        <v>391</v>
      </c>
      <c r="Q953" s="89" t="str">
        <f>VLOOKUP($B953,D1_2!$B$5:$AL$131,23,FALSE)&amp;""</f>
        <v/>
      </c>
      <c r="R953" s="90"/>
      <c r="S953" s="87" t="str">
        <f>VLOOKUP($B953,D1_2!$B$5:$AL$131,24,FALSE)&amp;""</f>
        <v/>
      </c>
      <c r="T953" s="88"/>
      <c r="U953" s="19" t="s">
        <v>391</v>
      </c>
      <c r="V953" s="89" t="str">
        <f>VLOOKUP($B953,D1_2!$B$5:$AL$131,25,FALSE)&amp;""</f>
        <v/>
      </c>
      <c r="W953" s="90"/>
      <c r="X953" s="87" t="str">
        <f>VLOOKUP($B953,D1_2!$B$5:$AL$131,26,FALSE)&amp;""</f>
        <v/>
      </c>
      <c r="Y953" s="88"/>
      <c r="Z953" s="19" t="s">
        <v>391</v>
      </c>
      <c r="AA953" s="89" t="str">
        <f>VLOOKUP($B953,D1_2!$B$5:$AL$131,27,FALSE)&amp;""</f>
        <v/>
      </c>
      <c r="AB953" s="90"/>
      <c r="AC953" s="87" t="str">
        <f>VLOOKUP($B953,D1_2!$B$5:$AL$131,28,FALSE)&amp;""</f>
        <v/>
      </c>
      <c r="AD953" s="88"/>
      <c r="AE953" s="19" t="s">
        <v>391</v>
      </c>
      <c r="AF953" s="89" t="str">
        <f>VLOOKUP($B953,D1_2!$B$5:$AL$131,29,FALSE)&amp;""</f>
        <v/>
      </c>
      <c r="AG953" s="90"/>
      <c r="AH953" s="87" t="str">
        <f>VLOOKUP($B953,D1_2!$B$5:$AL$131,30,FALSE)&amp;""</f>
        <v/>
      </c>
      <c r="AI953" s="88"/>
      <c r="AJ953" s="19" t="s">
        <v>391</v>
      </c>
      <c r="AK953" s="89" t="str">
        <f>VLOOKUP($B953,D1_2!$B$5:$AL$131,31,FALSE)&amp;""</f>
        <v/>
      </c>
      <c r="AL953" s="90"/>
      <c r="AM953" s="87" t="str">
        <f>VLOOKUP($B953,D1_2!$B$5:$AL$131,32,FALSE)&amp;""</f>
        <v/>
      </c>
      <c r="AN953" s="88"/>
      <c r="AO953" s="19" t="s">
        <v>391</v>
      </c>
      <c r="AP953" s="89" t="str">
        <f>VLOOKUP($B953,D1_2!$B$5:$AL$131,33,FALSE)&amp;""</f>
        <v/>
      </c>
      <c r="AQ953" s="90"/>
      <c r="AR953" s="87" t="str">
        <f>VLOOKUP($B953,D1_2!$B$5:$AL$131,34,FALSE)&amp;""</f>
        <v/>
      </c>
      <c r="AS953" s="88"/>
      <c r="AT953" s="19" t="s">
        <v>391</v>
      </c>
      <c r="AU953" s="89" t="str">
        <f>VLOOKUP($B953,D1_2!$B$5:$AL$131,35,FALSE)&amp;""</f>
        <v/>
      </c>
      <c r="AV953" s="90"/>
      <c r="AW953" s="87" t="str">
        <f>VLOOKUP($B953,D1_2!$B$5:$AL$131,36,FALSE)&amp;""</f>
        <v/>
      </c>
      <c r="AX953" s="88"/>
      <c r="AY953" s="19" t="s">
        <v>391</v>
      </c>
      <c r="AZ953" s="89" t="str">
        <f>VLOOKUP($B953,D1_2!$B$5:$AL$131,37,FALSE)&amp;""</f>
        <v/>
      </c>
      <c r="BA953" s="90"/>
    </row>
    <row r="954" spans="2:53" s="1" customFormat="1" x14ac:dyDescent="0.4">
      <c r="B954" s="181"/>
      <c r="C954" s="182"/>
      <c r="D954" s="182"/>
      <c r="E954" s="182"/>
      <c r="F954" s="183"/>
      <c r="G954" s="91" t="s">
        <v>5496</v>
      </c>
      <c r="H954" s="91"/>
      <c r="I954" s="91"/>
      <c r="J954" s="91"/>
      <c r="K954" s="91"/>
      <c r="L954" s="91"/>
      <c r="M954" s="91"/>
      <c r="N954" s="92" t="str">
        <f>VLOOKUP($B953,D1_2!$B$132:$AL$258,22,FALSE)&amp;""</f>
        <v/>
      </c>
      <c r="O954" s="93"/>
      <c r="P954" s="20" t="s">
        <v>391</v>
      </c>
      <c r="Q954" s="94" t="str">
        <f>VLOOKUP($B953,D1_2!$B$132:$AL$258,23,FALSE)&amp;""</f>
        <v/>
      </c>
      <c r="R954" s="95"/>
      <c r="S954" s="92" t="str">
        <f>VLOOKUP($B953,D1_2!$B$132:$AL$258,24,FALSE)&amp;""</f>
        <v/>
      </c>
      <c r="T954" s="93"/>
      <c r="U954" s="20" t="s">
        <v>391</v>
      </c>
      <c r="V954" s="94" t="str">
        <f>VLOOKUP($B953,D1_2!$B$132:$AL$258,25,FALSE)&amp;""</f>
        <v/>
      </c>
      <c r="W954" s="95"/>
      <c r="X954" s="92" t="str">
        <f>VLOOKUP($B953,D1_2!$B$132:$AL$258,26,FALSE)&amp;""</f>
        <v/>
      </c>
      <c r="Y954" s="93"/>
      <c r="Z954" s="20" t="s">
        <v>391</v>
      </c>
      <c r="AA954" s="94" t="str">
        <f>VLOOKUP($B953,D1_2!$B$132:$AL$258,27,FALSE)&amp;""</f>
        <v/>
      </c>
      <c r="AB954" s="95"/>
      <c r="AC954" s="92" t="str">
        <f>VLOOKUP($B953,D1_2!$B$132:$AL$258,28,FALSE)&amp;""</f>
        <v/>
      </c>
      <c r="AD954" s="93"/>
      <c r="AE954" s="20" t="s">
        <v>391</v>
      </c>
      <c r="AF954" s="94" t="str">
        <f>VLOOKUP($B953,D1_2!$B$132:$AL$258,29,FALSE)&amp;""</f>
        <v/>
      </c>
      <c r="AG954" s="95"/>
      <c r="AH954" s="92" t="str">
        <f>VLOOKUP($B953,D1_2!$B$132:$AL$258,30,FALSE)&amp;""</f>
        <v/>
      </c>
      <c r="AI954" s="93"/>
      <c r="AJ954" s="20" t="s">
        <v>391</v>
      </c>
      <c r="AK954" s="94" t="str">
        <f>VLOOKUP($B953,D1_2!$B$132:$AL$258,31,FALSE)&amp;""</f>
        <v/>
      </c>
      <c r="AL954" s="95"/>
      <c r="AM954" s="92" t="str">
        <f>VLOOKUP($B953,D1_2!$B$132:$AL$258,32,FALSE)&amp;""</f>
        <v/>
      </c>
      <c r="AN954" s="93"/>
      <c r="AO954" s="20" t="s">
        <v>391</v>
      </c>
      <c r="AP954" s="94" t="str">
        <f>VLOOKUP($B953,D1_2!$B$132:$AL$258,33,FALSE)&amp;""</f>
        <v/>
      </c>
      <c r="AQ954" s="95"/>
      <c r="AR954" s="92" t="str">
        <f>VLOOKUP($B953,D1_2!$B$132:$AL$258,34,FALSE)&amp;""</f>
        <v/>
      </c>
      <c r="AS954" s="93"/>
      <c r="AT954" s="20" t="s">
        <v>391</v>
      </c>
      <c r="AU954" s="94" t="str">
        <f>VLOOKUP($B953,D1_2!$B$132:$AL$258,35,FALSE)&amp;""</f>
        <v/>
      </c>
      <c r="AV954" s="95"/>
      <c r="AW954" s="92" t="str">
        <f>VLOOKUP($B953,D1_2!$B$132:$AL$258,36,FALSE)&amp;""</f>
        <v/>
      </c>
      <c r="AX954" s="93"/>
      <c r="AY954" s="20" t="s">
        <v>391</v>
      </c>
      <c r="AZ954" s="94" t="str">
        <f>VLOOKUP($B953,D1_2!$B$132:$AL$258,37,FALSE)&amp;""</f>
        <v/>
      </c>
      <c r="BA954" s="95"/>
    </row>
    <row r="955" spans="2:53" s="1" customFormat="1" x14ac:dyDescent="0.4">
      <c r="B955" s="178"/>
      <c r="C955" s="179"/>
      <c r="D955" s="179"/>
      <c r="E955" s="179"/>
      <c r="F955" s="180"/>
      <c r="G955" s="135" t="s">
        <v>5337</v>
      </c>
      <c r="H955" s="135"/>
      <c r="I955" s="135"/>
      <c r="J955" s="135"/>
      <c r="K955" s="135"/>
      <c r="L955" s="135"/>
      <c r="M955" s="135"/>
      <c r="N955" s="136" t="str">
        <f>VLOOKUP($B953,D1_2!$B$259:$AL$385,22,FALSE)&amp;""</f>
        <v/>
      </c>
      <c r="O955" s="137"/>
      <c r="P955" s="21" t="s">
        <v>391</v>
      </c>
      <c r="Q955" s="138" t="str">
        <f>VLOOKUP($B953,D1_2!$B$259:$AL$385,23,FALSE)&amp;""</f>
        <v/>
      </c>
      <c r="R955" s="139"/>
      <c r="S955" s="136" t="str">
        <f>VLOOKUP($B953,D1_2!$B$259:$AL$385,24,FALSE)&amp;""</f>
        <v/>
      </c>
      <c r="T955" s="137"/>
      <c r="U955" s="21" t="s">
        <v>391</v>
      </c>
      <c r="V955" s="138" t="str">
        <f>VLOOKUP($B953,D1_2!$B$259:$AL$385,25,FALSE)&amp;""</f>
        <v/>
      </c>
      <c r="W955" s="139"/>
      <c r="X955" s="136" t="str">
        <f>VLOOKUP($B953,D1_2!$B$259:$AL$385,26,FALSE)&amp;""</f>
        <v/>
      </c>
      <c r="Y955" s="137"/>
      <c r="Z955" s="21" t="s">
        <v>391</v>
      </c>
      <c r="AA955" s="138" t="str">
        <f>VLOOKUP($B953,D1_2!$B$259:$AL$385,27,FALSE)&amp;""</f>
        <v/>
      </c>
      <c r="AB955" s="139"/>
      <c r="AC955" s="136" t="str">
        <f>VLOOKUP($B953,D1_2!$B$259:$AL$385,28,FALSE)&amp;""</f>
        <v/>
      </c>
      <c r="AD955" s="137"/>
      <c r="AE955" s="21" t="s">
        <v>391</v>
      </c>
      <c r="AF955" s="138" t="str">
        <f>VLOOKUP($B953,D1_2!$B$259:$AL$385,29,FALSE)&amp;""</f>
        <v/>
      </c>
      <c r="AG955" s="139"/>
      <c r="AH955" s="136" t="str">
        <f>VLOOKUP($B953,D1_2!$B$259:$AL$385,30,FALSE)&amp;""</f>
        <v/>
      </c>
      <c r="AI955" s="137"/>
      <c r="AJ955" s="21" t="s">
        <v>391</v>
      </c>
      <c r="AK955" s="138" t="str">
        <f>VLOOKUP($B953,D1_2!$B$259:$AL$385,31,FALSE)&amp;""</f>
        <v/>
      </c>
      <c r="AL955" s="139"/>
      <c r="AM955" s="136" t="str">
        <f>VLOOKUP($B953,D1_2!$B$259:$AL$385,32,FALSE)&amp;""</f>
        <v/>
      </c>
      <c r="AN955" s="137"/>
      <c r="AO955" s="21" t="s">
        <v>391</v>
      </c>
      <c r="AP955" s="138" t="str">
        <f>VLOOKUP($B953,D1_2!$B$259:$AL$385,33,FALSE)&amp;""</f>
        <v/>
      </c>
      <c r="AQ955" s="139"/>
      <c r="AR955" s="136" t="str">
        <f>VLOOKUP($B953,D1_2!$B$259:$AL$385,34,FALSE)&amp;""</f>
        <v/>
      </c>
      <c r="AS955" s="137"/>
      <c r="AT955" s="21" t="s">
        <v>391</v>
      </c>
      <c r="AU955" s="138" t="str">
        <f>VLOOKUP($B953,D1_2!$B$259:$AL$385,35,FALSE)&amp;""</f>
        <v/>
      </c>
      <c r="AV955" s="139"/>
      <c r="AW955" s="136" t="str">
        <f>VLOOKUP($B953,D1_2!$B$259:$AL$385,36,FALSE)&amp;""</f>
        <v/>
      </c>
      <c r="AX955" s="137"/>
      <c r="AY955" s="21" t="s">
        <v>391</v>
      </c>
      <c r="AZ955" s="138" t="str">
        <f>VLOOKUP($B953,D1_2!$B$259:$AL$385,37,FALSE)&amp;""</f>
        <v/>
      </c>
      <c r="BA955" s="139"/>
    </row>
    <row r="956" spans="2:53" s="1" customFormat="1" ht="14.25" customHeight="1" x14ac:dyDescent="0.4">
      <c r="B956" s="175" t="s">
        <v>6232</v>
      </c>
      <c r="C956" s="176"/>
      <c r="D956" s="176"/>
      <c r="E956" s="176"/>
      <c r="F956" s="177"/>
      <c r="G956" s="86" t="s">
        <v>5737</v>
      </c>
      <c r="H956" s="86"/>
      <c r="I956" s="86"/>
      <c r="J956" s="86"/>
      <c r="K956" s="86"/>
      <c r="L956" s="86"/>
      <c r="M956" s="86"/>
      <c r="N956" s="87" t="str">
        <f>VLOOKUP($B956,D1_2!$B$5:$AL$131,22,FALSE)&amp;""</f>
        <v/>
      </c>
      <c r="O956" s="88"/>
      <c r="P956" s="19" t="s">
        <v>391</v>
      </c>
      <c r="Q956" s="89" t="str">
        <f>VLOOKUP($B956,D1_2!$B$5:$AL$131,23,FALSE)&amp;""</f>
        <v/>
      </c>
      <c r="R956" s="90"/>
      <c r="S956" s="87" t="str">
        <f>VLOOKUP($B956,D1_2!$B$5:$AL$131,24,FALSE)&amp;""</f>
        <v/>
      </c>
      <c r="T956" s="88"/>
      <c r="U956" s="19" t="s">
        <v>391</v>
      </c>
      <c r="V956" s="89" t="str">
        <f>VLOOKUP($B956,D1_2!$B$5:$AL$131,25,FALSE)&amp;""</f>
        <v/>
      </c>
      <c r="W956" s="90"/>
      <c r="X956" s="87" t="str">
        <f>VLOOKUP($B956,D1_2!$B$5:$AL$131,26,FALSE)&amp;""</f>
        <v/>
      </c>
      <c r="Y956" s="88"/>
      <c r="Z956" s="19" t="s">
        <v>391</v>
      </c>
      <c r="AA956" s="89" t="str">
        <f>VLOOKUP($B956,D1_2!$B$5:$AL$131,27,FALSE)&amp;""</f>
        <v/>
      </c>
      <c r="AB956" s="90"/>
      <c r="AC956" s="87" t="str">
        <f>VLOOKUP($B956,D1_2!$B$5:$AL$131,28,FALSE)&amp;""</f>
        <v/>
      </c>
      <c r="AD956" s="88"/>
      <c r="AE956" s="19" t="s">
        <v>391</v>
      </c>
      <c r="AF956" s="89" t="str">
        <f>VLOOKUP($B956,D1_2!$B$5:$AL$131,29,FALSE)&amp;""</f>
        <v/>
      </c>
      <c r="AG956" s="90"/>
      <c r="AH956" s="87" t="str">
        <f>VLOOKUP($B956,D1_2!$B$5:$AL$131,30,FALSE)&amp;""</f>
        <v/>
      </c>
      <c r="AI956" s="88"/>
      <c r="AJ956" s="19" t="s">
        <v>391</v>
      </c>
      <c r="AK956" s="89" t="str">
        <f>VLOOKUP($B956,D1_2!$B$5:$AL$131,31,FALSE)&amp;""</f>
        <v/>
      </c>
      <c r="AL956" s="90"/>
      <c r="AM956" s="87" t="str">
        <f>VLOOKUP($B956,D1_2!$B$5:$AL$131,32,FALSE)&amp;""</f>
        <v/>
      </c>
      <c r="AN956" s="88"/>
      <c r="AO956" s="19" t="s">
        <v>391</v>
      </c>
      <c r="AP956" s="89" t="str">
        <f>VLOOKUP($B956,D1_2!$B$5:$AL$131,33,FALSE)&amp;""</f>
        <v/>
      </c>
      <c r="AQ956" s="90"/>
      <c r="AR956" s="87" t="str">
        <f>VLOOKUP($B956,D1_2!$B$5:$AL$131,34,FALSE)&amp;""</f>
        <v/>
      </c>
      <c r="AS956" s="88"/>
      <c r="AT956" s="19" t="s">
        <v>391</v>
      </c>
      <c r="AU956" s="89" t="str">
        <f>VLOOKUP($B956,D1_2!$B$5:$AL$131,35,FALSE)&amp;""</f>
        <v/>
      </c>
      <c r="AV956" s="90"/>
      <c r="AW956" s="87" t="str">
        <f>VLOOKUP($B956,D1_2!$B$5:$AL$131,36,FALSE)&amp;""</f>
        <v/>
      </c>
      <c r="AX956" s="88"/>
      <c r="AY956" s="19" t="s">
        <v>391</v>
      </c>
      <c r="AZ956" s="89" t="str">
        <f>VLOOKUP($B956,D1_2!$B$5:$AL$131,37,FALSE)&amp;""</f>
        <v/>
      </c>
      <c r="BA956" s="90"/>
    </row>
    <row r="957" spans="2:53" s="1" customFormat="1" x14ac:dyDescent="0.4">
      <c r="B957" s="181"/>
      <c r="C957" s="182"/>
      <c r="D957" s="182"/>
      <c r="E957" s="182"/>
      <c r="F957" s="183"/>
      <c r="G957" s="91" t="s">
        <v>5496</v>
      </c>
      <c r="H957" s="91"/>
      <c r="I957" s="91"/>
      <c r="J957" s="91"/>
      <c r="K957" s="91"/>
      <c r="L957" s="91"/>
      <c r="M957" s="91"/>
      <c r="N957" s="92" t="str">
        <f>VLOOKUP($B956,D1_2!$B$132:$AL$258,22,FALSE)&amp;""</f>
        <v/>
      </c>
      <c r="O957" s="93"/>
      <c r="P957" s="20" t="s">
        <v>391</v>
      </c>
      <c r="Q957" s="94" t="str">
        <f>VLOOKUP($B956,D1_2!$B$132:$AL$258,23,FALSE)&amp;""</f>
        <v/>
      </c>
      <c r="R957" s="95"/>
      <c r="S957" s="92" t="str">
        <f>VLOOKUP($B956,D1_2!$B$132:$AL$258,24,FALSE)&amp;""</f>
        <v/>
      </c>
      <c r="T957" s="93"/>
      <c r="U957" s="20" t="s">
        <v>391</v>
      </c>
      <c r="V957" s="94" t="str">
        <f>VLOOKUP($B956,D1_2!$B$132:$AL$258,25,FALSE)&amp;""</f>
        <v/>
      </c>
      <c r="W957" s="95"/>
      <c r="X957" s="92" t="str">
        <f>VLOOKUP($B956,D1_2!$B$132:$AL$258,26,FALSE)&amp;""</f>
        <v/>
      </c>
      <c r="Y957" s="93"/>
      <c r="Z957" s="20" t="s">
        <v>391</v>
      </c>
      <c r="AA957" s="94" t="str">
        <f>VLOOKUP($B956,D1_2!$B$132:$AL$258,27,FALSE)&amp;""</f>
        <v/>
      </c>
      <c r="AB957" s="95"/>
      <c r="AC957" s="92" t="str">
        <f>VLOOKUP($B956,D1_2!$B$132:$AL$258,28,FALSE)&amp;""</f>
        <v/>
      </c>
      <c r="AD957" s="93"/>
      <c r="AE957" s="20" t="s">
        <v>391</v>
      </c>
      <c r="AF957" s="94" t="str">
        <f>VLOOKUP($B956,D1_2!$B$132:$AL$258,29,FALSE)&amp;""</f>
        <v/>
      </c>
      <c r="AG957" s="95"/>
      <c r="AH957" s="92" t="str">
        <f>VLOOKUP($B956,D1_2!$B$132:$AL$258,30,FALSE)&amp;""</f>
        <v/>
      </c>
      <c r="AI957" s="93"/>
      <c r="AJ957" s="20" t="s">
        <v>391</v>
      </c>
      <c r="AK957" s="94" t="str">
        <f>VLOOKUP($B956,D1_2!$B$132:$AL$258,31,FALSE)&amp;""</f>
        <v/>
      </c>
      <c r="AL957" s="95"/>
      <c r="AM957" s="92" t="str">
        <f>VLOOKUP($B956,D1_2!$B$132:$AL$258,32,FALSE)&amp;""</f>
        <v/>
      </c>
      <c r="AN957" s="93"/>
      <c r="AO957" s="20" t="s">
        <v>391</v>
      </c>
      <c r="AP957" s="94" t="str">
        <f>VLOOKUP($B956,D1_2!$B$132:$AL$258,33,FALSE)&amp;""</f>
        <v/>
      </c>
      <c r="AQ957" s="95"/>
      <c r="AR957" s="92" t="str">
        <f>VLOOKUP($B956,D1_2!$B$132:$AL$258,34,FALSE)&amp;""</f>
        <v/>
      </c>
      <c r="AS957" s="93"/>
      <c r="AT957" s="20" t="s">
        <v>391</v>
      </c>
      <c r="AU957" s="94" t="str">
        <f>VLOOKUP($B956,D1_2!$B$132:$AL$258,35,FALSE)&amp;""</f>
        <v/>
      </c>
      <c r="AV957" s="95"/>
      <c r="AW957" s="92" t="str">
        <f>VLOOKUP($B956,D1_2!$B$132:$AL$258,36,FALSE)&amp;""</f>
        <v/>
      </c>
      <c r="AX957" s="93"/>
      <c r="AY957" s="20" t="s">
        <v>391</v>
      </c>
      <c r="AZ957" s="94" t="str">
        <f>VLOOKUP($B956,D1_2!$B$132:$AL$258,37,FALSE)&amp;""</f>
        <v/>
      </c>
      <c r="BA957" s="95"/>
    </row>
    <row r="958" spans="2:53" s="1" customFormat="1" x14ac:dyDescent="0.4">
      <c r="B958" s="178"/>
      <c r="C958" s="179"/>
      <c r="D958" s="179"/>
      <c r="E958" s="179"/>
      <c r="F958" s="180"/>
      <c r="G958" s="135" t="s">
        <v>5337</v>
      </c>
      <c r="H958" s="135"/>
      <c r="I958" s="135"/>
      <c r="J958" s="135"/>
      <c r="K958" s="135"/>
      <c r="L958" s="135"/>
      <c r="M958" s="135"/>
      <c r="N958" s="136" t="str">
        <f>VLOOKUP($B956,D1_2!$B$259:$AL$385,22,FALSE)&amp;""</f>
        <v/>
      </c>
      <c r="O958" s="137"/>
      <c r="P958" s="21" t="s">
        <v>391</v>
      </c>
      <c r="Q958" s="138" t="str">
        <f>VLOOKUP($B956,D1_2!$B$259:$AL$385,23,FALSE)&amp;""</f>
        <v/>
      </c>
      <c r="R958" s="139"/>
      <c r="S958" s="136" t="str">
        <f>VLOOKUP($B956,D1_2!$B$259:$AL$385,24,FALSE)&amp;""</f>
        <v/>
      </c>
      <c r="T958" s="137"/>
      <c r="U958" s="21" t="s">
        <v>391</v>
      </c>
      <c r="V958" s="138" t="str">
        <f>VLOOKUP($B956,D1_2!$B$259:$AL$385,25,FALSE)&amp;""</f>
        <v/>
      </c>
      <c r="W958" s="139"/>
      <c r="X958" s="136" t="str">
        <f>VLOOKUP($B956,D1_2!$B$259:$AL$385,26,FALSE)&amp;""</f>
        <v/>
      </c>
      <c r="Y958" s="137"/>
      <c r="Z958" s="21" t="s">
        <v>391</v>
      </c>
      <c r="AA958" s="138" t="str">
        <f>VLOOKUP($B956,D1_2!$B$259:$AL$385,27,FALSE)&amp;""</f>
        <v/>
      </c>
      <c r="AB958" s="139"/>
      <c r="AC958" s="136" t="str">
        <f>VLOOKUP($B956,D1_2!$B$259:$AL$385,28,FALSE)&amp;""</f>
        <v/>
      </c>
      <c r="AD958" s="137"/>
      <c r="AE958" s="21" t="s">
        <v>391</v>
      </c>
      <c r="AF958" s="138" t="str">
        <f>VLOOKUP($B956,D1_2!$B$259:$AL$385,29,FALSE)&amp;""</f>
        <v/>
      </c>
      <c r="AG958" s="139"/>
      <c r="AH958" s="136" t="str">
        <f>VLOOKUP($B956,D1_2!$B$259:$AL$385,30,FALSE)&amp;""</f>
        <v/>
      </c>
      <c r="AI958" s="137"/>
      <c r="AJ958" s="21" t="s">
        <v>391</v>
      </c>
      <c r="AK958" s="138" t="str">
        <f>VLOOKUP($B956,D1_2!$B$259:$AL$385,31,FALSE)&amp;""</f>
        <v/>
      </c>
      <c r="AL958" s="139"/>
      <c r="AM958" s="136" t="str">
        <f>VLOOKUP($B956,D1_2!$B$259:$AL$385,32,FALSE)&amp;""</f>
        <v/>
      </c>
      <c r="AN958" s="137"/>
      <c r="AO958" s="21" t="s">
        <v>391</v>
      </c>
      <c r="AP958" s="138" t="str">
        <f>VLOOKUP($B956,D1_2!$B$259:$AL$385,33,FALSE)&amp;""</f>
        <v/>
      </c>
      <c r="AQ958" s="139"/>
      <c r="AR958" s="136" t="str">
        <f>VLOOKUP($B956,D1_2!$B$259:$AL$385,34,FALSE)&amp;""</f>
        <v/>
      </c>
      <c r="AS958" s="137"/>
      <c r="AT958" s="21" t="s">
        <v>391</v>
      </c>
      <c r="AU958" s="138" t="str">
        <f>VLOOKUP($B956,D1_2!$B$259:$AL$385,35,FALSE)&amp;""</f>
        <v/>
      </c>
      <c r="AV958" s="139"/>
      <c r="AW958" s="136" t="str">
        <f>VLOOKUP($B956,D1_2!$B$259:$AL$385,36,FALSE)&amp;""</f>
        <v/>
      </c>
      <c r="AX958" s="137"/>
      <c r="AY958" s="21" t="s">
        <v>391</v>
      </c>
      <c r="AZ958" s="138" t="str">
        <f>VLOOKUP($B956,D1_2!$B$259:$AL$385,37,FALSE)&amp;""</f>
        <v/>
      </c>
      <c r="BA958" s="139"/>
    </row>
    <row r="959" spans="2:53" s="1" customFormat="1" ht="14.25" customHeight="1" x14ac:dyDescent="0.4">
      <c r="B959" s="175" t="s">
        <v>5011</v>
      </c>
      <c r="C959" s="176"/>
      <c r="D959" s="176"/>
      <c r="E959" s="176"/>
      <c r="F959" s="177"/>
      <c r="G959" s="86" t="s">
        <v>5737</v>
      </c>
      <c r="H959" s="86"/>
      <c r="I959" s="86"/>
      <c r="J959" s="86"/>
      <c r="K959" s="86"/>
      <c r="L959" s="86"/>
      <c r="M959" s="86"/>
      <c r="N959" s="87" t="str">
        <f>VLOOKUP($B959,D1_2!$B$5:$AL$131,22,FALSE)&amp;""</f>
        <v/>
      </c>
      <c r="O959" s="88"/>
      <c r="P959" s="19" t="s">
        <v>391</v>
      </c>
      <c r="Q959" s="89" t="str">
        <f>VLOOKUP($B959,D1_2!$B$5:$AL$131,23,FALSE)&amp;""</f>
        <v/>
      </c>
      <c r="R959" s="90"/>
      <c r="S959" s="87" t="str">
        <f>VLOOKUP($B959,D1_2!$B$5:$AL$131,24,FALSE)&amp;""</f>
        <v/>
      </c>
      <c r="T959" s="88"/>
      <c r="U959" s="19" t="s">
        <v>391</v>
      </c>
      <c r="V959" s="89" t="str">
        <f>VLOOKUP($B959,D1_2!$B$5:$AL$131,25,FALSE)&amp;""</f>
        <v/>
      </c>
      <c r="W959" s="90"/>
      <c r="X959" s="87" t="str">
        <f>VLOOKUP($B959,D1_2!$B$5:$AL$131,26,FALSE)&amp;""</f>
        <v/>
      </c>
      <c r="Y959" s="88"/>
      <c r="Z959" s="19" t="s">
        <v>391</v>
      </c>
      <c r="AA959" s="89" t="str">
        <f>VLOOKUP($B959,D1_2!$B$5:$AL$131,27,FALSE)&amp;""</f>
        <v/>
      </c>
      <c r="AB959" s="90"/>
      <c r="AC959" s="87" t="str">
        <f>VLOOKUP($B959,D1_2!$B$5:$AL$131,28,FALSE)&amp;""</f>
        <v/>
      </c>
      <c r="AD959" s="88"/>
      <c r="AE959" s="19" t="s">
        <v>391</v>
      </c>
      <c r="AF959" s="89" t="str">
        <f>VLOOKUP($B959,D1_2!$B$5:$AL$131,29,FALSE)&amp;""</f>
        <v/>
      </c>
      <c r="AG959" s="90"/>
      <c r="AH959" s="87" t="str">
        <f>VLOOKUP($B959,D1_2!$B$5:$AL$131,30,FALSE)&amp;""</f>
        <v/>
      </c>
      <c r="AI959" s="88"/>
      <c r="AJ959" s="19" t="s">
        <v>391</v>
      </c>
      <c r="AK959" s="89" t="str">
        <f>VLOOKUP($B959,D1_2!$B$5:$AL$131,31,FALSE)&amp;""</f>
        <v/>
      </c>
      <c r="AL959" s="90"/>
      <c r="AM959" s="87" t="str">
        <f>VLOOKUP($B959,D1_2!$B$5:$AL$131,32,FALSE)&amp;""</f>
        <v/>
      </c>
      <c r="AN959" s="88"/>
      <c r="AO959" s="19" t="s">
        <v>391</v>
      </c>
      <c r="AP959" s="89" t="str">
        <f>VLOOKUP($B959,D1_2!$B$5:$AL$131,33,FALSE)&amp;""</f>
        <v/>
      </c>
      <c r="AQ959" s="90"/>
      <c r="AR959" s="87" t="str">
        <f>VLOOKUP($B959,D1_2!$B$5:$AL$131,34,FALSE)&amp;""</f>
        <v/>
      </c>
      <c r="AS959" s="88"/>
      <c r="AT959" s="19" t="s">
        <v>391</v>
      </c>
      <c r="AU959" s="89" t="str">
        <f>VLOOKUP($B959,D1_2!$B$5:$AL$131,35,FALSE)&amp;""</f>
        <v/>
      </c>
      <c r="AV959" s="90"/>
      <c r="AW959" s="87" t="str">
        <f>VLOOKUP($B959,D1_2!$B$5:$AL$131,36,FALSE)&amp;""</f>
        <v/>
      </c>
      <c r="AX959" s="88"/>
      <c r="AY959" s="19" t="s">
        <v>391</v>
      </c>
      <c r="AZ959" s="89" t="str">
        <f>VLOOKUP($B959,D1_2!$B$5:$AL$131,37,FALSE)&amp;""</f>
        <v/>
      </c>
      <c r="BA959" s="90"/>
    </row>
    <row r="960" spans="2:53" s="1" customFormat="1" x14ac:dyDescent="0.4">
      <c r="B960" s="181"/>
      <c r="C960" s="182"/>
      <c r="D960" s="182"/>
      <c r="E960" s="182"/>
      <c r="F960" s="183"/>
      <c r="G960" s="91" t="s">
        <v>5496</v>
      </c>
      <c r="H960" s="91"/>
      <c r="I960" s="91"/>
      <c r="J960" s="91"/>
      <c r="K960" s="91"/>
      <c r="L960" s="91"/>
      <c r="M960" s="91"/>
      <c r="N960" s="92" t="str">
        <f>VLOOKUP($B959,D1_2!$B$132:$AL$258,22,FALSE)&amp;""</f>
        <v/>
      </c>
      <c r="O960" s="93"/>
      <c r="P960" s="20" t="s">
        <v>391</v>
      </c>
      <c r="Q960" s="94" t="str">
        <f>VLOOKUP($B959,D1_2!$B$132:$AL$258,23,FALSE)&amp;""</f>
        <v/>
      </c>
      <c r="R960" s="95"/>
      <c r="S960" s="92" t="str">
        <f>VLOOKUP($B959,D1_2!$B$132:$AL$258,24,FALSE)&amp;""</f>
        <v/>
      </c>
      <c r="T960" s="93"/>
      <c r="U960" s="20" t="s">
        <v>391</v>
      </c>
      <c r="V960" s="94" t="str">
        <f>VLOOKUP($B959,D1_2!$B$132:$AL$258,25,FALSE)&amp;""</f>
        <v/>
      </c>
      <c r="W960" s="95"/>
      <c r="X960" s="92" t="str">
        <f>VLOOKUP($B959,D1_2!$B$132:$AL$258,26,FALSE)&amp;""</f>
        <v/>
      </c>
      <c r="Y960" s="93"/>
      <c r="Z960" s="20" t="s">
        <v>391</v>
      </c>
      <c r="AA960" s="94" t="str">
        <f>VLOOKUP($B959,D1_2!$B$132:$AL$258,27,FALSE)&amp;""</f>
        <v/>
      </c>
      <c r="AB960" s="95"/>
      <c r="AC960" s="92" t="str">
        <f>VLOOKUP($B959,D1_2!$B$132:$AL$258,28,FALSE)&amp;""</f>
        <v/>
      </c>
      <c r="AD960" s="93"/>
      <c r="AE960" s="20" t="s">
        <v>391</v>
      </c>
      <c r="AF960" s="94" t="str">
        <f>VLOOKUP($B959,D1_2!$B$132:$AL$258,29,FALSE)&amp;""</f>
        <v/>
      </c>
      <c r="AG960" s="95"/>
      <c r="AH960" s="92" t="str">
        <f>VLOOKUP($B959,D1_2!$B$132:$AL$258,30,FALSE)&amp;""</f>
        <v/>
      </c>
      <c r="AI960" s="93"/>
      <c r="AJ960" s="20" t="s">
        <v>391</v>
      </c>
      <c r="AK960" s="94" t="str">
        <f>VLOOKUP($B959,D1_2!$B$132:$AL$258,31,FALSE)&amp;""</f>
        <v/>
      </c>
      <c r="AL960" s="95"/>
      <c r="AM960" s="92" t="str">
        <f>VLOOKUP($B959,D1_2!$B$132:$AL$258,32,FALSE)&amp;""</f>
        <v/>
      </c>
      <c r="AN960" s="93"/>
      <c r="AO960" s="20" t="s">
        <v>391</v>
      </c>
      <c r="AP960" s="94" t="str">
        <f>VLOOKUP($B959,D1_2!$B$132:$AL$258,33,FALSE)&amp;""</f>
        <v/>
      </c>
      <c r="AQ960" s="95"/>
      <c r="AR960" s="92" t="str">
        <f>VLOOKUP($B959,D1_2!$B$132:$AL$258,34,FALSE)&amp;""</f>
        <v/>
      </c>
      <c r="AS960" s="93"/>
      <c r="AT960" s="20" t="s">
        <v>391</v>
      </c>
      <c r="AU960" s="94" t="str">
        <f>VLOOKUP($B959,D1_2!$B$132:$AL$258,35,FALSE)&amp;""</f>
        <v/>
      </c>
      <c r="AV960" s="95"/>
      <c r="AW960" s="92" t="str">
        <f>VLOOKUP($B959,D1_2!$B$132:$AL$258,36,FALSE)&amp;""</f>
        <v/>
      </c>
      <c r="AX960" s="93"/>
      <c r="AY960" s="20" t="s">
        <v>391</v>
      </c>
      <c r="AZ960" s="94" t="str">
        <f>VLOOKUP($B959,D1_2!$B$132:$AL$258,37,FALSE)&amp;""</f>
        <v/>
      </c>
      <c r="BA960" s="95"/>
    </row>
    <row r="961" spans="2:53" s="1" customFormat="1" x14ac:dyDescent="0.4">
      <c r="B961" s="178"/>
      <c r="C961" s="179"/>
      <c r="D961" s="179"/>
      <c r="E961" s="179"/>
      <c r="F961" s="180"/>
      <c r="G961" s="135" t="s">
        <v>5337</v>
      </c>
      <c r="H961" s="135"/>
      <c r="I961" s="135"/>
      <c r="J961" s="135"/>
      <c r="K961" s="135"/>
      <c r="L961" s="135"/>
      <c r="M961" s="135"/>
      <c r="N961" s="136" t="str">
        <f>VLOOKUP($B959,D1_2!$B$259:$AL$385,22,FALSE)&amp;""</f>
        <v/>
      </c>
      <c r="O961" s="137"/>
      <c r="P961" s="21" t="s">
        <v>391</v>
      </c>
      <c r="Q961" s="138" t="str">
        <f>VLOOKUP($B959,D1_2!$B$259:$AL$385,23,FALSE)&amp;""</f>
        <v/>
      </c>
      <c r="R961" s="139"/>
      <c r="S961" s="136" t="str">
        <f>VLOOKUP($B959,D1_2!$B$259:$AL$385,24,FALSE)&amp;""</f>
        <v/>
      </c>
      <c r="T961" s="137"/>
      <c r="U961" s="21" t="s">
        <v>391</v>
      </c>
      <c r="V961" s="138" t="str">
        <f>VLOOKUP($B959,D1_2!$B$259:$AL$385,25,FALSE)&amp;""</f>
        <v/>
      </c>
      <c r="W961" s="139"/>
      <c r="X961" s="136" t="str">
        <f>VLOOKUP($B959,D1_2!$B$259:$AL$385,26,FALSE)&amp;""</f>
        <v/>
      </c>
      <c r="Y961" s="137"/>
      <c r="Z961" s="21" t="s">
        <v>391</v>
      </c>
      <c r="AA961" s="138" t="str">
        <f>VLOOKUP($B959,D1_2!$B$259:$AL$385,27,FALSE)&amp;""</f>
        <v/>
      </c>
      <c r="AB961" s="139"/>
      <c r="AC961" s="136" t="str">
        <f>VLOOKUP($B959,D1_2!$B$259:$AL$385,28,FALSE)&amp;""</f>
        <v/>
      </c>
      <c r="AD961" s="137"/>
      <c r="AE961" s="21" t="s">
        <v>391</v>
      </c>
      <c r="AF961" s="138" t="str">
        <f>VLOOKUP($B959,D1_2!$B$259:$AL$385,29,FALSE)&amp;""</f>
        <v/>
      </c>
      <c r="AG961" s="139"/>
      <c r="AH961" s="136" t="str">
        <f>VLOOKUP($B959,D1_2!$B$259:$AL$385,30,FALSE)&amp;""</f>
        <v/>
      </c>
      <c r="AI961" s="137"/>
      <c r="AJ961" s="21" t="s">
        <v>391</v>
      </c>
      <c r="AK961" s="138" t="str">
        <f>VLOOKUP($B959,D1_2!$B$259:$AL$385,31,FALSE)&amp;""</f>
        <v/>
      </c>
      <c r="AL961" s="139"/>
      <c r="AM961" s="136" t="str">
        <f>VLOOKUP($B959,D1_2!$B$259:$AL$385,32,FALSE)&amp;""</f>
        <v/>
      </c>
      <c r="AN961" s="137"/>
      <c r="AO961" s="21" t="s">
        <v>391</v>
      </c>
      <c r="AP961" s="138" t="str">
        <f>VLOOKUP($B959,D1_2!$B$259:$AL$385,33,FALSE)&amp;""</f>
        <v/>
      </c>
      <c r="AQ961" s="139"/>
      <c r="AR961" s="136" t="str">
        <f>VLOOKUP($B959,D1_2!$B$259:$AL$385,34,FALSE)&amp;""</f>
        <v/>
      </c>
      <c r="AS961" s="137"/>
      <c r="AT961" s="21" t="s">
        <v>391</v>
      </c>
      <c r="AU961" s="138" t="str">
        <f>VLOOKUP($B959,D1_2!$B$259:$AL$385,35,FALSE)&amp;""</f>
        <v/>
      </c>
      <c r="AV961" s="139"/>
      <c r="AW961" s="136" t="str">
        <f>VLOOKUP($B959,D1_2!$B$259:$AL$385,36,FALSE)&amp;""</f>
        <v/>
      </c>
      <c r="AX961" s="137"/>
      <c r="AY961" s="21" t="s">
        <v>391</v>
      </c>
      <c r="AZ961" s="138" t="str">
        <f>VLOOKUP($B959,D1_2!$B$259:$AL$385,37,FALSE)&amp;""</f>
        <v/>
      </c>
      <c r="BA961" s="139"/>
    </row>
    <row r="962" spans="2:53" s="1" customFormat="1" ht="14.25" customHeight="1" x14ac:dyDescent="0.4">
      <c r="B962" s="175" t="s">
        <v>2339</v>
      </c>
      <c r="C962" s="176"/>
      <c r="D962" s="176"/>
      <c r="E962" s="176"/>
      <c r="F962" s="177"/>
      <c r="G962" s="86" t="s">
        <v>5737</v>
      </c>
      <c r="H962" s="86"/>
      <c r="I962" s="86"/>
      <c r="J962" s="86"/>
      <c r="K962" s="86"/>
      <c r="L962" s="86"/>
      <c r="M962" s="86"/>
      <c r="N962" s="87" t="str">
        <f>VLOOKUP($B962,D1_2!$B$5:$AL$131,22,FALSE)&amp;""</f>
        <v/>
      </c>
      <c r="O962" s="88"/>
      <c r="P962" s="19" t="s">
        <v>391</v>
      </c>
      <c r="Q962" s="89" t="str">
        <f>VLOOKUP($B962,D1_2!$B$5:$AL$131,23,FALSE)&amp;""</f>
        <v/>
      </c>
      <c r="R962" s="90"/>
      <c r="S962" s="87" t="str">
        <f>VLOOKUP($B962,D1_2!$B$5:$AL$131,24,FALSE)&amp;""</f>
        <v/>
      </c>
      <c r="T962" s="88"/>
      <c r="U962" s="19" t="s">
        <v>391</v>
      </c>
      <c r="V962" s="89" t="str">
        <f>VLOOKUP($B962,D1_2!$B$5:$AL$131,25,FALSE)&amp;""</f>
        <v/>
      </c>
      <c r="W962" s="90"/>
      <c r="X962" s="87" t="str">
        <f>VLOOKUP($B962,D1_2!$B$5:$AL$131,26,FALSE)&amp;""</f>
        <v/>
      </c>
      <c r="Y962" s="88"/>
      <c r="Z962" s="19" t="s">
        <v>391</v>
      </c>
      <c r="AA962" s="89" t="str">
        <f>VLOOKUP($B962,D1_2!$B$5:$AL$131,27,FALSE)&amp;""</f>
        <v/>
      </c>
      <c r="AB962" s="90"/>
      <c r="AC962" s="87" t="str">
        <f>VLOOKUP($B962,D1_2!$B$5:$AL$131,28,FALSE)&amp;""</f>
        <v/>
      </c>
      <c r="AD962" s="88"/>
      <c r="AE962" s="19" t="s">
        <v>391</v>
      </c>
      <c r="AF962" s="89" t="str">
        <f>VLOOKUP($B962,D1_2!$B$5:$AL$131,29,FALSE)&amp;""</f>
        <v/>
      </c>
      <c r="AG962" s="90"/>
      <c r="AH962" s="87" t="str">
        <f>VLOOKUP($B962,D1_2!$B$5:$AL$131,30,FALSE)&amp;""</f>
        <v/>
      </c>
      <c r="AI962" s="88"/>
      <c r="AJ962" s="19" t="s">
        <v>391</v>
      </c>
      <c r="AK962" s="89" t="str">
        <f>VLOOKUP($B962,D1_2!$B$5:$AL$131,31,FALSE)&amp;""</f>
        <v/>
      </c>
      <c r="AL962" s="90"/>
      <c r="AM962" s="87" t="str">
        <f>VLOOKUP($B962,D1_2!$B$5:$AL$131,32,FALSE)&amp;""</f>
        <v/>
      </c>
      <c r="AN962" s="88"/>
      <c r="AO962" s="19" t="s">
        <v>391</v>
      </c>
      <c r="AP962" s="89" t="str">
        <f>VLOOKUP($B962,D1_2!$B$5:$AL$131,33,FALSE)&amp;""</f>
        <v/>
      </c>
      <c r="AQ962" s="90"/>
      <c r="AR962" s="87" t="str">
        <f>VLOOKUP($B962,D1_2!$B$5:$AL$131,34,FALSE)&amp;""</f>
        <v/>
      </c>
      <c r="AS962" s="88"/>
      <c r="AT962" s="19" t="s">
        <v>391</v>
      </c>
      <c r="AU962" s="89" t="str">
        <f>VLOOKUP($B962,D1_2!$B$5:$AL$131,35,FALSE)&amp;""</f>
        <v/>
      </c>
      <c r="AV962" s="90"/>
      <c r="AW962" s="87" t="str">
        <f>VLOOKUP($B962,D1_2!$B$5:$AL$131,36,FALSE)&amp;""</f>
        <v/>
      </c>
      <c r="AX962" s="88"/>
      <c r="AY962" s="19" t="s">
        <v>391</v>
      </c>
      <c r="AZ962" s="89" t="str">
        <f>VLOOKUP($B962,D1_2!$B$5:$AL$131,37,FALSE)&amp;""</f>
        <v/>
      </c>
      <c r="BA962" s="90"/>
    </row>
    <row r="963" spans="2:53" s="1" customFormat="1" x14ac:dyDescent="0.4">
      <c r="B963" s="181"/>
      <c r="C963" s="182"/>
      <c r="D963" s="182"/>
      <c r="E963" s="182"/>
      <c r="F963" s="183"/>
      <c r="G963" s="91" t="s">
        <v>5496</v>
      </c>
      <c r="H963" s="91"/>
      <c r="I963" s="91"/>
      <c r="J963" s="91"/>
      <c r="K963" s="91"/>
      <c r="L963" s="91"/>
      <c r="M963" s="91"/>
      <c r="N963" s="92" t="str">
        <f>VLOOKUP($B962,D1_2!$B$132:$AL$258,22,FALSE)&amp;""</f>
        <v/>
      </c>
      <c r="O963" s="93"/>
      <c r="P963" s="20" t="s">
        <v>391</v>
      </c>
      <c r="Q963" s="94" t="str">
        <f>VLOOKUP($B962,D1_2!$B$132:$AL$258,23,FALSE)&amp;""</f>
        <v/>
      </c>
      <c r="R963" s="95"/>
      <c r="S963" s="92" t="str">
        <f>VLOOKUP($B962,D1_2!$B$132:$AL$258,24,FALSE)&amp;""</f>
        <v/>
      </c>
      <c r="T963" s="93"/>
      <c r="U963" s="20" t="s">
        <v>391</v>
      </c>
      <c r="V963" s="94" t="str">
        <f>VLOOKUP($B962,D1_2!$B$132:$AL$258,25,FALSE)&amp;""</f>
        <v/>
      </c>
      <c r="W963" s="95"/>
      <c r="X963" s="92" t="str">
        <f>VLOOKUP($B962,D1_2!$B$132:$AL$258,26,FALSE)&amp;""</f>
        <v/>
      </c>
      <c r="Y963" s="93"/>
      <c r="Z963" s="20" t="s">
        <v>391</v>
      </c>
      <c r="AA963" s="94" t="str">
        <f>VLOOKUP($B962,D1_2!$B$132:$AL$258,27,FALSE)&amp;""</f>
        <v/>
      </c>
      <c r="AB963" s="95"/>
      <c r="AC963" s="92" t="str">
        <f>VLOOKUP($B962,D1_2!$B$132:$AL$258,28,FALSE)&amp;""</f>
        <v/>
      </c>
      <c r="AD963" s="93"/>
      <c r="AE963" s="20" t="s">
        <v>391</v>
      </c>
      <c r="AF963" s="94" t="str">
        <f>VLOOKUP($B962,D1_2!$B$132:$AL$258,29,FALSE)&amp;""</f>
        <v/>
      </c>
      <c r="AG963" s="95"/>
      <c r="AH963" s="92" t="str">
        <f>VLOOKUP($B962,D1_2!$B$132:$AL$258,30,FALSE)&amp;""</f>
        <v/>
      </c>
      <c r="AI963" s="93"/>
      <c r="AJ963" s="20" t="s">
        <v>391</v>
      </c>
      <c r="AK963" s="94" t="str">
        <f>VLOOKUP($B962,D1_2!$B$132:$AL$258,31,FALSE)&amp;""</f>
        <v/>
      </c>
      <c r="AL963" s="95"/>
      <c r="AM963" s="92" t="str">
        <f>VLOOKUP($B962,D1_2!$B$132:$AL$258,32,FALSE)&amp;""</f>
        <v/>
      </c>
      <c r="AN963" s="93"/>
      <c r="AO963" s="20" t="s">
        <v>391</v>
      </c>
      <c r="AP963" s="94" t="str">
        <f>VLOOKUP($B962,D1_2!$B$132:$AL$258,33,FALSE)&amp;""</f>
        <v/>
      </c>
      <c r="AQ963" s="95"/>
      <c r="AR963" s="92" t="str">
        <f>VLOOKUP($B962,D1_2!$B$132:$AL$258,34,FALSE)&amp;""</f>
        <v/>
      </c>
      <c r="AS963" s="93"/>
      <c r="AT963" s="20" t="s">
        <v>391</v>
      </c>
      <c r="AU963" s="94" t="str">
        <f>VLOOKUP($B962,D1_2!$B$132:$AL$258,35,FALSE)&amp;""</f>
        <v/>
      </c>
      <c r="AV963" s="95"/>
      <c r="AW963" s="92" t="str">
        <f>VLOOKUP($B962,D1_2!$B$132:$AL$258,36,FALSE)&amp;""</f>
        <v/>
      </c>
      <c r="AX963" s="93"/>
      <c r="AY963" s="20" t="s">
        <v>391</v>
      </c>
      <c r="AZ963" s="94" t="str">
        <f>VLOOKUP($B962,D1_2!$B$132:$AL$258,37,FALSE)&amp;""</f>
        <v/>
      </c>
      <c r="BA963" s="95"/>
    </row>
    <row r="964" spans="2:53" s="1" customFormat="1" x14ac:dyDescent="0.4">
      <c r="B964" s="178"/>
      <c r="C964" s="179"/>
      <c r="D964" s="179"/>
      <c r="E964" s="179"/>
      <c r="F964" s="180"/>
      <c r="G964" s="135" t="s">
        <v>5337</v>
      </c>
      <c r="H964" s="135"/>
      <c r="I964" s="135"/>
      <c r="J964" s="135"/>
      <c r="K964" s="135"/>
      <c r="L964" s="135"/>
      <c r="M964" s="135"/>
      <c r="N964" s="136" t="str">
        <f>VLOOKUP($B962,D1_2!$B$259:$AL$385,22,FALSE)&amp;""</f>
        <v/>
      </c>
      <c r="O964" s="137"/>
      <c r="P964" s="21" t="s">
        <v>391</v>
      </c>
      <c r="Q964" s="138" t="str">
        <f>VLOOKUP($B962,D1_2!$B$259:$AL$385,23,FALSE)&amp;""</f>
        <v/>
      </c>
      <c r="R964" s="139"/>
      <c r="S964" s="136" t="str">
        <f>VLOOKUP($B962,D1_2!$B$259:$AL$385,24,FALSE)&amp;""</f>
        <v/>
      </c>
      <c r="T964" s="137"/>
      <c r="U964" s="21" t="s">
        <v>391</v>
      </c>
      <c r="V964" s="138" t="str">
        <f>VLOOKUP($B962,D1_2!$B$259:$AL$385,25,FALSE)&amp;""</f>
        <v/>
      </c>
      <c r="W964" s="139"/>
      <c r="X964" s="136" t="str">
        <f>VLOOKUP($B962,D1_2!$B$259:$AL$385,26,FALSE)&amp;""</f>
        <v/>
      </c>
      <c r="Y964" s="137"/>
      <c r="Z964" s="21" t="s">
        <v>391</v>
      </c>
      <c r="AA964" s="138" t="str">
        <f>VLOOKUP($B962,D1_2!$B$259:$AL$385,27,FALSE)&amp;""</f>
        <v/>
      </c>
      <c r="AB964" s="139"/>
      <c r="AC964" s="136" t="str">
        <f>VLOOKUP($B962,D1_2!$B$259:$AL$385,28,FALSE)&amp;""</f>
        <v/>
      </c>
      <c r="AD964" s="137"/>
      <c r="AE964" s="21" t="s">
        <v>391</v>
      </c>
      <c r="AF964" s="138" t="str">
        <f>VLOOKUP($B962,D1_2!$B$259:$AL$385,29,FALSE)&amp;""</f>
        <v/>
      </c>
      <c r="AG964" s="139"/>
      <c r="AH964" s="136" t="str">
        <f>VLOOKUP($B962,D1_2!$B$259:$AL$385,30,FALSE)&amp;""</f>
        <v/>
      </c>
      <c r="AI964" s="137"/>
      <c r="AJ964" s="21" t="s">
        <v>391</v>
      </c>
      <c r="AK964" s="138" t="str">
        <f>VLOOKUP($B962,D1_2!$B$259:$AL$385,31,FALSE)&amp;""</f>
        <v/>
      </c>
      <c r="AL964" s="139"/>
      <c r="AM964" s="136" t="str">
        <f>VLOOKUP($B962,D1_2!$B$259:$AL$385,32,FALSE)&amp;""</f>
        <v/>
      </c>
      <c r="AN964" s="137"/>
      <c r="AO964" s="21" t="s">
        <v>391</v>
      </c>
      <c r="AP964" s="138" t="str">
        <f>VLOOKUP($B962,D1_2!$B$259:$AL$385,33,FALSE)&amp;""</f>
        <v/>
      </c>
      <c r="AQ964" s="139"/>
      <c r="AR964" s="136" t="str">
        <f>VLOOKUP($B962,D1_2!$B$259:$AL$385,34,FALSE)&amp;""</f>
        <v/>
      </c>
      <c r="AS964" s="137"/>
      <c r="AT964" s="21" t="s">
        <v>391</v>
      </c>
      <c r="AU964" s="138" t="str">
        <f>VLOOKUP($B962,D1_2!$B$259:$AL$385,35,FALSE)&amp;""</f>
        <v/>
      </c>
      <c r="AV964" s="139"/>
      <c r="AW964" s="136" t="str">
        <f>VLOOKUP($B962,D1_2!$B$259:$AL$385,36,FALSE)&amp;""</f>
        <v/>
      </c>
      <c r="AX964" s="137"/>
      <c r="AY964" s="21" t="s">
        <v>391</v>
      </c>
      <c r="AZ964" s="138" t="str">
        <f>VLOOKUP($B962,D1_2!$B$259:$AL$385,37,FALSE)&amp;""</f>
        <v/>
      </c>
      <c r="BA964" s="139"/>
    </row>
    <row r="965" spans="2:53" s="1" customFormat="1" ht="14.25" customHeight="1" x14ac:dyDescent="0.4">
      <c r="B965" s="175" t="s">
        <v>4982</v>
      </c>
      <c r="C965" s="176"/>
      <c r="D965" s="176"/>
      <c r="E965" s="176"/>
      <c r="F965" s="177"/>
      <c r="G965" s="86" t="s">
        <v>5737</v>
      </c>
      <c r="H965" s="86"/>
      <c r="I965" s="86"/>
      <c r="J965" s="86"/>
      <c r="K965" s="86"/>
      <c r="L965" s="86"/>
      <c r="M965" s="86"/>
      <c r="N965" s="87" t="str">
        <f>VLOOKUP($B965,D1_2!$B$5:$AL$131,22,FALSE)&amp;""</f>
        <v/>
      </c>
      <c r="O965" s="88"/>
      <c r="P965" s="19" t="s">
        <v>391</v>
      </c>
      <c r="Q965" s="89" t="str">
        <f>VLOOKUP($B965,D1_2!$B$5:$AL$131,23,FALSE)&amp;""</f>
        <v/>
      </c>
      <c r="R965" s="90"/>
      <c r="S965" s="87" t="str">
        <f>VLOOKUP($B965,D1_2!$B$5:$AL$131,24,FALSE)&amp;""</f>
        <v/>
      </c>
      <c r="T965" s="88"/>
      <c r="U965" s="19" t="s">
        <v>391</v>
      </c>
      <c r="V965" s="89" t="str">
        <f>VLOOKUP($B965,D1_2!$B$5:$AL$131,25,FALSE)&amp;""</f>
        <v/>
      </c>
      <c r="W965" s="90"/>
      <c r="X965" s="87" t="str">
        <f>VLOOKUP($B965,D1_2!$B$5:$AL$131,26,FALSE)&amp;""</f>
        <v/>
      </c>
      <c r="Y965" s="88"/>
      <c r="Z965" s="19" t="s">
        <v>391</v>
      </c>
      <c r="AA965" s="89" t="str">
        <f>VLOOKUP($B965,D1_2!$B$5:$AL$131,27,FALSE)&amp;""</f>
        <v/>
      </c>
      <c r="AB965" s="90"/>
      <c r="AC965" s="87" t="str">
        <f>VLOOKUP($B965,D1_2!$B$5:$AL$131,28,FALSE)&amp;""</f>
        <v/>
      </c>
      <c r="AD965" s="88"/>
      <c r="AE965" s="19" t="s">
        <v>391</v>
      </c>
      <c r="AF965" s="89" t="str">
        <f>VLOOKUP($B965,D1_2!$B$5:$AL$131,29,FALSE)&amp;""</f>
        <v/>
      </c>
      <c r="AG965" s="90"/>
      <c r="AH965" s="87" t="str">
        <f>VLOOKUP($B965,D1_2!$B$5:$AL$131,30,FALSE)&amp;""</f>
        <v/>
      </c>
      <c r="AI965" s="88"/>
      <c r="AJ965" s="19" t="s">
        <v>391</v>
      </c>
      <c r="AK965" s="89" t="str">
        <f>VLOOKUP($B965,D1_2!$B$5:$AL$131,31,FALSE)&amp;""</f>
        <v/>
      </c>
      <c r="AL965" s="90"/>
      <c r="AM965" s="87" t="str">
        <f>VLOOKUP($B965,D1_2!$B$5:$AL$131,32,FALSE)&amp;""</f>
        <v/>
      </c>
      <c r="AN965" s="88"/>
      <c r="AO965" s="19" t="s">
        <v>391</v>
      </c>
      <c r="AP965" s="89" t="str">
        <f>VLOOKUP($B965,D1_2!$B$5:$AL$131,33,FALSE)&amp;""</f>
        <v/>
      </c>
      <c r="AQ965" s="90"/>
      <c r="AR965" s="87" t="str">
        <f>VLOOKUP($B965,D1_2!$B$5:$AL$131,34,FALSE)&amp;""</f>
        <v/>
      </c>
      <c r="AS965" s="88"/>
      <c r="AT965" s="19" t="s">
        <v>391</v>
      </c>
      <c r="AU965" s="89" t="str">
        <f>VLOOKUP($B965,D1_2!$B$5:$AL$131,35,FALSE)&amp;""</f>
        <v/>
      </c>
      <c r="AV965" s="90"/>
      <c r="AW965" s="87" t="str">
        <f>VLOOKUP($B965,D1_2!$B$5:$AL$131,36,FALSE)&amp;""</f>
        <v/>
      </c>
      <c r="AX965" s="88"/>
      <c r="AY965" s="19" t="s">
        <v>391</v>
      </c>
      <c r="AZ965" s="89" t="str">
        <f>VLOOKUP($B965,D1_2!$B$5:$AL$131,37,FALSE)&amp;""</f>
        <v/>
      </c>
      <c r="BA965" s="90"/>
    </row>
    <row r="966" spans="2:53" s="1" customFormat="1" x14ac:dyDescent="0.4">
      <c r="B966" s="181"/>
      <c r="C966" s="182"/>
      <c r="D966" s="182"/>
      <c r="E966" s="182"/>
      <c r="F966" s="183"/>
      <c r="G966" s="91" t="s">
        <v>5496</v>
      </c>
      <c r="H966" s="91"/>
      <c r="I966" s="91"/>
      <c r="J966" s="91"/>
      <c r="K966" s="91"/>
      <c r="L966" s="91"/>
      <c r="M966" s="91"/>
      <c r="N966" s="92" t="str">
        <f>VLOOKUP($B965,D1_2!$B$132:$AL$258,22,FALSE)&amp;""</f>
        <v/>
      </c>
      <c r="O966" s="93"/>
      <c r="P966" s="20" t="s">
        <v>391</v>
      </c>
      <c r="Q966" s="94" t="str">
        <f>VLOOKUP($B965,D1_2!$B$132:$AL$258,23,FALSE)&amp;""</f>
        <v/>
      </c>
      <c r="R966" s="95"/>
      <c r="S966" s="92" t="str">
        <f>VLOOKUP($B965,D1_2!$B$132:$AL$258,24,FALSE)&amp;""</f>
        <v/>
      </c>
      <c r="T966" s="93"/>
      <c r="U966" s="20" t="s">
        <v>391</v>
      </c>
      <c r="V966" s="94" t="str">
        <f>VLOOKUP($B965,D1_2!$B$132:$AL$258,25,FALSE)&amp;""</f>
        <v/>
      </c>
      <c r="W966" s="95"/>
      <c r="X966" s="92" t="str">
        <f>VLOOKUP($B965,D1_2!$B$132:$AL$258,26,FALSE)&amp;""</f>
        <v/>
      </c>
      <c r="Y966" s="93"/>
      <c r="Z966" s="20" t="s">
        <v>391</v>
      </c>
      <c r="AA966" s="94" t="str">
        <f>VLOOKUP($B965,D1_2!$B$132:$AL$258,27,FALSE)&amp;""</f>
        <v/>
      </c>
      <c r="AB966" s="95"/>
      <c r="AC966" s="92" t="str">
        <f>VLOOKUP($B965,D1_2!$B$132:$AL$258,28,FALSE)&amp;""</f>
        <v/>
      </c>
      <c r="AD966" s="93"/>
      <c r="AE966" s="20" t="s">
        <v>391</v>
      </c>
      <c r="AF966" s="94" t="str">
        <f>VLOOKUP($B965,D1_2!$B$132:$AL$258,29,FALSE)&amp;""</f>
        <v/>
      </c>
      <c r="AG966" s="95"/>
      <c r="AH966" s="92" t="str">
        <f>VLOOKUP($B965,D1_2!$B$132:$AL$258,30,FALSE)&amp;""</f>
        <v/>
      </c>
      <c r="AI966" s="93"/>
      <c r="AJ966" s="20" t="s">
        <v>391</v>
      </c>
      <c r="AK966" s="94" t="str">
        <f>VLOOKUP($B965,D1_2!$B$132:$AL$258,31,FALSE)&amp;""</f>
        <v/>
      </c>
      <c r="AL966" s="95"/>
      <c r="AM966" s="92" t="str">
        <f>VLOOKUP($B965,D1_2!$B$132:$AL$258,32,FALSE)&amp;""</f>
        <v/>
      </c>
      <c r="AN966" s="93"/>
      <c r="AO966" s="20" t="s">
        <v>391</v>
      </c>
      <c r="AP966" s="94" t="str">
        <f>VLOOKUP($B965,D1_2!$B$132:$AL$258,33,FALSE)&amp;""</f>
        <v/>
      </c>
      <c r="AQ966" s="95"/>
      <c r="AR966" s="92" t="str">
        <f>VLOOKUP($B965,D1_2!$B$132:$AL$258,34,FALSE)&amp;""</f>
        <v/>
      </c>
      <c r="AS966" s="93"/>
      <c r="AT966" s="20" t="s">
        <v>391</v>
      </c>
      <c r="AU966" s="94" t="str">
        <f>VLOOKUP($B965,D1_2!$B$132:$AL$258,35,FALSE)&amp;""</f>
        <v/>
      </c>
      <c r="AV966" s="95"/>
      <c r="AW966" s="92" t="str">
        <f>VLOOKUP($B965,D1_2!$B$132:$AL$258,36,FALSE)&amp;""</f>
        <v/>
      </c>
      <c r="AX966" s="93"/>
      <c r="AY966" s="20" t="s">
        <v>391</v>
      </c>
      <c r="AZ966" s="94" t="str">
        <f>VLOOKUP($B965,D1_2!$B$132:$AL$258,37,FALSE)&amp;""</f>
        <v/>
      </c>
      <c r="BA966" s="95"/>
    </row>
    <row r="967" spans="2:53" s="1" customFormat="1" x14ac:dyDescent="0.4">
      <c r="B967" s="178"/>
      <c r="C967" s="179"/>
      <c r="D967" s="179"/>
      <c r="E967" s="179"/>
      <c r="F967" s="180"/>
      <c r="G967" s="135" t="s">
        <v>5337</v>
      </c>
      <c r="H967" s="135"/>
      <c r="I967" s="135"/>
      <c r="J967" s="135"/>
      <c r="K967" s="135"/>
      <c r="L967" s="135"/>
      <c r="M967" s="135"/>
      <c r="N967" s="136" t="str">
        <f>VLOOKUP($B965,D1_2!$B$259:$AL$385,22,FALSE)&amp;""</f>
        <v/>
      </c>
      <c r="O967" s="137"/>
      <c r="P967" s="21" t="s">
        <v>391</v>
      </c>
      <c r="Q967" s="138" t="str">
        <f>VLOOKUP($B965,D1_2!$B$259:$AL$385,23,FALSE)&amp;""</f>
        <v/>
      </c>
      <c r="R967" s="139"/>
      <c r="S967" s="136" t="str">
        <f>VLOOKUP($B965,D1_2!$B$259:$AL$385,24,FALSE)&amp;""</f>
        <v/>
      </c>
      <c r="T967" s="137"/>
      <c r="U967" s="21" t="s">
        <v>391</v>
      </c>
      <c r="V967" s="138" t="str">
        <f>VLOOKUP($B965,D1_2!$B$259:$AL$385,25,FALSE)&amp;""</f>
        <v/>
      </c>
      <c r="W967" s="139"/>
      <c r="X967" s="136" t="str">
        <f>VLOOKUP($B965,D1_2!$B$259:$AL$385,26,FALSE)&amp;""</f>
        <v/>
      </c>
      <c r="Y967" s="137"/>
      <c r="Z967" s="21" t="s">
        <v>391</v>
      </c>
      <c r="AA967" s="138" t="str">
        <f>VLOOKUP($B965,D1_2!$B$259:$AL$385,27,FALSE)&amp;""</f>
        <v/>
      </c>
      <c r="AB967" s="139"/>
      <c r="AC967" s="136" t="str">
        <f>VLOOKUP($B965,D1_2!$B$259:$AL$385,28,FALSE)&amp;""</f>
        <v/>
      </c>
      <c r="AD967" s="137"/>
      <c r="AE967" s="21" t="s">
        <v>391</v>
      </c>
      <c r="AF967" s="138" t="str">
        <f>VLOOKUP($B965,D1_2!$B$259:$AL$385,29,FALSE)&amp;""</f>
        <v/>
      </c>
      <c r="AG967" s="139"/>
      <c r="AH967" s="136" t="str">
        <f>VLOOKUP($B965,D1_2!$B$259:$AL$385,30,FALSE)&amp;""</f>
        <v/>
      </c>
      <c r="AI967" s="137"/>
      <c r="AJ967" s="21" t="s">
        <v>391</v>
      </c>
      <c r="AK967" s="138" t="str">
        <f>VLOOKUP($B965,D1_2!$B$259:$AL$385,31,FALSE)&amp;""</f>
        <v/>
      </c>
      <c r="AL967" s="139"/>
      <c r="AM967" s="136" t="str">
        <f>VLOOKUP($B965,D1_2!$B$259:$AL$385,32,FALSE)&amp;""</f>
        <v/>
      </c>
      <c r="AN967" s="137"/>
      <c r="AO967" s="21" t="s">
        <v>391</v>
      </c>
      <c r="AP967" s="138" t="str">
        <f>VLOOKUP($B965,D1_2!$B$259:$AL$385,33,FALSE)&amp;""</f>
        <v/>
      </c>
      <c r="AQ967" s="139"/>
      <c r="AR967" s="136" t="str">
        <f>VLOOKUP($B965,D1_2!$B$259:$AL$385,34,FALSE)&amp;""</f>
        <v/>
      </c>
      <c r="AS967" s="137"/>
      <c r="AT967" s="21" t="s">
        <v>391</v>
      </c>
      <c r="AU967" s="138" t="str">
        <f>VLOOKUP($B965,D1_2!$B$259:$AL$385,35,FALSE)&amp;""</f>
        <v/>
      </c>
      <c r="AV967" s="139"/>
      <c r="AW967" s="136" t="str">
        <f>VLOOKUP($B965,D1_2!$B$259:$AL$385,36,FALSE)&amp;""</f>
        <v/>
      </c>
      <c r="AX967" s="137"/>
      <c r="AY967" s="21" t="s">
        <v>391</v>
      </c>
      <c r="AZ967" s="138" t="str">
        <f>VLOOKUP($B965,D1_2!$B$259:$AL$385,37,FALSE)&amp;""</f>
        <v/>
      </c>
      <c r="BA967" s="139"/>
    </row>
    <row r="968" spans="2:53" s="1" customFormat="1" ht="14.25" customHeight="1" x14ac:dyDescent="0.4">
      <c r="B968" s="175" t="s">
        <v>6622</v>
      </c>
      <c r="C968" s="176"/>
      <c r="D968" s="176"/>
      <c r="E968" s="176"/>
      <c r="F968" s="177"/>
      <c r="G968" s="86" t="s">
        <v>5737</v>
      </c>
      <c r="H968" s="86"/>
      <c r="I968" s="86"/>
      <c r="J968" s="86"/>
      <c r="K968" s="86"/>
      <c r="L968" s="86"/>
      <c r="M968" s="86"/>
      <c r="N968" s="87" t="str">
        <f>VLOOKUP($B968,D1_2!$B$5:$AL$131,22,FALSE)&amp;""</f>
        <v/>
      </c>
      <c r="O968" s="88"/>
      <c r="P968" s="19" t="s">
        <v>391</v>
      </c>
      <c r="Q968" s="89" t="str">
        <f>VLOOKUP($B968,D1_2!$B$5:$AL$131,23,FALSE)&amp;""</f>
        <v/>
      </c>
      <c r="R968" s="90"/>
      <c r="S968" s="87" t="str">
        <f>VLOOKUP($B968,D1_2!$B$5:$AL$131,24,FALSE)&amp;""</f>
        <v/>
      </c>
      <c r="T968" s="88"/>
      <c r="U968" s="19" t="s">
        <v>391</v>
      </c>
      <c r="V968" s="89" t="str">
        <f>VLOOKUP($B968,D1_2!$B$5:$AL$131,25,FALSE)&amp;""</f>
        <v/>
      </c>
      <c r="W968" s="90"/>
      <c r="X968" s="87" t="str">
        <f>VLOOKUP($B968,D1_2!$B$5:$AL$131,26,FALSE)&amp;""</f>
        <v/>
      </c>
      <c r="Y968" s="88"/>
      <c r="Z968" s="19" t="s">
        <v>391</v>
      </c>
      <c r="AA968" s="89" t="str">
        <f>VLOOKUP($B968,D1_2!$B$5:$AL$131,27,FALSE)&amp;""</f>
        <v/>
      </c>
      <c r="AB968" s="90"/>
      <c r="AC968" s="87" t="str">
        <f>VLOOKUP($B968,D1_2!$B$5:$AL$131,28,FALSE)&amp;""</f>
        <v/>
      </c>
      <c r="AD968" s="88"/>
      <c r="AE968" s="19" t="s">
        <v>391</v>
      </c>
      <c r="AF968" s="89" t="str">
        <f>VLOOKUP($B968,D1_2!$B$5:$AL$131,29,FALSE)&amp;""</f>
        <v/>
      </c>
      <c r="AG968" s="90"/>
      <c r="AH968" s="87" t="str">
        <f>VLOOKUP($B968,D1_2!$B$5:$AL$131,30,FALSE)&amp;""</f>
        <v/>
      </c>
      <c r="AI968" s="88"/>
      <c r="AJ968" s="19" t="s">
        <v>391</v>
      </c>
      <c r="AK968" s="89" t="str">
        <f>VLOOKUP($B968,D1_2!$B$5:$AL$131,31,FALSE)&amp;""</f>
        <v/>
      </c>
      <c r="AL968" s="90"/>
      <c r="AM968" s="87" t="str">
        <f>VLOOKUP($B968,D1_2!$B$5:$AL$131,32,FALSE)&amp;""</f>
        <v/>
      </c>
      <c r="AN968" s="88"/>
      <c r="AO968" s="19" t="s">
        <v>391</v>
      </c>
      <c r="AP968" s="89" t="str">
        <f>VLOOKUP($B968,D1_2!$B$5:$AL$131,33,FALSE)&amp;""</f>
        <v/>
      </c>
      <c r="AQ968" s="90"/>
      <c r="AR968" s="87" t="str">
        <f>VLOOKUP($B968,D1_2!$B$5:$AL$131,34,FALSE)&amp;""</f>
        <v/>
      </c>
      <c r="AS968" s="88"/>
      <c r="AT968" s="19" t="s">
        <v>391</v>
      </c>
      <c r="AU968" s="89" t="str">
        <f>VLOOKUP($B968,D1_2!$B$5:$AL$131,35,FALSE)&amp;""</f>
        <v/>
      </c>
      <c r="AV968" s="90"/>
      <c r="AW968" s="87" t="str">
        <f>VLOOKUP($B968,D1_2!$B$5:$AL$131,36,FALSE)&amp;""</f>
        <v/>
      </c>
      <c r="AX968" s="88"/>
      <c r="AY968" s="19" t="s">
        <v>391</v>
      </c>
      <c r="AZ968" s="89" t="str">
        <f>VLOOKUP($B968,D1_2!$B$5:$AL$131,37,FALSE)&amp;""</f>
        <v/>
      </c>
      <c r="BA968" s="90"/>
    </row>
    <row r="969" spans="2:53" s="1" customFormat="1" x14ac:dyDescent="0.4">
      <c r="B969" s="181"/>
      <c r="C969" s="182"/>
      <c r="D969" s="182"/>
      <c r="E969" s="182"/>
      <c r="F969" s="183"/>
      <c r="G969" s="91" t="s">
        <v>5496</v>
      </c>
      <c r="H969" s="91"/>
      <c r="I969" s="91"/>
      <c r="J969" s="91"/>
      <c r="K969" s="91"/>
      <c r="L969" s="91"/>
      <c r="M969" s="91"/>
      <c r="N969" s="92" t="str">
        <f>VLOOKUP($B968,D1_2!$B$132:$AL$258,22,FALSE)&amp;""</f>
        <v/>
      </c>
      <c r="O969" s="93"/>
      <c r="P969" s="20" t="s">
        <v>391</v>
      </c>
      <c r="Q969" s="94" t="str">
        <f>VLOOKUP($B968,D1_2!$B$132:$AL$258,23,FALSE)&amp;""</f>
        <v/>
      </c>
      <c r="R969" s="95"/>
      <c r="S969" s="92" t="str">
        <f>VLOOKUP($B968,D1_2!$B$132:$AL$258,24,FALSE)&amp;""</f>
        <v/>
      </c>
      <c r="T969" s="93"/>
      <c r="U969" s="20" t="s">
        <v>391</v>
      </c>
      <c r="V969" s="94" t="str">
        <f>VLOOKUP($B968,D1_2!$B$132:$AL$258,25,FALSE)&amp;""</f>
        <v/>
      </c>
      <c r="W969" s="95"/>
      <c r="X969" s="92" t="str">
        <f>VLOOKUP($B968,D1_2!$B$132:$AL$258,26,FALSE)&amp;""</f>
        <v/>
      </c>
      <c r="Y969" s="93"/>
      <c r="Z969" s="20" t="s">
        <v>391</v>
      </c>
      <c r="AA969" s="94" t="str">
        <f>VLOOKUP($B968,D1_2!$B$132:$AL$258,27,FALSE)&amp;""</f>
        <v/>
      </c>
      <c r="AB969" s="95"/>
      <c r="AC969" s="92" t="str">
        <f>VLOOKUP($B968,D1_2!$B$132:$AL$258,28,FALSE)&amp;""</f>
        <v/>
      </c>
      <c r="AD969" s="93"/>
      <c r="AE969" s="20" t="s">
        <v>391</v>
      </c>
      <c r="AF969" s="94" t="str">
        <f>VLOOKUP($B968,D1_2!$B$132:$AL$258,29,FALSE)&amp;""</f>
        <v/>
      </c>
      <c r="AG969" s="95"/>
      <c r="AH969" s="92" t="str">
        <f>VLOOKUP($B968,D1_2!$B$132:$AL$258,30,FALSE)&amp;""</f>
        <v/>
      </c>
      <c r="AI969" s="93"/>
      <c r="AJ969" s="20" t="s">
        <v>391</v>
      </c>
      <c r="AK969" s="94" t="str">
        <f>VLOOKUP($B968,D1_2!$B$132:$AL$258,31,FALSE)&amp;""</f>
        <v/>
      </c>
      <c r="AL969" s="95"/>
      <c r="AM969" s="92" t="str">
        <f>VLOOKUP($B968,D1_2!$B$132:$AL$258,32,FALSE)&amp;""</f>
        <v/>
      </c>
      <c r="AN969" s="93"/>
      <c r="AO969" s="20" t="s">
        <v>391</v>
      </c>
      <c r="AP969" s="94" t="str">
        <f>VLOOKUP($B968,D1_2!$B$132:$AL$258,33,FALSE)&amp;""</f>
        <v/>
      </c>
      <c r="AQ969" s="95"/>
      <c r="AR969" s="92" t="str">
        <f>VLOOKUP($B968,D1_2!$B$132:$AL$258,34,FALSE)&amp;""</f>
        <v/>
      </c>
      <c r="AS969" s="93"/>
      <c r="AT969" s="20" t="s">
        <v>391</v>
      </c>
      <c r="AU969" s="94" t="str">
        <f>VLOOKUP($B968,D1_2!$B$132:$AL$258,35,FALSE)&amp;""</f>
        <v/>
      </c>
      <c r="AV969" s="95"/>
      <c r="AW969" s="92" t="str">
        <f>VLOOKUP($B968,D1_2!$B$132:$AL$258,36,FALSE)&amp;""</f>
        <v/>
      </c>
      <c r="AX969" s="93"/>
      <c r="AY969" s="20" t="s">
        <v>391</v>
      </c>
      <c r="AZ969" s="94" t="str">
        <f>VLOOKUP($B968,D1_2!$B$132:$AL$258,37,FALSE)&amp;""</f>
        <v/>
      </c>
      <c r="BA969" s="95"/>
    </row>
    <row r="970" spans="2:53" s="1" customFormat="1" x14ac:dyDescent="0.4">
      <c r="B970" s="178"/>
      <c r="C970" s="179"/>
      <c r="D970" s="179"/>
      <c r="E970" s="179"/>
      <c r="F970" s="180"/>
      <c r="G970" s="135" t="s">
        <v>5337</v>
      </c>
      <c r="H970" s="135"/>
      <c r="I970" s="135"/>
      <c r="J970" s="135"/>
      <c r="K970" s="135"/>
      <c r="L970" s="135"/>
      <c r="M970" s="135"/>
      <c r="N970" s="136" t="str">
        <f>VLOOKUP($B968,D1_2!$B$259:$AL$385,22,FALSE)&amp;""</f>
        <v/>
      </c>
      <c r="O970" s="137"/>
      <c r="P970" s="21" t="s">
        <v>391</v>
      </c>
      <c r="Q970" s="138" t="str">
        <f>VLOOKUP($B968,D1_2!$B$259:$AL$385,23,FALSE)&amp;""</f>
        <v/>
      </c>
      <c r="R970" s="139"/>
      <c r="S970" s="136" t="str">
        <f>VLOOKUP($B968,D1_2!$B$259:$AL$385,24,FALSE)&amp;""</f>
        <v/>
      </c>
      <c r="T970" s="137"/>
      <c r="U970" s="21" t="s">
        <v>391</v>
      </c>
      <c r="V970" s="138" t="str">
        <f>VLOOKUP($B968,D1_2!$B$259:$AL$385,25,FALSE)&amp;""</f>
        <v/>
      </c>
      <c r="W970" s="139"/>
      <c r="X970" s="136" t="str">
        <f>VLOOKUP($B968,D1_2!$B$259:$AL$385,26,FALSE)&amp;""</f>
        <v/>
      </c>
      <c r="Y970" s="137"/>
      <c r="Z970" s="21" t="s">
        <v>391</v>
      </c>
      <c r="AA970" s="138" t="str">
        <f>VLOOKUP($B968,D1_2!$B$259:$AL$385,27,FALSE)&amp;""</f>
        <v/>
      </c>
      <c r="AB970" s="139"/>
      <c r="AC970" s="136" t="str">
        <f>VLOOKUP($B968,D1_2!$B$259:$AL$385,28,FALSE)&amp;""</f>
        <v/>
      </c>
      <c r="AD970" s="137"/>
      <c r="AE970" s="21" t="s">
        <v>391</v>
      </c>
      <c r="AF970" s="138" t="str">
        <f>VLOOKUP($B968,D1_2!$B$259:$AL$385,29,FALSE)&amp;""</f>
        <v/>
      </c>
      <c r="AG970" s="139"/>
      <c r="AH970" s="136" t="str">
        <f>VLOOKUP($B968,D1_2!$B$259:$AL$385,30,FALSE)&amp;""</f>
        <v/>
      </c>
      <c r="AI970" s="137"/>
      <c r="AJ970" s="21" t="s">
        <v>391</v>
      </c>
      <c r="AK970" s="138" t="str">
        <f>VLOOKUP($B968,D1_2!$B$259:$AL$385,31,FALSE)&amp;""</f>
        <v/>
      </c>
      <c r="AL970" s="139"/>
      <c r="AM970" s="136" t="str">
        <f>VLOOKUP($B968,D1_2!$B$259:$AL$385,32,FALSE)&amp;""</f>
        <v/>
      </c>
      <c r="AN970" s="137"/>
      <c r="AO970" s="21" t="s">
        <v>391</v>
      </c>
      <c r="AP970" s="138" t="str">
        <f>VLOOKUP($B968,D1_2!$B$259:$AL$385,33,FALSE)&amp;""</f>
        <v/>
      </c>
      <c r="AQ970" s="139"/>
      <c r="AR970" s="136" t="str">
        <f>VLOOKUP($B968,D1_2!$B$259:$AL$385,34,FALSE)&amp;""</f>
        <v/>
      </c>
      <c r="AS970" s="137"/>
      <c r="AT970" s="21" t="s">
        <v>391</v>
      </c>
      <c r="AU970" s="138" t="str">
        <f>VLOOKUP($B968,D1_2!$B$259:$AL$385,35,FALSE)&amp;""</f>
        <v/>
      </c>
      <c r="AV970" s="139"/>
      <c r="AW970" s="136" t="str">
        <f>VLOOKUP($B968,D1_2!$B$259:$AL$385,36,FALSE)&amp;""</f>
        <v/>
      </c>
      <c r="AX970" s="137"/>
      <c r="AY970" s="21" t="s">
        <v>391</v>
      </c>
      <c r="AZ970" s="138" t="str">
        <f>VLOOKUP($B968,D1_2!$B$259:$AL$385,37,FALSE)&amp;""</f>
        <v/>
      </c>
      <c r="BA970" s="139"/>
    </row>
    <row r="971" spans="2:53" s="1" customFormat="1" ht="14.25" customHeight="1" x14ac:dyDescent="0.4">
      <c r="B971" s="175" t="s">
        <v>5978</v>
      </c>
      <c r="C971" s="176"/>
      <c r="D971" s="176"/>
      <c r="E971" s="176"/>
      <c r="F971" s="177"/>
      <c r="G971" s="86" t="s">
        <v>5737</v>
      </c>
      <c r="H971" s="86"/>
      <c r="I971" s="86"/>
      <c r="J971" s="86"/>
      <c r="K971" s="86"/>
      <c r="L971" s="86"/>
      <c r="M971" s="86"/>
      <c r="N971" s="87" t="str">
        <f>VLOOKUP($B971,D1_2!$B$5:$AL$131,22,FALSE)&amp;""</f>
        <v/>
      </c>
      <c r="O971" s="88"/>
      <c r="P971" s="19" t="s">
        <v>391</v>
      </c>
      <c r="Q971" s="89" t="str">
        <f>VLOOKUP($B971,D1_2!$B$5:$AL$131,23,FALSE)&amp;""</f>
        <v/>
      </c>
      <c r="R971" s="90"/>
      <c r="S971" s="87" t="str">
        <f>VLOOKUP($B971,D1_2!$B$5:$AL$131,24,FALSE)&amp;""</f>
        <v/>
      </c>
      <c r="T971" s="88"/>
      <c r="U971" s="19" t="s">
        <v>391</v>
      </c>
      <c r="V971" s="89" t="str">
        <f>VLOOKUP($B971,D1_2!$B$5:$AL$131,25,FALSE)&amp;""</f>
        <v/>
      </c>
      <c r="W971" s="90"/>
      <c r="X971" s="87" t="str">
        <f>VLOOKUP($B971,D1_2!$B$5:$AL$131,26,FALSE)&amp;""</f>
        <v/>
      </c>
      <c r="Y971" s="88"/>
      <c r="Z971" s="19" t="s">
        <v>391</v>
      </c>
      <c r="AA971" s="89" t="str">
        <f>VLOOKUP($B971,D1_2!$B$5:$AL$131,27,FALSE)&amp;""</f>
        <v/>
      </c>
      <c r="AB971" s="90"/>
      <c r="AC971" s="87" t="str">
        <f>VLOOKUP($B971,D1_2!$B$5:$AL$131,28,FALSE)&amp;""</f>
        <v/>
      </c>
      <c r="AD971" s="88"/>
      <c r="AE971" s="19" t="s">
        <v>391</v>
      </c>
      <c r="AF971" s="89" t="str">
        <f>VLOOKUP($B971,D1_2!$B$5:$AL$131,29,FALSE)&amp;""</f>
        <v/>
      </c>
      <c r="AG971" s="90"/>
      <c r="AH971" s="87" t="str">
        <f>VLOOKUP($B971,D1_2!$B$5:$AL$131,30,FALSE)&amp;""</f>
        <v/>
      </c>
      <c r="AI971" s="88"/>
      <c r="AJ971" s="19" t="s">
        <v>391</v>
      </c>
      <c r="AK971" s="89" t="str">
        <f>VLOOKUP($B971,D1_2!$B$5:$AL$131,31,FALSE)&amp;""</f>
        <v/>
      </c>
      <c r="AL971" s="90"/>
      <c r="AM971" s="87" t="str">
        <f>VLOOKUP($B971,D1_2!$B$5:$AL$131,32,FALSE)&amp;""</f>
        <v/>
      </c>
      <c r="AN971" s="88"/>
      <c r="AO971" s="19" t="s">
        <v>391</v>
      </c>
      <c r="AP971" s="89" t="str">
        <f>VLOOKUP($B971,D1_2!$B$5:$AL$131,33,FALSE)&amp;""</f>
        <v/>
      </c>
      <c r="AQ971" s="90"/>
      <c r="AR971" s="87" t="str">
        <f>VLOOKUP($B971,D1_2!$B$5:$AL$131,34,FALSE)&amp;""</f>
        <v/>
      </c>
      <c r="AS971" s="88"/>
      <c r="AT971" s="19" t="s">
        <v>391</v>
      </c>
      <c r="AU971" s="89" t="str">
        <f>VLOOKUP($B971,D1_2!$B$5:$AL$131,35,FALSE)&amp;""</f>
        <v/>
      </c>
      <c r="AV971" s="90"/>
      <c r="AW971" s="87" t="str">
        <f>VLOOKUP($B971,D1_2!$B$5:$AL$131,36,FALSE)&amp;""</f>
        <v/>
      </c>
      <c r="AX971" s="88"/>
      <c r="AY971" s="19" t="s">
        <v>391</v>
      </c>
      <c r="AZ971" s="89" t="str">
        <f>VLOOKUP($B971,D1_2!$B$5:$AL$131,37,FALSE)&amp;""</f>
        <v/>
      </c>
      <c r="BA971" s="90"/>
    </row>
    <row r="972" spans="2:53" s="1" customFormat="1" x14ac:dyDescent="0.4">
      <c r="B972" s="181"/>
      <c r="C972" s="182"/>
      <c r="D972" s="182"/>
      <c r="E972" s="182"/>
      <c r="F972" s="183"/>
      <c r="G972" s="91" t="s">
        <v>5496</v>
      </c>
      <c r="H972" s="91"/>
      <c r="I972" s="91"/>
      <c r="J972" s="91"/>
      <c r="K972" s="91"/>
      <c r="L972" s="91"/>
      <c r="M972" s="91"/>
      <c r="N972" s="92" t="str">
        <f>VLOOKUP($B971,D1_2!$B$132:$AL$258,22,FALSE)&amp;""</f>
        <v/>
      </c>
      <c r="O972" s="93"/>
      <c r="P972" s="20" t="s">
        <v>391</v>
      </c>
      <c r="Q972" s="94" t="str">
        <f>VLOOKUP($B971,D1_2!$B$132:$AL$258,23,FALSE)&amp;""</f>
        <v/>
      </c>
      <c r="R972" s="95"/>
      <c r="S972" s="92" t="str">
        <f>VLOOKUP($B971,D1_2!$B$132:$AL$258,24,FALSE)&amp;""</f>
        <v/>
      </c>
      <c r="T972" s="93"/>
      <c r="U972" s="20" t="s">
        <v>391</v>
      </c>
      <c r="V972" s="94" t="str">
        <f>VLOOKUP($B971,D1_2!$B$132:$AL$258,25,FALSE)&amp;""</f>
        <v/>
      </c>
      <c r="W972" s="95"/>
      <c r="X972" s="92" t="str">
        <f>VLOOKUP($B971,D1_2!$B$132:$AL$258,26,FALSE)&amp;""</f>
        <v/>
      </c>
      <c r="Y972" s="93"/>
      <c r="Z972" s="20" t="s">
        <v>391</v>
      </c>
      <c r="AA972" s="94" t="str">
        <f>VLOOKUP($B971,D1_2!$B$132:$AL$258,27,FALSE)&amp;""</f>
        <v/>
      </c>
      <c r="AB972" s="95"/>
      <c r="AC972" s="92" t="str">
        <f>VLOOKUP($B971,D1_2!$B$132:$AL$258,28,FALSE)&amp;""</f>
        <v/>
      </c>
      <c r="AD972" s="93"/>
      <c r="AE972" s="20" t="s">
        <v>391</v>
      </c>
      <c r="AF972" s="94" t="str">
        <f>VLOOKUP($B971,D1_2!$B$132:$AL$258,29,FALSE)&amp;""</f>
        <v/>
      </c>
      <c r="AG972" s="95"/>
      <c r="AH972" s="92" t="str">
        <f>VLOOKUP($B971,D1_2!$B$132:$AL$258,30,FALSE)&amp;""</f>
        <v/>
      </c>
      <c r="AI972" s="93"/>
      <c r="AJ972" s="20" t="s">
        <v>391</v>
      </c>
      <c r="AK972" s="94" t="str">
        <f>VLOOKUP($B971,D1_2!$B$132:$AL$258,31,FALSE)&amp;""</f>
        <v/>
      </c>
      <c r="AL972" s="95"/>
      <c r="AM972" s="92" t="str">
        <f>VLOOKUP($B971,D1_2!$B$132:$AL$258,32,FALSE)&amp;""</f>
        <v/>
      </c>
      <c r="AN972" s="93"/>
      <c r="AO972" s="20" t="s">
        <v>391</v>
      </c>
      <c r="AP972" s="94" t="str">
        <f>VLOOKUP($B971,D1_2!$B$132:$AL$258,33,FALSE)&amp;""</f>
        <v/>
      </c>
      <c r="AQ972" s="95"/>
      <c r="AR972" s="92" t="str">
        <f>VLOOKUP($B971,D1_2!$B$132:$AL$258,34,FALSE)&amp;""</f>
        <v/>
      </c>
      <c r="AS972" s="93"/>
      <c r="AT972" s="20" t="s">
        <v>391</v>
      </c>
      <c r="AU972" s="94" t="str">
        <f>VLOOKUP($B971,D1_2!$B$132:$AL$258,35,FALSE)&amp;""</f>
        <v/>
      </c>
      <c r="AV972" s="95"/>
      <c r="AW972" s="92" t="str">
        <f>VLOOKUP($B971,D1_2!$B$132:$AL$258,36,FALSE)&amp;""</f>
        <v/>
      </c>
      <c r="AX972" s="93"/>
      <c r="AY972" s="20" t="s">
        <v>391</v>
      </c>
      <c r="AZ972" s="94" t="str">
        <f>VLOOKUP($B971,D1_2!$B$132:$AL$258,37,FALSE)&amp;""</f>
        <v/>
      </c>
      <c r="BA972" s="95"/>
    </row>
    <row r="973" spans="2:53" s="1" customFormat="1" x14ac:dyDescent="0.4">
      <c r="B973" s="178"/>
      <c r="C973" s="179"/>
      <c r="D973" s="179"/>
      <c r="E973" s="179"/>
      <c r="F973" s="180"/>
      <c r="G973" s="135" t="s">
        <v>5337</v>
      </c>
      <c r="H973" s="135"/>
      <c r="I973" s="135"/>
      <c r="J973" s="135"/>
      <c r="K973" s="135"/>
      <c r="L973" s="135"/>
      <c r="M973" s="135"/>
      <c r="N973" s="136" t="str">
        <f>VLOOKUP($B971,D1_2!$B$259:$AL$385,22,FALSE)&amp;""</f>
        <v/>
      </c>
      <c r="O973" s="137"/>
      <c r="P973" s="21" t="s">
        <v>391</v>
      </c>
      <c r="Q973" s="138" t="str">
        <f>VLOOKUP($B971,D1_2!$B$259:$AL$385,23,FALSE)&amp;""</f>
        <v/>
      </c>
      <c r="R973" s="139"/>
      <c r="S973" s="136" t="str">
        <f>VLOOKUP($B971,D1_2!$B$259:$AL$385,24,FALSE)&amp;""</f>
        <v/>
      </c>
      <c r="T973" s="137"/>
      <c r="U973" s="21" t="s">
        <v>391</v>
      </c>
      <c r="V973" s="138" t="str">
        <f>VLOOKUP($B971,D1_2!$B$259:$AL$385,25,FALSE)&amp;""</f>
        <v/>
      </c>
      <c r="W973" s="139"/>
      <c r="X973" s="136" t="str">
        <f>VLOOKUP($B971,D1_2!$B$259:$AL$385,26,FALSE)&amp;""</f>
        <v/>
      </c>
      <c r="Y973" s="137"/>
      <c r="Z973" s="21" t="s">
        <v>391</v>
      </c>
      <c r="AA973" s="138" t="str">
        <f>VLOOKUP($B971,D1_2!$B$259:$AL$385,27,FALSE)&amp;""</f>
        <v/>
      </c>
      <c r="AB973" s="139"/>
      <c r="AC973" s="136" t="str">
        <f>VLOOKUP($B971,D1_2!$B$259:$AL$385,28,FALSE)&amp;""</f>
        <v/>
      </c>
      <c r="AD973" s="137"/>
      <c r="AE973" s="21" t="s">
        <v>391</v>
      </c>
      <c r="AF973" s="138" t="str">
        <f>VLOOKUP($B971,D1_2!$B$259:$AL$385,29,FALSE)&amp;""</f>
        <v/>
      </c>
      <c r="AG973" s="139"/>
      <c r="AH973" s="136" t="str">
        <f>VLOOKUP($B971,D1_2!$B$259:$AL$385,30,FALSE)&amp;""</f>
        <v/>
      </c>
      <c r="AI973" s="137"/>
      <c r="AJ973" s="21" t="s">
        <v>391</v>
      </c>
      <c r="AK973" s="138" t="str">
        <f>VLOOKUP($B971,D1_2!$B$259:$AL$385,31,FALSE)&amp;""</f>
        <v/>
      </c>
      <c r="AL973" s="139"/>
      <c r="AM973" s="136" t="str">
        <f>VLOOKUP($B971,D1_2!$B$259:$AL$385,32,FALSE)&amp;""</f>
        <v/>
      </c>
      <c r="AN973" s="137"/>
      <c r="AO973" s="21" t="s">
        <v>391</v>
      </c>
      <c r="AP973" s="138" t="str">
        <f>VLOOKUP($B971,D1_2!$B$259:$AL$385,33,FALSE)&amp;""</f>
        <v/>
      </c>
      <c r="AQ973" s="139"/>
      <c r="AR973" s="136" t="str">
        <f>VLOOKUP($B971,D1_2!$B$259:$AL$385,34,FALSE)&amp;""</f>
        <v/>
      </c>
      <c r="AS973" s="137"/>
      <c r="AT973" s="21" t="s">
        <v>391</v>
      </c>
      <c r="AU973" s="138" t="str">
        <f>VLOOKUP($B971,D1_2!$B$259:$AL$385,35,FALSE)&amp;""</f>
        <v/>
      </c>
      <c r="AV973" s="139"/>
      <c r="AW973" s="136" t="str">
        <f>VLOOKUP($B971,D1_2!$B$259:$AL$385,36,FALSE)&amp;""</f>
        <v/>
      </c>
      <c r="AX973" s="137"/>
      <c r="AY973" s="21" t="s">
        <v>391</v>
      </c>
      <c r="AZ973" s="138" t="str">
        <f>VLOOKUP($B971,D1_2!$B$259:$AL$385,37,FALSE)&amp;""</f>
        <v/>
      </c>
      <c r="BA973" s="139"/>
    </row>
    <row r="974" spans="2:53" s="1" customFormat="1" ht="14.25" customHeight="1" x14ac:dyDescent="0.4">
      <c r="B974" s="175" t="s">
        <v>3675</v>
      </c>
      <c r="C974" s="176"/>
      <c r="D974" s="176"/>
      <c r="E974" s="176"/>
      <c r="F974" s="177"/>
      <c r="G974" s="86" t="s">
        <v>5737</v>
      </c>
      <c r="H974" s="86"/>
      <c r="I974" s="86"/>
      <c r="J974" s="86"/>
      <c r="K974" s="86"/>
      <c r="L974" s="86"/>
      <c r="M974" s="86"/>
      <c r="N974" s="87" t="str">
        <f>VLOOKUP($B974,D1_2!$B$5:$AL$131,22,FALSE)&amp;""</f>
        <v/>
      </c>
      <c r="O974" s="88"/>
      <c r="P974" s="19" t="s">
        <v>391</v>
      </c>
      <c r="Q974" s="89" t="str">
        <f>VLOOKUP($B974,D1_2!$B$5:$AL$131,23,FALSE)&amp;""</f>
        <v/>
      </c>
      <c r="R974" s="90"/>
      <c r="S974" s="87" t="str">
        <f>VLOOKUP($B974,D1_2!$B$5:$AL$131,24,FALSE)&amp;""</f>
        <v/>
      </c>
      <c r="T974" s="88"/>
      <c r="U974" s="19" t="s">
        <v>391</v>
      </c>
      <c r="V974" s="89" t="str">
        <f>VLOOKUP($B974,D1_2!$B$5:$AL$131,25,FALSE)&amp;""</f>
        <v/>
      </c>
      <c r="W974" s="90"/>
      <c r="X974" s="87" t="str">
        <f>VLOOKUP($B974,D1_2!$B$5:$AL$131,26,FALSE)&amp;""</f>
        <v/>
      </c>
      <c r="Y974" s="88"/>
      <c r="Z974" s="19" t="s">
        <v>391</v>
      </c>
      <c r="AA974" s="89" t="str">
        <f>VLOOKUP($B974,D1_2!$B$5:$AL$131,27,FALSE)&amp;""</f>
        <v/>
      </c>
      <c r="AB974" s="90"/>
      <c r="AC974" s="87" t="str">
        <f>VLOOKUP($B974,D1_2!$B$5:$AL$131,28,FALSE)&amp;""</f>
        <v/>
      </c>
      <c r="AD974" s="88"/>
      <c r="AE974" s="19" t="s">
        <v>391</v>
      </c>
      <c r="AF974" s="89" t="str">
        <f>VLOOKUP($B974,D1_2!$B$5:$AL$131,29,FALSE)&amp;""</f>
        <v/>
      </c>
      <c r="AG974" s="90"/>
      <c r="AH974" s="87" t="str">
        <f>VLOOKUP($B974,D1_2!$B$5:$AL$131,30,FALSE)&amp;""</f>
        <v/>
      </c>
      <c r="AI974" s="88"/>
      <c r="AJ974" s="19" t="s">
        <v>391</v>
      </c>
      <c r="AK974" s="89" t="str">
        <f>VLOOKUP($B974,D1_2!$B$5:$AL$131,31,FALSE)&amp;""</f>
        <v/>
      </c>
      <c r="AL974" s="90"/>
      <c r="AM974" s="87" t="str">
        <f>VLOOKUP($B974,D1_2!$B$5:$AL$131,32,FALSE)&amp;""</f>
        <v/>
      </c>
      <c r="AN974" s="88"/>
      <c r="AO974" s="19" t="s">
        <v>391</v>
      </c>
      <c r="AP974" s="89" t="str">
        <f>VLOOKUP($B974,D1_2!$B$5:$AL$131,33,FALSE)&amp;""</f>
        <v/>
      </c>
      <c r="AQ974" s="90"/>
      <c r="AR974" s="87" t="str">
        <f>VLOOKUP($B974,D1_2!$B$5:$AL$131,34,FALSE)&amp;""</f>
        <v/>
      </c>
      <c r="AS974" s="88"/>
      <c r="AT974" s="19" t="s">
        <v>391</v>
      </c>
      <c r="AU974" s="89" t="str">
        <f>VLOOKUP($B974,D1_2!$B$5:$AL$131,35,FALSE)&amp;""</f>
        <v/>
      </c>
      <c r="AV974" s="90"/>
      <c r="AW974" s="87" t="str">
        <f>VLOOKUP($B974,D1_2!$B$5:$AL$131,36,FALSE)&amp;""</f>
        <v/>
      </c>
      <c r="AX974" s="88"/>
      <c r="AY974" s="19" t="s">
        <v>391</v>
      </c>
      <c r="AZ974" s="89" t="str">
        <f>VLOOKUP($B974,D1_2!$B$5:$AL$131,37,FALSE)&amp;""</f>
        <v/>
      </c>
      <c r="BA974" s="90"/>
    </row>
    <row r="975" spans="2:53" s="1" customFormat="1" x14ac:dyDescent="0.4">
      <c r="B975" s="181"/>
      <c r="C975" s="182"/>
      <c r="D975" s="182"/>
      <c r="E975" s="182"/>
      <c r="F975" s="183"/>
      <c r="G975" s="91" t="s">
        <v>5496</v>
      </c>
      <c r="H975" s="91"/>
      <c r="I975" s="91"/>
      <c r="J975" s="91"/>
      <c r="K975" s="91"/>
      <c r="L975" s="91"/>
      <c r="M975" s="91"/>
      <c r="N975" s="92" t="str">
        <f>VLOOKUP($B974,D1_2!$B$132:$AL$258,22,FALSE)&amp;""</f>
        <v/>
      </c>
      <c r="O975" s="93"/>
      <c r="P975" s="20" t="s">
        <v>391</v>
      </c>
      <c r="Q975" s="94" t="str">
        <f>VLOOKUP($B974,D1_2!$B$132:$AL$258,23,FALSE)&amp;""</f>
        <v/>
      </c>
      <c r="R975" s="95"/>
      <c r="S975" s="92" t="str">
        <f>VLOOKUP($B974,D1_2!$B$132:$AL$258,24,FALSE)&amp;""</f>
        <v/>
      </c>
      <c r="T975" s="93"/>
      <c r="U975" s="20" t="s">
        <v>391</v>
      </c>
      <c r="V975" s="94" t="str">
        <f>VLOOKUP($B974,D1_2!$B$132:$AL$258,25,FALSE)&amp;""</f>
        <v/>
      </c>
      <c r="W975" s="95"/>
      <c r="X975" s="92" t="str">
        <f>VLOOKUP($B974,D1_2!$B$132:$AL$258,26,FALSE)&amp;""</f>
        <v/>
      </c>
      <c r="Y975" s="93"/>
      <c r="Z975" s="20" t="s">
        <v>391</v>
      </c>
      <c r="AA975" s="94" t="str">
        <f>VLOOKUP($B974,D1_2!$B$132:$AL$258,27,FALSE)&amp;""</f>
        <v/>
      </c>
      <c r="AB975" s="95"/>
      <c r="AC975" s="92" t="str">
        <f>VLOOKUP($B974,D1_2!$B$132:$AL$258,28,FALSE)&amp;""</f>
        <v/>
      </c>
      <c r="AD975" s="93"/>
      <c r="AE975" s="20" t="s">
        <v>391</v>
      </c>
      <c r="AF975" s="94" t="str">
        <f>VLOOKUP($B974,D1_2!$B$132:$AL$258,29,FALSE)&amp;""</f>
        <v/>
      </c>
      <c r="AG975" s="95"/>
      <c r="AH975" s="92" t="str">
        <f>VLOOKUP($B974,D1_2!$B$132:$AL$258,30,FALSE)&amp;""</f>
        <v/>
      </c>
      <c r="AI975" s="93"/>
      <c r="AJ975" s="20" t="s">
        <v>391</v>
      </c>
      <c r="AK975" s="94" t="str">
        <f>VLOOKUP($B974,D1_2!$B$132:$AL$258,31,FALSE)&amp;""</f>
        <v/>
      </c>
      <c r="AL975" s="95"/>
      <c r="AM975" s="92" t="str">
        <f>VLOOKUP($B974,D1_2!$B$132:$AL$258,32,FALSE)&amp;""</f>
        <v/>
      </c>
      <c r="AN975" s="93"/>
      <c r="AO975" s="20" t="s">
        <v>391</v>
      </c>
      <c r="AP975" s="94" t="str">
        <f>VLOOKUP($B974,D1_2!$B$132:$AL$258,33,FALSE)&amp;""</f>
        <v/>
      </c>
      <c r="AQ975" s="95"/>
      <c r="AR975" s="92" t="str">
        <f>VLOOKUP($B974,D1_2!$B$132:$AL$258,34,FALSE)&amp;""</f>
        <v/>
      </c>
      <c r="AS975" s="93"/>
      <c r="AT975" s="20" t="s">
        <v>391</v>
      </c>
      <c r="AU975" s="94" t="str">
        <f>VLOOKUP($B974,D1_2!$B$132:$AL$258,35,FALSE)&amp;""</f>
        <v/>
      </c>
      <c r="AV975" s="95"/>
      <c r="AW975" s="92" t="str">
        <f>VLOOKUP($B974,D1_2!$B$132:$AL$258,36,FALSE)&amp;""</f>
        <v/>
      </c>
      <c r="AX975" s="93"/>
      <c r="AY975" s="20" t="s">
        <v>391</v>
      </c>
      <c r="AZ975" s="94" t="str">
        <f>VLOOKUP($B974,D1_2!$B$132:$AL$258,37,FALSE)&amp;""</f>
        <v/>
      </c>
      <c r="BA975" s="95"/>
    </row>
    <row r="976" spans="2:53" s="1" customFormat="1" x14ac:dyDescent="0.4">
      <c r="B976" s="178"/>
      <c r="C976" s="179"/>
      <c r="D976" s="179"/>
      <c r="E976" s="179"/>
      <c r="F976" s="180"/>
      <c r="G976" s="135" t="s">
        <v>5337</v>
      </c>
      <c r="H976" s="135"/>
      <c r="I976" s="135"/>
      <c r="J976" s="135"/>
      <c r="K976" s="135"/>
      <c r="L976" s="135"/>
      <c r="M976" s="135"/>
      <c r="N976" s="136" t="str">
        <f>VLOOKUP($B974,D1_2!$B$259:$AL$385,22,FALSE)&amp;""</f>
        <v/>
      </c>
      <c r="O976" s="137"/>
      <c r="P976" s="21" t="s">
        <v>391</v>
      </c>
      <c r="Q976" s="138" t="str">
        <f>VLOOKUP($B974,D1_2!$B$259:$AL$385,23,FALSE)&amp;""</f>
        <v/>
      </c>
      <c r="R976" s="139"/>
      <c r="S976" s="136" t="str">
        <f>VLOOKUP($B974,D1_2!$B$259:$AL$385,24,FALSE)&amp;""</f>
        <v/>
      </c>
      <c r="T976" s="137"/>
      <c r="U976" s="21" t="s">
        <v>391</v>
      </c>
      <c r="V976" s="138" t="str">
        <f>VLOOKUP($B974,D1_2!$B$259:$AL$385,25,FALSE)&amp;""</f>
        <v/>
      </c>
      <c r="W976" s="139"/>
      <c r="X976" s="136" t="str">
        <f>VLOOKUP($B974,D1_2!$B$259:$AL$385,26,FALSE)&amp;""</f>
        <v/>
      </c>
      <c r="Y976" s="137"/>
      <c r="Z976" s="21" t="s">
        <v>391</v>
      </c>
      <c r="AA976" s="138" t="str">
        <f>VLOOKUP($B974,D1_2!$B$259:$AL$385,27,FALSE)&amp;""</f>
        <v/>
      </c>
      <c r="AB976" s="139"/>
      <c r="AC976" s="136" t="str">
        <f>VLOOKUP($B974,D1_2!$B$259:$AL$385,28,FALSE)&amp;""</f>
        <v/>
      </c>
      <c r="AD976" s="137"/>
      <c r="AE976" s="21" t="s">
        <v>391</v>
      </c>
      <c r="AF976" s="138" t="str">
        <f>VLOOKUP($B974,D1_2!$B$259:$AL$385,29,FALSE)&amp;""</f>
        <v/>
      </c>
      <c r="AG976" s="139"/>
      <c r="AH976" s="136" t="str">
        <f>VLOOKUP($B974,D1_2!$B$259:$AL$385,30,FALSE)&amp;""</f>
        <v/>
      </c>
      <c r="AI976" s="137"/>
      <c r="AJ976" s="21" t="s">
        <v>391</v>
      </c>
      <c r="AK976" s="138" t="str">
        <f>VLOOKUP($B974,D1_2!$B$259:$AL$385,31,FALSE)&amp;""</f>
        <v/>
      </c>
      <c r="AL976" s="139"/>
      <c r="AM976" s="136" t="str">
        <f>VLOOKUP($B974,D1_2!$B$259:$AL$385,32,FALSE)&amp;""</f>
        <v/>
      </c>
      <c r="AN976" s="137"/>
      <c r="AO976" s="21" t="s">
        <v>391</v>
      </c>
      <c r="AP976" s="138" t="str">
        <f>VLOOKUP($B974,D1_2!$B$259:$AL$385,33,FALSE)&amp;""</f>
        <v/>
      </c>
      <c r="AQ976" s="139"/>
      <c r="AR976" s="136" t="str">
        <f>VLOOKUP($B974,D1_2!$B$259:$AL$385,34,FALSE)&amp;""</f>
        <v/>
      </c>
      <c r="AS976" s="137"/>
      <c r="AT976" s="21" t="s">
        <v>391</v>
      </c>
      <c r="AU976" s="138" t="str">
        <f>VLOOKUP($B974,D1_2!$B$259:$AL$385,35,FALSE)&amp;""</f>
        <v/>
      </c>
      <c r="AV976" s="139"/>
      <c r="AW976" s="136" t="str">
        <f>VLOOKUP($B974,D1_2!$B$259:$AL$385,36,FALSE)&amp;""</f>
        <v/>
      </c>
      <c r="AX976" s="137"/>
      <c r="AY976" s="21" t="s">
        <v>391</v>
      </c>
      <c r="AZ976" s="138" t="str">
        <f>VLOOKUP($B974,D1_2!$B$259:$AL$385,37,FALSE)&amp;""</f>
        <v/>
      </c>
      <c r="BA976" s="139"/>
    </row>
    <row r="977" spans="2:53" s="1" customFormat="1" ht="14.25" customHeight="1" x14ac:dyDescent="0.4">
      <c r="B977" s="175" t="s">
        <v>5540</v>
      </c>
      <c r="C977" s="176"/>
      <c r="D977" s="176"/>
      <c r="E977" s="176"/>
      <c r="F977" s="177"/>
      <c r="G977" s="86" t="s">
        <v>5737</v>
      </c>
      <c r="H977" s="86"/>
      <c r="I977" s="86"/>
      <c r="J977" s="86"/>
      <c r="K977" s="86"/>
      <c r="L977" s="86"/>
      <c r="M977" s="86"/>
      <c r="N977" s="87" t="str">
        <f>VLOOKUP($B977,D1_2!$B$5:$AL$131,22,FALSE)&amp;""</f>
        <v/>
      </c>
      <c r="O977" s="88"/>
      <c r="P977" s="19" t="s">
        <v>391</v>
      </c>
      <c r="Q977" s="89" t="str">
        <f>VLOOKUP($B977,D1_2!$B$5:$AL$131,23,FALSE)&amp;""</f>
        <v/>
      </c>
      <c r="R977" s="90"/>
      <c r="S977" s="87" t="str">
        <f>VLOOKUP($B977,D1_2!$B$5:$AL$131,24,FALSE)&amp;""</f>
        <v/>
      </c>
      <c r="T977" s="88"/>
      <c r="U977" s="19" t="s">
        <v>391</v>
      </c>
      <c r="V977" s="89" t="str">
        <f>VLOOKUP($B977,D1_2!$B$5:$AL$131,25,FALSE)&amp;""</f>
        <v/>
      </c>
      <c r="W977" s="90"/>
      <c r="X977" s="87" t="str">
        <f>VLOOKUP($B977,D1_2!$B$5:$AL$131,26,FALSE)&amp;""</f>
        <v/>
      </c>
      <c r="Y977" s="88"/>
      <c r="Z977" s="19" t="s">
        <v>391</v>
      </c>
      <c r="AA977" s="89" t="str">
        <f>VLOOKUP($B977,D1_2!$B$5:$AL$131,27,FALSE)&amp;""</f>
        <v/>
      </c>
      <c r="AB977" s="90"/>
      <c r="AC977" s="87" t="str">
        <f>VLOOKUP($B977,D1_2!$B$5:$AL$131,28,FALSE)&amp;""</f>
        <v/>
      </c>
      <c r="AD977" s="88"/>
      <c r="AE977" s="19" t="s">
        <v>391</v>
      </c>
      <c r="AF977" s="89" t="str">
        <f>VLOOKUP($B977,D1_2!$B$5:$AL$131,29,FALSE)&amp;""</f>
        <v/>
      </c>
      <c r="AG977" s="90"/>
      <c r="AH977" s="87" t="str">
        <f>VLOOKUP($B977,D1_2!$B$5:$AL$131,30,FALSE)&amp;""</f>
        <v/>
      </c>
      <c r="AI977" s="88"/>
      <c r="AJ977" s="19" t="s">
        <v>391</v>
      </c>
      <c r="AK977" s="89" t="str">
        <f>VLOOKUP($B977,D1_2!$B$5:$AL$131,31,FALSE)&amp;""</f>
        <v/>
      </c>
      <c r="AL977" s="90"/>
      <c r="AM977" s="87" t="str">
        <f>VLOOKUP($B977,D1_2!$B$5:$AL$131,32,FALSE)&amp;""</f>
        <v/>
      </c>
      <c r="AN977" s="88"/>
      <c r="AO977" s="19" t="s">
        <v>391</v>
      </c>
      <c r="AP977" s="89" t="str">
        <f>VLOOKUP($B977,D1_2!$B$5:$AL$131,33,FALSE)&amp;""</f>
        <v/>
      </c>
      <c r="AQ977" s="90"/>
      <c r="AR977" s="87" t="str">
        <f>VLOOKUP($B977,D1_2!$B$5:$AL$131,34,FALSE)&amp;""</f>
        <v/>
      </c>
      <c r="AS977" s="88"/>
      <c r="AT977" s="19" t="s">
        <v>391</v>
      </c>
      <c r="AU977" s="89" t="str">
        <f>VLOOKUP($B977,D1_2!$B$5:$AL$131,35,FALSE)&amp;""</f>
        <v/>
      </c>
      <c r="AV977" s="90"/>
      <c r="AW977" s="87" t="str">
        <f>VLOOKUP($B977,D1_2!$B$5:$AL$131,36,FALSE)&amp;""</f>
        <v/>
      </c>
      <c r="AX977" s="88"/>
      <c r="AY977" s="19" t="s">
        <v>391</v>
      </c>
      <c r="AZ977" s="89" t="str">
        <f>VLOOKUP($B977,D1_2!$B$5:$AL$131,37,FALSE)&amp;""</f>
        <v/>
      </c>
      <c r="BA977" s="90"/>
    </row>
    <row r="978" spans="2:53" s="1" customFormat="1" x14ac:dyDescent="0.4">
      <c r="B978" s="181"/>
      <c r="C978" s="182"/>
      <c r="D978" s="182"/>
      <c r="E978" s="182"/>
      <c r="F978" s="183"/>
      <c r="G978" s="91" t="s">
        <v>5496</v>
      </c>
      <c r="H978" s="91"/>
      <c r="I978" s="91"/>
      <c r="J978" s="91"/>
      <c r="K978" s="91"/>
      <c r="L978" s="91"/>
      <c r="M978" s="91"/>
      <c r="N978" s="92" t="str">
        <f>VLOOKUP($B977,D1_2!$B$132:$AL$258,22,FALSE)&amp;""</f>
        <v/>
      </c>
      <c r="O978" s="93"/>
      <c r="P978" s="20" t="s">
        <v>391</v>
      </c>
      <c r="Q978" s="94" t="str">
        <f>VLOOKUP($B977,D1_2!$B$132:$AL$258,23,FALSE)&amp;""</f>
        <v/>
      </c>
      <c r="R978" s="95"/>
      <c r="S978" s="92" t="str">
        <f>VLOOKUP($B977,D1_2!$B$132:$AL$258,24,FALSE)&amp;""</f>
        <v/>
      </c>
      <c r="T978" s="93"/>
      <c r="U978" s="20" t="s">
        <v>391</v>
      </c>
      <c r="V978" s="94" t="str">
        <f>VLOOKUP($B977,D1_2!$B$132:$AL$258,25,FALSE)&amp;""</f>
        <v/>
      </c>
      <c r="W978" s="95"/>
      <c r="X978" s="92" t="str">
        <f>VLOOKUP($B977,D1_2!$B$132:$AL$258,26,FALSE)&amp;""</f>
        <v/>
      </c>
      <c r="Y978" s="93"/>
      <c r="Z978" s="20" t="s">
        <v>391</v>
      </c>
      <c r="AA978" s="94" t="str">
        <f>VLOOKUP($B977,D1_2!$B$132:$AL$258,27,FALSE)&amp;""</f>
        <v/>
      </c>
      <c r="AB978" s="95"/>
      <c r="AC978" s="92" t="str">
        <f>VLOOKUP($B977,D1_2!$B$132:$AL$258,28,FALSE)&amp;""</f>
        <v/>
      </c>
      <c r="AD978" s="93"/>
      <c r="AE978" s="20" t="s">
        <v>391</v>
      </c>
      <c r="AF978" s="94" t="str">
        <f>VLOOKUP($B977,D1_2!$B$132:$AL$258,29,FALSE)&amp;""</f>
        <v/>
      </c>
      <c r="AG978" s="95"/>
      <c r="AH978" s="92" t="str">
        <f>VLOOKUP($B977,D1_2!$B$132:$AL$258,30,FALSE)&amp;""</f>
        <v/>
      </c>
      <c r="AI978" s="93"/>
      <c r="AJ978" s="20" t="s">
        <v>391</v>
      </c>
      <c r="AK978" s="94" t="str">
        <f>VLOOKUP($B977,D1_2!$B$132:$AL$258,31,FALSE)&amp;""</f>
        <v/>
      </c>
      <c r="AL978" s="95"/>
      <c r="AM978" s="92" t="str">
        <f>VLOOKUP($B977,D1_2!$B$132:$AL$258,32,FALSE)&amp;""</f>
        <v/>
      </c>
      <c r="AN978" s="93"/>
      <c r="AO978" s="20" t="s">
        <v>391</v>
      </c>
      <c r="AP978" s="94" t="str">
        <f>VLOOKUP($B977,D1_2!$B$132:$AL$258,33,FALSE)&amp;""</f>
        <v/>
      </c>
      <c r="AQ978" s="95"/>
      <c r="AR978" s="92" t="str">
        <f>VLOOKUP($B977,D1_2!$B$132:$AL$258,34,FALSE)&amp;""</f>
        <v/>
      </c>
      <c r="AS978" s="93"/>
      <c r="AT978" s="20" t="s">
        <v>391</v>
      </c>
      <c r="AU978" s="94" t="str">
        <f>VLOOKUP($B977,D1_2!$B$132:$AL$258,35,FALSE)&amp;""</f>
        <v/>
      </c>
      <c r="AV978" s="95"/>
      <c r="AW978" s="92" t="str">
        <f>VLOOKUP($B977,D1_2!$B$132:$AL$258,36,FALSE)&amp;""</f>
        <v/>
      </c>
      <c r="AX978" s="93"/>
      <c r="AY978" s="20" t="s">
        <v>391</v>
      </c>
      <c r="AZ978" s="94" t="str">
        <f>VLOOKUP($B977,D1_2!$B$132:$AL$258,37,FALSE)&amp;""</f>
        <v/>
      </c>
      <c r="BA978" s="95"/>
    </row>
    <row r="979" spans="2:53" s="1" customFormat="1" x14ac:dyDescent="0.4">
      <c r="B979" s="178"/>
      <c r="C979" s="179"/>
      <c r="D979" s="179"/>
      <c r="E979" s="179"/>
      <c r="F979" s="180"/>
      <c r="G979" s="135" t="s">
        <v>5337</v>
      </c>
      <c r="H979" s="135"/>
      <c r="I979" s="135"/>
      <c r="J979" s="135"/>
      <c r="K979" s="135"/>
      <c r="L979" s="135"/>
      <c r="M979" s="135"/>
      <c r="N979" s="136" t="str">
        <f>VLOOKUP($B977,D1_2!$B$259:$AL$385,22,FALSE)&amp;""</f>
        <v/>
      </c>
      <c r="O979" s="137"/>
      <c r="P979" s="21" t="s">
        <v>391</v>
      </c>
      <c r="Q979" s="138" t="str">
        <f>VLOOKUP($B977,D1_2!$B$259:$AL$385,23,FALSE)&amp;""</f>
        <v/>
      </c>
      <c r="R979" s="139"/>
      <c r="S979" s="136" t="str">
        <f>VLOOKUP($B977,D1_2!$B$259:$AL$385,24,FALSE)&amp;""</f>
        <v/>
      </c>
      <c r="T979" s="137"/>
      <c r="U979" s="21" t="s">
        <v>391</v>
      </c>
      <c r="V979" s="138" t="str">
        <f>VLOOKUP($B977,D1_2!$B$259:$AL$385,25,FALSE)&amp;""</f>
        <v/>
      </c>
      <c r="W979" s="139"/>
      <c r="X979" s="136" t="str">
        <f>VLOOKUP($B977,D1_2!$B$259:$AL$385,26,FALSE)&amp;""</f>
        <v/>
      </c>
      <c r="Y979" s="137"/>
      <c r="Z979" s="21" t="s">
        <v>391</v>
      </c>
      <c r="AA979" s="138" t="str">
        <f>VLOOKUP($B977,D1_2!$B$259:$AL$385,27,FALSE)&amp;""</f>
        <v/>
      </c>
      <c r="AB979" s="139"/>
      <c r="AC979" s="136" t="str">
        <f>VLOOKUP($B977,D1_2!$B$259:$AL$385,28,FALSE)&amp;""</f>
        <v/>
      </c>
      <c r="AD979" s="137"/>
      <c r="AE979" s="21" t="s">
        <v>391</v>
      </c>
      <c r="AF979" s="138" t="str">
        <f>VLOOKUP($B977,D1_2!$B$259:$AL$385,29,FALSE)&amp;""</f>
        <v/>
      </c>
      <c r="AG979" s="139"/>
      <c r="AH979" s="136" t="str">
        <f>VLOOKUP($B977,D1_2!$B$259:$AL$385,30,FALSE)&amp;""</f>
        <v/>
      </c>
      <c r="AI979" s="137"/>
      <c r="AJ979" s="21" t="s">
        <v>391</v>
      </c>
      <c r="AK979" s="138" t="str">
        <f>VLOOKUP($B977,D1_2!$B$259:$AL$385,31,FALSE)&amp;""</f>
        <v/>
      </c>
      <c r="AL979" s="139"/>
      <c r="AM979" s="136" t="str">
        <f>VLOOKUP($B977,D1_2!$B$259:$AL$385,32,FALSE)&amp;""</f>
        <v/>
      </c>
      <c r="AN979" s="137"/>
      <c r="AO979" s="21" t="s">
        <v>391</v>
      </c>
      <c r="AP979" s="138" t="str">
        <f>VLOOKUP($B977,D1_2!$B$259:$AL$385,33,FALSE)&amp;""</f>
        <v/>
      </c>
      <c r="AQ979" s="139"/>
      <c r="AR979" s="136" t="str">
        <f>VLOOKUP($B977,D1_2!$B$259:$AL$385,34,FALSE)&amp;""</f>
        <v/>
      </c>
      <c r="AS979" s="137"/>
      <c r="AT979" s="21" t="s">
        <v>391</v>
      </c>
      <c r="AU979" s="138" t="str">
        <f>VLOOKUP($B977,D1_2!$B$259:$AL$385,35,FALSE)&amp;""</f>
        <v/>
      </c>
      <c r="AV979" s="139"/>
      <c r="AW979" s="136" t="str">
        <f>VLOOKUP($B977,D1_2!$B$259:$AL$385,36,FALSE)&amp;""</f>
        <v/>
      </c>
      <c r="AX979" s="137"/>
      <c r="AY979" s="21" t="s">
        <v>391</v>
      </c>
      <c r="AZ979" s="138" t="str">
        <f>VLOOKUP($B977,D1_2!$B$259:$AL$385,37,FALSE)&amp;""</f>
        <v/>
      </c>
      <c r="BA979" s="139"/>
    </row>
    <row r="980" spans="2:53" s="1" customFormat="1" ht="14.25" customHeight="1" x14ac:dyDescent="0.4">
      <c r="B980" s="175" t="s">
        <v>6623</v>
      </c>
      <c r="C980" s="176"/>
      <c r="D980" s="176"/>
      <c r="E980" s="176"/>
      <c r="F980" s="177"/>
      <c r="G980" s="86" t="s">
        <v>5737</v>
      </c>
      <c r="H980" s="86"/>
      <c r="I980" s="86"/>
      <c r="J980" s="86"/>
      <c r="K980" s="86"/>
      <c r="L980" s="86"/>
      <c r="M980" s="86"/>
      <c r="N980" s="87" t="str">
        <f>VLOOKUP($B980,D1_2!$B$5:$AL$131,22,FALSE)&amp;""</f>
        <v/>
      </c>
      <c r="O980" s="88"/>
      <c r="P980" s="19" t="s">
        <v>391</v>
      </c>
      <c r="Q980" s="89" t="str">
        <f>VLOOKUP($B980,D1_2!$B$5:$AL$131,23,FALSE)&amp;""</f>
        <v/>
      </c>
      <c r="R980" s="90"/>
      <c r="S980" s="87" t="str">
        <f>VLOOKUP($B980,D1_2!$B$5:$AL$131,24,FALSE)&amp;""</f>
        <v/>
      </c>
      <c r="T980" s="88"/>
      <c r="U980" s="19" t="s">
        <v>391</v>
      </c>
      <c r="V980" s="89" t="str">
        <f>VLOOKUP($B980,D1_2!$B$5:$AL$131,25,FALSE)&amp;""</f>
        <v/>
      </c>
      <c r="W980" s="90"/>
      <c r="X980" s="87" t="str">
        <f>VLOOKUP($B980,D1_2!$B$5:$AL$131,26,FALSE)&amp;""</f>
        <v/>
      </c>
      <c r="Y980" s="88"/>
      <c r="Z980" s="19" t="s">
        <v>391</v>
      </c>
      <c r="AA980" s="89" t="str">
        <f>VLOOKUP($B980,D1_2!$B$5:$AL$131,27,FALSE)&amp;""</f>
        <v/>
      </c>
      <c r="AB980" s="90"/>
      <c r="AC980" s="87" t="str">
        <f>VLOOKUP($B980,D1_2!$B$5:$AL$131,28,FALSE)&amp;""</f>
        <v/>
      </c>
      <c r="AD980" s="88"/>
      <c r="AE980" s="19" t="s">
        <v>391</v>
      </c>
      <c r="AF980" s="89" t="str">
        <f>VLOOKUP($B980,D1_2!$B$5:$AL$131,29,FALSE)&amp;""</f>
        <v/>
      </c>
      <c r="AG980" s="90"/>
      <c r="AH980" s="87" t="str">
        <f>VLOOKUP($B980,D1_2!$B$5:$AL$131,30,FALSE)&amp;""</f>
        <v/>
      </c>
      <c r="AI980" s="88"/>
      <c r="AJ980" s="19" t="s">
        <v>391</v>
      </c>
      <c r="AK980" s="89" t="str">
        <f>VLOOKUP($B980,D1_2!$B$5:$AL$131,31,FALSE)&amp;""</f>
        <v/>
      </c>
      <c r="AL980" s="90"/>
      <c r="AM980" s="87" t="str">
        <f>VLOOKUP($B980,D1_2!$B$5:$AL$131,32,FALSE)&amp;""</f>
        <v/>
      </c>
      <c r="AN980" s="88"/>
      <c r="AO980" s="19" t="s">
        <v>391</v>
      </c>
      <c r="AP980" s="89" t="str">
        <f>VLOOKUP($B980,D1_2!$B$5:$AL$131,33,FALSE)&amp;""</f>
        <v/>
      </c>
      <c r="AQ980" s="90"/>
      <c r="AR980" s="87" t="str">
        <f>VLOOKUP($B980,D1_2!$B$5:$AL$131,34,FALSE)&amp;""</f>
        <v/>
      </c>
      <c r="AS980" s="88"/>
      <c r="AT980" s="19" t="s">
        <v>391</v>
      </c>
      <c r="AU980" s="89" t="str">
        <f>VLOOKUP($B980,D1_2!$B$5:$AL$131,35,FALSE)&amp;""</f>
        <v/>
      </c>
      <c r="AV980" s="90"/>
      <c r="AW980" s="87" t="str">
        <f>VLOOKUP($B980,D1_2!$B$5:$AL$131,36,FALSE)&amp;""</f>
        <v/>
      </c>
      <c r="AX980" s="88"/>
      <c r="AY980" s="19" t="s">
        <v>391</v>
      </c>
      <c r="AZ980" s="89" t="str">
        <f>VLOOKUP($B980,D1_2!$B$5:$AL$131,37,FALSE)&amp;""</f>
        <v/>
      </c>
      <c r="BA980" s="90"/>
    </row>
    <row r="981" spans="2:53" s="1" customFormat="1" x14ac:dyDescent="0.4">
      <c r="B981" s="181"/>
      <c r="C981" s="182"/>
      <c r="D981" s="182"/>
      <c r="E981" s="182"/>
      <c r="F981" s="183"/>
      <c r="G981" s="91" t="s">
        <v>5496</v>
      </c>
      <c r="H981" s="91"/>
      <c r="I981" s="91"/>
      <c r="J981" s="91"/>
      <c r="K981" s="91"/>
      <c r="L981" s="91"/>
      <c r="M981" s="91"/>
      <c r="N981" s="92" t="str">
        <f>VLOOKUP($B980,D1_2!$B$132:$AL$258,22,FALSE)&amp;""</f>
        <v/>
      </c>
      <c r="O981" s="93"/>
      <c r="P981" s="20" t="s">
        <v>391</v>
      </c>
      <c r="Q981" s="94" t="str">
        <f>VLOOKUP($B980,D1_2!$B$132:$AL$258,23,FALSE)&amp;""</f>
        <v/>
      </c>
      <c r="R981" s="95"/>
      <c r="S981" s="92" t="str">
        <f>VLOOKUP($B980,D1_2!$B$132:$AL$258,24,FALSE)&amp;""</f>
        <v/>
      </c>
      <c r="T981" s="93"/>
      <c r="U981" s="20" t="s">
        <v>391</v>
      </c>
      <c r="V981" s="94" t="str">
        <f>VLOOKUP($B980,D1_2!$B$132:$AL$258,25,FALSE)&amp;""</f>
        <v/>
      </c>
      <c r="W981" s="95"/>
      <c r="X981" s="92" t="str">
        <f>VLOOKUP($B980,D1_2!$B$132:$AL$258,26,FALSE)&amp;""</f>
        <v/>
      </c>
      <c r="Y981" s="93"/>
      <c r="Z981" s="20" t="s">
        <v>391</v>
      </c>
      <c r="AA981" s="94" t="str">
        <f>VLOOKUP($B980,D1_2!$B$132:$AL$258,27,FALSE)&amp;""</f>
        <v/>
      </c>
      <c r="AB981" s="95"/>
      <c r="AC981" s="92" t="str">
        <f>VLOOKUP($B980,D1_2!$B$132:$AL$258,28,FALSE)&amp;""</f>
        <v/>
      </c>
      <c r="AD981" s="93"/>
      <c r="AE981" s="20" t="s">
        <v>391</v>
      </c>
      <c r="AF981" s="94" t="str">
        <f>VLOOKUP($B980,D1_2!$B$132:$AL$258,29,FALSE)&amp;""</f>
        <v/>
      </c>
      <c r="AG981" s="95"/>
      <c r="AH981" s="92" t="str">
        <f>VLOOKUP($B980,D1_2!$B$132:$AL$258,30,FALSE)&amp;""</f>
        <v/>
      </c>
      <c r="AI981" s="93"/>
      <c r="AJ981" s="20" t="s">
        <v>391</v>
      </c>
      <c r="AK981" s="94" t="str">
        <f>VLOOKUP($B980,D1_2!$B$132:$AL$258,31,FALSE)&amp;""</f>
        <v/>
      </c>
      <c r="AL981" s="95"/>
      <c r="AM981" s="92" t="str">
        <f>VLOOKUP($B980,D1_2!$B$132:$AL$258,32,FALSE)&amp;""</f>
        <v/>
      </c>
      <c r="AN981" s="93"/>
      <c r="AO981" s="20" t="s">
        <v>391</v>
      </c>
      <c r="AP981" s="94" t="str">
        <f>VLOOKUP($B980,D1_2!$B$132:$AL$258,33,FALSE)&amp;""</f>
        <v/>
      </c>
      <c r="AQ981" s="95"/>
      <c r="AR981" s="92" t="str">
        <f>VLOOKUP($B980,D1_2!$B$132:$AL$258,34,FALSE)&amp;""</f>
        <v/>
      </c>
      <c r="AS981" s="93"/>
      <c r="AT981" s="20" t="s">
        <v>391</v>
      </c>
      <c r="AU981" s="94" t="str">
        <f>VLOOKUP($B980,D1_2!$B$132:$AL$258,35,FALSE)&amp;""</f>
        <v/>
      </c>
      <c r="AV981" s="95"/>
      <c r="AW981" s="92" t="str">
        <f>VLOOKUP($B980,D1_2!$B$132:$AL$258,36,FALSE)&amp;""</f>
        <v/>
      </c>
      <c r="AX981" s="93"/>
      <c r="AY981" s="20" t="s">
        <v>391</v>
      </c>
      <c r="AZ981" s="94" t="str">
        <f>VLOOKUP($B980,D1_2!$B$132:$AL$258,37,FALSE)&amp;""</f>
        <v/>
      </c>
      <c r="BA981" s="95"/>
    </row>
    <row r="982" spans="2:53" s="1" customFormat="1" x14ac:dyDescent="0.4">
      <c r="B982" s="178"/>
      <c r="C982" s="179"/>
      <c r="D982" s="179"/>
      <c r="E982" s="179"/>
      <c r="F982" s="180"/>
      <c r="G982" s="135" t="s">
        <v>5337</v>
      </c>
      <c r="H982" s="135"/>
      <c r="I982" s="135"/>
      <c r="J982" s="135"/>
      <c r="K982" s="135"/>
      <c r="L982" s="135"/>
      <c r="M982" s="135"/>
      <c r="N982" s="136" t="str">
        <f>VLOOKUP($B980,D1_2!$B$259:$AL$385,22,FALSE)&amp;""</f>
        <v/>
      </c>
      <c r="O982" s="137"/>
      <c r="P982" s="21" t="s">
        <v>391</v>
      </c>
      <c r="Q982" s="138" t="str">
        <f>VLOOKUP($B980,D1_2!$B$259:$AL$385,23,FALSE)&amp;""</f>
        <v/>
      </c>
      <c r="R982" s="139"/>
      <c r="S982" s="136" t="str">
        <f>VLOOKUP($B980,D1_2!$B$259:$AL$385,24,FALSE)&amp;""</f>
        <v/>
      </c>
      <c r="T982" s="137"/>
      <c r="U982" s="21" t="s">
        <v>391</v>
      </c>
      <c r="V982" s="138" t="str">
        <f>VLOOKUP($B980,D1_2!$B$259:$AL$385,25,FALSE)&amp;""</f>
        <v/>
      </c>
      <c r="W982" s="139"/>
      <c r="X982" s="136" t="str">
        <f>VLOOKUP($B980,D1_2!$B$259:$AL$385,26,FALSE)&amp;""</f>
        <v/>
      </c>
      <c r="Y982" s="137"/>
      <c r="Z982" s="21" t="s">
        <v>391</v>
      </c>
      <c r="AA982" s="138" t="str">
        <f>VLOOKUP($B980,D1_2!$B$259:$AL$385,27,FALSE)&amp;""</f>
        <v/>
      </c>
      <c r="AB982" s="139"/>
      <c r="AC982" s="136" t="str">
        <f>VLOOKUP($B980,D1_2!$B$259:$AL$385,28,FALSE)&amp;""</f>
        <v/>
      </c>
      <c r="AD982" s="137"/>
      <c r="AE982" s="21" t="s">
        <v>391</v>
      </c>
      <c r="AF982" s="138" t="str">
        <f>VLOOKUP($B980,D1_2!$B$259:$AL$385,29,FALSE)&amp;""</f>
        <v/>
      </c>
      <c r="AG982" s="139"/>
      <c r="AH982" s="136" t="str">
        <f>VLOOKUP($B980,D1_2!$B$259:$AL$385,30,FALSE)&amp;""</f>
        <v/>
      </c>
      <c r="AI982" s="137"/>
      <c r="AJ982" s="21" t="s">
        <v>391</v>
      </c>
      <c r="AK982" s="138" t="str">
        <f>VLOOKUP($B980,D1_2!$B$259:$AL$385,31,FALSE)&amp;""</f>
        <v/>
      </c>
      <c r="AL982" s="139"/>
      <c r="AM982" s="136" t="str">
        <f>VLOOKUP($B980,D1_2!$B$259:$AL$385,32,FALSE)&amp;""</f>
        <v/>
      </c>
      <c r="AN982" s="137"/>
      <c r="AO982" s="21" t="s">
        <v>391</v>
      </c>
      <c r="AP982" s="138" t="str">
        <f>VLOOKUP($B980,D1_2!$B$259:$AL$385,33,FALSE)&amp;""</f>
        <v/>
      </c>
      <c r="AQ982" s="139"/>
      <c r="AR982" s="136" t="str">
        <f>VLOOKUP($B980,D1_2!$B$259:$AL$385,34,FALSE)&amp;""</f>
        <v/>
      </c>
      <c r="AS982" s="137"/>
      <c r="AT982" s="21" t="s">
        <v>391</v>
      </c>
      <c r="AU982" s="138" t="str">
        <f>VLOOKUP($B980,D1_2!$B$259:$AL$385,35,FALSE)&amp;""</f>
        <v/>
      </c>
      <c r="AV982" s="139"/>
      <c r="AW982" s="136" t="str">
        <f>VLOOKUP($B980,D1_2!$B$259:$AL$385,36,FALSE)&amp;""</f>
        <v/>
      </c>
      <c r="AX982" s="137"/>
      <c r="AY982" s="21" t="s">
        <v>391</v>
      </c>
      <c r="AZ982" s="138" t="str">
        <f>VLOOKUP($B980,D1_2!$B$259:$AL$385,37,FALSE)&amp;""</f>
        <v/>
      </c>
      <c r="BA982" s="139"/>
    </row>
    <row r="983" spans="2:53" s="1" customFormat="1" ht="14.25" customHeight="1" x14ac:dyDescent="0.4">
      <c r="B983" s="175" t="s">
        <v>148</v>
      </c>
      <c r="C983" s="176"/>
      <c r="D983" s="176"/>
      <c r="E983" s="176"/>
      <c r="F983" s="177"/>
      <c r="G983" s="86" t="s">
        <v>5737</v>
      </c>
      <c r="H983" s="86"/>
      <c r="I983" s="86"/>
      <c r="J983" s="86"/>
      <c r="K983" s="86"/>
      <c r="L983" s="86"/>
      <c r="M983" s="86"/>
      <c r="N983" s="87" t="str">
        <f>VLOOKUP($B983,D1_2!$B$5:$AL$131,22,FALSE)&amp;""</f>
        <v/>
      </c>
      <c r="O983" s="88"/>
      <c r="P983" s="19" t="s">
        <v>391</v>
      </c>
      <c r="Q983" s="89" t="str">
        <f>VLOOKUP($B983,D1_2!$B$5:$AL$131,23,FALSE)&amp;""</f>
        <v/>
      </c>
      <c r="R983" s="90"/>
      <c r="S983" s="87" t="str">
        <f>VLOOKUP($B983,D1_2!$B$5:$AL$131,24,FALSE)&amp;""</f>
        <v/>
      </c>
      <c r="T983" s="88"/>
      <c r="U983" s="19" t="s">
        <v>391</v>
      </c>
      <c r="V983" s="89" t="str">
        <f>VLOOKUP($B983,D1_2!$B$5:$AL$131,25,FALSE)&amp;""</f>
        <v/>
      </c>
      <c r="W983" s="90"/>
      <c r="X983" s="87" t="str">
        <f>VLOOKUP($B983,D1_2!$B$5:$AL$131,26,FALSE)&amp;""</f>
        <v/>
      </c>
      <c r="Y983" s="88"/>
      <c r="Z983" s="19" t="s">
        <v>391</v>
      </c>
      <c r="AA983" s="89" t="str">
        <f>VLOOKUP($B983,D1_2!$B$5:$AL$131,27,FALSE)&amp;""</f>
        <v/>
      </c>
      <c r="AB983" s="90"/>
      <c r="AC983" s="87" t="str">
        <f>VLOOKUP($B983,D1_2!$B$5:$AL$131,28,FALSE)&amp;""</f>
        <v/>
      </c>
      <c r="AD983" s="88"/>
      <c r="AE983" s="19" t="s">
        <v>391</v>
      </c>
      <c r="AF983" s="89" t="str">
        <f>VLOOKUP($B983,D1_2!$B$5:$AL$131,29,FALSE)&amp;""</f>
        <v/>
      </c>
      <c r="AG983" s="90"/>
      <c r="AH983" s="87" t="str">
        <f>VLOOKUP($B983,D1_2!$B$5:$AL$131,30,FALSE)&amp;""</f>
        <v/>
      </c>
      <c r="AI983" s="88"/>
      <c r="AJ983" s="19" t="s">
        <v>391</v>
      </c>
      <c r="AK983" s="89" t="str">
        <f>VLOOKUP($B983,D1_2!$B$5:$AL$131,31,FALSE)&amp;""</f>
        <v/>
      </c>
      <c r="AL983" s="90"/>
      <c r="AM983" s="87" t="str">
        <f>VLOOKUP($B983,D1_2!$B$5:$AL$131,32,FALSE)&amp;""</f>
        <v/>
      </c>
      <c r="AN983" s="88"/>
      <c r="AO983" s="19" t="s">
        <v>391</v>
      </c>
      <c r="AP983" s="89" t="str">
        <f>VLOOKUP($B983,D1_2!$B$5:$AL$131,33,FALSE)&amp;""</f>
        <v/>
      </c>
      <c r="AQ983" s="90"/>
      <c r="AR983" s="87" t="str">
        <f>VLOOKUP($B983,D1_2!$B$5:$AL$131,34,FALSE)&amp;""</f>
        <v/>
      </c>
      <c r="AS983" s="88"/>
      <c r="AT983" s="19" t="s">
        <v>391</v>
      </c>
      <c r="AU983" s="89" t="str">
        <f>VLOOKUP($B983,D1_2!$B$5:$AL$131,35,FALSE)&amp;""</f>
        <v/>
      </c>
      <c r="AV983" s="90"/>
      <c r="AW983" s="87" t="str">
        <f>VLOOKUP($B983,D1_2!$B$5:$AL$131,36,FALSE)&amp;""</f>
        <v/>
      </c>
      <c r="AX983" s="88"/>
      <c r="AY983" s="19" t="s">
        <v>391</v>
      </c>
      <c r="AZ983" s="89" t="str">
        <f>VLOOKUP($B983,D1_2!$B$5:$AL$131,37,FALSE)&amp;""</f>
        <v/>
      </c>
      <c r="BA983" s="90"/>
    </row>
    <row r="984" spans="2:53" s="1" customFormat="1" x14ac:dyDescent="0.4">
      <c r="B984" s="181"/>
      <c r="C984" s="182"/>
      <c r="D984" s="182"/>
      <c r="E984" s="182"/>
      <c r="F984" s="183"/>
      <c r="G984" s="91" t="s">
        <v>5496</v>
      </c>
      <c r="H984" s="91"/>
      <c r="I984" s="91"/>
      <c r="J984" s="91"/>
      <c r="K984" s="91"/>
      <c r="L984" s="91"/>
      <c r="M984" s="91"/>
      <c r="N984" s="92" t="str">
        <f>VLOOKUP($B983,D1_2!$B$132:$AL$258,22,FALSE)&amp;""</f>
        <v/>
      </c>
      <c r="O984" s="93"/>
      <c r="P984" s="20" t="s">
        <v>391</v>
      </c>
      <c r="Q984" s="94" t="str">
        <f>VLOOKUP($B983,D1_2!$B$132:$AL$258,23,FALSE)&amp;""</f>
        <v/>
      </c>
      <c r="R984" s="95"/>
      <c r="S984" s="92" t="str">
        <f>VLOOKUP($B983,D1_2!$B$132:$AL$258,24,FALSE)&amp;""</f>
        <v/>
      </c>
      <c r="T984" s="93"/>
      <c r="U984" s="20" t="s">
        <v>391</v>
      </c>
      <c r="V984" s="94" t="str">
        <f>VLOOKUP($B983,D1_2!$B$132:$AL$258,25,FALSE)&amp;""</f>
        <v/>
      </c>
      <c r="W984" s="95"/>
      <c r="X984" s="92" t="str">
        <f>VLOOKUP($B983,D1_2!$B$132:$AL$258,26,FALSE)&amp;""</f>
        <v/>
      </c>
      <c r="Y984" s="93"/>
      <c r="Z984" s="20" t="s">
        <v>391</v>
      </c>
      <c r="AA984" s="94" t="str">
        <f>VLOOKUP($B983,D1_2!$B$132:$AL$258,27,FALSE)&amp;""</f>
        <v/>
      </c>
      <c r="AB984" s="95"/>
      <c r="AC984" s="92" t="str">
        <f>VLOOKUP($B983,D1_2!$B$132:$AL$258,28,FALSE)&amp;""</f>
        <v/>
      </c>
      <c r="AD984" s="93"/>
      <c r="AE984" s="20" t="s">
        <v>391</v>
      </c>
      <c r="AF984" s="94" t="str">
        <f>VLOOKUP($B983,D1_2!$B$132:$AL$258,29,FALSE)&amp;""</f>
        <v/>
      </c>
      <c r="AG984" s="95"/>
      <c r="AH984" s="92" t="str">
        <f>VLOOKUP($B983,D1_2!$B$132:$AL$258,30,FALSE)&amp;""</f>
        <v/>
      </c>
      <c r="AI984" s="93"/>
      <c r="AJ984" s="20" t="s">
        <v>391</v>
      </c>
      <c r="AK984" s="94" t="str">
        <f>VLOOKUP($B983,D1_2!$B$132:$AL$258,31,FALSE)&amp;""</f>
        <v/>
      </c>
      <c r="AL984" s="95"/>
      <c r="AM984" s="92" t="str">
        <f>VLOOKUP($B983,D1_2!$B$132:$AL$258,32,FALSE)&amp;""</f>
        <v/>
      </c>
      <c r="AN984" s="93"/>
      <c r="AO984" s="20" t="s">
        <v>391</v>
      </c>
      <c r="AP984" s="94" t="str">
        <f>VLOOKUP($B983,D1_2!$B$132:$AL$258,33,FALSE)&amp;""</f>
        <v/>
      </c>
      <c r="AQ984" s="95"/>
      <c r="AR984" s="92" t="str">
        <f>VLOOKUP($B983,D1_2!$B$132:$AL$258,34,FALSE)&amp;""</f>
        <v/>
      </c>
      <c r="AS984" s="93"/>
      <c r="AT984" s="20" t="s">
        <v>391</v>
      </c>
      <c r="AU984" s="94" t="str">
        <f>VLOOKUP($B983,D1_2!$B$132:$AL$258,35,FALSE)&amp;""</f>
        <v/>
      </c>
      <c r="AV984" s="95"/>
      <c r="AW984" s="92" t="str">
        <f>VLOOKUP($B983,D1_2!$B$132:$AL$258,36,FALSE)&amp;""</f>
        <v/>
      </c>
      <c r="AX984" s="93"/>
      <c r="AY984" s="20" t="s">
        <v>391</v>
      </c>
      <c r="AZ984" s="94" t="str">
        <f>VLOOKUP($B983,D1_2!$B$132:$AL$258,37,FALSE)&amp;""</f>
        <v/>
      </c>
      <c r="BA984" s="95"/>
    </row>
    <row r="985" spans="2:53" s="1" customFormat="1" x14ac:dyDescent="0.4">
      <c r="B985" s="178"/>
      <c r="C985" s="179"/>
      <c r="D985" s="179"/>
      <c r="E985" s="179"/>
      <c r="F985" s="180"/>
      <c r="G985" s="135" t="s">
        <v>5337</v>
      </c>
      <c r="H985" s="135"/>
      <c r="I985" s="135"/>
      <c r="J985" s="135"/>
      <c r="K985" s="135"/>
      <c r="L985" s="135"/>
      <c r="M985" s="135"/>
      <c r="N985" s="136" t="str">
        <f>VLOOKUP($B983,D1_2!$B$259:$AL$385,22,FALSE)&amp;""</f>
        <v/>
      </c>
      <c r="O985" s="137"/>
      <c r="P985" s="21" t="s">
        <v>391</v>
      </c>
      <c r="Q985" s="138" t="str">
        <f>VLOOKUP($B983,D1_2!$B$259:$AL$385,23,FALSE)&amp;""</f>
        <v/>
      </c>
      <c r="R985" s="139"/>
      <c r="S985" s="136" t="str">
        <f>VLOOKUP($B983,D1_2!$B$259:$AL$385,24,FALSE)&amp;""</f>
        <v/>
      </c>
      <c r="T985" s="137"/>
      <c r="U985" s="21" t="s">
        <v>391</v>
      </c>
      <c r="V985" s="138" t="str">
        <f>VLOOKUP($B983,D1_2!$B$259:$AL$385,25,FALSE)&amp;""</f>
        <v/>
      </c>
      <c r="W985" s="139"/>
      <c r="X985" s="136" t="str">
        <f>VLOOKUP($B983,D1_2!$B$259:$AL$385,26,FALSE)&amp;""</f>
        <v/>
      </c>
      <c r="Y985" s="137"/>
      <c r="Z985" s="21" t="s">
        <v>391</v>
      </c>
      <c r="AA985" s="138" t="str">
        <f>VLOOKUP($B983,D1_2!$B$259:$AL$385,27,FALSE)&amp;""</f>
        <v/>
      </c>
      <c r="AB985" s="139"/>
      <c r="AC985" s="136" t="str">
        <f>VLOOKUP($B983,D1_2!$B$259:$AL$385,28,FALSE)&amp;""</f>
        <v/>
      </c>
      <c r="AD985" s="137"/>
      <c r="AE985" s="21" t="s">
        <v>391</v>
      </c>
      <c r="AF985" s="138" t="str">
        <f>VLOOKUP($B983,D1_2!$B$259:$AL$385,29,FALSE)&amp;""</f>
        <v/>
      </c>
      <c r="AG985" s="139"/>
      <c r="AH985" s="136" t="str">
        <f>VLOOKUP($B983,D1_2!$B$259:$AL$385,30,FALSE)&amp;""</f>
        <v/>
      </c>
      <c r="AI985" s="137"/>
      <c r="AJ985" s="21" t="s">
        <v>391</v>
      </c>
      <c r="AK985" s="138" t="str">
        <f>VLOOKUP($B983,D1_2!$B$259:$AL$385,31,FALSE)&amp;""</f>
        <v/>
      </c>
      <c r="AL985" s="139"/>
      <c r="AM985" s="136" t="str">
        <f>VLOOKUP($B983,D1_2!$B$259:$AL$385,32,FALSE)&amp;""</f>
        <v/>
      </c>
      <c r="AN985" s="137"/>
      <c r="AO985" s="21" t="s">
        <v>391</v>
      </c>
      <c r="AP985" s="138" t="str">
        <f>VLOOKUP($B983,D1_2!$B$259:$AL$385,33,FALSE)&amp;""</f>
        <v/>
      </c>
      <c r="AQ985" s="139"/>
      <c r="AR985" s="136" t="str">
        <f>VLOOKUP($B983,D1_2!$B$259:$AL$385,34,FALSE)&amp;""</f>
        <v/>
      </c>
      <c r="AS985" s="137"/>
      <c r="AT985" s="21" t="s">
        <v>391</v>
      </c>
      <c r="AU985" s="138" t="str">
        <f>VLOOKUP($B983,D1_2!$B$259:$AL$385,35,FALSE)&amp;""</f>
        <v/>
      </c>
      <c r="AV985" s="139"/>
      <c r="AW985" s="136" t="str">
        <f>VLOOKUP($B983,D1_2!$B$259:$AL$385,36,FALSE)&amp;""</f>
        <v/>
      </c>
      <c r="AX985" s="137"/>
      <c r="AY985" s="21" t="s">
        <v>391</v>
      </c>
      <c r="AZ985" s="138" t="str">
        <f>VLOOKUP($B983,D1_2!$B$259:$AL$385,37,FALSE)&amp;""</f>
        <v/>
      </c>
      <c r="BA985" s="139"/>
    </row>
    <row r="986" spans="2:53" s="1" customFormat="1" ht="14.25" customHeight="1" x14ac:dyDescent="0.4">
      <c r="B986" s="175" t="s">
        <v>6624</v>
      </c>
      <c r="C986" s="176"/>
      <c r="D986" s="176"/>
      <c r="E986" s="176"/>
      <c r="F986" s="177"/>
      <c r="G986" s="86" t="s">
        <v>5737</v>
      </c>
      <c r="H986" s="86"/>
      <c r="I986" s="86"/>
      <c r="J986" s="86"/>
      <c r="K986" s="86"/>
      <c r="L986" s="86"/>
      <c r="M986" s="86"/>
      <c r="N986" s="87" t="str">
        <f>VLOOKUP($B986,D1_2!$B$5:$AL$131,22,FALSE)&amp;""</f>
        <v/>
      </c>
      <c r="O986" s="88"/>
      <c r="P986" s="19" t="s">
        <v>391</v>
      </c>
      <c r="Q986" s="89" t="str">
        <f>VLOOKUP($B986,D1_2!$B$5:$AL$131,23,FALSE)&amp;""</f>
        <v/>
      </c>
      <c r="R986" s="90"/>
      <c r="S986" s="87" t="str">
        <f>VLOOKUP($B986,D1_2!$B$5:$AL$131,24,FALSE)&amp;""</f>
        <v/>
      </c>
      <c r="T986" s="88"/>
      <c r="U986" s="19" t="s">
        <v>391</v>
      </c>
      <c r="V986" s="89" t="str">
        <f>VLOOKUP($B986,D1_2!$B$5:$AL$131,25,FALSE)&amp;""</f>
        <v/>
      </c>
      <c r="W986" s="90"/>
      <c r="X986" s="87" t="str">
        <f>VLOOKUP($B986,D1_2!$B$5:$AL$131,26,FALSE)&amp;""</f>
        <v/>
      </c>
      <c r="Y986" s="88"/>
      <c r="Z986" s="19" t="s">
        <v>391</v>
      </c>
      <c r="AA986" s="89" t="str">
        <f>VLOOKUP($B986,D1_2!$B$5:$AL$131,27,FALSE)&amp;""</f>
        <v/>
      </c>
      <c r="AB986" s="90"/>
      <c r="AC986" s="87" t="str">
        <f>VLOOKUP($B986,D1_2!$B$5:$AL$131,28,FALSE)&amp;""</f>
        <v/>
      </c>
      <c r="AD986" s="88"/>
      <c r="AE986" s="19" t="s">
        <v>391</v>
      </c>
      <c r="AF986" s="89" t="str">
        <f>VLOOKUP($B986,D1_2!$B$5:$AL$131,29,FALSE)&amp;""</f>
        <v/>
      </c>
      <c r="AG986" s="90"/>
      <c r="AH986" s="87" t="str">
        <f>VLOOKUP($B986,D1_2!$B$5:$AL$131,30,FALSE)&amp;""</f>
        <v/>
      </c>
      <c r="AI986" s="88"/>
      <c r="AJ986" s="19" t="s">
        <v>391</v>
      </c>
      <c r="AK986" s="89" t="str">
        <f>VLOOKUP($B986,D1_2!$B$5:$AL$131,31,FALSE)&amp;""</f>
        <v/>
      </c>
      <c r="AL986" s="90"/>
      <c r="AM986" s="87" t="str">
        <f>VLOOKUP($B986,D1_2!$B$5:$AL$131,32,FALSE)&amp;""</f>
        <v/>
      </c>
      <c r="AN986" s="88"/>
      <c r="AO986" s="19" t="s">
        <v>391</v>
      </c>
      <c r="AP986" s="89" t="str">
        <f>VLOOKUP($B986,D1_2!$B$5:$AL$131,33,FALSE)&amp;""</f>
        <v/>
      </c>
      <c r="AQ986" s="90"/>
      <c r="AR986" s="87" t="str">
        <f>VLOOKUP($B986,D1_2!$B$5:$AL$131,34,FALSE)&amp;""</f>
        <v/>
      </c>
      <c r="AS986" s="88"/>
      <c r="AT986" s="19" t="s">
        <v>391</v>
      </c>
      <c r="AU986" s="89" t="str">
        <f>VLOOKUP($B986,D1_2!$B$5:$AL$131,35,FALSE)&amp;""</f>
        <v/>
      </c>
      <c r="AV986" s="90"/>
      <c r="AW986" s="87" t="str">
        <f>VLOOKUP($B986,D1_2!$B$5:$AL$131,36,FALSE)&amp;""</f>
        <v/>
      </c>
      <c r="AX986" s="88"/>
      <c r="AY986" s="19" t="s">
        <v>391</v>
      </c>
      <c r="AZ986" s="89" t="str">
        <f>VLOOKUP($B986,D1_2!$B$5:$AL$131,37,FALSE)&amp;""</f>
        <v/>
      </c>
      <c r="BA986" s="90"/>
    </row>
    <row r="987" spans="2:53" s="1" customFormat="1" x14ac:dyDescent="0.4">
      <c r="B987" s="181"/>
      <c r="C987" s="182"/>
      <c r="D987" s="182"/>
      <c r="E987" s="182"/>
      <c r="F987" s="183"/>
      <c r="G987" s="91" t="s">
        <v>5496</v>
      </c>
      <c r="H987" s="91"/>
      <c r="I987" s="91"/>
      <c r="J987" s="91"/>
      <c r="K987" s="91"/>
      <c r="L987" s="91"/>
      <c r="M987" s="91"/>
      <c r="N987" s="92" t="str">
        <f>VLOOKUP($B986,D1_2!$B$132:$AL$258,22,FALSE)&amp;""</f>
        <v/>
      </c>
      <c r="O987" s="93"/>
      <c r="P987" s="20" t="s">
        <v>391</v>
      </c>
      <c r="Q987" s="94" t="str">
        <f>VLOOKUP($B986,D1_2!$B$132:$AL$258,23,FALSE)&amp;""</f>
        <v/>
      </c>
      <c r="R987" s="95"/>
      <c r="S987" s="92" t="str">
        <f>VLOOKUP($B986,D1_2!$B$132:$AL$258,24,FALSE)&amp;""</f>
        <v/>
      </c>
      <c r="T987" s="93"/>
      <c r="U987" s="20" t="s">
        <v>391</v>
      </c>
      <c r="V987" s="94" t="str">
        <f>VLOOKUP($B986,D1_2!$B$132:$AL$258,25,FALSE)&amp;""</f>
        <v/>
      </c>
      <c r="W987" s="95"/>
      <c r="X987" s="92" t="str">
        <f>VLOOKUP($B986,D1_2!$B$132:$AL$258,26,FALSE)&amp;""</f>
        <v/>
      </c>
      <c r="Y987" s="93"/>
      <c r="Z987" s="20" t="s">
        <v>391</v>
      </c>
      <c r="AA987" s="94" t="str">
        <f>VLOOKUP($B986,D1_2!$B$132:$AL$258,27,FALSE)&amp;""</f>
        <v/>
      </c>
      <c r="AB987" s="95"/>
      <c r="AC987" s="92" t="str">
        <f>VLOOKUP($B986,D1_2!$B$132:$AL$258,28,FALSE)&amp;""</f>
        <v/>
      </c>
      <c r="AD987" s="93"/>
      <c r="AE987" s="20" t="s">
        <v>391</v>
      </c>
      <c r="AF987" s="94" t="str">
        <f>VLOOKUP($B986,D1_2!$B$132:$AL$258,29,FALSE)&amp;""</f>
        <v/>
      </c>
      <c r="AG987" s="95"/>
      <c r="AH987" s="92" t="str">
        <f>VLOOKUP($B986,D1_2!$B$132:$AL$258,30,FALSE)&amp;""</f>
        <v/>
      </c>
      <c r="AI987" s="93"/>
      <c r="AJ987" s="20" t="s">
        <v>391</v>
      </c>
      <c r="AK987" s="94" t="str">
        <f>VLOOKUP($B986,D1_2!$B$132:$AL$258,31,FALSE)&amp;""</f>
        <v/>
      </c>
      <c r="AL987" s="95"/>
      <c r="AM987" s="92" t="str">
        <f>VLOOKUP($B986,D1_2!$B$132:$AL$258,32,FALSE)&amp;""</f>
        <v/>
      </c>
      <c r="AN987" s="93"/>
      <c r="AO987" s="20" t="s">
        <v>391</v>
      </c>
      <c r="AP987" s="94" t="str">
        <f>VLOOKUP($B986,D1_2!$B$132:$AL$258,33,FALSE)&amp;""</f>
        <v/>
      </c>
      <c r="AQ987" s="95"/>
      <c r="AR987" s="92" t="str">
        <f>VLOOKUP($B986,D1_2!$B$132:$AL$258,34,FALSE)&amp;""</f>
        <v/>
      </c>
      <c r="AS987" s="93"/>
      <c r="AT987" s="20" t="s">
        <v>391</v>
      </c>
      <c r="AU987" s="94" t="str">
        <f>VLOOKUP($B986,D1_2!$B$132:$AL$258,35,FALSE)&amp;""</f>
        <v/>
      </c>
      <c r="AV987" s="95"/>
      <c r="AW987" s="92" t="str">
        <f>VLOOKUP($B986,D1_2!$B$132:$AL$258,36,FALSE)&amp;""</f>
        <v/>
      </c>
      <c r="AX987" s="93"/>
      <c r="AY987" s="20" t="s">
        <v>391</v>
      </c>
      <c r="AZ987" s="94" t="str">
        <f>VLOOKUP($B986,D1_2!$B$132:$AL$258,37,FALSE)&amp;""</f>
        <v/>
      </c>
      <c r="BA987" s="95"/>
    </row>
    <row r="988" spans="2:53" s="1" customFormat="1" x14ac:dyDescent="0.4">
      <c r="B988" s="178"/>
      <c r="C988" s="179"/>
      <c r="D988" s="179"/>
      <c r="E988" s="179"/>
      <c r="F988" s="180"/>
      <c r="G988" s="135" t="s">
        <v>5337</v>
      </c>
      <c r="H988" s="135"/>
      <c r="I988" s="135"/>
      <c r="J988" s="135"/>
      <c r="K988" s="135"/>
      <c r="L988" s="135"/>
      <c r="M988" s="135"/>
      <c r="N988" s="136" t="str">
        <f>VLOOKUP($B986,D1_2!$B$259:$AL$385,22,FALSE)&amp;""</f>
        <v/>
      </c>
      <c r="O988" s="137"/>
      <c r="P988" s="21" t="s">
        <v>391</v>
      </c>
      <c r="Q988" s="138" t="str">
        <f>VLOOKUP($B986,D1_2!$B$259:$AL$385,23,FALSE)&amp;""</f>
        <v/>
      </c>
      <c r="R988" s="139"/>
      <c r="S988" s="136" t="str">
        <f>VLOOKUP($B986,D1_2!$B$259:$AL$385,24,FALSE)&amp;""</f>
        <v/>
      </c>
      <c r="T988" s="137"/>
      <c r="U988" s="21" t="s">
        <v>391</v>
      </c>
      <c r="V988" s="138" t="str">
        <f>VLOOKUP($B986,D1_2!$B$259:$AL$385,25,FALSE)&amp;""</f>
        <v/>
      </c>
      <c r="W988" s="139"/>
      <c r="X988" s="136" t="str">
        <f>VLOOKUP($B986,D1_2!$B$259:$AL$385,26,FALSE)&amp;""</f>
        <v/>
      </c>
      <c r="Y988" s="137"/>
      <c r="Z988" s="21" t="s">
        <v>391</v>
      </c>
      <c r="AA988" s="138" t="str">
        <f>VLOOKUP($B986,D1_2!$B$259:$AL$385,27,FALSE)&amp;""</f>
        <v/>
      </c>
      <c r="AB988" s="139"/>
      <c r="AC988" s="136" t="str">
        <f>VLOOKUP($B986,D1_2!$B$259:$AL$385,28,FALSE)&amp;""</f>
        <v/>
      </c>
      <c r="AD988" s="137"/>
      <c r="AE988" s="21" t="s">
        <v>391</v>
      </c>
      <c r="AF988" s="138" t="str">
        <f>VLOOKUP($B986,D1_2!$B$259:$AL$385,29,FALSE)&amp;""</f>
        <v/>
      </c>
      <c r="AG988" s="139"/>
      <c r="AH988" s="136" t="str">
        <f>VLOOKUP($B986,D1_2!$B$259:$AL$385,30,FALSE)&amp;""</f>
        <v/>
      </c>
      <c r="AI988" s="137"/>
      <c r="AJ988" s="21" t="s">
        <v>391</v>
      </c>
      <c r="AK988" s="138" t="str">
        <f>VLOOKUP($B986,D1_2!$B$259:$AL$385,31,FALSE)&amp;""</f>
        <v/>
      </c>
      <c r="AL988" s="139"/>
      <c r="AM988" s="136" t="str">
        <f>VLOOKUP($B986,D1_2!$B$259:$AL$385,32,FALSE)&amp;""</f>
        <v/>
      </c>
      <c r="AN988" s="137"/>
      <c r="AO988" s="21" t="s">
        <v>391</v>
      </c>
      <c r="AP988" s="138" t="str">
        <f>VLOOKUP($B986,D1_2!$B$259:$AL$385,33,FALSE)&amp;""</f>
        <v/>
      </c>
      <c r="AQ988" s="139"/>
      <c r="AR988" s="136" t="str">
        <f>VLOOKUP($B986,D1_2!$B$259:$AL$385,34,FALSE)&amp;""</f>
        <v/>
      </c>
      <c r="AS988" s="137"/>
      <c r="AT988" s="21" t="s">
        <v>391</v>
      </c>
      <c r="AU988" s="138" t="str">
        <f>VLOOKUP($B986,D1_2!$B$259:$AL$385,35,FALSE)&amp;""</f>
        <v/>
      </c>
      <c r="AV988" s="139"/>
      <c r="AW988" s="136" t="str">
        <f>VLOOKUP($B986,D1_2!$B$259:$AL$385,36,FALSE)&amp;""</f>
        <v/>
      </c>
      <c r="AX988" s="137"/>
      <c r="AY988" s="21" t="s">
        <v>391</v>
      </c>
      <c r="AZ988" s="138" t="str">
        <f>VLOOKUP($B986,D1_2!$B$259:$AL$385,37,FALSE)&amp;""</f>
        <v/>
      </c>
      <c r="BA988" s="139"/>
    </row>
    <row r="989" spans="2:53" s="1" customFormat="1" ht="14.25" customHeight="1" x14ac:dyDescent="0.4">
      <c r="B989" s="175" t="s">
        <v>1787</v>
      </c>
      <c r="C989" s="176"/>
      <c r="D989" s="176"/>
      <c r="E989" s="176"/>
      <c r="F989" s="177"/>
      <c r="G989" s="86" t="s">
        <v>5737</v>
      </c>
      <c r="H989" s="86"/>
      <c r="I989" s="86"/>
      <c r="J989" s="86"/>
      <c r="K989" s="86"/>
      <c r="L989" s="86"/>
      <c r="M989" s="86"/>
      <c r="N989" s="87" t="str">
        <f>VLOOKUP($B989,D1_2!$B$5:$AL$131,22,FALSE)&amp;""</f>
        <v/>
      </c>
      <c r="O989" s="88"/>
      <c r="P989" s="19" t="s">
        <v>391</v>
      </c>
      <c r="Q989" s="89" t="str">
        <f>VLOOKUP($B989,D1_2!$B$5:$AL$131,23,FALSE)&amp;""</f>
        <v/>
      </c>
      <c r="R989" s="90"/>
      <c r="S989" s="87" t="str">
        <f>VLOOKUP($B989,D1_2!$B$5:$AL$131,24,FALSE)&amp;""</f>
        <v/>
      </c>
      <c r="T989" s="88"/>
      <c r="U989" s="19" t="s">
        <v>391</v>
      </c>
      <c r="V989" s="89" t="str">
        <f>VLOOKUP($B989,D1_2!$B$5:$AL$131,25,FALSE)&amp;""</f>
        <v/>
      </c>
      <c r="W989" s="90"/>
      <c r="X989" s="87" t="str">
        <f>VLOOKUP($B989,D1_2!$B$5:$AL$131,26,FALSE)&amp;""</f>
        <v/>
      </c>
      <c r="Y989" s="88"/>
      <c r="Z989" s="19" t="s">
        <v>391</v>
      </c>
      <c r="AA989" s="89" t="str">
        <f>VLOOKUP($B989,D1_2!$B$5:$AL$131,27,FALSE)&amp;""</f>
        <v/>
      </c>
      <c r="AB989" s="90"/>
      <c r="AC989" s="87" t="str">
        <f>VLOOKUP($B989,D1_2!$B$5:$AL$131,28,FALSE)&amp;""</f>
        <v/>
      </c>
      <c r="AD989" s="88"/>
      <c r="AE989" s="19" t="s">
        <v>391</v>
      </c>
      <c r="AF989" s="89" t="str">
        <f>VLOOKUP($B989,D1_2!$B$5:$AL$131,29,FALSE)&amp;""</f>
        <v/>
      </c>
      <c r="AG989" s="90"/>
      <c r="AH989" s="87" t="str">
        <f>VLOOKUP($B989,D1_2!$B$5:$AL$131,30,FALSE)&amp;""</f>
        <v/>
      </c>
      <c r="AI989" s="88"/>
      <c r="AJ989" s="19" t="s">
        <v>391</v>
      </c>
      <c r="AK989" s="89" t="str">
        <f>VLOOKUP($B989,D1_2!$B$5:$AL$131,31,FALSE)&amp;""</f>
        <v/>
      </c>
      <c r="AL989" s="90"/>
      <c r="AM989" s="87" t="str">
        <f>VLOOKUP($B989,D1_2!$B$5:$AL$131,32,FALSE)&amp;""</f>
        <v/>
      </c>
      <c r="AN989" s="88"/>
      <c r="AO989" s="19" t="s">
        <v>391</v>
      </c>
      <c r="AP989" s="89" t="str">
        <f>VLOOKUP($B989,D1_2!$B$5:$AL$131,33,FALSE)&amp;""</f>
        <v/>
      </c>
      <c r="AQ989" s="90"/>
      <c r="AR989" s="87" t="str">
        <f>VLOOKUP($B989,D1_2!$B$5:$AL$131,34,FALSE)&amp;""</f>
        <v/>
      </c>
      <c r="AS989" s="88"/>
      <c r="AT989" s="19" t="s">
        <v>391</v>
      </c>
      <c r="AU989" s="89" t="str">
        <f>VLOOKUP($B989,D1_2!$B$5:$AL$131,35,FALSE)&amp;""</f>
        <v/>
      </c>
      <c r="AV989" s="90"/>
      <c r="AW989" s="87" t="str">
        <f>VLOOKUP($B989,D1_2!$B$5:$AL$131,36,FALSE)&amp;""</f>
        <v/>
      </c>
      <c r="AX989" s="88"/>
      <c r="AY989" s="19" t="s">
        <v>391</v>
      </c>
      <c r="AZ989" s="89" t="str">
        <f>VLOOKUP($B989,D1_2!$B$5:$AL$131,37,FALSE)&amp;""</f>
        <v/>
      </c>
      <c r="BA989" s="90"/>
    </row>
    <row r="990" spans="2:53" s="1" customFormat="1" x14ac:dyDescent="0.4">
      <c r="B990" s="181"/>
      <c r="C990" s="182"/>
      <c r="D990" s="182"/>
      <c r="E990" s="182"/>
      <c r="F990" s="183"/>
      <c r="G990" s="91" t="s">
        <v>5496</v>
      </c>
      <c r="H990" s="91"/>
      <c r="I990" s="91"/>
      <c r="J990" s="91"/>
      <c r="K990" s="91"/>
      <c r="L990" s="91"/>
      <c r="M990" s="91"/>
      <c r="N990" s="92" t="str">
        <f>VLOOKUP($B989,D1_2!$B$132:$AL$258,22,FALSE)&amp;""</f>
        <v/>
      </c>
      <c r="O990" s="93"/>
      <c r="P990" s="20" t="s">
        <v>391</v>
      </c>
      <c r="Q990" s="94" t="str">
        <f>VLOOKUP($B989,D1_2!$B$132:$AL$258,23,FALSE)&amp;""</f>
        <v/>
      </c>
      <c r="R990" s="95"/>
      <c r="S990" s="92" t="str">
        <f>VLOOKUP($B989,D1_2!$B$132:$AL$258,24,FALSE)&amp;""</f>
        <v/>
      </c>
      <c r="T990" s="93"/>
      <c r="U990" s="20" t="s">
        <v>391</v>
      </c>
      <c r="V990" s="94" t="str">
        <f>VLOOKUP($B989,D1_2!$B$132:$AL$258,25,FALSE)&amp;""</f>
        <v/>
      </c>
      <c r="W990" s="95"/>
      <c r="X990" s="92" t="str">
        <f>VLOOKUP($B989,D1_2!$B$132:$AL$258,26,FALSE)&amp;""</f>
        <v/>
      </c>
      <c r="Y990" s="93"/>
      <c r="Z990" s="20" t="s">
        <v>391</v>
      </c>
      <c r="AA990" s="94" t="str">
        <f>VLOOKUP($B989,D1_2!$B$132:$AL$258,27,FALSE)&amp;""</f>
        <v/>
      </c>
      <c r="AB990" s="95"/>
      <c r="AC990" s="92" t="str">
        <f>VLOOKUP($B989,D1_2!$B$132:$AL$258,28,FALSE)&amp;""</f>
        <v/>
      </c>
      <c r="AD990" s="93"/>
      <c r="AE990" s="20" t="s">
        <v>391</v>
      </c>
      <c r="AF990" s="94" t="str">
        <f>VLOOKUP($B989,D1_2!$B$132:$AL$258,29,FALSE)&amp;""</f>
        <v/>
      </c>
      <c r="AG990" s="95"/>
      <c r="AH990" s="92" t="str">
        <f>VLOOKUP($B989,D1_2!$B$132:$AL$258,30,FALSE)&amp;""</f>
        <v/>
      </c>
      <c r="AI990" s="93"/>
      <c r="AJ990" s="20" t="s">
        <v>391</v>
      </c>
      <c r="AK990" s="94" t="str">
        <f>VLOOKUP($B989,D1_2!$B$132:$AL$258,31,FALSE)&amp;""</f>
        <v/>
      </c>
      <c r="AL990" s="95"/>
      <c r="AM990" s="92" t="str">
        <f>VLOOKUP($B989,D1_2!$B$132:$AL$258,32,FALSE)&amp;""</f>
        <v/>
      </c>
      <c r="AN990" s="93"/>
      <c r="AO990" s="20" t="s">
        <v>391</v>
      </c>
      <c r="AP990" s="94" t="str">
        <f>VLOOKUP($B989,D1_2!$B$132:$AL$258,33,FALSE)&amp;""</f>
        <v/>
      </c>
      <c r="AQ990" s="95"/>
      <c r="AR990" s="92" t="str">
        <f>VLOOKUP($B989,D1_2!$B$132:$AL$258,34,FALSE)&amp;""</f>
        <v/>
      </c>
      <c r="AS990" s="93"/>
      <c r="AT990" s="20" t="s">
        <v>391</v>
      </c>
      <c r="AU990" s="94" t="str">
        <f>VLOOKUP($B989,D1_2!$B$132:$AL$258,35,FALSE)&amp;""</f>
        <v/>
      </c>
      <c r="AV990" s="95"/>
      <c r="AW990" s="92" t="str">
        <f>VLOOKUP($B989,D1_2!$B$132:$AL$258,36,FALSE)&amp;""</f>
        <v/>
      </c>
      <c r="AX990" s="93"/>
      <c r="AY990" s="20" t="s">
        <v>391</v>
      </c>
      <c r="AZ990" s="94" t="str">
        <f>VLOOKUP($B989,D1_2!$B$132:$AL$258,37,FALSE)&amp;""</f>
        <v/>
      </c>
      <c r="BA990" s="95"/>
    </row>
    <row r="991" spans="2:53" s="1" customFormat="1" x14ac:dyDescent="0.4">
      <c r="B991" s="178"/>
      <c r="C991" s="179"/>
      <c r="D991" s="179"/>
      <c r="E991" s="179"/>
      <c r="F991" s="180"/>
      <c r="G991" s="135" t="s">
        <v>5337</v>
      </c>
      <c r="H991" s="135"/>
      <c r="I991" s="135"/>
      <c r="J991" s="135"/>
      <c r="K991" s="135"/>
      <c r="L991" s="135"/>
      <c r="M991" s="135"/>
      <c r="N991" s="136" t="str">
        <f>VLOOKUP($B989,D1_2!$B$259:$AL$385,22,FALSE)&amp;""</f>
        <v/>
      </c>
      <c r="O991" s="137"/>
      <c r="P991" s="21" t="s">
        <v>391</v>
      </c>
      <c r="Q991" s="138" t="str">
        <f>VLOOKUP($B989,D1_2!$B$259:$AL$385,23,FALSE)&amp;""</f>
        <v/>
      </c>
      <c r="R991" s="139"/>
      <c r="S991" s="136" t="str">
        <f>VLOOKUP($B989,D1_2!$B$259:$AL$385,24,FALSE)&amp;""</f>
        <v/>
      </c>
      <c r="T991" s="137"/>
      <c r="U991" s="21" t="s">
        <v>391</v>
      </c>
      <c r="V991" s="138" t="str">
        <f>VLOOKUP($B989,D1_2!$B$259:$AL$385,25,FALSE)&amp;""</f>
        <v/>
      </c>
      <c r="W991" s="139"/>
      <c r="X991" s="136" t="str">
        <f>VLOOKUP($B989,D1_2!$B$259:$AL$385,26,FALSE)&amp;""</f>
        <v/>
      </c>
      <c r="Y991" s="137"/>
      <c r="Z991" s="21" t="s">
        <v>391</v>
      </c>
      <c r="AA991" s="138" t="str">
        <f>VLOOKUP($B989,D1_2!$B$259:$AL$385,27,FALSE)&amp;""</f>
        <v/>
      </c>
      <c r="AB991" s="139"/>
      <c r="AC991" s="136" t="str">
        <f>VLOOKUP($B989,D1_2!$B$259:$AL$385,28,FALSE)&amp;""</f>
        <v/>
      </c>
      <c r="AD991" s="137"/>
      <c r="AE991" s="21" t="s">
        <v>391</v>
      </c>
      <c r="AF991" s="138" t="str">
        <f>VLOOKUP($B989,D1_2!$B$259:$AL$385,29,FALSE)&amp;""</f>
        <v/>
      </c>
      <c r="AG991" s="139"/>
      <c r="AH991" s="136" t="str">
        <f>VLOOKUP($B989,D1_2!$B$259:$AL$385,30,FALSE)&amp;""</f>
        <v/>
      </c>
      <c r="AI991" s="137"/>
      <c r="AJ991" s="21" t="s">
        <v>391</v>
      </c>
      <c r="AK991" s="138" t="str">
        <f>VLOOKUP($B989,D1_2!$B$259:$AL$385,31,FALSE)&amp;""</f>
        <v/>
      </c>
      <c r="AL991" s="139"/>
      <c r="AM991" s="136" t="str">
        <f>VLOOKUP($B989,D1_2!$B$259:$AL$385,32,FALSE)&amp;""</f>
        <v/>
      </c>
      <c r="AN991" s="137"/>
      <c r="AO991" s="21" t="s">
        <v>391</v>
      </c>
      <c r="AP991" s="138" t="str">
        <f>VLOOKUP($B989,D1_2!$B$259:$AL$385,33,FALSE)&amp;""</f>
        <v/>
      </c>
      <c r="AQ991" s="139"/>
      <c r="AR991" s="136" t="str">
        <f>VLOOKUP($B989,D1_2!$B$259:$AL$385,34,FALSE)&amp;""</f>
        <v/>
      </c>
      <c r="AS991" s="137"/>
      <c r="AT991" s="21" t="s">
        <v>391</v>
      </c>
      <c r="AU991" s="138" t="str">
        <f>VLOOKUP($B989,D1_2!$B$259:$AL$385,35,FALSE)&amp;""</f>
        <v/>
      </c>
      <c r="AV991" s="139"/>
      <c r="AW991" s="136" t="str">
        <f>VLOOKUP($B989,D1_2!$B$259:$AL$385,36,FALSE)&amp;""</f>
        <v/>
      </c>
      <c r="AX991" s="137"/>
      <c r="AY991" s="21" t="s">
        <v>391</v>
      </c>
      <c r="AZ991" s="138" t="str">
        <f>VLOOKUP($B989,D1_2!$B$259:$AL$385,37,FALSE)&amp;""</f>
        <v/>
      </c>
      <c r="BA991" s="139"/>
    </row>
    <row r="992" spans="2:53" s="1" customFormat="1" ht="14.25" customHeight="1" x14ac:dyDescent="0.4">
      <c r="B992" s="175" t="s">
        <v>1790</v>
      </c>
      <c r="C992" s="176"/>
      <c r="D992" s="176"/>
      <c r="E992" s="176"/>
      <c r="F992" s="177"/>
      <c r="G992" s="86" t="s">
        <v>5737</v>
      </c>
      <c r="H992" s="86"/>
      <c r="I992" s="86"/>
      <c r="J992" s="86"/>
      <c r="K992" s="86"/>
      <c r="L992" s="86"/>
      <c r="M992" s="86"/>
      <c r="N992" s="87" t="str">
        <f>VLOOKUP($B992,D1_2!$B$5:$AL$131,22,FALSE)&amp;""</f>
        <v/>
      </c>
      <c r="O992" s="88"/>
      <c r="P992" s="19" t="s">
        <v>391</v>
      </c>
      <c r="Q992" s="89" t="str">
        <f>VLOOKUP($B992,D1_2!$B$5:$AL$131,23,FALSE)&amp;""</f>
        <v/>
      </c>
      <c r="R992" s="90"/>
      <c r="S992" s="87" t="str">
        <f>VLOOKUP($B992,D1_2!$B$5:$AL$131,24,FALSE)&amp;""</f>
        <v/>
      </c>
      <c r="T992" s="88"/>
      <c r="U992" s="19" t="s">
        <v>391</v>
      </c>
      <c r="V992" s="89" t="str">
        <f>VLOOKUP($B992,D1_2!$B$5:$AL$131,25,FALSE)&amp;""</f>
        <v/>
      </c>
      <c r="W992" s="90"/>
      <c r="X992" s="87" t="str">
        <f>VLOOKUP($B992,D1_2!$B$5:$AL$131,26,FALSE)&amp;""</f>
        <v/>
      </c>
      <c r="Y992" s="88"/>
      <c r="Z992" s="19" t="s">
        <v>391</v>
      </c>
      <c r="AA992" s="89" t="str">
        <f>VLOOKUP($B992,D1_2!$B$5:$AL$131,27,FALSE)&amp;""</f>
        <v/>
      </c>
      <c r="AB992" s="90"/>
      <c r="AC992" s="87" t="str">
        <f>VLOOKUP($B992,D1_2!$B$5:$AL$131,28,FALSE)&amp;""</f>
        <v/>
      </c>
      <c r="AD992" s="88"/>
      <c r="AE992" s="19" t="s">
        <v>391</v>
      </c>
      <c r="AF992" s="89" t="str">
        <f>VLOOKUP($B992,D1_2!$B$5:$AL$131,29,FALSE)&amp;""</f>
        <v/>
      </c>
      <c r="AG992" s="90"/>
      <c r="AH992" s="87" t="str">
        <f>VLOOKUP($B992,D1_2!$B$5:$AL$131,30,FALSE)&amp;""</f>
        <v/>
      </c>
      <c r="AI992" s="88"/>
      <c r="AJ992" s="19" t="s">
        <v>391</v>
      </c>
      <c r="AK992" s="89" t="str">
        <f>VLOOKUP($B992,D1_2!$B$5:$AL$131,31,FALSE)&amp;""</f>
        <v/>
      </c>
      <c r="AL992" s="90"/>
      <c r="AM992" s="87" t="str">
        <f>VLOOKUP($B992,D1_2!$B$5:$AL$131,32,FALSE)&amp;""</f>
        <v/>
      </c>
      <c r="AN992" s="88"/>
      <c r="AO992" s="19" t="s">
        <v>391</v>
      </c>
      <c r="AP992" s="89" t="str">
        <f>VLOOKUP($B992,D1_2!$B$5:$AL$131,33,FALSE)&amp;""</f>
        <v/>
      </c>
      <c r="AQ992" s="90"/>
      <c r="AR992" s="87" t="str">
        <f>VLOOKUP($B992,D1_2!$B$5:$AL$131,34,FALSE)&amp;""</f>
        <v/>
      </c>
      <c r="AS992" s="88"/>
      <c r="AT992" s="19" t="s">
        <v>391</v>
      </c>
      <c r="AU992" s="89" t="str">
        <f>VLOOKUP($B992,D1_2!$B$5:$AL$131,35,FALSE)&amp;""</f>
        <v/>
      </c>
      <c r="AV992" s="90"/>
      <c r="AW992" s="87" t="str">
        <f>VLOOKUP($B992,D1_2!$B$5:$AL$131,36,FALSE)&amp;""</f>
        <v/>
      </c>
      <c r="AX992" s="88"/>
      <c r="AY992" s="19" t="s">
        <v>391</v>
      </c>
      <c r="AZ992" s="89" t="str">
        <f>VLOOKUP($B992,D1_2!$B$5:$AL$131,37,FALSE)&amp;""</f>
        <v/>
      </c>
      <c r="BA992" s="90"/>
    </row>
    <row r="993" spans="2:53" s="1" customFormat="1" x14ac:dyDescent="0.4">
      <c r="B993" s="181"/>
      <c r="C993" s="182"/>
      <c r="D993" s="182"/>
      <c r="E993" s="182"/>
      <c r="F993" s="183"/>
      <c r="G993" s="91" t="s">
        <v>5496</v>
      </c>
      <c r="H993" s="91"/>
      <c r="I993" s="91"/>
      <c r="J993" s="91"/>
      <c r="K993" s="91"/>
      <c r="L993" s="91"/>
      <c r="M993" s="91"/>
      <c r="N993" s="92" t="str">
        <f>VLOOKUP($B992,D1_2!$B$132:$AL$258,22,FALSE)&amp;""</f>
        <v/>
      </c>
      <c r="O993" s="93"/>
      <c r="P993" s="20" t="s">
        <v>391</v>
      </c>
      <c r="Q993" s="94" t="str">
        <f>VLOOKUP($B992,D1_2!$B$132:$AL$258,23,FALSE)&amp;""</f>
        <v/>
      </c>
      <c r="R993" s="95"/>
      <c r="S993" s="92" t="str">
        <f>VLOOKUP($B992,D1_2!$B$132:$AL$258,24,FALSE)&amp;""</f>
        <v/>
      </c>
      <c r="T993" s="93"/>
      <c r="U993" s="20" t="s">
        <v>391</v>
      </c>
      <c r="V993" s="94" t="str">
        <f>VLOOKUP($B992,D1_2!$B$132:$AL$258,25,FALSE)&amp;""</f>
        <v/>
      </c>
      <c r="W993" s="95"/>
      <c r="X993" s="92" t="str">
        <f>VLOOKUP($B992,D1_2!$B$132:$AL$258,26,FALSE)&amp;""</f>
        <v/>
      </c>
      <c r="Y993" s="93"/>
      <c r="Z993" s="20" t="s">
        <v>391</v>
      </c>
      <c r="AA993" s="94" t="str">
        <f>VLOOKUP($B992,D1_2!$B$132:$AL$258,27,FALSE)&amp;""</f>
        <v/>
      </c>
      <c r="AB993" s="95"/>
      <c r="AC993" s="92" t="str">
        <f>VLOOKUP($B992,D1_2!$B$132:$AL$258,28,FALSE)&amp;""</f>
        <v/>
      </c>
      <c r="AD993" s="93"/>
      <c r="AE993" s="20" t="s">
        <v>391</v>
      </c>
      <c r="AF993" s="94" t="str">
        <f>VLOOKUP($B992,D1_2!$B$132:$AL$258,29,FALSE)&amp;""</f>
        <v/>
      </c>
      <c r="AG993" s="95"/>
      <c r="AH993" s="92" t="str">
        <f>VLOOKUP($B992,D1_2!$B$132:$AL$258,30,FALSE)&amp;""</f>
        <v/>
      </c>
      <c r="AI993" s="93"/>
      <c r="AJ993" s="20" t="s">
        <v>391</v>
      </c>
      <c r="AK993" s="94" t="str">
        <f>VLOOKUP($B992,D1_2!$B$132:$AL$258,31,FALSE)&amp;""</f>
        <v/>
      </c>
      <c r="AL993" s="95"/>
      <c r="AM993" s="92" t="str">
        <f>VLOOKUP($B992,D1_2!$B$132:$AL$258,32,FALSE)&amp;""</f>
        <v/>
      </c>
      <c r="AN993" s="93"/>
      <c r="AO993" s="20" t="s">
        <v>391</v>
      </c>
      <c r="AP993" s="94" t="str">
        <f>VLOOKUP($B992,D1_2!$B$132:$AL$258,33,FALSE)&amp;""</f>
        <v/>
      </c>
      <c r="AQ993" s="95"/>
      <c r="AR993" s="92" t="str">
        <f>VLOOKUP($B992,D1_2!$B$132:$AL$258,34,FALSE)&amp;""</f>
        <v/>
      </c>
      <c r="AS993" s="93"/>
      <c r="AT993" s="20" t="s">
        <v>391</v>
      </c>
      <c r="AU993" s="94" t="str">
        <f>VLOOKUP($B992,D1_2!$B$132:$AL$258,35,FALSE)&amp;""</f>
        <v/>
      </c>
      <c r="AV993" s="95"/>
      <c r="AW993" s="92" t="str">
        <f>VLOOKUP($B992,D1_2!$B$132:$AL$258,36,FALSE)&amp;""</f>
        <v/>
      </c>
      <c r="AX993" s="93"/>
      <c r="AY993" s="20" t="s">
        <v>391</v>
      </c>
      <c r="AZ993" s="94" t="str">
        <f>VLOOKUP($B992,D1_2!$B$132:$AL$258,37,FALSE)&amp;""</f>
        <v/>
      </c>
      <c r="BA993" s="95"/>
    </row>
    <row r="994" spans="2:53" s="1" customFormat="1" x14ac:dyDescent="0.4">
      <c r="B994" s="178"/>
      <c r="C994" s="179"/>
      <c r="D994" s="179"/>
      <c r="E994" s="179"/>
      <c r="F994" s="180"/>
      <c r="G994" s="135" t="s">
        <v>5337</v>
      </c>
      <c r="H994" s="135"/>
      <c r="I994" s="135"/>
      <c r="J994" s="135"/>
      <c r="K994" s="135"/>
      <c r="L994" s="135"/>
      <c r="M994" s="135"/>
      <c r="N994" s="136" t="str">
        <f>VLOOKUP($B992,D1_2!$B$259:$AL$385,22,FALSE)&amp;""</f>
        <v/>
      </c>
      <c r="O994" s="137"/>
      <c r="P994" s="21" t="s">
        <v>391</v>
      </c>
      <c r="Q994" s="138" t="str">
        <f>VLOOKUP($B992,D1_2!$B$259:$AL$385,23,FALSE)&amp;""</f>
        <v/>
      </c>
      <c r="R994" s="139"/>
      <c r="S994" s="136" t="str">
        <f>VLOOKUP($B992,D1_2!$B$259:$AL$385,24,FALSE)&amp;""</f>
        <v/>
      </c>
      <c r="T994" s="137"/>
      <c r="U994" s="21" t="s">
        <v>391</v>
      </c>
      <c r="V994" s="138" t="str">
        <f>VLOOKUP($B992,D1_2!$B$259:$AL$385,25,FALSE)&amp;""</f>
        <v/>
      </c>
      <c r="W994" s="139"/>
      <c r="X994" s="136" t="str">
        <f>VLOOKUP($B992,D1_2!$B$259:$AL$385,26,FALSE)&amp;""</f>
        <v/>
      </c>
      <c r="Y994" s="137"/>
      <c r="Z994" s="21" t="s">
        <v>391</v>
      </c>
      <c r="AA994" s="138" t="str">
        <f>VLOOKUP($B992,D1_2!$B$259:$AL$385,27,FALSE)&amp;""</f>
        <v/>
      </c>
      <c r="AB994" s="139"/>
      <c r="AC994" s="136" t="str">
        <f>VLOOKUP($B992,D1_2!$B$259:$AL$385,28,FALSE)&amp;""</f>
        <v/>
      </c>
      <c r="AD994" s="137"/>
      <c r="AE994" s="21" t="s">
        <v>391</v>
      </c>
      <c r="AF994" s="138" t="str">
        <f>VLOOKUP($B992,D1_2!$B$259:$AL$385,29,FALSE)&amp;""</f>
        <v/>
      </c>
      <c r="AG994" s="139"/>
      <c r="AH994" s="136" t="str">
        <f>VLOOKUP($B992,D1_2!$B$259:$AL$385,30,FALSE)&amp;""</f>
        <v/>
      </c>
      <c r="AI994" s="137"/>
      <c r="AJ994" s="21" t="s">
        <v>391</v>
      </c>
      <c r="AK994" s="138" t="str">
        <f>VLOOKUP($B992,D1_2!$B$259:$AL$385,31,FALSE)&amp;""</f>
        <v/>
      </c>
      <c r="AL994" s="139"/>
      <c r="AM994" s="136" t="str">
        <f>VLOOKUP($B992,D1_2!$B$259:$AL$385,32,FALSE)&amp;""</f>
        <v/>
      </c>
      <c r="AN994" s="137"/>
      <c r="AO994" s="21" t="s">
        <v>391</v>
      </c>
      <c r="AP994" s="138" t="str">
        <f>VLOOKUP($B992,D1_2!$B$259:$AL$385,33,FALSE)&amp;""</f>
        <v/>
      </c>
      <c r="AQ994" s="139"/>
      <c r="AR994" s="136" t="str">
        <f>VLOOKUP($B992,D1_2!$B$259:$AL$385,34,FALSE)&amp;""</f>
        <v/>
      </c>
      <c r="AS994" s="137"/>
      <c r="AT994" s="21" t="s">
        <v>391</v>
      </c>
      <c r="AU994" s="138" t="str">
        <f>VLOOKUP($B992,D1_2!$B$259:$AL$385,35,FALSE)&amp;""</f>
        <v/>
      </c>
      <c r="AV994" s="139"/>
      <c r="AW994" s="136" t="str">
        <f>VLOOKUP($B992,D1_2!$B$259:$AL$385,36,FALSE)&amp;""</f>
        <v/>
      </c>
      <c r="AX994" s="137"/>
      <c r="AY994" s="21" t="s">
        <v>391</v>
      </c>
      <c r="AZ994" s="138" t="str">
        <f>VLOOKUP($B992,D1_2!$B$259:$AL$385,37,FALSE)&amp;""</f>
        <v/>
      </c>
      <c r="BA994" s="139"/>
    </row>
    <row r="995" spans="2:53" s="1" customFormat="1" ht="14.25" customHeight="1" x14ac:dyDescent="0.4">
      <c r="B995" s="175" t="s">
        <v>6625</v>
      </c>
      <c r="C995" s="176"/>
      <c r="D995" s="176"/>
      <c r="E995" s="176"/>
      <c r="F995" s="177"/>
      <c r="G995" s="86" t="s">
        <v>5737</v>
      </c>
      <c r="H995" s="86"/>
      <c r="I995" s="86"/>
      <c r="J995" s="86"/>
      <c r="K995" s="86"/>
      <c r="L995" s="86"/>
      <c r="M995" s="86"/>
      <c r="N995" s="87" t="str">
        <f>VLOOKUP($B995,D1_2!$B$5:$AL$131,22,FALSE)&amp;""</f>
        <v/>
      </c>
      <c r="O995" s="88"/>
      <c r="P995" s="19" t="s">
        <v>391</v>
      </c>
      <c r="Q995" s="89" t="str">
        <f>VLOOKUP($B995,D1_2!$B$5:$AL$131,23,FALSE)&amp;""</f>
        <v/>
      </c>
      <c r="R995" s="90"/>
      <c r="S995" s="87" t="str">
        <f>VLOOKUP($B995,D1_2!$B$5:$AL$131,24,FALSE)&amp;""</f>
        <v/>
      </c>
      <c r="T995" s="88"/>
      <c r="U995" s="19" t="s">
        <v>391</v>
      </c>
      <c r="V995" s="89" t="str">
        <f>VLOOKUP($B995,D1_2!$B$5:$AL$131,25,FALSE)&amp;""</f>
        <v/>
      </c>
      <c r="W995" s="90"/>
      <c r="X995" s="87" t="str">
        <f>VLOOKUP($B995,D1_2!$B$5:$AL$131,26,FALSE)&amp;""</f>
        <v/>
      </c>
      <c r="Y995" s="88"/>
      <c r="Z995" s="19" t="s">
        <v>391</v>
      </c>
      <c r="AA995" s="89" t="str">
        <f>VLOOKUP($B995,D1_2!$B$5:$AL$131,27,FALSE)&amp;""</f>
        <v/>
      </c>
      <c r="AB995" s="90"/>
      <c r="AC995" s="87" t="str">
        <f>VLOOKUP($B995,D1_2!$B$5:$AL$131,28,FALSE)&amp;""</f>
        <v/>
      </c>
      <c r="AD995" s="88"/>
      <c r="AE995" s="19" t="s">
        <v>391</v>
      </c>
      <c r="AF995" s="89" t="str">
        <f>VLOOKUP($B995,D1_2!$B$5:$AL$131,29,FALSE)&amp;""</f>
        <v/>
      </c>
      <c r="AG995" s="90"/>
      <c r="AH995" s="87" t="str">
        <f>VLOOKUP($B995,D1_2!$B$5:$AL$131,30,FALSE)&amp;""</f>
        <v/>
      </c>
      <c r="AI995" s="88"/>
      <c r="AJ995" s="19" t="s">
        <v>391</v>
      </c>
      <c r="AK995" s="89" t="str">
        <f>VLOOKUP($B995,D1_2!$B$5:$AL$131,31,FALSE)&amp;""</f>
        <v/>
      </c>
      <c r="AL995" s="90"/>
      <c r="AM995" s="87" t="str">
        <f>VLOOKUP($B995,D1_2!$B$5:$AL$131,32,FALSE)&amp;""</f>
        <v/>
      </c>
      <c r="AN995" s="88"/>
      <c r="AO995" s="19" t="s">
        <v>391</v>
      </c>
      <c r="AP995" s="89" t="str">
        <f>VLOOKUP($B995,D1_2!$B$5:$AL$131,33,FALSE)&amp;""</f>
        <v/>
      </c>
      <c r="AQ995" s="90"/>
      <c r="AR995" s="87" t="str">
        <f>VLOOKUP($B995,D1_2!$B$5:$AL$131,34,FALSE)&amp;""</f>
        <v/>
      </c>
      <c r="AS995" s="88"/>
      <c r="AT995" s="19" t="s">
        <v>391</v>
      </c>
      <c r="AU995" s="89" t="str">
        <f>VLOOKUP($B995,D1_2!$B$5:$AL$131,35,FALSE)&amp;""</f>
        <v/>
      </c>
      <c r="AV995" s="90"/>
      <c r="AW995" s="87" t="str">
        <f>VLOOKUP($B995,D1_2!$B$5:$AL$131,36,FALSE)&amp;""</f>
        <v/>
      </c>
      <c r="AX995" s="88"/>
      <c r="AY995" s="19" t="s">
        <v>391</v>
      </c>
      <c r="AZ995" s="89" t="str">
        <f>VLOOKUP($B995,D1_2!$B$5:$AL$131,37,FALSE)&amp;""</f>
        <v/>
      </c>
      <c r="BA995" s="90"/>
    </row>
    <row r="996" spans="2:53" s="1" customFormat="1" x14ac:dyDescent="0.4">
      <c r="B996" s="181"/>
      <c r="C996" s="182"/>
      <c r="D996" s="182"/>
      <c r="E996" s="182"/>
      <c r="F996" s="183"/>
      <c r="G996" s="91" t="s">
        <v>5496</v>
      </c>
      <c r="H996" s="91"/>
      <c r="I996" s="91"/>
      <c r="J996" s="91"/>
      <c r="K996" s="91"/>
      <c r="L996" s="91"/>
      <c r="M996" s="91"/>
      <c r="N996" s="92" t="str">
        <f>VLOOKUP($B995,D1_2!$B$132:$AL$258,22,FALSE)&amp;""</f>
        <v/>
      </c>
      <c r="O996" s="93"/>
      <c r="P996" s="20" t="s">
        <v>391</v>
      </c>
      <c r="Q996" s="94" t="str">
        <f>VLOOKUP($B995,D1_2!$B$132:$AL$258,23,FALSE)&amp;""</f>
        <v/>
      </c>
      <c r="R996" s="95"/>
      <c r="S996" s="92" t="str">
        <f>VLOOKUP($B995,D1_2!$B$132:$AL$258,24,FALSE)&amp;""</f>
        <v/>
      </c>
      <c r="T996" s="93"/>
      <c r="U996" s="20" t="s">
        <v>391</v>
      </c>
      <c r="V996" s="94" t="str">
        <f>VLOOKUP($B995,D1_2!$B$132:$AL$258,25,FALSE)&amp;""</f>
        <v/>
      </c>
      <c r="W996" s="95"/>
      <c r="X996" s="92" t="str">
        <f>VLOOKUP($B995,D1_2!$B$132:$AL$258,26,FALSE)&amp;""</f>
        <v/>
      </c>
      <c r="Y996" s="93"/>
      <c r="Z996" s="20" t="s">
        <v>391</v>
      </c>
      <c r="AA996" s="94" t="str">
        <f>VLOOKUP($B995,D1_2!$B$132:$AL$258,27,FALSE)&amp;""</f>
        <v/>
      </c>
      <c r="AB996" s="95"/>
      <c r="AC996" s="92" t="str">
        <f>VLOOKUP($B995,D1_2!$B$132:$AL$258,28,FALSE)&amp;""</f>
        <v/>
      </c>
      <c r="AD996" s="93"/>
      <c r="AE996" s="20" t="s">
        <v>391</v>
      </c>
      <c r="AF996" s="94" t="str">
        <f>VLOOKUP($B995,D1_2!$B$132:$AL$258,29,FALSE)&amp;""</f>
        <v/>
      </c>
      <c r="AG996" s="95"/>
      <c r="AH996" s="92" t="str">
        <f>VLOOKUP($B995,D1_2!$B$132:$AL$258,30,FALSE)&amp;""</f>
        <v/>
      </c>
      <c r="AI996" s="93"/>
      <c r="AJ996" s="20" t="s">
        <v>391</v>
      </c>
      <c r="AK996" s="94" t="str">
        <f>VLOOKUP($B995,D1_2!$B$132:$AL$258,31,FALSE)&amp;""</f>
        <v/>
      </c>
      <c r="AL996" s="95"/>
      <c r="AM996" s="92" t="str">
        <f>VLOOKUP($B995,D1_2!$B$132:$AL$258,32,FALSE)&amp;""</f>
        <v/>
      </c>
      <c r="AN996" s="93"/>
      <c r="AO996" s="20" t="s">
        <v>391</v>
      </c>
      <c r="AP996" s="94" t="str">
        <f>VLOOKUP($B995,D1_2!$B$132:$AL$258,33,FALSE)&amp;""</f>
        <v/>
      </c>
      <c r="AQ996" s="95"/>
      <c r="AR996" s="92" t="str">
        <f>VLOOKUP($B995,D1_2!$B$132:$AL$258,34,FALSE)&amp;""</f>
        <v/>
      </c>
      <c r="AS996" s="93"/>
      <c r="AT996" s="20" t="s">
        <v>391</v>
      </c>
      <c r="AU996" s="94" t="str">
        <f>VLOOKUP($B995,D1_2!$B$132:$AL$258,35,FALSE)&amp;""</f>
        <v/>
      </c>
      <c r="AV996" s="95"/>
      <c r="AW996" s="92" t="str">
        <f>VLOOKUP($B995,D1_2!$B$132:$AL$258,36,FALSE)&amp;""</f>
        <v/>
      </c>
      <c r="AX996" s="93"/>
      <c r="AY996" s="20" t="s">
        <v>391</v>
      </c>
      <c r="AZ996" s="94" t="str">
        <f>VLOOKUP($B995,D1_2!$B$132:$AL$258,37,FALSE)&amp;""</f>
        <v/>
      </c>
      <c r="BA996" s="95"/>
    </row>
    <row r="997" spans="2:53" s="1" customFormat="1" x14ac:dyDescent="0.4">
      <c r="B997" s="178"/>
      <c r="C997" s="179"/>
      <c r="D997" s="179"/>
      <c r="E997" s="179"/>
      <c r="F997" s="180"/>
      <c r="G997" s="135" t="s">
        <v>5337</v>
      </c>
      <c r="H997" s="135"/>
      <c r="I997" s="135"/>
      <c r="J997" s="135"/>
      <c r="K997" s="135"/>
      <c r="L997" s="135"/>
      <c r="M997" s="135"/>
      <c r="N997" s="136" t="str">
        <f>VLOOKUP($B995,D1_2!$B$259:$AL$385,22,FALSE)&amp;""</f>
        <v/>
      </c>
      <c r="O997" s="137"/>
      <c r="P997" s="21" t="s">
        <v>391</v>
      </c>
      <c r="Q997" s="138" t="str">
        <f>VLOOKUP($B995,D1_2!$B$259:$AL$385,23,FALSE)&amp;""</f>
        <v/>
      </c>
      <c r="R997" s="139"/>
      <c r="S997" s="136" t="str">
        <f>VLOOKUP($B995,D1_2!$B$259:$AL$385,24,FALSE)&amp;""</f>
        <v/>
      </c>
      <c r="T997" s="137"/>
      <c r="U997" s="21" t="s">
        <v>391</v>
      </c>
      <c r="V997" s="138" t="str">
        <f>VLOOKUP($B995,D1_2!$B$259:$AL$385,25,FALSE)&amp;""</f>
        <v/>
      </c>
      <c r="W997" s="139"/>
      <c r="X997" s="136" t="str">
        <f>VLOOKUP($B995,D1_2!$B$259:$AL$385,26,FALSE)&amp;""</f>
        <v/>
      </c>
      <c r="Y997" s="137"/>
      <c r="Z997" s="21" t="s">
        <v>391</v>
      </c>
      <c r="AA997" s="138" t="str">
        <f>VLOOKUP($B995,D1_2!$B$259:$AL$385,27,FALSE)&amp;""</f>
        <v/>
      </c>
      <c r="AB997" s="139"/>
      <c r="AC997" s="136" t="str">
        <f>VLOOKUP($B995,D1_2!$B$259:$AL$385,28,FALSE)&amp;""</f>
        <v/>
      </c>
      <c r="AD997" s="137"/>
      <c r="AE997" s="21" t="s">
        <v>391</v>
      </c>
      <c r="AF997" s="138" t="str">
        <f>VLOOKUP($B995,D1_2!$B$259:$AL$385,29,FALSE)&amp;""</f>
        <v/>
      </c>
      <c r="AG997" s="139"/>
      <c r="AH997" s="136" t="str">
        <f>VLOOKUP($B995,D1_2!$B$259:$AL$385,30,FALSE)&amp;""</f>
        <v/>
      </c>
      <c r="AI997" s="137"/>
      <c r="AJ997" s="21" t="s">
        <v>391</v>
      </c>
      <c r="AK997" s="138" t="str">
        <f>VLOOKUP($B995,D1_2!$B$259:$AL$385,31,FALSE)&amp;""</f>
        <v/>
      </c>
      <c r="AL997" s="139"/>
      <c r="AM997" s="136" t="str">
        <f>VLOOKUP($B995,D1_2!$B$259:$AL$385,32,FALSE)&amp;""</f>
        <v/>
      </c>
      <c r="AN997" s="137"/>
      <c r="AO997" s="21" t="s">
        <v>391</v>
      </c>
      <c r="AP997" s="138" t="str">
        <f>VLOOKUP($B995,D1_2!$B$259:$AL$385,33,FALSE)&amp;""</f>
        <v/>
      </c>
      <c r="AQ997" s="139"/>
      <c r="AR997" s="136" t="str">
        <f>VLOOKUP($B995,D1_2!$B$259:$AL$385,34,FALSE)&amp;""</f>
        <v/>
      </c>
      <c r="AS997" s="137"/>
      <c r="AT997" s="21" t="s">
        <v>391</v>
      </c>
      <c r="AU997" s="138" t="str">
        <f>VLOOKUP($B995,D1_2!$B$259:$AL$385,35,FALSE)&amp;""</f>
        <v/>
      </c>
      <c r="AV997" s="139"/>
      <c r="AW997" s="136" t="str">
        <f>VLOOKUP($B995,D1_2!$B$259:$AL$385,36,FALSE)&amp;""</f>
        <v/>
      </c>
      <c r="AX997" s="137"/>
      <c r="AY997" s="21" t="s">
        <v>391</v>
      </c>
      <c r="AZ997" s="138" t="str">
        <f>VLOOKUP($B995,D1_2!$B$259:$AL$385,37,FALSE)&amp;""</f>
        <v/>
      </c>
      <c r="BA997" s="139"/>
    </row>
    <row r="998" spans="2:53" s="1" customFormat="1" ht="14.25" customHeight="1" x14ac:dyDescent="0.4">
      <c r="B998" s="175" t="s">
        <v>913</v>
      </c>
      <c r="C998" s="176"/>
      <c r="D998" s="176"/>
      <c r="E998" s="176"/>
      <c r="F998" s="177"/>
      <c r="G998" s="86" t="s">
        <v>5737</v>
      </c>
      <c r="H998" s="86"/>
      <c r="I998" s="86"/>
      <c r="J998" s="86"/>
      <c r="K998" s="86"/>
      <c r="L998" s="86"/>
      <c r="M998" s="86"/>
      <c r="N998" s="87" t="str">
        <f>VLOOKUP($B998,D1_2!$B$5:$AL$131,22,FALSE)&amp;""</f>
        <v/>
      </c>
      <c r="O998" s="88"/>
      <c r="P998" s="19" t="s">
        <v>391</v>
      </c>
      <c r="Q998" s="89" t="str">
        <f>VLOOKUP($B998,D1_2!$B$5:$AL$131,23,FALSE)&amp;""</f>
        <v/>
      </c>
      <c r="R998" s="90"/>
      <c r="S998" s="87" t="str">
        <f>VLOOKUP($B998,D1_2!$B$5:$AL$131,24,FALSE)&amp;""</f>
        <v/>
      </c>
      <c r="T998" s="88"/>
      <c r="U998" s="19" t="s">
        <v>391</v>
      </c>
      <c r="V998" s="89" t="str">
        <f>VLOOKUP($B998,D1_2!$B$5:$AL$131,25,FALSE)&amp;""</f>
        <v/>
      </c>
      <c r="W998" s="90"/>
      <c r="X998" s="87" t="str">
        <f>VLOOKUP($B998,D1_2!$B$5:$AL$131,26,FALSE)&amp;""</f>
        <v/>
      </c>
      <c r="Y998" s="88"/>
      <c r="Z998" s="19" t="s">
        <v>391</v>
      </c>
      <c r="AA998" s="89" t="str">
        <f>VLOOKUP($B998,D1_2!$B$5:$AL$131,27,FALSE)&amp;""</f>
        <v/>
      </c>
      <c r="AB998" s="90"/>
      <c r="AC998" s="87" t="str">
        <f>VLOOKUP($B998,D1_2!$B$5:$AL$131,28,FALSE)&amp;""</f>
        <v/>
      </c>
      <c r="AD998" s="88"/>
      <c r="AE998" s="19" t="s">
        <v>391</v>
      </c>
      <c r="AF998" s="89" t="str">
        <f>VLOOKUP($B998,D1_2!$B$5:$AL$131,29,FALSE)&amp;""</f>
        <v/>
      </c>
      <c r="AG998" s="90"/>
      <c r="AH998" s="87" t="str">
        <f>VLOOKUP($B998,D1_2!$B$5:$AL$131,30,FALSE)&amp;""</f>
        <v/>
      </c>
      <c r="AI998" s="88"/>
      <c r="AJ998" s="19" t="s">
        <v>391</v>
      </c>
      <c r="AK998" s="89" t="str">
        <f>VLOOKUP($B998,D1_2!$B$5:$AL$131,31,FALSE)&amp;""</f>
        <v/>
      </c>
      <c r="AL998" s="90"/>
      <c r="AM998" s="87" t="str">
        <f>VLOOKUP($B998,D1_2!$B$5:$AL$131,32,FALSE)&amp;""</f>
        <v/>
      </c>
      <c r="AN998" s="88"/>
      <c r="AO998" s="19" t="s">
        <v>391</v>
      </c>
      <c r="AP998" s="89" t="str">
        <f>VLOOKUP($B998,D1_2!$B$5:$AL$131,33,FALSE)&amp;""</f>
        <v/>
      </c>
      <c r="AQ998" s="90"/>
      <c r="AR998" s="87" t="str">
        <f>VLOOKUP($B998,D1_2!$B$5:$AL$131,34,FALSE)&amp;""</f>
        <v/>
      </c>
      <c r="AS998" s="88"/>
      <c r="AT998" s="19" t="s">
        <v>391</v>
      </c>
      <c r="AU998" s="89" t="str">
        <f>VLOOKUP($B998,D1_2!$B$5:$AL$131,35,FALSE)&amp;""</f>
        <v/>
      </c>
      <c r="AV998" s="90"/>
      <c r="AW998" s="87" t="str">
        <f>VLOOKUP($B998,D1_2!$B$5:$AL$131,36,FALSE)&amp;""</f>
        <v/>
      </c>
      <c r="AX998" s="88"/>
      <c r="AY998" s="19" t="s">
        <v>391</v>
      </c>
      <c r="AZ998" s="89" t="str">
        <f>VLOOKUP($B998,D1_2!$B$5:$AL$131,37,FALSE)&amp;""</f>
        <v/>
      </c>
      <c r="BA998" s="90"/>
    </row>
    <row r="999" spans="2:53" s="1" customFormat="1" x14ac:dyDescent="0.4">
      <c r="B999" s="181"/>
      <c r="C999" s="182"/>
      <c r="D999" s="182"/>
      <c r="E999" s="182"/>
      <c r="F999" s="183"/>
      <c r="G999" s="91" t="s">
        <v>5496</v>
      </c>
      <c r="H999" s="91"/>
      <c r="I999" s="91"/>
      <c r="J999" s="91"/>
      <c r="K999" s="91"/>
      <c r="L999" s="91"/>
      <c r="M999" s="91"/>
      <c r="N999" s="92" t="str">
        <f>VLOOKUP($B998,D1_2!$B$132:$AL$258,22,FALSE)&amp;""</f>
        <v/>
      </c>
      <c r="O999" s="93"/>
      <c r="P999" s="20" t="s">
        <v>391</v>
      </c>
      <c r="Q999" s="94" t="str">
        <f>VLOOKUP($B998,D1_2!$B$132:$AL$258,23,FALSE)&amp;""</f>
        <v/>
      </c>
      <c r="R999" s="95"/>
      <c r="S999" s="92" t="str">
        <f>VLOOKUP($B998,D1_2!$B$132:$AL$258,24,FALSE)&amp;""</f>
        <v/>
      </c>
      <c r="T999" s="93"/>
      <c r="U999" s="20" t="s">
        <v>391</v>
      </c>
      <c r="V999" s="94" t="str">
        <f>VLOOKUP($B998,D1_2!$B$132:$AL$258,25,FALSE)&amp;""</f>
        <v/>
      </c>
      <c r="W999" s="95"/>
      <c r="X999" s="92" t="str">
        <f>VLOOKUP($B998,D1_2!$B$132:$AL$258,26,FALSE)&amp;""</f>
        <v/>
      </c>
      <c r="Y999" s="93"/>
      <c r="Z999" s="20" t="s">
        <v>391</v>
      </c>
      <c r="AA999" s="94" t="str">
        <f>VLOOKUP($B998,D1_2!$B$132:$AL$258,27,FALSE)&amp;""</f>
        <v/>
      </c>
      <c r="AB999" s="95"/>
      <c r="AC999" s="92" t="str">
        <f>VLOOKUP($B998,D1_2!$B$132:$AL$258,28,FALSE)&amp;""</f>
        <v/>
      </c>
      <c r="AD999" s="93"/>
      <c r="AE999" s="20" t="s">
        <v>391</v>
      </c>
      <c r="AF999" s="94" t="str">
        <f>VLOOKUP($B998,D1_2!$B$132:$AL$258,29,FALSE)&amp;""</f>
        <v/>
      </c>
      <c r="AG999" s="95"/>
      <c r="AH999" s="92" t="str">
        <f>VLOOKUP($B998,D1_2!$B$132:$AL$258,30,FALSE)&amp;""</f>
        <v/>
      </c>
      <c r="AI999" s="93"/>
      <c r="AJ999" s="20" t="s">
        <v>391</v>
      </c>
      <c r="AK999" s="94" t="str">
        <f>VLOOKUP($B998,D1_2!$B$132:$AL$258,31,FALSE)&amp;""</f>
        <v/>
      </c>
      <c r="AL999" s="95"/>
      <c r="AM999" s="92" t="str">
        <f>VLOOKUP($B998,D1_2!$B$132:$AL$258,32,FALSE)&amp;""</f>
        <v/>
      </c>
      <c r="AN999" s="93"/>
      <c r="AO999" s="20" t="s">
        <v>391</v>
      </c>
      <c r="AP999" s="94" t="str">
        <f>VLOOKUP($B998,D1_2!$B$132:$AL$258,33,FALSE)&amp;""</f>
        <v/>
      </c>
      <c r="AQ999" s="95"/>
      <c r="AR999" s="92" t="str">
        <f>VLOOKUP($B998,D1_2!$B$132:$AL$258,34,FALSE)&amp;""</f>
        <v/>
      </c>
      <c r="AS999" s="93"/>
      <c r="AT999" s="20" t="s">
        <v>391</v>
      </c>
      <c r="AU999" s="94" t="str">
        <f>VLOOKUP($B998,D1_2!$B$132:$AL$258,35,FALSE)&amp;""</f>
        <v/>
      </c>
      <c r="AV999" s="95"/>
      <c r="AW999" s="92" t="str">
        <f>VLOOKUP($B998,D1_2!$B$132:$AL$258,36,FALSE)&amp;""</f>
        <v/>
      </c>
      <c r="AX999" s="93"/>
      <c r="AY999" s="20" t="s">
        <v>391</v>
      </c>
      <c r="AZ999" s="94" t="str">
        <f>VLOOKUP($B998,D1_2!$B$132:$AL$258,37,FALSE)&amp;""</f>
        <v/>
      </c>
      <c r="BA999" s="95"/>
    </row>
    <row r="1000" spans="2:53" s="1" customFormat="1" x14ac:dyDescent="0.4">
      <c r="B1000" s="178"/>
      <c r="C1000" s="179"/>
      <c r="D1000" s="179"/>
      <c r="E1000" s="179"/>
      <c r="F1000" s="180"/>
      <c r="G1000" s="135" t="s">
        <v>5337</v>
      </c>
      <c r="H1000" s="135"/>
      <c r="I1000" s="135"/>
      <c r="J1000" s="135"/>
      <c r="K1000" s="135"/>
      <c r="L1000" s="135"/>
      <c r="M1000" s="135"/>
      <c r="N1000" s="136" t="str">
        <f>VLOOKUP($B998,D1_2!$B$259:$AL$385,22,FALSE)&amp;""</f>
        <v/>
      </c>
      <c r="O1000" s="137"/>
      <c r="P1000" s="21" t="s">
        <v>391</v>
      </c>
      <c r="Q1000" s="138" t="str">
        <f>VLOOKUP($B998,D1_2!$B$259:$AL$385,23,FALSE)&amp;""</f>
        <v/>
      </c>
      <c r="R1000" s="139"/>
      <c r="S1000" s="136" t="str">
        <f>VLOOKUP($B998,D1_2!$B$259:$AL$385,24,FALSE)&amp;""</f>
        <v/>
      </c>
      <c r="T1000" s="137"/>
      <c r="U1000" s="21" t="s">
        <v>391</v>
      </c>
      <c r="V1000" s="138" t="str">
        <f>VLOOKUP($B998,D1_2!$B$259:$AL$385,25,FALSE)&amp;""</f>
        <v/>
      </c>
      <c r="W1000" s="139"/>
      <c r="X1000" s="136" t="str">
        <f>VLOOKUP($B998,D1_2!$B$259:$AL$385,26,FALSE)&amp;""</f>
        <v/>
      </c>
      <c r="Y1000" s="137"/>
      <c r="Z1000" s="21" t="s">
        <v>391</v>
      </c>
      <c r="AA1000" s="138" t="str">
        <f>VLOOKUP($B998,D1_2!$B$259:$AL$385,27,FALSE)&amp;""</f>
        <v/>
      </c>
      <c r="AB1000" s="139"/>
      <c r="AC1000" s="136" t="str">
        <f>VLOOKUP($B998,D1_2!$B$259:$AL$385,28,FALSE)&amp;""</f>
        <v/>
      </c>
      <c r="AD1000" s="137"/>
      <c r="AE1000" s="21" t="s">
        <v>391</v>
      </c>
      <c r="AF1000" s="138" t="str">
        <f>VLOOKUP($B998,D1_2!$B$259:$AL$385,29,FALSE)&amp;""</f>
        <v/>
      </c>
      <c r="AG1000" s="139"/>
      <c r="AH1000" s="136" t="str">
        <f>VLOOKUP($B998,D1_2!$B$259:$AL$385,30,FALSE)&amp;""</f>
        <v/>
      </c>
      <c r="AI1000" s="137"/>
      <c r="AJ1000" s="21" t="s">
        <v>391</v>
      </c>
      <c r="AK1000" s="138" t="str">
        <f>VLOOKUP($B998,D1_2!$B$259:$AL$385,31,FALSE)&amp;""</f>
        <v/>
      </c>
      <c r="AL1000" s="139"/>
      <c r="AM1000" s="136" t="str">
        <f>VLOOKUP($B998,D1_2!$B$259:$AL$385,32,FALSE)&amp;""</f>
        <v/>
      </c>
      <c r="AN1000" s="137"/>
      <c r="AO1000" s="21" t="s">
        <v>391</v>
      </c>
      <c r="AP1000" s="138" t="str">
        <f>VLOOKUP($B998,D1_2!$B$259:$AL$385,33,FALSE)&amp;""</f>
        <v/>
      </c>
      <c r="AQ1000" s="139"/>
      <c r="AR1000" s="136" t="str">
        <f>VLOOKUP($B998,D1_2!$B$259:$AL$385,34,FALSE)&amp;""</f>
        <v/>
      </c>
      <c r="AS1000" s="137"/>
      <c r="AT1000" s="21" t="s">
        <v>391</v>
      </c>
      <c r="AU1000" s="138" t="str">
        <f>VLOOKUP($B998,D1_2!$B$259:$AL$385,35,FALSE)&amp;""</f>
        <v/>
      </c>
      <c r="AV1000" s="139"/>
      <c r="AW1000" s="136" t="str">
        <f>VLOOKUP($B998,D1_2!$B$259:$AL$385,36,FALSE)&amp;""</f>
        <v/>
      </c>
      <c r="AX1000" s="137"/>
      <c r="AY1000" s="21" t="s">
        <v>391</v>
      </c>
      <c r="AZ1000" s="138" t="str">
        <f>VLOOKUP($B998,D1_2!$B$259:$AL$385,37,FALSE)&amp;""</f>
        <v/>
      </c>
      <c r="BA1000" s="139"/>
    </row>
    <row r="1001" spans="2:53" s="1" customFormat="1" ht="14.25" customHeight="1" x14ac:dyDescent="0.4">
      <c r="B1001" s="175" t="s">
        <v>6626</v>
      </c>
      <c r="C1001" s="176"/>
      <c r="D1001" s="176"/>
      <c r="E1001" s="176"/>
      <c r="F1001" s="177"/>
      <c r="G1001" s="86" t="s">
        <v>5737</v>
      </c>
      <c r="H1001" s="86"/>
      <c r="I1001" s="86"/>
      <c r="J1001" s="86"/>
      <c r="K1001" s="86"/>
      <c r="L1001" s="86"/>
      <c r="M1001" s="86"/>
      <c r="N1001" s="87" t="str">
        <f>VLOOKUP($B1001,D1_2!$B$5:$AL$131,22,FALSE)&amp;""</f>
        <v/>
      </c>
      <c r="O1001" s="88"/>
      <c r="P1001" s="19" t="s">
        <v>391</v>
      </c>
      <c r="Q1001" s="89" t="str">
        <f>VLOOKUP($B1001,D1_2!$B$5:$AL$131,23,FALSE)&amp;""</f>
        <v/>
      </c>
      <c r="R1001" s="90"/>
      <c r="S1001" s="87" t="str">
        <f>VLOOKUP($B1001,D1_2!$B$5:$AL$131,24,FALSE)&amp;""</f>
        <v/>
      </c>
      <c r="T1001" s="88"/>
      <c r="U1001" s="19" t="s">
        <v>391</v>
      </c>
      <c r="V1001" s="89" t="str">
        <f>VLOOKUP($B1001,D1_2!$B$5:$AL$131,25,FALSE)&amp;""</f>
        <v/>
      </c>
      <c r="W1001" s="90"/>
      <c r="X1001" s="87" t="str">
        <f>VLOOKUP($B1001,D1_2!$B$5:$AL$131,26,FALSE)&amp;""</f>
        <v/>
      </c>
      <c r="Y1001" s="88"/>
      <c r="Z1001" s="19" t="s">
        <v>391</v>
      </c>
      <c r="AA1001" s="89" t="str">
        <f>VLOOKUP($B1001,D1_2!$B$5:$AL$131,27,FALSE)&amp;""</f>
        <v/>
      </c>
      <c r="AB1001" s="90"/>
      <c r="AC1001" s="87" t="str">
        <f>VLOOKUP($B1001,D1_2!$B$5:$AL$131,28,FALSE)&amp;""</f>
        <v/>
      </c>
      <c r="AD1001" s="88"/>
      <c r="AE1001" s="19" t="s">
        <v>391</v>
      </c>
      <c r="AF1001" s="89" t="str">
        <f>VLOOKUP($B1001,D1_2!$B$5:$AL$131,29,FALSE)&amp;""</f>
        <v/>
      </c>
      <c r="AG1001" s="90"/>
      <c r="AH1001" s="87" t="str">
        <f>VLOOKUP($B1001,D1_2!$B$5:$AL$131,30,FALSE)&amp;""</f>
        <v/>
      </c>
      <c r="AI1001" s="88"/>
      <c r="AJ1001" s="19" t="s">
        <v>391</v>
      </c>
      <c r="AK1001" s="89" t="str">
        <f>VLOOKUP($B1001,D1_2!$B$5:$AL$131,31,FALSE)&amp;""</f>
        <v/>
      </c>
      <c r="AL1001" s="90"/>
      <c r="AM1001" s="87" t="str">
        <f>VLOOKUP($B1001,D1_2!$B$5:$AL$131,32,FALSE)&amp;""</f>
        <v/>
      </c>
      <c r="AN1001" s="88"/>
      <c r="AO1001" s="19" t="s">
        <v>391</v>
      </c>
      <c r="AP1001" s="89" t="str">
        <f>VLOOKUP($B1001,D1_2!$B$5:$AL$131,33,FALSE)&amp;""</f>
        <v/>
      </c>
      <c r="AQ1001" s="90"/>
      <c r="AR1001" s="87" t="str">
        <f>VLOOKUP($B1001,D1_2!$B$5:$AL$131,34,FALSE)&amp;""</f>
        <v/>
      </c>
      <c r="AS1001" s="88"/>
      <c r="AT1001" s="19" t="s">
        <v>391</v>
      </c>
      <c r="AU1001" s="89" t="str">
        <f>VLOOKUP($B1001,D1_2!$B$5:$AL$131,35,FALSE)&amp;""</f>
        <v/>
      </c>
      <c r="AV1001" s="90"/>
      <c r="AW1001" s="87" t="str">
        <f>VLOOKUP($B1001,D1_2!$B$5:$AL$131,36,FALSE)&amp;""</f>
        <v/>
      </c>
      <c r="AX1001" s="88"/>
      <c r="AY1001" s="19" t="s">
        <v>391</v>
      </c>
      <c r="AZ1001" s="89" t="str">
        <f>VLOOKUP($B1001,D1_2!$B$5:$AL$131,37,FALSE)&amp;""</f>
        <v/>
      </c>
      <c r="BA1001" s="90"/>
    </row>
    <row r="1002" spans="2:53" s="1" customFormat="1" x14ac:dyDescent="0.4">
      <c r="B1002" s="181"/>
      <c r="C1002" s="182"/>
      <c r="D1002" s="182"/>
      <c r="E1002" s="182"/>
      <c r="F1002" s="183"/>
      <c r="G1002" s="91" t="s">
        <v>5496</v>
      </c>
      <c r="H1002" s="91"/>
      <c r="I1002" s="91"/>
      <c r="J1002" s="91"/>
      <c r="K1002" s="91"/>
      <c r="L1002" s="91"/>
      <c r="M1002" s="91"/>
      <c r="N1002" s="92" t="str">
        <f>VLOOKUP($B1001,D1_2!$B$132:$AL$258,22,FALSE)&amp;""</f>
        <v/>
      </c>
      <c r="O1002" s="93"/>
      <c r="P1002" s="20" t="s">
        <v>391</v>
      </c>
      <c r="Q1002" s="94" t="str">
        <f>VLOOKUP($B1001,D1_2!$B$132:$AL$258,23,FALSE)&amp;""</f>
        <v/>
      </c>
      <c r="R1002" s="95"/>
      <c r="S1002" s="92" t="str">
        <f>VLOOKUP($B1001,D1_2!$B$132:$AL$258,24,FALSE)&amp;""</f>
        <v/>
      </c>
      <c r="T1002" s="93"/>
      <c r="U1002" s="20" t="s">
        <v>391</v>
      </c>
      <c r="V1002" s="94" t="str">
        <f>VLOOKUP($B1001,D1_2!$B$132:$AL$258,25,FALSE)&amp;""</f>
        <v/>
      </c>
      <c r="W1002" s="95"/>
      <c r="X1002" s="92" t="str">
        <f>VLOOKUP($B1001,D1_2!$B$132:$AL$258,26,FALSE)&amp;""</f>
        <v/>
      </c>
      <c r="Y1002" s="93"/>
      <c r="Z1002" s="20" t="s">
        <v>391</v>
      </c>
      <c r="AA1002" s="94" t="str">
        <f>VLOOKUP($B1001,D1_2!$B$132:$AL$258,27,FALSE)&amp;""</f>
        <v/>
      </c>
      <c r="AB1002" s="95"/>
      <c r="AC1002" s="92" t="str">
        <f>VLOOKUP($B1001,D1_2!$B$132:$AL$258,28,FALSE)&amp;""</f>
        <v/>
      </c>
      <c r="AD1002" s="93"/>
      <c r="AE1002" s="20" t="s">
        <v>391</v>
      </c>
      <c r="AF1002" s="94" t="str">
        <f>VLOOKUP($B1001,D1_2!$B$132:$AL$258,29,FALSE)&amp;""</f>
        <v/>
      </c>
      <c r="AG1002" s="95"/>
      <c r="AH1002" s="92" t="str">
        <f>VLOOKUP($B1001,D1_2!$B$132:$AL$258,30,FALSE)&amp;""</f>
        <v/>
      </c>
      <c r="AI1002" s="93"/>
      <c r="AJ1002" s="20" t="s">
        <v>391</v>
      </c>
      <c r="AK1002" s="94" t="str">
        <f>VLOOKUP($B1001,D1_2!$B$132:$AL$258,31,FALSE)&amp;""</f>
        <v/>
      </c>
      <c r="AL1002" s="95"/>
      <c r="AM1002" s="92" t="str">
        <f>VLOOKUP($B1001,D1_2!$B$132:$AL$258,32,FALSE)&amp;""</f>
        <v/>
      </c>
      <c r="AN1002" s="93"/>
      <c r="AO1002" s="20" t="s">
        <v>391</v>
      </c>
      <c r="AP1002" s="94" t="str">
        <f>VLOOKUP($B1001,D1_2!$B$132:$AL$258,33,FALSE)&amp;""</f>
        <v/>
      </c>
      <c r="AQ1002" s="95"/>
      <c r="AR1002" s="92" t="str">
        <f>VLOOKUP($B1001,D1_2!$B$132:$AL$258,34,FALSE)&amp;""</f>
        <v/>
      </c>
      <c r="AS1002" s="93"/>
      <c r="AT1002" s="20" t="s">
        <v>391</v>
      </c>
      <c r="AU1002" s="94" t="str">
        <f>VLOOKUP($B1001,D1_2!$B$132:$AL$258,35,FALSE)&amp;""</f>
        <v/>
      </c>
      <c r="AV1002" s="95"/>
      <c r="AW1002" s="92" t="str">
        <f>VLOOKUP($B1001,D1_2!$B$132:$AL$258,36,FALSE)&amp;""</f>
        <v/>
      </c>
      <c r="AX1002" s="93"/>
      <c r="AY1002" s="20" t="s">
        <v>391</v>
      </c>
      <c r="AZ1002" s="94" t="str">
        <f>VLOOKUP($B1001,D1_2!$B$132:$AL$258,37,FALSE)&amp;""</f>
        <v/>
      </c>
      <c r="BA1002" s="95"/>
    </row>
    <row r="1003" spans="2:53" s="1" customFormat="1" x14ac:dyDescent="0.4">
      <c r="B1003" s="178"/>
      <c r="C1003" s="179"/>
      <c r="D1003" s="179"/>
      <c r="E1003" s="179"/>
      <c r="F1003" s="180"/>
      <c r="G1003" s="135" t="s">
        <v>5337</v>
      </c>
      <c r="H1003" s="135"/>
      <c r="I1003" s="135"/>
      <c r="J1003" s="135"/>
      <c r="K1003" s="135"/>
      <c r="L1003" s="135"/>
      <c r="M1003" s="135"/>
      <c r="N1003" s="136" t="str">
        <f>VLOOKUP($B1001,D1_2!$B$259:$AL$385,22,FALSE)&amp;""</f>
        <v/>
      </c>
      <c r="O1003" s="137"/>
      <c r="P1003" s="21" t="s">
        <v>391</v>
      </c>
      <c r="Q1003" s="138" t="str">
        <f>VLOOKUP($B1001,D1_2!$B$259:$AL$385,23,FALSE)&amp;""</f>
        <v/>
      </c>
      <c r="R1003" s="139"/>
      <c r="S1003" s="136" t="str">
        <f>VLOOKUP($B1001,D1_2!$B$259:$AL$385,24,FALSE)&amp;""</f>
        <v/>
      </c>
      <c r="T1003" s="137"/>
      <c r="U1003" s="21" t="s">
        <v>391</v>
      </c>
      <c r="V1003" s="138" t="str">
        <f>VLOOKUP($B1001,D1_2!$B$259:$AL$385,25,FALSE)&amp;""</f>
        <v/>
      </c>
      <c r="W1003" s="139"/>
      <c r="X1003" s="136" t="str">
        <f>VLOOKUP($B1001,D1_2!$B$259:$AL$385,26,FALSE)&amp;""</f>
        <v/>
      </c>
      <c r="Y1003" s="137"/>
      <c r="Z1003" s="21" t="s">
        <v>391</v>
      </c>
      <c r="AA1003" s="138" t="str">
        <f>VLOOKUP($B1001,D1_2!$B$259:$AL$385,27,FALSE)&amp;""</f>
        <v/>
      </c>
      <c r="AB1003" s="139"/>
      <c r="AC1003" s="136" t="str">
        <f>VLOOKUP($B1001,D1_2!$B$259:$AL$385,28,FALSE)&amp;""</f>
        <v/>
      </c>
      <c r="AD1003" s="137"/>
      <c r="AE1003" s="21" t="s">
        <v>391</v>
      </c>
      <c r="AF1003" s="138" t="str">
        <f>VLOOKUP($B1001,D1_2!$B$259:$AL$385,29,FALSE)&amp;""</f>
        <v/>
      </c>
      <c r="AG1003" s="139"/>
      <c r="AH1003" s="136" t="str">
        <f>VLOOKUP($B1001,D1_2!$B$259:$AL$385,30,FALSE)&amp;""</f>
        <v/>
      </c>
      <c r="AI1003" s="137"/>
      <c r="AJ1003" s="21" t="s">
        <v>391</v>
      </c>
      <c r="AK1003" s="138" t="str">
        <f>VLOOKUP($B1001,D1_2!$B$259:$AL$385,31,FALSE)&amp;""</f>
        <v/>
      </c>
      <c r="AL1003" s="139"/>
      <c r="AM1003" s="136" t="str">
        <f>VLOOKUP($B1001,D1_2!$B$259:$AL$385,32,FALSE)&amp;""</f>
        <v/>
      </c>
      <c r="AN1003" s="137"/>
      <c r="AO1003" s="21" t="s">
        <v>391</v>
      </c>
      <c r="AP1003" s="138" t="str">
        <f>VLOOKUP($B1001,D1_2!$B$259:$AL$385,33,FALSE)&amp;""</f>
        <v/>
      </c>
      <c r="AQ1003" s="139"/>
      <c r="AR1003" s="136" t="str">
        <f>VLOOKUP($B1001,D1_2!$B$259:$AL$385,34,FALSE)&amp;""</f>
        <v/>
      </c>
      <c r="AS1003" s="137"/>
      <c r="AT1003" s="21" t="s">
        <v>391</v>
      </c>
      <c r="AU1003" s="138" t="str">
        <f>VLOOKUP($B1001,D1_2!$B$259:$AL$385,35,FALSE)&amp;""</f>
        <v/>
      </c>
      <c r="AV1003" s="139"/>
      <c r="AW1003" s="136" t="str">
        <f>VLOOKUP($B1001,D1_2!$B$259:$AL$385,36,FALSE)&amp;""</f>
        <v/>
      </c>
      <c r="AX1003" s="137"/>
      <c r="AY1003" s="21" t="s">
        <v>391</v>
      </c>
      <c r="AZ1003" s="138" t="str">
        <f>VLOOKUP($B1001,D1_2!$B$259:$AL$385,37,FALSE)&amp;""</f>
        <v/>
      </c>
      <c r="BA1003" s="139"/>
    </row>
    <row r="1004" spans="2:53" s="1" customFormat="1" ht="14.25" customHeight="1" x14ac:dyDescent="0.4">
      <c r="B1004" s="175" t="s">
        <v>3988</v>
      </c>
      <c r="C1004" s="176"/>
      <c r="D1004" s="176"/>
      <c r="E1004" s="176"/>
      <c r="F1004" s="177"/>
      <c r="G1004" s="86" t="s">
        <v>5737</v>
      </c>
      <c r="H1004" s="86"/>
      <c r="I1004" s="86"/>
      <c r="J1004" s="86"/>
      <c r="K1004" s="86"/>
      <c r="L1004" s="86"/>
      <c r="M1004" s="86"/>
      <c r="N1004" s="87" t="str">
        <f>VLOOKUP($B1004,D1_2!$B$5:$AL$131,22,FALSE)&amp;""</f>
        <v/>
      </c>
      <c r="O1004" s="88"/>
      <c r="P1004" s="19" t="s">
        <v>391</v>
      </c>
      <c r="Q1004" s="89" t="str">
        <f>VLOOKUP($B1004,D1_2!$B$5:$AL$131,23,FALSE)&amp;""</f>
        <v/>
      </c>
      <c r="R1004" s="90"/>
      <c r="S1004" s="87" t="str">
        <f>VLOOKUP($B1004,D1_2!$B$5:$AL$131,24,FALSE)&amp;""</f>
        <v/>
      </c>
      <c r="T1004" s="88"/>
      <c r="U1004" s="19" t="s">
        <v>391</v>
      </c>
      <c r="V1004" s="89" t="str">
        <f>VLOOKUP($B1004,D1_2!$B$5:$AL$131,25,FALSE)&amp;""</f>
        <v/>
      </c>
      <c r="W1004" s="90"/>
      <c r="X1004" s="87" t="str">
        <f>VLOOKUP($B1004,D1_2!$B$5:$AL$131,26,FALSE)&amp;""</f>
        <v/>
      </c>
      <c r="Y1004" s="88"/>
      <c r="Z1004" s="19" t="s">
        <v>391</v>
      </c>
      <c r="AA1004" s="89" t="str">
        <f>VLOOKUP($B1004,D1_2!$B$5:$AL$131,27,FALSE)&amp;""</f>
        <v/>
      </c>
      <c r="AB1004" s="90"/>
      <c r="AC1004" s="87" t="str">
        <f>VLOOKUP($B1004,D1_2!$B$5:$AL$131,28,FALSE)&amp;""</f>
        <v/>
      </c>
      <c r="AD1004" s="88"/>
      <c r="AE1004" s="19" t="s">
        <v>391</v>
      </c>
      <c r="AF1004" s="89" t="str">
        <f>VLOOKUP($B1004,D1_2!$B$5:$AL$131,29,FALSE)&amp;""</f>
        <v/>
      </c>
      <c r="AG1004" s="90"/>
      <c r="AH1004" s="87" t="str">
        <f>VLOOKUP($B1004,D1_2!$B$5:$AL$131,30,FALSE)&amp;""</f>
        <v/>
      </c>
      <c r="AI1004" s="88"/>
      <c r="AJ1004" s="19" t="s">
        <v>391</v>
      </c>
      <c r="AK1004" s="89" t="str">
        <f>VLOOKUP($B1004,D1_2!$B$5:$AL$131,31,FALSE)&amp;""</f>
        <v/>
      </c>
      <c r="AL1004" s="90"/>
      <c r="AM1004" s="87" t="str">
        <f>VLOOKUP($B1004,D1_2!$B$5:$AL$131,32,FALSE)&amp;""</f>
        <v/>
      </c>
      <c r="AN1004" s="88"/>
      <c r="AO1004" s="19" t="s">
        <v>391</v>
      </c>
      <c r="AP1004" s="89" t="str">
        <f>VLOOKUP($B1004,D1_2!$B$5:$AL$131,33,FALSE)&amp;""</f>
        <v/>
      </c>
      <c r="AQ1004" s="90"/>
      <c r="AR1004" s="87" t="str">
        <f>VLOOKUP($B1004,D1_2!$B$5:$AL$131,34,FALSE)&amp;""</f>
        <v/>
      </c>
      <c r="AS1004" s="88"/>
      <c r="AT1004" s="19" t="s">
        <v>391</v>
      </c>
      <c r="AU1004" s="89" t="str">
        <f>VLOOKUP($B1004,D1_2!$B$5:$AL$131,35,FALSE)&amp;""</f>
        <v/>
      </c>
      <c r="AV1004" s="90"/>
      <c r="AW1004" s="87" t="str">
        <f>VLOOKUP($B1004,D1_2!$B$5:$AL$131,36,FALSE)&amp;""</f>
        <v/>
      </c>
      <c r="AX1004" s="88"/>
      <c r="AY1004" s="19" t="s">
        <v>391</v>
      </c>
      <c r="AZ1004" s="89" t="str">
        <f>VLOOKUP($B1004,D1_2!$B$5:$AL$131,37,FALSE)&amp;""</f>
        <v/>
      </c>
      <c r="BA1004" s="90"/>
    </row>
    <row r="1005" spans="2:53" s="1" customFormat="1" x14ac:dyDescent="0.4">
      <c r="B1005" s="181"/>
      <c r="C1005" s="182"/>
      <c r="D1005" s="182"/>
      <c r="E1005" s="182"/>
      <c r="F1005" s="183"/>
      <c r="G1005" s="91" t="s">
        <v>5496</v>
      </c>
      <c r="H1005" s="91"/>
      <c r="I1005" s="91"/>
      <c r="J1005" s="91"/>
      <c r="K1005" s="91"/>
      <c r="L1005" s="91"/>
      <c r="M1005" s="91"/>
      <c r="N1005" s="92" t="str">
        <f>VLOOKUP($B1004,D1_2!$B$132:$AL$258,22,FALSE)&amp;""</f>
        <v/>
      </c>
      <c r="O1005" s="93"/>
      <c r="P1005" s="20" t="s">
        <v>391</v>
      </c>
      <c r="Q1005" s="94" t="str">
        <f>VLOOKUP($B1004,D1_2!$B$132:$AL$258,23,FALSE)&amp;""</f>
        <v/>
      </c>
      <c r="R1005" s="95"/>
      <c r="S1005" s="92" t="str">
        <f>VLOOKUP($B1004,D1_2!$B$132:$AL$258,24,FALSE)&amp;""</f>
        <v/>
      </c>
      <c r="T1005" s="93"/>
      <c r="U1005" s="20" t="s">
        <v>391</v>
      </c>
      <c r="V1005" s="94" t="str">
        <f>VLOOKUP($B1004,D1_2!$B$132:$AL$258,25,FALSE)&amp;""</f>
        <v/>
      </c>
      <c r="W1005" s="95"/>
      <c r="X1005" s="92" t="str">
        <f>VLOOKUP($B1004,D1_2!$B$132:$AL$258,26,FALSE)&amp;""</f>
        <v/>
      </c>
      <c r="Y1005" s="93"/>
      <c r="Z1005" s="20" t="s">
        <v>391</v>
      </c>
      <c r="AA1005" s="94" t="str">
        <f>VLOOKUP($B1004,D1_2!$B$132:$AL$258,27,FALSE)&amp;""</f>
        <v/>
      </c>
      <c r="AB1005" s="95"/>
      <c r="AC1005" s="92" t="str">
        <f>VLOOKUP($B1004,D1_2!$B$132:$AL$258,28,FALSE)&amp;""</f>
        <v/>
      </c>
      <c r="AD1005" s="93"/>
      <c r="AE1005" s="20" t="s">
        <v>391</v>
      </c>
      <c r="AF1005" s="94" t="str">
        <f>VLOOKUP($B1004,D1_2!$B$132:$AL$258,29,FALSE)&amp;""</f>
        <v/>
      </c>
      <c r="AG1005" s="95"/>
      <c r="AH1005" s="92" t="str">
        <f>VLOOKUP($B1004,D1_2!$B$132:$AL$258,30,FALSE)&amp;""</f>
        <v/>
      </c>
      <c r="AI1005" s="93"/>
      <c r="AJ1005" s="20" t="s">
        <v>391</v>
      </c>
      <c r="AK1005" s="94" t="str">
        <f>VLOOKUP($B1004,D1_2!$B$132:$AL$258,31,FALSE)&amp;""</f>
        <v/>
      </c>
      <c r="AL1005" s="95"/>
      <c r="AM1005" s="92" t="str">
        <f>VLOOKUP($B1004,D1_2!$B$132:$AL$258,32,FALSE)&amp;""</f>
        <v/>
      </c>
      <c r="AN1005" s="93"/>
      <c r="AO1005" s="20" t="s">
        <v>391</v>
      </c>
      <c r="AP1005" s="94" t="str">
        <f>VLOOKUP($B1004,D1_2!$B$132:$AL$258,33,FALSE)&amp;""</f>
        <v/>
      </c>
      <c r="AQ1005" s="95"/>
      <c r="AR1005" s="92" t="str">
        <f>VLOOKUP($B1004,D1_2!$B$132:$AL$258,34,FALSE)&amp;""</f>
        <v/>
      </c>
      <c r="AS1005" s="93"/>
      <c r="AT1005" s="20" t="s">
        <v>391</v>
      </c>
      <c r="AU1005" s="94" t="str">
        <f>VLOOKUP($B1004,D1_2!$B$132:$AL$258,35,FALSE)&amp;""</f>
        <v/>
      </c>
      <c r="AV1005" s="95"/>
      <c r="AW1005" s="92" t="str">
        <f>VLOOKUP($B1004,D1_2!$B$132:$AL$258,36,FALSE)&amp;""</f>
        <v/>
      </c>
      <c r="AX1005" s="93"/>
      <c r="AY1005" s="20" t="s">
        <v>391</v>
      </c>
      <c r="AZ1005" s="94" t="str">
        <f>VLOOKUP($B1004,D1_2!$B$132:$AL$258,37,FALSE)&amp;""</f>
        <v/>
      </c>
      <c r="BA1005" s="95"/>
    </row>
    <row r="1006" spans="2:53" s="1" customFormat="1" x14ac:dyDescent="0.4">
      <c r="B1006" s="178"/>
      <c r="C1006" s="179"/>
      <c r="D1006" s="179"/>
      <c r="E1006" s="179"/>
      <c r="F1006" s="180"/>
      <c r="G1006" s="135" t="s">
        <v>5337</v>
      </c>
      <c r="H1006" s="135"/>
      <c r="I1006" s="135"/>
      <c r="J1006" s="135"/>
      <c r="K1006" s="135"/>
      <c r="L1006" s="135"/>
      <c r="M1006" s="135"/>
      <c r="N1006" s="136" t="str">
        <f>VLOOKUP($B1004,D1_2!$B$259:$AL$385,22,FALSE)&amp;""</f>
        <v/>
      </c>
      <c r="O1006" s="137"/>
      <c r="P1006" s="21" t="s">
        <v>391</v>
      </c>
      <c r="Q1006" s="138" t="str">
        <f>VLOOKUP($B1004,D1_2!$B$259:$AL$385,23,FALSE)&amp;""</f>
        <v/>
      </c>
      <c r="R1006" s="139"/>
      <c r="S1006" s="136" t="str">
        <f>VLOOKUP($B1004,D1_2!$B$259:$AL$385,24,FALSE)&amp;""</f>
        <v/>
      </c>
      <c r="T1006" s="137"/>
      <c r="U1006" s="21" t="s">
        <v>391</v>
      </c>
      <c r="V1006" s="138" t="str">
        <f>VLOOKUP($B1004,D1_2!$B$259:$AL$385,25,FALSE)&amp;""</f>
        <v/>
      </c>
      <c r="W1006" s="139"/>
      <c r="X1006" s="136" t="str">
        <f>VLOOKUP($B1004,D1_2!$B$259:$AL$385,26,FALSE)&amp;""</f>
        <v/>
      </c>
      <c r="Y1006" s="137"/>
      <c r="Z1006" s="21" t="s">
        <v>391</v>
      </c>
      <c r="AA1006" s="138" t="str">
        <f>VLOOKUP($B1004,D1_2!$B$259:$AL$385,27,FALSE)&amp;""</f>
        <v/>
      </c>
      <c r="AB1006" s="139"/>
      <c r="AC1006" s="136" t="str">
        <f>VLOOKUP($B1004,D1_2!$B$259:$AL$385,28,FALSE)&amp;""</f>
        <v/>
      </c>
      <c r="AD1006" s="137"/>
      <c r="AE1006" s="21" t="s">
        <v>391</v>
      </c>
      <c r="AF1006" s="138" t="str">
        <f>VLOOKUP($B1004,D1_2!$B$259:$AL$385,29,FALSE)&amp;""</f>
        <v/>
      </c>
      <c r="AG1006" s="139"/>
      <c r="AH1006" s="136" t="str">
        <f>VLOOKUP($B1004,D1_2!$B$259:$AL$385,30,FALSE)&amp;""</f>
        <v/>
      </c>
      <c r="AI1006" s="137"/>
      <c r="AJ1006" s="21" t="s">
        <v>391</v>
      </c>
      <c r="AK1006" s="138" t="str">
        <f>VLOOKUP($B1004,D1_2!$B$259:$AL$385,31,FALSE)&amp;""</f>
        <v/>
      </c>
      <c r="AL1006" s="139"/>
      <c r="AM1006" s="136" t="str">
        <f>VLOOKUP($B1004,D1_2!$B$259:$AL$385,32,FALSE)&amp;""</f>
        <v/>
      </c>
      <c r="AN1006" s="137"/>
      <c r="AO1006" s="21" t="s">
        <v>391</v>
      </c>
      <c r="AP1006" s="138" t="str">
        <f>VLOOKUP($B1004,D1_2!$B$259:$AL$385,33,FALSE)&amp;""</f>
        <v/>
      </c>
      <c r="AQ1006" s="139"/>
      <c r="AR1006" s="136" t="str">
        <f>VLOOKUP($B1004,D1_2!$B$259:$AL$385,34,FALSE)&amp;""</f>
        <v/>
      </c>
      <c r="AS1006" s="137"/>
      <c r="AT1006" s="21" t="s">
        <v>391</v>
      </c>
      <c r="AU1006" s="138" t="str">
        <f>VLOOKUP($B1004,D1_2!$B$259:$AL$385,35,FALSE)&amp;""</f>
        <v/>
      </c>
      <c r="AV1006" s="139"/>
      <c r="AW1006" s="136" t="str">
        <f>VLOOKUP($B1004,D1_2!$B$259:$AL$385,36,FALSE)&amp;""</f>
        <v/>
      </c>
      <c r="AX1006" s="137"/>
      <c r="AY1006" s="21" t="s">
        <v>391</v>
      </c>
      <c r="AZ1006" s="138" t="str">
        <f>VLOOKUP($B1004,D1_2!$B$259:$AL$385,37,FALSE)&amp;""</f>
        <v/>
      </c>
      <c r="BA1006" s="139"/>
    </row>
    <row r="1007" spans="2:53" s="1" customFormat="1" ht="14.25" customHeight="1" x14ac:dyDescent="0.4">
      <c r="B1007" s="175" t="s">
        <v>608</v>
      </c>
      <c r="C1007" s="176"/>
      <c r="D1007" s="176"/>
      <c r="E1007" s="176"/>
      <c r="F1007" s="177"/>
      <c r="G1007" s="86" t="s">
        <v>5737</v>
      </c>
      <c r="H1007" s="86"/>
      <c r="I1007" s="86"/>
      <c r="J1007" s="86"/>
      <c r="K1007" s="86"/>
      <c r="L1007" s="86"/>
      <c r="M1007" s="86"/>
      <c r="N1007" s="87" t="str">
        <f>VLOOKUP($B1007,D1_2!$B$5:$AL$131,22,FALSE)&amp;""</f>
        <v/>
      </c>
      <c r="O1007" s="88"/>
      <c r="P1007" s="19" t="s">
        <v>391</v>
      </c>
      <c r="Q1007" s="89" t="str">
        <f>VLOOKUP($B1007,D1_2!$B$5:$AL$131,23,FALSE)&amp;""</f>
        <v/>
      </c>
      <c r="R1007" s="90"/>
      <c r="S1007" s="87" t="str">
        <f>VLOOKUP($B1007,D1_2!$B$5:$AL$131,24,FALSE)&amp;""</f>
        <v/>
      </c>
      <c r="T1007" s="88"/>
      <c r="U1007" s="19" t="s">
        <v>391</v>
      </c>
      <c r="V1007" s="89" t="str">
        <f>VLOOKUP($B1007,D1_2!$B$5:$AL$131,25,FALSE)&amp;""</f>
        <v/>
      </c>
      <c r="W1007" s="90"/>
      <c r="X1007" s="87" t="str">
        <f>VLOOKUP($B1007,D1_2!$B$5:$AL$131,26,FALSE)&amp;""</f>
        <v/>
      </c>
      <c r="Y1007" s="88"/>
      <c r="Z1007" s="19" t="s">
        <v>391</v>
      </c>
      <c r="AA1007" s="89" t="str">
        <f>VLOOKUP($B1007,D1_2!$B$5:$AL$131,27,FALSE)&amp;""</f>
        <v/>
      </c>
      <c r="AB1007" s="90"/>
      <c r="AC1007" s="87" t="str">
        <f>VLOOKUP($B1007,D1_2!$B$5:$AL$131,28,FALSE)&amp;""</f>
        <v/>
      </c>
      <c r="AD1007" s="88"/>
      <c r="AE1007" s="19" t="s">
        <v>391</v>
      </c>
      <c r="AF1007" s="89" t="str">
        <f>VLOOKUP($B1007,D1_2!$B$5:$AL$131,29,FALSE)&amp;""</f>
        <v/>
      </c>
      <c r="AG1007" s="90"/>
      <c r="AH1007" s="87" t="str">
        <f>VLOOKUP($B1007,D1_2!$B$5:$AL$131,30,FALSE)&amp;""</f>
        <v/>
      </c>
      <c r="AI1007" s="88"/>
      <c r="AJ1007" s="19" t="s">
        <v>391</v>
      </c>
      <c r="AK1007" s="89" t="str">
        <f>VLOOKUP($B1007,D1_2!$B$5:$AL$131,31,FALSE)&amp;""</f>
        <v/>
      </c>
      <c r="AL1007" s="90"/>
      <c r="AM1007" s="87" t="str">
        <f>VLOOKUP($B1007,D1_2!$B$5:$AL$131,32,FALSE)&amp;""</f>
        <v/>
      </c>
      <c r="AN1007" s="88"/>
      <c r="AO1007" s="19" t="s">
        <v>391</v>
      </c>
      <c r="AP1007" s="89" t="str">
        <f>VLOOKUP($B1007,D1_2!$B$5:$AL$131,33,FALSE)&amp;""</f>
        <v/>
      </c>
      <c r="AQ1007" s="90"/>
      <c r="AR1007" s="87" t="str">
        <f>VLOOKUP($B1007,D1_2!$B$5:$AL$131,34,FALSE)&amp;""</f>
        <v/>
      </c>
      <c r="AS1007" s="88"/>
      <c r="AT1007" s="19" t="s">
        <v>391</v>
      </c>
      <c r="AU1007" s="89" t="str">
        <f>VLOOKUP($B1007,D1_2!$B$5:$AL$131,35,FALSE)&amp;""</f>
        <v/>
      </c>
      <c r="AV1007" s="90"/>
      <c r="AW1007" s="87" t="str">
        <f>VLOOKUP($B1007,D1_2!$B$5:$AL$131,36,FALSE)&amp;""</f>
        <v/>
      </c>
      <c r="AX1007" s="88"/>
      <c r="AY1007" s="19" t="s">
        <v>391</v>
      </c>
      <c r="AZ1007" s="89" t="str">
        <f>VLOOKUP($B1007,D1_2!$B$5:$AL$131,37,FALSE)&amp;""</f>
        <v/>
      </c>
      <c r="BA1007" s="90"/>
    </row>
    <row r="1008" spans="2:53" s="1" customFormat="1" x14ac:dyDescent="0.4">
      <c r="B1008" s="181"/>
      <c r="C1008" s="182"/>
      <c r="D1008" s="182"/>
      <c r="E1008" s="182"/>
      <c r="F1008" s="183"/>
      <c r="G1008" s="91" t="s">
        <v>5496</v>
      </c>
      <c r="H1008" s="91"/>
      <c r="I1008" s="91"/>
      <c r="J1008" s="91"/>
      <c r="K1008" s="91"/>
      <c r="L1008" s="91"/>
      <c r="M1008" s="91"/>
      <c r="N1008" s="92" t="str">
        <f>VLOOKUP($B1007,D1_2!$B$132:$AL$258,22,FALSE)&amp;""</f>
        <v/>
      </c>
      <c r="O1008" s="93"/>
      <c r="P1008" s="20" t="s">
        <v>391</v>
      </c>
      <c r="Q1008" s="94" t="str">
        <f>VLOOKUP($B1007,D1_2!$B$132:$AL$258,23,FALSE)&amp;""</f>
        <v/>
      </c>
      <c r="R1008" s="95"/>
      <c r="S1008" s="92" t="str">
        <f>VLOOKUP($B1007,D1_2!$B$132:$AL$258,24,FALSE)&amp;""</f>
        <v/>
      </c>
      <c r="T1008" s="93"/>
      <c r="U1008" s="20" t="s">
        <v>391</v>
      </c>
      <c r="V1008" s="94" t="str">
        <f>VLOOKUP($B1007,D1_2!$B$132:$AL$258,25,FALSE)&amp;""</f>
        <v/>
      </c>
      <c r="W1008" s="95"/>
      <c r="X1008" s="92" t="str">
        <f>VLOOKUP($B1007,D1_2!$B$132:$AL$258,26,FALSE)&amp;""</f>
        <v/>
      </c>
      <c r="Y1008" s="93"/>
      <c r="Z1008" s="20" t="s">
        <v>391</v>
      </c>
      <c r="AA1008" s="94" t="str">
        <f>VLOOKUP($B1007,D1_2!$B$132:$AL$258,27,FALSE)&amp;""</f>
        <v/>
      </c>
      <c r="AB1008" s="95"/>
      <c r="AC1008" s="92" t="str">
        <f>VLOOKUP($B1007,D1_2!$B$132:$AL$258,28,FALSE)&amp;""</f>
        <v/>
      </c>
      <c r="AD1008" s="93"/>
      <c r="AE1008" s="20" t="s">
        <v>391</v>
      </c>
      <c r="AF1008" s="94" t="str">
        <f>VLOOKUP($B1007,D1_2!$B$132:$AL$258,29,FALSE)&amp;""</f>
        <v/>
      </c>
      <c r="AG1008" s="95"/>
      <c r="AH1008" s="92" t="str">
        <f>VLOOKUP($B1007,D1_2!$B$132:$AL$258,30,FALSE)&amp;""</f>
        <v/>
      </c>
      <c r="AI1008" s="93"/>
      <c r="AJ1008" s="20" t="s">
        <v>391</v>
      </c>
      <c r="AK1008" s="94" t="str">
        <f>VLOOKUP($B1007,D1_2!$B$132:$AL$258,31,FALSE)&amp;""</f>
        <v/>
      </c>
      <c r="AL1008" s="95"/>
      <c r="AM1008" s="92" t="str">
        <f>VLOOKUP($B1007,D1_2!$B$132:$AL$258,32,FALSE)&amp;""</f>
        <v/>
      </c>
      <c r="AN1008" s="93"/>
      <c r="AO1008" s="20" t="s">
        <v>391</v>
      </c>
      <c r="AP1008" s="94" t="str">
        <f>VLOOKUP($B1007,D1_2!$B$132:$AL$258,33,FALSE)&amp;""</f>
        <v/>
      </c>
      <c r="AQ1008" s="95"/>
      <c r="AR1008" s="92" t="str">
        <f>VLOOKUP($B1007,D1_2!$B$132:$AL$258,34,FALSE)&amp;""</f>
        <v/>
      </c>
      <c r="AS1008" s="93"/>
      <c r="AT1008" s="20" t="s">
        <v>391</v>
      </c>
      <c r="AU1008" s="94" t="str">
        <f>VLOOKUP($B1007,D1_2!$B$132:$AL$258,35,FALSE)&amp;""</f>
        <v/>
      </c>
      <c r="AV1008" s="95"/>
      <c r="AW1008" s="92" t="str">
        <f>VLOOKUP($B1007,D1_2!$B$132:$AL$258,36,FALSE)&amp;""</f>
        <v/>
      </c>
      <c r="AX1008" s="93"/>
      <c r="AY1008" s="20" t="s">
        <v>391</v>
      </c>
      <c r="AZ1008" s="94" t="str">
        <f>VLOOKUP($B1007,D1_2!$B$132:$AL$258,37,FALSE)&amp;""</f>
        <v/>
      </c>
      <c r="BA1008" s="95"/>
    </row>
    <row r="1009" spans="2:53" s="1" customFormat="1" x14ac:dyDescent="0.4">
      <c r="B1009" s="178"/>
      <c r="C1009" s="179"/>
      <c r="D1009" s="179"/>
      <c r="E1009" s="179"/>
      <c r="F1009" s="180"/>
      <c r="G1009" s="135" t="s">
        <v>5337</v>
      </c>
      <c r="H1009" s="135"/>
      <c r="I1009" s="135"/>
      <c r="J1009" s="135"/>
      <c r="K1009" s="135"/>
      <c r="L1009" s="135"/>
      <c r="M1009" s="135"/>
      <c r="N1009" s="136" t="str">
        <f>VLOOKUP($B1007,D1_2!$B$259:$AL$385,22,FALSE)&amp;""</f>
        <v/>
      </c>
      <c r="O1009" s="137"/>
      <c r="P1009" s="21" t="s">
        <v>391</v>
      </c>
      <c r="Q1009" s="138" t="str">
        <f>VLOOKUP($B1007,D1_2!$B$259:$AL$385,23,FALSE)&amp;""</f>
        <v/>
      </c>
      <c r="R1009" s="139"/>
      <c r="S1009" s="136" t="str">
        <f>VLOOKUP($B1007,D1_2!$B$259:$AL$385,24,FALSE)&amp;""</f>
        <v/>
      </c>
      <c r="T1009" s="137"/>
      <c r="U1009" s="21" t="s">
        <v>391</v>
      </c>
      <c r="V1009" s="138" t="str">
        <f>VLOOKUP($B1007,D1_2!$B$259:$AL$385,25,FALSE)&amp;""</f>
        <v/>
      </c>
      <c r="W1009" s="139"/>
      <c r="X1009" s="136" t="str">
        <f>VLOOKUP($B1007,D1_2!$B$259:$AL$385,26,FALSE)&amp;""</f>
        <v/>
      </c>
      <c r="Y1009" s="137"/>
      <c r="Z1009" s="21" t="s">
        <v>391</v>
      </c>
      <c r="AA1009" s="138" t="str">
        <f>VLOOKUP($B1007,D1_2!$B$259:$AL$385,27,FALSE)&amp;""</f>
        <v/>
      </c>
      <c r="AB1009" s="139"/>
      <c r="AC1009" s="136" t="str">
        <f>VLOOKUP($B1007,D1_2!$B$259:$AL$385,28,FALSE)&amp;""</f>
        <v/>
      </c>
      <c r="AD1009" s="137"/>
      <c r="AE1009" s="21" t="s">
        <v>391</v>
      </c>
      <c r="AF1009" s="138" t="str">
        <f>VLOOKUP($B1007,D1_2!$B$259:$AL$385,29,FALSE)&amp;""</f>
        <v/>
      </c>
      <c r="AG1009" s="139"/>
      <c r="AH1009" s="136" t="str">
        <f>VLOOKUP($B1007,D1_2!$B$259:$AL$385,30,FALSE)&amp;""</f>
        <v/>
      </c>
      <c r="AI1009" s="137"/>
      <c r="AJ1009" s="21" t="s">
        <v>391</v>
      </c>
      <c r="AK1009" s="138" t="str">
        <f>VLOOKUP($B1007,D1_2!$B$259:$AL$385,31,FALSE)&amp;""</f>
        <v/>
      </c>
      <c r="AL1009" s="139"/>
      <c r="AM1009" s="136" t="str">
        <f>VLOOKUP($B1007,D1_2!$B$259:$AL$385,32,FALSE)&amp;""</f>
        <v/>
      </c>
      <c r="AN1009" s="137"/>
      <c r="AO1009" s="21" t="s">
        <v>391</v>
      </c>
      <c r="AP1009" s="138" t="str">
        <f>VLOOKUP($B1007,D1_2!$B$259:$AL$385,33,FALSE)&amp;""</f>
        <v/>
      </c>
      <c r="AQ1009" s="139"/>
      <c r="AR1009" s="136" t="str">
        <f>VLOOKUP($B1007,D1_2!$B$259:$AL$385,34,FALSE)&amp;""</f>
        <v/>
      </c>
      <c r="AS1009" s="137"/>
      <c r="AT1009" s="21" t="s">
        <v>391</v>
      </c>
      <c r="AU1009" s="138" t="str">
        <f>VLOOKUP($B1007,D1_2!$B$259:$AL$385,35,FALSE)&amp;""</f>
        <v/>
      </c>
      <c r="AV1009" s="139"/>
      <c r="AW1009" s="136" t="str">
        <f>VLOOKUP($B1007,D1_2!$B$259:$AL$385,36,FALSE)&amp;""</f>
        <v/>
      </c>
      <c r="AX1009" s="137"/>
      <c r="AY1009" s="21" t="s">
        <v>391</v>
      </c>
      <c r="AZ1009" s="138" t="str">
        <f>VLOOKUP($B1007,D1_2!$B$259:$AL$385,37,FALSE)&amp;""</f>
        <v/>
      </c>
      <c r="BA1009" s="139"/>
    </row>
    <row r="1010" spans="2:53" s="1" customFormat="1" ht="14.25" customHeight="1" x14ac:dyDescent="0.4">
      <c r="B1010" s="175" t="s">
        <v>6627</v>
      </c>
      <c r="C1010" s="176"/>
      <c r="D1010" s="176"/>
      <c r="E1010" s="176"/>
      <c r="F1010" s="177"/>
      <c r="G1010" s="86" t="s">
        <v>5737</v>
      </c>
      <c r="H1010" s="86"/>
      <c r="I1010" s="86"/>
      <c r="J1010" s="86"/>
      <c r="K1010" s="86"/>
      <c r="L1010" s="86"/>
      <c r="M1010" s="86"/>
      <c r="N1010" s="87" t="str">
        <f>VLOOKUP($B1010,D1_2!$B$5:$AL$131,22,FALSE)&amp;""</f>
        <v/>
      </c>
      <c r="O1010" s="88"/>
      <c r="P1010" s="19" t="s">
        <v>391</v>
      </c>
      <c r="Q1010" s="89" t="str">
        <f>VLOOKUP($B1010,D1_2!$B$5:$AL$131,23,FALSE)&amp;""</f>
        <v/>
      </c>
      <c r="R1010" s="90"/>
      <c r="S1010" s="87" t="str">
        <f>VLOOKUP($B1010,D1_2!$B$5:$AL$131,24,FALSE)&amp;""</f>
        <v/>
      </c>
      <c r="T1010" s="88"/>
      <c r="U1010" s="19" t="s">
        <v>391</v>
      </c>
      <c r="V1010" s="89" t="str">
        <f>VLOOKUP($B1010,D1_2!$B$5:$AL$131,25,FALSE)&amp;""</f>
        <v/>
      </c>
      <c r="W1010" s="90"/>
      <c r="X1010" s="87" t="str">
        <f>VLOOKUP($B1010,D1_2!$B$5:$AL$131,26,FALSE)&amp;""</f>
        <v/>
      </c>
      <c r="Y1010" s="88"/>
      <c r="Z1010" s="19" t="s">
        <v>391</v>
      </c>
      <c r="AA1010" s="89" t="str">
        <f>VLOOKUP($B1010,D1_2!$B$5:$AL$131,27,FALSE)&amp;""</f>
        <v/>
      </c>
      <c r="AB1010" s="90"/>
      <c r="AC1010" s="87" t="str">
        <f>VLOOKUP($B1010,D1_2!$B$5:$AL$131,28,FALSE)&amp;""</f>
        <v/>
      </c>
      <c r="AD1010" s="88"/>
      <c r="AE1010" s="19" t="s">
        <v>391</v>
      </c>
      <c r="AF1010" s="89" t="str">
        <f>VLOOKUP($B1010,D1_2!$B$5:$AL$131,29,FALSE)&amp;""</f>
        <v/>
      </c>
      <c r="AG1010" s="90"/>
      <c r="AH1010" s="87" t="str">
        <f>VLOOKUP($B1010,D1_2!$B$5:$AL$131,30,FALSE)&amp;""</f>
        <v/>
      </c>
      <c r="AI1010" s="88"/>
      <c r="AJ1010" s="19" t="s">
        <v>391</v>
      </c>
      <c r="AK1010" s="89" t="str">
        <f>VLOOKUP($B1010,D1_2!$B$5:$AL$131,31,FALSE)&amp;""</f>
        <v/>
      </c>
      <c r="AL1010" s="90"/>
      <c r="AM1010" s="87" t="str">
        <f>VLOOKUP($B1010,D1_2!$B$5:$AL$131,32,FALSE)&amp;""</f>
        <v/>
      </c>
      <c r="AN1010" s="88"/>
      <c r="AO1010" s="19" t="s">
        <v>391</v>
      </c>
      <c r="AP1010" s="89" t="str">
        <f>VLOOKUP($B1010,D1_2!$B$5:$AL$131,33,FALSE)&amp;""</f>
        <v/>
      </c>
      <c r="AQ1010" s="90"/>
      <c r="AR1010" s="87" t="str">
        <f>VLOOKUP($B1010,D1_2!$B$5:$AL$131,34,FALSE)&amp;""</f>
        <v/>
      </c>
      <c r="AS1010" s="88"/>
      <c r="AT1010" s="19" t="s">
        <v>391</v>
      </c>
      <c r="AU1010" s="89" t="str">
        <f>VLOOKUP($B1010,D1_2!$B$5:$AL$131,35,FALSE)&amp;""</f>
        <v/>
      </c>
      <c r="AV1010" s="90"/>
      <c r="AW1010" s="87" t="str">
        <f>VLOOKUP($B1010,D1_2!$B$5:$AL$131,36,FALSE)&amp;""</f>
        <v/>
      </c>
      <c r="AX1010" s="88"/>
      <c r="AY1010" s="19" t="s">
        <v>391</v>
      </c>
      <c r="AZ1010" s="89" t="str">
        <f>VLOOKUP($B1010,D1_2!$B$5:$AL$131,37,FALSE)&amp;""</f>
        <v/>
      </c>
      <c r="BA1010" s="90"/>
    </row>
    <row r="1011" spans="2:53" s="1" customFormat="1" x14ac:dyDescent="0.4">
      <c r="B1011" s="181"/>
      <c r="C1011" s="182"/>
      <c r="D1011" s="182"/>
      <c r="E1011" s="182"/>
      <c r="F1011" s="183"/>
      <c r="G1011" s="91" t="s">
        <v>5496</v>
      </c>
      <c r="H1011" s="91"/>
      <c r="I1011" s="91"/>
      <c r="J1011" s="91"/>
      <c r="K1011" s="91"/>
      <c r="L1011" s="91"/>
      <c r="M1011" s="91"/>
      <c r="N1011" s="92" t="str">
        <f>VLOOKUP($B1010,D1_2!$B$132:$AL$258,22,FALSE)&amp;""</f>
        <v/>
      </c>
      <c r="O1011" s="93"/>
      <c r="P1011" s="20" t="s">
        <v>391</v>
      </c>
      <c r="Q1011" s="94" t="str">
        <f>VLOOKUP($B1010,D1_2!$B$132:$AL$258,23,FALSE)&amp;""</f>
        <v/>
      </c>
      <c r="R1011" s="95"/>
      <c r="S1011" s="92" t="str">
        <f>VLOOKUP($B1010,D1_2!$B$132:$AL$258,24,FALSE)&amp;""</f>
        <v/>
      </c>
      <c r="T1011" s="93"/>
      <c r="U1011" s="20" t="s">
        <v>391</v>
      </c>
      <c r="V1011" s="94" t="str">
        <f>VLOOKUP($B1010,D1_2!$B$132:$AL$258,25,FALSE)&amp;""</f>
        <v/>
      </c>
      <c r="W1011" s="95"/>
      <c r="X1011" s="92" t="str">
        <f>VLOOKUP($B1010,D1_2!$B$132:$AL$258,26,FALSE)&amp;""</f>
        <v/>
      </c>
      <c r="Y1011" s="93"/>
      <c r="Z1011" s="20" t="s">
        <v>391</v>
      </c>
      <c r="AA1011" s="94" t="str">
        <f>VLOOKUP($B1010,D1_2!$B$132:$AL$258,27,FALSE)&amp;""</f>
        <v/>
      </c>
      <c r="AB1011" s="95"/>
      <c r="AC1011" s="92" t="str">
        <f>VLOOKUP($B1010,D1_2!$B$132:$AL$258,28,FALSE)&amp;""</f>
        <v/>
      </c>
      <c r="AD1011" s="93"/>
      <c r="AE1011" s="20" t="s">
        <v>391</v>
      </c>
      <c r="AF1011" s="94" t="str">
        <f>VLOOKUP($B1010,D1_2!$B$132:$AL$258,29,FALSE)&amp;""</f>
        <v/>
      </c>
      <c r="AG1011" s="95"/>
      <c r="AH1011" s="92" t="str">
        <f>VLOOKUP($B1010,D1_2!$B$132:$AL$258,30,FALSE)&amp;""</f>
        <v/>
      </c>
      <c r="AI1011" s="93"/>
      <c r="AJ1011" s="20" t="s">
        <v>391</v>
      </c>
      <c r="AK1011" s="94" t="str">
        <f>VLOOKUP($B1010,D1_2!$B$132:$AL$258,31,FALSE)&amp;""</f>
        <v/>
      </c>
      <c r="AL1011" s="95"/>
      <c r="AM1011" s="92" t="str">
        <f>VLOOKUP($B1010,D1_2!$B$132:$AL$258,32,FALSE)&amp;""</f>
        <v/>
      </c>
      <c r="AN1011" s="93"/>
      <c r="AO1011" s="20" t="s">
        <v>391</v>
      </c>
      <c r="AP1011" s="94" t="str">
        <f>VLOOKUP($B1010,D1_2!$B$132:$AL$258,33,FALSE)&amp;""</f>
        <v/>
      </c>
      <c r="AQ1011" s="95"/>
      <c r="AR1011" s="92" t="str">
        <f>VLOOKUP($B1010,D1_2!$B$132:$AL$258,34,FALSE)&amp;""</f>
        <v/>
      </c>
      <c r="AS1011" s="93"/>
      <c r="AT1011" s="20" t="s">
        <v>391</v>
      </c>
      <c r="AU1011" s="94" t="str">
        <f>VLOOKUP($B1010,D1_2!$B$132:$AL$258,35,FALSE)&amp;""</f>
        <v/>
      </c>
      <c r="AV1011" s="95"/>
      <c r="AW1011" s="92" t="str">
        <f>VLOOKUP($B1010,D1_2!$B$132:$AL$258,36,FALSE)&amp;""</f>
        <v/>
      </c>
      <c r="AX1011" s="93"/>
      <c r="AY1011" s="20" t="s">
        <v>391</v>
      </c>
      <c r="AZ1011" s="94" t="str">
        <f>VLOOKUP($B1010,D1_2!$B$132:$AL$258,37,FALSE)&amp;""</f>
        <v/>
      </c>
      <c r="BA1011" s="95"/>
    </row>
    <row r="1012" spans="2:53" s="1" customFormat="1" x14ac:dyDescent="0.4">
      <c r="B1012" s="178"/>
      <c r="C1012" s="179"/>
      <c r="D1012" s="179"/>
      <c r="E1012" s="179"/>
      <c r="F1012" s="180"/>
      <c r="G1012" s="135" t="s">
        <v>5337</v>
      </c>
      <c r="H1012" s="135"/>
      <c r="I1012" s="135"/>
      <c r="J1012" s="135"/>
      <c r="K1012" s="135"/>
      <c r="L1012" s="135"/>
      <c r="M1012" s="135"/>
      <c r="N1012" s="136" t="str">
        <f>VLOOKUP($B1010,D1_2!$B$259:$AL$385,22,FALSE)&amp;""</f>
        <v/>
      </c>
      <c r="O1012" s="137"/>
      <c r="P1012" s="21" t="s">
        <v>391</v>
      </c>
      <c r="Q1012" s="138" t="str">
        <f>VLOOKUP($B1010,D1_2!$B$259:$AL$385,23,FALSE)&amp;""</f>
        <v/>
      </c>
      <c r="R1012" s="139"/>
      <c r="S1012" s="136" t="str">
        <f>VLOOKUP($B1010,D1_2!$B$259:$AL$385,24,FALSE)&amp;""</f>
        <v/>
      </c>
      <c r="T1012" s="137"/>
      <c r="U1012" s="21" t="s">
        <v>391</v>
      </c>
      <c r="V1012" s="138" t="str">
        <f>VLOOKUP($B1010,D1_2!$B$259:$AL$385,25,FALSE)&amp;""</f>
        <v/>
      </c>
      <c r="W1012" s="139"/>
      <c r="X1012" s="136" t="str">
        <f>VLOOKUP($B1010,D1_2!$B$259:$AL$385,26,FALSE)&amp;""</f>
        <v/>
      </c>
      <c r="Y1012" s="137"/>
      <c r="Z1012" s="21" t="s">
        <v>391</v>
      </c>
      <c r="AA1012" s="138" t="str">
        <f>VLOOKUP($B1010,D1_2!$B$259:$AL$385,27,FALSE)&amp;""</f>
        <v/>
      </c>
      <c r="AB1012" s="139"/>
      <c r="AC1012" s="136" t="str">
        <f>VLOOKUP($B1010,D1_2!$B$259:$AL$385,28,FALSE)&amp;""</f>
        <v/>
      </c>
      <c r="AD1012" s="137"/>
      <c r="AE1012" s="21" t="s">
        <v>391</v>
      </c>
      <c r="AF1012" s="138" t="str">
        <f>VLOOKUP($B1010,D1_2!$B$259:$AL$385,29,FALSE)&amp;""</f>
        <v/>
      </c>
      <c r="AG1012" s="139"/>
      <c r="AH1012" s="136" t="str">
        <f>VLOOKUP($B1010,D1_2!$B$259:$AL$385,30,FALSE)&amp;""</f>
        <v/>
      </c>
      <c r="AI1012" s="137"/>
      <c r="AJ1012" s="21" t="s">
        <v>391</v>
      </c>
      <c r="AK1012" s="138" t="str">
        <f>VLOOKUP($B1010,D1_2!$B$259:$AL$385,31,FALSE)&amp;""</f>
        <v/>
      </c>
      <c r="AL1012" s="139"/>
      <c r="AM1012" s="136" t="str">
        <f>VLOOKUP($B1010,D1_2!$B$259:$AL$385,32,FALSE)&amp;""</f>
        <v/>
      </c>
      <c r="AN1012" s="137"/>
      <c r="AO1012" s="21" t="s">
        <v>391</v>
      </c>
      <c r="AP1012" s="138" t="str">
        <f>VLOOKUP($B1010,D1_2!$B$259:$AL$385,33,FALSE)&amp;""</f>
        <v/>
      </c>
      <c r="AQ1012" s="139"/>
      <c r="AR1012" s="136" t="str">
        <f>VLOOKUP($B1010,D1_2!$B$259:$AL$385,34,FALSE)&amp;""</f>
        <v/>
      </c>
      <c r="AS1012" s="137"/>
      <c r="AT1012" s="21" t="s">
        <v>391</v>
      </c>
      <c r="AU1012" s="138" t="str">
        <f>VLOOKUP($B1010,D1_2!$B$259:$AL$385,35,FALSE)&amp;""</f>
        <v/>
      </c>
      <c r="AV1012" s="139"/>
      <c r="AW1012" s="136" t="str">
        <f>VLOOKUP($B1010,D1_2!$B$259:$AL$385,36,FALSE)&amp;""</f>
        <v/>
      </c>
      <c r="AX1012" s="137"/>
      <c r="AY1012" s="21" t="s">
        <v>391</v>
      </c>
      <c r="AZ1012" s="138" t="str">
        <f>VLOOKUP($B1010,D1_2!$B$259:$AL$385,37,FALSE)&amp;""</f>
        <v/>
      </c>
      <c r="BA1012" s="139"/>
    </row>
    <row r="1013" spans="2:53" s="1" customFormat="1" ht="14.25" customHeight="1" x14ac:dyDescent="0.4">
      <c r="B1013" s="175" t="s">
        <v>6628</v>
      </c>
      <c r="C1013" s="176"/>
      <c r="D1013" s="176"/>
      <c r="E1013" s="176"/>
      <c r="F1013" s="177"/>
      <c r="G1013" s="86" t="s">
        <v>5737</v>
      </c>
      <c r="H1013" s="86"/>
      <c r="I1013" s="86"/>
      <c r="J1013" s="86"/>
      <c r="K1013" s="86"/>
      <c r="L1013" s="86"/>
      <c r="M1013" s="86"/>
      <c r="N1013" s="87" t="str">
        <f>VLOOKUP($B1013,D1_2!$B$5:$AL$131,22,FALSE)&amp;""</f>
        <v/>
      </c>
      <c r="O1013" s="88"/>
      <c r="P1013" s="19" t="s">
        <v>391</v>
      </c>
      <c r="Q1013" s="89" t="str">
        <f>VLOOKUP($B1013,D1_2!$B$5:$AL$131,23,FALSE)&amp;""</f>
        <v/>
      </c>
      <c r="R1013" s="90"/>
      <c r="S1013" s="87" t="str">
        <f>VLOOKUP($B1013,D1_2!$B$5:$AL$131,24,FALSE)&amp;""</f>
        <v/>
      </c>
      <c r="T1013" s="88"/>
      <c r="U1013" s="19" t="s">
        <v>391</v>
      </c>
      <c r="V1013" s="89" t="str">
        <f>VLOOKUP($B1013,D1_2!$B$5:$AL$131,25,FALSE)&amp;""</f>
        <v/>
      </c>
      <c r="W1013" s="90"/>
      <c r="X1013" s="87" t="str">
        <f>VLOOKUP($B1013,D1_2!$B$5:$AL$131,26,FALSE)&amp;""</f>
        <v/>
      </c>
      <c r="Y1013" s="88"/>
      <c r="Z1013" s="19" t="s">
        <v>391</v>
      </c>
      <c r="AA1013" s="89" t="str">
        <f>VLOOKUP($B1013,D1_2!$B$5:$AL$131,27,FALSE)&amp;""</f>
        <v/>
      </c>
      <c r="AB1013" s="90"/>
      <c r="AC1013" s="87" t="str">
        <f>VLOOKUP($B1013,D1_2!$B$5:$AL$131,28,FALSE)&amp;""</f>
        <v/>
      </c>
      <c r="AD1013" s="88"/>
      <c r="AE1013" s="19" t="s">
        <v>391</v>
      </c>
      <c r="AF1013" s="89" t="str">
        <f>VLOOKUP($B1013,D1_2!$B$5:$AL$131,29,FALSE)&amp;""</f>
        <v/>
      </c>
      <c r="AG1013" s="90"/>
      <c r="AH1013" s="87" t="str">
        <f>VLOOKUP($B1013,D1_2!$B$5:$AL$131,30,FALSE)&amp;""</f>
        <v/>
      </c>
      <c r="AI1013" s="88"/>
      <c r="AJ1013" s="19" t="s">
        <v>391</v>
      </c>
      <c r="AK1013" s="89" t="str">
        <f>VLOOKUP($B1013,D1_2!$B$5:$AL$131,31,FALSE)&amp;""</f>
        <v/>
      </c>
      <c r="AL1013" s="90"/>
      <c r="AM1013" s="87" t="str">
        <f>VLOOKUP($B1013,D1_2!$B$5:$AL$131,32,FALSE)&amp;""</f>
        <v/>
      </c>
      <c r="AN1013" s="88"/>
      <c r="AO1013" s="19" t="s">
        <v>391</v>
      </c>
      <c r="AP1013" s="89" t="str">
        <f>VLOOKUP($B1013,D1_2!$B$5:$AL$131,33,FALSE)&amp;""</f>
        <v/>
      </c>
      <c r="AQ1013" s="90"/>
      <c r="AR1013" s="87" t="str">
        <f>VLOOKUP($B1013,D1_2!$B$5:$AL$131,34,FALSE)&amp;""</f>
        <v/>
      </c>
      <c r="AS1013" s="88"/>
      <c r="AT1013" s="19" t="s">
        <v>391</v>
      </c>
      <c r="AU1013" s="89" t="str">
        <f>VLOOKUP($B1013,D1_2!$B$5:$AL$131,35,FALSE)&amp;""</f>
        <v/>
      </c>
      <c r="AV1013" s="90"/>
      <c r="AW1013" s="87" t="str">
        <f>VLOOKUP($B1013,D1_2!$B$5:$AL$131,36,FALSE)&amp;""</f>
        <v/>
      </c>
      <c r="AX1013" s="88"/>
      <c r="AY1013" s="19" t="s">
        <v>391</v>
      </c>
      <c r="AZ1013" s="89" t="str">
        <f>VLOOKUP($B1013,D1_2!$B$5:$AL$131,37,FALSE)&amp;""</f>
        <v/>
      </c>
      <c r="BA1013" s="90"/>
    </row>
    <row r="1014" spans="2:53" s="1" customFormat="1" x14ac:dyDescent="0.4">
      <c r="B1014" s="181"/>
      <c r="C1014" s="182"/>
      <c r="D1014" s="182"/>
      <c r="E1014" s="182"/>
      <c r="F1014" s="183"/>
      <c r="G1014" s="91" t="s">
        <v>5496</v>
      </c>
      <c r="H1014" s="91"/>
      <c r="I1014" s="91"/>
      <c r="J1014" s="91"/>
      <c r="K1014" s="91"/>
      <c r="L1014" s="91"/>
      <c r="M1014" s="91"/>
      <c r="N1014" s="92" t="str">
        <f>VLOOKUP($B1013,D1_2!$B$132:$AL$258,22,FALSE)&amp;""</f>
        <v/>
      </c>
      <c r="O1014" s="93"/>
      <c r="P1014" s="20" t="s">
        <v>391</v>
      </c>
      <c r="Q1014" s="94" t="str">
        <f>VLOOKUP($B1013,D1_2!$B$132:$AL$258,23,FALSE)&amp;""</f>
        <v/>
      </c>
      <c r="R1014" s="95"/>
      <c r="S1014" s="92" t="str">
        <f>VLOOKUP($B1013,D1_2!$B$132:$AL$258,24,FALSE)&amp;""</f>
        <v/>
      </c>
      <c r="T1014" s="93"/>
      <c r="U1014" s="20" t="s">
        <v>391</v>
      </c>
      <c r="V1014" s="94" t="str">
        <f>VLOOKUP($B1013,D1_2!$B$132:$AL$258,25,FALSE)&amp;""</f>
        <v/>
      </c>
      <c r="W1014" s="95"/>
      <c r="X1014" s="92" t="str">
        <f>VLOOKUP($B1013,D1_2!$B$132:$AL$258,26,FALSE)&amp;""</f>
        <v/>
      </c>
      <c r="Y1014" s="93"/>
      <c r="Z1014" s="20" t="s">
        <v>391</v>
      </c>
      <c r="AA1014" s="94" t="str">
        <f>VLOOKUP($B1013,D1_2!$B$132:$AL$258,27,FALSE)&amp;""</f>
        <v/>
      </c>
      <c r="AB1014" s="95"/>
      <c r="AC1014" s="92" t="str">
        <f>VLOOKUP($B1013,D1_2!$B$132:$AL$258,28,FALSE)&amp;""</f>
        <v/>
      </c>
      <c r="AD1014" s="93"/>
      <c r="AE1014" s="20" t="s">
        <v>391</v>
      </c>
      <c r="AF1014" s="94" t="str">
        <f>VLOOKUP($B1013,D1_2!$B$132:$AL$258,29,FALSE)&amp;""</f>
        <v/>
      </c>
      <c r="AG1014" s="95"/>
      <c r="AH1014" s="92" t="str">
        <f>VLOOKUP($B1013,D1_2!$B$132:$AL$258,30,FALSE)&amp;""</f>
        <v/>
      </c>
      <c r="AI1014" s="93"/>
      <c r="AJ1014" s="20" t="s">
        <v>391</v>
      </c>
      <c r="AK1014" s="94" t="str">
        <f>VLOOKUP($B1013,D1_2!$B$132:$AL$258,31,FALSE)&amp;""</f>
        <v/>
      </c>
      <c r="AL1014" s="95"/>
      <c r="AM1014" s="92" t="str">
        <f>VLOOKUP($B1013,D1_2!$B$132:$AL$258,32,FALSE)&amp;""</f>
        <v/>
      </c>
      <c r="AN1014" s="93"/>
      <c r="AO1014" s="20" t="s">
        <v>391</v>
      </c>
      <c r="AP1014" s="94" t="str">
        <f>VLOOKUP($B1013,D1_2!$B$132:$AL$258,33,FALSE)&amp;""</f>
        <v/>
      </c>
      <c r="AQ1014" s="95"/>
      <c r="AR1014" s="92" t="str">
        <f>VLOOKUP($B1013,D1_2!$B$132:$AL$258,34,FALSE)&amp;""</f>
        <v/>
      </c>
      <c r="AS1014" s="93"/>
      <c r="AT1014" s="20" t="s">
        <v>391</v>
      </c>
      <c r="AU1014" s="94" t="str">
        <f>VLOOKUP($B1013,D1_2!$B$132:$AL$258,35,FALSE)&amp;""</f>
        <v/>
      </c>
      <c r="AV1014" s="95"/>
      <c r="AW1014" s="92" t="str">
        <f>VLOOKUP($B1013,D1_2!$B$132:$AL$258,36,FALSE)&amp;""</f>
        <v/>
      </c>
      <c r="AX1014" s="93"/>
      <c r="AY1014" s="20" t="s">
        <v>391</v>
      </c>
      <c r="AZ1014" s="94" t="str">
        <f>VLOOKUP($B1013,D1_2!$B$132:$AL$258,37,FALSE)&amp;""</f>
        <v/>
      </c>
      <c r="BA1014" s="95"/>
    </row>
    <row r="1015" spans="2:53" s="1" customFormat="1" x14ac:dyDescent="0.4">
      <c r="B1015" s="178"/>
      <c r="C1015" s="179"/>
      <c r="D1015" s="179"/>
      <c r="E1015" s="179"/>
      <c r="F1015" s="180"/>
      <c r="G1015" s="135" t="s">
        <v>5337</v>
      </c>
      <c r="H1015" s="135"/>
      <c r="I1015" s="135"/>
      <c r="J1015" s="135"/>
      <c r="K1015" s="135"/>
      <c r="L1015" s="135"/>
      <c r="M1015" s="135"/>
      <c r="N1015" s="136" t="str">
        <f>VLOOKUP($B1013,D1_2!$B$259:$AL$385,22,FALSE)&amp;""</f>
        <v/>
      </c>
      <c r="O1015" s="137"/>
      <c r="P1015" s="21" t="s">
        <v>391</v>
      </c>
      <c r="Q1015" s="138" t="str">
        <f>VLOOKUP($B1013,D1_2!$B$259:$AL$385,23,FALSE)&amp;""</f>
        <v/>
      </c>
      <c r="R1015" s="139"/>
      <c r="S1015" s="136" t="str">
        <f>VLOOKUP($B1013,D1_2!$B$259:$AL$385,24,FALSE)&amp;""</f>
        <v/>
      </c>
      <c r="T1015" s="137"/>
      <c r="U1015" s="21" t="s">
        <v>391</v>
      </c>
      <c r="V1015" s="138" t="str">
        <f>VLOOKUP($B1013,D1_2!$B$259:$AL$385,25,FALSE)&amp;""</f>
        <v/>
      </c>
      <c r="W1015" s="139"/>
      <c r="X1015" s="136" t="str">
        <f>VLOOKUP($B1013,D1_2!$B$259:$AL$385,26,FALSE)&amp;""</f>
        <v/>
      </c>
      <c r="Y1015" s="137"/>
      <c r="Z1015" s="21" t="s">
        <v>391</v>
      </c>
      <c r="AA1015" s="138" t="str">
        <f>VLOOKUP($B1013,D1_2!$B$259:$AL$385,27,FALSE)&amp;""</f>
        <v/>
      </c>
      <c r="AB1015" s="139"/>
      <c r="AC1015" s="136" t="str">
        <f>VLOOKUP($B1013,D1_2!$B$259:$AL$385,28,FALSE)&amp;""</f>
        <v/>
      </c>
      <c r="AD1015" s="137"/>
      <c r="AE1015" s="21" t="s">
        <v>391</v>
      </c>
      <c r="AF1015" s="138" t="str">
        <f>VLOOKUP($B1013,D1_2!$B$259:$AL$385,29,FALSE)&amp;""</f>
        <v/>
      </c>
      <c r="AG1015" s="139"/>
      <c r="AH1015" s="136" t="str">
        <f>VLOOKUP($B1013,D1_2!$B$259:$AL$385,30,FALSE)&amp;""</f>
        <v/>
      </c>
      <c r="AI1015" s="137"/>
      <c r="AJ1015" s="21" t="s">
        <v>391</v>
      </c>
      <c r="AK1015" s="138" t="str">
        <f>VLOOKUP($B1013,D1_2!$B$259:$AL$385,31,FALSE)&amp;""</f>
        <v/>
      </c>
      <c r="AL1015" s="139"/>
      <c r="AM1015" s="136" t="str">
        <f>VLOOKUP($B1013,D1_2!$B$259:$AL$385,32,FALSE)&amp;""</f>
        <v/>
      </c>
      <c r="AN1015" s="137"/>
      <c r="AO1015" s="21" t="s">
        <v>391</v>
      </c>
      <c r="AP1015" s="138" t="str">
        <f>VLOOKUP($B1013,D1_2!$B$259:$AL$385,33,FALSE)&amp;""</f>
        <v/>
      </c>
      <c r="AQ1015" s="139"/>
      <c r="AR1015" s="136" t="str">
        <f>VLOOKUP($B1013,D1_2!$B$259:$AL$385,34,FALSE)&amp;""</f>
        <v/>
      </c>
      <c r="AS1015" s="137"/>
      <c r="AT1015" s="21" t="s">
        <v>391</v>
      </c>
      <c r="AU1015" s="138" t="str">
        <f>VLOOKUP($B1013,D1_2!$B$259:$AL$385,35,FALSE)&amp;""</f>
        <v/>
      </c>
      <c r="AV1015" s="139"/>
      <c r="AW1015" s="136" t="str">
        <f>VLOOKUP($B1013,D1_2!$B$259:$AL$385,36,FALSE)&amp;""</f>
        <v/>
      </c>
      <c r="AX1015" s="137"/>
      <c r="AY1015" s="21" t="s">
        <v>391</v>
      </c>
      <c r="AZ1015" s="138" t="str">
        <f>VLOOKUP($B1013,D1_2!$B$259:$AL$385,37,FALSE)&amp;""</f>
        <v/>
      </c>
      <c r="BA1015" s="139"/>
    </row>
    <row r="1016" spans="2:53" s="1" customFormat="1" ht="14.25" customHeight="1" x14ac:dyDescent="0.4">
      <c r="B1016" s="175" t="s">
        <v>6629</v>
      </c>
      <c r="C1016" s="176"/>
      <c r="D1016" s="176"/>
      <c r="E1016" s="176"/>
      <c r="F1016" s="177"/>
      <c r="G1016" s="86" t="s">
        <v>5737</v>
      </c>
      <c r="H1016" s="86"/>
      <c r="I1016" s="86"/>
      <c r="J1016" s="86"/>
      <c r="K1016" s="86"/>
      <c r="L1016" s="86"/>
      <c r="M1016" s="86"/>
      <c r="N1016" s="87" t="str">
        <f>VLOOKUP($B1016,D1_2!$B$5:$AL$131,22,FALSE)&amp;""</f>
        <v/>
      </c>
      <c r="O1016" s="88"/>
      <c r="P1016" s="19" t="s">
        <v>391</v>
      </c>
      <c r="Q1016" s="89" t="str">
        <f>VLOOKUP($B1016,D1_2!$B$5:$AL$131,23,FALSE)&amp;""</f>
        <v/>
      </c>
      <c r="R1016" s="90"/>
      <c r="S1016" s="87" t="str">
        <f>VLOOKUP($B1016,D1_2!$B$5:$AL$131,24,FALSE)&amp;""</f>
        <v/>
      </c>
      <c r="T1016" s="88"/>
      <c r="U1016" s="19" t="s">
        <v>391</v>
      </c>
      <c r="V1016" s="89" t="str">
        <f>VLOOKUP($B1016,D1_2!$B$5:$AL$131,25,FALSE)&amp;""</f>
        <v/>
      </c>
      <c r="W1016" s="90"/>
      <c r="X1016" s="87" t="str">
        <f>VLOOKUP($B1016,D1_2!$B$5:$AL$131,26,FALSE)&amp;""</f>
        <v/>
      </c>
      <c r="Y1016" s="88"/>
      <c r="Z1016" s="19" t="s">
        <v>391</v>
      </c>
      <c r="AA1016" s="89" t="str">
        <f>VLOOKUP($B1016,D1_2!$B$5:$AL$131,27,FALSE)&amp;""</f>
        <v/>
      </c>
      <c r="AB1016" s="90"/>
      <c r="AC1016" s="87" t="str">
        <f>VLOOKUP($B1016,D1_2!$B$5:$AL$131,28,FALSE)&amp;""</f>
        <v/>
      </c>
      <c r="AD1016" s="88"/>
      <c r="AE1016" s="19" t="s">
        <v>391</v>
      </c>
      <c r="AF1016" s="89" t="str">
        <f>VLOOKUP($B1016,D1_2!$B$5:$AL$131,29,FALSE)&amp;""</f>
        <v/>
      </c>
      <c r="AG1016" s="90"/>
      <c r="AH1016" s="87" t="str">
        <f>VLOOKUP($B1016,D1_2!$B$5:$AL$131,30,FALSE)&amp;""</f>
        <v/>
      </c>
      <c r="AI1016" s="88"/>
      <c r="AJ1016" s="19" t="s">
        <v>391</v>
      </c>
      <c r="AK1016" s="89" t="str">
        <f>VLOOKUP($B1016,D1_2!$B$5:$AL$131,31,FALSE)&amp;""</f>
        <v/>
      </c>
      <c r="AL1016" s="90"/>
      <c r="AM1016" s="87" t="str">
        <f>VLOOKUP($B1016,D1_2!$B$5:$AL$131,32,FALSE)&amp;""</f>
        <v/>
      </c>
      <c r="AN1016" s="88"/>
      <c r="AO1016" s="19" t="s">
        <v>391</v>
      </c>
      <c r="AP1016" s="89" t="str">
        <f>VLOOKUP($B1016,D1_2!$B$5:$AL$131,33,FALSE)&amp;""</f>
        <v/>
      </c>
      <c r="AQ1016" s="90"/>
      <c r="AR1016" s="87" t="str">
        <f>VLOOKUP($B1016,D1_2!$B$5:$AL$131,34,FALSE)&amp;""</f>
        <v/>
      </c>
      <c r="AS1016" s="88"/>
      <c r="AT1016" s="19" t="s">
        <v>391</v>
      </c>
      <c r="AU1016" s="89" t="str">
        <f>VLOOKUP($B1016,D1_2!$B$5:$AL$131,35,FALSE)&amp;""</f>
        <v/>
      </c>
      <c r="AV1016" s="90"/>
      <c r="AW1016" s="87" t="str">
        <f>VLOOKUP($B1016,D1_2!$B$5:$AL$131,36,FALSE)&amp;""</f>
        <v/>
      </c>
      <c r="AX1016" s="88"/>
      <c r="AY1016" s="19" t="s">
        <v>391</v>
      </c>
      <c r="AZ1016" s="89" t="str">
        <f>VLOOKUP($B1016,D1_2!$B$5:$AL$131,37,FALSE)&amp;""</f>
        <v/>
      </c>
      <c r="BA1016" s="90"/>
    </row>
    <row r="1017" spans="2:53" s="1" customFormat="1" x14ac:dyDescent="0.4">
      <c r="B1017" s="181"/>
      <c r="C1017" s="182"/>
      <c r="D1017" s="182"/>
      <c r="E1017" s="182"/>
      <c r="F1017" s="183"/>
      <c r="G1017" s="91" t="s">
        <v>5496</v>
      </c>
      <c r="H1017" s="91"/>
      <c r="I1017" s="91"/>
      <c r="J1017" s="91"/>
      <c r="K1017" s="91"/>
      <c r="L1017" s="91"/>
      <c r="M1017" s="91"/>
      <c r="N1017" s="92" t="str">
        <f>VLOOKUP($B1016,D1_2!$B$132:$AL$258,22,FALSE)&amp;""</f>
        <v/>
      </c>
      <c r="O1017" s="93"/>
      <c r="P1017" s="20" t="s">
        <v>391</v>
      </c>
      <c r="Q1017" s="94" t="str">
        <f>VLOOKUP($B1016,D1_2!$B$132:$AL$258,23,FALSE)&amp;""</f>
        <v/>
      </c>
      <c r="R1017" s="95"/>
      <c r="S1017" s="92" t="str">
        <f>VLOOKUP($B1016,D1_2!$B$132:$AL$258,24,FALSE)&amp;""</f>
        <v/>
      </c>
      <c r="T1017" s="93"/>
      <c r="U1017" s="20" t="s">
        <v>391</v>
      </c>
      <c r="V1017" s="94" t="str">
        <f>VLOOKUP($B1016,D1_2!$B$132:$AL$258,25,FALSE)&amp;""</f>
        <v/>
      </c>
      <c r="W1017" s="95"/>
      <c r="X1017" s="92" t="str">
        <f>VLOOKUP($B1016,D1_2!$B$132:$AL$258,26,FALSE)&amp;""</f>
        <v/>
      </c>
      <c r="Y1017" s="93"/>
      <c r="Z1017" s="20" t="s">
        <v>391</v>
      </c>
      <c r="AA1017" s="94" t="str">
        <f>VLOOKUP($B1016,D1_2!$B$132:$AL$258,27,FALSE)&amp;""</f>
        <v/>
      </c>
      <c r="AB1017" s="95"/>
      <c r="AC1017" s="92" t="str">
        <f>VLOOKUP($B1016,D1_2!$B$132:$AL$258,28,FALSE)&amp;""</f>
        <v/>
      </c>
      <c r="AD1017" s="93"/>
      <c r="AE1017" s="20" t="s">
        <v>391</v>
      </c>
      <c r="AF1017" s="94" t="str">
        <f>VLOOKUP($B1016,D1_2!$B$132:$AL$258,29,FALSE)&amp;""</f>
        <v/>
      </c>
      <c r="AG1017" s="95"/>
      <c r="AH1017" s="92" t="str">
        <f>VLOOKUP($B1016,D1_2!$B$132:$AL$258,30,FALSE)&amp;""</f>
        <v/>
      </c>
      <c r="AI1017" s="93"/>
      <c r="AJ1017" s="20" t="s">
        <v>391</v>
      </c>
      <c r="AK1017" s="94" t="str">
        <f>VLOOKUP($B1016,D1_2!$B$132:$AL$258,31,FALSE)&amp;""</f>
        <v/>
      </c>
      <c r="AL1017" s="95"/>
      <c r="AM1017" s="92" t="str">
        <f>VLOOKUP($B1016,D1_2!$B$132:$AL$258,32,FALSE)&amp;""</f>
        <v/>
      </c>
      <c r="AN1017" s="93"/>
      <c r="AO1017" s="20" t="s">
        <v>391</v>
      </c>
      <c r="AP1017" s="94" t="str">
        <f>VLOOKUP($B1016,D1_2!$B$132:$AL$258,33,FALSE)&amp;""</f>
        <v/>
      </c>
      <c r="AQ1017" s="95"/>
      <c r="AR1017" s="92" t="str">
        <f>VLOOKUP($B1016,D1_2!$B$132:$AL$258,34,FALSE)&amp;""</f>
        <v/>
      </c>
      <c r="AS1017" s="93"/>
      <c r="AT1017" s="20" t="s">
        <v>391</v>
      </c>
      <c r="AU1017" s="94" t="str">
        <f>VLOOKUP($B1016,D1_2!$B$132:$AL$258,35,FALSE)&amp;""</f>
        <v/>
      </c>
      <c r="AV1017" s="95"/>
      <c r="AW1017" s="92" t="str">
        <f>VLOOKUP($B1016,D1_2!$B$132:$AL$258,36,FALSE)&amp;""</f>
        <v/>
      </c>
      <c r="AX1017" s="93"/>
      <c r="AY1017" s="20" t="s">
        <v>391</v>
      </c>
      <c r="AZ1017" s="94" t="str">
        <f>VLOOKUP($B1016,D1_2!$B$132:$AL$258,37,FALSE)&amp;""</f>
        <v/>
      </c>
      <c r="BA1017" s="95"/>
    </row>
    <row r="1018" spans="2:53" s="1" customFormat="1" x14ac:dyDescent="0.4">
      <c r="B1018" s="178"/>
      <c r="C1018" s="179"/>
      <c r="D1018" s="179"/>
      <c r="E1018" s="179"/>
      <c r="F1018" s="180"/>
      <c r="G1018" s="135" t="s">
        <v>5337</v>
      </c>
      <c r="H1018" s="135"/>
      <c r="I1018" s="135"/>
      <c r="J1018" s="135"/>
      <c r="K1018" s="135"/>
      <c r="L1018" s="135"/>
      <c r="M1018" s="135"/>
      <c r="N1018" s="136" t="str">
        <f>VLOOKUP($B1016,D1_2!$B$259:$AL$385,22,FALSE)&amp;""</f>
        <v/>
      </c>
      <c r="O1018" s="137"/>
      <c r="P1018" s="21" t="s">
        <v>391</v>
      </c>
      <c r="Q1018" s="138" t="str">
        <f>VLOOKUP($B1016,D1_2!$B$259:$AL$385,23,FALSE)&amp;""</f>
        <v/>
      </c>
      <c r="R1018" s="139"/>
      <c r="S1018" s="136" t="str">
        <f>VLOOKUP($B1016,D1_2!$B$259:$AL$385,24,FALSE)&amp;""</f>
        <v/>
      </c>
      <c r="T1018" s="137"/>
      <c r="U1018" s="21" t="s">
        <v>391</v>
      </c>
      <c r="V1018" s="138" t="str">
        <f>VLOOKUP($B1016,D1_2!$B$259:$AL$385,25,FALSE)&amp;""</f>
        <v/>
      </c>
      <c r="W1018" s="139"/>
      <c r="X1018" s="136" t="str">
        <f>VLOOKUP($B1016,D1_2!$B$259:$AL$385,26,FALSE)&amp;""</f>
        <v/>
      </c>
      <c r="Y1018" s="137"/>
      <c r="Z1018" s="21" t="s">
        <v>391</v>
      </c>
      <c r="AA1018" s="138" t="str">
        <f>VLOOKUP($B1016,D1_2!$B$259:$AL$385,27,FALSE)&amp;""</f>
        <v/>
      </c>
      <c r="AB1018" s="139"/>
      <c r="AC1018" s="136" t="str">
        <f>VLOOKUP($B1016,D1_2!$B$259:$AL$385,28,FALSE)&amp;""</f>
        <v/>
      </c>
      <c r="AD1018" s="137"/>
      <c r="AE1018" s="21" t="s">
        <v>391</v>
      </c>
      <c r="AF1018" s="138" t="str">
        <f>VLOOKUP($B1016,D1_2!$B$259:$AL$385,29,FALSE)&amp;""</f>
        <v/>
      </c>
      <c r="AG1018" s="139"/>
      <c r="AH1018" s="136" t="str">
        <f>VLOOKUP($B1016,D1_2!$B$259:$AL$385,30,FALSE)&amp;""</f>
        <v/>
      </c>
      <c r="AI1018" s="137"/>
      <c r="AJ1018" s="21" t="s">
        <v>391</v>
      </c>
      <c r="AK1018" s="138" t="str">
        <f>VLOOKUP($B1016,D1_2!$B$259:$AL$385,31,FALSE)&amp;""</f>
        <v/>
      </c>
      <c r="AL1018" s="139"/>
      <c r="AM1018" s="136" t="str">
        <f>VLOOKUP($B1016,D1_2!$B$259:$AL$385,32,FALSE)&amp;""</f>
        <v/>
      </c>
      <c r="AN1018" s="137"/>
      <c r="AO1018" s="21" t="s">
        <v>391</v>
      </c>
      <c r="AP1018" s="138" t="str">
        <f>VLOOKUP($B1016,D1_2!$B$259:$AL$385,33,FALSE)&amp;""</f>
        <v/>
      </c>
      <c r="AQ1018" s="139"/>
      <c r="AR1018" s="136" t="str">
        <f>VLOOKUP($B1016,D1_2!$B$259:$AL$385,34,FALSE)&amp;""</f>
        <v/>
      </c>
      <c r="AS1018" s="137"/>
      <c r="AT1018" s="21" t="s">
        <v>391</v>
      </c>
      <c r="AU1018" s="138" t="str">
        <f>VLOOKUP($B1016,D1_2!$B$259:$AL$385,35,FALSE)&amp;""</f>
        <v/>
      </c>
      <c r="AV1018" s="139"/>
      <c r="AW1018" s="136" t="str">
        <f>VLOOKUP($B1016,D1_2!$B$259:$AL$385,36,FALSE)&amp;""</f>
        <v/>
      </c>
      <c r="AX1018" s="137"/>
      <c r="AY1018" s="21" t="s">
        <v>391</v>
      </c>
      <c r="AZ1018" s="138" t="str">
        <f>VLOOKUP($B1016,D1_2!$B$259:$AL$385,37,FALSE)&amp;""</f>
        <v/>
      </c>
      <c r="BA1018" s="139"/>
    </row>
    <row r="1019" spans="2:53" s="1" customFormat="1" ht="14.25" customHeight="1" x14ac:dyDescent="0.4">
      <c r="B1019" s="175" t="s">
        <v>985</v>
      </c>
      <c r="C1019" s="176"/>
      <c r="D1019" s="176"/>
      <c r="E1019" s="176"/>
      <c r="F1019" s="177"/>
      <c r="G1019" s="86" t="s">
        <v>5737</v>
      </c>
      <c r="H1019" s="86"/>
      <c r="I1019" s="86"/>
      <c r="J1019" s="86"/>
      <c r="K1019" s="86"/>
      <c r="L1019" s="86"/>
      <c r="M1019" s="86"/>
      <c r="N1019" s="87" t="str">
        <f>VLOOKUP($B1019,D1_2!$B$5:$AL$131,22,FALSE)&amp;""</f>
        <v/>
      </c>
      <c r="O1019" s="88"/>
      <c r="P1019" s="19" t="s">
        <v>391</v>
      </c>
      <c r="Q1019" s="89" t="str">
        <f>VLOOKUP($B1019,D1_2!$B$5:$AL$131,23,FALSE)&amp;""</f>
        <v/>
      </c>
      <c r="R1019" s="90"/>
      <c r="S1019" s="87" t="str">
        <f>VLOOKUP($B1019,D1_2!$B$5:$AL$131,24,FALSE)&amp;""</f>
        <v/>
      </c>
      <c r="T1019" s="88"/>
      <c r="U1019" s="19" t="s">
        <v>391</v>
      </c>
      <c r="V1019" s="89" t="str">
        <f>VLOOKUP($B1019,D1_2!$B$5:$AL$131,25,FALSE)&amp;""</f>
        <v/>
      </c>
      <c r="W1019" s="90"/>
      <c r="X1019" s="87" t="str">
        <f>VLOOKUP($B1019,D1_2!$B$5:$AL$131,26,FALSE)&amp;""</f>
        <v/>
      </c>
      <c r="Y1019" s="88"/>
      <c r="Z1019" s="19" t="s">
        <v>391</v>
      </c>
      <c r="AA1019" s="89" t="str">
        <f>VLOOKUP($B1019,D1_2!$B$5:$AL$131,27,FALSE)&amp;""</f>
        <v/>
      </c>
      <c r="AB1019" s="90"/>
      <c r="AC1019" s="87" t="str">
        <f>VLOOKUP($B1019,D1_2!$B$5:$AL$131,28,FALSE)&amp;""</f>
        <v/>
      </c>
      <c r="AD1019" s="88"/>
      <c r="AE1019" s="19" t="s">
        <v>391</v>
      </c>
      <c r="AF1019" s="89" t="str">
        <f>VLOOKUP($B1019,D1_2!$B$5:$AL$131,29,FALSE)&amp;""</f>
        <v/>
      </c>
      <c r="AG1019" s="90"/>
      <c r="AH1019" s="87" t="str">
        <f>VLOOKUP($B1019,D1_2!$B$5:$AL$131,30,FALSE)&amp;""</f>
        <v/>
      </c>
      <c r="AI1019" s="88"/>
      <c r="AJ1019" s="19" t="s">
        <v>391</v>
      </c>
      <c r="AK1019" s="89" t="str">
        <f>VLOOKUP($B1019,D1_2!$B$5:$AL$131,31,FALSE)&amp;""</f>
        <v/>
      </c>
      <c r="AL1019" s="90"/>
      <c r="AM1019" s="87" t="str">
        <f>VLOOKUP($B1019,D1_2!$B$5:$AL$131,32,FALSE)&amp;""</f>
        <v/>
      </c>
      <c r="AN1019" s="88"/>
      <c r="AO1019" s="19" t="s">
        <v>391</v>
      </c>
      <c r="AP1019" s="89" t="str">
        <f>VLOOKUP($B1019,D1_2!$B$5:$AL$131,33,FALSE)&amp;""</f>
        <v/>
      </c>
      <c r="AQ1019" s="90"/>
      <c r="AR1019" s="87" t="str">
        <f>VLOOKUP($B1019,D1_2!$B$5:$AL$131,34,FALSE)&amp;""</f>
        <v/>
      </c>
      <c r="AS1019" s="88"/>
      <c r="AT1019" s="19" t="s">
        <v>391</v>
      </c>
      <c r="AU1019" s="89" t="str">
        <f>VLOOKUP($B1019,D1_2!$B$5:$AL$131,35,FALSE)&amp;""</f>
        <v/>
      </c>
      <c r="AV1019" s="90"/>
      <c r="AW1019" s="87" t="str">
        <f>VLOOKUP($B1019,D1_2!$B$5:$AL$131,36,FALSE)&amp;""</f>
        <v/>
      </c>
      <c r="AX1019" s="88"/>
      <c r="AY1019" s="19" t="s">
        <v>391</v>
      </c>
      <c r="AZ1019" s="89" t="str">
        <f>VLOOKUP($B1019,D1_2!$B$5:$AL$131,37,FALSE)&amp;""</f>
        <v/>
      </c>
      <c r="BA1019" s="90"/>
    </row>
    <row r="1020" spans="2:53" s="1" customFormat="1" x14ac:dyDescent="0.4">
      <c r="B1020" s="181"/>
      <c r="C1020" s="182"/>
      <c r="D1020" s="182"/>
      <c r="E1020" s="182"/>
      <c r="F1020" s="183"/>
      <c r="G1020" s="91" t="s">
        <v>5496</v>
      </c>
      <c r="H1020" s="91"/>
      <c r="I1020" s="91"/>
      <c r="J1020" s="91"/>
      <c r="K1020" s="91"/>
      <c r="L1020" s="91"/>
      <c r="M1020" s="91"/>
      <c r="N1020" s="92" t="str">
        <f>VLOOKUP($B1019,D1_2!$B$132:$AL$258,22,FALSE)&amp;""</f>
        <v/>
      </c>
      <c r="O1020" s="93"/>
      <c r="P1020" s="20" t="s">
        <v>391</v>
      </c>
      <c r="Q1020" s="94" t="str">
        <f>VLOOKUP($B1019,D1_2!$B$132:$AL$258,23,FALSE)&amp;""</f>
        <v/>
      </c>
      <c r="R1020" s="95"/>
      <c r="S1020" s="92" t="str">
        <f>VLOOKUP($B1019,D1_2!$B$132:$AL$258,24,FALSE)&amp;""</f>
        <v/>
      </c>
      <c r="T1020" s="93"/>
      <c r="U1020" s="20" t="s">
        <v>391</v>
      </c>
      <c r="V1020" s="94" t="str">
        <f>VLOOKUP($B1019,D1_2!$B$132:$AL$258,25,FALSE)&amp;""</f>
        <v/>
      </c>
      <c r="W1020" s="95"/>
      <c r="X1020" s="92" t="str">
        <f>VLOOKUP($B1019,D1_2!$B$132:$AL$258,26,FALSE)&amp;""</f>
        <v/>
      </c>
      <c r="Y1020" s="93"/>
      <c r="Z1020" s="20" t="s">
        <v>391</v>
      </c>
      <c r="AA1020" s="94" t="str">
        <f>VLOOKUP($B1019,D1_2!$B$132:$AL$258,27,FALSE)&amp;""</f>
        <v/>
      </c>
      <c r="AB1020" s="95"/>
      <c r="AC1020" s="92" t="str">
        <f>VLOOKUP($B1019,D1_2!$B$132:$AL$258,28,FALSE)&amp;""</f>
        <v/>
      </c>
      <c r="AD1020" s="93"/>
      <c r="AE1020" s="20" t="s">
        <v>391</v>
      </c>
      <c r="AF1020" s="94" t="str">
        <f>VLOOKUP($B1019,D1_2!$B$132:$AL$258,29,FALSE)&amp;""</f>
        <v/>
      </c>
      <c r="AG1020" s="95"/>
      <c r="AH1020" s="92" t="str">
        <f>VLOOKUP($B1019,D1_2!$B$132:$AL$258,30,FALSE)&amp;""</f>
        <v/>
      </c>
      <c r="AI1020" s="93"/>
      <c r="AJ1020" s="20" t="s">
        <v>391</v>
      </c>
      <c r="AK1020" s="94" t="str">
        <f>VLOOKUP($B1019,D1_2!$B$132:$AL$258,31,FALSE)&amp;""</f>
        <v/>
      </c>
      <c r="AL1020" s="95"/>
      <c r="AM1020" s="92" t="str">
        <f>VLOOKUP($B1019,D1_2!$B$132:$AL$258,32,FALSE)&amp;""</f>
        <v/>
      </c>
      <c r="AN1020" s="93"/>
      <c r="AO1020" s="20" t="s">
        <v>391</v>
      </c>
      <c r="AP1020" s="94" t="str">
        <f>VLOOKUP($B1019,D1_2!$B$132:$AL$258,33,FALSE)&amp;""</f>
        <v/>
      </c>
      <c r="AQ1020" s="95"/>
      <c r="AR1020" s="92" t="str">
        <f>VLOOKUP($B1019,D1_2!$B$132:$AL$258,34,FALSE)&amp;""</f>
        <v/>
      </c>
      <c r="AS1020" s="93"/>
      <c r="AT1020" s="20" t="s">
        <v>391</v>
      </c>
      <c r="AU1020" s="94" t="str">
        <f>VLOOKUP($B1019,D1_2!$B$132:$AL$258,35,FALSE)&amp;""</f>
        <v/>
      </c>
      <c r="AV1020" s="95"/>
      <c r="AW1020" s="92" t="str">
        <f>VLOOKUP($B1019,D1_2!$B$132:$AL$258,36,FALSE)&amp;""</f>
        <v/>
      </c>
      <c r="AX1020" s="93"/>
      <c r="AY1020" s="20" t="s">
        <v>391</v>
      </c>
      <c r="AZ1020" s="94" t="str">
        <f>VLOOKUP($B1019,D1_2!$B$132:$AL$258,37,FALSE)&amp;""</f>
        <v/>
      </c>
      <c r="BA1020" s="95"/>
    </row>
    <row r="1021" spans="2:53" s="1" customFormat="1" x14ac:dyDescent="0.4">
      <c r="B1021" s="178"/>
      <c r="C1021" s="179"/>
      <c r="D1021" s="179"/>
      <c r="E1021" s="179"/>
      <c r="F1021" s="180"/>
      <c r="G1021" s="135" t="s">
        <v>5337</v>
      </c>
      <c r="H1021" s="135"/>
      <c r="I1021" s="135"/>
      <c r="J1021" s="135"/>
      <c r="K1021" s="135"/>
      <c r="L1021" s="135"/>
      <c r="M1021" s="135"/>
      <c r="N1021" s="136" t="str">
        <f>VLOOKUP($B1019,D1_2!$B$259:$AL$385,22,FALSE)&amp;""</f>
        <v/>
      </c>
      <c r="O1021" s="137"/>
      <c r="P1021" s="21" t="s">
        <v>391</v>
      </c>
      <c r="Q1021" s="138" t="str">
        <f>VLOOKUP($B1019,D1_2!$B$259:$AL$385,23,FALSE)&amp;""</f>
        <v/>
      </c>
      <c r="R1021" s="139"/>
      <c r="S1021" s="136" t="str">
        <f>VLOOKUP($B1019,D1_2!$B$259:$AL$385,24,FALSE)&amp;""</f>
        <v/>
      </c>
      <c r="T1021" s="137"/>
      <c r="U1021" s="21" t="s">
        <v>391</v>
      </c>
      <c r="V1021" s="138" t="str">
        <f>VLOOKUP($B1019,D1_2!$B$259:$AL$385,25,FALSE)&amp;""</f>
        <v/>
      </c>
      <c r="W1021" s="139"/>
      <c r="X1021" s="136" t="str">
        <f>VLOOKUP($B1019,D1_2!$B$259:$AL$385,26,FALSE)&amp;""</f>
        <v/>
      </c>
      <c r="Y1021" s="137"/>
      <c r="Z1021" s="21" t="s">
        <v>391</v>
      </c>
      <c r="AA1021" s="138" t="str">
        <f>VLOOKUP($B1019,D1_2!$B$259:$AL$385,27,FALSE)&amp;""</f>
        <v/>
      </c>
      <c r="AB1021" s="139"/>
      <c r="AC1021" s="136" t="str">
        <f>VLOOKUP($B1019,D1_2!$B$259:$AL$385,28,FALSE)&amp;""</f>
        <v/>
      </c>
      <c r="AD1021" s="137"/>
      <c r="AE1021" s="21" t="s">
        <v>391</v>
      </c>
      <c r="AF1021" s="138" t="str">
        <f>VLOOKUP($B1019,D1_2!$B$259:$AL$385,29,FALSE)&amp;""</f>
        <v/>
      </c>
      <c r="AG1021" s="139"/>
      <c r="AH1021" s="136" t="str">
        <f>VLOOKUP($B1019,D1_2!$B$259:$AL$385,30,FALSE)&amp;""</f>
        <v/>
      </c>
      <c r="AI1021" s="137"/>
      <c r="AJ1021" s="21" t="s">
        <v>391</v>
      </c>
      <c r="AK1021" s="138" t="str">
        <f>VLOOKUP($B1019,D1_2!$B$259:$AL$385,31,FALSE)&amp;""</f>
        <v/>
      </c>
      <c r="AL1021" s="139"/>
      <c r="AM1021" s="136" t="str">
        <f>VLOOKUP($B1019,D1_2!$B$259:$AL$385,32,FALSE)&amp;""</f>
        <v/>
      </c>
      <c r="AN1021" s="137"/>
      <c r="AO1021" s="21" t="s">
        <v>391</v>
      </c>
      <c r="AP1021" s="138" t="str">
        <f>VLOOKUP($B1019,D1_2!$B$259:$AL$385,33,FALSE)&amp;""</f>
        <v/>
      </c>
      <c r="AQ1021" s="139"/>
      <c r="AR1021" s="136" t="str">
        <f>VLOOKUP($B1019,D1_2!$B$259:$AL$385,34,FALSE)&amp;""</f>
        <v/>
      </c>
      <c r="AS1021" s="137"/>
      <c r="AT1021" s="21" t="s">
        <v>391</v>
      </c>
      <c r="AU1021" s="138" t="str">
        <f>VLOOKUP($B1019,D1_2!$B$259:$AL$385,35,FALSE)&amp;""</f>
        <v/>
      </c>
      <c r="AV1021" s="139"/>
      <c r="AW1021" s="136" t="str">
        <f>VLOOKUP($B1019,D1_2!$B$259:$AL$385,36,FALSE)&amp;""</f>
        <v/>
      </c>
      <c r="AX1021" s="137"/>
      <c r="AY1021" s="21" t="s">
        <v>391</v>
      </c>
      <c r="AZ1021" s="138" t="str">
        <f>VLOOKUP($B1019,D1_2!$B$259:$AL$385,37,FALSE)&amp;""</f>
        <v/>
      </c>
      <c r="BA1021" s="139"/>
    </row>
    <row r="1022" spans="2:53" s="1" customFormat="1" ht="14.25" customHeight="1" x14ac:dyDescent="0.4">
      <c r="B1022" s="175" t="s">
        <v>1578</v>
      </c>
      <c r="C1022" s="176"/>
      <c r="D1022" s="176"/>
      <c r="E1022" s="176"/>
      <c r="F1022" s="177"/>
      <c r="G1022" s="86" t="s">
        <v>5737</v>
      </c>
      <c r="H1022" s="86"/>
      <c r="I1022" s="86"/>
      <c r="J1022" s="86"/>
      <c r="K1022" s="86"/>
      <c r="L1022" s="86"/>
      <c r="M1022" s="86"/>
      <c r="N1022" s="87" t="str">
        <f>VLOOKUP($B1022,D1_2!$B$5:$AL$131,22,FALSE)&amp;""</f>
        <v/>
      </c>
      <c r="O1022" s="88"/>
      <c r="P1022" s="19" t="s">
        <v>391</v>
      </c>
      <c r="Q1022" s="89" t="str">
        <f>VLOOKUP($B1022,D1_2!$B$5:$AL$131,23,FALSE)&amp;""</f>
        <v/>
      </c>
      <c r="R1022" s="90"/>
      <c r="S1022" s="87" t="str">
        <f>VLOOKUP($B1022,D1_2!$B$5:$AL$131,24,FALSE)&amp;""</f>
        <v/>
      </c>
      <c r="T1022" s="88"/>
      <c r="U1022" s="19" t="s">
        <v>391</v>
      </c>
      <c r="V1022" s="89" t="str">
        <f>VLOOKUP($B1022,D1_2!$B$5:$AL$131,25,FALSE)&amp;""</f>
        <v/>
      </c>
      <c r="W1022" s="90"/>
      <c r="X1022" s="87" t="str">
        <f>VLOOKUP($B1022,D1_2!$B$5:$AL$131,26,FALSE)&amp;""</f>
        <v/>
      </c>
      <c r="Y1022" s="88"/>
      <c r="Z1022" s="19" t="s">
        <v>391</v>
      </c>
      <c r="AA1022" s="89" t="str">
        <f>VLOOKUP($B1022,D1_2!$B$5:$AL$131,27,FALSE)&amp;""</f>
        <v/>
      </c>
      <c r="AB1022" s="90"/>
      <c r="AC1022" s="87" t="str">
        <f>VLOOKUP($B1022,D1_2!$B$5:$AL$131,28,FALSE)&amp;""</f>
        <v/>
      </c>
      <c r="AD1022" s="88"/>
      <c r="AE1022" s="19" t="s">
        <v>391</v>
      </c>
      <c r="AF1022" s="89" t="str">
        <f>VLOOKUP($B1022,D1_2!$B$5:$AL$131,29,FALSE)&amp;""</f>
        <v/>
      </c>
      <c r="AG1022" s="90"/>
      <c r="AH1022" s="87" t="str">
        <f>VLOOKUP($B1022,D1_2!$B$5:$AL$131,30,FALSE)&amp;""</f>
        <v/>
      </c>
      <c r="AI1022" s="88"/>
      <c r="AJ1022" s="19" t="s">
        <v>391</v>
      </c>
      <c r="AK1022" s="89" t="str">
        <f>VLOOKUP($B1022,D1_2!$B$5:$AL$131,31,FALSE)&amp;""</f>
        <v/>
      </c>
      <c r="AL1022" s="90"/>
      <c r="AM1022" s="87" t="str">
        <f>VLOOKUP($B1022,D1_2!$B$5:$AL$131,32,FALSE)&amp;""</f>
        <v/>
      </c>
      <c r="AN1022" s="88"/>
      <c r="AO1022" s="19" t="s">
        <v>391</v>
      </c>
      <c r="AP1022" s="89" t="str">
        <f>VLOOKUP($B1022,D1_2!$B$5:$AL$131,33,FALSE)&amp;""</f>
        <v/>
      </c>
      <c r="AQ1022" s="90"/>
      <c r="AR1022" s="87" t="str">
        <f>VLOOKUP($B1022,D1_2!$B$5:$AL$131,34,FALSE)&amp;""</f>
        <v/>
      </c>
      <c r="AS1022" s="88"/>
      <c r="AT1022" s="19" t="s">
        <v>391</v>
      </c>
      <c r="AU1022" s="89" t="str">
        <f>VLOOKUP($B1022,D1_2!$B$5:$AL$131,35,FALSE)&amp;""</f>
        <v/>
      </c>
      <c r="AV1022" s="90"/>
      <c r="AW1022" s="87" t="str">
        <f>VLOOKUP($B1022,D1_2!$B$5:$AL$131,36,FALSE)&amp;""</f>
        <v/>
      </c>
      <c r="AX1022" s="88"/>
      <c r="AY1022" s="19" t="s">
        <v>391</v>
      </c>
      <c r="AZ1022" s="89" t="str">
        <f>VLOOKUP($B1022,D1_2!$B$5:$AL$131,37,FALSE)&amp;""</f>
        <v/>
      </c>
      <c r="BA1022" s="90"/>
    </row>
    <row r="1023" spans="2:53" s="1" customFormat="1" x14ac:dyDescent="0.4">
      <c r="B1023" s="181"/>
      <c r="C1023" s="182"/>
      <c r="D1023" s="182"/>
      <c r="E1023" s="182"/>
      <c r="F1023" s="183"/>
      <c r="G1023" s="91" t="s">
        <v>5496</v>
      </c>
      <c r="H1023" s="91"/>
      <c r="I1023" s="91"/>
      <c r="J1023" s="91"/>
      <c r="K1023" s="91"/>
      <c r="L1023" s="91"/>
      <c r="M1023" s="91"/>
      <c r="N1023" s="92" t="str">
        <f>VLOOKUP($B1022,D1_2!$B$132:$AL$258,22,FALSE)&amp;""</f>
        <v/>
      </c>
      <c r="O1023" s="93"/>
      <c r="P1023" s="20" t="s">
        <v>391</v>
      </c>
      <c r="Q1023" s="94" t="str">
        <f>VLOOKUP($B1022,D1_2!$B$132:$AL$258,23,FALSE)&amp;""</f>
        <v/>
      </c>
      <c r="R1023" s="95"/>
      <c r="S1023" s="92" t="str">
        <f>VLOOKUP($B1022,D1_2!$B$132:$AL$258,24,FALSE)&amp;""</f>
        <v/>
      </c>
      <c r="T1023" s="93"/>
      <c r="U1023" s="20" t="s">
        <v>391</v>
      </c>
      <c r="V1023" s="94" t="str">
        <f>VLOOKUP($B1022,D1_2!$B$132:$AL$258,25,FALSE)&amp;""</f>
        <v/>
      </c>
      <c r="W1023" s="95"/>
      <c r="X1023" s="92" t="str">
        <f>VLOOKUP($B1022,D1_2!$B$132:$AL$258,26,FALSE)&amp;""</f>
        <v/>
      </c>
      <c r="Y1023" s="93"/>
      <c r="Z1023" s="20" t="s">
        <v>391</v>
      </c>
      <c r="AA1023" s="94" t="str">
        <f>VLOOKUP($B1022,D1_2!$B$132:$AL$258,27,FALSE)&amp;""</f>
        <v/>
      </c>
      <c r="AB1023" s="95"/>
      <c r="AC1023" s="92" t="str">
        <f>VLOOKUP($B1022,D1_2!$B$132:$AL$258,28,FALSE)&amp;""</f>
        <v/>
      </c>
      <c r="AD1023" s="93"/>
      <c r="AE1023" s="20" t="s">
        <v>391</v>
      </c>
      <c r="AF1023" s="94" t="str">
        <f>VLOOKUP($B1022,D1_2!$B$132:$AL$258,29,FALSE)&amp;""</f>
        <v/>
      </c>
      <c r="AG1023" s="95"/>
      <c r="AH1023" s="92" t="str">
        <f>VLOOKUP($B1022,D1_2!$B$132:$AL$258,30,FALSE)&amp;""</f>
        <v/>
      </c>
      <c r="AI1023" s="93"/>
      <c r="AJ1023" s="20" t="s">
        <v>391</v>
      </c>
      <c r="AK1023" s="94" t="str">
        <f>VLOOKUP($B1022,D1_2!$B$132:$AL$258,31,FALSE)&amp;""</f>
        <v/>
      </c>
      <c r="AL1023" s="95"/>
      <c r="AM1023" s="92" t="str">
        <f>VLOOKUP($B1022,D1_2!$B$132:$AL$258,32,FALSE)&amp;""</f>
        <v/>
      </c>
      <c r="AN1023" s="93"/>
      <c r="AO1023" s="20" t="s">
        <v>391</v>
      </c>
      <c r="AP1023" s="94" t="str">
        <f>VLOOKUP($B1022,D1_2!$B$132:$AL$258,33,FALSE)&amp;""</f>
        <v/>
      </c>
      <c r="AQ1023" s="95"/>
      <c r="AR1023" s="92" t="str">
        <f>VLOOKUP($B1022,D1_2!$B$132:$AL$258,34,FALSE)&amp;""</f>
        <v/>
      </c>
      <c r="AS1023" s="93"/>
      <c r="AT1023" s="20" t="s">
        <v>391</v>
      </c>
      <c r="AU1023" s="94" t="str">
        <f>VLOOKUP($B1022,D1_2!$B$132:$AL$258,35,FALSE)&amp;""</f>
        <v/>
      </c>
      <c r="AV1023" s="95"/>
      <c r="AW1023" s="92" t="str">
        <f>VLOOKUP($B1022,D1_2!$B$132:$AL$258,36,FALSE)&amp;""</f>
        <v/>
      </c>
      <c r="AX1023" s="93"/>
      <c r="AY1023" s="20" t="s">
        <v>391</v>
      </c>
      <c r="AZ1023" s="94" t="str">
        <f>VLOOKUP($B1022,D1_2!$B$132:$AL$258,37,FALSE)&amp;""</f>
        <v/>
      </c>
      <c r="BA1023" s="95"/>
    </row>
    <row r="1024" spans="2:53" s="1" customFormat="1" x14ac:dyDescent="0.4">
      <c r="B1024" s="178"/>
      <c r="C1024" s="179"/>
      <c r="D1024" s="179"/>
      <c r="E1024" s="179"/>
      <c r="F1024" s="180"/>
      <c r="G1024" s="135" t="s">
        <v>5337</v>
      </c>
      <c r="H1024" s="135"/>
      <c r="I1024" s="135"/>
      <c r="J1024" s="135"/>
      <c r="K1024" s="135"/>
      <c r="L1024" s="135"/>
      <c r="M1024" s="135"/>
      <c r="N1024" s="136" t="str">
        <f>VLOOKUP($B1022,D1_2!$B$259:$AL$385,22,FALSE)&amp;""</f>
        <v/>
      </c>
      <c r="O1024" s="137"/>
      <c r="P1024" s="21" t="s">
        <v>391</v>
      </c>
      <c r="Q1024" s="138" t="str">
        <f>VLOOKUP($B1022,D1_2!$B$259:$AL$385,23,FALSE)&amp;""</f>
        <v/>
      </c>
      <c r="R1024" s="139"/>
      <c r="S1024" s="136" t="str">
        <f>VLOOKUP($B1022,D1_2!$B$259:$AL$385,24,FALSE)&amp;""</f>
        <v/>
      </c>
      <c r="T1024" s="137"/>
      <c r="U1024" s="21" t="s">
        <v>391</v>
      </c>
      <c r="V1024" s="138" t="str">
        <f>VLOOKUP($B1022,D1_2!$B$259:$AL$385,25,FALSE)&amp;""</f>
        <v/>
      </c>
      <c r="W1024" s="139"/>
      <c r="X1024" s="136" t="str">
        <f>VLOOKUP($B1022,D1_2!$B$259:$AL$385,26,FALSE)&amp;""</f>
        <v/>
      </c>
      <c r="Y1024" s="137"/>
      <c r="Z1024" s="21" t="s">
        <v>391</v>
      </c>
      <c r="AA1024" s="138" t="str">
        <f>VLOOKUP($B1022,D1_2!$B$259:$AL$385,27,FALSE)&amp;""</f>
        <v/>
      </c>
      <c r="AB1024" s="139"/>
      <c r="AC1024" s="136" t="str">
        <f>VLOOKUP($B1022,D1_2!$B$259:$AL$385,28,FALSE)&amp;""</f>
        <v/>
      </c>
      <c r="AD1024" s="137"/>
      <c r="AE1024" s="21" t="s">
        <v>391</v>
      </c>
      <c r="AF1024" s="138" t="str">
        <f>VLOOKUP($B1022,D1_2!$B$259:$AL$385,29,FALSE)&amp;""</f>
        <v/>
      </c>
      <c r="AG1024" s="139"/>
      <c r="AH1024" s="136" t="str">
        <f>VLOOKUP($B1022,D1_2!$B$259:$AL$385,30,FALSE)&amp;""</f>
        <v/>
      </c>
      <c r="AI1024" s="137"/>
      <c r="AJ1024" s="21" t="s">
        <v>391</v>
      </c>
      <c r="AK1024" s="138" t="str">
        <f>VLOOKUP($B1022,D1_2!$B$259:$AL$385,31,FALSE)&amp;""</f>
        <v/>
      </c>
      <c r="AL1024" s="139"/>
      <c r="AM1024" s="136" t="str">
        <f>VLOOKUP($B1022,D1_2!$B$259:$AL$385,32,FALSE)&amp;""</f>
        <v/>
      </c>
      <c r="AN1024" s="137"/>
      <c r="AO1024" s="21" t="s">
        <v>391</v>
      </c>
      <c r="AP1024" s="138" t="str">
        <f>VLOOKUP($B1022,D1_2!$B$259:$AL$385,33,FALSE)&amp;""</f>
        <v/>
      </c>
      <c r="AQ1024" s="139"/>
      <c r="AR1024" s="136" t="str">
        <f>VLOOKUP($B1022,D1_2!$B$259:$AL$385,34,FALSE)&amp;""</f>
        <v/>
      </c>
      <c r="AS1024" s="137"/>
      <c r="AT1024" s="21" t="s">
        <v>391</v>
      </c>
      <c r="AU1024" s="138" t="str">
        <f>VLOOKUP($B1022,D1_2!$B$259:$AL$385,35,FALSE)&amp;""</f>
        <v/>
      </c>
      <c r="AV1024" s="139"/>
      <c r="AW1024" s="136" t="str">
        <f>VLOOKUP($B1022,D1_2!$B$259:$AL$385,36,FALSE)&amp;""</f>
        <v/>
      </c>
      <c r="AX1024" s="137"/>
      <c r="AY1024" s="21" t="s">
        <v>391</v>
      </c>
      <c r="AZ1024" s="138" t="str">
        <f>VLOOKUP($B1022,D1_2!$B$259:$AL$385,37,FALSE)&amp;""</f>
        <v/>
      </c>
      <c r="BA1024" s="139"/>
    </row>
    <row r="1025" spans="2:53" s="1" customFormat="1" ht="14.25" customHeight="1" x14ac:dyDescent="0.4">
      <c r="B1025" s="175" t="s">
        <v>1836</v>
      </c>
      <c r="C1025" s="176"/>
      <c r="D1025" s="176"/>
      <c r="E1025" s="176"/>
      <c r="F1025" s="177"/>
      <c r="G1025" s="86" t="s">
        <v>5737</v>
      </c>
      <c r="H1025" s="86"/>
      <c r="I1025" s="86"/>
      <c r="J1025" s="86"/>
      <c r="K1025" s="86"/>
      <c r="L1025" s="86"/>
      <c r="M1025" s="86"/>
      <c r="N1025" s="87" t="str">
        <f>VLOOKUP($B1025,D1_2!$B$5:$AL$131,22,FALSE)&amp;""</f>
        <v/>
      </c>
      <c r="O1025" s="88"/>
      <c r="P1025" s="19" t="s">
        <v>391</v>
      </c>
      <c r="Q1025" s="89" t="str">
        <f>VLOOKUP($B1025,D1_2!$B$5:$AL$131,23,FALSE)&amp;""</f>
        <v/>
      </c>
      <c r="R1025" s="90"/>
      <c r="S1025" s="87" t="str">
        <f>VLOOKUP($B1025,D1_2!$B$5:$AL$131,24,FALSE)&amp;""</f>
        <v/>
      </c>
      <c r="T1025" s="88"/>
      <c r="U1025" s="19" t="s">
        <v>391</v>
      </c>
      <c r="V1025" s="89" t="str">
        <f>VLOOKUP($B1025,D1_2!$B$5:$AL$131,25,FALSE)&amp;""</f>
        <v/>
      </c>
      <c r="W1025" s="90"/>
      <c r="X1025" s="87" t="str">
        <f>VLOOKUP($B1025,D1_2!$B$5:$AL$131,26,FALSE)&amp;""</f>
        <v/>
      </c>
      <c r="Y1025" s="88"/>
      <c r="Z1025" s="19" t="s">
        <v>391</v>
      </c>
      <c r="AA1025" s="89" t="str">
        <f>VLOOKUP($B1025,D1_2!$B$5:$AL$131,27,FALSE)&amp;""</f>
        <v/>
      </c>
      <c r="AB1025" s="90"/>
      <c r="AC1025" s="87" t="str">
        <f>VLOOKUP($B1025,D1_2!$B$5:$AL$131,28,FALSE)&amp;""</f>
        <v/>
      </c>
      <c r="AD1025" s="88"/>
      <c r="AE1025" s="19" t="s">
        <v>391</v>
      </c>
      <c r="AF1025" s="89" t="str">
        <f>VLOOKUP($B1025,D1_2!$B$5:$AL$131,29,FALSE)&amp;""</f>
        <v/>
      </c>
      <c r="AG1025" s="90"/>
      <c r="AH1025" s="87" t="str">
        <f>VLOOKUP($B1025,D1_2!$B$5:$AL$131,30,FALSE)&amp;""</f>
        <v/>
      </c>
      <c r="AI1025" s="88"/>
      <c r="AJ1025" s="19" t="s">
        <v>391</v>
      </c>
      <c r="AK1025" s="89" t="str">
        <f>VLOOKUP($B1025,D1_2!$B$5:$AL$131,31,FALSE)&amp;""</f>
        <v/>
      </c>
      <c r="AL1025" s="90"/>
      <c r="AM1025" s="87" t="str">
        <f>VLOOKUP($B1025,D1_2!$B$5:$AL$131,32,FALSE)&amp;""</f>
        <v/>
      </c>
      <c r="AN1025" s="88"/>
      <c r="AO1025" s="19" t="s">
        <v>391</v>
      </c>
      <c r="AP1025" s="89" t="str">
        <f>VLOOKUP($B1025,D1_2!$B$5:$AL$131,33,FALSE)&amp;""</f>
        <v/>
      </c>
      <c r="AQ1025" s="90"/>
      <c r="AR1025" s="87" t="str">
        <f>VLOOKUP($B1025,D1_2!$B$5:$AL$131,34,FALSE)&amp;""</f>
        <v/>
      </c>
      <c r="AS1025" s="88"/>
      <c r="AT1025" s="19" t="s">
        <v>391</v>
      </c>
      <c r="AU1025" s="89" t="str">
        <f>VLOOKUP($B1025,D1_2!$B$5:$AL$131,35,FALSE)&amp;""</f>
        <v/>
      </c>
      <c r="AV1025" s="90"/>
      <c r="AW1025" s="87" t="str">
        <f>VLOOKUP($B1025,D1_2!$B$5:$AL$131,36,FALSE)&amp;""</f>
        <v/>
      </c>
      <c r="AX1025" s="88"/>
      <c r="AY1025" s="19" t="s">
        <v>391</v>
      </c>
      <c r="AZ1025" s="89" t="str">
        <f>VLOOKUP($B1025,D1_2!$B$5:$AL$131,37,FALSE)&amp;""</f>
        <v/>
      </c>
      <c r="BA1025" s="90"/>
    </row>
    <row r="1026" spans="2:53" s="1" customFormat="1" x14ac:dyDescent="0.4">
      <c r="B1026" s="181"/>
      <c r="C1026" s="182"/>
      <c r="D1026" s="182"/>
      <c r="E1026" s="182"/>
      <c r="F1026" s="183"/>
      <c r="G1026" s="91" t="s">
        <v>5496</v>
      </c>
      <c r="H1026" s="91"/>
      <c r="I1026" s="91"/>
      <c r="J1026" s="91"/>
      <c r="K1026" s="91"/>
      <c r="L1026" s="91"/>
      <c r="M1026" s="91"/>
      <c r="N1026" s="92" t="str">
        <f>VLOOKUP($B1025,D1_2!$B$132:$AL$258,22,FALSE)&amp;""</f>
        <v/>
      </c>
      <c r="O1026" s="93"/>
      <c r="P1026" s="20" t="s">
        <v>391</v>
      </c>
      <c r="Q1026" s="94" t="str">
        <f>VLOOKUP($B1025,D1_2!$B$132:$AL$258,23,FALSE)&amp;""</f>
        <v/>
      </c>
      <c r="R1026" s="95"/>
      <c r="S1026" s="92" t="str">
        <f>VLOOKUP($B1025,D1_2!$B$132:$AL$258,24,FALSE)&amp;""</f>
        <v/>
      </c>
      <c r="T1026" s="93"/>
      <c r="U1026" s="20" t="s">
        <v>391</v>
      </c>
      <c r="V1026" s="94" t="str">
        <f>VLOOKUP($B1025,D1_2!$B$132:$AL$258,25,FALSE)&amp;""</f>
        <v/>
      </c>
      <c r="W1026" s="95"/>
      <c r="X1026" s="92" t="str">
        <f>VLOOKUP($B1025,D1_2!$B$132:$AL$258,26,FALSE)&amp;""</f>
        <v/>
      </c>
      <c r="Y1026" s="93"/>
      <c r="Z1026" s="20" t="s">
        <v>391</v>
      </c>
      <c r="AA1026" s="94" t="str">
        <f>VLOOKUP($B1025,D1_2!$B$132:$AL$258,27,FALSE)&amp;""</f>
        <v/>
      </c>
      <c r="AB1026" s="95"/>
      <c r="AC1026" s="92" t="str">
        <f>VLOOKUP($B1025,D1_2!$B$132:$AL$258,28,FALSE)&amp;""</f>
        <v/>
      </c>
      <c r="AD1026" s="93"/>
      <c r="AE1026" s="20" t="s">
        <v>391</v>
      </c>
      <c r="AF1026" s="94" t="str">
        <f>VLOOKUP($B1025,D1_2!$B$132:$AL$258,29,FALSE)&amp;""</f>
        <v/>
      </c>
      <c r="AG1026" s="95"/>
      <c r="AH1026" s="92" t="str">
        <f>VLOOKUP($B1025,D1_2!$B$132:$AL$258,30,FALSE)&amp;""</f>
        <v/>
      </c>
      <c r="AI1026" s="93"/>
      <c r="AJ1026" s="20" t="s">
        <v>391</v>
      </c>
      <c r="AK1026" s="94" t="str">
        <f>VLOOKUP($B1025,D1_2!$B$132:$AL$258,31,FALSE)&amp;""</f>
        <v/>
      </c>
      <c r="AL1026" s="95"/>
      <c r="AM1026" s="92" t="str">
        <f>VLOOKUP($B1025,D1_2!$B$132:$AL$258,32,FALSE)&amp;""</f>
        <v/>
      </c>
      <c r="AN1026" s="93"/>
      <c r="AO1026" s="20" t="s">
        <v>391</v>
      </c>
      <c r="AP1026" s="94" t="str">
        <f>VLOOKUP($B1025,D1_2!$B$132:$AL$258,33,FALSE)&amp;""</f>
        <v/>
      </c>
      <c r="AQ1026" s="95"/>
      <c r="AR1026" s="92" t="str">
        <f>VLOOKUP($B1025,D1_2!$B$132:$AL$258,34,FALSE)&amp;""</f>
        <v/>
      </c>
      <c r="AS1026" s="93"/>
      <c r="AT1026" s="20" t="s">
        <v>391</v>
      </c>
      <c r="AU1026" s="94" t="str">
        <f>VLOOKUP($B1025,D1_2!$B$132:$AL$258,35,FALSE)&amp;""</f>
        <v/>
      </c>
      <c r="AV1026" s="95"/>
      <c r="AW1026" s="92" t="str">
        <f>VLOOKUP($B1025,D1_2!$B$132:$AL$258,36,FALSE)&amp;""</f>
        <v/>
      </c>
      <c r="AX1026" s="93"/>
      <c r="AY1026" s="20" t="s">
        <v>391</v>
      </c>
      <c r="AZ1026" s="94" t="str">
        <f>VLOOKUP($B1025,D1_2!$B$132:$AL$258,37,FALSE)&amp;""</f>
        <v/>
      </c>
      <c r="BA1026" s="95"/>
    </row>
    <row r="1027" spans="2:53" s="1" customFormat="1" x14ac:dyDescent="0.4">
      <c r="B1027" s="178"/>
      <c r="C1027" s="179"/>
      <c r="D1027" s="179"/>
      <c r="E1027" s="179"/>
      <c r="F1027" s="180"/>
      <c r="G1027" s="135" t="s">
        <v>5337</v>
      </c>
      <c r="H1027" s="135"/>
      <c r="I1027" s="135"/>
      <c r="J1027" s="135"/>
      <c r="K1027" s="135"/>
      <c r="L1027" s="135"/>
      <c r="M1027" s="135"/>
      <c r="N1027" s="136" t="str">
        <f>VLOOKUP($B1025,D1_2!$B$259:$AL$385,22,FALSE)&amp;""</f>
        <v/>
      </c>
      <c r="O1027" s="137"/>
      <c r="P1027" s="21" t="s">
        <v>391</v>
      </c>
      <c r="Q1027" s="138" t="str">
        <f>VLOOKUP($B1025,D1_2!$B$259:$AL$385,23,FALSE)&amp;""</f>
        <v/>
      </c>
      <c r="R1027" s="139"/>
      <c r="S1027" s="136" t="str">
        <f>VLOOKUP($B1025,D1_2!$B$259:$AL$385,24,FALSE)&amp;""</f>
        <v/>
      </c>
      <c r="T1027" s="137"/>
      <c r="U1027" s="21" t="s">
        <v>391</v>
      </c>
      <c r="V1027" s="138" t="str">
        <f>VLOOKUP($B1025,D1_2!$B$259:$AL$385,25,FALSE)&amp;""</f>
        <v/>
      </c>
      <c r="W1027" s="139"/>
      <c r="X1027" s="136" t="str">
        <f>VLOOKUP($B1025,D1_2!$B$259:$AL$385,26,FALSE)&amp;""</f>
        <v/>
      </c>
      <c r="Y1027" s="137"/>
      <c r="Z1027" s="21" t="s">
        <v>391</v>
      </c>
      <c r="AA1027" s="138" t="str">
        <f>VLOOKUP($B1025,D1_2!$B$259:$AL$385,27,FALSE)&amp;""</f>
        <v/>
      </c>
      <c r="AB1027" s="139"/>
      <c r="AC1027" s="136" t="str">
        <f>VLOOKUP($B1025,D1_2!$B$259:$AL$385,28,FALSE)&amp;""</f>
        <v/>
      </c>
      <c r="AD1027" s="137"/>
      <c r="AE1027" s="21" t="s">
        <v>391</v>
      </c>
      <c r="AF1027" s="138" t="str">
        <f>VLOOKUP($B1025,D1_2!$B$259:$AL$385,29,FALSE)&amp;""</f>
        <v/>
      </c>
      <c r="AG1027" s="139"/>
      <c r="AH1027" s="136" t="str">
        <f>VLOOKUP($B1025,D1_2!$B$259:$AL$385,30,FALSE)&amp;""</f>
        <v/>
      </c>
      <c r="AI1027" s="137"/>
      <c r="AJ1027" s="21" t="s">
        <v>391</v>
      </c>
      <c r="AK1027" s="138" t="str">
        <f>VLOOKUP($B1025,D1_2!$B$259:$AL$385,31,FALSE)&amp;""</f>
        <v/>
      </c>
      <c r="AL1027" s="139"/>
      <c r="AM1027" s="136" t="str">
        <f>VLOOKUP($B1025,D1_2!$B$259:$AL$385,32,FALSE)&amp;""</f>
        <v/>
      </c>
      <c r="AN1027" s="137"/>
      <c r="AO1027" s="21" t="s">
        <v>391</v>
      </c>
      <c r="AP1027" s="138" t="str">
        <f>VLOOKUP($B1025,D1_2!$B$259:$AL$385,33,FALSE)&amp;""</f>
        <v/>
      </c>
      <c r="AQ1027" s="139"/>
      <c r="AR1027" s="136" t="str">
        <f>VLOOKUP($B1025,D1_2!$B$259:$AL$385,34,FALSE)&amp;""</f>
        <v/>
      </c>
      <c r="AS1027" s="137"/>
      <c r="AT1027" s="21" t="s">
        <v>391</v>
      </c>
      <c r="AU1027" s="138" t="str">
        <f>VLOOKUP($B1025,D1_2!$B$259:$AL$385,35,FALSE)&amp;""</f>
        <v/>
      </c>
      <c r="AV1027" s="139"/>
      <c r="AW1027" s="136" t="str">
        <f>VLOOKUP($B1025,D1_2!$B$259:$AL$385,36,FALSE)&amp;""</f>
        <v/>
      </c>
      <c r="AX1027" s="137"/>
      <c r="AY1027" s="21" t="s">
        <v>391</v>
      </c>
      <c r="AZ1027" s="138" t="str">
        <f>VLOOKUP($B1025,D1_2!$B$259:$AL$385,37,FALSE)&amp;""</f>
        <v/>
      </c>
      <c r="BA1027" s="139"/>
    </row>
    <row r="1028" spans="2:53" s="1" customFormat="1" ht="14.25" customHeight="1" x14ac:dyDescent="0.4">
      <c r="B1028" s="175" t="s">
        <v>1842</v>
      </c>
      <c r="C1028" s="176"/>
      <c r="D1028" s="176"/>
      <c r="E1028" s="176"/>
      <c r="F1028" s="177"/>
      <c r="G1028" s="86" t="s">
        <v>5737</v>
      </c>
      <c r="H1028" s="86"/>
      <c r="I1028" s="86"/>
      <c r="J1028" s="86"/>
      <c r="K1028" s="86"/>
      <c r="L1028" s="86"/>
      <c r="M1028" s="86"/>
      <c r="N1028" s="87" t="str">
        <f>VLOOKUP($B1028,D1_2!$B$5:$AL$131,22,FALSE)&amp;""</f>
        <v/>
      </c>
      <c r="O1028" s="88"/>
      <c r="P1028" s="19" t="s">
        <v>391</v>
      </c>
      <c r="Q1028" s="89" t="str">
        <f>VLOOKUP($B1028,D1_2!$B$5:$AL$131,23,FALSE)&amp;""</f>
        <v/>
      </c>
      <c r="R1028" s="90"/>
      <c r="S1028" s="87" t="str">
        <f>VLOOKUP($B1028,D1_2!$B$5:$AL$131,24,FALSE)&amp;""</f>
        <v/>
      </c>
      <c r="T1028" s="88"/>
      <c r="U1028" s="19" t="s">
        <v>391</v>
      </c>
      <c r="V1028" s="89" t="str">
        <f>VLOOKUP($B1028,D1_2!$B$5:$AL$131,25,FALSE)&amp;""</f>
        <v/>
      </c>
      <c r="W1028" s="90"/>
      <c r="X1028" s="87" t="str">
        <f>VLOOKUP($B1028,D1_2!$B$5:$AL$131,26,FALSE)&amp;""</f>
        <v/>
      </c>
      <c r="Y1028" s="88"/>
      <c r="Z1028" s="19" t="s">
        <v>391</v>
      </c>
      <c r="AA1028" s="89" t="str">
        <f>VLOOKUP($B1028,D1_2!$B$5:$AL$131,27,FALSE)&amp;""</f>
        <v/>
      </c>
      <c r="AB1028" s="90"/>
      <c r="AC1028" s="87" t="str">
        <f>VLOOKUP($B1028,D1_2!$B$5:$AL$131,28,FALSE)&amp;""</f>
        <v/>
      </c>
      <c r="AD1028" s="88"/>
      <c r="AE1028" s="19" t="s">
        <v>391</v>
      </c>
      <c r="AF1028" s="89" t="str">
        <f>VLOOKUP($B1028,D1_2!$B$5:$AL$131,29,FALSE)&amp;""</f>
        <v/>
      </c>
      <c r="AG1028" s="90"/>
      <c r="AH1028" s="87" t="str">
        <f>VLOOKUP($B1028,D1_2!$B$5:$AL$131,30,FALSE)&amp;""</f>
        <v/>
      </c>
      <c r="AI1028" s="88"/>
      <c r="AJ1028" s="19" t="s">
        <v>391</v>
      </c>
      <c r="AK1028" s="89" t="str">
        <f>VLOOKUP($B1028,D1_2!$B$5:$AL$131,31,FALSE)&amp;""</f>
        <v/>
      </c>
      <c r="AL1028" s="90"/>
      <c r="AM1028" s="87" t="str">
        <f>VLOOKUP($B1028,D1_2!$B$5:$AL$131,32,FALSE)&amp;""</f>
        <v/>
      </c>
      <c r="AN1028" s="88"/>
      <c r="AO1028" s="19" t="s">
        <v>391</v>
      </c>
      <c r="AP1028" s="89" t="str">
        <f>VLOOKUP($B1028,D1_2!$B$5:$AL$131,33,FALSE)&amp;""</f>
        <v/>
      </c>
      <c r="AQ1028" s="90"/>
      <c r="AR1028" s="87" t="str">
        <f>VLOOKUP($B1028,D1_2!$B$5:$AL$131,34,FALSE)&amp;""</f>
        <v/>
      </c>
      <c r="AS1028" s="88"/>
      <c r="AT1028" s="19" t="s">
        <v>391</v>
      </c>
      <c r="AU1028" s="89" t="str">
        <f>VLOOKUP($B1028,D1_2!$B$5:$AL$131,35,FALSE)&amp;""</f>
        <v/>
      </c>
      <c r="AV1028" s="90"/>
      <c r="AW1028" s="87" t="str">
        <f>VLOOKUP($B1028,D1_2!$B$5:$AL$131,36,FALSE)&amp;""</f>
        <v/>
      </c>
      <c r="AX1028" s="88"/>
      <c r="AY1028" s="19" t="s">
        <v>391</v>
      </c>
      <c r="AZ1028" s="89" t="str">
        <f>VLOOKUP($B1028,D1_2!$B$5:$AL$131,37,FALSE)&amp;""</f>
        <v/>
      </c>
      <c r="BA1028" s="90"/>
    </row>
    <row r="1029" spans="2:53" s="1" customFormat="1" x14ac:dyDescent="0.4">
      <c r="B1029" s="181"/>
      <c r="C1029" s="182"/>
      <c r="D1029" s="182"/>
      <c r="E1029" s="182"/>
      <c r="F1029" s="183"/>
      <c r="G1029" s="91" t="s">
        <v>5496</v>
      </c>
      <c r="H1029" s="91"/>
      <c r="I1029" s="91"/>
      <c r="J1029" s="91"/>
      <c r="K1029" s="91"/>
      <c r="L1029" s="91"/>
      <c r="M1029" s="91"/>
      <c r="N1029" s="92" t="str">
        <f>VLOOKUP($B1028,D1_2!$B$132:$AL$258,22,FALSE)&amp;""</f>
        <v/>
      </c>
      <c r="O1029" s="93"/>
      <c r="P1029" s="20" t="s">
        <v>391</v>
      </c>
      <c r="Q1029" s="94" t="str">
        <f>VLOOKUP($B1028,D1_2!$B$132:$AL$258,23,FALSE)&amp;""</f>
        <v/>
      </c>
      <c r="R1029" s="95"/>
      <c r="S1029" s="92" t="str">
        <f>VLOOKUP($B1028,D1_2!$B$132:$AL$258,24,FALSE)&amp;""</f>
        <v/>
      </c>
      <c r="T1029" s="93"/>
      <c r="U1029" s="20" t="s">
        <v>391</v>
      </c>
      <c r="V1029" s="94" t="str">
        <f>VLOOKUP($B1028,D1_2!$B$132:$AL$258,25,FALSE)&amp;""</f>
        <v/>
      </c>
      <c r="W1029" s="95"/>
      <c r="X1029" s="92" t="str">
        <f>VLOOKUP($B1028,D1_2!$B$132:$AL$258,26,FALSE)&amp;""</f>
        <v/>
      </c>
      <c r="Y1029" s="93"/>
      <c r="Z1029" s="20" t="s">
        <v>391</v>
      </c>
      <c r="AA1029" s="94" t="str">
        <f>VLOOKUP($B1028,D1_2!$B$132:$AL$258,27,FALSE)&amp;""</f>
        <v/>
      </c>
      <c r="AB1029" s="95"/>
      <c r="AC1029" s="92" t="str">
        <f>VLOOKUP($B1028,D1_2!$B$132:$AL$258,28,FALSE)&amp;""</f>
        <v/>
      </c>
      <c r="AD1029" s="93"/>
      <c r="AE1029" s="20" t="s">
        <v>391</v>
      </c>
      <c r="AF1029" s="94" t="str">
        <f>VLOOKUP($B1028,D1_2!$B$132:$AL$258,29,FALSE)&amp;""</f>
        <v/>
      </c>
      <c r="AG1029" s="95"/>
      <c r="AH1029" s="92" t="str">
        <f>VLOOKUP($B1028,D1_2!$B$132:$AL$258,30,FALSE)&amp;""</f>
        <v/>
      </c>
      <c r="AI1029" s="93"/>
      <c r="AJ1029" s="20" t="s">
        <v>391</v>
      </c>
      <c r="AK1029" s="94" t="str">
        <f>VLOOKUP($B1028,D1_2!$B$132:$AL$258,31,FALSE)&amp;""</f>
        <v/>
      </c>
      <c r="AL1029" s="95"/>
      <c r="AM1029" s="92" t="str">
        <f>VLOOKUP($B1028,D1_2!$B$132:$AL$258,32,FALSE)&amp;""</f>
        <v/>
      </c>
      <c r="AN1029" s="93"/>
      <c r="AO1029" s="20" t="s">
        <v>391</v>
      </c>
      <c r="AP1029" s="94" t="str">
        <f>VLOOKUP($B1028,D1_2!$B$132:$AL$258,33,FALSE)&amp;""</f>
        <v/>
      </c>
      <c r="AQ1029" s="95"/>
      <c r="AR1029" s="92" t="str">
        <f>VLOOKUP($B1028,D1_2!$B$132:$AL$258,34,FALSE)&amp;""</f>
        <v/>
      </c>
      <c r="AS1029" s="93"/>
      <c r="AT1029" s="20" t="s">
        <v>391</v>
      </c>
      <c r="AU1029" s="94" t="str">
        <f>VLOOKUP($B1028,D1_2!$B$132:$AL$258,35,FALSE)&amp;""</f>
        <v/>
      </c>
      <c r="AV1029" s="95"/>
      <c r="AW1029" s="92" t="str">
        <f>VLOOKUP($B1028,D1_2!$B$132:$AL$258,36,FALSE)&amp;""</f>
        <v/>
      </c>
      <c r="AX1029" s="93"/>
      <c r="AY1029" s="20" t="s">
        <v>391</v>
      </c>
      <c r="AZ1029" s="94" t="str">
        <f>VLOOKUP($B1028,D1_2!$B$132:$AL$258,37,FALSE)&amp;""</f>
        <v/>
      </c>
      <c r="BA1029" s="95"/>
    </row>
    <row r="1030" spans="2:53" s="1" customFormat="1" x14ac:dyDescent="0.4">
      <c r="B1030" s="181"/>
      <c r="C1030" s="182"/>
      <c r="D1030" s="182"/>
      <c r="E1030" s="182"/>
      <c r="F1030" s="183"/>
      <c r="G1030" s="135" t="s">
        <v>5337</v>
      </c>
      <c r="H1030" s="135"/>
      <c r="I1030" s="135"/>
      <c r="J1030" s="135"/>
      <c r="K1030" s="135"/>
      <c r="L1030" s="135"/>
      <c r="M1030" s="135"/>
      <c r="N1030" s="140" t="str">
        <f>VLOOKUP($B1028,D1_2!$B$259:$AL$385,22,FALSE)&amp;""</f>
        <v/>
      </c>
      <c r="O1030" s="141"/>
      <c r="P1030" s="22" t="s">
        <v>391</v>
      </c>
      <c r="Q1030" s="142" t="str">
        <f>VLOOKUP($B1028,D1_2!$B$259:$AL$385,23,FALSE)&amp;""</f>
        <v/>
      </c>
      <c r="R1030" s="143"/>
      <c r="S1030" s="140" t="str">
        <f>VLOOKUP($B1028,D1_2!$B$259:$AL$385,24,FALSE)&amp;""</f>
        <v/>
      </c>
      <c r="T1030" s="141"/>
      <c r="U1030" s="22" t="s">
        <v>391</v>
      </c>
      <c r="V1030" s="142" t="str">
        <f>VLOOKUP($B1028,D1_2!$B$259:$AL$385,25,FALSE)&amp;""</f>
        <v/>
      </c>
      <c r="W1030" s="143"/>
      <c r="X1030" s="140" t="str">
        <f>VLOOKUP($B1028,D1_2!$B$259:$AL$385,26,FALSE)&amp;""</f>
        <v/>
      </c>
      <c r="Y1030" s="141"/>
      <c r="Z1030" s="22" t="s">
        <v>391</v>
      </c>
      <c r="AA1030" s="142" t="str">
        <f>VLOOKUP($B1028,D1_2!$B$259:$AL$385,27,FALSE)&amp;""</f>
        <v/>
      </c>
      <c r="AB1030" s="143"/>
      <c r="AC1030" s="140" t="str">
        <f>VLOOKUP($B1028,D1_2!$B$259:$AL$385,28,FALSE)&amp;""</f>
        <v/>
      </c>
      <c r="AD1030" s="141"/>
      <c r="AE1030" s="22" t="s">
        <v>391</v>
      </c>
      <c r="AF1030" s="142" t="str">
        <f>VLOOKUP($B1028,D1_2!$B$259:$AL$385,29,FALSE)&amp;""</f>
        <v/>
      </c>
      <c r="AG1030" s="143"/>
      <c r="AH1030" s="140" t="str">
        <f>VLOOKUP($B1028,D1_2!$B$259:$AL$385,30,FALSE)&amp;""</f>
        <v/>
      </c>
      <c r="AI1030" s="141"/>
      <c r="AJ1030" s="22" t="s">
        <v>391</v>
      </c>
      <c r="AK1030" s="142" t="str">
        <f>VLOOKUP($B1028,D1_2!$B$259:$AL$385,31,FALSE)&amp;""</f>
        <v/>
      </c>
      <c r="AL1030" s="143"/>
      <c r="AM1030" s="140" t="str">
        <f>VLOOKUP($B1028,D1_2!$B$259:$AL$385,32,FALSE)&amp;""</f>
        <v/>
      </c>
      <c r="AN1030" s="141"/>
      <c r="AO1030" s="22" t="s">
        <v>391</v>
      </c>
      <c r="AP1030" s="142" t="str">
        <f>VLOOKUP($B1028,D1_2!$B$259:$AL$385,33,FALSE)&amp;""</f>
        <v/>
      </c>
      <c r="AQ1030" s="143"/>
      <c r="AR1030" s="140" t="str">
        <f>VLOOKUP($B1028,D1_2!$B$259:$AL$385,34,FALSE)&amp;""</f>
        <v/>
      </c>
      <c r="AS1030" s="141"/>
      <c r="AT1030" s="22" t="s">
        <v>391</v>
      </c>
      <c r="AU1030" s="142" t="str">
        <f>VLOOKUP($B1028,D1_2!$B$259:$AL$385,35,FALSE)&amp;""</f>
        <v/>
      </c>
      <c r="AV1030" s="143"/>
      <c r="AW1030" s="140" t="str">
        <f>VLOOKUP($B1028,D1_2!$B$259:$AL$385,36,FALSE)&amp;""</f>
        <v/>
      </c>
      <c r="AX1030" s="141"/>
      <c r="AY1030" s="22" t="s">
        <v>391</v>
      </c>
      <c r="AZ1030" s="142" t="str">
        <f>VLOOKUP($B1028,D1_2!$B$259:$AL$385,37,FALSE)&amp;""</f>
        <v/>
      </c>
      <c r="BA1030" s="143"/>
    </row>
    <row r="1031" spans="2:53" s="1" customFormat="1" ht="14.25" customHeight="1" x14ac:dyDescent="0.4">
      <c r="B1031" s="175" t="s">
        <v>2060</v>
      </c>
      <c r="C1031" s="176"/>
      <c r="D1031" s="176"/>
      <c r="E1031" s="176"/>
      <c r="F1031" s="177"/>
      <c r="G1031" s="86" t="s">
        <v>5737</v>
      </c>
      <c r="H1031" s="86"/>
      <c r="I1031" s="86"/>
      <c r="J1031" s="86"/>
      <c r="K1031" s="86"/>
      <c r="L1031" s="86"/>
      <c r="M1031" s="86"/>
      <c r="N1031" s="87" t="str">
        <f>VLOOKUP($B1031,D1_2!$B$5:$AL$131,22,FALSE)&amp;""</f>
        <v/>
      </c>
      <c r="O1031" s="88"/>
      <c r="P1031" s="19" t="s">
        <v>391</v>
      </c>
      <c r="Q1031" s="89" t="str">
        <f>VLOOKUP($B1031,D1_2!$B$5:$AL$131,23,FALSE)&amp;""</f>
        <v/>
      </c>
      <c r="R1031" s="90"/>
      <c r="S1031" s="87" t="str">
        <f>VLOOKUP($B1031,D1_2!$B$5:$AL$131,24,FALSE)&amp;""</f>
        <v/>
      </c>
      <c r="T1031" s="88"/>
      <c r="U1031" s="19" t="s">
        <v>391</v>
      </c>
      <c r="V1031" s="89" t="str">
        <f>VLOOKUP($B1031,D1_2!$B$5:$AL$131,25,FALSE)&amp;""</f>
        <v/>
      </c>
      <c r="W1031" s="90"/>
      <c r="X1031" s="87" t="str">
        <f>VLOOKUP($B1031,D1_2!$B$5:$AL$131,26,FALSE)&amp;""</f>
        <v/>
      </c>
      <c r="Y1031" s="88"/>
      <c r="Z1031" s="19" t="s">
        <v>391</v>
      </c>
      <c r="AA1031" s="89" t="str">
        <f>VLOOKUP($B1031,D1_2!$B$5:$AL$131,27,FALSE)&amp;""</f>
        <v/>
      </c>
      <c r="AB1031" s="90"/>
      <c r="AC1031" s="87" t="str">
        <f>VLOOKUP($B1031,D1_2!$B$5:$AL$131,28,FALSE)&amp;""</f>
        <v/>
      </c>
      <c r="AD1031" s="88"/>
      <c r="AE1031" s="19" t="s">
        <v>391</v>
      </c>
      <c r="AF1031" s="89" t="str">
        <f>VLOOKUP($B1031,D1_2!$B$5:$AL$131,29,FALSE)&amp;""</f>
        <v/>
      </c>
      <c r="AG1031" s="90"/>
      <c r="AH1031" s="87" t="str">
        <f>VLOOKUP($B1031,D1_2!$B$5:$AL$131,30,FALSE)&amp;""</f>
        <v/>
      </c>
      <c r="AI1031" s="88"/>
      <c r="AJ1031" s="19" t="s">
        <v>391</v>
      </c>
      <c r="AK1031" s="89" t="str">
        <f>VLOOKUP($B1031,D1_2!$B$5:$AL$131,31,FALSE)&amp;""</f>
        <v/>
      </c>
      <c r="AL1031" s="90"/>
      <c r="AM1031" s="87" t="str">
        <f>VLOOKUP($B1031,D1_2!$B$5:$AL$131,32,FALSE)&amp;""</f>
        <v/>
      </c>
      <c r="AN1031" s="88"/>
      <c r="AO1031" s="19" t="s">
        <v>391</v>
      </c>
      <c r="AP1031" s="89" t="str">
        <f>VLOOKUP($B1031,D1_2!$B$5:$AL$131,33,FALSE)&amp;""</f>
        <v/>
      </c>
      <c r="AQ1031" s="90"/>
      <c r="AR1031" s="87" t="str">
        <f>VLOOKUP($B1031,D1_2!$B$5:$AL$131,34,FALSE)&amp;""</f>
        <v/>
      </c>
      <c r="AS1031" s="88"/>
      <c r="AT1031" s="19" t="s">
        <v>391</v>
      </c>
      <c r="AU1031" s="89" t="str">
        <f>VLOOKUP($B1031,D1_2!$B$5:$AL$131,35,FALSE)&amp;""</f>
        <v/>
      </c>
      <c r="AV1031" s="90"/>
      <c r="AW1031" s="87" t="str">
        <f>VLOOKUP($B1031,D1_2!$B$5:$AL$131,36,FALSE)&amp;""</f>
        <v/>
      </c>
      <c r="AX1031" s="88"/>
      <c r="AY1031" s="19" t="s">
        <v>391</v>
      </c>
      <c r="AZ1031" s="89" t="str">
        <f>VLOOKUP($B1031,D1_2!$B$5:$AL$131,37,FALSE)&amp;""</f>
        <v/>
      </c>
      <c r="BA1031" s="90"/>
    </row>
    <row r="1032" spans="2:53" s="1" customFormat="1" x14ac:dyDescent="0.4">
      <c r="B1032" s="181"/>
      <c r="C1032" s="182"/>
      <c r="D1032" s="182"/>
      <c r="E1032" s="182"/>
      <c r="F1032" s="183"/>
      <c r="G1032" s="91" t="s">
        <v>5496</v>
      </c>
      <c r="H1032" s="91"/>
      <c r="I1032" s="91"/>
      <c r="J1032" s="91"/>
      <c r="K1032" s="91"/>
      <c r="L1032" s="91"/>
      <c r="M1032" s="91"/>
      <c r="N1032" s="92" t="str">
        <f>VLOOKUP($B1031,D1_2!$B$132:$AL$258,22,FALSE)&amp;""</f>
        <v/>
      </c>
      <c r="O1032" s="93"/>
      <c r="P1032" s="20" t="s">
        <v>391</v>
      </c>
      <c r="Q1032" s="94" t="str">
        <f>VLOOKUP($B1031,D1_2!$B$132:$AL$258,23,FALSE)&amp;""</f>
        <v/>
      </c>
      <c r="R1032" s="95"/>
      <c r="S1032" s="92" t="str">
        <f>VLOOKUP($B1031,D1_2!$B$132:$AL$258,24,FALSE)&amp;""</f>
        <v/>
      </c>
      <c r="T1032" s="93"/>
      <c r="U1032" s="20" t="s">
        <v>391</v>
      </c>
      <c r="V1032" s="94" t="str">
        <f>VLOOKUP($B1031,D1_2!$B$132:$AL$258,25,FALSE)&amp;""</f>
        <v/>
      </c>
      <c r="W1032" s="95"/>
      <c r="X1032" s="92" t="str">
        <f>VLOOKUP($B1031,D1_2!$B$132:$AL$258,26,FALSE)&amp;""</f>
        <v/>
      </c>
      <c r="Y1032" s="93"/>
      <c r="Z1032" s="20" t="s">
        <v>391</v>
      </c>
      <c r="AA1032" s="94" t="str">
        <f>VLOOKUP($B1031,D1_2!$B$132:$AL$258,27,FALSE)&amp;""</f>
        <v/>
      </c>
      <c r="AB1032" s="95"/>
      <c r="AC1032" s="92" t="str">
        <f>VLOOKUP($B1031,D1_2!$B$132:$AL$258,28,FALSE)&amp;""</f>
        <v/>
      </c>
      <c r="AD1032" s="93"/>
      <c r="AE1032" s="20" t="s">
        <v>391</v>
      </c>
      <c r="AF1032" s="94" t="str">
        <f>VLOOKUP($B1031,D1_2!$B$132:$AL$258,29,FALSE)&amp;""</f>
        <v/>
      </c>
      <c r="AG1032" s="95"/>
      <c r="AH1032" s="92" t="str">
        <f>VLOOKUP($B1031,D1_2!$B$132:$AL$258,30,FALSE)&amp;""</f>
        <v/>
      </c>
      <c r="AI1032" s="93"/>
      <c r="AJ1032" s="20" t="s">
        <v>391</v>
      </c>
      <c r="AK1032" s="94" t="str">
        <f>VLOOKUP($B1031,D1_2!$B$132:$AL$258,31,FALSE)&amp;""</f>
        <v/>
      </c>
      <c r="AL1032" s="95"/>
      <c r="AM1032" s="92" t="str">
        <f>VLOOKUP($B1031,D1_2!$B$132:$AL$258,32,FALSE)&amp;""</f>
        <v/>
      </c>
      <c r="AN1032" s="93"/>
      <c r="AO1032" s="20" t="s">
        <v>391</v>
      </c>
      <c r="AP1032" s="94" t="str">
        <f>VLOOKUP($B1031,D1_2!$B$132:$AL$258,33,FALSE)&amp;""</f>
        <v/>
      </c>
      <c r="AQ1032" s="95"/>
      <c r="AR1032" s="92" t="str">
        <f>VLOOKUP($B1031,D1_2!$B$132:$AL$258,34,FALSE)&amp;""</f>
        <v/>
      </c>
      <c r="AS1032" s="93"/>
      <c r="AT1032" s="20" t="s">
        <v>391</v>
      </c>
      <c r="AU1032" s="94" t="str">
        <f>VLOOKUP($B1031,D1_2!$B$132:$AL$258,35,FALSE)&amp;""</f>
        <v/>
      </c>
      <c r="AV1032" s="95"/>
      <c r="AW1032" s="92" t="str">
        <f>VLOOKUP($B1031,D1_2!$B$132:$AL$258,36,FALSE)&amp;""</f>
        <v/>
      </c>
      <c r="AX1032" s="93"/>
      <c r="AY1032" s="20" t="s">
        <v>391</v>
      </c>
      <c r="AZ1032" s="94" t="str">
        <f>VLOOKUP($B1031,D1_2!$B$132:$AL$258,37,FALSE)&amp;""</f>
        <v/>
      </c>
      <c r="BA1032" s="95"/>
    </row>
    <row r="1033" spans="2:53" s="1" customFormat="1" x14ac:dyDescent="0.4">
      <c r="B1033" s="178"/>
      <c r="C1033" s="179"/>
      <c r="D1033" s="179"/>
      <c r="E1033" s="179"/>
      <c r="F1033" s="180"/>
      <c r="G1033" s="135" t="s">
        <v>5337</v>
      </c>
      <c r="H1033" s="135"/>
      <c r="I1033" s="135"/>
      <c r="J1033" s="135"/>
      <c r="K1033" s="135"/>
      <c r="L1033" s="135"/>
      <c r="M1033" s="135"/>
      <c r="N1033" s="136" t="str">
        <f>VLOOKUP($B1031,D1_2!$B$259:$AL$385,22,FALSE)&amp;""</f>
        <v/>
      </c>
      <c r="O1033" s="137"/>
      <c r="P1033" s="21" t="s">
        <v>391</v>
      </c>
      <c r="Q1033" s="138" t="str">
        <f>VLOOKUP($B1031,D1_2!$B$259:$AL$385,23,FALSE)&amp;""</f>
        <v/>
      </c>
      <c r="R1033" s="139"/>
      <c r="S1033" s="136" t="str">
        <f>VLOOKUP($B1031,D1_2!$B$259:$AL$385,24,FALSE)&amp;""</f>
        <v/>
      </c>
      <c r="T1033" s="137"/>
      <c r="U1033" s="21" t="s">
        <v>391</v>
      </c>
      <c r="V1033" s="138" t="str">
        <f>VLOOKUP($B1031,D1_2!$B$259:$AL$385,25,FALSE)&amp;""</f>
        <v/>
      </c>
      <c r="W1033" s="139"/>
      <c r="X1033" s="136" t="str">
        <f>VLOOKUP($B1031,D1_2!$B$259:$AL$385,26,FALSE)&amp;""</f>
        <v/>
      </c>
      <c r="Y1033" s="137"/>
      <c r="Z1033" s="21" t="s">
        <v>391</v>
      </c>
      <c r="AA1033" s="138" t="str">
        <f>VLOOKUP($B1031,D1_2!$B$259:$AL$385,27,FALSE)&amp;""</f>
        <v/>
      </c>
      <c r="AB1033" s="139"/>
      <c r="AC1033" s="136" t="str">
        <f>VLOOKUP($B1031,D1_2!$B$259:$AL$385,28,FALSE)&amp;""</f>
        <v/>
      </c>
      <c r="AD1033" s="137"/>
      <c r="AE1033" s="21" t="s">
        <v>391</v>
      </c>
      <c r="AF1033" s="138" t="str">
        <f>VLOOKUP($B1031,D1_2!$B$259:$AL$385,29,FALSE)&amp;""</f>
        <v/>
      </c>
      <c r="AG1033" s="139"/>
      <c r="AH1033" s="136" t="str">
        <f>VLOOKUP($B1031,D1_2!$B$259:$AL$385,30,FALSE)&amp;""</f>
        <v/>
      </c>
      <c r="AI1033" s="137"/>
      <c r="AJ1033" s="21" t="s">
        <v>391</v>
      </c>
      <c r="AK1033" s="138" t="str">
        <f>VLOOKUP($B1031,D1_2!$B$259:$AL$385,31,FALSE)&amp;""</f>
        <v/>
      </c>
      <c r="AL1033" s="139"/>
      <c r="AM1033" s="136" t="str">
        <f>VLOOKUP($B1031,D1_2!$B$259:$AL$385,32,FALSE)&amp;""</f>
        <v/>
      </c>
      <c r="AN1033" s="137"/>
      <c r="AO1033" s="21" t="s">
        <v>391</v>
      </c>
      <c r="AP1033" s="138" t="str">
        <f>VLOOKUP($B1031,D1_2!$B$259:$AL$385,33,FALSE)&amp;""</f>
        <v/>
      </c>
      <c r="AQ1033" s="139"/>
      <c r="AR1033" s="136" t="str">
        <f>VLOOKUP($B1031,D1_2!$B$259:$AL$385,34,FALSE)&amp;""</f>
        <v/>
      </c>
      <c r="AS1033" s="137"/>
      <c r="AT1033" s="21" t="s">
        <v>391</v>
      </c>
      <c r="AU1033" s="138" t="str">
        <f>VLOOKUP($B1031,D1_2!$B$259:$AL$385,35,FALSE)&amp;""</f>
        <v/>
      </c>
      <c r="AV1033" s="139"/>
      <c r="AW1033" s="136" t="str">
        <f>VLOOKUP($B1031,D1_2!$B$259:$AL$385,36,FALSE)&amp;""</f>
        <v/>
      </c>
      <c r="AX1033" s="137"/>
      <c r="AY1033" s="21" t="s">
        <v>391</v>
      </c>
      <c r="AZ1033" s="138" t="str">
        <f>VLOOKUP($B1031,D1_2!$B$259:$AL$385,37,FALSE)&amp;""</f>
        <v/>
      </c>
      <c r="BA1033" s="139"/>
    </row>
    <row r="1034" spans="2:53" s="1" customFormat="1" ht="14.25" customHeight="1" x14ac:dyDescent="0.4">
      <c r="B1034" s="181" t="s">
        <v>4408</v>
      </c>
      <c r="C1034" s="182"/>
      <c r="D1034" s="182"/>
      <c r="E1034" s="182"/>
      <c r="F1034" s="183"/>
      <c r="G1034" s="86" t="s">
        <v>5737</v>
      </c>
      <c r="H1034" s="86"/>
      <c r="I1034" s="86"/>
      <c r="J1034" s="86"/>
      <c r="K1034" s="86"/>
      <c r="L1034" s="86"/>
      <c r="M1034" s="86"/>
      <c r="N1034" s="144" t="str">
        <f>VLOOKUP($B1034,D1_2!$B$5:$AL$131,22,FALSE)&amp;""</f>
        <v/>
      </c>
      <c r="O1034" s="132"/>
      <c r="P1034" s="23" t="s">
        <v>391</v>
      </c>
      <c r="Q1034" s="145" t="str">
        <f>VLOOKUP($B1034,D1_2!$B$5:$AL$131,23,FALSE)&amp;""</f>
        <v/>
      </c>
      <c r="R1034" s="134"/>
      <c r="S1034" s="144" t="str">
        <f>VLOOKUP($B1034,D1_2!$B$5:$AL$131,24,FALSE)&amp;""</f>
        <v/>
      </c>
      <c r="T1034" s="132"/>
      <c r="U1034" s="23" t="s">
        <v>391</v>
      </c>
      <c r="V1034" s="145" t="str">
        <f>VLOOKUP($B1034,D1_2!$B$5:$AL$131,25,FALSE)&amp;""</f>
        <v/>
      </c>
      <c r="W1034" s="134"/>
      <c r="X1034" s="144" t="str">
        <f>VLOOKUP($B1034,D1_2!$B$5:$AL$131,26,FALSE)&amp;""</f>
        <v/>
      </c>
      <c r="Y1034" s="132"/>
      <c r="Z1034" s="23" t="s">
        <v>391</v>
      </c>
      <c r="AA1034" s="145" t="str">
        <f>VLOOKUP($B1034,D1_2!$B$5:$AL$131,27,FALSE)&amp;""</f>
        <v/>
      </c>
      <c r="AB1034" s="134"/>
      <c r="AC1034" s="144" t="str">
        <f>VLOOKUP($B1034,D1_2!$B$5:$AL$131,28,FALSE)&amp;""</f>
        <v/>
      </c>
      <c r="AD1034" s="132"/>
      <c r="AE1034" s="23" t="s">
        <v>391</v>
      </c>
      <c r="AF1034" s="145" t="str">
        <f>VLOOKUP($B1034,D1_2!$B$5:$AL$131,29,FALSE)&amp;""</f>
        <v/>
      </c>
      <c r="AG1034" s="134"/>
      <c r="AH1034" s="144" t="str">
        <f>VLOOKUP($B1034,D1_2!$B$5:$AL$131,30,FALSE)&amp;""</f>
        <v/>
      </c>
      <c r="AI1034" s="132"/>
      <c r="AJ1034" s="23" t="s">
        <v>391</v>
      </c>
      <c r="AK1034" s="145" t="str">
        <f>VLOOKUP($B1034,D1_2!$B$5:$AL$131,31,FALSE)&amp;""</f>
        <v/>
      </c>
      <c r="AL1034" s="134"/>
      <c r="AM1034" s="144" t="str">
        <f>VLOOKUP($B1034,D1_2!$B$5:$AL$131,32,FALSE)&amp;""</f>
        <v/>
      </c>
      <c r="AN1034" s="132"/>
      <c r="AO1034" s="23" t="s">
        <v>391</v>
      </c>
      <c r="AP1034" s="145" t="str">
        <f>VLOOKUP($B1034,D1_2!$B$5:$AL$131,33,FALSE)&amp;""</f>
        <v/>
      </c>
      <c r="AQ1034" s="134"/>
      <c r="AR1034" s="144" t="str">
        <f>VLOOKUP($B1034,D1_2!$B$5:$AL$131,34,FALSE)&amp;""</f>
        <v/>
      </c>
      <c r="AS1034" s="132"/>
      <c r="AT1034" s="23" t="s">
        <v>391</v>
      </c>
      <c r="AU1034" s="145" t="str">
        <f>VLOOKUP($B1034,D1_2!$B$5:$AL$131,35,FALSE)&amp;""</f>
        <v/>
      </c>
      <c r="AV1034" s="134"/>
      <c r="AW1034" s="144" t="str">
        <f>VLOOKUP($B1034,D1_2!$B$5:$AL$131,36,FALSE)&amp;""</f>
        <v/>
      </c>
      <c r="AX1034" s="132"/>
      <c r="AY1034" s="23" t="s">
        <v>391</v>
      </c>
      <c r="AZ1034" s="145" t="str">
        <f>VLOOKUP($B1034,D1_2!$B$5:$AL$131,37,FALSE)&amp;""</f>
        <v/>
      </c>
      <c r="BA1034" s="134"/>
    </row>
    <row r="1035" spans="2:53" s="1" customFormat="1" x14ac:dyDescent="0.4">
      <c r="B1035" s="181"/>
      <c r="C1035" s="182"/>
      <c r="D1035" s="182"/>
      <c r="E1035" s="182"/>
      <c r="F1035" s="183"/>
      <c r="G1035" s="91" t="s">
        <v>5496</v>
      </c>
      <c r="H1035" s="91"/>
      <c r="I1035" s="91"/>
      <c r="J1035" s="91"/>
      <c r="K1035" s="91"/>
      <c r="L1035" s="91"/>
      <c r="M1035" s="91"/>
      <c r="N1035" s="92" t="str">
        <f>VLOOKUP($B1034,D1_2!$B$132:$AL$258,22,FALSE)&amp;""</f>
        <v/>
      </c>
      <c r="O1035" s="93"/>
      <c r="P1035" s="20" t="s">
        <v>391</v>
      </c>
      <c r="Q1035" s="94" t="str">
        <f>VLOOKUP($B1034,D1_2!$B$132:$AL$258,23,FALSE)&amp;""</f>
        <v/>
      </c>
      <c r="R1035" s="95"/>
      <c r="S1035" s="92" t="str">
        <f>VLOOKUP($B1034,D1_2!$B$132:$AL$258,24,FALSE)&amp;""</f>
        <v/>
      </c>
      <c r="T1035" s="93"/>
      <c r="U1035" s="20" t="s">
        <v>391</v>
      </c>
      <c r="V1035" s="94" t="str">
        <f>VLOOKUP($B1034,D1_2!$B$132:$AL$258,25,FALSE)&amp;""</f>
        <v/>
      </c>
      <c r="W1035" s="95"/>
      <c r="X1035" s="92" t="str">
        <f>VLOOKUP($B1034,D1_2!$B$132:$AL$258,26,FALSE)&amp;""</f>
        <v/>
      </c>
      <c r="Y1035" s="93"/>
      <c r="Z1035" s="20" t="s">
        <v>391</v>
      </c>
      <c r="AA1035" s="94" t="str">
        <f>VLOOKUP($B1034,D1_2!$B$132:$AL$258,27,FALSE)&amp;""</f>
        <v/>
      </c>
      <c r="AB1035" s="95"/>
      <c r="AC1035" s="92" t="str">
        <f>VLOOKUP($B1034,D1_2!$B$132:$AL$258,28,FALSE)&amp;""</f>
        <v/>
      </c>
      <c r="AD1035" s="93"/>
      <c r="AE1035" s="20" t="s">
        <v>391</v>
      </c>
      <c r="AF1035" s="94" t="str">
        <f>VLOOKUP($B1034,D1_2!$B$132:$AL$258,29,FALSE)&amp;""</f>
        <v/>
      </c>
      <c r="AG1035" s="95"/>
      <c r="AH1035" s="92" t="str">
        <f>VLOOKUP($B1034,D1_2!$B$132:$AL$258,30,FALSE)&amp;""</f>
        <v/>
      </c>
      <c r="AI1035" s="93"/>
      <c r="AJ1035" s="20" t="s">
        <v>391</v>
      </c>
      <c r="AK1035" s="94" t="str">
        <f>VLOOKUP($B1034,D1_2!$B$132:$AL$258,31,FALSE)&amp;""</f>
        <v/>
      </c>
      <c r="AL1035" s="95"/>
      <c r="AM1035" s="92" t="str">
        <f>VLOOKUP($B1034,D1_2!$B$132:$AL$258,32,FALSE)&amp;""</f>
        <v/>
      </c>
      <c r="AN1035" s="93"/>
      <c r="AO1035" s="20" t="s">
        <v>391</v>
      </c>
      <c r="AP1035" s="94" t="str">
        <f>VLOOKUP($B1034,D1_2!$B$132:$AL$258,33,FALSE)&amp;""</f>
        <v/>
      </c>
      <c r="AQ1035" s="95"/>
      <c r="AR1035" s="92" t="str">
        <f>VLOOKUP($B1034,D1_2!$B$132:$AL$258,34,FALSE)&amp;""</f>
        <v/>
      </c>
      <c r="AS1035" s="93"/>
      <c r="AT1035" s="20" t="s">
        <v>391</v>
      </c>
      <c r="AU1035" s="94" t="str">
        <f>VLOOKUP($B1034,D1_2!$B$132:$AL$258,35,FALSE)&amp;""</f>
        <v/>
      </c>
      <c r="AV1035" s="95"/>
      <c r="AW1035" s="92" t="str">
        <f>VLOOKUP($B1034,D1_2!$B$132:$AL$258,36,FALSE)&amp;""</f>
        <v/>
      </c>
      <c r="AX1035" s="93"/>
      <c r="AY1035" s="20" t="s">
        <v>391</v>
      </c>
      <c r="AZ1035" s="94" t="str">
        <f>VLOOKUP($B1034,D1_2!$B$132:$AL$258,37,FALSE)&amp;""</f>
        <v/>
      </c>
      <c r="BA1035" s="95"/>
    </row>
    <row r="1036" spans="2:53" s="1" customFormat="1" x14ac:dyDescent="0.4">
      <c r="B1036" s="178"/>
      <c r="C1036" s="179"/>
      <c r="D1036" s="179"/>
      <c r="E1036" s="179"/>
      <c r="F1036" s="180"/>
      <c r="G1036" s="135" t="s">
        <v>5337</v>
      </c>
      <c r="H1036" s="135"/>
      <c r="I1036" s="135"/>
      <c r="J1036" s="135"/>
      <c r="K1036" s="135"/>
      <c r="L1036" s="135"/>
      <c r="M1036" s="135"/>
      <c r="N1036" s="136" t="str">
        <f>VLOOKUP($B1034,D1_2!$B$259:$AL$385,22,FALSE)&amp;""</f>
        <v/>
      </c>
      <c r="O1036" s="137"/>
      <c r="P1036" s="21" t="s">
        <v>391</v>
      </c>
      <c r="Q1036" s="138" t="str">
        <f>VLOOKUP($B1034,D1_2!$B$259:$AL$385,23,FALSE)&amp;""</f>
        <v/>
      </c>
      <c r="R1036" s="139"/>
      <c r="S1036" s="136" t="str">
        <f>VLOOKUP($B1034,D1_2!$B$259:$AL$385,24,FALSE)&amp;""</f>
        <v/>
      </c>
      <c r="T1036" s="137"/>
      <c r="U1036" s="21" t="s">
        <v>391</v>
      </c>
      <c r="V1036" s="138" t="str">
        <f>VLOOKUP($B1034,D1_2!$B$259:$AL$385,25,FALSE)&amp;""</f>
        <v/>
      </c>
      <c r="W1036" s="139"/>
      <c r="X1036" s="136" t="str">
        <f>VLOOKUP($B1034,D1_2!$B$259:$AL$385,26,FALSE)&amp;""</f>
        <v/>
      </c>
      <c r="Y1036" s="137"/>
      <c r="Z1036" s="21" t="s">
        <v>391</v>
      </c>
      <c r="AA1036" s="138" t="str">
        <f>VLOOKUP($B1034,D1_2!$B$259:$AL$385,27,FALSE)&amp;""</f>
        <v/>
      </c>
      <c r="AB1036" s="139"/>
      <c r="AC1036" s="136" t="str">
        <f>VLOOKUP($B1034,D1_2!$B$259:$AL$385,28,FALSE)&amp;""</f>
        <v/>
      </c>
      <c r="AD1036" s="137"/>
      <c r="AE1036" s="21" t="s">
        <v>391</v>
      </c>
      <c r="AF1036" s="138" t="str">
        <f>VLOOKUP($B1034,D1_2!$B$259:$AL$385,29,FALSE)&amp;""</f>
        <v/>
      </c>
      <c r="AG1036" s="139"/>
      <c r="AH1036" s="136" t="str">
        <f>VLOOKUP($B1034,D1_2!$B$259:$AL$385,30,FALSE)&amp;""</f>
        <v/>
      </c>
      <c r="AI1036" s="137"/>
      <c r="AJ1036" s="21" t="s">
        <v>391</v>
      </c>
      <c r="AK1036" s="138" t="str">
        <f>VLOOKUP($B1034,D1_2!$B$259:$AL$385,31,FALSE)&amp;""</f>
        <v/>
      </c>
      <c r="AL1036" s="139"/>
      <c r="AM1036" s="136" t="str">
        <f>VLOOKUP($B1034,D1_2!$B$259:$AL$385,32,FALSE)&amp;""</f>
        <v/>
      </c>
      <c r="AN1036" s="137"/>
      <c r="AO1036" s="21" t="s">
        <v>391</v>
      </c>
      <c r="AP1036" s="138" t="str">
        <f>VLOOKUP($B1034,D1_2!$B$259:$AL$385,33,FALSE)&amp;""</f>
        <v/>
      </c>
      <c r="AQ1036" s="139"/>
      <c r="AR1036" s="136" t="str">
        <f>VLOOKUP($B1034,D1_2!$B$259:$AL$385,34,FALSE)&amp;""</f>
        <v/>
      </c>
      <c r="AS1036" s="137"/>
      <c r="AT1036" s="21" t="s">
        <v>391</v>
      </c>
      <c r="AU1036" s="138" t="str">
        <f>VLOOKUP($B1034,D1_2!$B$259:$AL$385,35,FALSE)&amp;""</f>
        <v/>
      </c>
      <c r="AV1036" s="139"/>
      <c r="AW1036" s="136" t="str">
        <f>VLOOKUP($B1034,D1_2!$B$259:$AL$385,36,FALSE)&amp;""</f>
        <v/>
      </c>
      <c r="AX1036" s="137"/>
      <c r="AY1036" s="21" t="s">
        <v>391</v>
      </c>
      <c r="AZ1036" s="138" t="str">
        <f>VLOOKUP($B1034,D1_2!$B$259:$AL$385,37,FALSE)&amp;""</f>
        <v/>
      </c>
      <c r="BA1036" s="139"/>
    </row>
    <row r="1037" spans="2:53" s="1" customFormat="1" ht="14.25" customHeight="1" x14ac:dyDescent="0.4">
      <c r="B1037" s="175" t="s">
        <v>6631</v>
      </c>
      <c r="C1037" s="176"/>
      <c r="D1037" s="176"/>
      <c r="E1037" s="176"/>
      <c r="F1037" s="177"/>
      <c r="G1037" s="86" t="s">
        <v>5737</v>
      </c>
      <c r="H1037" s="86"/>
      <c r="I1037" s="86"/>
      <c r="J1037" s="86"/>
      <c r="K1037" s="86"/>
      <c r="L1037" s="86"/>
      <c r="M1037" s="86"/>
      <c r="N1037" s="87" t="str">
        <f>VLOOKUP($B1037,D1_2!$B$5:$AL$131,22,FALSE)&amp;""</f>
        <v/>
      </c>
      <c r="O1037" s="88"/>
      <c r="P1037" s="19" t="s">
        <v>391</v>
      </c>
      <c r="Q1037" s="89" t="str">
        <f>VLOOKUP($B1037,D1_2!$B$5:$AL$131,23,FALSE)&amp;""</f>
        <v/>
      </c>
      <c r="R1037" s="90"/>
      <c r="S1037" s="87" t="str">
        <f>VLOOKUP($B1037,D1_2!$B$5:$AL$131,24,FALSE)&amp;""</f>
        <v/>
      </c>
      <c r="T1037" s="88"/>
      <c r="U1037" s="19" t="s">
        <v>391</v>
      </c>
      <c r="V1037" s="89" t="str">
        <f>VLOOKUP($B1037,D1_2!$B$5:$AL$131,25,FALSE)&amp;""</f>
        <v/>
      </c>
      <c r="W1037" s="90"/>
      <c r="X1037" s="87" t="str">
        <f>VLOOKUP($B1037,D1_2!$B$5:$AL$131,26,FALSE)&amp;""</f>
        <v/>
      </c>
      <c r="Y1037" s="88"/>
      <c r="Z1037" s="19" t="s">
        <v>391</v>
      </c>
      <c r="AA1037" s="89" t="str">
        <f>VLOOKUP($B1037,D1_2!$B$5:$AL$131,27,FALSE)&amp;""</f>
        <v/>
      </c>
      <c r="AB1037" s="90"/>
      <c r="AC1037" s="87" t="str">
        <f>VLOOKUP($B1037,D1_2!$B$5:$AL$131,28,FALSE)&amp;""</f>
        <v/>
      </c>
      <c r="AD1037" s="88"/>
      <c r="AE1037" s="19" t="s">
        <v>391</v>
      </c>
      <c r="AF1037" s="89" t="str">
        <f>VLOOKUP($B1037,D1_2!$B$5:$AL$131,29,FALSE)&amp;""</f>
        <v/>
      </c>
      <c r="AG1037" s="90"/>
      <c r="AH1037" s="87" t="str">
        <f>VLOOKUP($B1037,D1_2!$B$5:$AL$131,30,FALSE)&amp;""</f>
        <v/>
      </c>
      <c r="AI1037" s="88"/>
      <c r="AJ1037" s="19" t="s">
        <v>391</v>
      </c>
      <c r="AK1037" s="89" t="str">
        <f>VLOOKUP($B1037,D1_2!$B$5:$AL$131,31,FALSE)&amp;""</f>
        <v/>
      </c>
      <c r="AL1037" s="90"/>
      <c r="AM1037" s="87" t="str">
        <f>VLOOKUP($B1037,D1_2!$B$5:$AL$131,32,FALSE)&amp;""</f>
        <v/>
      </c>
      <c r="AN1037" s="88"/>
      <c r="AO1037" s="19" t="s">
        <v>391</v>
      </c>
      <c r="AP1037" s="89" t="str">
        <f>VLOOKUP($B1037,D1_2!$B$5:$AL$131,33,FALSE)&amp;""</f>
        <v/>
      </c>
      <c r="AQ1037" s="90"/>
      <c r="AR1037" s="87" t="str">
        <f>VLOOKUP($B1037,D1_2!$B$5:$AL$131,34,FALSE)&amp;""</f>
        <v/>
      </c>
      <c r="AS1037" s="88"/>
      <c r="AT1037" s="19" t="s">
        <v>391</v>
      </c>
      <c r="AU1037" s="89" t="str">
        <f>VLOOKUP($B1037,D1_2!$B$5:$AL$131,35,FALSE)&amp;""</f>
        <v/>
      </c>
      <c r="AV1037" s="90"/>
      <c r="AW1037" s="87" t="str">
        <f>VLOOKUP($B1037,D1_2!$B$5:$AL$131,36,FALSE)&amp;""</f>
        <v/>
      </c>
      <c r="AX1037" s="88"/>
      <c r="AY1037" s="19" t="s">
        <v>391</v>
      </c>
      <c r="AZ1037" s="89" t="str">
        <f>VLOOKUP($B1037,D1_2!$B$5:$AL$131,37,FALSE)&amp;""</f>
        <v/>
      </c>
      <c r="BA1037" s="90"/>
    </row>
    <row r="1038" spans="2:53" s="1" customFormat="1" x14ac:dyDescent="0.4">
      <c r="B1038" s="181"/>
      <c r="C1038" s="182"/>
      <c r="D1038" s="182"/>
      <c r="E1038" s="182"/>
      <c r="F1038" s="183"/>
      <c r="G1038" s="91" t="s">
        <v>5496</v>
      </c>
      <c r="H1038" s="91"/>
      <c r="I1038" s="91"/>
      <c r="J1038" s="91"/>
      <c r="K1038" s="91"/>
      <c r="L1038" s="91"/>
      <c r="M1038" s="91"/>
      <c r="N1038" s="92" t="str">
        <f>VLOOKUP($B1037,D1_2!$B$132:$AL$258,22,FALSE)&amp;""</f>
        <v/>
      </c>
      <c r="O1038" s="93"/>
      <c r="P1038" s="20" t="s">
        <v>391</v>
      </c>
      <c r="Q1038" s="94" t="str">
        <f>VLOOKUP($B1037,D1_2!$B$132:$AL$258,23,FALSE)&amp;""</f>
        <v/>
      </c>
      <c r="R1038" s="95"/>
      <c r="S1038" s="92" t="str">
        <f>VLOOKUP($B1037,D1_2!$B$132:$AL$258,24,FALSE)&amp;""</f>
        <v/>
      </c>
      <c r="T1038" s="93"/>
      <c r="U1038" s="20" t="s">
        <v>391</v>
      </c>
      <c r="V1038" s="94" t="str">
        <f>VLOOKUP($B1037,D1_2!$B$132:$AL$258,25,FALSE)&amp;""</f>
        <v/>
      </c>
      <c r="W1038" s="95"/>
      <c r="X1038" s="92" t="str">
        <f>VLOOKUP($B1037,D1_2!$B$132:$AL$258,26,FALSE)&amp;""</f>
        <v/>
      </c>
      <c r="Y1038" s="93"/>
      <c r="Z1038" s="20" t="s">
        <v>391</v>
      </c>
      <c r="AA1038" s="94" t="str">
        <f>VLOOKUP($B1037,D1_2!$B$132:$AL$258,27,FALSE)&amp;""</f>
        <v/>
      </c>
      <c r="AB1038" s="95"/>
      <c r="AC1038" s="92" t="str">
        <f>VLOOKUP($B1037,D1_2!$B$132:$AL$258,28,FALSE)&amp;""</f>
        <v/>
      </c>
      <c r="AD1038" s="93"/>
      <c r="AE1038" s="20" t="s">
        <v>391</v>
      </c>
      <c r="AF1038" s="94" t="str">
        <f>VLOOKUP($B1037,D1_2!$B$132:$AL$258,29,FALSE)&amp;""</f>
        <v/>
      </c>
      <c r="AG1038" s="95"/>
      <c r="AH1038" s="92" t="str">
        <f>VLOOKUP($B1037,D1_2!$B$132:$AL$258,30,FALSE)&amp;""</f>
        <v/>
      </c>
      <c r="AI1038" s="93"/>
      <c r="AJ1038" s="20" t="s">
        <v>391</v>
      </c>
      <c r="AK1038" s="94" t="str">
        <f>VLOOKUP($B1037,D1_2!$B$132:$AL$258,31,FALSE)&amp;""</f>
        <v/>
      </c>
      <c r="AL1038" s="95"/>
      <c r="AM1038" s="92" t="str">
        <f>VLOOKUP($B1037,D1_2!$B$132:$AL$258,32,FALSE)&amp;""</f>
        <v/>
      </c>
      <c r="AN1038" s="93"/>
      <c r="AO1038" s="20" t="s">
        <v>391</v>
      </c>
      <c r="AP1038" s="94" t="str">
        <f>VLOOKUP($B1037,D1_2!$B$132:$AL$258,33,FALSE)&amp;""</f>
        <v/>
      </c>
      <c r="AQ1038" s="95"/>
      <c r="AR1038" s="92" t="str">
        <f>VLOOKUP($B1037,D1_2!$B$132:$AL$258,34,FALSE)&amp;""</f>
        <v/>
      </c>
      <c r="AS1038" s="93"/>
      <c r="AT1038" s="20" t="s">
        <v>391</v>
      </c>
      <c r="AU1038" s="94" t="str">
        <f>VLOOKUP($B1037,D1_2!$B$132:$AL$258,35,FALSE)&amp;""</f>
        <v/>
      </c>
      <c r="AV1038" s="95"/>
      <c r="AW1038" s="92" t="str">
        <f>VLOOKUP($B1037,D1_2!$B$132:$AL$258,36,FALSE)&amp;""</f>
        <v/>
      </c>
      <c r="AX1038" s="93"/>
      <c r="AY1038" s="20" t="s">
        <v>391</v>
      </c>
      <c r="AZ1038" s="94" t="str">
        <f>VLOOKUP($B1037,D1_2!$B$132:$AL$258,37,FALSE)&amp;""</f>
        <v/>
      </c>
      <c r="BA1038" s="95"/>
    </row>
    <row r="1039" spans="2:53" s="1" customFormat="1" x14ac:dyDescent="0.4">
      <c r="B1039" s="178"/>
      <c r="C1039" s="179"/>
      <c r="D1039" s="179"/>
      <c r="E1039" s="179"/>
      <c r="F1039" s="180"/>
      <c r="G1039" s="135" t="s">
        <v>5337</v>
      </c>
      <c r="H1039" s="135"/>
      <c r="I1039" s="135"/>
      <c r="J1039" s="135"/>
      <c r="K1039" s="135"/>
      <c r="L1039" s="135"/>
      <c r="M1039" s="135"/>
      <c r="N1039" s="136" t="str">
        <f>VLOOKUP($B1037,D1_2!$B$259:$AL$385,22,FALSE)&amp;""</f>
        <v/>
      </c>
      <c r="O1039" s="137"/>
      <c r="P1039" s="21" t="s">
        <v>391</v>
      </c>
      <c r="Q1039" s="138" t="str">
        <f>VLOOKUP($B1037,D1_2!$B$259:$AL$385,23,FALSE)&amp;""</f>
        <v/>
      </c>
      <c r="R1039" s="139"/>
      <c r="S1039" s="136" t="str">
        <f>VLOOKUP($B1037,D1_2!$B$259:$AL$385,24,FALSE)&amp;""</f>
        <v/>
      </c>
      <c r="T1039" s="137"/>
      <c r="U1039" s="21" t="s">
        <v>391</v>
      </c>
      <c r="V1039" s="138" t="str">
        <f>VLOOKUP($B1037,D1_2!$B$259:$AL$385,25,FALSE)&amp;""</f>
        <v/>
      </c>
      <c r="W1039" s="139"/>
      <c r="X1039" s="136" t="str">
        <f>VLOOKUP($B1037,D1_2!$B$259:$AL$385,26,FALSE)&amp;""</f>
        <v/>
      </c>
      <c r="Y1039" s="137"/>
      <c r="Z1039" s="21" t="s">
        <v>391</v>
      </c>
      <c r="AA1039" s="138" t="str">
        <f>VLOOKUP($B1037,D1_2!$B$259:$AL$385,27,FALSE)&amp;""</f>
        <v/>
      </c>
      <c r="AB1039" s="139"/>
      <c r="AC1039" s="136" t="str">
        <f>VLOOKUP($B1037,D1_2!$B$259:$AL$385,28,FALSE)&amp;""</f>
        <v/>
      </c>
      <c r="AD1039" s="137"/>
      <c r="AE1039" s="21" t="s">
        <v>391</v>
      </c>
      <c r="AF1039" s="138" t="str">
        <f>VLOOKUP($B1037,D1_2!$B$259:$AL$385,29,FALSE)&amp;""</f>
        <v/>
      </c>
      <c r="AG1039" s="139"/>
      <c r="AH1039" s="136" t="str">
        <f>VLOOKUP($B1037,D1_2!$B$259:$AL$385,30,FALSE)&amp;""</f>
        <v/>
      </c>
      <c r="AI1039" s="137"/>
      <c r="AJ1039" s="21" t="s">
        <v>391</v>
      </c>
      <c r="AK1039" s="138" t="str">
        <f>VLOOKUP($B1037,D1_2!$B$259:$AL$385,31,FALSE)&amp;""</f>
        <v/>
      </c>
      <c r="AL1039" s="139"/>
      <c r="AM1039" s="136" t="str">
        <f>VLOOKUP($B1037,D1_2!$B$259:$AL$385,32,FALSE)&amp;""</f>
        <v/>
      </c>
      <c r="AN1039" s="137"/>
      <c r="AO1039" s="21" t="s">
        <v>391</v>
      </c>
      <c r="AP1039" s="138" t="str">
        <f>VLOOKUP($B1037,D1_2!$B$259:$AL$385,33,FALSE)&amp;""</f>
        <v/>
      </c>
      <c r="AQ1039" s="139"/>
      <c r="AR1039" s="136" t="str">
        <f>VLOOKUP($B1037,D1_2!$B$259:$AL$385,34,FALSE)&amp;""</f>
        <v/>
      </c>
      <c r="AS1039" s="137"/>
      <c r="AT1039" s="21" t="s">
        <v>391</v>
      </c>
      <c r="AU1039" s="138" t="str">
        <f>VLOOKUP($B1037,D1_2!$B$259:$AL$385,35,FALSE)&amp;""</f>
        <v/>
      </c>
      <c r="AV1039" s="139"/>
      <c r="AW1039" s="136" t="str">
        <f>VLOOKUP($B1037,D1_2!$B$259:$AL$385,36,FALSE)&amp;""</f>
        <v/>
      </c>
      <c r="AX1039" s="137"/>
      <c r="AY1039" s="21" t="s">
        <v>391</v>
      </c>
      <c r="AZ1039" s="138" t="str">
        <f>VLOOKUP($B1037,D1_2!$B$259:$AL$385,37,FALSE)&amp;""</f>
        <v/>
      </c>
      <c r="BA1039" s="139"/>
    </row>
    <row r="1040" spans="2:53" s="1" customFormat="1" ht="14.25" customHeight="1" x14ac:dyDescent="0.4">
      <c r="B1040" s="175" t="s">
        <v>6632</v>
      </c>
      <c r="C1040" s="176"/>
      <c r="D1040" s="176"/>
      <c r="E1040" s="176"/>
      <c r="F1040" s="177"/>
      <c r="G1040" s="86" t="s">
        <v>5737</v>
      </c>
      <c r="H1040" s="86"/>
      <c r="I1040" s="86"/>
      <c r="J1040" s="86"/>
      <c r="K1040" s="86"/>
      <c r="L1040" s="86"/>
      <c r="M1040" s="86"/>
      <c r="N1040" s="87" t="str">
        <f>VLOOKUP($B1040,D1_2!$B$5:$AL$131,22,FALSE)&amp;""</f>
        <v/>
      </c>
      <c r="O1040" s="88"/>
      <c r="P1040" s="19" t="s">
        <v>391</v>
      </c>
      <c r="Q1040" s="89" t="str">
        <f>VLOOKUP($B1040,D1_2!$B$5:$AL$131,23,FALSE)&amp;""</f>
        <v/>
      </c>
      <c r="R1040" s="90"/>
      <c r="S1040" s="87" t="str">
        <f>VLOOKUP($B1040,D1_2!$B$5:$AL$131,24,FALSE)&amp;""</f>
        <v/>
      </c>
      <c r="T1040" s="88"/>
      <c r="U1040" s="19" t="s">
        <v>391</v>
      </c>
      <c r="V1040" s="89" t="str">
        <f>VLOOKUP($B1040,D1_2!$B$5:$AL$131,25,FALSE)&amp;""</f>
        <v/>
      </c>
      <c r="W1040" s="90"/>
      <c r="X1040" s="87" t="str">
        <f>VLOOKUP($B1040,D1_2!$B$5:$AL$131,26,FALSE)&amp;""</f>
        <v/>
      </c>
      <c r="Y1040" s="88"/>
      <c r="Z1040" s="19" t="s">
        <v>391</v>
      </c>
      <c r="AA1040" s="89" t="str">
        <f>VLOOKUP($B1040,D1_2!$B$5:$AL$131,27,FALSE)&amp;""</f>
        <v/>
      </c>
      <c r="AB1040" s="90"/>
      <c r="AC1040" s="87" t="str">
        <f>VLOOKUP($B1040,D1_2!$B$5:$AL$131,28,FALSE)&amp;""</f>
        <v/>
      </c>
      <c r="AD1040" s="88"/>
      <c r="AE1040" s="19" t="s">
        <v>391</v>
      </c>
      <c r="AF1040" s="89" t="str">
        <f>VLOOKUP($B1040,D1_2!$B$5:$AL$131,29,FALSE)&amp;""</f>
        <v/>
      </c>
      <c r="AG1040" s="90"/>
      <c r="AH1040" s="87" t="str">
        <f>VLOOKUP($B1040,D1_2!$B$5:$AL$131,30,FALSE)&amp;""</f>
        <v/>
      </c>
      <c r="AI1040" s="88"/>
      <c r="AJ1040" s="19" t="s">
        <v>391</v>
      </c>
      <c r="AK1040" s="89" t="str">
        <f>VLOOKUP($B1040,D1_2!$B$5:$AL$131,31,FALSE)&amp;""</f>
        <v/>
      </c>
      <c r="AL1040" s="90"/>
      <c r="AM1040" s="87" t="str">
        <f>VLOOKUP($B1040,D1_2!$B$5:$AL$131,32,FALSE)&amp;""</f>
        <v/>
      </c>
      <c r="AN1040" s="88"/>
      <c r="AO1040" s="19" t="s">
        <v>391</v>
      </c>
      <c r="AP1040" s="89" t="str">
        <f>VLOOKUP($B1040,D1_2!$B$5:$AL$131,33,FALSE)&amp;""</f>
        <v/>
      </c>
      <c r="AQ1040" s="90"/>
      <c r="AR1040" s="87" t="str">
        <f>VLOOKUP($B1040,D1_2!$B$5:$AL$131,34,FALSE)&amp;""</f>
        <v/>
      </c>
      <c r="AS1040" s="88"/>
      <c r="AT1040" s="19" t="s">
        <v>391</v>
      </c>
      <c r="AU1040" s="89" t="str">
        <f>VLOOKUP($B1040,D1_2!$B$5:$AL$131,35,FALSE)&amp;""</f>
        <v/>
      </c>
      <c r="AV1040" s="90"/>
      <c r="AW1040" s="87" t="str">
        <f>VLOOKUP($B1040,D1_2!$B$5:$AL$131,36,FALSE)&amp;""</f>
        <v/>
      </c>
      <c r="AX1040" s="88"/>
      <c r="AY1040" s="19" t="s">
        <v>391</v>
      </c>
      <c r="AZ1040" s="89" t="str">
        <f>VLOOKUP($B1040,D1_2!$B$5:$AL$131,37,FALSE)&amp;""</f>
        <v/>
      </c>
      <c r="BA1040" s="90"/>
    </row>
    <row r="1041" spans="2:53" s="1" customFormat="1" x14ac:dyDescent="0.4">
      <c r="B1041" s="181"/>
      <c r="C1041" s="182"/>
      <c r="D1041" s="182"/>
      <c r="E1041" s="182"/>
      <c r="F1041" s="183"/>
      <c r="G1041" s="91" t="s">
        <v>5496</v>
      </c>
      <c r="H1041" s="91"/>
      <c r="I1041" s="91"/>
      <c r="J1041" s="91"/>
      <c r="K1041" s="91"/>
      <c r="L1041" s="91"/>
      <c r="M1041" s="91"/>
      <c r="N1041" s="92" t="str">
        <f>VLOOKUP($B1040,D1_2!$B$132:$AL$258,22,FALSE)&amp;""</f>
        <v/>
      </c>
      <c r="O1041" s="93"/>
      <c r="P1041" s="20" t="s">
        <v>391</v>
      </c>
      <c r="Q1041" s="94" t="str">
        <f>VLOOKUP($B1040,D1_2!$B$132:$AL$258,23,FALSE)&amp;""</f>
        <v/>
      </c>
      <c r="R1041" s="95"/>
      <c r="S1041" s="92" t="str">
        <f>VLOOKUP($B1040,D1_2!$B$132:$AL$258,24,FALSE)&amp;""</f>
        <v/>
      </c>
      <c r="T1041" s="93"/>
      <c r="U1041" s="20" t="s">
        <v>391</v>
      </c>
      <c r="V1041" s="94" t="str">
        <f>VLOOKUP($B1040,D1_2!$B$132:$AL$258,25,FALSE)&amp;""</f>
        <v/>
      </c>
      <c r="W1041" s="95"/>
      <c r="X1041" s="92" t="str">
        <f>VLOOKUP($B1040,D1_2!$B$132:$AL$258,26,FALSE)&amp;""</f>
        <v/>
      </c>
      <c r="Y1041" s="93"/>
      <c r="Z1041" s="20" t="s">
        <v>391</v>
      </c>
      <c r="AA1041" s="94" t="str">
        <f>VLOOKUP($B1040,D1_2!$B$132:$AL$258,27,FALSE)&amp;""</f>
        <v/>
      </c>
      <c r="AB1041" s="95"/>
      <c r="AC1041" s="92" t="str">
        <f>VLOOKUP($B1040,D1_2!$B$132:$AL$258,28,FALSE)&amp;""</f>
        <v/>
      </c>
      <c r="AD1041" s="93"/>
      <c r="AE1041" s="20" t="s">
        <v>391</v>
      </c>
      <c r="AF1041" s="94" t="str">
        <f>VLOOKUP($B1040,D1_2!$B$132:$AL$258,29,FALSE)&amp;""</f>
        <v/>
      </c>
      <c r="AG1041" s="95"/>
      <c r="AH1041" s="92" t="str">
        <f>VLOOKUP($B1040,D1_2!$B$132:$AL$258,30,FALSE)&amp;""</f>
        <v/>
      </c>
      <c r="AI1041" s="93"/>
      <c r="AJ1041" s="20" t="s">
        <v>391</v>
      </c>
      <c r="AK1041" s="94" t="str">
        <f>VLOOKUP($B1040,D1_2!$B$132:$AL$258,31,FALSE)&amp;""</f>
        <v/>
      </c>
      <c r="AL1041" s="95"/>
      <c r="AM1041" s="92" t="str">
        <f>VLOOKUP($B1040,D1_2!$B$132:$AL$258,32,FALSE)&amp;""</f>
        <v/>
      </c>
      <c r="AN1041" s="93"/>
      <c r="AO1041" s="20" t="s">
        <v>391</v>
      </c>
      <c r="AP1041" s="94" t="str">
        <f>VLOOKUP($B1040,D1_2!$B$132:$AL$258,33,FALSE)&amp;""</f>
        <v/>
      </c>
      <c r="AQ1041" s="95"/>
      <c r="AR1041" s="92" t="str">
        <f>VLOOKUP($B1040,D1_2!$B$132:$AL$258,34,FALSE)&amp;""</f>
        <v/>
      </c>
      <c r="AS1041" s="93"/>
      <c r="AT1041" s="20" t="s">
        <v>391</v>
      </c>
      <c r="AU1041" s="94" t="str">
        <f>VLOOKUP($B1040,D1_2!$B$132:$AL$258,35,FALSE)&amp;""</f>
        <v/>
      </c>
      <c r="AV1041" s="95"/>
      <c r="AW1041" s="92" t="str">
        <f>VLOOKUP($B1040,D1_2!$B$132:$AL$258,36,FALSE)&amp;""</f>
        <v/>
      </c>
      <c r="AX1041" s="93"/>
      <c r="AY1041" s="20" t="s">
        <v>391</v>
      </c>
      <c r="AZ1041" s="94" t="str">
        <f>VLOOKUP($B1040,D1_2!$B$132:$AL$258,37,FALSE)&amp;""</f>
        <v/>
      </c>
      <c r="BA1041" s="95"/>
    </row>
    <row r="1042" spans="2:53" s="1" customFormat="1" x14ac:dyDescent="0.4">
      <c r="B1042" s="178"/>
      <c r="C1042" s="179"/>
      <c r="D1042" s="179"/>
      <c r="E1042" s="179"/>
      <c r="F1042" s="180"/>
      <c r="G1042" s="135" t="s">
        <v>5337</v>
      </c>
      <c r="H1042" s="135"/>
      <c r="I1042" s="135"/>
      <c r="J1042" s="135"/>
      <c r="K1042" s="135"/>
      <c r="L1042" s="135"/>
      <c r="M1042" s="135"/>
      <c r="N1042" s="136" t="str">
        <f>VLOOKUP($B1040,D1_2!$B$259:$AL$385,22,FALSE)&amp;""</f>
        <v/>
      </c>
      <c r="O1042" s="137"/>
      <c r="P1042" s="21" t="s">
        <v>391</v>
      </c>
      <c r="Q1042" s="138" t="str">
        <f>VLOOKUP($B1040,D1_2!$B$259:$AL$385,23,FALSE)&amp;""</f>
        <v/>
      </c>
      <c r="R1042" s="139"/>
      <c r="S1042" s="136" t="str">
        <f>VLOOKUP($B1040,D1_2!$B$259:$AL$385,24,FALSE)&amp;""</f>
        <v/>
      </c>
      <c r="T1042" s="137"/>
      <c r="U1042" s="21" t="s">
        <v>391</v>
      </c>
      <c r="V1042" s="138" t="str">
        <f>VLOOKUP($B1040,D1_2!$B$259:$AL$385,25,FALSE)&amp;""</f>
        <v/>
      </c>
      <c r="W1042" s="139"/>
      <c r="X1042" s="136" t="str">
        <f>VLOOKUP($B1040,D1_2!$B$259:$AL$385,26,FALSE)&amp;""</f>
        <v/>
      </c>
      <c r="Y1042" s="137"/>
      <c r="Z1042" s="21" t="s">
        <v>391</v>
      </c>
      <c r="AA1042" s="138" t="str">
        <f>VLOOKUP($B1040,D1_2!$B$259:$AL$385,27,FALSE)&amp;""</f>
        <v/>
      </c>
      <c r="AB1042" s="139"/>
      <c r="AC1042" s="136" t="str">
        <f>VLOOKUP($B1040,D1_2!$B$259:$AL$385,28,FALSE)&amp;""</f>
        <v/>
      </c>
      <c r="AD1042" s="137"/>
      <c r="AE1042" s="21" t="s">
        <v>391</v>
      </c>
      <c r="AF1042" s="138" t="str">
        <f>VLOOKUP($B1040,D1_2!$B$259:$AL$385,29,FALSE)&amp;""</f>
        <v/>
      </c>
      <c r="AG1042" s="139"/>
      <c r="AH1042" s="136" t="str">
        <f>VLOOKUP($B1040,D1_2!$B$259:$AL$385,30,FALSE)&amp;""</f>
        <v/>
      </c>
      <c r="AI1042" s="137"/>
      <c r="AJ1042" s="21" t="s">
        <v>391</v>
      </c>
      <c r="AK1042" s="138" t="str">
        <f>VLOOKUP($B1040,D1_2!$B$259:$AL$385,31,FALSE)&amp;""</f>
        <v/>
      </c>
      <c r="AL1042" s="139"/>
      <c r="AM1042" s="136" t="str">
        <f>VLOOKUP($B1040,D1_2!$B$259:$AL$385,32,FALSE)&amp;""</f>
        <v/>
      </c>
      <c r="AN1042" s="137"/>
      <c r="AO1042" s="21" t="s">
        <v>391</v>
      </c>
      <c r="AP1042" s="138" t="str">
        <f>VLOOKUP($B1040,D1_2!$B$259:$AL$385,33,FALSE)&amp;""</f>
        <v/>
      </c>
      <c r="AQ1042" s="139"/>
      <c r="AR1042" s="136" t="str">
        <f>VLOOKUP($B1040,D1_2!$B$259:$AL$385,34,FALSE)&amp;""</f>
        <v/>
      </c>
      <c r="AS1042" s="137"/>
      <c r="AT1042" s="21" t="s">
        <v>391</v>
      </c>
      <c r="AU1042" s="138" t="str">
        <f>VLOOKUP($B1040,D1_2!$B$259:$AL$385,35,FALSE)&amp;""</f>
        <v/>
      </c>
      <c r="AV1042" s="139"/>
      <c r="AW1042" s="136" t="str">
        <f>VLOOKUP($B1040,D1_2!$B$259:$AL$385,36,FALSE)&amp;""</f>
        <v/>
      </c>
      <c r="AX1042" s="137"/>
      <c r="AY1042" s="21" t="s">
        <v>391</v>
      </c>
      <c r="AZ1042" s="138" t="str">
        <f>VLOOKUP($B1040,D1_2!$B$259:$AL$385,37,FALSE)&amp;""</f>
        <v/>
      </c>
      <c r="BA1042" s="139"/>
    </row>
    <row r="1043" spans="2:53" s="1" customFormat="1" ht="14.25" customHeight="1" x14ac:dyDescent="0.4">
      <c r="B1043" s="175" t="s">
        <v>97</v>
      </c>
      <c r="C1043" s="176"/>
      <c r="D1043" s="176"/>
      <c r="E1043" s="176"/>
      <c r="F1043" s="177"/>
      <c r="G1043" s="86" t="s">
        <v>5737</v>
      </c>
      <c r="H1043" s="86"/>
      <c r="I1043" s="86"/>
      <c r="J1043" s="86"/>
      <c r="K1043" s="86"/>
      <c r="L1043" s="86"/>
      <c r="M1043" s="86"/>
      <c r="N1043" s="87" t="str">
        <f>VLOOKUP($B1043,D1_2!$B$5:$AL$131,22,FALSE)&amp;""</f>
        <v/>
      </c>
      <c r="O1043" s="88"/>
      <c r="P1043" s="19" t="s">
        <v>391</v>
      </c>
      <c r="Q1043" s="89" t="str">
        <f>VLOOKUP($B1043,D1_2!$B$5:$AL$131,23,FALSE)&amp;""</f>
        <v/>
      </c>
      <c r="R1043" s="90"/>
      <c r="S1043" s="87" t="str">
        <f>VLOOKUP($B1043,D1_2!$B$5:$AL$131,24,FALSE)&amp;""</f>
        <v/>
      </c>
      <c r="T1043" s="88"/>
      <c r="U1043" s="19" t="s">
        <v>391</v>
      </c>
      <c r="V1043" s="89" t="str">
        <f>VLOOKUP($B1043,D1_2!$B$5:$AL$131,25,FALSE)&amp;""</f>
        <v/>
      </c>
      <c r="W1043" s="90"/>
      <c r="X1043" s="87" t="str">
        <f>VLOOKUP($B1043,D1_2!$B$5:$AL$131,26,FALSE)&amp;""</f>
        <v/>
      </c>
      <c r="Y1043" s="88"/>
      <c r="Z1043" s="19" t="s">
        <v>391</v>
      </c>
      <c r="AA1043" s="89" t="str">
        <f>VLOOKUP($B1043,D1_2!$B$5:$AL$131,27,FALSE)&amp;""</f>
        <v/>
      </c>
      <c r="AB1043" s="90"/>
      <c r="AC1043" s="87" t="str">
        <f>VLOOKUP($B1043,D1_2!$B$5:$AL$131,28,FALSE)&amp;""</f>
        <v/>
      </c>
      <c r="AD1043" s="88"/>
      <c r="AE1043" s="19" t="s">
        <v>391</v>
      </c>
      <c r="AF1043" s="89" t="str">
        <f>VLOOKUP($B1043,D1_2!$B$5:$AL$131,29,FALSE)&amp;""</f>
        <v/>
      </c>
      <c r="AG1043" s="90"/>
      <c r="AH1043" s="87" t="str">
        <f>VLOOKUP($B1043,D1_2!$B$5:$AL$131,30,FALSE)&amp;""</f>
        <v/>
      </c>
      <c r="AI1043" s="88"/>
      <c r="AJ1043" s="19" t="s">
        <v>391</v>
      </c>
      <c r="AK1043" s="89" t="str">
        <f>VLOOKUP($B1043,D1_2!$B$5:$AL$131,31,FALSE)&amp;""</f>
        <v/>
      </c>
      <c r="AL1043" s="90"/>
      <c r="AM1043" s="87" t="str">
        <f>VLOOKUP($B1043,D1_2!$B$5:$AL$131,32,FALSE)&amp;""</f>
        <v/>
      </c>
      <c r="AN1043" s="88"/>
      <c r="AO1043" s="19" t="s">
        <v>391</v>
      </c>
      <c r="AP1043" s="89" t="str">
        <f>VLOOKUP($B1043,D1_2!$B$5:$AL$131,33,FALSE)&amp;""</f>
        <v/>
      </c>
      <c r="AQ1043" s="90"/>
      <c r="AR1043" s="87" t="str">
        <f>VLOOKUP($B1043,D1_2!$B$5:$AL$131,34,FALSE)&amp;""</f>
        <v/>
      </c>
      <c r="AS1043" s="88"/>
      <c r="AT1043" s="19" t="s">
        <v>391</v>
      </c>
      <c r="AU1043" s="89" t="str">
        <f>VLOOKUP($B1043,D1_2!$B$5:$AL$131,35,FALSE)&amp;""</f>
        <v/>
      </c>
      <c r="AV1043" s="90"/>
      <c r="AW1043" s="87" t="str">
        <f>VLOOKUP($B1043,D1_2!$B$5:$AL$131,36,FALSE)&amp;""</f>
        <v/>
      </c>
      <c r="AX1043" s="88"/>
      <c r="AY1043" s="19" t="s">
        <v>391</v>
      </c>
      <c r="AZ1043" s="89" t="str">
        <f>VLOOKUP($B1043,D1_2!$B$5:$AL$131,37,FALSE)&amp;""</f>
        <v/>
      </c>
      <c r="BA1043" s="90"/>
    </row>
    <row r="1044" spans="2:53" s="1" customFormat="1" x14ac:dyDescent="0.4">
      <c r="B1044" s="181"/>
      <c r="C1044" s="182"/>
      <c r="D1044" s="182"/>
      <c r="E1044" s="182"/>
      <c r="F1044" s="183"/>
      <c r="G1044" s="91" t="s">
        <v>5496</v>
      </c>
      <c r="H1044" s="91"/>
      <c r="I1044" s="91"/>
      <c r="J1044" s="91"/>
      <c r="K1044" s="91"/>
      <c r="L1044" s="91"/>
      <c r="M1044" s="91"/>
      <c r="N1044" s="92" t="str">
        <f>VLOOKUP($B1043,D1_2!$B$132:$AL$258,22,FALSE)&amp;""</f>
        <v/>
      </c>
      <c r="O1044" s="93"/>
      <c r="P1044" s="20" t="s">
        <v>391</v>
      </c>
      <c r="Q1044" s="94" t="str">
        <f>VLOOKUP($B1043,D1_2!$B$132:$AL$258,23,FALSE)&amp;""</f>
        <v/>
      </c>
      <c r="R1044" s="95"/>
      <c r="S1044" s="92" t="str">
        <f>VLOOKUP($B1043,D1_2!$B$132:$AL$258,24,FALSE)&amp;""</f>
        <v/>
      </c>
      <c r="T1044" s="93"/>
      <c r="U1044" s="20" t="s">
        <v>391</v>
      </c>
      <c r="V1044" s="94" t="str">
        <f>VLOOKUP($B1043,D1_2!$B$132:$AL$258,25,FALSE)&amp;""</f>
        <v/>
      </c>
      <c r="W1044" s="95"/>
      <c r="X1044" s="92" t="str">
        <f>VLOOKUP($B1043,D1_2!$B$132:$AL$258,26,FALSE)&amp;""</f>
        <v/>
      </c>
      <c r="Y1044" s="93"/>
      <c r="Z1044" s="20" t="s">
        <v>391</v>
      </c>
      <c r="AA1044" s="94" t="str">
        <f>VLOOKUP($B1043,D1_2!$B$132:$AL$258,27,FALSE)&amp;""</f>
        <v/>
      </c>
      <c r="AB1044" s="95"/>
      <c r="AC1044" s="92" t="str">
        <f>VLOOKUP($B1043,D1_2!$B$132:$AL$258,28,FALSE)&amp;""</f>
        <v/>
      </c>
      <c r="AD1044" s="93"/>
      <c r="AE1044" s="20" t="s">
        <v>391</v>
      </c>
      <c r="AF1044" s="94" t="str">
        <f>VLOOKUP($B1043,D1_2!$B$132:$AL$258,29,FALSE)&amp;""</f>
        <v/>
      </c>
      <c r="AG1044" s="95"/>
      <c r="AH1044" s="92" t="str">
        <f>VLOOKUP($B1043,D1_2!$B$132:$AL$258,30,FALSE)&amp;""</f>
        <v/>
      </c>
      <c r="AI1044" s="93"/>
      <c r="AJ1044" s="20" t="s">
        <v>391</v>
      </c>
      <c r="AK1044" s="94" t="str">
        <f>VLOOKUP($B1043,D1_2!$B$132:$AL$258,31,FALSE)&amp;""</f>
        <v/>
      </c>
      <c r="AL1044" s="95"/>
      <c r="AM1044" s="92" t="str">
        <f>VLOOKUP($B1043,D1_2!$B$132:$AL$258,32,FALSE)&amp;""</f>
        <v/>
      </c>
      <c r="AN1044" s="93"/>
      <c r="AO1044" s="20" t="s">
        <v>391</v>
      </c>
      <c r="AP1044" s="94" t="str">
        <f>VLOOKUP($B1043,D1_2!$B$132:$AL$258,33,FALSE)&amp;""</f>
        <v/>
      </c>
      <c r="AQ1044" s="95"/>
      <c r="AR1044" s="92" t="str">
        <f>VLOOKUP($B1043,D1_2!$B$132:$AL$258,34,FALSE)&amp;""</f>
        <v/>
      </c>
      <c r="AS1044" s="93"/>
      <c r="AT1044" s="20" t="s">
        <v>391</v>
      </c>
      <c r="AU1044" s="94" t="str">
        <f>VLOOKUP($B1043,D1_2!$B$132:$AL$258,35,FALSE)&amp;""</f>
        <v/>
      </c>
      <c r="AV1044" s="95"/>
      <c r="AW1044" s="92" t="str">
        <f>VLOOKUP($B1043,D1_2!$B$132:$AL$258,36,FALSE)&amp;""</f>
        <v/>
      </c>
      <c r="AX1044" s="93"/>
      <c r="AY1044" s="20" t="s">
        <v>391</v>
      </c>
      <c r="AZ1044" s="94" t="str">
        <f>VLOOKUP($B1043,D1_2!$B$132:$AL$258,37,FALSE)&amp;""</f>
        <v/>
      </c>
      <c r="BA1044" s="95"/>
    </row>
    <row r="1045" spans="2:53" s="1" customFormat="1" x14ac:dyDescent="0.4">
      <c r="B1045" s="178"/>
      <c r="C1045" s="179"/>
      <c r="D1045" s="179"/>
      <c r="E1045" s="179"/>
      <c r="F1045" s="180"/>
      <c r="G1045" s="135" t="s">
        <v>5337</v>
      </c>
      <c r="H1045" s="135"/>
      <c r="I1045" s="135"/>
      <c r="J1045" s="135"/>
      <c r="K1045" s="135"/>
      <c r="L1045" s="135"/>
      <c r="M1045" s="135"/>
      <c r="N1045" s="136" t="str">
        <f>VLOOKUP($B1043,D1_2!$B$259:$AL$385,22,FALSE)&amp;""</f>
        <v/>
      </c>
      <c r="O1045" s="137"/>
      <c r="P1045" s="21" t="s">
        <v>391</v>
      </c>
      <c r="Q1045" s="138" t="str">
        <f>VLOOKUP($B1043,D1_2!$B$259:$AL$385,23,FALSE)&amp;""</f>
        <v/>
      </c>
      <c r="R1045" s="139"/>
      <c r="S1045" s="136" t="str">
        <f>VLOOKUP($B1043,D1_2!$B$259:$AL$385,24,FALSE)&amp;""</f>
        <v/>
      </c>
      <c r="T1045" s="137"/>
      <c r="U1045" s="21" t="s">
        <v>391</v>
      </c>
      <c r="V1045" s="138" t="str">
        <f>VLOOKUP($B1043,D1_2!$B$259:$AL$385,25,FALSE)&amp;""</f>
        <v/>
      </c>
      <c r="W1045" s="139"/>
      <c r="X1045" s="136" t="str">
        <f>VLOOKUP($B1043,D1_2!$B$259:$AL$385,26,FALSE)&amp;""</f>
        <v/>
      </c>
      <c r="Y1045" s="137"/>
      <c r="Z1045" s="21" t="s">
        <v>391</v>
      </c>
      <c r="AA1045" s="138" t="str">
        <f>VLOOKUP($B1043,D1_2!$B$259:$AL$385,27,FALSE)&amp;""</f>
        <v/>
      </c>
      <c r="AB1045" s="139"/>
      <c r="AC1045" s="136" t="str">
        <f>VLOOKUP($B1043,D1_2!$B$259:$AL$385,28,FALSE)&amp;""</f>
        <v/>
      </c>
      <c r="AD1045" s="137"/>
      <c r="AE1045" s="21" t="s">
        <v>391</v>
      </c>
      <c r="AF1045" s="138" t="str">
        <f>VLOOKUP($B1043,D1_2!$B$259:$AL$385,29,FALSE)&amp;""</f>
        <v/>
      </c>
      <c r="AG1045" s="139"/>
      <c r="AH1045" s="136" t="str">
        <f>VLOOKUP($B1043,D1_2!$B$259:$AL$385,30,FALSE)&amp;""</f>
        <v/>
      </c>
      <c r="AI1045" s="137"/>
      <c r="AJ1045" s="21" t="s">
        <v>391</v>
      </c>
      <c r="AK1045" s="138" t="str">
        <f>VLOOKUP($B1043,D1_2!$B$259:$AL$385,31,FALSE)&amp;""</f>
        <v/>
      </c>
      <c r="AL1045" s="139"/>
      <c r="AM1045" s="136" t="str">
        <f>VLOOKUP($B1043,D1_2!$B$259:$AL$385,32,FALSE)&amp;""</f>
        <v/>
      </c>
      <c r="AN1045" s="137"/>
      <c r="AO1045" s="21" t="s">
        <v>391</v>
      </c>
      <c r="AP1045" s="138" t="str">
        <f>VLOOKUP($B1043,D1_2!$B$259:$AL$385,33,FALSE)&amp;""</f>
        <v/>
      </c>
      <c r="AQ1045" s="139"/>
      <c r="AR1045" s="136" t="str">
        <f>VLOOKUP($B1043,D1_2!$B$259:$AL$385,34,FALSE)&amp;""</f>
        <v/>
      </c>
      <c r="AS1045" s="137"/>
      <c r="AT1045" s="21" t="s">
        <v>391</v>
      </c>
      <c r="AU1045" s="138" t="str">
        <f>VLOOKUP($B1043,D1_2!$B$259:$AL$385,35,FALSE)&amp;""</f>
        <v/>
      </c>
      <c r="AV1045" s="139"/>
      <c r="AW1045" s="136" t="str">
        <f>VLOOKUP($B1043,D1_2!$B$259:$AL$385,36,FALSE)&amp;""</f>
        <v/>
      </c>
      <c r="AX1045" s="137"/>
      <c r="AY1045" s="21" t="s">
        <v>391</v>
      </c>
      <c r="AZ1045" s="138" t="str">
        <f>VLOOKUP($B1043,D1_2!$B$259:$AL$385,37,FALSE)&amp;""</f>
        <v/>
      </c>
      <c r="BA1045" s="139"/>
    </row>
    <row r="1046" spans="2:53" s="1" customFormat="1" ht="14.25" customHeight="1" x14ac:dyDescent="0.4">
      <c r="B1046" s="175" t="s">
        <v>1350</v>
      </c>
      <c r="C1046" s="176"/>
      <c r="D1046" s="176"/>
      <c r="E1046" s="176"/>
      <c r="F1046" s="177"/>
      <c r="G1046" s="86" t="s">
        <v>5737</v>
      </c>
      <c r="H1046" s="86"/>
      <c r="I1046" s="86"/>
      <c r="J1046" s="86"/>
      <c r="K1046" s="86"/>
      <c r="L1046" s="86"/>
      <c r="M1046" s="86"/>
      <c r="N1046" s="87" t="str">
        <f>VLOOKUP($B1046,D1_2!$B$5:$AL$131,22,FALSE)&amp;""</f>
        <v/>
      </c>
      <c r="O1046" s="88"/>
      <c r="P1046" s="19" t="s">
        <v>391</v>
      </c>
      <c r="Q1046" s="89" t="str">
        <f>VLOOKUP($B1046,D1_2!$B$5:$AL$131,23,FALSE)&amp;""</f>
        <v/>
      </c>
      <c r="R1046" s="90"/>
      <c r="S1046" s="87" t="str">
        <f>VLOOKUP($B1046,D1_2!$B$5:$AL$131,24,FALSE)&amp;""</f>
        <v/>
      </c>
      <c r="T1046" s="88"/>
      <c r="U1046" s="19" t="s">
        <v>391</v>
      </c>
      <c r="V1046" s="89" t="str">
        <f>VLOOKUP($B1046,D1_2!$B$5:$AL$131,25,FALSE)&amp;""</f>
        <v/>
      </c>
      <c r="W1046" s="90"/>
      <c r="X1046" s="87" t="str">
        <f>VLOOKUP($B1046,D1_2!$B$5:$AL$131,26,FALSE)&amp;""</f>
        <v/>
      </c>
      <c r="Y1046" s="88"/>
      <c r="Z1046" s="19" t="s">
        <v>391</v>
      </c>
      <c r="AA1046" s="89" t="str">
        <f>VLOOKUP($B1046,D1_2!$B$5:$AL$131,27,FALSE)&amp;""</f>
        <v/>
      </c>
      <c r="AB1046" s="90"/>
      <c r="AC1046" s="87" t="str">
        <f>VLOOKUP($B1046,D1_2!$B$5:$AL$131,28,FALSE)&amp;""</f>
        <v/>
      </c>
      <c r="AD1046" s="88"/>
      <c r="AE1046" s="19" t="s">
        <v>391</v>
      </c>
      <c r="AF1046" s="89" t="str">
        <f>VLOOKUP($B1046,D1_2!$B$5:$AL$131,29,FALSE)&amp;""</f>
        <v/>
      </c>
      <c r="AG1046" s="90"/>
      <c r="AH1046" s="87" t="str">
        <f>VLOOKUP($B1046,D1_2!$B$5:$AL$131,30,FALSE)&amp;""</f>
        <v/>
      </c>
      <c r="AI1046" s="88"/>
      <c r="AJ1046" s="19" t="s">
        <v>391</v>
      </c>
      <c r="AK1046" s="89" t="str">
        <f>VLOOKUP($B1046,D1_2!$B$5:$AL$131,31,FALSE)&amp;""</f>
        <v/>
      </c>
      <c r="AL1046" s="90"/>
      <c r="AM1046" s="87" t="str">
        <f>VLOOKUP($B1046,D1_2!$B$5:$AL$131,32,FALSE)&amp;""</f>
        <v/>
      </c>
      <c r="AN1046" s="88"/>
      <c r="AO1046" s="19" t="s">
        <v>391</v>
      </c>
      <c r="AP1046" s="89" t="str">
        <f>VLOOKUP($B1046,D1_2!$B$5:$AL$131,33,FALSE)&amp;""</f>
        <v/>
      </c>
      <c r="AQ1046" s="90"/>
      <c r="AR1046" s="87" t="str">
        <f>VLOOKUP($B1046,D1_2!$B$5:$AL$131,34,FALSE)&amp;""</f>
        <v/>
      </c>
      <c r="AS1046" s="88"/>
      <c r="AT1046" s="19" t="s">
        <v>391</v>
      </c>
      <c r="AU1046" s="89" t="str">
        <f>VLOOKUP($B1046,D1_2!$B$5:$AL$131,35,FALSE)&amp;""</f>
        <v/>
      </c>
      <c r="AV1046" s="90"/>
      <c r="AW1046" s="87" t="str">
        <f>VLOOKUP($B1046,D1_2!$B$5:$AL$131,36,FALSE)&amp;""</f>
        <v/>
      </c>
      <c r="AX1046" s="88"/>
      <c r="AY1046" s="19" t="s">
        <v>391</v>
      </c>
      <c r="AZ1046" s="89" t="str">
        <f>VLOOKUP($B1046,D1_2!$B$5:$AL$131,37,FALSE)&amp;""</f>
        <v/>
      </c>
      <c r="BA1046" s="90"/>
    </row>
    <row r="1047" spans="2:53" s="1" customFormat="1" x14ac:dyDescent="0.4">
      <c r="B1047" s="181"/>
      <c r="C1047" s="182"/>
      <c r="D1047" s="182"/>
      <c r="E1047" s="182"/>
      <c r="F1047" s="183"/>
      <c r="G1047" s="91" t="s">
        <v>5496</v>
      </c>
      <c r="H1047" s="91"/>
      <c r="I1047" s="91"/>
      <c r="J1047" s="91"/>
      <c r="K1047" s="91"/>
      <c r="L1047" s="91"/>
      <c r="M1047" s="91"/>
      <c r="N1047" s="92" t="str">
        <f>VLOOKUP($B1046,D1_2!$B$132:$AL$258,22,FALSE)&amp;""</f>
        <v/>
      </c>
      <c r="O1047" s="93"/>
      <c r="P1047" s="20" t="s">
        <v>391</v>
      </c>
      <c r="Q1047" s="94" t="str">
        <f>VLOOKUP($B1046,D1_2!$B$132:$AL$258,23,FALSE)&amp;""</f>
        <v/>
      </c>
      <c r="R1047" s="95"/>
      <c r="S1047" s="92" t="str">
        <f>VLOOKUP($B1046,D1_2!$B$132:$AL$258,24,FALSE)&amp;""</f>
        <v/>
      </c>
      <c r="T1047" s="93"/>
      <c r="U1047" s="20" t="s">
        <v>391</v>
      </c>
      <c r="V1047" s="94" t="str">
        <f>VLOOKUP($B1046,D1_2!$B$132:$AL$258,25,FALSE)&amp;""</f>
        <v/>
      </c>
      <c r="W1047" s="95"/>
      <c r="X1047" s="92" t="str">
        <f>VLOOKUP($B1046,D1_2!$B$132:$AL$258,26,FALSE)&amp;""</f>
        <v/>
      </c>
      <c r="Y1047" s="93"/>
      <c r="Z1047" s="20" t="s">
        <v>391</v>
      </c>
      <c r="AA1047" s="94" t="str">
        <f>VLOOKUP($B1046,D1_2!$B$132:$AL$258,27,FALSE)&amp;""</f>
        <v/>
      </c>
      <c r="AB1047" s="95"/>
      <c r="AC1047" s="92" t="str">
        <f>VLOOKUP($B1046,D1_2!$B$132:$AL$258,28,FALSE)&amp;""</f>
        <v/>
      </c>
      <c r="AD1047" s="93"/>
      <c r="AE1047" s="20" t="s">
        <v>391</v>
      </c>
      <c r="AF1047" s="94" t="str">
        <f>VLOOKUP($B1046,D1_2!$B$132:$AL$258,29,FALSE)&amp;""</f>
        <v/>
      </c>
      <c r="AG1047" s="95"/>
      <c r="AH1047" s="92" t="str">
        <f>VLOOKUP($B1046,D1_2!$B$132:$AL$258,30,FALSE)&amp;""</f>
        <v/>
      </c>
      <c r="AI1047" s="93"/>
      <c r="AJ1047" s="20" t="s">
        <v>391</v>
      </c>
      <c r="AK1047" s="94" t="str">
        <f>VLOOKUP($B1046,D1_2!$B$132:$AL$258,31,FALSE)&amp;""</f>
        <v/>
      </c>
      <c r="AL1047" s="95"/>
      <c r="AM1047" s="92" t="str">
        <f>VLOOKUP($B1046,D1_2!$B$132:$AL$258,32,FALSE)&amp;""</f>
        <v/>
      </c>
      <c r="AN1047" s="93"/>
      <c r="AO1047" s="20" t="s">
        <v>391</v>
      </c>
      <c r="AP1047" s="94" t="str">
        <f>VLOOKUP($B1046,D1_2!$B$132:$AL$258,33,FALSE)&amp;""</f>
        <v/>
      </c>
      <c r="AQ1047" s="95"/>
      <c r="AR1047" s="92" t="str">
        <f>VLOOKUP($B1046,D1_2!$B$132:$AL$258,34,FALSE)&amp;""</f>
        <v/>
      </c>
      <c r="AS1047" s="93"/>
      <c r="AT1047" s="20" t="s">
        <v>391</v>
      </c>
      <c r="AU1047" s="94" t="str">
        <f>VLOOKUP($B1046,D1_2!$B$132:$AL$258,35,FALSE)&amp;""</f>
        <v/>
      </c>
      <c r="AV1047" s="95"/>
      <c r="AW1047" s="92" t="str">
        <f>VLOOKUP($B1046,D1_2!$B$132:$AL$258,36,FALSE)&amp;""</f>
        <v/>
      </c>
      <c r="AX1047" s="93"/>
      <c r="AY1047" s="20" t="s">
        <v>391</v>
      </c>
      <c r="AZ1047" s="94" t="str">
        <f>VLOOKUP($B1046,D1_2!$B$132:$AL$258,37,FALSE)&amp;""</f>
        <v/>
      </c>
      <c r="BA1047" s="95"/>
    </row>
    <row r="1048" spans="2:53" s="1" customFormat="1" x14ac:dyDescent="0.4">
      <c r="B1048" s="178"/>
      <c r="C1048" s="179"/>
      <c r="D1048" s="179"/>
      <c r="E1048" s="179"/>
      <c r="F1048" s="180"/>
      <c r="G1048" s="135" t="s">
        <v>5337</v>
      </c>
      <c r="H1048" s="135"/>
      <c r="I1048" s="135"/>
      <c r="J1048" s="135"/>
      <c r="K1048" s="135"/>
      <c r="L1048" s="135"/>
      <c r="M1048" s="135"/>
      <c r="N1048" s="136" t="str">
        <f>VLOOKUP($B1046,D1_2!$B$259:$AL$385,22,FALSE)&amp;""</f>
        <v/>
      </c>
      <c r="O1048" s="137"/>
      <c r="P1048" s="21" t="s">
        <v>391</v>
      </c>
      <c r="Q1048" s="138" t="str">
        <f>VLOOKUP($B1046,D1_2!$B$259:$AL$385,23,FALSE)&amp;""</f>
        <v/>
      </c>
      <c r="R1048" s="139"/>
      <c r="S1048" s="136" t="str">
        <f>VLOOKUP($B1046,D1_2!$B$259:$AL$385,24,FALSE)&amp;""</f>
        <v/>
      </c>
      <c r="T1048" s="137"/>
      <c r="U1048" s="21" t="s">
        <v>391</v>
      </c>
      <c r="V1048" s="138" t="str">
        <f>VLOOKUP($B1046,D1_2!$B$259:$AL$385,25,FALSE)&amp;""</f>
        <v/>
      </c>
      <c r="W1048" s="139"/>
      <c r="X1048" s="136" t="str">
        <f>VLOOKUP($B1046,D1_2!$B$259:$AL$385,26,FALSE)&amp;""</f>
        <v/>
      </c>
      <c r="Y1048" s="137"/>
      <c r="Z1048" s="21" t="s">
        <v>391</v>
      </c>
      <c r="AA1048" s="138" t="str">
        <f>VLOOKUP($B1046,D1_2!$B$259:$AL$385,27,FALSE)&amp;""</f>
        <v/>
      </c>
      <c r="AB1048" s="139"/>
      <c r="AC1048" s="136" t="str">
        <f>VLOOKUP($B1046,D1_2!$B$259:$AL$385,28,FALSE)&amp;""</f>
        <v/>
      </c>
      <c r="AD1048" s="137"/>
      <c r="AE1048" s="21" t="s">
        <v>391</v>
      </c>
      <c r="AF1048" s="138" t="str">
        <f>VLOOKUP($B1046,D1_2!$B$259:$AL$385,29,FALSE)&amp;""</f>
        <v/>
      </c>
      <c r="AG1048" s="139"/>
      <c r="AH1048" s="136" t="str">
        <f>VLOOKUP($B1046,D1_2!$B$259:$AL$385,30,FALSE)&amp;""</f>
        <v/>
      </c>
      <c r="AI1048" s="137"/>
      <c r="AJ1048" s="21" t="s">
        <v>391</v>
      </c>
      <c r="AK1048" s="138" t="str">
        <f>VLOOKUP($B1046,D1_2!$B$259:$AL$385,31,FALSE)&amp;""</f>
        <v/>
      </c>
      <c r="AL1048" s="139"/>
      <c r="AM1048" s="136" t="str">
        <f>VLOOKUP($B1046,D1_2!$B$259:$AL$385,32,FALSE)&amp;""</f>
        <v/>
      </c>
      <c r="AN1048" s="137"/>
      <c r="AO1048" s="21" t="s">
        <v>391</v>
      </c>
      <c r="AP1048" s="138" t="str">
        <f>VLOOKUP($B1046,D1_2!$B$259:$AL$385,33,FALSE)&amp;""</f>
        <v/>
      </c>
      <c r="AQ1048" s="139"/>
      <c r="AR1048" s="136" t="str">
        <f>VLOOKUP($B1046,D1_2!$B$259:$AL$385,34,FALSE)&amp;""</f>
        <v/>
      </c>
      <c r="AS1048" s="137"/>
      <c r="AT1048" s="21" t="s">
        <v>391</v>
      </c>
      <c r="AU1048" s="138" t="str">
        <f>VLOOKUP($B1046,D1_2!$B$259:$AL$385,35,FALSE)&amp;""</f>
        <v/>
      </c>
      <c r="AV1048" s="139"/>
      <c r="AW1048" s="136" t="str">
        <f>VLOOKUP($B1046,D1_2!$B$259:$AL$385,36,FALSE)&amp;""</f>
        <v/>
      </c>
      <c r="AX1048" s="137"/>
      <c r="AY1048" s="21" t="s">
        <v>391</v>
      </c>
      <c r="AZ1048" s="138" t="str">
        <f>VLOOKUP($B1046,D1_2!$B$259:$AL$385,37,FALSE)&amp;""</f>
        <v/>
      </c>
      <c r="BA1048" s="139"/>
    </row>
    <row r="1049" spans="2:53" s="1" customFormat="1" ht="14.25" customHeight="1" x14ac:dyDescent="0.4">
      <c r="B1049" s="175" t="s">
        <v>1879</v>
      </c>
      <c r="C1049" s="176"/>
      <c r="D1049" s="176"/>
      <c r="E1049" s="176"/>
      <c r="F1049" s="177"/>
      <c r="G1049" s="86" t="s">
        <v>5737</v>
      </c>
      <c r="H1049" s="86"/>
      <c r="I1049" s="86"/>
      <c r="J1049" s="86"/>
      <c r="K1049" s="86"/>
      <c r="L1049" s="86"/>
      <c r="M1049" s="86"/>
      <c r="N1049" s="87" t="str">
        <f>VLOOKUP($B1049,D1_2!$B$5:$AL$131,22,FALSE)&amp;""</f>
        <v/>
      </c>
      <c r="O1049" s="88"/>
      <c r="P1049" s="19" t="s">
        <v>391</v>
      </c>
      <c r="Q1049" s="89" t="str">
        <f>VLOOKUP($B1049,D1_2!$B$5:$AL$131,23,FALSE)&amp;""</f>
        <v/>
      </c>
      <c r="R1049" s="90"/>
      <c r="S1049" s="87" t="str">
        <f>VLOOKUP($B1049,D1_2!$B$5:$AL$131,24,FALSE)&amp;""</f>
        <v/>
      </c>
      <c r="T1049" s="88"/>
      <c r="U1049" s="19" t="s">
        <v>391</v>
      </c>
      <c r="V1049" s="89" t="str">
        <f>VLOOKUP($B1049,D1_2!$B$5:$AL$131,25,FALSE)&amp;""</f>
        <v/>
      </c>
      <c r="W1049" s="90"/>
      <c r="X1049" s="87" t="str">
        <f>VLOOKUP($B1049,D1_2!$B$5:$AL$131,26,FALSE)&amp;""</f>
        <v/>
      </c>
      <c r="Y1049" s="88"/>
      <c r="Z1049" s="19" t="s">
        <v>391</v>
      </c>
      <c r="AA1049" s="89" t="str">
        <f>VLOOKUP($B1049,D1_2!$B$5:$AL$131,27,FALSE)&amp;""</f>
        <v/>
      </c>
      <c r="AB1049" s="90"/>
      <c r="AC1049" s="87" t="str">
        <f>VLOOKUP($B1049,D1_2!$B$5:$AL$131,28,FALSE)&amp;""</f>
        <v/>
      </c>
      <c r="AD1049" s="88"/>
      <c r="AE1049" s="19" t="s">
        <v>391</v>
      </c>
      <c r="AF1049" s="89" t="str">
        <f>VLOOKUP($B1049,D1_2!$B$5:$AL$131,29,FALSE)&amp;""</f>
        <v/>
      </c>
      <c r="AG1049" s="90"/>
      <c r="AH1049" s="87" t="str">
        <f>VLOOKUP($B1049,D1_2!$B$5:$AL$131,30,FALSE)&amp;""</f>
        <v/>
      </c>
      <c r="AI1049" s="88"/>
      <c r="AJ1049" s="19" t="s">
        <v>391</v>
      </c>
      <c r="AK1049" s="89" t="str">
        <f>VLOOKUP($B1049,D1_2!$B$5:$AL$131,31,FALSE)&amp;""</f>
        <v/>
      </c>
      <c r="AL1049" s="90"/>
      <c r="AM1049" s="87" t="str">
        <f>VLOOKUP($B1049,D1_2!$B$5:$AL$131,32,FALSE)&amp;""</f>
        <v/>
      </c>
      <c r="AN1049" s="88"/>
      <c r="AO1049" s="19" t="s">
        <v>391</v>
      </c>
      <c r="AP1049" s="89" t="str">
        <f>VLOOKUP($B1049,D1_2!$B$5:$AL$131,33,FALSE)&amp;""</f>
        <v/>
      </c>
      <c r="AQ1049" s="90"/>
      <c r="AR1049" s="87" t="str">
        <f>VLOOKUP($B1049,D1_2!$B$5:$AL$131,34,FALSE)&amp;""</f>
        <v/>
      </c>
      <c r="AS1049" s="88"/>
      <c r="AT1049" s="19" t="s">
        <v>391</v>
      </c>
      <c r="AU1049" s="89" t="str">
        <f>VLOOKUP($B1049,D1_2!$B$5:$AL$131,35,FALSE)&amp;""</f>
        <v/>
      </c>
      <c r="AV1049" s="90"/>
      <c r="AW1049" s="87" t="str">
        <f>VLOOKUP($B1049,D1_2!$B$5:$AL$131,36,FALSE)&amp;""</f>
        <v/>
      </c>
      <c r="AX1049" s="88"/>
      <c r="AY1049" s="19" t="s">
        <v>391</v>
      </c>
      <c r="AZ1049" s="89" t="str">
        <f>VLOOKUP($B1049,D1_2!$B$5:$AL$131,37,FALSE)&amp;""</f>
        <v/>
      </c>
      <c r="BA1049" s="90"/>
    </row>
    <row r="1050" spans="2:53" s="1" customFormat="1" x14ac:dyDescent="0.4">
      <c r="B1050" s="181"/>
      <c r="C1050" s="182"/>
      <c r="D1050" s="182"/>
      <c r="E1050" s="182"/>
      <c r="F1050" s="183"/>
      <c r="G1050" s="91" t="s">
        <v>5496</v>
      </c>
      <c r="H1050" s="91"/>
      <c r="I1050" s="91"/>
      <c r="J1050" s="91"/>
      <c r="K1050" s="91"/>
      <c r="L1050" s="91"/>
      <c r="M1050" s="91"/>
      <c r="N1050" s="92" t="str">
        <f>VLOOKUP($B1049,D1_2!$B$132:$AL$258,22,FALSE)&amp;""</f>
        <v/>
      </c>
      <c r="O1050" s="93"/>
      <c r="P1050" s="20" t="s">
        <v>391</v>
      </c>
      <c r="Q1050" s="94" t="str">
        <f>VLOOKUP($B1049,D1_2!$B$132:$AL$258,23,FALSE)&amp;""</f>
        <v/>
      </c>
      <c r="R1050" s="95"/>
      <c r="S1050" s="92" t="str">
        <f>VLOOKUP($B1049,D1_2!$B$132:$AL$258,24,FALSE)&amp;""</f>
        <v/>
      </c>
      <c r="T1050" s="93"/>
      <c r="U1050" s="20" t="s">
        <v>391</v>
      </c>
      <c r="V1050" s="94" t="str">
        <f>VLOOKUP($B1049,D1_2!$B$132:$AL$258,25,FALSE)&amp;""</f>
        <v/>
      </c>
      <c r="W1050" s="95"/>
      <c r="X1050" s="92" t="str">
        <f>VLOOKUP($B1049,D1_2!$B$132:$AL$258,26,FALSE)&amp;""</f>
        <v/>
      </c>
      <c r="Y1050" s="93"/>
      <c r="Z1050" s="20" t="s">
        <v>391</v>
      </c>
      <c r="AA1050" s="94" t="str">
        <f>VLOOKUP($B1049,D1_2!$B$132:$AL$258,27,FALSE)&amp;""</f>
        <v/>
      </c>
      <c r="AB1050" s="95"/>
      <c r="AC1050" s="92" t="str">
        <f>VLOOKUP($B1049,D1_2!$B$132:$AL$258,28,FALSE)&amp;""</f>
        <v/>
      </c>
      <c r="AD1050" s="93"/>
      <c r="AE1050" s="20" t="s">
        <v>391</v>
      </c>
      <c r="AF1050" s="94" t="str">
        <f>VLOOKUP($B1049,D1_2!$B$132:$AL$258,29,FALSE)&amp;""</f>
        <v/>
      </c>
      <c r="AG1050" s="95"/>
      <c r="AH1050" s="92" t="str">
        <f>VLOOKUP($B1049,D1_2!$B$132:$AL$258,30,FALSE)&amp;""</f>
        <v/>
      </c>
      <c r="AI1050" s="93"/>
      <c r="AJ1050" s="20" t="s">
        <v>391</v>
      </c>
      <c r="AK1050" s="94" t="str">
        <f>VLOOKUP($B1049,D1_2!$B$132:$AL$258,31,FALSE)&amp;""</f>
        <v/>
      </c>
      <c r="AL1050" s="95"/>
      <c r="AM1050" s="92" t="str">
        <f>VLOOKUP($B1049,D1_2!$B$132:$AL$258,32,FALSE)&amp;""</f>
        <v/>
      </c>
      <c r="AN1050" s="93"/>
      <c r="AO1050" s="20" t="s">
        <v>391</v>
      </c>
      <c r="AP1050" s="94" t="str">
        <f>VLOOKUP($B1049,D1_2!$B$132:$AL$258,33,FALSE)&amp;""</f>
        <v/>
      </c>
      <c r="AQ1050" s="95"/>
      <c r="AR1050" s="92" t="str">
        <f>VLOOKUP($B1049,D1_2!$B$132:$AL$258,34,FALSE)&amp;""</f>
        <v/>
      </c>
      <c r="AS1050" s="93"/>
      <c r="AT1050" s="20" t="s">
        <v>391</v>
      </c>
      <c r="AU1050" s="94" t="str">
        <f>VLOOKUP($B1049,D1_2!$B$132:$AL$258,35,FALSE)&amp;""</f>
        <v/>
      </c>
      <c r="AV1050" s="95"/>
      <c r="AW1050" s="92" t="str">
        <f>VLOOKUP($B1049,D1_2!$B$132:$AL$258,36,FALSE)&amp;""</f>
        <v/>
      </c>
      <c r="AX1050" s="93"/>
      <c r="AY1050" s="20" t="s">
        <v>391</v>
      </c>
      <c r="AZ1050" s="94" t="str">
        <f>VLOOKUP($B1049,D1_2!$B$132:$AL$258,37,FALSE)&amp;""</f>
        <v/>
      </c>
      <c r="BA1050" s="95"/>
    </row>
    <row r="1051" spans="2:53" s="1" customFormat="1" x14ac:dyDescent="0.4">
      <c r="B1051" s="178"/>
      <c r="C1051" s="179"/>
      <c r="D1051" s="179"/>
      <c r="E1051" s="179"/>
      <c r="F1051" s="180"/>
      <c r="G1051" s="135" t="s">
        <v>5337</v>
      </c>
      <c r="H1051" s="135"/>
      <c r="I1051" s="135"/>
      <c r="J1051" s="135"/>
      <c r="K1051" s="135"/>
      <c r="L1051" s="135"/>
      <c r="M1051" s="135"/>
      <c r="N1051" s="136" t="str">
        <f>VLOOKUP($B1049,D1_2!$B$259:$AL$385,22,FALSE)&amp;""</f>
        <v/>
      </c>
      <c r="O1051" s="137"/>
      <c r="P1051" s="21" t="s">
        <v>391</v>
      </c>
      <c r="Q1051" s="138" t="str">
        <f>VLOOKUP($B1049,D1_2!$B$259:$AL$385,23,FALSE)&amp;""</f>
        <v/>
      </c>
      <c r="R1051" s="139"/>
      <c r="S1051" s="136" t="str">
        <f>VLOOKUP($B1049,D1_2!$B$259:$AL$385,24,FALSE)&amp;""</f>
        <v/>
      </c>
      <c r="T1051" s="137"/>
      <c r="U1051" s="21" t="s">
        <v>391</v>
      </c>
      <c r="V1051" s="138" t="str">
        <f>VLOOKUP($B1049,D1_2!$B$259:$AL$385,25,FALSE)&amp;""</f>
        <v/>
      </c>
      <c r="W1051" s="139"/>
      <c r="X1051" s="136" t="str">
        <f>VLOOKUP($B1049,D1_2!$B$259:$AL$385,26,FALSE)&amp;""</f>
        <v/>
      </c>
      <c r="Y1051" s="137"/>
      <c r="Z1051" s="21" t="s">
        <v>391</v>
      </c>
      <c r="AA1051" s="138" t="str">
        <f>VLOOKUP($B1049,D1_2!$B$259:$AL$385,27,FALSE)&amp;""</f>
        <v/>
      </c>
      <c r="AB1051" s="139"/>
      <c r="AC1051" s="136" t="str">
        <f>VLOOKUP($B1049,D1_2!$B$259:$AL$385,28,FALSE)&amp;""</f>
        <v/>
      </c>
      <c r="AD1051" s="137"/>
      <c r="AE1051" s="21" t="s">
        <v>391</v>
      </c>
      <c r="AF1051" s="138" t="str">
        <f>VLOOKUP($B1049,D1_2!$B$259:$AL$385,29,FALSE)&amp;""</f>
        <v/>
      </c>
      <c r="AG1051" s="139"/>
      <c r="AH1051" s="136" t="str">
        <f>VLOOKUP($B1049,D1_2!$B$259:$AL$385,30,FALSE)&amp;""</f>
        <v/>
      </c>
      <c r="AI1051" s="137"/>
      <c r="AJ1051" s="21" t="s">
        <v>391</v>
      </c>
      <c r="AK1051" s="138" t="str">
        <f>VLOOKUP($B1049,D1_2!$B$259:$AL$385,31,FALSE)&amp;""</f>
        <v/>
      </c>
      <c r="AL1051" s="139"/>
      <c r="AM1051" s="136" t="str">
        <f>VLOOKUP($B1049,D1_2!$B$259:$AL$385,32,FALSE)&amp;""</f>
        <v/>
      </c>
      <c r="AN1051" s="137"/>
      <c r="AO1051" s="21" t="s">
        <v>391</v>
      </c>
      <c r="AP1051" s="138" t="str">
        <f>VLOOKUP($B1049,D1_2!$B$259:$AL$385,33,FALSE)&amp;""</f>
        <v/>
      </c>
      <c r="AQ1051" s="139"/>
      <c r="AR1051" s="136" t="str">
        <f>VLOOKUP($B1049,D1_2!$B$259:$AL$385,34,FALSE)&amp;""</f>
        <v/>
      </c>
      <c r="AS1051" s="137"/>
      <c r="AT1051" s="21" t="s">
        <v>391</v>
      </c>
      <c r="AU1051" s="138" t="str">
        <f>VLOOKUP($B1049,D1_2!$B$259:$AL$385,35,FALSE)&amp;""</f>
        <v/>
      </c>
      <c r="AV1051" s="139"/>
      <c r="AW1051" s="136" t="str">
        <f>VLOOKUP($B1049,D1_2!$B$259:$AL$385,36,FALSE)&amp;""</f>
        <v/>
      </c>
      <c r="AX1051" s="137"/>
      <c r="AY1051" s="21" t="s">
        <v>391</v>
      </c>
      <c r="AZ1051" s="138" t="str">
        <f>VLOOKUP($B1049,D1_2!$B$259:$AL$385,37,FALSE)&amp;""</f>
        <v/>
      </c>
      <c r="BA1051" s="139"/>
    </row>
    <row r="1052" spans="2:53" s="1" customFormat="1" ht="14.25" customHeight="1" x14ac:dyDescent="0.4">
      <c r="B1052" s="175" t="s">
        <v>1884</v>
      </c>
      <c r="C1052" s="176"/>
      <c r="D1052" s="176"/>
      <c r="E1052" s="176"/>
      <c r="F1052" s="177"/>
      <c r="G1052" s="86" t="s">
        <v>5737</v>
      </c>
      <c r="H1052" s="86"/>
      <c r="I1052" s="86"/>
      <c r="J1052" s="86"/>
      <c r="K1052" s="86"/>
      <c r="L1052" s="86"/>
      <c r="M1052" s="86"/>
      <c r="N1052" s="87" t="str">
        <f>VLOOKUP($B1052,D1_2!$B$5:$AL$131,22,FALSE)&amp;""</f>
        <v/>
      </c>
      <c r="O1052" s="88"/>
      <c r="P1052" s="19" t="s">
        <v>391</v>
      </c>
      <c r="Q1052" s="89" t="str">
        <f>VLOOKUP($B1052,D1_2!$B$5:$AL$131,23,FALSE)&amp;""</f>
        <v/>
      </c>
      <c r="R1052" s="90"/>
      <c r="S1052" s="87" t="str">
        <f>VLOOKUP($B1052,D1_2!$B$5:$AL$131,24,FALSE)&amp;""</f>
        <v/>
      </c>
      <c r="T1052" s="88"/>
      <c r="U1052" s="19" t="s">
        <v>391</v>
      </c>
      <c r="V1052" s="89" t="str">
        <f>VLOOKUP($B1052,D1_2!$B$5:$AL$131,25,FALSE)&amp;""</f>
        <v/>
      </c>
      <c r="W1052" s="90"/>
      <c r="X1052" s="87" t="str">
        <f>VLOOKUP($B1052,D1_2!$B$5:$AL$131,26,FALSE)&amp;""</f>
        <v/>
      </c>
      <c r="Y1052" s="88"/>
      <c r="Z1052" s="19" t="s">
        <v>391</v>
      </c>
      <c r="AA1052" s="89" t="str">
        <f>VLOOKUP($B1052,D1_2!$B$5:$AL$131,27,FALSE)&amp;""</f>
        <v/>
      </c>
      <c r="AB1052" s="90"/>
      <c r="AC1052" s="87" t="str">
        <f>VLOOKUP($B1052,D1_2!$B$5:$AL$131,28,FALSE)&amp;""</f>
        <v/>
      </c>
      <c r="AD1052" s="88"/>
      <c r="AE1052" s="19" t="s">
        <v>391</v>
      </c>
      <c r="AF1052" s="89" t="str">
        <f>VLOOKUP($B1052,D1_2!$B$5:$AL$131,29,FALSE)&amp;""</f>
        <v/>
      </c>
      <c r="AG1052" s="90"/>
      <c r="AH1052" s="87" t="str">
        <f>VLOOKUP($B1052,D1_2!$B$5:$AL$131,30,FALSE)&amp;""</f>
        <v/>
      </c>
      <c r="AI1052" s="88"/>
      <c r="AJ1052" s="19" t="s">
        <v>391</v>
      </c>
      <c r="AK1052" s="89" t="str">
        <f>VLOOKUP($B1052,D1_2!$B$5:$AL$131,31,FALSE)&amp;""</f>
        <v/>
      </c>
      <c r="AL1052" s="90"/>
      <c r="AM1052" s="87" t="str">
        <f>VLOOKUP($B1052,D1_2!$B$5:$AL$131,32,FALSE)&amp;""</f>
        <v/>
      </c>
      <c r="AN1052" s="88"/>
      <c r="AO1052" s="19" t="s">
        <v>391</v>
      </c>
      <c r="AP1052" s="89" t="str">
        <f>VLOOKUP($B1052,D1_2!$B$5:$AL$131,33,FALSE)&amp;""</f>
        <v/>
      </c>
      <c r="AQ1052" s="90"/>
      <c r="AR1052" s="87" t="str">
        <f>VLOOKUP($B1052,D1_2!$B$5:$AL$131,34,FALSE)&amp;""</f>
        <v/>
      </c>
      <c r="AS1052" s="88"/>
      <c r="AT1052" s="19" t="s">
        <v>391</v>
      </c>
      <c r="AU1052" s="89" t="str">
        <f>VLOOKUP($B1052,D1_2!$B$5:$AL$131,35,FALSE)&amp;""</f>
        <v/>
      </c>
      <c r="AV1052" s="90"/>
      <c r="AW1052" s="87" t="str">
        <f>VLOOKUP($B1052,D1_2!$B$5:$AL$131,36,FALSE)&amp;""</f>
        <v/>
      </c>
      <c r="AX1052" s="88"/>
      <c r="AY1052" s="19" t="s">
        <v>391</v>
      </c>
      <c r="AZ1052" s="89" t="str">
        <f>VLOOKUP($B1052,D1_2!$B$5:$AL$131,37,FALSE)&amp;""</f>
        <v/>
      </c>
      <c r="BA1052" s="90"/>
    </row>
    <row r="1053" spans="2:53" s="1" customFormat="1" x14ac:dyDescent="0.4">
      <c r="B1053" s="181"/>
      <c r="C1053" s="182"/>
      <c r="D1053" s="182"/>
      <c r="E1053" s="182"/>
      <c r="F1053" s="183"/>
      <c r="G1053" s="91" t="s">
        <v>5496</v>
      </c>
      <c r="H1053" s="91"/>
      <c r="I1053" s="91"/>
      <c r="J1053" s="91"/>
      <c r="K1053" s="91"/>
      <c r="L1053" s="91"/>
      <c r="M1053" s="91"/>
      <c r="N1053" s="92" t="str">
        <f>VLOOKUP($B1052,D1_2!$B$132:$AL$258,22,FALSE)&amp;""</f>
        <v/>
      </c>
      <c r="O1053" s="93"/>
      <c r="P1053" s="20" t="s">
        <v>391</v>
      </c>
      <c r="Q1053" s="94" t="str">
        <f>VLOOKUP($B1052,D1_2!$B$132:$AL$258,23,FALSE)&amp;""</f>
        <v/>
      </c>
      <c r="R1053" s="95"/>
      <c r="S1053" s="92" t="str">
        <f>VLOOKUP($B1052,D1_2!$B$132:$AL$258,24,FALSE)&amp;""</f>
        <v/>
      </c>
      <c r="T1053" s="93"/>
      <c r="U1053" s="20" t="s">
        <v>391</v>
      </c>
      <c r="V1053" s="94" t="str">
        <f>VLOOKUP($B1052,D1_2!$B$132:$AL$258,25,FALSE)&amp;""</f>
        <v/>
      </c>
      <c r="W1053" s="95"/>
      <c r="X1053" s="92" t="str">
        <f>VLOOKUP($B1052,D1_2!$B$132:$AL$258,26,FALSE)&amp;""</f>
        <v/>
      </c>
      <c r="Y1053" s="93"/>
      <c r="Z1053" s="20" t="s">
        <v>391</v>
      </c>
      <c r="AA1053" s="94" t="str">
        <f>VLOOKUP($B1052,D1_2!$B$132:$AL$258,27,FALSE)&amp;""</f>
        <v/>
      </c>
      <c r="AB1053" s="95"/>
      <c r="AC1053" s="92" t="str">
        <f>VLOOKUP($B1052,D1_2!$B$132:$AL$258,28,FALSE)&amp;""</f>
        <v/>
      </c>
      <c r="AD1053" s="93"/>
      <c r="AE1053" s="20" t="s">
        <v>391</v>
      </c>
      <c r="AF1053" s="94" t="str">
        <f>VLOOKUP($B1052,D1_2!$B$132:$AL$258,29,FALSE)&amp;""</f>
        <v/>
      </c>
      <c r="AG1053" s="95"/>
      <c r="AH1053" s="92" t="str">
        <f>VLOOKUP($B1052,D1_2!$B$132:$AL$258,30,FALSE)&amp;""</f>
        <v/>
      </c>
      <c r="AI1053" s="93"/>
      <c r="AJ1053" s="20" t="s">
        <v>391</v>
      </c>
      <c r="AK1053" s="94" t="str">
        <f>VLOOKUP($B1052,D1_2!$B$132:$AL$258,31,FALSE)&amp;""</f>
        <v/>
      </c>
      <c r="AL1053" s="95"/>
      <c r="AM1053" s="92" t="str">
        <f>VLOOKUP($B1052,D1_2!$B$132:$AL$258,32,FALSE)&amp;""</f>
        <v/>
      </c>
      <c r="AN1053" s="93"/>
      <c r="AO1053" s="20" t="s">
        <v>391</v>
      </c>
      <c r="AP1053" s="94" t="str">
        <f>VLOOKUP($B1052,D1_2!$B$132:$AL$258,33,FALSE)&amp;""</f>
        <v/>
      </c>
      <c r="AQ1053" s="95"/>
      <c r="AR1053" s="92" t="str">
        <f>VLOOKUP($B1052,D1_2!$B$132:$AL$258,34,FALSE)&amp;""</f>
        <v/>
      </c>
      <c r="AS1053" s="93"/>
      <c r="AT1053" s="20" t="s">
        <v>391</v>
      </c>
      <c r="AU1053" s="94" t="str">
        <f>VLOOKUP($B1052,D1_2!$B$132:$AL$258,35,FALSE)&amp;""</f>
        <v/>
      </c>
      <c r="AV1053" s="95"/>
      <c r="AW1053" s="92" t="str">
        <f>VLOOKUP($B1052,D1_2!$B$132:$AL$258,36,FALSE)&amp;""</f>
        <v/>
      </c>
      <c r="AX1053" s="93"/>
      <c r="AY1053" s="20" t="s">
        <v>391</v>
      </c>
      <c r="AZ1053" s="94" t="str">
        <f>VLOOKUP($B1052,D1_2!$B$132:$AL$258,37,FALSE)&amp;""</f>
        <v/>
      </c>
      <c r="BA1053" s="95"/>
    </row>
    <row r="1054" spans="2:53" s="1" customFormat="1" x14ac:dyDescent="0.4">
      <c r="B1054" s="178"/>
      <c r="C1054" s="179"/>
      <c r="D1054" s="179"/>
      <c r="E1054" s="179"/>
      <c r="F1054" s="180"/>
      <c r="G1054" s="135" t="s">
        <v>5337</v>
      </c>
      <c r="H1054" s="135"/>
      <c r="I1054" s="135"/>
      <c r="J1054" s="135"/>
      <c r="K1054" s="135"/>
      <c r="L1054" s="135"/>
      <c r="M1054" s="135"/>
      <c r="N1054" s="136" t="str">
        <f>VLOOKUP($B1052,D1_2!$B$259:$AL$385,22,FALSE)&amp;""</f>
        <v/>
      </c>
      <c r="O1054" s="137"/>
      <c r="P1054" s="21" t="s">
        <v>391</v>
      </c>
      <c r="Q1054" s="138" t="str">
        <f>VLOOKUP($B1052,D1_2!$B$259:$AL$385,23,FALSE)&amp;""</f>
        <v/>
      </c>
      <c r="R1054" s="139"/>
      <c r="S1054" s="136" t="str">
        <f>VLOOKUP($B1052,D1_2!$B$259:$AL$385,24,FALSE)&amp;""</f>
        <v/>
      </c>
      <c r="T1054" s="137"/>
      <c r="U1054" s="21" t="s">
        <v>391</v>
      </c>
      <c r="V1054" s="138" t="str">
        <f>VLOOKUP($B1052,D1_2!$B$259:$AL$385,25,FALSE)&amp;""</f>
        <v/>
      </c>
      <c r="W1054" s="139"/>
      <c r="X1054" s="136" t="str">
        <f>VLOOKUP($B1052,D1_2!$B$259:$AL$385,26,FALSE)&amp;""</f>
        <v/>
      </c>
      <c r="Y1054" s="137"/>
      <c r="Z1054" s="21" t="s">
        <v>391</v>
      </c>
      <c r="AA1054" s="138" t="str">
        <f>VLOOKUP($B1052,D1_2!$B$259:$AL$385,27,FALSE)&amp;""</f>
        <v/>
      </c>
      <c r="AB1054" s="139"/>
      <c r="AC1054" s="136" t="str">
        <f>VLOOKUP($B1052,D1_2!$B$259:$AL$385,28,FALSE)&amp;""</f>
        <v/>
      </c>
      <c r="AD1054" s="137"/>
      <c r="AE1054" s="21" t="s">
        <v>391</v>
      </c>
      <c r="AF1054" s="138" t="str">
        <f>VLOOKUP($B1052,D1_2!$B$259:$AL$385,29,FALSE)&amp;""</f>
        <v/>
      </c>
      <c r="AG1054" s="139"/>
      <c r="AH1054" s="136" t="str">
        <f>VLOOKUP($B1052,D1_2!$B$259:$AL$385,30,FALSE)&amp;""</f>
        <v/>
      </c>
      <c r="AI1054" s="137"/>
      <c r="AJ1054" s="21" t="s">
        <v>391</v>
      </c>
      <c r="AK1054" s="138" t="str">
        <f>VLOOKUP($B1052,D1_2!$B$259:$AL$385,31,FALSE)&amp;""</f>
        <v/>
      </c>
      <c r="AL1054" s="139"/>
      <c r="AM1054" s="136" t="str">
        <f>VLOOKUP($B1052,D1_2!$B$259:$AL$385,32,FALSE)&amp;""</f>
        <v/>
      </c>
      <c r="AN1054" s="137"/>
      <c r="AO1054" s="21" t="s">
        <v>391</v>
      </c>
      <c r="AP1054" s="138" t="str">
        <f>VLOOKUP($B1052,D1_2!$B$259:$AL$385,33,FALSE)&amp;""</f>
        <v/>
      </c>
      <c r="AQ1054" s="139"/>
      <c r="AR1054" s="136" t="str">
        <f>VLOOKUP($B1052,D1_2!$B$259:$AL$385,34,FALSE)&amp;""</f>
        <v/>
      </c>
      <c r="AS1054" s="137"/>
      <c r="AT1054" s="21" t="s">
        <v>391</v>
      </c>
      <c r="AU1054" s="138" t="str">
        <f>VLOOKUP($B1052,D1_2!$B$259:$AL$385,35,FALSE)&amp;""</f>
        <v/>
      </c>
      <c r="AV1054" s="139"/>
      <c r="AW1054" s="136" t="str">
        <f>VLOOKUP($B1052,D1_2!$B$259:$AL$385,36,FALSE)&amp;""</f>
        <v/>
      </c>
      <c r="AX1054" s="137"/>
      <c r="AY1054" s="21" t="s">
        <v>391</v>
      </c>
      <c r="AZ1054" s="138" t="str">
        <f>VLOOKUP($B1052,D1_2!$B$259:$AL$385,37,FALSE)&amp;""</f>
        <v/>
      </c>
      <c r="BA1054" s="139"/>
    </row>
    <row r="1055" spans="2:53" s="1" customFormat="1" ht="14.25" customHeight="1" x14ac:dyDescent="0.4">
      <c r="B1055" s="175" t="s">
        <v>1886</v>
      </c>
      <c r="C1055" s="176"/>
      <c r="D1055" s="176"/>
      <c r="E1055" s="176"/>
      <c r="F1055" s="177"/>
      <c r="G1055" s="86" t="s">
        <v>5737</v>
      </c>
      <c r="H1055" s="86"/>
      <c r="I1055" s="86"/>
      <c r="J1055" s="86"/>
      <c r="K1055" s="86"/>
      <c r="L1055" s="86"/>
      <c r="M1055" s="86"/>
      <c r="N1055" s="87" t="str">
        <f>VLOOKUP($B1055,D1_2!$B$5:$AL$131,22,FALSE)&amp;""</f>
        <v/>
      </c>
      <c r="O1055" s="88"/>
      <c r="P1055" s="19" t="s">
        <v>391</v>
      </c>
      <c r="Q1055" s="89" t="str">
        <f>VLOOKUP($B1055,D1_2!$B$5:$AL$131,23,FALSE)&amp;""</f>
        <v/>
      </c>
      <c r="R1055" s="90"/>
      <c r="S1055" s="87" t="str">
        <f>VLOOKUP($B1055,D1_2!$B$5:$AL$131,24,FALSE)&amp;""</f>
        <v/>
      </c>
      <c r="T1055" s="88"/>
      <c r="U1055" s="19" t="s">
        <v>391</v>
      </c>
      <c r="V1055" s="89" t="str">
        <f>VLOOKUP($B1055,D1_2!$B$5:$AL$131,25,FALSE)&amp;""</f>
        <v/>
      </c>
      <c r="W1055" s="90"/>
      <c r="X1055" s="87" t="str">
        <f>VLOOKUP($B1055,D1_2!$B$5:$AL$131,26,FALSE)&amp;""</f>
        <v/>
      </c>
      <c r="Y1055" s="88"/>
      <c r="Z1055" s="19" t="s">
        <v>391</v>
      </c>
      <c r="AA1055" s="89" t="str">
        <f>VLOOKUP($B1055,D1_2!$B$5:$AL$131,27,FALSE)&amp;""</f>
        <v/>
      </c>
      <c r="AB1055" s="90"/>
      <c r="AC1055" s="87" t="str">
        <f>VLOOKUP($B1055,D1_2!$B$5:$AL$131,28,FALSE)&amp;""</f>
        <v/>
      </c>
      <c r="AD1055" s="88"/>
      <c r="AE1055" s="19" t="s">
        <v>391</v>
      </c>
      <c r="AF1055" s="89" t="str">
        <f>VLOOKUP($B1055,D1_2!$B$5:$AL$131,29,FALSE)&amp;""</f>
        <v/>
      </c>
      <c r="AG1055" s="90"/>
      <c r="AH1055" s="87" t="str">
        <f>VLOOKUP($B1055,D1_2!$B$5:$AL$131,30,FALSE)&amp;""</f>
        <v/>
      </c>
      <c r="AI1055" s="88"/>
      <c r="AJ1055" s="19" t="s">
        <v>391</v>
      </c>
      <c r="AK1055" s="89" t="str">
        <f>VLOOKUP($B1055,D1_2!$B$5:$AL$131,31,FALSE)&amp;""</f>
        <v/>
      </c>
      <c r="AL1055" s="90"/>
      <c r="AM1055" s="87" t="str">
        <f>VLOOKUP($B1055,D1_2!$B$5:$AL$131,32,FALSE)&amp;""</f>
        <v/>
      </c>
      <c r="AN1055" s="88"/>
      <c r="AO1055" s="19" t="s">
        <v>391</v>
      </c>
      <c r="AP1055" s="89" t="str">
        <f>VLOOKUP($B1055,D1_2!$B$5:$AL$131,33,FALSE)&amp;""</f>
        <v/>
      </c>
      <c r="AQ1055" s="90"/>
      <c r="AR1055" s="87" t="str">
        <f>VLOOKUP($B1055,D1_2!$B$5:$AL$131,34,FALSE)&amp;""</f>
        <v/>
      </c>
      <c r="AS1055" s="88"/>
      <c r="AT1055" s="19" t="s">
        <v>391</v>
      </c>
      <c r="AU1055" s="89" t="str">
        <f>VLOOKUP($B1055,D1_2!$B$5:$AL$131,35,FALSE)&amp;""</f>
        <v/>
      </c>
      <c r="AV1055" s="90"/>
      <c r="AW1055" s="87" t="str">
        <f>VLOOKUP($B1055,D1_2!$B$5:$AL$131,36,FALSE)&amp;""</f>
        <v/>
      </c>
      <c r="AX1055" s="88"/>
      <c r="AY1055" s="19" t="s">
        <v>391</v>
      </c>
      <c r="AZ1055" s="89" t="str">
        <f>VLOOKUP($B1055,D1_2!$B$5:$AL$131,37,FALSE)&amp;""</f>
        <v/>
      </c>
      <c r="BA1055" s="90"/>
    </row>
    <row r="1056" spans="2:53" s="1" customFormat="1" x14ac:dyDescent="0.4">
      <c r="B1056" s="181"/>
      <c r="C1056" s="182"/>
      <c r="D1056" s="182"/>
      <c r="E1056" s="182"/>
      <c r="F1056" s="183"/>
      <c r="G1056" s="91" t="s">
        <v>5496</v>
      </c>
      <c r="H1056" s="91"/>
      <c r="I1056" s="91"/>
      <c r="J1056" s="91"/>
      <c r="K1056" s="91"/>
      <c r="L1056" s="91"/>
      <c r="M1056" s="91"/>
      <c r="N1056" s="92" t="str">
        <f>VLOOKUP($B1055,D1_2!$B$132:$AL$258,22,FALSE)&amp;""</f>
        <v/>
      </c>
      <c r="O1056" s="93"/>
      <c r="P1056" s="20" t="s">
        <v>391</v>
      </c>
      <c r="Q1056" s="94" t="str">
        <f>VLOOKUP($B1055,D1_2!$B$132:$AL$258,23,FALSE)&amp;""</f>
        <v/>
      </c>
      <c r="R1056" s="95"/>
      <c r="S1056" s="92" t="str">
        <f>VLOOKUP($B1055,D1_2!$B$132:$AL$258,24,FALSE)&amp;""</f>
        <v/>
      </c>
      <c r="T1056" s="93"/>
      <c r="U1056" s="20" t="s">
        <v>391</v>
      </c>
      <c r="V1056" s="94" t="str">
        <f>VLOOKUP($B1055,D1_2!$B$132:$AL$258,25,FALSE)&amp;""</f>
        <v/>
      </c>
      <c r="W1056" s="95"/>
      <c r="X1056" s="92" t="str">
        <f>VLOOKUP($B1055,D1_2!$B$132:$AL$258,26,FALSE)&amp;""</f>
        <v/>
      </c>
      <c r="Y1056" s="93"/>
      <c r="Z1056" s="20" t="s">
        <v>391</v>
      </c>
      <c r="AA1056" s="94" t="str">
        <f>VLOOKUP($B1055,D1_2!$B$132:$AL$258,27,FALSE)&amp;""</f>
        <v/>
      </c>
      <c r="AB1056" s="95"/>
      <c r="AC1056" s="92" t="str">
        <f>VLOOKUP($B1055,D1_2!$B$132:$AL$258,28,FALSE)&amp;""</f>
        <v/>
      </c>
      <c r="AD1056" s="93"/>
      <c r="AE1056" s="20" t="s">
        <v>391</v>
      </c>
      <c r="AF1056" s="94" t="str">
        <f>VLOOKUP($B1055,D1_2!$B$132:$AL$258,29,FALSE)&amp;""</f>
        <v/>
      </c>
      <c r="AG1056" s="95"/>
      <c r="AH1056" s="92" t="str">
        <f>VLOOKUP($B1055,D1_2!$B$132:$AL$258,30,FALSE)&amp;""</f>
        <v/>
      </c>
      <c r="AI1056" s="93"/>
      <c r="AJ1056" s="20" t="s">
        <v>391</v>
      </c>
      <c r="AK1056" s="94" t="str">
        <f>VLOOKUP($B1055,D1_2!$B$132:$AL$258,31,FALSE)&amp;""</f>
        <v/>
      </c>
      <c r="AL1056" s="95"/>
      <c r="AM1056" s="92" t="str">
        <f>VLOOKUP($B1055,D1_2!$B$132:$AL$258,32,FALSE)&amp;""</f>
        <v/>
      </c>
      <c r="AN1056" s="93"/>
      <c r="AO1056" s="20" t="s">
        <v>391</v>
      </c>
      <c r="AP1056" s="94" t="str">
        <f>VLOOKUP($B1055,D1_2!$B$132:$AL$258,33,FALSE)&amp;""</f>
        <v/>
      </c>
      <c r="AQ1056" s="95"/>
      <c r="AR1056" s="92" t="str">
        <f>VLOOKUP($B1055,D1_2!$B$132:$AL$258,34,FALSE)&amp;""</f>
        <v/>
      </c>
      <c r="AS1056" s="93"/>
      <c r="AT1056" s="20" t="s">
        <v>391</v>
      </c>
      <c r="AU1056" s="94" t="str">
        <f>VLOOKUP($B1055,D1_2!$B$132:$AL$258,35,FALSE)&amp;""</f>
        <v/>
      </c>
      <c r="AV1056" s="95"/>
      <c r="AW1056" s="92" t="str">
        <f>VLOOKUP($B1055,D1_2!$B$132:$AL$258,36,FALSE)&amp;""</f>
        <v/>
      </c>
      <c r="AX1056" s="93"/>
      <c r="AY1056" s="20" t="s">
        <v>391</v>
      </c>
      <c r="AZ1056" s="94" t="str">
        <f>VLOOKUP($B1055,D1_2!$B$132:$AL$258,37,FALSE)&amp;""</f>
        <v/>
      </c>
      <c r="BA1056" s="95"/>
    </row>
    <row r="1057" spans="2:53" s="1" customFormat="1" x14ac:dyDescent="0.4">
      <c r="B1057" s="178"/>
      <c r="C1057" s="179"/>
      <c r="D1057" s="179"/>
      <c r="E1057" s="179"/>
      <c r="F1057" s="180"/>
      <c r="G1057" s="135" t="s">
        <v>5337</v>
      </c>
      <c r="H1057" s="135"/>
      <c r="I1057" s="135"/>
      <c r="J1057" s="135"/>
      <c r="K1057" s="135"/>
      <c r="L1057" s="135"/>
      <c r="M1057" s="135"/>
      <c r="N1057" s="136" t="str">
        <f>VLOOKUP($B1055,D1_2!$B$259:$AL$385,22,FALSE)&amp;""</f>
        <v/>
      </c>
      <c r="O1057" s="137"/>
      <c r="P1057" s="21" t="s">
        <v>391</v>
      </c>
      <c r="Q1057" s="138" t="str">
        <f>VLOOKUP($B1055,D1_2!$B$259:$AL$385,23,FALSE)&amp;""</f>
        <v/>
      </c>
      <c r="R1057" s="139"/>
      <c r="S1057" s="136" t="str">
        <f>VLOOKUP($B1055,D1_2!$B$259:$AL$385,24,FALSE)&amp;""</f>
        <v/>
      </c>
      <c r="T1057" s="137"/>
      <c r="U1057" s="21" t="s">
        <v>391</v>
      </c>
      <c r="V1057" s="138" t="str">
        <f>VLOOKUP($B1055,D1_2!$B$259:$AL$385,25,FALSE)&amp;""</f>
        <v/>
      </c>
      <c r="W1057" s="139"/>
      <c r="X1057" s="136" t="str">
        <f>VLOOKUP($B1055,D1_2!$B$259:$AL$385,26,FALSE)&amp;""</f>
        <v/>
      </c>
      <c r="Y1057" s="137"/>
      <c r="Z1057" s="21" t="s">
        <v>391</v>
      </c>
      <c r="AA1057" s="138" t="str">
        <f>VLOOKUP($B1055,D1_2!$B$259:$AL$385,27,FALSE)&amp;""</f>
        <v/>
      </c>
      <c r="AB1057" s="139"/>
      <c r="AC1057" s="136" t="str">
        <f>VLOOKUP($B1055,D1_2!$B$259:$AL$385,28,FALSE)&amp;""</f>
        <v/>
      </c>
      <c r="AD1057" s="137"/>
      <c r="AE1057" s="21" t="s">
        <v>391</v>
      </c>
      <c r="AF1057" s="138" t="str">
        <f>VLOOKUP($B1055,D1_2!$B$259:$AL$385,29,FALSE)&amp;""</f>
        <v/>
      </c>
      <c r="AG1057" s="139"/>
      <c r="AH1057" s="136" t="str">
        <f>VLOOKUP($B1055,D1_2!$B$259:$AL$385,30,FALSE)&amp;""</f>
        <v/>
      </c>
      <c r="AI1057" s="137"/>
      <c r="AJ1057" s="21" t="s">
        <v>391</v>
      </c>
      <c r="AK1057" s="138" t="str">
        <f>VLOOKUP($B1055,D1_2!$B$259:$AL$385,31,FALSE)&amp;""</f>
        <v/>
      </c>
      <c r="AL1057" s="139"/>
      <c r="AM1057" s="136" t="str">
        <f>VLOOKUP($B1055,D1_2!$B$259:$AL$385,32,FALSE)&amp;""</f>
        <v/>
      </c>
      <c r="AN1057" s="137"/>
      <c r="AO1057" s="21" t="s">
        <v>391</v>
      </c>
      <c r="AP1057" s="138" t="str">
        <f>VLOOKUP($B1055,D1_2!$B$259:$AL$385,33,FALSE)&amp;""</f>
        <v/>
      </c>
      <c r="AQ1057" s="139"/>
      <c r="AR1057" s="136" t="str">
        <f>VLOOKUP($B1055,D1_2!$B$259:$AL$385,34,FALSE)&amp;""</f>
        <v/>
      </c>
      <c r="AS1057" s="137"/>
      <c r="AT1057" s="21" t="s">
        <v>391</v>
      </c>
      <c r="AU1057" s="138" t="str">
        <f>VLOOKUP($B1055,D1_2!$B$259:$AL$385,35,FALSE)&amp;""</f>
        <v/>
      </c>
      <c r="AV1057" s="139"/>
      <c r="AW1057" s="136" t="str">
        <f>VLOOKUP($B1055,D1_2!$B$259:$AL$385,36,FALSE)&amp;""</f>
        <v/>
      </c>
      <c r="AX1057" s="137"/>
      <c r="AY1057" s="21" t="s">
        <v>391</v>
      </c>
      <c r="AZ1057" s="138" t="str">
        <f>VLOOKUP($B1055,D1_2!$B$259:$AL$385,37,FALSE)&amp;""</f>
        <v/>
      </c>
      <c r="BA1057" s="139"/>
    </row>
    <row r="1058" spans="2:53" s="1" customFormat="1" ht="14.25" customHeight="1" x14ac:dyDescent="0.4">
      <c r="B1058" s="175" t="s">
        <v>5776</v>
      </c>
      <c r="C1058" s="176"/>
      <c r="D1058" s="176"/>
      <c r="E1058" s="176"/>
      <c r="F1058" s="177"/>
      <c r="G1058" s="86" t="s">
        <v>5737</v>
      </c>
      <c r="H1058" s="86"/>
      <c r="I1058" s="86"/>
      <c r="J1058" s="86"/>
      <c r="K1058" s="86"/>
      <c r="L1058" s="86"/>
      <c r="M1058" s="86"/>
      <c r="N1058" s="87" t="str">
        <f>VLOOKUP($B1058,D1_2!$B$5:$AL$131,22,FALSE)&amp;""</f>
        <v/>
      </c>
      <c r="O1058" s="88"/>
      <c r="P1058" s="19" t="s">
        <v>391</v>
      </c>
      <c r="Q1058" s="89" t="str">
        <f>VLOOKUP($B1058,D1_2!$B$5:$AL$131,23,FALSE)&amp;""</f>
        <v/>
      </c>
      <c r="R1058" s="90"/>
      <c r="S1058" s="87" t="str">
        <f>VLOOKUP($B1058,D1_2!$B$5:$AL$131,24,FALSE)&amp;""</f>
        <v/>
      </c>
      <c r="T1058" s="88"/>
      <c r="U1058" s="19" t="s">
        <v>391</v>
      </c>
      <c r="V1058" s="89" t="str">
        <f>VLOOKUP($B1058,D1_2!$B$5:$AL$131,25,FALSE)&amp;""</f>
        <v/>
      </c>
      <c r="W1058" s="90"/>
      <c r="X1058" s="87" t="str">
        <f>VLOOKUP($B1058,D1_2!$B$5:$AL$131,26,FALSE)&amp;""</f>
        <v/>
      </c>
      <c r="Y1058" s="88"/>
      <c r="Z1058" s="19" t="s">
        <v>391</v>
      </c>
      <c r="AA1058" s="89" t="str">
        <f>VLOOKUP($B1058,D1_2!$B$5:$AL$131,27,FALSE)&amp;""</f>
        <v/>
      </c>
      <c r="AB1058" s="90"/>
      <c r="AC1058" s="87" t="str">
        <f>VLOOKUP($B1058,D1_2!$B$5:$AL$131,28,FALSE)&amp;""</f>
        <v/>
      </c>
      <c r="AD1058" s="88"/>
      <c r="AE1058" s="19" t="s">
        <v>391</v>
      </c>
      <c r="AF1058" s="89" t="str">
        <f>VLOOKUP($B1058,D1_2!$B$5:$AL$131,29,FALSE)&amp;""</f>
        <v/>
      </c>
      <c r="AG1058" s="90"/>
      <c r="AH1058" s="87" t="str">
        <f>VLOOKUP($B1058,D1_2!$B$5:$AL$131,30,FALSE)&amp;""</f>
        <v/>
      </c>
      <c r="AI1058" s="88"/>
      <c r="AJ1058" s="19" t="s">
        <v>391</v>
      </c>
      <c r="AK1058" s="89" t="str">
        <f>VLOOKUP($B1058,D1_2!$B$5:$AL$131,31,FALSE)&amp;""</f>
        <v/>
      </c>
      <c r="AL1058" s="90"/>
      <c r="AM1058" s="87" t="str">
        <f>VLOOKUP($B1058,D1_2!$B$5:$AL$131,32,FALSE)&amp;""</f>
        <v/>
      </c>
      <c r="AN1058" s="88"/>
      <c r="AO1058" s="19" t="s">
        <v>391</v>
      </c>
      <c r="AP1058" s="89" t="str">
        <f>VLOOKUP($B1058,D1_2!$B$5:$AL$131,33,FALSE)&amp;""</f>
        <v/>
      </c>
      <c r="AQ1058" s="90"/>
      <c r="AR1058" s="87" t="str">
        <f>VLOOKUP($B1058,D1_2!$B$5:$AL$131,34,FALSE)&amp;""</f>
        <v/>
      </c>
      <c r="AS1058" s="88"/>
      <c r="AT1058" s="19" t="s">
        <v>391</v>
      </c>
      <c r="AU1058" s="89" t="str">
        <f>VLOOKUP($B1058,D1_2!$B$5:$AL$131,35,FALSE)&amp;""</f>
        <v/>
      </c>
      <c r="AV1058" s="90"/>
      <c r="AW1058" s="87" t="str">
        <f>VLOOKUP($B1058,D1_2!$B$5:$AL$131,36,FALSE)&amp;""</f>
        <v/>
      </c>
      <c r="AX1058" s="88"/>
      <c r="AY1058" s="19" t="s">
        <v>391</v>
      </c>
      <c r="AZ1058" s="89" t="str">
        <f>VLOOKUP($B1058,D1_2!$B$5:$AL$131,37,FALSE)&amp;""</f>
        <v/>
      </c>
      <c r="BA1058" s="90"/>
    </row>
    <row r="1059" spans="2:53" s="1" customFormat="1" x14ac:dyDescent="0.4">
      <c r="B1059" s="181"/>
      <c r="C1059" s="182"/>
      <c r="D1059" s="182"/>
      <c r="E1059" s="182"/>
      <c r="F1059" s="183"/>
      <c r="G1059" s="91" t="s">
        <v>5496</v>
      </c>
      <c r="H1059" s="91"/>
      <c r="I1059" s="91"/>
      <c r="J1059" s="91"/>
      <c r="K1059" s="91"/>
      <c r="L1059" s="91"/>
      <c r="M1059" s="91"/>
      <c r="N1059" s="92" t="str">
        <f>VLOOKUP($B1058,D1_2!$B$132:$AL$258,22,FALSE)&amp;""</f>
        <v/>
      </c>
      <c r="O1059" s="93"/>
      <c r="P1059" s="20" t="s">
        <v>391</v>
      </c>
      <c r="Q1059" s="94" t="str">
        <f>VLOOKUP($B1058,D1_2!$B$132:$AL$258,23,FALSE)&amp;""</f>
        <v/>
      </c>
      <c r="R1059" s="95"/>
      <c r="S1059" s="92" t="str">
        <f>VLOOKUP($B1058,D1_2!$B$132:$AL$258,24,FALSE)&amp;""</f>
        <v/>
      </c>
      <c r="T1059" s="93"/>
      <c r="U1059" s="20" t="s">
        <v>391</v>
      </c>
      <c r="V1059" s="94" t="str">
        <f>VLOOKUP($B1058,D1_2!$B$132:$AL$258,25,FALSE)&amp;""</f>
        <v/>
      </c>
      <c r="W1059" s="95"/>
      <c r="X1059" s="92" t="str">
        <f>VLOOKUP($B1058,D1_2!$B$132:$AL$258,26,FALSE)&amp;""</f>
        <v/>
      </c>
      <c r="Y1059" s="93"/>
      <c r="Z1059" s="20" t="s">
        <v>391</v>
      </c>
      <c r="AA1059" s="94" t="str">
        <f>VLOOKUP($B1058,D1_2!$B$132:$AL$258,27,FALSE)&amp;""</f>
        <v/>
      </c>
      <c r="AB1059" s="95"/>
      <c r="AC1059" s="92" t="str">
        <f>VLOOKUP($B1058,D1_2!$B$132:$AL$258,28,FALSE)&amp;""</f>
        <v/>
      </c>
      <c r="AD1059" s="93"/>
      <c r="AE1059" s="20" t="s">
        <v>391</v>
      </c>
      <c r="AF1059" s="94" t="str">
        <f>VLOOKUP($B1058,D1_2!$B$132:$AL$258,29,FALSE)&amp;""</f>
        <v/>
      </c>
      <c r="AG1059" s="95"/>
      <c r="AH1059" s="92" t="str">
        <f>VLOOKUP($B1058,D1_2!$B$132:$AL$258,30,FALSE)&amp;""</f>
        <v/>
      </c>
      <c r="AI1059" s="93"/>
      <c r="AJ1059" s="20" t="s">
        <v>391</v>
      </c>
      <c r="AK1059" s="94" t="str">
        <f>VLOOKUP($B1058,D1_2!$B$132:$AL$258,31,FALSE)&amp;""</f>
        <v/>
      </c>
      <c r="AL1059" s="95"/>
      <c r="AM1059" s="92" t="str">
        <f>VLOOKUP($B1058,D1_2!$B$132:$AL$258,32,FALSE)&amp;""</f>
        <v/>
      </c>
      <c r="AN1059" s="93"/>
      <c r="AO1059" s="20" t="s">
        <v>391</v>
      </c>
      <c r="AP1059" s="94" t="str">
        <f>VLOOKUP($B1058,D1_2!$B$132:$AL$258,33,FALSE)&amp;""</f>
        <v/>
      </c>
      <c r="AQ1059" s="95"/>
      <c r="AR1059" s="92" t="str">
        <f>VLOOKUP($B1058,D1_2!$B$132:$AL$258,34,FALSE)&amp;""</f>
        <v/>
      </c>
      <c r="AS1059" s="93"/>
      <c r="AT1059" s="20" t="s">
        <v>391</v>
      </c>
      <c r="AU1059" s="94" t="str">
        <f>VLOOKUP($B1058,D1_2!$B$132:$AL$258,35,FALSE)&amp;""</f>
        <v/>
      </c>
      <c r="AV1059" s="95"/>
      <c r="AW1059" s="92" t="str">
        <f>VLOOKUP($B1058,D1_2!$B$132:$AL$258,36,FALSE)&amp;""</f>
        <v/>
      </c>
      <c r="AX1059" s="93"/>
      <c r="AY1059" s="20" t="s">
        <v>391</v>
      </c>
      <c r="AZ1059" s="94" t="str">
        <f>VLOOKUP($B1058,D1_2!$B$132:$AL$258,37,FALSE)&amp;""</f>
        <v/>
      </c>
      <c r="BA1059" s="95"/>
    </row>
    <row r="1060" spans="2:53" s="1" customFormat="1" x14ac:dyDescent="0.4">
      <c r="B1060" s="181"/>
      <c r="C1060" s="182"/>
      <c r="D1060" s="182"/>
      <c r="E1060" s="182"/>
      <c r="F1060" s="183"/>
      <c r="G1060" s="135" t="s">
        <v>5337</v>
      </c>
      <c r="H1060" s="135"/>
      <c r="I1060" s="135"/>
      <c r="J1060" s="135"/>
      <c r="K1060" s="135"/>
      <c r="L1060" s="135"/>
      <c r="M1060" s="135"/>
      <c r="N1060" s="140" t="str">
        <f>VLOOKUP($B1058,D1_2!$B$259:$AL$385,22,FALSE)&amp;""</f>
        <v/>
      </c>
      <c r="O1060" s="141"/>
      <c r="P1060" s="22" t="s">
        <v>391</v>
      </c>
      <c r="Q1060" s="142" t="str">
        <f>VLOOKUP($B1058,D1_2!$B$259:$AL$385,23,FALSE)&amp;""</f>
        <v/>
      </c>
      <c r="R1060" s="143"/>
      <c r="S1060" s="140" t="str">
        <f>VLOOKUP($B1058,D1_2!$B$259:$AL$385,24,FALSE)&amp;""</f>
        <v/>
      </c>
      <c r="T1060" s="141"/>
      <c r="U1060" s="22" t="s">
        <v>391</v>
      </c>
      <c r="V1060" s="142" t="str">
        <f>VLOOKUP($B1058,D1_2!$B$259:$AL$385,25,FALSE)&amp;""</f>
        <v/>
      </c>
      <c r="W1060" s="143"/>
      <c r="X1060" s="140" t="str">
        <f>VLOOKUP($B1058,D1_2!$B$259:$AL$385,26,FALSE)&amp;""</f>
        <v/>
      </c>
      <c r="Y1060" s="141"/>
      <c r="Z1060" s="22" t="s">
        <v>391</v>
      </c>
      <c r="AA1060" s="142" t="str">
        <f>VLOOKUP($B1058,D1_2!$B$259:$AL$385,27,FALSE)&amp;""</f>
        <v/>
      </c>
      <c r="AB1060" s="143"/>
      <c r="AC1060" s="140" t="str">
        <f>VLOOKUP($B1058,D1_2!$B$259:$AL$385,28,FALSE)&amp;""</f>
        <v/>
      </c>
      <c r="AD1060" s="141"/>
      <c r="AE1060" s="22" t="s">
        <v>391</v>
      </c>
      <c r="AF1060" s="142" t="str">
        <f>VLOOKUP($B1058,D1_2!$B$259:$AL$385,29,FALSE)&amp;""</f>
        <v/>
      </c>
      <c r="AG1060" s="143"/>
      <c r="AH1060" s="140" t="str">
        <f>VLOOKUP($B1058,D1_2!$B$259:$AL$385,30,FALSE)&amp;""</f>
        <v/>
      </c>
      <c r="AI1060" s="141"/>
      <c r="AJ1060" s="22" t="s">
        <v>391</v>
      </c>
      <c r="AK1060" s="142" t="str">
        <f>VLOOKUP($B1058,D1_2!$B$259:$AL$385,31,FALSE)&amp;""</f>
        <v/>
      </c>
      <c r="AL1060" s="143"/>
      <c r="AM1060" s="140" t="str">
        <f>VLOOKUP($B1058,D1_2!$B$259:$AL$385,32,FALSE)&amp;""</f>
        <v/>
      </c>
      <c r="AN1060" s="141"/>
      <c r="AO1060" s="22" t="s">
        <v>391</v>
      </c>
      <c r="AP1060" s="142" t="str">
        <f>VLOOKUP($B1058,D1_2!$B$259:$AL$385,33,FALSE)&amp;""</f>
        <v/>
      </c>
      <c r="AQ1060" s="143"/>
      <c r="AR1060" s="140" t="str">
        <f>VLOOKUP($B1058,D1_2!$B$259:$AL$385,34,FALSE)&amp;""</f>
        <v/>
      </c>
      <c r="AS1060" s="141"/>
      <c r="AT1060" s="22" t="s">
        <v>391</v>
      </c>
      <c r="AU1060" s="142" t="str">
        <f>VLOOKUP($B1058,D1_2!$B$259:$AL$385,35,FALSE)&amp;""</f>
        <v/>
      </c>
      <c r="AV1060" s="143"/>
      <c r="AW1060" s="140" t="str">
        <f>VLOOKUP($B1058,D1_2!$B$259:$AL$385,36,FALSE)&amp;""</f>
        <v/>
      </c>
      <c r="AX1060" s="141"/>
      <c r="AY1060" s="22" t="s">
        <v>391</v>
      </c>
      <c r="AZ1060" s="142" t="str">
        <f>VLOOKUP($B1058,D1_2!$B$259:$AL$385,37,FALSE)&amp;""</f>
        <v/>
      </c>
      <c r="BA1060" s="143"/>
    </row>
    <row r="1061" spans="2:53" s="1" customFormat="1" ht="14.25" customHeight="1" x14ac:dyDescent="0.4">
      <c r="B1061" s="175" t="s">
        <v>6633</v>
      </c>
      <c r="C1061" s="176"/>
      <c r="D1061" s="176"/>
      <c r="E1061" s="176"/>
      <c r="F1061" s="177"/>
      <c r="G1061" s="86" t="s">
        <v>5737</v>
      </c>
      <c r="H1061" s="86"/>
      <c r="I1061" s="86"/>
      <c r="J1061" s="86"/>
      <c r="K1061" s="86"/>
      <c r="L1061" s="86"/>
      <c r="M1061" s="86"/>
      <c r="N1061" s="87" t="str">
        <f>VLOOKUP($B1061,D1_2!$B$5:$AL$131,22,FALSE)&amp;""</f>
        <v/>
      </c>
      <c r="O1061" s="88"/>
      <c r="P1061" s="19" t="s">
        <v>391</v>
      </c>
      <c r="Q1061" s="89" t="str">
        <f>VLOOKUP($B1061,D1_2!$B$5:$AL$131,23,FALSE)&amp;""</f>
        <v/>
      </c>
      <c r="R1061" s="90"/>
      <c r="S1061" s="87" t="str">
        <f>VLOOKUP($B1061,D1_2!$B$5:$AL$131,24,FALSE)&amp;""</f>
        <v/>
      </c>
      <c r="T1061" s="88"/>
      <c r="U1061" s="19" t="s">
        <v>391</v>
      </c>
      <c r="V1061" s="89" t="str">
        <f>VLOOKUP($B1061,D1_2!$B$5:$AL$131,25,FALSE)&amp;""</f>
        <v/>
      </c>
      <c r="W1061" s="90"/>
      <c r="X1061" s="87" t="str">
        <f>VLOOKUP($B1061,D1_2!$B$5:$AL$131,26,FALSE)&amp;""</f>
        <v/>
      </c>
      <c r="Y1061" s="88"/>
      <c r="Z1061" s="19" t="s">
        <v>391</v>
      </c>
      <c r="AA1061" s="89" t="str">
        <f>VLOOKUP($B1061,D1_2!$B$5:$AL$131,27,FALSE)&amp;""</f>
        <v/>
      </c>
      <c r="AB1061" s="90"/>
      <c r="AC1061" s="87" t="str">
        <f>VLOOKUP($B1061,D1_2!$B$5:$AL$131,28,FALSE)&amp;""</f>
        <v/>
      </c>
      <c r="AD1061" s="88"/>
      <c r="AE1061" s="19" t="s">
        <v>391</v>
      </c>
      <c r="AF1061" s="89" t="str">
        <f>VLOOKUP($B1061,D1_2!$B$5:$AL$131,29,FALSE)&amp;""</f>
        <v/>
      </c>
      <c r="AG1061" s="90"/>
      <c r="AH1061" s="87" t="str">
        <f>VLOOKUP($B1061,D1_2!$B$5:$AL$131,30,FALSE)&amp;""</f>
        <v/>
      </c>
      <c r="AI1061" s="88"/>
      <c r="AJ1061" s="19" t="s">
        <v>391</v>
      </c>
      <c r="AK1061" s="89" t="str">
        <f>VLOOKUP($B1061,D1_2!$B$5:$AL$131,31,FALSE)&amp;""</f>
        <v/>
      </c>
      <c r="AL1061" s="90"/>
      <c r="AM1061" s="87" t="str">
        <f>VLOOKUP($B1061,D1_2!$B$5:$AL$131,32,FALSE)&amp;""</f>
        <v/>
      </c>
      <c r="AN1061" s="88"/>
      <c r="AO1061" s="19" t="s">
        <v>391</v>
      </c>
      <c r="AP1061" s="89" t="str">
        <f>VLOOKUP($B1061,D1_2!$B$5:$AL$131,33,FALSE)&amp;""</f>
        <v/>
      </c>
      <c r="AQ1061" s="90"/>
      <c r="AR1061" s="87" t="str">
        <f>VLOOKUP($B1061,D1_2!$B$5:$AL$131,34,FALSE)&amp;""</f>
        <v/>
      </c>
      <c r="AS1061" s="88"/>
      <c r="AT1061" s="19" t="s">
        <v>391</v>
      </c>
      <c r="AU1061" s="89" t="str">
        <f>VLOOKUP($B1061,D1_2!$B$5:$AL$131,35,FALSE)&amp;""</f>
        <v/>
      </c>
      <c r="AV1061" s="90"/>
      <c r="AW1061" s="87" t="str">
        <f>VLOOKUP($B1061,D1_2!$B$5:$AL$131,36,FALSE)&amp;""</f>
        <v/>
      </c>
      <c r="AX1061" s="88"/>
      <c r="AY1061" s="19" t="s">
        <v>391</v>
      </c>
      <c r="AZ1061" s="89" t="str">
        <f>VLOOKUP($B1061,D1_2!$B$5:$AL$131,37,FALSE)&amp;""</f>
        <v/>
      </c>
      <c r="BA1061" s="90"/>
    </row>
    <row r="1062" spans="2:53" s="1" customFormat="1" x14ac:dyDescent="0.4">
      <c r="B1062" s="181"/>
      <c r="C1062" s="182"/>
      <c r="D1062" s="182"/>
      <c r="E1062" s="182"/>
      <c r="F1062" s="183"/>
      <c r="G1062" s="91" t="s">
        <v>5496</v>
      </c>
      <c r="H1062" s="91"/>
      <c r="I1062" s="91"/>
      <c r="J1062" s="91"/>
      <c r="K1062" s="91"/>
      <c r="L1062" s="91"/>
      <c r="M1062" s="91"/>
      <c r="N1062" s="92" t="str">
        <f>VLOOKUP($B1061,D1_2!$B$132:$AL$258,22,FALSE)&amp;""</f>
        <v/>
      </c>
      <c r="O1062" s="93"/>
      <c r="P1062" s="20" t="s">
        <v>391</v>
      </c>
      <c r="Q1062" s="94" t="str">
        <f>VLOOKUP($B1061,D1_2!$B$132:$AL$258,23,FALSE)&amp;""</f>
        <v/>
      </c>
      <c r="R1062" s="95"/>
      <c r="S1062" s="92" t="str">
        <f>VLOOKUP($B1061,D1_2!$B$132:$AL$258,24,FALSE)&amp;""</f>
        <v/>
      </c>
      <c r="T1062" s="93"/>
      <c r="U1062" s="20" t="s">
        <v>391</v>
      </c>
      <c r="V1062" s="94" t="str">
        <f>VLOOKUP($B1061,D1_2!$B$132:$AL$258,25,FALSE)&amp;""</f>
        <v/>
      </c>
      <c r="W1062" s="95"/>
      <c r="X1062" s="92" t="str">
        <f>VLOOKUP($B1061,D1_2!$B$132:$AL$258,26,FALSE)&amp;""</f>
        <v/>
      </c>
      <c r="Y1062" s="93"/>
      <c r="Z1062" s="20" t="s">
        <v>391</v>
      </c>
      <c r="AA1062" s="94" t="str">
        <f>VLOOKUP($B1061,D1_2!$B$132:$AL$258,27,FALSE)&amp;""</f>
        <v/>
      </c>
      <c r="AB1062" s="95"/>
      <c r="AC1062" s="92" t="str">
        <f>VLOOKUP($B1061,D1_2!$B$132:$AL$258,28,FALSE)&amp;""</f>
        <v/>
      </c>
      <c r="AD1062" s="93"/>
      <c r="AE1062" s="20" t="s">
        <v>391</v>
      </c>
      <c r="AF1062" s="94" t="str">
        <f>VLOOKUP($B1061,D1_2!$B$132:$AL$258,29,FALSE)&amp;""</f>
        <v/>
      </c>
      <c r="AG1062" s="95"/>
      <c r="AH1062" s="92" t="str">
        <f>VLOOKUP($B1061,D1_2!$B$132:$AL$258,30,FALSE)&amp;""</f>
        <v/>
      </c>
      <c r="AI1062" s="93"/>
      <c r="AJ1062" s="20" t="s">
        <v>391</v>
      </c>
      <c r="AK1062" s="94" t="str">
        <f>VLOOKUP($B1061,D1_2!$B$132:$AL$258,31,FALSE)&amp;""</f>
        <v/>
      </c>
      <c r="AL1062" s="95"/>
      <c r="AM1062" s="92" t="str">
        <f>VLOOKUP($B1061,D1_2!$B$132:$AL$258,32,FALSE)&amp;""</f>
        <v/>
      </c>
      <c r="AN1062" s="93"/>
      <c r="AO1062" s="20" t="s">
        <v>391</v>
      </c>
      <c r="AP1062" s="94" t="str">
        <f>VLOOKUP($B1061,D1_2!$B$132:$AL$258,33,FALSE)&amp;""</f>
        <v/>
      </c>
      <c r="AQ1062" s="95"/>
      <c r="AR1062" s="92" t="str">
        <f>VLOOKUP($B1061,D1_2!$B$132:$AL$258,34,FALSE)&amp;""</f>
        <v/>
      </c>
      <c r="AS1062" s="93"/>
      <c r="AT1062" s="20" t="s">
        <v>391</v>
      </c>
      <c r="AU1062" s="94" t="str">
        <f>VLOOKUP($B1061,D1_2!$B$132:$AL$258,35,FALSE)&amp;""</f>
        <v/>
      </c>
      <c r="AV1062" s="95"/>
      <c r="AW1062" s="92" t="str">
        <f>VLOOKUP($B1061,D1_2!$B$132:$AL$258,36,FALSE)&amp;""</f>
        <v/>
      </c>
      <c r="AX1062" s="93"/>
      <c r="AY1062" s="20" t="s">
        <v>391</v>
      </c>
      <c r="AZ1062" s="94" t="str">
        <f>VLOOKUP($B1061,D1_2!$B$132:$AL$258,37,FALSE)&amp;""</f>
        <v/>
      </c>
      <c r="BA1062" s="95"/>
    </row>
    <row r="1063" spans="2:53" s="1" customFormat="1" x14ac:dyDescent="0.4">
      <c r="B1063" s="178"/>
      <c r="C1063" s="179"/>
      <c r="D1063" s="179"/>
      <c r="E1063" s="179"/>
      <c r="F1063" s="180"/>
      <c r="G1063" s="135" t="s">
        <v>5337</v>
      </c>
      <c r="H1063" s="135"/>
      <c r="I1063" s="135"/>
      <c r="J1063" s="135"/>
      <c r="K1063" s="135"/>
      <c r="L1063" s="135"/>
      <c r="M1063" s="135"/>
      <c r="N1063" s="136" t="str">
        <f>VLOOKUP($B1061,D1_2!$B$259:$AL$385,22,FALSE)&amp;""</f>
        <v/>
      </c>
      <c r="O1063" s="137"/>
      <c r="P1063" s="21" t="s">
        <v>391</v>
      </c>
      <c r="Q1063" s="138" t="str">
        <f>VLOOKUP($B1061,D1_2!$B$259:$AL$385,23,FALSE)&amp;""</f>
        <v/>
      </c>
      <c r="R1063" s="139"/>
      <c r="S1063" s="136" t="str">
        <f>VLOOKUP($B1061,D1_2!$B$259:$AL$385,24,FALSE)&amp;""</f>
        <v/>
      </c>
      <c r="T1063" s="137"/>
      <c r="U1063" s="21" t="s">
        <v>391</v>
      </c>
      <c r="V1063" s="138" t="str">
        <f>VLOOKUP($B1061,D1_2!$B$259:$AL$385,25,FALSE)&amp;""</f>
        <v/>
      </c>
      <c r="W1063" s="139"/>
      <c r="X1063" s="136" t="str">
        <f>VLOOKUP($B1061,D1_2!$B$259:$AL$385,26,FALSE)&amp;""</f>
        <v/>
      </c>
      <c r="Y1063" s="137"/>
      <c r="Z1063" s="21" t="s">
        <v>391</v>
      </c>
      <c r="AA1063" s="138" t="str">
        <f>VLOOKUP($B1061,D1_2!$B$259:$AL$385,27,FALSE)&amp;""</f>
        <v/>
      </c>
      <c r="AB1063" s="139"/>
      <c r="AC1063" s="136" t="str">
        <f>VLOOKUP($B1061,D1_2!$B$259:$AL$385,28,FALSE)&amp;""</f>
        <v/>
      </c>
      <c r="AD1063" s="137"/>
      <c r="AE1063" s="21" t="s">
        <v>391</v>
      </c>
      <c r="AF1063" s="138" t="str">
        <f>VLOOKUP($B1061,D1_2!$B$259:$AL$385,29,FALSE)&amp;""</f>
        <v/>
      </c>
      <c r="AG1063" s="139"/>
      <c r="AH1063" s="136" t="str">
        <f>VLOOKUP($B1061,D1_2!$B$259:$AL$385,30,FALSE)&amp;""</f>
        <v/>
      </c>
      <c r="AI1063" s="137"/>
      <c r="AJ1063" s="21" t="s">
        <v>391</v>
      </c>
      <c r="AK1063" s="138" t="str">
        <f>VLOOKUP($B1061,D1_2!$B$259:$AL$385,31,FALSE)&amp;""</f>
        <v/>
      </c>
      <c r="AL1063" s="139"/>
      <c r="AM1063" s="136" t="str">
        <f>VLOOKUP($B1061,D1_2!$B$259:$AL$385,32,FALSE)&amp;""</f>
        <v/>
      </c>
      <c r="AN1063" s="137"/>
      <c r="AO1063" s="21" t="s">
        <v>391</v>
      </c>
      <c r="AP1063" s="138" t="str">
        <f>VLOOKUP($B1061,D1_2!$B$259:$AL$385,33,FALSE)&amp;""</f>
        <v/>
      </c>
      <c r="AQ1063" s="139"/>
      <c r="AR1063" s="136" t="str">
        <f>VLOOKUP($B1061,D1_2!$B$259:$AL$385,34,FALSE)&amp;""</f>
        <v/>
      </c>
      <c r="AS1063" s="137"/>
      <c r="AT1063" s="21" t="s">
        <v>391</v>
      </c>
      <c r="AU1063" s="138" t="str">
        <f>VLOOKUP($B1061,D1_2!$B$259:$AL$385,35,FALSE)&amp;""</f>
        <v/>
      </c>
      <c r="AV1063" s="139"/>
      <c r="AW1063" s="136" t="str">
        <f>VLOOKUP($B1061,D1_2!$B$259:$AL$385,36,FALSE)&amp;""</f>
        <v/>
      </c>
      <c r="AX1063" s="137"/>
      <c r="AY1063" s="21" t="s">
        <v>391</v>
      </c>
      <c r="AZ1063" s="138" t="str">
        <f>VLOOKUP($B1061,D1_2!$B$259:$AL$385,37,FALSE)&amp;""</f>
        <v/>
      </c>
      <c r="BA1063" s="139"/>
    </row>
    <row r="1064" spans="2:53" s="1" customFormat="1" ht="14.25" customHeight="1" x14ac:dyDescent="0.4">
      <c r="B1064" s="181" t="s">
        <v>1028</v>
      </c>
      <c r="C1064" s="182"/>
      <c r="D1064" s="182"/>
      <c r="E1064" s="182"/>
      <c r="F1064" s="183"/>
      <c r="G1064" s="86" t="s">
        <v>5737</v>
      </c>
      <c r="H1064" s="86"/>
      <c r="I1064" s="86"/>
      <c r="J1064" s="86"/>
      <c r="K1064" s="86"/>
      <c r="L1064" s="86"/>
      <c r="M1064" s="86"/>
      <c r="N1064" s="144" t="str">
        <f>VLOOKUP($B1064,D1_2!$B$5:$AL$131,22,FALSE)&amp;""</f>
        <v/>
      </c>
      <c r="O1064" s="132"/>
      <c r="P1064" s="23" t="s">
        <v>391</v>
      </c>
      <c r="Q1064" s="145" t="str">
        <f>VLOOKUP($B1064,D1_2!$B$5:$AL$131,23,FALSE)&amp;""</f>
        <v/>
      </c>
      <c r="R1064" s="134"/>
      <c r="S1064" s="144" t="str">
        <f>VLOOKUP($B1064,D1_2!$B$5:$AL$131,24,FALSE)&amp;""</f>
        <v/>
      </c>
      <c r="T1064" s="132"/>
      <c r="U1064" s="23" t="s">
        <v>391</v>
      </c>
      <c r="V1064" s="145" t="str">
        <f>VLOOKUP($B1064,D1_2!$B$5:$AL$131,25,FALSE)&amp;""</f>
        <v/>
      </c>
      <c r="W1064" s="134"/>
      <c r="X1064" s="144" t="str">
        <f>VLOOKUP($B1064,D1_2!$B$5:$AL$131,26,FALSE)&amp;""</f>
        <v/>
      </c>
      <c r="Y1064" s="132"/>
      <c r="Z1064" s="23" t="s">
        <v>391</v>
      </c>
      <c r="AA1064" s="145" t="str">
        <f>VLOOKUP($B1064,D1_2!$B$5:$AL$131,27,FALSE)&amp;""</f>
        <v/>
      </c>
      <c r="AB1064" s="134"/>
      <c r="AC1064" s="144" t="str">
        <f>VLOOKUP($B1064,D1_2!$B$5:$AL$131,28,FALSE)&amp;""</f>
        <v/>
      </c>
      <c r="AD1064" s="132"/>
      <c r="AE1064" s="23" t="s">
        <v>391</v>
      </c>
      <c r="AF1064" s="145" t="str">
        <f>VLOOKUP($B1064,D1_2!$B$5:$AL$131,29,FALSE)&amp;""</f>
        <v/>
      </c>
      <c r="AG1064" s="134"/>
      <c r="AH1064" s="144" t="str">
        <f>VLOOKUP($B1064,D1_2!$B$5:$AL$131,30,FALSE)&amp;""</f>
        <v/>
      </c>
      <c r="AI1064" s="132"/>
      <c r="AJ1064" s="23" t="s">
        <v>391</v>
      </c>
      <c r="AK1064" s="145" t="str">
        <f>VLOOKUP($B1064,D1_2!$B$5:$AL$131,31,FALSE)&amp;""</f>
        <v/>
      </c>
      <c r="AL1064" s="134"/>
      <c r="AM1064" s="144" t="str">
        <f>VLOOKUP($B1064,D1_2!$B$5:$AL$131,32,FALSE)&amp;""</f>
        <v/>
      </c>
      <c r="AN1064" s="132"/>
      <c r="AO1064" s="23" t="s">
        <v>391</v>
      </c>
      <c r="AP1064" s="145" t="str">
        <f>VLOOKUP($B1064,D1_2!$B$5:$AL$131,33,FALSE)&amp;""</f>
        <v/>
      </c>
      <c r="AQ1064" s="134"/>
      <c r="AR1064" s="144" t="str">
        <f>VLOOKUP($B1064,D1_2!$B$5:$AL$131,34,FALSE)&amp;""</f>
        <v/>
      </c>
      <c r="AS1064" s="132"/>
      <c r="AT1064" s="23" t="s">
        <v>391</v>
      </c>
      <c r="AU1064" s="145" t="str">
        <f>VLOOKUP($B1064,D1_2!$B$5:$AL$131,35,FALSE)&amp;""</f>
        <v/>
      </c>
      <c r="AV1064" s="134"/>
      <c r="AW1064" s="144" t="str">
        <f>VLOOKUP($B1064,D1_2!$B$5:$AL$131,36,FALSE)&amp;""</f>
        <v/>
      </c>
      <c r="AX1064" s="132"/>
      <c r="AY1064" s="23" t="s">
        <v>391</v>
      </c>
      <c r="AZ1064" s="145" t="str">
        <f>VLOOKUP($B1064,D1_2!$B$5:$AL$131,37,FALSE)&amp;""</f>
        <v/>
      </c>
      <c r="BA1064" s="134"/>
    </row>
    <row r="1065" spans="2:53" s="1" customFormat="1" x14ac:dyDescent="0.4">
      <c r="B1065" s="181"/>
      <c r="C1065" s="182"/>
      <c r="D1065" s="182"/>
      <c r="E1065" s="182"/>
      <c r="F1065" s="183"/>
      <c r="G1065" s="91" t="s">
        <v>5496</v>
      </c>
      <c r="H1065" s="91"/>
      <c r="I1065" s="91"/>
      <c r="J1065" s="91"/>
      <c r="K1065" s="91"/>
      <c r="L1065" s="91"/>
      <c r="M1065" s="91"/>
      <c r="N1065" s="92" t="str">
        <f>VLOOKUP($B1064,D1_2!$B$132:$AL$258,22,FALSE)&amp;""</f>
        <v/>
      </c>
      <c r="O1065" s="93"/>
      <c r="P1065" s="20" t="s">
        <v>391</v>
      </c>
      <c r="Q1065" s="94" t="str">
        <f>VLOOKUP($B1064,D1_2!$B$132:$AL$258,23,FALSE)&amp;""</f>
        <v/>
      </c>
      <c r="R1065" s="95"/>
      <c r="S1065" s="92" t="str">
        <f>VLOOKUP($B1064,D1_2!$B$132:$AL$258,24,FALSE)&amp;""</f>
        <v/>
      </c>
      <c r="T1065" s="93"/>
      <c r="U1065" s="20" t="s">
        <v>391</v>
      </c>
      <c r="V1065" s="94" t="str">
        <f>VLOOKUP($B1064,D1_2!$B$132:$AL$258,25,FALSE)&amp;""</f>
        <v/>
      </c>
      <c r="W1065" s="95"/>
      <c r="X1065" s="92" t="str">
        <f>VLOOKUP($B1064,D1_2!$B$132:$AL$258,26,FALSE)&amp;""</f>
        <v/>
      </c>
      <c r="Y1065" s="93"/>
      <c r="Z1065" s="20" t="s">
        <v>391</v>
      </c>
      <c r="AA1065" s="94" t="str">
        <f>VLOOKUP($B1064,D1_2!$B$132:$AL$258,27,FALSE)&amp;""</f>
        <v/>
      </c>
      <c r="AB1065" s="95"/>
      <c r="AC1065" s="92" t="str">
        <f>VLOOKUP($B1064,D1_2!$B$132:$AL$258,28,FALSE)&amp;""</f>
        <v/>
      </c>
      <c r="AD1065" s="93"/>
      <c r="AE1065" s="20" t="s">
        <v>391</v>
      </c>
      <c r="AF1065" s="94" t="str">
        <f>VLOOKUP($B1064,D1_2!$B$132:$AL$258,29,FALSE)&amp;""</f>
        <v/>
      </c>
      <c r="AG1065" s="95"/>
      <c r="AH1065" s="92" t="str">
        <f>VLOOKUP($B1064,D1_2!$B$132:$AL$258,30,FALSE)&amp;""</f>
        <v/>
      </c>
      <c r="AI1065" s="93"/>
      <c r="AJ1065" s="20" t="s">
        <v>391</v>
      </c>
      <c r="AK1065" s="94" t="str">
        <f>VLOOKUP($B1064,D1_2!$B$132:$AL$258,31,FALSE)&amp;""</f>
        <v/>
      </c>
      <c r="AL1065" s="95"/>
      <c r="AM1065" s="92" t="str">
        <f>VLOOKUP($B1064,D1_2!$B$132:$AL$258,32,FALSE)&amp;""</f>
        <v/>
      </c>
      <c r="AN1065" s="93"/>
      <c r="AO1065" s="20" t="s">
        <v>391</v>
      </c>
      <c r="AP1065" s="94" t="str">
        <f>VLOOKUP($B1064,D1_2!$B$132:$AL$258,33,FALSE)&amp;""</f>
        <v/>
      </c>
      <c r="AQ1065" s="95"/>
      <c r="AR1065" s="92" t="str">
        <f>VLOOKUP($B1064,D1_2!$B$132:$AL$258,34,FALSE)&amp;""</f>
        <v/>
      </c>
      <c r="AS1065" s="93"/>
      <c r="AT1065" s="20" t="s">
        <v>391</v>
      </c>
      <c r="AU1065" s="94" t="str">
        <f>VLOOKUP($B1064,D1_2!$B$132:$AL$258,35,FALSE)&amp;""</f>
        <v/>
      </c>
      <c r="AV1065" s="95"/>
      <c r="AW1065" s="92" t="str">
        <f>VLOOKUP($B1064,D1_2!$B$132:$AL$258,36,FALSE)&amp;""</f>
        <v/>
      </c>
      <c r="AX1065" s="93"/>
      <c r="AY1065" s="20" t="s">
        <v>391</v>
      </c>
      <c r="AZ1065" s="94" t="str">
        <f>VLOOKUP($B1064,D1_2!$B$132:$AL$258,37,FALSE)&amp;""</f>
        <v/>
      </c>
      <c r="BA1065" s="95"/>
    </row>
    <row r="1066" spans="2:53" s="1" customFormat="1" x14ac:dyDescent="0.4">
      <c r="B1066" s="178"/>
      <c r="C1066" s="179"/>
      <c r="D1066" s="179"/>
      <c r="E1066" s="179"/>
      <c r="F1066" s="180"/>
      <c r="G1066" s="135" t="s">
        <v>5337</v>
      </c>
      <c r="H1066" s="135"/>
      <c r="I1066" s="135"/>
      <c r="J1066" s="135"/>
      <c r="K1066" s="135"/>
      <c r="L1066" s="135"/>
      <c r="M1066" s="135"/>
      <c r="N1066" s="136" t="str">
        <f>VLOOKUP($B1064,D1_2!$B$259:$AL$385,22,FALSE)&amp;""</f>
        <v/>
      </c>
      <c r="O1066" s="137"/>
      <c r="P1066" s="21" t="s">
        <v>391</v>
      </c>
      <c r="Q1066" s="138" t="str">
        <f>VLOOKUP($B1064,D1_2!$B$259:$AL$385,23,FALSE)&amp;""</f>
        <v/>
      </c>
      <c r="R1066" s="139"/>
      <c r="S1066" s="136" t="str">
        <f>VLOOKUP($B1064,D1_2!$B$259:$AL$385,24,FALSE)&amp;""</f>
        <v/>
      </c>
      <c r="T1066" s="137"/>
      <c r="U1066" s="21" t="s">
        <v>391</v>
      </c>
      <c r="V1066" s="138" t="str">
        <f>VLOOKUP($B1064,D1_2!$B$259:$AL$385,25,FALSE)&amp;""</f>
        <v/>
      </c>
      <c r="W1066" s="139"/>
      <c r="X1066" s="136" t="str">
        <f>VLOOKUP($B1064,D1_2!$B$259:$AL$385,26,FALSE)&amp;""</f>
        <v/>
      </c>
      <c r="Y1066" s="137"/>
      <c r="Z1066" s="21" t="s">
        <v>391</v>
      </c>
      <c r="AA1066" s="138" t="str">
        <f>VLOOKUP($B1064,D1_2!$B$259:$AL$385,27,FALSE)&amp;""</f>
        <v/>
      </c>
      <c r="AB1066" s="139"/>
      <c r="AC1066" s="136" t="str">
        <f>VLOOKUP($B1064,D1_2!$B$259:$AL$385,28,FALSE)&amp;""</f>
        <v/>
      </c>
      <c r="AD1066" s="137"/>
      <c r="AE1066" s="21" t="s">
        <v>391</v>
      </c>
      <c r="AF1066" s="138" t="str">
        <f>VLOOKUP($B1064,D1_2!$B$259:$AL$385,29,FALSE)&amp;""</f>
        <v/>
      </c>
      <c r="AG1066" s="139"/>
      <c r="AH1066" s="136" t="str">
        <f>VLOOKUP($B1064,D1_2!$B$259:$AL$385,30,FALSE)&amp;""</f>
        <v/>
      </c>
      <c r="AI1066" s="137"/>
      <c r="AJ1066" s="21" t="s">
        <v>391</v>
      </c>
      <c r="AK1066" s="138" t="str">
        <f>VLOOKUP($B1064,D1_2!$B$259:$AL$385,31,FALSE)&amp;""</f>
        <v/>
      </c>
      <c r="AL1066" s="139"/>
      <c r="AM1066" s="136" t="str">
        <f>VLOOKUP($B1064,D1_2!$B$259:$AL$385,32,FALSE)&amp;""</f>
        <v/>
      </c>
      <c r="AN1066" s="137"/>
      <c r="AO1066" s="21" t="s">
        <v>391</v>
      </c>
      <c r="AP1066" s="138" t="str">
        <f>VLOOKUP($B1064,D1_2!$B$259:$AL$385,33,FALSE)&amp;""</f>
        <v/>
      </c>
      <c r="AQ1066" s="139"/>
      <c r="AR1066" s="136" t="str">
        <f>VLOOKUP($B1064,D1_2!$B$259:$AL$385,34,FALSE)&amp;""</f>
        <v/>
      </c>
      <c r="AS1066" s="137"/>
      <c r="AT1066" s="21" t="s">
        <v>391</v>
      </c>
      <c r="AU1066" s="138" t="str">
        <f>VLOOKUP($B1064,D1_2!$B$259:$AL$385,35,FALSE)&amp;""</f>
        <v/>
      </c>
      <c r="AV1066" s="139"/>
      <c r="AW1066" s="136" t="str">
        <f>VLOOKUP($B1064,D1_2!$B$259:$AL$385,36,FALSE)&amp;""</f>
        <v/>
      </c>
      <c r="AX1066" s="137"/>
      <c r="AY1066" s="21" t="s">
        <v>391</v>
      </c>
      <c r="AZ1066" s="138" t="str">
        <f>VLOOKUP($B1064,D1_2!$B$259:$AL$385,37,FALSE)&amp;""</f>
        <v/>
      </c>
      <c r="BA1066" s="139"/>
    </row>
    <row r="1067" spans="2:53" s="1" customFormat="1" ht="14.25" customHeight="1" x14ac:dyDescent="0.4">
      <c r="B1067" s="175" t="s">
        <v>1628</v>
      </c>
      <c r="C1067" s="176"/>
      <c r="D1067" s="176"/>
      <c r="E1067" s="176"/>
      <c r="F1067" s="177"/>
      <c r="G1067" s="86" t="s">
        <v>5737</v>
      </c>
      <c r="H1067" s="86"/>
      <c r="I1067" s="86"/>
      <c r="J1067" s="86"/>
      <c r="K1067" s="86"/>
      <c r="L1067" s="86"/>
      <c r="M1067" s="86"/>
      <c r="N1067" s="87" t="str">
        <f>VLOOKUP($B1067,D1_2!$B$5:$AL$131,22,FALSE)&amp;""</f>
        <v/>
      </c>
      <c r="O1067" s="88"/>
      <c r="P1067" s="19" t="s">
        <v>391</v>
      </c>
      <c r="Q1067" s="89" t="str">
        <f>VLOOKUP($B1067,D1_2!$B$5:$AL$131,23,FALSE)&amp;""</f>
        <v/>
      </c>
      <c r="R1067" s="90"/>
      <c r="S1067" s="87" t="str">
        <f>VLOOKUP($B1067,D1_2!$B$5:$AL$131,24,FALSE)&amp;""</f>
        <v/>
      </c>
      <c r="T1067" s="88"/>
      <c r="U1067" s="19" t="s">
        <v>391</v>
      </c>
      <c r="V1067" s="89" t="str">
        <f>VLOOKUP($B1067,D1_2!$B$5:$AL$131,25,FALSE)&amp;""</f>
        <v/>
      </c>
      <c r="W1067" s="90"/>
      <c r="X1067" s="87" t="str">
        <f>VLOOKUP($B1067,D1_2!$B$5:$AL$131,26,FALSE)&amp;""</f>
        <v/>
      </c>
      <c r="Y1067" s="88"/>
      <c r="Z1067" s="19" t="s">
        <v>391</v>
      </c>
      <c r="AA1067" s="89" t="str">
        <f>VLOOKUP($B1067,D1_2!$B$5:$AL$131,27,FALSE)&amp;""</f>
        <v/>
      </c>
      <c r="AB1067" s="90"/>
      <c r="AC1067" s="87" t="str">
        <f>VLOOKUP($B1067,D1_2!$B$5:$AL$131,28,FALSE)&amp;""</f>
        <v/>
      </c>
      <c r="AD1067" s="88"/>
      <c r="AE1067" s="19" t="s">
        <v>391</v>
      </c>
      <c r="AF1067" s="89" t="str">
        <f>VLOOKUP($B1067,D1_2!$B$5:$AL$131,29,FALSE)&amp;""</f>
        <v/>
      </c>
      <c r="AG1067" s="90"/>
      <c r="AH1067" s="87" t="str">
        <f>VLOOKUP($B1067,D1_2!$B$5:$AL$131,30,FALSE)&amp;""</f>
        <v/>
      </c>
      <c r="AI1067" s="88"/>
      <c r="AJ1067" s="19" t="s">
        <v>391</v>
      </c>
      <c r="AK1067" s="89" t="str">
        <f>VLOOKUP($B1067,D1_2!$B$5:$AL$131,31,FALSE)&amp;""</f>
        <v/>
      </c>
      <c r="AL1067" s="90"/>
      <c r="AM1067" s="87" t="str">
        <f>VLOOKUP($B1067,D1_2!$B$5:$AL$131,32,FALSE)&amp;""</f>
        <v/>
      </c>
      <c r="AN1067" s="88"/>
      <c r="AO1067" s="19" t="s">
        <v>391</v>
      </c>
      <c r="AP1067" s="89" t="str">
        <f>VLOOKUP($B1067,D1_2!$B$5:$AL$131,33,FALSE)&amp;""</f>
        <v/>
      </c>
      <c r="AQ1067" s="90"/>
      <c r="AR1067" s="87" t="str">
        <f>VLOOKUP($B1067,D1_2!$B$5:$AL$131,34,FALSE)&amp;""</f>
        <v/>
      </c>
      <c r="AS1067" s="88"/>
      <c r="AT1067" s="19" t="s">
        <v>391</v>
      </c>
      <c r="AU1067" s="89" t="str">
        <f>VLOOKUP($B1067,D1_2!$B$5:$AL$131,35,FALSE)&amp;""</f>
        <v/>
      </c>
      <c r="AV1067" s="90"/>
      <c r="AW1067" s="87" t="str">
        <f>VLOOKUP($B1067,D1_2!$B$5:$AL$131,36,FALSE)&amp;""</f>
        <v/>
      </c>
      <c r="AX1067" s="88"/>
      <c r="AY1067" s="19" t="s">
        <v>391</v>
      </c>
      <c r="AZ1067" s="89" t="str">
        <f>VLOOKUP($B1067,D1_2!$B$5:$AL$131,37,FALSE)&amp;""</f>
        <v/>
      </c>
      <c r="BA1067" s="90"/>
    </row>
    <row r="1068" spans="2:53" s="1" customFormat="1" x14ac:dyDescent="0.4">
      <c r="B1068" s="181"/>
      <c r="C1068" s="182"/>
      <c r="D1068" s="182"/>
      <c r="E1068" s="182"/>
      <c r="F1068" s="183"/>
      <c r="G1068" s="91" t="s">
        <v>5496</v>
      </c>
      <c r="H1068" s="91"/>
      <c r="I1068" s="91"/>
      <c r="J1068" s="91"/>
      <c r="K1068" s="91"/>
      <c r="L1068" s="91"/>
      <c r="M1068" s="91"/>
      <c r="N1068" s="92" t="str">
        <f>VLOOKUP($B1067,D1_2!$B$132:$AL$258,22,FALSE)&amp;""</f>
        <v/>
      </c>
      <c r="O1068" s="93"/>
      <c r="P1068" s="20" t="s">
        <v>391</v>
      </c>
      <c r="Q1068" s="94" t="str">
        <f>VLOOKUP($B1067,D1_2!$B$132:$AL$258,23,FALSE)&amp;""</f>
        <v/>
      </c>
      <c r="R1068" s="95"/>
      <c r="S1068" s="92" t="str">
        <f>VLOOKUP($B1067,D1_2!$B$132:$AL$258,24,FALSE)&amp;""</f>
        <v/>
      </c>
      <c r="T1068" s="93"/>
      <c r="U1068" s="20" t="s">
        <v>391</v>
      </c>
      <c r="V1068" s="94" t="str">
        <f>VLOOKUP($B1067,D1_2!$B$132:$AL$258,25,FALSE)&amp;""</f>
        <v/>
      </c>
      <c r="W1068" s="95"/>
      <c r="X1068" s="92" t="str">
        <f>VLOOKUP($B1067,D1_2!$B$132:$AL$258,26,FALSE)&amp;""</f>
        <v/>
      </c>
      <c r="Y1068" s="93"/>
      <c r="Z1068" s="20" t="s">
        <v>391</v>
      </c>
      <c r="AA1068" s="94" t="str">
        <f>VLOOKUP($B1067,D1_2!$B$132:$AL$258,27,FALSE)&amp;""</f>
        <v/>
      </c>
      <c r="AB1068" s="95"/>
      <c r="AC1068" s="92" t="str">
        <f>VLOOKUP($B1067,D1_2!$B$132:$AL$258,28,FALSE)&amp;""</f>
        <v/>
      </c>
      <c r="AD1068" s="93"/>
      <c r="AE1068" s="20" t="s">
        <v>391</v>
      </c>
      <c r="AF1068" s="94" t="str">
        <f>VLOOKUP($B1067,D1_2!$B$132:$AL$258,29,FALSE)&amp;""</f>
        <v/>
      </c>
      <c r="AG1068" s="95"/>
      <c r="AH1068" s="92" t="str">
        <f>VLOOKUP($B1067,D1_2!$B$132:$AL$258,30,FALSE)&amp;""</f>
        <v/>
      </c>
      <c r="AI1068" s="93"/>
      <c r="AJ1068" s="20" t="s">
        <v>391</v>
      </c>
      <c r="AK1068" s="94" t="str">
        <f>VLOOKUP($B1067,D1_2!$B$132:$AL$258,31,FALSE)&amp;""</f>
        <v/>
      </c>
      <c r="AL1068" s="95"/>
      <c r="AM1068" s="92" t="str">
        <f>VLOOKUP($B1067,D1_2!$B$132:$AL$258,32,FALSE)&amp;""</f>
        <v/>
      </c>
      <c r="AN1068" s="93"/>
      <c r="AO1068" s="20" t="s">
        <v>391</v>
      </c>
      <c r="AP1068" s="94" t="str">
        <f>VLOOKUP($B1067,D1_2!$B$132:$AL$258,33,FALSE)&amp;""</f>
        <v/>
      </c>
      <c r="AQ1068" s="95"/>
      <c r="AR1068" s="92" t="str">
        <f>VLOOKUP($B1067,D1_2!$B$132:$AL$258,34,FALSE)&amp;""</f>
        <v/>
      </c>
      <c r="AS1068" s="93"/>
      <c r="AT1068" s="20" t="s">
        <v>391</v>
      </c>
      <c r="AU1068" s="94" t="str">
        <f>VLOOKUP($B1067,D1_2!$B$132:$AL$258,35,FALSE)&amp;""</f>
        <v/>
      </c>
      <c r="AV1068" s="95"/>
      <c r="AW1068" s="92" t="str">
        <f>VLOOKUP($B1067,D1_2!$B$132:$AL$258,36,FALSE)&amp;""</f>
        <v/>
      </c>
      <c r="AX1068" s="93"/>
      <c r="AY1068" s="20" t="s">
        <v>391</v>
      </c>
      <c r="AZ1068" s="94" t="str">
        <f>VLOOKUP($B1067,D1_2!$B$132:$AL$258,37,FALSE)&amp;""</f>
        <v/>
      </c>
      <c r="BA1068" s="95"/>
    </row>
    <row r="1069" spans="2:53" s="1" customFormat="1" x14ac:dyDescent="0.4">
      <c r="B1069" s="178"/>
      <c r="C1069" s="179"/>
      <c r="D1069" s="179"/>
      <c r="E1069" s="179"/>
      <c r="F1069" s="180"/>
      <c r="G1069" s="135" t="s">
        <v>5337</v>
      </c>
      <c r="H1069" s="135"/>
      <c r="I1069" s="135"/>
      <c r="J1069" s="135"/>
      <c r="K1069" s="135"/>
      <c r="L1069" s="135"/>
      <c r="M1069" s="135"/>
      <c r="N1069" s="136" t="str">
        <f>VLOOKUP($B1067,D1_2!$B$259:$AL$385,22,FALSE)&amp;""</f>
        <v/>
      </c>
      <c r="O1069" s="137"/>
      <c r="P1069" s="21" t="s">
        <v>391</v>
      </c>
      <c r="Q1069" s="138" t="str">
        <f>VLOOKUP($B1067,D1_2!$B$259:$AL$385,23,FALSE)&amp;""</f>
        <v/>
      </c>
      <c r="R1069" s="139"/>
      <c r="S1069" s="136" t="str">
        <f>VLOOKUP($B1067,D1_2!$B$259:$AL$385,24,FALSE)&amp;""</f>
        <v/>
      </c>
      <c r="T1069" s="137"/>
      <c r="U1069" s="21" t="s">
        <v>391</v>
      </c>
      <c r="V1069" s="138" t="str">
        <f>VLOOKUP($B1067,D1_2!$B$259:$AL$385,25,FALSE)&amp;""</f>
        <v/>
      </c>
      <c r="W1069" s="139"/>
      <c r="X1069" s="136" t="str">
        <f>VLOOKUP($B1067,D1_2!$B$259:$AL$385,26,FALSE)&amp;""</f>
        <v/>
      </c>
      <c r="Y1069" s="137"/>
      <c r="Z1069" s="21" t="s">
        <v>391</v>
      </c>
      <c r="AA1069" s="138" t="str">
        <f>VLOOKUP($B1067,D1_2!$B$259:$AL$385,27,FALSE)&amp;""</f>
        <v/>
      </c>
      <c r="AB1069" s="139"/>
      <c r="AC1069" s="136" t="str">
        <f>VLOOKUP($B1067,D1_2!$B$259:$AL$385,28,FALSE)&amp;""</f>
        <v/>
      </c>
      <c r="AD1069" s="137"/>
      <c r="AE1069" s="21" t="s">
        <v>391</v>
      </c>
      <c r="AF1069" s="138" t="str">
        <f>VLOOKUP($B1067,D1_2!$B$259:$AL$385,29,FALSE)&amp;""</f>
        <v/>
      </c>
      <c r="AG1069" s="139"/>
      <c r="AH1069" s="136" t="str">
        <f>VLOOKUP($B1067,D1_2!$B$259:$AL$385,30,FALSE)&amp;""</f>
        <v/>
      </c>
      <c r="AI1069" s="137"/>
      <c r="AJ1069" s="21" t="s">
        <v>391</v>
      </c>
      <c r="AK1069" s="138" t="str">
        <f>VLOOKUP($B1067,D1_2!$B$259:$AL$385,31,FALSE)&amp;""</f>
        <v/>
      </c>
      <c r="AL1069" s="139"/>
      <c r="AM1069" s="136" t="str">
        <f>VLOOKUP($B1067,D1_2!$B$259:$AL$385,32,FALSE)&amp;""</f>
        <v/>
      </c>
      <c r="AN1069" s="137"/>
      <c r="AO1069" s="21" t="s">
        <v>391</v>
      </c>
      <c r="AP1069" s="138" t="str">
        <f>VLOOKUP($B1067,D1_2!$B$259:$AL$385,33,FALSE)&amp;""</f>
        <v/>
      </c>
      <c r="AQ1069" s="139"/>
      <c r="AR1069" s="136" t="str">
        <f>VLOOKUP($B1067,D1_2!$B$259:$AL$385,34,FALSE)&amp;""</f>
        <v/>
      </c>
      <c r="AS1069" s="137"/>
      <c r="AT1069" s="21" t="s">
        <v>391</v>
      </c>
      <c r="AU1069" s="138" t="str">
        <f>VLOOKUP($B1067,D1_2!$B$259:$AL$385,35,FALSE)&amp;""</f>
        <v/>
      </c>
      <c r="AV1069" s="139"/>
      <c r="AW1069" s="136" t="str">
        <f>VLOOKUP($B1067,D1_2!$B$259:$AL$385,36,FALSE)&amp;""</f>
        <v/>
      </c>
      <c r="AX1069" s="137"/>
      <c r="AY1069" s="21" t="s">
        <v>391</v>
      </c>
      <c r="AZ1069" s="138" t="str">
        <f>VLOOKUP($B1067,D1_2!$B$259:$AL$385,37,FALSE)&amp;""</f>
        <v/>
      </c>
      <c r="BA1069" s="139"/>
    </row>
    <row r="1070" spans="2:53" s="1" customFormat="1" ht="14.25" customHeight="1" x14ac:dyDescent="0.4">
      <c r="B1070" s="175" t="s">
        <v>1840</v>
      </c>
      <c r="C1070" s="176"/>
      <c r="D1070" s="176"/>
      <c r="E1070" s="176"/>
      <c r="F1070" s="177"/>
      <c r="G1070" s="86" t="s">
        <v>5737</v>
      </c>
      <c r="H1070" s="86"/>
      <c r="I1070" s="86"/>
      <c r="J1070" s="86"/>
      <c r="K1070" s="86"/>
      <c r="L1070" s="86"/>
      <c r="M1070" s="86"/>
      <c r="N1070" s="87" t="str">
        <f>VLOOKUP($B1070,D1_2!$B$5:$AL$131,22,FALSE)&amp;""</f>
        <v/>
      </c>
      <c r="O1070" s="88"/>
      <c r="P1070" s="19" t="s">
        <v>391</v>
      </c>
      <c r="Q1070" s="89" t="str">
        <f>VLOOKUP($B1070,D1_2!$B$5:$AL$131,23,FALSE)&amp;""</f>
        <v/>
      </c>
      <c r="R1070" s="90"/>
      <c r="S1070" s="87" t="str">
        <f>VLOOKUP($B1070,D1_2!$B$5:$AL$131,24,FALSE)&amp;""</f>
        <v/>
      </c>
      <c r="T1070" s="88"/>
      <c r="U1070" s="19" t="s">
        <v>391</v>
      </c>
      <c r="V1070" s="89" t="str">
        <f>VLOOKUP($B1070,D1_2!$B$5:$AL$131,25,FALSE)&amp;""</f>
        <v/>
      </c>
      <c r="W1070" s="90"/>
      <c r="X1070" s="87" t="str">
        <f>VLOOKUP($B1070,D1_2!$B$5:$AL$131,26,FALSE)&amp;""</f>
        <v/>
      </c>
      <c r="Y1070" s="88"/>
      <c r="Z1070" s="19" t="s">
        <v>391</v>
      </c>
      <c r="AA1070" s="89" t="str">
        <f>VLOOKUP($B1070,D1_2!$B$5:$AL$131,27,FALSE)&amp;""</f>
        <v/>
      </c>
      <c r="AB1070" s="90"/>
      <c r="AC1070" s="87" t="str">
        <f>VLOOKUP($B1070,D1_2!$B$5:$AL$131,28,FALSE)&amp;""</f>
        <v/>
      </c>
      <c r="AD1070" s="88"/>
      <c r="AE1070" s="19" t="s">
        <v>391</v>
      </c>
      <c r="AF1070" s="89" t="str">
        <f>VLOOKUP($B1070,D1_2!$B$5:$AL$131,29,FALSE)&amp;""</f>
        <v/>
      </c>
      <c r="AG1070" s="90"/>
      <c r="AH1070" s="87" t="str">
        <f>VLOOKUP($B1070,D1_2!$B$5:$AL$131,30,FALSE)&amp;""</f>
        <v/>
      </c>
      <c r="AI1070" s="88"/>
      <c r="AJ1070" s="19" t="s">
        <v>391</v>
      </c>
      <c r="AK1070" s="89" t="str">
        <f>VLOOKUP($B1070,D1_2!$B$5:$AL$131,31,FALSE)&amp;""</f>
        <v/>
      </c>
      <c r="AL1070" s="90"/>
      <c r="AM1070" s="87" t="str">
        <f>VLOOKUP($B1070,D1_2!$B$5:$AL$131,32,FALSE)&amp;""</f>
        <v/>
      </c>
      <c r="AN1070" s="88"/>
      <c r="AO1070" s="19" t="s">
        <v>391</v>
      </c>
      <c r="AP1070" s="89" t="str">
        <f>VLOOKUP($B1070,D1_2!$B$5:$AL$131,33,FALSE)&amp;""</f>
        <v/>
      </c>
      <c r="AQ1070" s="90"/>
      <c r="AR1070" s="87" t="str">
        <f>VLOOKUP($B1070,D1_2!$B$5:$AL$131,34,FALSE)&amp;""</f>
        <v/>
      </c>
      <c r="AS1070" s="88"/>
      <c r="AT1070" s="19" t="s">
        <v>391</v>
      </c>
      <c r="AU1070" s="89" t="str">
        <f>VLOOKUP($B1070,D1_2!$B$5:$AL$131,35,FALSE)&amp;""</f>
        <v/>
      </c>
      <c r="AV1070" s="90"/>
      <c r="AW1070" s="87" t="str">
        <f>VLOOKUP($B1070,D1_2!$B$5:$AL$131,36,FALSE)&amp;""</f>
        <v/>
      </c>
      <c r="AX1070" s="88"/>
      <c r="AY1070" s="19" t="s">
        <v>391</v>
      </c>
      <c r="AZ1070" s="89" t="str">
        <f>VLOOKUP($B1070,D1_2!$B$5:$AL$131,37,FALSE)&amp;""</f>
        <v/>
      </c>
      <c r="BA1070" s="90"/>
    </row>
    <row r="1071" spans="2:53" s="1" customFormat="1" x14ac:dyDescent="0.4">
      <c r="B1071" s="181"/>
      <c r="C1071" s="182"/>
      <c r="D1071" s="182"/>
      <c r="E1071" s="182"/>
      <c r="F1071" s="183"/>
      <c r="G1071" s="91" t="s">
        <v>5496</v>
      </c>
      <c r="H1071" s="91"/>
      <c r="I1071" s="91"/>
      <c r="J1071" s="91"/>
      <c r="K1071" s="91"/>
      <c r="L1071" s="91"/>
      <c r="M1071" s="91"/>
      <c r="N1071" s="92" t="str">
        <f>VLOOKUP($B1070,D1_2!$B$132:$AL$258,22,FALSE)&amp;""</f>
        <v/>
      </c>
      <c r="O1071" s="93"/>
      <c r="P1071" s="20" t="s">
        <v>391</v>
      </c>
      <c r="Q1071" s="94" t="str">
        <f>VLOOKUP($B1070,D1_2!$B$132:$AL$258,23,FALSE)&amp;""</f>
        <v/>
      </c>
      <c r="R1071" s="95"/>
      <c r="S1071" s="92" t="str">
        <f>VLOOKUP($B1070,D1_2!$B$132:$AL$258,24,FALSE)&amp;""</f>
        <v/>
      </c>
      <c r="T1071" s="93"/>
      <c r="U1071" s="20" t="s">
        <v>391</v>
      </c>
      <c r="V1071" s="94" t="str">
        <f>VLOOKUP($B1070,D1_2!$B$132:$AL$258,25,FALSE)&amp;""</f>
        <v/>
      </c>
      <c r="W1071" s="95"/>
      <c r="X1071" s="92" t="str">
        <f>VLOOKUP($B1070,D1_2!$B$132:$AL$258,26,FALSE)&amp;""</f>
        <v/>
      </c>
      <c r="Y1071" s="93"/>
      <c r="Z1071" s="20" t="s">
        <v>391</v>
      </c>
      <c r="AA1071" s="94" t="str">
        <f>VLOOKUP($B1070,D1_2!$B$132:$AL$258,27,FALSE)&amp;""</f>
        <v/>
      </c>
      <c r="AB1071" s="95"/>
      <c r="AC1071" s="92" t="str">
        <f>VLOOKUP($B1070,D1_2!$B$132:$AL$258,28,FALSE)&amp;""</f>
        <v/>
      </c>
      <c r="AD1071" s="93"/>
      <c r="AE1071" s="20" t="s">
        <v>391</v>
      </c>
      <c r="AF1071" s="94" t="str">
        <f>VLOOKUP($B1070,D1_2!$B$132:$AL$258,29,FALSE)&amp;""</f>
        <v/>
      </c>
      <c r="AG1071" s="95"/>
      <c r="AH1071" s="92" t="str">
        <f>VLOOKUP($B1070,D1_2!$B$132:$AL$258,30,FALSE)&amp;""</f>
        <v/>
      </c>
      <c r="AI1071" s="93"/>
      <c r="AJ1071" s="20" t="s">
        <v>391</v>
      </c>
      <c r="AK1071" s="94" t="str">
        <f>VLOOKUP($B1070,D1_2!$B$132:$AL$258,31,FALSE)&amp;""</f>
        <v/>
      </c>
      <c r="AL1071" s="95"/>
      <c r="AM1071" s="92" t="str">
        <f>VLOOKUP($B1070,D1_2!$B$132:$AL$258,32,FALSE)&amp;""</f>
        <v/>
      </c>
      <c r="AN1071" s="93"/>
      <c r="AO1071" s="20" t="s">
        <v>391</v>
      </c>
      <c r="AP1071" s="94" t="str">
        <f>VLOOKUP($B1070,D1_2!$B$132:$AL$258,33,FALSE)&amp;""</f>
        <v/>
      </c>
      <c r="AQ1071" s="95"/>
      <c r="AR1071" s="92" t="str">
        <f>VLOOKUP($B1070,D1_2!$B$132:$AL$258,34,FALSE)&amp;""</f>
        <v/>
      </c>
      <c r="AS1071" s="93"/>
      <c r="AT1071" s="20" t="s">
        <v>391</v>
      </c>
      <c r="AU1071" s="94" t="str">
        <f>VLOOKUP($B1070,D1_2!$B$132:$AL$258,35,FALSE)&amp;""</f>
        <v/>
      </c>
      <c r="AV1071" s="95"/>
      <c r="AW1071" s="92" t="str">
        <f>VLOOKUP($B1070,D1_2!$B$132:$AL$258,36,FALSE)&amp;""</f>
        <v/>
      </c>
      <c r="AX1071" s="93"/>
      <c r="AY1071" s="20" t="s">
        <v>391</v>
      </c>
      <c r="AZ1071" s="94" t="str">
        <f>VLOOKUP($B1070,D1_2!$B$132:$AL$258,37,FALSE)&amp;""</f>
        <v/>
      </c>
      <c r="BA1071" s="95"/>
    </row>
    <row r="1072" spans="2:53" s="1" customFormat="1" x14ac:dyDescent="0.4">
      <c r="B1072" s="178"/>
      <c r="C1072" s="179"/>
      <c r="D1072" s="179"/>
      <c r="E1072" s="179"/>
      <c r="F1072" s="180"/>
      <c r="G1072" s="135" t="s">
        <v>5337</v>
      </c>
      <c r="H1072" s="135"/>
      <c r="I1072" s="135"/>
      <c r="J1072" s="135"/>
      <c r="K1072" s="135"/>
      <c r="L1072" s="135"/>
      <c r="M1072" s="135"/>
      <c r="N1072" s="136" t="str">
        <f>VLOOKUP($B1070,D1_2!$B$259:$AL$385,22,FALSE)&amp;""</f>
        <v/>
      </c>
      <c r="O1072" s="137"/>
      <c r="P1072" s="21" t="s">
        <v>391</v>
      </c>
      <c r="Q1072" s="138" t="str">
        <f>VLOOKUP($B1070,D1_2!$B$259:$AL$385,23,FALSE)&amp;""</f>
        <v/>
      </c>
      <c r="R1072" s="139"/>
      <c r="S1072" s="136" t="str">
        <f>VLOOKUP($B1070,D1_2!$B$259:$AL$385,24,FALSE)&amp;""</f>
        <v/>
      </c>
      <c r="T1072" s="137"/>
      <c r="U1072" s="21" t="s">
        <v>391</v>
      </c>
      <c r="V1072" s="138" t="str">
        <f>VLOOKUP($B1070,D1_2!$B$259:$AL$385,25,FALSE)&amp;""</f>
        <v/>
      </c>
      <c r="W1072" s="139"/>
      <c r="X1072" s="136" t="str">
        <f>VLOOKUP($B1070,D1_2!$B$259:$AL$385,26,FALSE)&amp;""</f>
        <v/>
      </c>
      <c r="Y1072" s="137"/>
      <c r="Z1072" s="21" t="s">
        <v>391</v>
      </c>
      <c r="AA1072" s="138" t="str">
        <f>VLOOKUP($B1070,D1_2!$B$259:$AL$385,27,FALSE)&amp;""</f>
        <v/>
      </c>
      <c r="AB1072" s="139"/>
      <c r="AC1072" s="136" t="str">
        <f>VLOOKUP($B1070,D1_2!$B$259:$AL$385,28,FALSE)&amp;""</f>
        <v/>
      </c>
      <c r="AD1072" s="137"/>
      <c r="AE1072" s="21" t="s">
        <v>391</v>
      </c>
      <c r="AF1072" s="138" t="str">
        <f>VLOOKUP($B1070,D1_2!$B$259:$AL$385,29,FALSE)&amp;""</f>
        <v/>
      </c>
      <c r="AG1072" s="139"/>
      <c r="AH1072" s="136" t="str">
        <f>VLOOKUP($B1070,D1_2!$B$259:$AL$385,30,FALSE)&amp;""</f>
        <v/>
      </c>
      <c r="AI1072" s="137"/>
      <c r="AJ1072" s="21" t="s">
        <v>391</v>
      </c>
      <c r="AK1072" s="138" t="str">
        <f>VLOOKUP($B1070,D1_2!$B$259:$AL$385,31,FALSE)&amp;""</f>
        <v/>
      </c>
      <c r="AL1072" s="139"/>
      <c r="AM1072" s="136" t="str">
        <f>VLOOKUP($B1070,D1_2!$B$259:$AL$385,32,FALSE)&amp;""</f>
        <v/>
      </c>
      <c r="AN1072" s="137"/>
      <c r="AO1072" s="21" t="s">
        <v>391</v>
      </c>
      <c r="AP1072" s="138" t="str">
        <f>VLOOKUP($B1070,D1_2!$B$259:$AL$385,33,FALSE)&amp;""</f>
        <v/>
      </c>
      <c r="AQ1072" s="139"/>
      <c r="AR1072" s="136" t="str">
        <f>VLOOKUP($B1070,D1_2!$B$259:$AL$385,34,FALSE)&amp;""</f>
        <v/>
      </c>
      <c r="AS1072" s="137"/>
      <c r="AT1072" s="21" t="s">
        <v>391</v>
      </c>
      <c r="AU1072" s="138" t="str">
        <f>VLOOKUP($B1070,D1_2!$B$259:$AL$385,35,FALSE)&amp;""</f>
        <v/>
      </c>
      <c r="AV1072" s="139"/>
      <c r="AW1072" s="136" t="str">
        <f>VLOOKUP($B1070,D1_2!$B$259:$AL$385,36,FALSE)&amp;""</f>
        <v/>
      </c>
      <c r="AX1072" s="137"/>
      <c r="AY1072" s="21" t="s">
        <v>391</v>
      </c>
      <c r="AZ1072" s="138" t="str">
        <f>VLOOKUP($B1070,D1_2!$B$259:$AL$385,37,FALSE)&amp;""</f>
        <v/>
      </c>
      <c r="BA1072" s="139"/>
    </row>
    <row r="1073" spans="2:53" s="1" customFormat="1" ht="14.25" customHeight="1" x14ac:dyDescent="0.4">
      <c r="B1073" s="175" t="s">
        <v>3273</v>
      </c>
      <c r="C1073" s="176"/>
      <c r="D1073" s="176"/>
      <c r="E1073" s="176"/>
      <c r="F1073" s="177"/>
      <c r="G1073" s="86" t="s">
        <v>5737</v>
      </c>
      <c r="H1073" s="86"/>
      <c r="I1073" s="86"/>
      <c r="J1073" s="86"/>
      <c r="K1073" s="86"/>
      <c r="L1073" s="86"/>
      <c r="M1073" s="86"/>
      <c r="N1073" s="87" t="str">
        <f>VLOOKUP($B1073,D1_2!$B$5:$AL$131,22,FALSE)&amp;""</f>
        <v/>
      </c>
      <c r="O1073" s="88"/>
      <c r="P1073" s="19" t="s">
        <v>391</v>
      </c>
      <c r="Q1073" s="89" t="str">
        <f>VLOOKUP($B1073,D1_2!$B$5:$AL$131,23,FALSE)&amp;""</f>
        <v/>
      </c>
      <c r="R1073" s="90"/>
      <c r="S1073" s="87" t="str">
        <f>VLOOKUP($B1073,D1_2!$B$5:$AL$131,24,FALSE)&amp;""</f>
        <v/>
      </c>
      <c r="T1073" s="88"/>
      <c r="U1073" s="19" t="s">
        <v>391</v>
      </c>
      <c r="V1073" s="89" t="str">
        <f>VLOOKUP($B1073,D1_2!$B$5:$AL$131,25,FALSE)&amp;""</f>
        <v/>
      </c>
      <c r="W1073" s="90"/>
      <c r="X1073" s="87" t="str">
        <f>VLOOKUP($B1073,D1_2!$B$5:$AL$131,26,FALSE)&amp;""</f>
        <v/>
      </c>
      <c r="Y1073" s="88"/>
      <c r="Z1073" s="19" t="s">
        <v>391</v>
      </c>
      <c r="AA1073" s="89" t="str">
        <f>VLOOKUP($B1073,D1_2!$B$5:$AL$131,27,FALSE)&amp;""</f>
        <v/>
      </c>
      <c r="AB1073" s="90"/>
      <c r="AC1073" s="87" t="str">
        <f>VLOOKUP($B1073,D1_2!$B$5:$AL$131,28,FALSE)&amp;""</f>
        <v/>
      </c>
      <c r="AD1073" s="88"/>
      <c r="AE1073" s="19" t="s">
        <v>391</v>
      </c>
      <c r="AF1073" s="89" t="str">
        <f>VLOOKUP($B1073,D1_2!$B$5:$AL$131,29,FALSE)&amp;""</f>
        <v/>
      </c>
      <c r="AG1073" s="90"/>
      <c r="AH1073" s="87" t="str">
        <f>VLOOKUP($B1073,D1_2!$B$5:$AL$131,30,FALSE)&amp;""</f>
        <v/>
      </c>
      <c r="AI1073" s="88"/>
      <c r="AJ1073" s="19" t="s">
        <v>391</v>
      </c>
      <c r="AK1073" s="89" t="str">
        <f>VLOOKUP($B1073,D1_2!$B$5:$AL$131,31,FALSE)&amp;""</f>
        <v/>
      </c>
      <c r="AL1073" s="90"/>
      <c r="AM1073" s="87" t="str">
        <f>VLOOKUP($B1073,D1_2!$B$5:$AL$131,32,FALSE)&amp;""</f>
        <v/>
      </c>
      <c r="AN1073" s="88"/>
      <c r="AO1073" s="19" t="s">
        <v>391</v>
      </c>
      <c r="AP1073" s="89" t="str">
        <f>VLOOKUP($B1073,D1_2!$B$5:$AL$131,33,FALSE)&amp;""</f>
        <v/>
      </c>
      <c r="AQ1073" s="90"/>
      <c r="AR1073" s="87" t="str">
        <f>VLOOKUP($B1073,D1_2!$B$5:$AL$131,34,FALSE)&amp;""</f>
        <v/>
      </c>
      <c r="AS1073" s="88"/>
      <c r="AT1073" s="19" t="s">
        <v>391</v>
      </c>
      <c r="AU1073" s="89" t="str">
        <f>VLOOKUP($B1073,D1_2!$B$5:$AL$131,35,FALSE)&amp;""</f>
        <v/>
      </c>
      <c r="AV1073" s="90"/>
      <c r="AW1073" s="87" t="str">
        <f>VLOOKUP($B1073,D1_2!$B$5:$AL$131,36,FALSE)&amp;""</f>
        <v/>
      </c>
      <c r="AX1073" s="88"/>
      <c r="AY1073" s="19" t="s">
        <v>391</v>
      </c>
      <c r="AZ1073" s="89" t="str">
        <f>VLOOKUP($B1073,D1_2!$B$5:$AL$131,37,FALSE)&amp;""</f>
        <v/>
      </c>
      <c r="BA1073" s="90"/>
    </row>
    <row r="1074" spans="2:53" s="1" customFormat="1" x14ac:dyDescent="0.4">
      <c r="B1074" s="181"/>
      <c r="C1074" s="182"/>
      <c r="D1074" s="182"/>
      <c r="E1074" s="182"/>
      <c r="F1074" s="183"/>
      <c r="G1074" s="91" t="s">
        <v>5496</v>
      </c>
      <c r="H1074" s="91"/>
      <c r="I1074" s="91"/>
      <c r="J1074" s="91"/>
      <c r="K1074" s="91"/>
      <c r="L1074" s="91"/>
      <c r="M1074" s="91"/>
      <c r="N1074" s="92" t="str">
        <f>VLOOKUP($B1073,D1_2!$B$132:$AL$258,22,FALSE)&amp;""</f>
        <v/>
      </c>
      <c r="O1074" s="93"/>
      <c r="P1074" s="20" t="s">
        <v>391</v>
      </c>
      <c r="Q1074" s="94" t="str">
        <f>VLOOKUP($B1073,D1_2!$B$132:$AL$258,23,FALSE)&amp;""</f>
        <v/>
      </c>
      <c r="R1074" s="95"/>
      <c r="S1074" s="92" t="str">
        <f>VLOOKUP($B1073,D1_2!$B$132:$AL$258,24,FALSE)&amp;""</f>
        <v/>
      </c>
      <c r="T1074" s="93"/>
      <c r="U1074" s="20" t="s">
        <v>391</v>
      </c>
      <c r="V1074" s="94" t="str">
        <f>VLOOKUP($B1073,D1_2!$B$132:$AL$258,25,FALSE)&amp;""</f>
        <v/>
      </c>
      <c r="W1074" s="95"/>
      <c r="X1074" s="92" t="str">
        <f>VLOOKUP($B1073,D1_2!$B$132:$AL$258,26,FALSE)&amp;""</f>
        <v/>
      </c>
      <c r="Y1074" s="93"/>
      <c r="Z1074" s="20" t="s">
        <v>391</v>
      </c>
      <c r="AA1074" s="94" t="str">
        <f>VLOOKUP($B1073,D1_2!$B$132:$AL$258,27,FALSE)&amp;""</f>
        <v/>
      </c>
      <c r="AB1074" s="95"/>
      <c r="AC1074" s="92" t="str">
        <f>VLOOKUP($B1073,D1_2!$B$132:$AL$258,28,FALSE)&amp;""</f>
        <v/>
      </c>
      <c r="AD1074" s="93"/>
      <c r="AE1074" s="20" t="s">
        <v>391</v>
      </c>
      <c r="AF1074" s="94" t="str">
        <f>VLOOKUP($B1073,D1_2!$B$132:$AL$258,29,FALSE)&amp;""</f>
        <v/>
      </c>
      <c r="AG1074" s="95"/>
      <c r="AH1074" s="92" t="str">
        <f>VLOOKUP($B1073,D1_2!$B$132:$AL$258,30,FALSE)&amp;""</f>
        <v/>
      </c>
      <c r="AI1074" s="93"/>
      <c r="AJ1074" s="20" t="s">
        <v>391</v>
      </c>
      <c r="AK1074" s="94" t="str">
        <f>VLOOKUP($B1073,D1_2!$B$132:$AL$258,31,FALSE)&amp;""</f>
        <v/>
      </c>
      <c r="AL1074" s="95"/>
      <c r="AM1074" s="92" t="str">
        <f>VLOOKUP($B1073,D1_2!$B$132:$AL$258,32,FALSE)&amp;""</f>
        <v/>
      </c>
      <c r="AN1074" s="93"/>
      <c r="AO1074" s="20" t="s">
        <v>391</v>
      </c>
      <c r="AP1074" s="94" t="str">
        <f>VLOOKUP($B1073,D1_2!$B$132:$AL$258,33,FALSE)&amp;""</f>
        <v/>
      </c>
      <c r="AQ1074" s="95"/>
      <c r="AR1074" s="92" t="str">
        <f>VLOOKUP($B1073,D1_2!$B$132:$AL$258,34,FALSE)&amp;""</f>
        <v/>
      </c>
      <c r="AS1074" s="93"/>
      <c r="AT1074" s="20" t="s">
        <v>391</v>
      </c>
      <c r="AU1074" s="94" t="str">
        <f>VLOOKUP($B1073,D1_2!$B$132:$AL$258,35,FALSE)&amp;""</f>
        <v/>
      </c>
      <c r="AV1074" s="95"/>
      <c r="AW1074" s="92" t="str">
        <f>VLOOKUP($B1073,D1_2!$B$132:$AL$258,36,FALSE)&amp;""</f>
        <v/>
      </c>
      <c r="AX1074" s="93"/>
      <c r="AY1074" s="20" t="s">
        <v>391</v>
      </c>
      <c r="AZ1074" s="94" t="str">
        <f>VLOOKUP($B1073,D1_2!$B$132:$AL$258,37,FALSE)&amp;""</f>
        <v/>
      </c>
      <c r="BA1074" s="95"/>
    </row>
    <row r="1075" spans="2:53" s="1" customFormat="1" x14ac:dyDescent="0.4">
      <c r="B1075" s="181"/>
      <c r="C1075" s="182"/>
      <c r="D1075" s="182"/>
      <c r="E1075" s="182"/>
      <c r="F1075" s="183"/>
      <c r="G1075" s="135" t="s">
        <v>5337</v>
      </c>
      <c r="H1075" s="135"/>
      <c r="I1075" s="135"/>
      <c r="J1075" s="135"/>
      <c r="K1075" s="135"/>
      <c r="L1075" s="135"/>
      <c r="M1075" s="135"/>
      <c r="N1075" s="140" t="str">
        <f>VLOOKUP($B1073,D1_2!$B$259:$AL$385,22,FALSE)&amp;""</f>
        <v/>
      </c>
      <c r="O1075" s="141"/>
      <c r="P1075" s="22" t="s">
        <v>391</v>
      </c>
      <c r="Q1075" s="142" t="str">
        <f>VLOOKUP($B1073,D1_2!$B$259:$AL$385,23,FALSE)&amp;""</f>
        <v/>
      </c>
      <c r="R1075" s="143"/>
      <c r="S1075" s="140" t="str">
        <f>VLOOKUP($B1073,D1_2!$B$259:$AL$385,24,FALSE)&amp;""</f>
        <v/>
      </c>
      <c r="T1075" s="141"/>
      <c r="U1075" s="22" t="s">
        <v>391</v>
      </c>
      <c r="V1075" s="142" t="str">
        <f>VLOOKUP($B1073,D1_2!$B$259:$AL$385,25,FALSE)&amp;""</f>
        <v/>
      </c>
      <c r="W1075" s="143"/>
      <c r="X1075" s="140" t="str">
        <f>VLOOKUP($B1073,D1_2!$B$259:$AL$385,26,FALSE)&amp;""</f>
        <v/>
      </c>
      <c r="Y1075" s="141"/>
      <c r="Z1075" s="22" t="s">
        <v>391</v>
      </c>
      <c r="AA1075" s="142" t="str">
        <f>VLOOKUP($B1073,D1_2!$B$259:$AL$385,27,FALSE)&amp;""</f>
        <v/>
      </c>
      <c r="AB1075" s="143"/>
      <c r="AC1075" s="140" t="str">
        <f>VLOOKUP($B1073,D1_2!$B$259:$AL$385,28,FALSE)&amp;""</f>
        <v/>
      </c>
      <c r="AD1075" s="141"/>
      <c r="AE1075" s="22" t="s">
        <v>391</v>
      </c>
      <c r="AF1075" s="142" t="str">
        <f>VLOOKUP($B1073,D1_2!$B$259:$AL$385,29,FALSE)&amp;""</f>
        <v/>
      </c>
      <c r="AG1075" s="143"/>
      <c r="AH1075" s="140" t="str">
        <f>VLOOKUP($B1073,D1_2!$B$259:$AL$385,30,FALSE)&amp;""</f>
        <v/>
      </c>
      <c r="AI1075" s="141"/>
      <c r="AJ1075" s="22" t="s">
        <v>391</v>
      </c>
      <c r="AK1075" s="142" t="str">
        <f>VLOOKUP($B1073,D1_2!$B$259:$AL$385,31,FALSE)&amp;""</f>
        <v/>
      </c>
      <c r="AL1075" s="143"/>
      <c r="AM1075" s="140" t="str">
        <f>VLOOKUP($B1073,D1_2!$B$259:$AL$385,32,FALSE)&amp;""</f>
        <v/>
      </c>
      <c r="AN1075" s="141"/>
      <c r="AO1075" s="22" t="s">
        <v>391</v>
      </c>
      <c r="AP1075" s="142" t="str">
        <f>VLOOKUP($B1073,D1_2!$B$259:$AL$385,33,FALSE)&amp;""</f>
        <v/>
      </c>
      <c r="AQ1075" s="143"/>
      <c r="AR1075" s="140" t="str">
        <f>VLOOKUP($B1073,D1_2!$B$259:$AL$385,34,FALSE)&amp;""</f>
        <v/>
      </c>
      <c r="AS1075" s="141"/>
      <c r="AT1075" s="22" t="s">
        <v>391</v>
      </c>
      <c r="AU1075" s="142" t="str">
        <f>VLOOKUP($B1073,D1_2!$B$259:$AL$385,35,FALSE)&amp;""</f>
        <v/>
      </c>
      <c r="AV1075" s="143"/>
      <c r="AW1075" s="140" t="str">
        <f>VLOOKUP($B1073,D1_2!$B$259:$AL$385,36,FALSE)&amp;""</f>
        <v/>
      </c>
      <c r="AX1075" s="141"/>
      <c r="AY1075" s="22" t="s">
        <v>391</v>
      </c>
      <c r="AZ1075" s="142" t="str">
        <f>VLOOKUP($B1073,D1_2!$B$259:$AL$385,37,FALSE)&amp;""</f>
        <v/>
      </c>
      <c r="BA1075" s="143"/>
    </row>
    <row r="1076" spans="2:53" s="1" customFormat="1" ht="14.25" customHeight="1" x14ac:dyDescent="0.4">
      <c r="B1076" s="175" t="s">
        <v>6634</v>
      </c>
      <c r="C1076" s="176"/>
      <c r="D1076" s="176"/>
      <c r="E1076" s="176"/>
      <c r="F1076" s="177"/>
      <c r="G1076" s="86" t="s">
        <v>5737</v>
      </c>
      <c r="H1076" s="86"/>
      <c r="I1076" s="86"/>
      <c r="J1076" s="86"/>
      <c r="K1076" s="86"/>
      <c r="L1076" s="86"/>
      <c r="M1076" s="86"/>
      <c r="N1076" s="87" t="str">
        <f>VLOOKUP($B1076,D1_2!$B$5:$AL$131,22,FALSE)&amp;""</f>
        <v/>
      </c>
      <c r="O1076" s="88"/>
      <c r="P1076" s="19" t="s">
        <v>391</v>
      </c>
      <c r="Q1076" s="89" t="str">
        <f>VLOOKUP($B1076,D1_2!$B$5:$AL$131,23,FALSE)&amp;""</f>
        <v/>
      </c>
      <c r="R1076" s="90"/>
      <c r="S1076" s="87" t="str">
        <f>VLOOKUP($B1076,D1_2!$B$5:$AL$131,24,FALSE)&amp;""</f>
        <v/>
      </c>
      <c r="T1076" s="88"/>
      <c r="U1076" s="19" t="s">
        <v>391</v>
      </c>
      <c r="V1076" s="89" t="str">
        <f>VLOOKUP($B1076,D1_2!$B$5:$AL$131,25,FALSE)&amp;""</f>
        <v/>
      </c>
      <c r="W1076" s="90"/>
      <c r="X1076" s="87" t="str">
        <f>VLOOKUP($B1076,D1_2!$B$5:$AL$131,26,FALSE)&amp;""</f>
        <v/>
      </c>
      <c r="Y1076" s="88"/>
      <c r="Z1076" s="19" t="s">
        <v>391</v>
      </c>
      <c r="AA1076" s="89" t="str">
        <f>VLOOKUP($B1076,D1_2!$B$5:$AL$131,27,FALSE)&amp;""</f>
        <v/>
      </c>
      <c r="AB1076" s="90"/>
      <c r="AC1076" s="87" t="str">
        <f>VLOOKUP($B1076,D1_2!$B$5:$AL$131,28,FALSE)&amp;""</f>
        <v/>
      </c>
      <c r="AD1076" s="88"/>
      <c r="AE1076" s="19" t="s">
        <v>391</v>
      </c>
      <c r="AF1076" s="89" t="str">
        <f>VLOOKUP($B1076,D1_2!$B$5:$AL$131,29,FALSE)&amp;""</f>
        <v/>
      </c>
      <c r="AG1076" s="90"/>
      <c r="AH1076" s="87" t="str">
        <f>VLOOKUP($B1076,D1_2!$B$5:$AL$131,30,FALSE)&amp;""</f>
        <v/>
      </c>
      <c r="AI1076" s="88"/>
      <c r="AJ1076" s="19" t="s">
        <v>391</v>
      </c>
      <c r="AK1076" s="89" t="str">
        <f>VLOOKUP($B1076,D1_2!$B$5:$AL$131,31,FALSE)&amp;""</f>
        <v/>
      </c>
      <c r="AL1076" s="90"/>
      <c r="AM1076" s="87" t="str">
        <f>VLOOKUP($B1076,D1_2!$B$5:$AL$131,32,FALSE)&amp;""</f>
        <v/>
      </c>
      <c r="AN1076" s="88"/>
      <c r="AO1076" s="19" t="s">
        <v>391</v>
      </c>
      <c r="AP1076" s="89" t="str">
        <f>VLOOKUP($B1076,D1_2!$B$5:$AL$131,33,FALSE)&amp;""</f>
        <v/>
      </c>
      <c r="AQ1076" s="90"/>
      <c r="AR1076" s="87" t="str">
        <f>VLOOKUP($B1076,D1_2!$B$5:$AL$131,34,FALSE)&amp;""</f>
        <v/>
      </c>
      <c r="AS1076" s="88"/>
      <c r="AT1076" s="19" t="s">
        <v>391</v>
      </c>
      <c r="AU1076" s="89" t="str">
        <f>VLOOKUP($B1076,D1_2!$B$5:$AL$131,35,FALSE)&amp;""</f>
        <v/>
      </c>
      <c r="AV1076" s="90"/>
      <c r="AW1076" s="87" t="str">
        <f>VLOOKUP($B1076,D1_2!$B$5:$AL$131,36,FALSE)&amp;""</f>
        <v/>
      </c>
      <c r="AX1076" s="88"/>
      <c r="AY1076" s="19" t="s">
        <v>391</v>
      </c>
      <c r="AZ1076" s="89" t="str">
        <f>VLOOKUP($B1076,D1_2!$B$5:$AL$131,37,FALSE)&amp;""</f>
        <v/>
      </c>
      <c r="BA1076" s="90"/>
    </row>
    <row r="1077" spans="2:53" s="1" customFormat="1" x14ac:dyDescent="0.4">
      <c r="B1077" s="181"/>
      <c r="C1077" s="182"/>
      <c r="D1077" s="182"/>
      <c r="E1077" s="182"/>
      <c r="F1077" s="183"/>
      <c r="G1077" s="91" t="s">
        <v>5496</v>
      </c>
      <c r="H1077" s="91"/>
      <c r="I1077" s="91"/>
      <c r="J1077" s="91"/>
      <c r="K1077" s="91"/>
      <c r="L1077" s="91"/>
      <c r="M1077" s="91"/>
      <c r="N1077" s="92" t="str">
        <f>VLOOKUP($B1076,D1_2!$B$132:$AL$258,22,FALSE)&amp;""</f>
        <v/>
      </c>
      <c r="O1077" s="93"/>
      <c r="P1077" s="20" t="s">
        <v>391</v>
      </c>
      <c r="Q1077" s="94" t="str">
        <f>VLOOKUP($B1076,D1_2!$B$132:$AL$258,23,FALSE)&amp;""</f>
        <v/>
      </c>
      <c r="R1077" s="95"/>
      <c r="S1077" s="92" t="str">
        <f>VLOOKUP($B1076,D1_2!$B$132:$AL$258,24,FALSE)&amp;""</f>
        <v/>
      </c>
      <c r="T1077" s="93"/>
      <c r="U1077" s="20" t="s">
        <v>391</v>
      </c>
      <c r="V1077" s="94" t="str">
        <f>VLOOKUP($B1076,D1_2!$B$132:$AL$258,25,FALSE)&amp;""</f>
        <v/>
      </c>
      <c r="W1077" s="95"/>
      <c r="X1077" s="92" t="str">
        <f>VLOOKUP($B1076,D1_2!$B$132:$AL$258,26,FALSE)&amp;""</f>
        <v/>
      </c>
      <c r="Y1077" s="93"/>
      <c r="Z1077" s="20" t="s">
        <v>391</v>
      </c>
      <c r="AA1077" s="94" t="str">
        <f>VLOOKUP($B1076,D1_2!$B$132:$AL$258,27,FALSE)&amp;""</f>
        <v/>
      </c>
      <c r="AB1077" s="95"/>
      <c r="AC1077" s="92" t="str">
        <f>VLOOKUP($B1076,D1_2!$B$132:$AL$258,28,FALSE)&amp;""</f>
        <v/>
      </c>
      <c r="AD1077" s="93"/>
      <c r="AE1077" s="20" t="s">
        <v>391</v>
      </c>
      <c r="AF1077" s="94" t="str">
        <f>VLOOKUP($B1076,D1_2!$B$132:$AL$258,29,FALSE)&amp;""</f>
        <v/>
      </c>
      <c r="AG1077" s="95"/>
      <c r="AH1077" s="92" t="str">
        <f>VLOOKUP($B1076,D1_2!$B$132:$AL$258,30,FALSE)&amp;""</f>
        <v/>
      </c>
      <c r="AI1077" s="93"/>
      <c r="AJ1077" s="20" t="s">
        <v>391</v>
      </c>
      <c r="AK1077" s="94" t="str">
        <f>VLOOKUP($B1076,D1_2!$B$132:$AL$258,31,FALSE)&amp;""</f>
        <v/>
      </c>
      <c r="AL1077" s="95"/>
      <c r="AM1077" s="92" t="str">
        <f>VLOOKUP($B1076,D1_2!$B$132:$AL$258,32,FALSE)&amp;""</f>
        <v/>
      </c>
      <c r="AN1077" s="93"/>
      <c r="AO1077" s="20" t="s">
        <v>391</v>
      </c>
      <c r="AP1077" s="94" t="str">
        <f>VLOOKUP($B1076,D1_2!$B$132:$AL$258,33,FALSE)&amp;""</f>
        <v/>
      </c>
      <c r="AQ1077" s="95"/>
      <c r="AR1077" s="92" t="str">
        <f>VLOOKUP($B1076,D1_2!$B$132:$AL$258,34,FALSE)&amp;""</f>
        <v/>
      </c>
      <c r="AS1077" s="93"/>
      <c r="AT1077" s="20" t="s">
        <v>391</v>
      </c>
      <c r="AU1077" s="94" t="str">
        <f>VLOOKUP($B1076,D1_2!$B$132:$AL$258,35,FALSE)&amp;""</f>
        <v/>
      </c>
      <c r="AV1077" s="95"/>
      <c r="AW1077" s="92" t="str">
        <f>VLOOKUP($B1076,D1_2!$B$132:$AL$258,36,FALSE)&amp;""</f>
        <v/>
      </c>
      <c r="AX1077" s="93"/>
      <c r="AY1077" s="20" t="s">
        <v>391</v>
      </c>
      <c r="AZ1077" s="94" t="str">
        <f>VLOOKUP($B1076,D1_2!$B$132:$AL$258,37,FALSE)&amp;""</f>
        <v/>
      </c>
      <c r="BA1077" s="95"/>
    </row>
    <row r="1078" spans="2:53" s="1" customFormat="1" x14ac:dyDescent="0.4">
      <c r="B1078" s="178"/>
      <c r="C1078" s="179"/>
      <c r="D1078" s="179"/>
      <c r="E1078" s="179"/>
      <c r="F1078" s="180"/>
      <c r="G1078" s="135" t="s">
        <v>5337</v>
      </c>
      <c r="H1078" s="135"/>
      <c r="I1078" s="135"/>
      <c r="J1078" s="135"/>
      <c r="K1078" s="135"/>
      <c r="L1078" s="135"/>
      <c r="M1078" s="135"/>
      <c r="N1078" s="136" t="str">
        <f>VLOOKUP($B1076,D1_2!$B$259:$AL$385,22,FALSE)&amp;""</f>
        <v/>
      </c>
      <c r="O1078" s="137"/>
      <c r="P1078" s="21" t="s">
        <v>391</v>
      </c>
      <c r="Q1078" s="138" t="str">
        <f>VLOOKUP($B1076,D1_2!$B$259:$AL$385,23,FALSE)&amp;""</f>
        <v/>
      </c>
      <c r="R1078" s="139"/>
      <c r="S1078" s="136" t="str">
        <f>VLOOKUP($B1076,D1_2!$B$259:$AL$385,24,FALSE)&amp;""</f>
        <v/>
      </c>
      <c r="T1078" s="137"/>
      <c r="U1078" s="21" t="s">
        <v>391</v>
      </c>
      <c r="V1078" s="138" t="str">
        <f>VLOOKUP($B1076,D1_2!$B$259:$AL$385,25,FALSE)&amp;""</f>
        <v/>
      </c>
      <c r="W1078" s="139"/>
      <c r="X1078" s="136" t="str">
        <f>VLOOKUP($B1076,D1_2!$B$259:$AL$385,26,FALSE)&amp;""</f>
        <v/>
      </c>
      <c r="Y1078" s="137"/>
      <c r="Z1078" s="21" t="s">
        <v>391</v>
      </c>
      <c r="AA1078" s="138" t="str">
        <f>VLOOKUP($B1076,D1_2!$B$259:$AL$385,27,FALSE)&amp;""</f>
        <v/>
      </c>
      <c r="AB1078" s="139"/>
      <c r="AC1078" s="136" t="str">
        <f>VLOOKUP($B1076,D1_2!$B$259:$AL$385,28,FALSE)&amp;""</f>
        <v/>
      </c>
      <c r="AD1078" s="137"/>
      <c r="AE1078" s="21" t="s">
        <v>391</v>
      </c>
      <c r="AF1078" s="138" t="str">
        <f>VLOOKUP($B1076,D1_2!$B$259:$AL$385,29,FALSE)&amp;""</f>
        <v/>
      </c>
      <c r="AG1078" s="139"/>
      <c r="AH1078" s="136" t="str">
        <f>VLOOKUP($B1076,D1_2!$B$259:$AL$385,30,FALSE)&amp;""</f>
        <v/>
      </c>
      <c r="AI1078" s="137"/>
      <c r="AJ1078" s="21" t="s">
        <v>391</v>
      </c>
      <c r="AK1078" s="138" t="str">
        <f>VLOOKUP($B1076,D1_2!$B$259:$AL$385,31,FALSE)&amp;""</f>
        <v/>
      </c>
      <c r="AL1078" s="139"/>
      <c r="AM1078" s="136" t="str">
        <f>VLOOKUP($B1076,D1_2!$B$259:$AL$385,32,FALSE)&amp;""</f>
        <v/>
      </c>
      <c r="AN1078" s="137"/>
      <c r="AO1078" s="21" t="s">
        <v>391</v>
      </c>
      <c r="AP1078" s="138" t="str">
        <f>VLOOKUP($B1076,D1_2!$B$259:$AL$385,33,FALSE)&amp;""</f>
        <v/>
      </c>
      <c r="AQ1078" s="139"/>
      <c r="AR1078" s="136" t="str">
        <f>VLOOKUP($B1076,D1_2!$B$259:$AL$385,34,FALSE)&amp;""</f>
        <v/>
      </c>
      <c r="AS1078" s="137"/>
      <c r="AT1078" s="21" t="s">
        <v>391</v>
      </c>
      <c r="AU1078" s="138" t="str">
        <f>VLOOKUP($B1076,D1_2!$B$259:$AL$385,35,FALSE)&amp;""</f>
        <v/>
      </c>
      <c r="AV1078" s="139"/>
      <c r="AW1078" s="136" t="str">
        <f>VLOOKUP($B1076,D1_2!$B$259:$AL$385,36,FALSE)&amp;""</f>
        <v/>
      </c>
      <c r="AX1078" s="137"/>
      <c r="AY1078" s="21" t="s">
        <v>391</v>
      </c>
      <c r="AZ1078" s="138" t="str">
        <f>VLOOKUP($B1076,D1_2!$B$259:$AL$385,37,FALSE)&amp;""</f>
        <v/>
      </c>
      <c r="BA1078" s="139"/>
    </row>
    <row r="1079" spans="2:53" s="1" customFormat="1" ht="14.25" customHeight="1" x14ac:dyDescent="0.4">
      <c r="B1079" s="181" t="s">
        <v>496</v>
      </c>
      <c r="C1079" s="182"/>
      <c r="D1079" s="182"/>
      <c r="E1079" s="182"/>
      <c r="F1079" s="183"/>
      <c r="G1079" s="86" t="s">
        <v>5737</v>
      </c>
      <c r="H1079" s="86"/>
      <c r="I1079" s="86"/>
      <c r="J1079" s="86"/>
      <c r="K1079" s="86"/>
      <c r="L1079" s="86"/>
      <c r="M1079" s="86"/>
      <c r="N1079" s="144" t="str">
        <f>VLOOKUP($B1079,D1_2!$B$5:$AL$131,22,FALSE)&amp;""</f>
        <v/>
      </c>
      <c r="O1079" s="132"/>
      <c r="P1079" s="23" t="s">
        <v>391</v>
      </c>
      <c r="Q1079" s="145" t="str">
        <f>VLOOKUP($B1079,D1_2!$B$5:$AL$131,23,FALSE)&amp;""</f>
        <v/>
      </c>
      <c r="R1079" s="134"/>
      <c r="S1079" s="144" t="str">
        <f>VLOOKUP($B1079,D1_2!$B$5:$AL$131,24,FALSE)&amp;""</f>
        <v/>
      </c>
      <c r="T1079" s="132"/>
      <c r="U1079" s="23" t="s">
        <v>391</v>
      </c>
      <c r="V1079" s="145" t="str">
        <f>VLOOKUP($B1079,D1_2!$B$5:$AL$131,25,FALSE)&amp;""</f>
        <v/>
      </c>
      <c r="W1079" s="134"/>
      <c r="X1079" s="144" t="str">
        <f>VLOOKUP($B1079,D1_2!$B$5:$AL$131,26,FALSE)&amp;""</f>
        <v/>
      </c>
      <c r="Y1079" s="132"/>
      <c r="Z1079" s="23" t="s">
        <v>391</v>
      </c>
      <c r="AA1079" s="145" t="str">
        <f>VLOOKUP($B1079,D1_2!$B$5:$AL$131,27,FALSE)&amp;""</f>
        <v/>
      </c>
      <c r="AB1079" s="134"/>
      <c r="AC1079" s="144" t="str">
        <f>VLOOKUP($B1079,D1_2!$B$5:$AL$131,28,FALSE)&amp;""</f>
        <v/>
      </c>
      <c r="AD1079" s="132"/>
      <c r="AE1079" s="23" t="s">
        <v>391</v>
      </c>
      <c r="AF1079" s="145" t="str">
        <f>VLOOKUP($B1079,D1_2!$B$5:$AL$131,29,FALSE)&amp;""</f>
        <v/>
      </c>
      <c r="AG1079" s="134"/>
      <c r="AH1079" s="144" t="str">
        <f>VLOOKUP($B1079,D1_2!$B$5:$AL$131,30,FALSE)&amp;""</f>
        <v/>
      </c>
      <c r="AI1079" s="132"/>
      <c r="AJ1079" s="23" t="s">
        <v>391</v>
      </c>
      <c r="AK1079" s="145" t="str">
        <f>VLOOKUP($B1079,D1_2!$B$5:$AL$131,31,FALSE)&amp;""</f>
        <v/>
      </c>
      <c r="AL1079" s="134"/>
      <c r="AM1079" s="144" t="str">
        <f>VLOOKUP($B1079,D1_2!$B$5:$AL$131,32,FALSE)&amp;""</f>
        <v/>
      </c>
      <c r="AN1079" s="132"/>
      <c r="AO1079" s="23" t="s">
        <v>391</v>
      </c>
      <c r="AP1079" s="145" t="str">
        <f>VLOOKUP($B1079,D1_2!$B$5:$AL$131,33,FALSE)&amp;""</f>
        <v/>
      </c>
      <c r="AQ1079" s="134"/>
      <c r="AR1079" s="144" t="str">
        <f>VLOOKUP($B1079,D1_2!$B$5:$AL$131,34,FALSE)&amp;""</f>
        <v/>
      </c>
      <c r="AS1079" s="132"/>
      <c r="AT1079" s="23" t="s">
        <v>391</v>
      </c>
      <c r="AU1079" s="145" t="str">
        <f>VLOOKUP($B1079,D1_2!$B$5:$AL$131,35,FALSE)&amp;""</f>
        <v/>
      </c>
      <c r="AV1079" s="134"/>
      <c r="AW1079" s="144" t="str">
        <f>VLOOKUP($B1079,D1_2!$B$5:$AL$131,36,FALSE)&amp;""</f>
        <v/>
      </c>
      <c r="AX1079" s="132"/>
      <c r="AY1079" s="23" t="s">
        <v>391</v>
      </c>
      <c r="AZ1079" s="145" t="str">
        <f>VLOOKUP($B1079,D1_2!$B$5:$AL$131,37,FALSE)&amp;""</f>
        <v/>
      </c>
      <c r="BA1079" s="134"/>
    </row>
    <row r="1080" spans="2:53" s="1" customFormat="1" x14ac:dyDescent="0.4">
      <c r="B1080" s="181"/>
      <c r="C1080" s="182"/>
      <c r="D1080" s="182"/>
      <c r="E1080" s="182"/>
      <c r="F1080" s="183"/>
      <c r="G1080" s="91" t="s">
        <v>5496</v>
      </c>
      <c r="H1080" s="91"/>
      <c r="I1080" s="91"/>
      <c r="J1080" s="91"/>
      <c r="K1080" s="91"/>
      <c r="L1080" s="91"/>
      <c r="M1080" s="91"/>
      <c r="N1080" s="92" t="str">
        <f>VLOOKUP($B1079,D1_2!$B$132:$AL$258,22,FALSE)&amp;""</f>
        <v/>
      </c>
      <c r="O1080" s="93"/>
      <c r="P1080" s="20" t="s">
        <v>391</v>
      </c>
      <c r="Q1080" s="94" t="str">
        <f>VLOOKUP($B1079,D1_2!$B$132:$AL$258,23,FALSE)&amp;""</f>
        <v/>
      </c>
      <c r="R1080" s="95"/>
      <c r="S1080" s="92" t="str">
        <f>VLOOKUP($B1079,D1_2!$B$132:$AL$258,24,FALSE)&amp;""</f>
        <v/>
      </c>
      <c r="T1080" s="93"/>
      <c r="U1080" s="20" t="s">
        <v>391</v>
      </c>
      <c r="V1080" s="94" t="str">
        <f>VLOOKUP($B1079,D1_2!$B$132:$AL$258,25,FALSE)&amp;""</f>
        <v/>
      </c>
      <c r="W1080" s="95"/>
      <c r="X1080" s="92" t="str">
        <f>VLOOKUP($B1079,D1_2!$B$132:$AL$258,26,FALSE)&amp;""</f>
        <v/>
      </c>
      <c r="Y1080" s="93"/>
      <c r="Z1080" s="20" t="s">
        <v>391</v>
      </c>
      <c r="AA1080" s="94" t="str">
        <f>VLOOKUP($B1079,D1_2!$B$132:$AL$258,27,FALSE)&amp;""</f>
        <v/>
      </c>
      <c r="AB1080" s="95"/>
      <c r="AC1080" s="92" t="str">
        <f>VLOOKUP($B1079,D1_2!$B$132:$AL$258,28,FALSE)&amp;""</f>
        <v/>
      </c>
      <c r="AD1080" s="93"/>
      <c r="AE1080" s="20" t="s">
        <v>391</v>
      </c>
      <c r="AF1080" s="94" t="str">
        <f>VLOOKUP($B1079,D1_2!$B$132:$AL$258,29,FALSE)&amp;""</f>
        <v/>
      </c>
      <c r="AG1080" s="95"/>
      <c r="AH1080" s="92" t="str">
        <f>VLOOKUP($B1079,D1_2!$B$132:$AL$258,30,FALSE)&amp;""</f>
        <v/>
      </c>
      <c r="AI1080" s="93"/>
      <c r="AJ1080" s="20" t="s">
        <v>391</v>
      </c>
      <c r="AK1080" s="94" t="str">
        <f>VLOOKUP($B1079,D1_2!$B$132:$AL$258,31,FALSE)&amp;""</f>
        <v/>
      </c>
      <c r="AL1080" s="95"/>
      <c r="AM1080" s="92" t="str">
        <f>VLOOKUP($B1079,D1_2!$B$132:$AL$258,32,FALSE)&amp;""</f>
        <v/>
      </c>
      <c r="AN1080" s="93"/>
      <c r="AO1080" s="20" t="s">
        <v>391</v>
      </c>
      <c r="AP1080" s="94" t="str">
        <f>VLOOKUP($B1079,D1_2!$B$132:$AL$258,33,FALSE)&amp;""</f>
        <v/>
      </c>
      <c r="AQ1080" s="95"/>
      <c r="AR1080" s="92" t="str">
        <f>VLOOKUP($B1079,D1_2!$B$132:$AL$258,34,FALSE)&amp;""</f>
        <v/>
      </c>
      <c r="AS1080" s="93"/>
      <c r="AT1080" s="20" t="s">
        <v>391</v>
      </c>
      <c r="AU1080" s="94" t="str">
        <f>VLOOKUP($B1079,D1_2!$B$132:$AL$258,35,FALSE)&amp;""</f>
        <v/>
      </c>
      <c r="AV1080" s="95"/>
      <c r="AW1080" s="92" t="str">
        <f>VLOOKUP($B1079,D1_2!$B$132:$AL$258,36,FALSE)&amp;""</f>
        <v/>
      </c>
      <c r="AX1080" s="93"/>
      <c r="AY1080" s="20" t="s">
        <v>391</v>
      </c>
      <c r="AZ1080" s="94" t="str">
        <f>VLOOKUP($B1079,D1_2!$B$132:$AL$258,37,FALSE)&amp;""</f>
        <v/>
      </c>
      <c r="BA1080" s="95"/>
    </row>
    <row r="1081" spans="2:53" s="1" customFormat="1" x14ac:dyDescent="0.4">
      <c r="B1081" s="181"/>
      <c r="C1081" s="182"/>
      <c r="D1081" s="182"/>
      <c r="E1081" s="182"/>
      <c r="F1081" s="183"/>
      <c r="G1081" s="135" t="s">
        <v>5337</v>
      </c>
      <c r="H1081" s="135"/>
      <c r="I1081" s="135"/>
      <c r="J1081" s="135"/>
      <c r="K1081" s="135"/>
      <c r="L1081" s="135"/>
      <c r="M1081" s="135"/>
      <c r="N1081" s="140" t="str">
        <f>VLOOKUP($B1079,D1_2!$B$259:$AL$385,22,FALSE)&amp;""</f>
        <v/>
      </c>
      <c r="O1081" s="141"/>
      <c r="P1081" s="22" t="s">
        <v>391</v>
      </c>
      <c r="Q1081" s="142" t="str">
        <f>VLOOKUP($B1079,D1_2!$B$259:$AL$385,23,FALSE)&amp;""</f>
        <v/>
      </c>
      <c r="R1081" s="143"/>
      <c r="S1081" s="140" t="str">
        <f>VLOOKUP($B1079,D1_2!$B$259:$AL$385,24,FALSE)&amp;""</f>
        <v/>
      </c>
      <c r="T1081" s="141"/>
      <c r="U1081" s="22" t="s">
        <v>391</v>
      </c>
      <c r="V1081" s="142" t="str">
        <f>VLOOKUP($B1079,D1_2!$B$259:$AL$385,25,FALSE)&amp;""</f>
        <v/>
      </c>
      <c r="W1081" s="143"/>
      <c r="X1081" s="140" t="str">
        <f>VLOOKUP($B1079,D1_2!$B$259:$AL$385,26,FALSE)&amp;""</f>
        <v/>
      </c>
      <c r="Y1081" s="141"/>
      <c r="Z1081" s="22" t="s">
        <v>391</v>
      </c>
      <c r="AA1081" s="142" t="str">
        <f>VLOOKUP($B1079,D1_2!$B$259:$AL$385,27,FALSE)&amp;""</f>
        <v/>
      </c>
      <c r="AB1081" s="143"/>
      <c r="AC1081" s="140" t="str">
        <f>VLOOKUP($B1079,D1_2!$B$259:$AL$385,28,FALSE)&amp;""</f>
        <v/>
      </c>
      <c r="AD1081" s="141"/>
      <c r="AE1081" s="22" t="s">
        <v>391</v>
      </c>
      <c r="AF1081" s="142" t="str">
        <f>VLOOKUP($B1079,D1_2!$B$259:$AL$385,29,FALSE)&amp;""</f>
        <v/>
      </c>
      <c r="AG1081" s="143"/>
      <c r="AH1081" s="140" t="str">
        <f>VLOOKUP($B1079,D1_2!$B$259:$AL$385,30,FALSE)&amp;""</f>
        <v/>
      </c>
      <c r="AI1081" s="141"/>
      <c r="AJ1081" s="22" t="s">
        <v>391</v>
      </c>
      <c r="AK1081" s="142" t="str">
        <f>VLOOKUP($B1079,D1_2!$B$259:$AL$385,31,FALSE)&amp;""</f>
        <v/>
      </c>
      <c r="AL1081" s="143"/>
      <c r="AM1081" s="140" t="str">
        <f>VLOOKUP($B1079,D1_2!$B$259:$AL$385,32,FALSE)&amp;""</f>
        <v/>
      </c>
      <c r="AN1081" s="141"/>
      <c r="AO1081" s="22" t="s">
        <v>391</v>
      </c>
      <c r="AP1081" s="142" t="str">
        <f>VLOOKUP($B1079,D1_2!$B$259:$AL$385,33,FALSE)&amp;""</f>
        <v/>
      </c>
      <c r="AQ1081" s="143"/>
      <c r="AR1081" s="140" t="str">
        <f>VLOOKUP($B1079,D1_2!$B$259:$AL$385,34,FALSE)&amp;""</f>
        <v/>
      </c>
      <c r="AS1081" s="141"/>
      <c r="AT1081" s="22" t="s">
        <v>391</v>
      </c>
      <c r="AU1081" s="142" t="str">
        <f>VLOOKUP($B1079,D1_2!$B$259:$AL$385,35,FALSE)&amp;""</f>
        <v/>
      </c>
      <c r="AV1081" s="143"/>
      <c r="AW1081" s="140" t="str">
        <f>VLOOKUP($B1079,D1_2!$B$259:$AL$385,36,FALSE)&amp;""</f>
        <v/>
      </c>
      <c r="AX1081" s="141"/>
      <c r="AY1081" s="22" t="s">
        <v>391</v>
      </c>
      <c r="AZ1081" s="142" t="str">
        <f>VLOOKUP($B1079,D1_2!$B$259:$AL$385,37,FALSE)&amp;""</f>
        <v/>
      </c>
      <c r="BA1081" s="143"/>
    </row>
    <row r="1082" spans="2:53" s="1" customFormat="1" ht="14.25" customHeight="1" x14ac:dyDescent="0.4">
      <c r="B1082" s="175" t="s">
        <v>3809</v>
      </c>
      <c r="C1082" s="176"/>
      <c r="D1082" s="176"/>
      <c r="E1082" s="176"/>
      <c r="F1082" s="177"/>
      <c r="G1082" s="86" t="s">
        <v>5737</v>
      </c>
      <c r="H1082" s="86"/>
      <c r="I1082" s="86"/>
      <c r="J1082" s="86"/>
      <c r="K1082" s="86"/>
      <c r="L1082" s="86"/>
      <c r="M1082" s="86"/>
      <c r="N1082" s="87" t="str">
        <f>VLOOKUP($B1082,D1_2!$B$5:$AL$131,22,FALSE)&amp;""</f>
        <v/>
      </c>
      <c r="O1082" s="88"/>
      <c r="P1082" s="19" t="s">
        <v>391</v>
      </c>
      <c r="Q1082" s="89" t="str">
        <f>VLOOKUP($B1082,D1_2!$B$5:$AL$131,23,FALSE)&amp;""</f>
        <v/>
      </c>
      <c r="R1082" s="90"/>
      <c r="S1082" s="87" t="str">
        <f>VLOOKUP($B1082,D1_2!$B$5:$AL$131,24,FALSE)&amp;""</f>
        <v/>
      </c>
      <c r="T1082" s="88"/>
      <c r="U1082" s="19" t="s">
        <v>391</v>
      </c>
      <c r="V1082" s="89" t="str">
        <f>VLOOKUP($B1082,D1_2!$B$5:$AL$131,25,FALSE)&amp;""</f>
        <v/>
      </c>
      <c r="W1082" s="90"/>
      <c r="X1082" s="87" t="str">
        <f>VLOOKUP($B1082,D1_2!$B$5:$AL$131,26,FALSE)&amp;""</f>
        <v/>
      </c>
      <c r="Y1082" s="88"/>
      <c r="Z1082" s="19" t="s">
        <v>391</v>
      </c>
      <c r="AA1082" s="89" t="str">
        <f>VLOOKUP($B1082,D1_2!$B$5:$AL$131,27,FALSE)&amp;""</f>
        <v/>
      </c>
      <c r="AB1082" s="90"/>
      <c r="AC1082" s="87" t="str">
        <f>VLOOKUP($B1082,D1_2!$B$5:$AL$131,28,FALSE)&amp;""</f>
        <v/>
      </c>
      <c r="AD1082" s="88"/>
      <c r="AE1082" s="19" t="s">
        <v>391</v>
      </c>
      <c r="AF1082" s="89" t="str">
        <f>VLOOKUP($B1082,D1_2!$B$5:$AL$131,29,FALSE)&amp;""</f>
        <v/>
      </c>
      <c r="AG1082" s="90"/>
      <c r="AH1082" s="87" t="str">
        <f>VLOOKUP($B1082,D1_2!$B$5:$AL$131,30,FALSE)&amp;""</f>
        <v/>
      </c>
      <c r="AI1082" s="88"/>
      <c r="AJ1082" s="19" t="s">
        <v>391</v>
      </c>
      <c r="AK1082" s="89" t="str">
        <f>VLOOKUP($B1082,D1_2!$B$5:$AL$131,31,FALSE)&amp;""</f>
        <v/>
      </c>
      <c r="AL1082" s="90"/>
      <c r="AM1082" s="87" t="str">
        <f>VLOOKUP($B1082,D1_2!$B$5:$AL$131,32,FALSE)&amp;""</f>
        <v/>
      </c>
      <c r="AN1082" s="88"/>
      <c r="AO1082" s="19" t="s">
        <v>391</v>
      </c>
      <c r="AP1082" s="89" t="str">
        <f>VLOOKUP($B1082,D1_2!$B$5:$AL$131,33,FALSE)&amp;""</f>
        <v/>
      </c>
      <c r="AQ1082" s="90"/>
      <c r="AR1082" s="87" t="str">
        <f>VLOOKUP($B1082,D1_2!$B$5:$AL$131,34,FALSE)&amp;""</f>
        <v/>
      </c>
      <c r="AS1082" s="88"/>
      <c r="AT1082" s="19" t="s">
        <v>391</v>
      </c>
      <c r="AU1082" s="89" t="str">
        <f>VLOOKUP($B1082,D1_2!$B$5:$AL$131,35,FALSE)&amp;""</f>
        <v/>
      </c>
      <c r="AV1082" s="90"/>
      <c r="AW1082" s="87" t="str">
        <f>VLOOKUP($B1082,D1_2!$B$5:$AL$131,36,FALSE)&amp;""</f>
        <v/>
      </c>
      <c r="AX1082" s="88"/>
      <c r="AY1082" s="19" t="s">
        <v>391</v>
      </c>
      <c r="AZ1082" s="89" t="str">
        <f>VLOOKUP($B1082,D1_2!$B$5:$AL$131,37,FALSE)&amp;""</f>
        <v/>
      </c>
      <c r="BA1082" s="90"/>
    </row>
    <row r="1083" spans="2:53" s="1" customFormat="1" x14ac:dyDescent="0.4">
      <c r="B1083" s="181"/>
      <c r="C1083" s="182"/>
      <c r="D1083" s="182"/>
      <c r="E1083" s="182"/>
      <c r="F1083" s="183"/>
      <c r="G1083" s="91" t="s">
        <v>5496</v>
      </c>
      <c r="H1083" s="91"/>
      <c r="I1083" s="91"/>
      <c r="J1083" s="91"/>
      <c r="K1083" s="91"/>
      <c r="L1083" s="91"/>
      <c r="M1083" s="91"/>
      <c r="N1083" s="92" t="str">
        <f>VLOOKUP($B1082,D1_2!$B$132:$AL$258,22,FALSE)&amp;""</f>
        <v/>
      </c>
      <c r="O1083" s="93"/>
      <c r="P1083" s="20" t="s">
        <v>391</v>
      </c>
      <c r="Q1083" s="94" t="str">
        <f>VLOOKUP($B1082,D1_2!$B$132:$AL$258,23,FALSE)&amp;""</f>
        <v/>
      </c>
      <c r="R1083" s="95"/>
      <c r="S1083" s="92" t="str">
        <f>VLOOKUP($B1082,D1_2!$B$132:$AL$258,24,FALSE)&amp;""</f>
        <v/>
      </c>
      <c r="T1083" s="93"/>
      <c r="U1083" s="20" t="s">
        <v>391</v>
      </c>
      <c r="V1083" s="94" t="str">
        <f>VLOOKUP($B1082,D1_2!$B$132:$AL$258,25,FALSE)&amp;""</f>
        <v/>
      </c>
      <c r="W1083" s="95"/>
      <c r="X1083" s="92" t="str">
        <f>VLOOKUP($B1082,D1_2!$B$132:$AL$258,26,FALSE)&amp;""</f>
        <v/>
      </c>
      <c r="Y1083" s="93"/>
      <c r="Z1083" s="20" t="s">
        <v>391</v>
      </c>
      <c r="AA1083" s="94" t="str">
        <f>VLOOKUP($B1082,D1_2!$B$132:$AL$258,27,FALSE)&amp;""</f>
        <v/>
      </c>
      <c r="AB1083" s="95"/>
      <c r="AC1083" s="92" t="str">
        <f>VLOOKUP($B1082,D1_2!$B$132:$AL$258,28,FALSE)&amp;""</f>
        <v/>
      </c>
      <c r="AD1083" s="93"/>
      <c r="AE1083" s="20" t="s">
        <v>391</v>
      </c>
      <c r="AF1083" s="94" t="str">
        <f>VLOOKUP($B1082,D1_2!$B$132:$AL$258,29,FALSE)&amp;""</f>
        <v/>
      </c>
      <c r="AG1083" s="95"/>
      <c r="AH1083" s="92" t="str">
        <f>VLOOKUP($B1082,D1_2!$B$132:$AL$258,30,FALSE)&amp;""</f>
        <v/>
      </c>
      <c r="AI1083" s="93"/>
      <c r="AJ1083" s="20" t="s">
        <v>391</v>
      </c>
      <c r="AK1083" s="94" t="str">
        <f>VLOOKUP($B1082,D1_2!$B$132:$AL$258,31,FALSE)&amp;""</f>
        <v/>
      </c>
      <c r="AL1083" s="95"/>
      <c r="AM1083" s="92" t="str">
        <f>VLOOKUP($B1082,D1_2!$B$132:$AL$258,32,FALSE)&amp;""</f>
        <v/>
      </c>
      <c r="AN1083" s="93"/>
      <c r="AO1083" s="20" t="s">
        <v>391</v>
      </c>
      <c r="AP1083" s="94" t="str">
        <f>VLOOKUP($B1082,D1_2!$B$132:$AL$258,33,FALSE)&amp;""</f>
        <v/>
      </c>
      <c r="AQ1083" s="95"/>
      <c r="AR1083" s="92" t="str">
        <f>VLOOKUP($B1082,D1_2!$B$132:$AL$258,34,FALSE)&amp;""</f>
        <v/>
      </c>
      <c r="AS1083" s="93"/>
      <c r="AT1083" s="20" t="s">
        <v>391</v>
      </c>
      <c r="AU1083" s="94" t="str">
        <f>VLOOKUP($B1082,D1_2!$B$132:$AL$258,35,FALSE)&amp;""</f>
        <v/>
      </c>
      <c r="AV1083" s="95"/>
      <c r="AW1083" s="92" t="str">
        <f>VLOOKUP($B1082,D1_2!$B$132:$AL$258,36,FALSE)&amp;""</f>
        <v/>
      </c>
      <c r="AX1083" s="93"/>
      <c r="AY1083" s="20" t="s">
        <v>391</v>
      </c>
      <c r="AZ1083" s="94" t="str">
        <f>VLOOKUP($B1082,D1_2!$B$132:$AL$258,37,FALSE)&amp;""</f>
        <v/>
      </c>
      <c r="BA1083" s="95"/>
    </row>
    <row r="1084" spans="2:53" s="1" customFormat="1" x14ac:dyDescent="0.4">
      <c r="B1084" s="178"/>
      <c r="C1084" s="179"/>
      <c r="D1084" s="179"/>
      <c r="E1084" s="179"/>
      <c r="F1084" s="180"/>
      <c r="G1084" s="135" t="s">
        <v>5337</v>
      </c>
      <c r="H1084" s="135"/>
      <c r="I1084" s="135"/>
      <c r="J1084" s="135"/>
      <c r="K1084" s="135"/>
      <c r="L1084" s="135"/>
      <c r="M1084" s="135"/>
      <c r="N1084" s="136" t="str">
        <f>VLOOKUP($B1082,D1_2!$B$259:$AL$385,22,FALSE)&amp;""</f>
        <v/>
      </c>
      <c r="O1084" s="137"/>
      <c r="P1084" s="21" t="s">
        <v>391</v>
      </c>
      <c r="Q1084" s="138" t="str">
        <f>VLOOKUP($B1082,D1_2!$B$259:$AL$385,23,FALSE)&amp;""</f>
        <v/>
      </c>
      <c r="R1084" s="139"/>
      <c r="S1084" s="136" t="str">
        <f>VLOOKUP($B1082,D1_2!$B$259:$AL$385,24,FALSE)&amp;""</f>
        <v/>
      </c>
      <c r="T1084" s="137"/>
      <c r="U1084" s="21" t="s">
        <v>391</v>
      </c>
      <c r="V1084" s="138" t="str">
        <f>VLOOKUP($B1082,D1_2!$B$259:$AL$385,25,FALSE)&amp;""</f>
        <v/>
      </c>
      <c r="W1084" s="139"/>
      <c r="X1084" s="136" t="str">
        <f>VLOOKUP($B1082,D1_2!$B$259:$AL$385,26,FALSE)&amp;""</f>
        <v/>
      </c>
      <c r="Y1084" s="137"/>
      <c r="Z1084" s="21" t="s">
        <v>391</v>
      </c>
      <c r="AA1084" s="138" t="str">
        <f>VLOOKUP($B1082,D1_2!$B$259:$AL$385,27,FALSE)&amp;""</f>
        <v/>
      </c>
      <c r="AB1084" s="139"/>
      <c r="AC1084" s="136" t="str">
        <f>VLOOKUP($B1082,D1_2!$B$259:$AL$385,28,FALSE)&amp;""</f>
        <v/>
      </c>
      <c r="AD1084" s="137"/>
      <c r="AE1084" s="21" t="s">
        <v>391</v>
      </c>
      <c r="AF1084" s="138" t="str">
        <f>VLOOKUP($B1082,D1_2!$B$259:$AL$385,29,FALSE)&amp;""</f>
        <v/>
      </c>
      <c r="AG1084" s="139"/>
      <c r="AH1084" s="136" t="str">
        <f>VLOOKUP($B1082,D1_2!$B$259:$AL$385,30,FALSE)&amp;""</f>
        <v/>
      </c>
      <c r="AI1084" s="137"/>
      <c r="AJ1084" s="21" t="s">
        <v>391</v>
      </c>
      <c r="AK1084" s="138" t="str">
        <f>VLOOKUP($B1082,D1_2!$B$259:$AL$385,31,FALSE)&amp;""</f>
        <v/>
      </c>
      <c r="AL1084" s="139"/>
      <c r="AM1084" s="136" t="str">
        <f>VLOOKUP($B1082,D1_2!$B$259:$AL$385,32,FALSE)&amp;""</f>
        <v/>
      </c>
      <c r="AN1084" s="137"/>
      <c r="AO1084" s="21" t="s">
        <v>391</v>
      </c>
      <c r="AP1084" s="138" t="str">
        <f>VLOOKUP($B1082,D1_2!$B$259:$AL$385,33,FALSE)&amp;""</f>
        <v/>
      </c>
      <c r="AQ1084" s="139"/>
      <c r="AR1084" s="136" t="str">
        <f>VLOOKUP($B1082,D1_2!$B$259:$AL$385,34,FALSE)&amp;""</f>
        <v/>
      </c>
      <c r="AS1084" s="137"/>
      <c r="AT1084" s="21" t="s">
        <v>391</v>
      </c>
      <c r="AU1084" s="138" t="str">
        <f>VLOOKUP($B1082,D1_2!$B$259:$AL$385,35,FALSE)&amp;""</f>
        <v/>
      </c>
      <c r="AV1084" s="139"/>
      <c r="AW1084" s="136" t="str">
        <f>VLOOKUP($B1082,D1_2!$B$259:$AL$385,36,FALSE)&amp;""</f>
        <v/>
      </c>
      <c r="AX1084" s="137"/>
      <c r="AY1084" s="21" t="s">
        <v>391</v>
      </c>
      <c r="AZ1084" s="138" t="str">
        <f>VLOOKUP($B1082,D1_2!$B$259:$AL$385,37,FALSE)&amp;""</f>
        <v/>
      </c>
      <c r="BA1084" s="139"/>
    </row>
    <row r="1085" spans="2:53" s="1" customFormat="1" ht="14.25" customHeight="1" x14ac:dyDescent="0.4">
      <c r="B1085" s="181" t="s">
        <v>1143</v>
      </c>
      <c r="C1085" s="182"/>
      <c r="D1085" s="182"/>
      <c r="E1085" s="182"/>
      <c r="F1085" s="183"/>
      <c r="G1085" s="86" t="s">
        <v>5737</v>
      </c>
      <c r="H1085" s="86"/>
      <c r="I1085" s="86"/>
      <c r="J1085" s="86"/>
      <c r="K1085" s="86"/>
      <c r="L1085" s="86"/>
      <c r="M1085" s="86"/>
      <c r="N1085" s="144" t="str">
        <f>VLOOKUP($B1085,D1_2!$B$5:$AL$131,22,FALSE)&amp;""</f>
        <v/>
      </c>
      <c r="O1085" s="132"/>
      <c r="P1085" s="23" t="s">
        <v>391</v>
      </c>
      <c r="Q1085" s="145" t="str">
        <f>VLOOKUP($B1085,D1_2!$B$5:$AL$131,23,FALSE)&amp;""</f>
        <v/>
      </c>
      <c r="R1085" s="134"/>
      <c r="S1085" s="144" t="str">
        <f>VLOOKUP($B1085,D1_2!$B$5:$AL$131,24,FALSE)&amp;""</f>
        <v/>
      </c>
      <c r="T1085" s="132"/>
      <c r="U1085" s="23" t="s">
        <v>391</v>
      </c>
      <c r="V1085" s="145" t="str">
        <f>VLOOKUP($B1085,D1_2!$B$5:$AL$131,25,FALSE)&amp;""</f>
        <v/>
      </c>
      <c r="W1085" s="134"/>
      <c r="X1085" s="144" t="str">
        <f>VLOOKUP($B1085,D1_2!$B$5:$AL$131,26,FALSE)&amp;""</f>
        <v/>
      </c>
      <c r="Y1085" s="132"/>
      <c r="Z1085" s="23" t="s">
        <v>391</v>
      </c>
      <c r="AA1085" s="145" t="str">
        <f>VLOOKUP($B1085,D1_2!$B$5:$AL$131,27,FALSE)&amp;""</f>
        <v/>
      </c>
      <c r="AB1085" s="134"/>
      <c r="AC1085" s="144" t="str">
        <f>VLOOKUP($B1085,D1_2!$B$5:$AL$131,28,FALSE)&amp;""</f>
        <v/>
      </c>
      <c r="AD1085" s="132"/>
      <c r="AE1085" s="23" t="s">
        <v>391</v>
      </c>
      <c r="AF1085" s="145" t="str">
        <f>VLOOKUP($B1085,D1_2!$B$5:$AL$131,29,FALSE)&amp;""</f>
        <v/>
      </c>
      <c r="AG1085" s="134"/>
      <c r="AH1085" s="144" t="str">
        <f>VLOOKUP($B1085,D1_2!$B$5:$AL$131,30,FALSE)&amp;""</f>
        <v/>
      </c>
      <c r="AI1085" s="132"/>
      <c r="AJ1085" s="23" t="s">
        <v>391</v>
      </c>
      <c r="AK1085" s="145" t="str">
        <f>VLOOKUP($B1085,D1_2!$B$5:$AL$131,31,FALSE)&amp;""</f>
        <v/>
      </c>
      <c r="AL1085" s="134"/>
      <c r="AM1085" s="144" t="str">
        <f>VLOOKUP($B1085,D1_2!$B$5:$AL$131,32,FALSE)&amp;""</f>
        <v/>
      </c>
      <c r="AN1085" s="132"/>
      <c r="AO1085" s="23" t="s">
        <v>391</v>
      </c>
      <c r="AP1085" s="145" t="str">
        <f>VLOOKUP($B1085,D1_2!$B$5:$AL$131,33,FALSE)&amp;""</f>
        <v/>
      </c>
      <c r="AQ1085" s="134"/>
      <c r="AR1085" s="144" t="str">
        <f>VLOOKUP($B1085,D1_2!$B$5:$AL$131,34,FALSE)&amp;""</f>
        <v/>
      </c>
      <c r="AS1085" s="132"/>
      <c r="AT1085" s="23" t="s">
        <v>391</v>
      </c>
      <c r="AU1085" s="145" t="str">
        <f>VLOOKUP($B1085,D1_2!$B$5:$AL$131,35,FALSE)&amp;""</f>
        <v/>
      </c>
      <c r="AV1085" s="134"/>
      <c r="AW1085" s="144" t="str">
        <f>VLOOKUP($B1085,D1_2!$B$5:$AL$131,36,FALSE)&amp;""</f>
        <v/>
      </c>
      <c r="AX1085" s="132"/>
      <c r="AY1085" s="23" t="s">
        <v>391</v>
      </c>
      <c r="AZ1085" s="145" t="str">
        <f>VLOOKUP($B1085,D1_2!$B$5:$AL$131,37,FALSE)&amp;""</f>
        <v/>
      </c>
      <c r="BA1085" s="134"/>
    </row>
    <row r="1086" spans="2:53" s="1" customFormat="1" x14ac:dyDescent="0.4">
      <c r="B1086" s="181"/>
      <c r="C1086" s="182"/>
      <c r="D1086" s="182"/>
      <c r="E1086" s="182"/>
      <c r="F1086" s="183"/>
      <c r="G1086" s="91" t="s">
        <v>5496</v>
      </c>
      <c r="H1086" s="91"/>
      <c r="I1086" s="91"/>
      <c r="J1086" s="91"/>
      <c r="K1086" s="91"/>
      <c r="L1086" s="91"/>
      <c r="M1086" s="91"/>
      <c r="N1086" s="92" t="str">
        <f>VLOOKUP($B1085,D1_2!$B$132:$AL$258,22,FALSE)&amp;""</f>
        <v/>
      </c>
      <c r="O1086" s="93"/>
      <c r="P1086" s="20" t="s">
        <v>391</v>
      </c>
      <c r="Q1086" s="94" t="str">
        <f>VLOOKUP($B1085,D1_2!$B$132:$AL$258,23,FALSE)&amp;""</f>
        <v/>
      </c>
      <c r="R1086" s="95"/>
      <c r="S1086" s="92" t="str">
        <f>VLOOKUP($B1085,D1_2!$B$132:$AL$258,24,FALSE)&amp;""</f>
        <v/>
      </c>
      <c r="T1086" s="93"/>
      <c r="U1086" s="20" t="s">
        <v>391</v>
      </c>
      <c r="V1086" s="94" t="str">
        <f>VLOOKUP($B1085,D1_2!$B$132:$AL$258,25,FALSE)&amp;""</f>
        <v/>
      </c>
      <c r="W1086" s="95"/>
      <c r="X1086" s="92" t="str">
        <f>VLOOKUP($B1085,D1_2!$B$132:$AL$258,26,FALSE)&amp;""</f>
        <v/>
      </c>
      <c r="Y1086" s="93"/>
      <c r="Z1086" s="20" t="s">
        <v>391</v>
      </c>
      <c r="AA1086" s="94" t="str">
        <f>VLOOKUP($B1085,D1_2!$B$132:$AL$258,27,FALSE)&amp;""</f>
        <v/>
      </c>
      <c r="AB1086" s="95"/>
      <c r="AC1086" s="92" t="str">
        <f>VLOOKUP($B1085,D1_2!$B$132:$AL$258,28,FALSE)&amp;""</f>
        <v/>
      </c>
      <c r="AD1086" s="93"/>
      <c r="AE1086" s="20" t="s">
        <v>391</v>
      </c>
      <c r="AF1086" s="94" t="str">
        <f>VLOOKUP($B1085,D1_2!$B$132:$AL$258,29,FALSE)&amp;""</f>
        <v/>
      </c>
      <c r="AG1086" s="95"/>
      <c r="AH1086" s="92" t="str">
        <f>VLOOKUP($B1085,D1_2!$B$132:$AL$258,30,FALSE)&amp;""</f>
        <v/>
      </c>
      <c r="AI1086" s="93"/>
      <c r="AJ1086" s="20" t="s">
        <v>391</v>
      </c>
      <c r="AK1086" s="94" t="str">
        <f>VLOOKUP($B1085,D1_2!$B$132:$AL$258,31,FALSE)&amp;""</f>
        <v/>
      </c>
      <c r="AL1086" s="95"/>
      <c r="AM1086" s="92" t="str">
        <f>VLOOKUP($B1085,D1_2!$B$132:$AL$258,32,FALSE)&amp;""</f>
        <v/>
      </c>
      <c r="AN1086" s="93"/>
      <c r="AO1086" s="20" t="s">
        <v>391</v>
      </c>
      <c r="AP1086" s="94" t="str">
        <f>VLOOKUP($B1085,D1_2!$B$132:$AL$258,33,FALSE)&amp;""</f>
        <v/>
      </c>
      <c r="AQ1086" s="95"/>
      <c r="AR1086" s="92" t="str">
        <f>VLOOKUP($B1085,D1_2!$B$132:$AL$258,34,FALSE)&amp;""</f>
        <v/>
      </c>
      <c r="AS1086" s="93"/>
      <c r="AT1086" s="20" t="s">
        <v>391</v>
      </c>
      <c r="AU1086" s="94" t="str">
        <f>VLOOKUP($B1085,D1_2!$B$132:$AL$258,35,FALSE)&amp;""</f>
        <v/>
      </c>
      <c r="AV1086" s="95"/>
      <c r="AW1086" s="92" t="str">
        <f>VLOOKUP($B1085,D1_2!$B$132:$AL$258,36,FALSE)&amp;""</f>
        <v/>
      </c>
      <c r="AX1086" s="93"/>
      <c r="AY1086" s="20" t="s">
        <v>391</v>
      </c>
      <c r="AZ1086" s="94" t="str">
        <f>VLOOKUP($B1085,D1_2!$B$132:$AL$258,37,FALSE)&amp;""</f>
        <v/>
      </c>
      <c r="BA1086" s="95"/>
    </row>
    <row r="1087" spans="2:53" s="1" customFormat="1" x14ac:dyDescent="0.4">
      <c r="B1087" s="178"/>
      <c r="C1087" s="179"/>
      <c r="D1087" s="179"/>
      <c r="E1087" s="179"/>
      <c r="F1087" s="180"/>
      <c r="G1087" s="135" t="s">
        <v>5337</v>
      </c>
      <c r="H1087" s="135"/>
      <c r="I1087" s="135"/>
      <c r="J1087" s="135"/>
      <c r="K1087" s="135"/>
      <c r="L1087" s="135"/>
      <c r="M1087" s="135"/>
      <c r="N1087" s="136" t="str">
        <f>VLOOKUP($B1085,D1_2!$B$259:$AL$385,22,FALSE)&amp;""</f>
        <v/>
      </c>
      <c r="O1087" s="137"/>
      <c r="P1087" s="21" t="s">
        <v>391</v>
      </c>
      <c r="Q1087" s="138" t="str">
        <f>VLOOKUP($B1085,D1_2!$B$259:$AL$385,23,FALSE)&amp;""</f>
        <v/>
      </c>
      <c r="R1087" s="139"/>
      <c r="S1087" s="136" t="str">
        <f>VLOOKUP($B1085,D1_2!$B$259:$AL$385,24,FALSE)&amp;""</f>
        <v/>
      </c>
      <c r="T1087" s="137"/>
      <c r="U1087" s="21" t="s">
        <v>391</v>
      </c>
      <c r="V1087" s="138" t="str">
        <f>VLOOKUP($B1085,D1_2!$B$259:$AL$385,25,FALSE)&amp;""</f>
        <v/>
      </c>
      <c r="W1087" s="139"/>
      <c r="X1087" s="136" t="str">
        <f>VLOOKUP($B1085,D1_2!$B$259:$AL$385,26,FALSE)&amp;""</f>
        <v/>
      </c>
      <c r="Y1087" s="137"/>
      <c r="Z1087" s="21" t="s">
        <v>391</v>
      </c>
      <c r="AA1087" s="138" t="str">
        <f>VLOOKUP($B1085,D1_2!$B$259:$AL$385,27,FALSE)&amp;""</f>
        <v/>
      </c>
      <c r="AB1087" s="139"/>
      <c r="AC1087" s="136" t="str">
        <f>VLOOKUP($B1085,D1_2!$B$259:$AL$385,28,FALSE)&amp;""</f>
        <v/>
      </c>
      <c r="AD1087" s="137"/>
      <c r="AE1087" s="21" t="s">
        <v>391</v>
      </c>
      <c r="AF1087" s="138" t="str">
        <f>VLOOKUP($B1085,D1_2!$B$259:$AL$385,29,FALSE)&amp;""</f>
        <v/>
      </c>
      <c r="AG1087" s="139"/>
      <c r="AH1087" s="136" t="str">
        <f>VLOOKUP($B1085,D1_2!$B$259:$AL$385,30,FALSE)&amp;""</f>
        <v/>
      </c>
      <c r="AI1087" s="137"/>
      <c r="AJ1087" s="21" t="s">
        <v>391</v>
      </c>
      <c r="AK1087" s="138" t="str">
        <f>VLOOKUP($B1085,D1_2!$B$259:$AL$385,31,FALSE)&amp;""</f>
        <v/>
      </c>
      <c r="AL1087" s="139"/>
      <c r="AM1087" s="136" t="str">
        <f>VLOOKUP($B1085,D1_2!$B$259:$AL$385,32,FALSE)&amp;""</f>
        <v/>
      </c>
      <c r="AN1087" s="137"/>
      <c r="AO1087" s="21" t="s">
        <v>391</v>
      </c>
      <c r="AP1087" s="138" t="str">
        <f>VLOOKUP($B1085,D1_2!$B$259:$AL$385,33,FALSE)&amp;""</f>
        <v/>
      </c>
      <c r="AQ1087" s="139"/>
      <c r="AR1087" s="136" t="str">
        <f>VLOOKUP($B1085,D1_2!$B$259:$AL$385,34,FALSE)&amp;""</f>
        <v/>
      </c>
      <c r="AS1087" s="137"/>
      <c r="AT1087" s="21" t="s">
        <v>391</v>
      </c>
      <c r="AU1087" s="138" t="str">
        <f>VLOOKUP($B1085,D1_2!$B$259:$AL$385,35,FALSE)&amp;""</f>
        <v/>
      </c>
      <c r="AV1087" s="139"/>
      <c r="AW1087" s="136" t="str">
        <f>VLOOKUP($B1085,D1_2!$B$259:$AL$385,36,FALSE)&amp;""</f>
        <v/>
      </c>
      <c r="AX1087" s="137"/>
      <c r="AY1087" s="21" t="s">
        <v>391</v>
      </c>
      <c r="AZ1087" s="138" t="str">
        <f>VLOOKUP($B1085,D1_2!$B$259:$AL$385,37,FALSE)&amp;""</f>
        <v/>
      </c>
      <c r="BA1087" s="139"/>
    </row>
    <row r="1088" spans="2:53" s="1" customFormat="1" ht="14.25" customHeight="1" x14ac:dyDescent="0.4">
      <c r="B1088" s="175" t="s">
        <v>6635</v>
      </c>
      <c r="C1088" s="176"/>
      <c r="D1088" s="176"/>
      <c r="E1088" s="176"/>
      <c r="F1088" s="177"/>
      <c r="G1088" s="86" t="s">
        <v>5737</v>
      </c>
      <c r="H1088" s="86"/>
      <c r="I1088" s="86"/>
      <c r="J1088" s="86"/>
      <c r="K1088" s="86"/>
      <c r="L1088" s="86"/>
      <c r="M1088" s="86"/>
      <c r="N1088" s="87" t="str">
        <f>VLOOKUP($B1088,D1_2!$B$5:$AL$131,22,FALSE)&amp;""</f>
        <v/>
      </c>
      <c r="O1088" s="88"/>
      <c r="P1088" s="19" t="s">
        <v>391</v>
      </c>
      <c r="Q1088" s="89" t="str">
        <f>VLOOKUP($B1088,D1_2!$B$5:$AL$131,23,FALSE)&amp;""</f>
        <v/>
      </c>
      <c r="R1088" s="90"/>
      <c r="S1088" s="87" t="str">
        <f>VLOOKUP($B1088,D1_2!$B$5:$AL$131,24,FALSE)&amp;""</f>
        <v/>
      </c>
      <c r="T1088" s="88"/>
      <c r="U1088" s="19" t="s">
        <v>391</v>
      </c>
      <c r="V1088" s="89" t="str">
        <f>VLOOKUP($B1088,D1_2!$B$5:$AL$131,25,FALSE)&amp;""</f>
        <v/>
      </c>
      <c r="W1088" s="90"/>
      <c r="X1088" s="87" t="str">
        <f>VLOOKUP($B1088,D1_2!$B$5:$AL$131,26,FALSE)&amp;""</f>
        <v/>
      </c>
      <c r="Y1088" s="88"/>
      <c r="Z1088" s="19" t="s">
        <v>391</v>
      </c>
      <c r="AA1088" s="89" t="str">
        <f>VLOOKUP($B1088,D1_2!$B$5:$AL$131,27,FALSE)&amp;""</f>
        <v/>
      </c>
      <c r="AB1088" s="90"/>
      <c r="AC1088" s="87" t="str">
        <f>VLOOKUP($B1088,D1_2!$B$5:$AL$131,28,FALSE)&amp;""</f>
        <v/>
      </c>
      <c r="AD1088" s="88"/>
      <c r="AE1088" s="19" t="s">
        <v>391</v>
      </c>
      <c r="AF1088" s="89" t="str">
        <f>VLOOKUP($B1088,D1_2!$B$5:$AL$131,29,FALSE)&amp;""</f>
        <v/>
      </c>
      <c r="AG1088" s="90"/>
      <c r="AH1088" s="87" t="str">
        <f>VLOOKUP($B1088,D1_2!$B$5:$AL$131,30,FALSE)&amp;""</f>
        <v/>
      </c>
      <c r="AI1088" s="88"/>
      <c r="AJ1088" s="19" t="s">
        <v>391</v>
      </c>
      <c r="AK1088" s="89" t="str">
        <f>VLOOKUP($B1088,D1_2!$B$5:$AL$131,31,FALSE)&amp;""</f>
        <v/>
      </c>
      <c r="AL1088" s="90"/>
      <c r="AM1088" s="87" t="str">
        <f>VLOOKUP($B1088,D1_2!$B$5:$AL$131,32,FALSE)&amp;""</f>
        <v/>
      </c>
      <c r="AN1088" s="88"/>
      <c r="AO1088" s="19" t="s">
        <v>391</v>
      </c>
      <c r="AP1088" s="89" t="str">
        <f>VLOOKUP($B1088,D1_2!$B$5:$AL$131,33,FALSE)&amp;""</f>
        <v/>
      </c>
      <c r="AQ1088" s="90"/>
      <c r="AR1088" s="87" t="str">
        <f>VLOOKUP($B1088,D1_2!$B$5:$AL$131,34,FALSE)&amp;""</f>
        <v/>
      </c>
      <c r="AS1088" s="88"/>
      <c r="AT1088" s="19" t="s">
        <v>391</v>
      </c>
      <c r="AU1088" s="89" t="str">
        <f>VLOOKUP($B1088,D1_2!$B$5:$AL$131,35,FALSE)&amp;""</f>
        <v/>
      </c>
      <c r="AV1088" s="90"/>
      <c r="AW1088" s="87" t="str">
        <f>VLOOKUP($B1088,D1_2!$B$5:$AL$131,36,FALSE)&amp;""</f>
        <v/>
      </c>
      <c r="AX1088" s="88"/>
      <c r="AY1088" s="19" t="s">
        <v>391</v>
      </c>
      <c r="AZ1088" s="89" t="str">
        <f>VLOOKUP($B1088,D1_2!$B$5:$AL$131,37,FALSE)&amp;""</f>
        <v/>
      </c>
      <c r="BA1088" s="90"/>
    </row>
    <row r="1089" spans="2:53" s="1" customFormat="1" x14ac:dyDescent="0.4">
      <c r="B1089" s="181"/>
      <c r="C1089" s="182"/>
      <c r="D1089" s="182"/>
      <c r="E1089" s="182"/>
      <c r="F1089" s="183"/>
      <c r="G1089" s="91" t="s">
        <v>5496</v>
      </c>
      <c r="H1089" s="91"/>
      <c r="I1089" s="91"/>
      <c r="J1089" s="91"/>
      <c r="K1089" s="91"/>
      <c r="L1089" s="91"/>
      <c r="M1089" s="91"/>
      <c r="N1089" s="92" t="str">
        <f>VLOOKUP($B1088,D1_2!$B$132:$AL$258,22,FALSE)&amp;""</f>
        <v/>
      </c>
      <c r="O1089" s="93"/>
      <c r="P1089" s="20" t="s">
        <v>391</v>
      </c>
      <c r="Q1089" s="94" t="str">
        <f>VLOOKUP($B1088,D1_2!$B$132:$AL$258,23,FALSE)&amp;""</f>
        <v/>
      </c>
      <c r="R1089" s="95"/>
      <c r="S1089" s="92" t="str">
        <f>VLOOKUP($B1088,D1_2!$B$132:$AL$258,24,FALSE)&amp;""</f>
        <v/>
      </c>
      <c r="T1089" s="93"/>
      <c r="U1089" s="20" t="s">
        <v>391</v>
      </c>
      <c r="V1089" s="94" t="str">
        <f>VLOOKUP($B1088,D1_2!$B$132:$AL$258,25,FALSE)&amp;""</f>
        <v/>
      </c>
      <c r="W1089" s="95"/>
      <c r="X1089" s="92" t="str">
        <f>VLOOKUP($B1088,D1_2!$B$132:$AL$258,26,FALSE)&amp;""</f>
        <v/>
      </c>
      <c r="Y1089" s="93"/>
      <c r="Z1089" s="20" t="s">
        <v>391</v>
      </c>
      <c r="AA1089" s="94" t="str">
        <f>VLOOKUP($B1088,D1_2!$B$132:$AL$258,27,FALSE)&amp;""</f>
        <v/>
      </c>
      <c r="AB1089" s="95"/>
      <c r="AC1089" s="92" t="str">
        <f>VLOOKUP($B1088,D1_2!$B$132:$AL$258,28,FALSE)&amp;""</f>
        <v/>
      </c>
      <c r="AD1089" s="93"/>
      <c r="AE1089" s="20" t="s">
        <v>391</v>
      </c>
      <c r="AF1089" s="94" t="str">
        <f>VLOOKUP($B1088,D1_2!$B$132:$AL$258,29,FALSE)&amp;""</f>
        <v/>
      </c>
      <c r="AG1089" s="95"/>
      <c r="AH1089" s="92" t="str">
        <f>VLOOKUP($B1088,D1_2!$B$132:$AL$258,30,FALSE)&amp;""</f>
        <v/>
      </c>
      <c r="AI1089" s="93"/>
      <c r="AJ1089" s="20" t="s">
        <v>391</v>
      </c>
      <c r="AK1089" s="94" t="str">
        <f>VLOOKUP($B1088,D1_2!$B$132:$AL$258,31,FALSE)&amp;""</f>
        <v/>
      </c>
      <c r="AL1089" s="95"/>
      <c r="AM1089" s="92" t="str">
        <f>VLOOKUP($B1088,D1_2!$B$132:$AL$258,32,FALSE)&amp;""</f>
        <v/>
      </c>
      <c r="AN1089" s="93"/>
      <c r="AO1089" s="20" t="s">
        <v>391</v>
      </c>
      <c r="AP1089" s="94" t="str">
        <f>VLOOKUP($B1088,D1_2!$B$132:$AL$258,33,FALSE)&amp;""</f>
        <v/>
      </c>
      <c r="AQ1089" s="95"/>
      <c r="AR1089" s="92" t="str">
        <f>VLOOKUP($B1088,D1_2!$B$132:$AL$258,34,FALSE)&amp;""</f>
        <v/>
      </c>
      <c r="AS1089" s="93"/>
      <c r="AT1089" s="20" t="s">
        <v>391</v>
      </c>
      <c r="AU1089" s="94" t="str">
        <f>VLOOKUP($B1088,D1_2!$B$132:$AL$258,35,FALSE)&amp;""</f>
        <v/>
      </c>
      <c r="AV1089" s="95"/>
      <c r="AW1089" s="92" t="str">
        <f>VLOOKUP($B1088,D1_2!$B$132:$AL$258,36,FALSE)&amp;""</f>
        <v/>
      </c>
      <c r="AX1089" s="93"/>
      <c r="AY1089" s="20" t="s">
        <v>391</v>
      </c>
      <c r="AZ1089" s="94" t="str">
        <f>VLOOKUP($B1088,D1_2!$B$132:$AL$258,37,FALSE)&amp;""</f>
        <v/>
      </c>
      <c r="BA1089" s="95"/>
    </row>
    <row r="1090" spans="2:53" s="1" customFormat="1" x14ac:dyDescent="0.4">
      <c r="B1090" s="178"/>
      <c r="C1090" s="179"/>
      <c r="D1090" s="179"/>
      <c r="E1090" s="179"/>
      <c r="F1090" s="180"/>
      <c r="G1090" s="135" t="s">
        <v>5337</v>
      </c>
      <c r="H1090" s="135"/>
      <c r="I1090" s="135"/>
      <c r="J1090" s="135"/>
      <c r="K1090" s="135"/>
      <c r="L1090" s="135"/>
      <c r="M1090" s="135"/>
      <c r="N1090" s="136" t="str">
        <f>VLOOKUP($B1088,D1_2!$B$259:$AL$385,22,FALSE)&amp;""</f>
        <v/>
      </c>
      <c r="O1090" s="137"/>
      <c r="P1090" s="21" t="s">
        <v>391</v>
      </c>
      <c r="Q1090" s="138" t="str">
        <f>VLOOKUP($B1088,D1_2!$B$259:$AL$385,23,FALSE)&amp;""</f>
        <v/>
      </c>
      <c r="R1090" s="139"/>
      <c r="S1090" s="136" t="str">
        <f>VLOOKUP($B1088,D1_2!$B$259:$AL$385,24,FALSE)&amp;""</f>
        <v/>
      </c>
      <c r="T1090" s="137"/>
      <c r="U1090" s="21" t="s">
        <v>391</v>
      </c>
      <c r="V1090" s="138" t="str">
        <f>VLOOKUP($B1088,D1_2!$B$259:$AL$385,25,FALSE)&amp;""</f>
        <v/>
      </c>
      <c r="W1090" s="139"/>
      <c r="X1090" s="136" t="str">
        <f>VLOOKUP($B1088,D1_2!$B$259:$AL$385,26,FALSE)&amp;""</f>
        <v/>
      </c>
      <c r="Y1090" s="137"/>
      <c r="Z1090" s="21" t="s">
        <v>391</v>
      </c>
      <c r="AA1090" s="138" t="str">
        <f>VLOOKUP($B1088,D1_2!$B$259:$AL$385,27,FALSE)&amp;""</f>
        <v/>
      </c>
      <c r="AB1090" s="139"/>
      <c r="AC1090" s="136" t="str">
        <f>VLOOKUP($B1088,D1_2!$B$259:$AL$385,28,FALSE)&amp;""</f>
        <v/>
      </c>
      <c r="AD1090" s="137"/>
      <c r="AE1090" s="21" t="s">
        <v>391</v>
      </c>
      <c r="AF1090" s="138" t="str">
        <f>VLOOKUP($B1088,D1_2!$B$259:$AL$385,29,FALSE)&amp;""</f>
        <v/>
      </c>
      <c r="AG1090" s="139"/>
      <c r="AH1090" s="136" t="str">
        <f>VLOOKUP($B1088,D1_2!$B$259:$AL$385,30,FALSE)&amp;""</f>
        <v/>
      </c>
      <c r="AI1090" s="137"/>
      <c r="AJ1090" s="21" t="s">
        <v>391</v>
      </c>
      <c r="AK1090" s="138" t="str">
        <f>VLOOKUP($B1088,D1_2!$B$259:$AL$385,31,FALSE)&amp;""</f>
        <v/>
      </c>
      <c r="AL1090" s="139"/>
      <c r="AM1090" s="136" t="str">
        <f>VLOOKUP($B1088,D1_2!$B$259:$AL$385,32,FALSE)&amp;""</f>
        <v/>
      </c>
      <c r="AN1090" s="137"/>
      <c r="AO1090" s="21" t="s">
        <v>391</v>
      </c>
      <c r="AP1090" s="138" t="str">
        <f>VLOOKUP($B1088,D1_2!$B$259:$AL$385,33,FALSE)&amp;""</f>
        <v/>
      </c>
      <c r="AQ1090" s="139"/>
      <c r="AR1090" s="136" t="str">
        <f>VLOOKUP($B1088,D1_2!$B$259:$AL$385,34,FALSE)&amp;""</f>
        <v/>
      </c>
      <c r="AS1090" s="137"/>
      <c r="AT1090" s="21" t="s">
        <v>391</v>
      </c>
      <c r="AU1090" s="138" t="str">
        <f>VLOOKUP($B1088,D1_2!$B$259:$AL$385,35,FALSE)&amp;""</f>
        <v/>
      </c>
      <c r="AV1090" s="139"/>
      <c r="AW1090" s="136" t="str">
        <f>VLOOKUP($B1088,D1_2!$B$259:$AL$385,36,FALSE)&amp;""</f>
        <v/>
      </c>
      <c r="AX1090" s="137"/>
      <c r="AY1090" s="21" t="s">
        <v>391</v>
      </c>
      <c r="AZ1090" s="138" t="str">
        <f>VLOOKUP($B1088,D1_2!$B$259:$AL$385,37,FALSE)&amp;""</f>
        <v/>
      </c>
      <c r="BA1090" s="139"/>
    </row>
    <row r="1091" spans="2:53" s="1" customFormat="1" ht="14.25" customHeight="1" x14ac:dyDescent="0.4">
      <c r="B1091" s="175" t="s">
        <v>6636</v>
      </c>
      <c r="C1091" s="176"/>
      <c r="D1091" s="176"/>
      <c r="E1091" s="176"/>
      <c r="F1091" s="177"/>
      <c r="G1091" s="86" t="s">
        <v>5737</v>
      </c>
      <c r="H1091" s="86"/>
      <c r="I1091" s="86"/>
      <c r="J1091" s="86"/>
      <c r="K1091" s="86"/>
      <c r="L1091" s="86"/>
      <c r="M1091" s="86"/>
      <c r="N1091" s="87" t="str">
        <f>VLOOKUP($B1091,D1_2!$B$5:$AL$131,22,FALSE)&amp;""</f>
        <v/>
      </c>
      <c r="O1091" s="88"/>
      <c r="P1091" s="19" t="s">
        <v>391</v>
      </c>
      <c r="Q1091" s="89" t="str">
        <f>VLOOKUP($B1091,D1_2!$B$5:$AL$131,23,FALSE)&amp;""</f>
        <v/>
      </c>
      <c r="R1091" s="90"/>
      <c r="S1091" s="87" t="str">
        <f>VLOOKUP($B1091,D1_2!$B$5:$AL$131,24,FALSE)&amp;""</f>
        <v/>
      </c>
      <c r="T1091" s="88"/>
      <c r="U1091" s="19" t="s">
        <v>391</v>
      </c>
      <c r="V1091" s="89" t="str">
        <f>VLOOKUP($B1091,D1_2!$B$5:$AL$131,25,FALSE)&amp;""</f>
        <v/>
      </c>
      <c r="W1091" s="90"/>
      <c r="X1091" s="87" t="str">
        <f>VLOOKUP($B1091,D1_2!$B$5:$AL$131,26,FALSE)&amp;""</f>
        <v/>
      </c>
      <c r="Y1091" s="88"/>
      <c r="Z1091" s="19" t="s">
        <v>391</v>
      </c>
      <c r="AA1091" s="89" t="str">
        <f>VLOOKUP($B1091,D1_2!$B$5:$AL$131,27,FALSE)&amp;""</f>
        <v/>
      </c>
      <c r="AB1091" s="90"/>
      <c r="AC1091" s="87" t="str">
        <f>VLOOKUP($B1091,D1_2!$B$5:$AL$131,28,FALSE)&amp;""</f>
        <v/>
      </c>
      <c r="AD1091" s="88"/>
      <c r="AE1091" s="19" t="s">
        <v>391</v>
      </c>
      <c r="AF1091" s="89" t="str">
        <f>VLOOKUP($B1091,D1_2!$B$5:$AL$131,29,FALSE)&amp;""</f>
        <v/>
      </c>
      <c r="AG1091" s="90"/>
      <c r="AH1091" s="87" t="str">
        <f>VLOOKUP($B1091,D1_2!$B$5:$AL$131,30,FALSE)&amp;""</f>
        <v/>
      </c>
      <c r="AI1091" s="88"/>
      <c r="AJ1091" s="19" t="s">
        <v>391</v>
      </c>
      <c r="AK1091" s="89" t="str">
        <f>VLOOKUP($B1091,D1_2!$B$5:$AL$131,31,FALSE)&amp;""</f>
        <v/>
      </c>
      <c r="AL1091" s="90"/>
      <c r="AM1091" s="87" t="str">
        <f>VLOOKUP($B1091,D1_2!$B$5:$AL$131,32,FALSE)&amp;""</f>
        <v/>
      </c>
      <c r="AN1091" s="88"/>
      <c r="AO1091" s="19" t="s">
        <v>391</v>
      </c>
      <c r="AP1091" s="89" t="str">
        <f>VLOOKUP($B1091,D1_2!$B$5:$AL$131,33,FALSE)&amp;""</f>
        <v/>
      </c>
      <c r="AQ1091" s="90"/>
      <c r="AR1091" s="87" t="str">
        <f>VLOOKUP($B1091,D1_2!$B$5:$AL$131,34,FALSE)&amp;""</f>
        <v/>
      </c>
      <c r="AS1091" s="88"/>
      <c r="AT1091" s="19" t="s">
        <v>391</v>
      </c>
      <c r="AU1091" s="89" t="str">
        <f>VLOOKUP($B1091,D1_2!$B$5:$AL$131,35,FALSE)&amp;""</f>
        <v/>
      </c>
      <c r="AV1091" s="90"/>
      <c r="AW1091" s="87" t="str">
        <f>VLOOKUP($B1091,D1_2!$B$5:$AL$131,36,FALSE)&amp;""</f>
        <v/>
      </c>
      <c r="AX1091" s="88"/>
      <c r="AY1091" s="19" t="s">
        <v>391</v>
      </c>
      <c r="AZ1091" s="89" t="str">
        <f>VLOOKUP($B1091,D1_2!$B$5:$AL$131,37,FALSE)&amp;""</f>
        <v/>
      </c>
      <c r="BA1091" s="90"/>
    </row>
    <row r="1092" spans="2:53" s="1" customFormat="1" x14ac:dyDescent="0.4">
      <c r="B1092" s="181"/>
      <c r="C1092" s="182"/>
      <c r="D1092" s="182"/>
      <c r="E1092" s="182"/>
      <c r="F1092" s="183"/>
      <c r="G1092" s="91" t="s">
        <v>5496</v>
      </c>
      <c r="H1092" s="91"/>
      <c r="I1092" s="91"/>
      <c r="J1092" s="91"/>
      <c r="K1092" s="91"/>
      <c r="L1092" s="91"/>
      <c r="M1092" s="91"/>
      <c r="N1092" s="92" t="str">
        <f>VLOOKUP($B1091,D1_2!$B$132:$AL$258,22,FALSE)&amp;""</f>
        <v/>
      </c>
      <c r="O1092" s="93"/>
      <c r="P1092" s="20" t="s">
        <v>391</v>
      </c>
      <c r="Q1092" s="94" t="str">
        <f>VLOOKUP($B1091,D1_2!$B$132:$AL$258,23,FALSE)&amp;""</f>
        <v/>
      </c>
      <c r="R1092" s="95"/>
      <c r="S1092" s="92" t="str">
        <f>VLOOKUP($B1091,D1_2!$B$132:$AL$258,24,FALSE)&amp;""</f>
        <v/>
      </c>
      <c r="T1092" s="93"/>
      <c r="U1092" s="20" t="s">
        <v>391</v>
      </c>
      <c r="V1092" s="94" t="str">
        <f>VLOOKUP($B1091,D1_2!$B$132:$AL$258,25,FALSE)&amp;""</f>
        <v/>
      </c>
      <c r="W1092" s="95"/>
      <c r="X1092" s="92" t="str">
        <f>VLOOKUP($B1091,D1_2!$B$132:$AL$258,26,FALSE)&amp;""</f>
        <v/>
      </c>
      <c r="Y1092" s="93"/>
      <c r="Z1092" s="20" t="s">
        <v>391</v>
      </c>
      <c r="AA1092" s="94" t="str">
        <f>VLOOKUP($B1091,D1_2!$B$132:$AL$258,27,FALSE)&amp;""</f>
        <v/>
      </c>
      <c r="AB1092" s="95"/>
      <c r="AC1092" s="92" t="str">
        <f>VLOOKUP($B1091,D1_2!$B$132:$AL$258,28,FALSE)&amp;""</f>
        <v/>
      </c>
      <c r="AD1092" s="93"/>
      <c r="AE1092" s="20" t="s">
        <v>391</v>
      </c>
      <c r="AF1092" s="94" t="str">
        <f>VLOOKUP($B1091,D1_2!$B$132:$AL$258,29,FALSE)&amp;""</f>
        <v/>
      </c>
      <c r="AG1092" s="95"/>
      <c r="AH1092" s="92" t="str">
        <f>VLOOKUP($B1091,D1_2!$B$132:$AL$258,30,FALSE)&amp;""</f>
        <v/>
      </c>
      <c r="AI1092" s="93"/>
      <c r="AJ1092" s="20" t="s">
        <v>391</v>
      </c>
      <c r="AK1092" s="94" t="str">
        <f>VLOOKUP($B1091,D1_2!$B$132:$AL$258,31,FALSE)&amp;""</f>
        <v/>
      </c>
      <c r="AL1092" s="95"/>
      <c r="AM1092" s="92" t="str">
        <f>VLOOKUP($B1091,D1_2!$B$132:$AL$258,32,FALSE)&amp;""</f>
        <v/>
      </c>
      <c r="AN1092" s="93"/>
      <c r="AO1092" s="20" t="s">
        <v>391</v>
      </c>
      <c r="AP1092" s="94" t="str">
        <f>VLOOKUP($B1091,D1_2!$B$132:$AL$258,33,FALSE)&amp;""</f>
        <v/>
      </c>
      <c r="AQ1092" s="95"/>
      <c r="AR1092" s="92" t="str">
        <f>VLOOKUP($B1091,D1_2!$B$132:$AL$258,34,FALSE)&amp;""</f>
        <v/>
      </c>
      <c r="AS1092" s="93"/>
      <c r="AT1092" s="20" t="s">
        <v>391</v>
      </c>
      <c r="AU1092" s="94" t="str">
        <f>VLOOKUP($B1091,D1_2!$B$132:$AL$258,35,FALSE)&amp;""</f>
        <v/>
      </c>
      <c r="AV1092" s="95"/>
      <c r="AW1092" s="92" t="str">
        <f>VLOOKUP($B1091,D1_2!$B$132:$AL$258,36,FALSE)&amp;""</f>
        <v/>
      </c>
      <c r="AX1092" s="93"/>
      <c r="AY1092" s="20" t="s">
        <v>391</v>
      </c>
      <c r="AZ1092" s="94" t="str">
        <f>VLOOKUP($B1091,D1_2!$B$132:$AL$258,37,FALSE)&amp;""</f>
        <v/>
      </c>
      <c r="BA1092" s="95"/>
    </row>
    <row r="1093" spans="2:53" s="1" customFormat="1" x14ac:dyDescent="0.4">
      <c r="B1093" s="181"/>
      <c r="C1093" s="182"/>
      <c r="D1093" s="182"/>
      <c r="E1093" s="182"/>
      <c r="F1093" s="183"/>
      <c r="G1093" s="135" t="s">
        <v>5337</v>
      </c>
      <c r="H1093" s="135"/>
      <c r="I1093" s="135"/>
      <c r="J1093" s="135"/>
      <c r="K1093" s="135"/>
      <c r="L1093" s="135"/>
      <c r="M1093" s="135"/>
      <c r="N1093" s="140" t="str">
        <f>VLOOKUP($B1091,D1_2!$B$259:$AL$385,22,FALSE)&amp;""</f>
        <v/>
      </c>
      <c r="O1093" s="141"/>
      <c r="P1093" s="22" t="s">
        <v>391</v>
      </c>
      <c r="Q1093" s="142" t="str">
        <f>VLOOKUP($B1091,D1_2!$B$259:$AL$385,23,FALSE)&amp;""</f>
        <v/>
      </c>
      <c r="R1093" s="143"/>
      <c r="S1093" s="140" t="str">
        <f>VLOOKUP($B1091,D1_2!$B$259:$AL$385,24,FALSE)&amp;""</f>
        <v/>
      </c>
      <c r="T1093" s="141"/>
      <c r="U1093" s="22" t="s">
        <v>391</v>
      </c>
      <c r="V1093" s="142" t="str">
        <f>VLOOKUP($B1091,D1_2!$B$259:$AL$385,25,FALSE)&amp;""</f>
        <v/>
      </c>
      <c r="W1093" s="143"/>
      <c r="X1093" s="140" t="str">
        <f>VLOOKUP($B1091,D1_2!$B$259:$AL$385,26,FALSE)&amp;""</f>
        <v/>
      </c>
      <c r="Y1093" s="141"/>
      <c r="Z1093" s="22" t="s">
        <v>391</v>
      </c>
      <c r="AA1093" s="142" t="str">
        <f>VLOOKUP($B1091,D1_2!$B$259:$AL$385,27,FALSE)&amp;""</f>
        <v/>
      </c>
      <c r="AB1093" s="143"/>
      <c r="AC1093" s="140" t="str">
        <f>VLOOKUP($B1091,D1_2!$B$259:$AL$385,28,FALSE)&amp;""</f>
        <v/>
      </c>
      <c r="AD1093" s="141"/>
      <c r="AE1093" s="22" t="s">
        <v>391</v>
      </c>
      <c r="AF1093" s="142" t="str">
        <f>VLOOKUP($B1091,D1_2!$B$259:$AL$385,29,FALSE)&amp;""</f>
        <v/>
      </c>
      <c r="AG1093" s="143"/>
      <c r="AH1093" s="140" t="str">
        <f>VLOOKUP($B1091,D1_2!$B$259:$AL$385,30,FALSE)&amp;""</f>
        <v/>
      </c>
      <c r="AI1093" s="141"/>
      <c r="AJ1093" s="22" t="s">
        <v>391</v>
      </c>
      <c r="AK1093" s="142" t="str">
        <f>VLOOKUP($B1091,D1_2!$B$259:$AL$385,31,FALSE)&amp;""</f>
        <v/>
      </c>
      <c r="AL1093" s="143"/>
      <c r="AM1093" s="140" t="str">
        <f>VLOOKUP($B1091,D1_2!$B$259:$AL$385,32,FALSE)&amp;""</f>
        <v/>
      </c>
      <c r="AN1093" s="141"/>
      <c r="AO1093" s="22" t="s">
        <v>391</v>
      </c>
      <c r="AP1093" s="142" t="str">
        <f>VLOOKUP($B1091,D1_2!$B$259:$AL$385,33,FALSE)&amp;""</f>
        <v/>
      </c>
      <c r="AQ1093" s="143"/>
      <c r="AR1093" s="140" t="str">
        <f>VLOOKUP($B1091,D1_2!$B$259:$AL$385,34,FALSE)&amp;""</f>
        <v/>
      </c>
      <c r="AS1093" s="141"/>
      <c r="AT1093" s="22" t="s">
        <v>391</v>
      </c>
      <c r="AU1093" s="142" t="str">
        <f>VLOOKUP($B1091,D1_2!$B$259:$AL$385,35,FALSE)&amp;""</f>
        <v/>
      </c>
      <c r="AV1093" s="143"/>
      <c r="AW1093" s="140" t="str">
        <f>VLOOKUP($B1091,D1_2!$B$259:$AL$385,36,FALSE)&amp;""</f>
        <v/>
      </c>
      <c r="AX1093" s="141"/>
      <c r="AY1093" s="22" t="s">
        <v>391</v>
      </c>
      <c r="AZ1093" s="142" t="str">
        <f>VLOOKUP($B1091,D1_2!$B$259:$AL$385,37,FALSE)&amp;""</f>
        <v/>
      </c>
      <c r="BA1093" s="143"/>
    </row>
    <row r="1094" spans="2:53" s="1" customFormat="1" ht="14.25" customHeight="1" x14ac:dyDescent="0.4">
      <c r="B1094" s="175" t="s">
        <v>6056</v>
      </c>
      <c r="C1094" s="176"/>
      <c r="D1094" s="176"/>
      <c r="E1094" s="176"/>
      <c r="F1094" s="177"/>
      <c r="G1094" s="86" t="s">
        <v>5737</v>
      </c>
      <c r="H1094" s="86"/>
      <c r="I1094" s="86"/>
      <c r="J1094" s="86"/>
      <c r="K1094" s="86"/>
      <c r="L1094" s="86"/>
      <c r="M1094" s="86"/>
      <c r="N1094" s="87" t="str">
        <f>VLOOKUP($B1094,D1_2!$B$5:$AL$131,22,FALSE)&amp;""</f>
        <v/>
      </c>
      <c r="O1094" s="88"/>
      <c r="P1094" s="19" t="s">
        <v>391</v>
      </c>
      <c r="Q1094" s="89" t="str">
        <f>VLOOKUP($B1094,D1_2!$B$5:$AL$131,23,FALSE)&amp;""</f>
        <v/>
      </c>
      <c r="R1094" s="90"/>
      <c r="S1094" s="87" t="str">
        <f>VLOOKUP($B1094,D1_2!$B$5:$AL$131,24,FALSE)&amp;""</f>
        <v/>
      </c>
      <c r="T1094" s="88"/>
      <c r="U1094" s="19" t="s">
        <v>391</v>
      </c>
      <c r="V1094" s="89" t="str">
        <f>VLOOKUP($B1094,D1_2!$B$5:$AL$131,25,FALSE)&amp;""</f>
        <v/>
      </c>
      <c r="W1094" s="90"/>
      <c r="X1094" s="87" t="str">
        <f>VLOOKUP($B1094,D1_2!$B$5:$AL$131,26,FALSE)&amp;""</f>
        <v/>
      </c>
      <c r="Y1094" s="88"/>
      <c r="Z1094" s="19" t="s">
        <v>391</v>
      </c>
      <c r="AA1094" s="89" t="str">
        <f>VLOOKUP($B1094,D1_2!$B$5:$AL$131,27,FALSE)&amp;""</f>
        <v/>
      </c>
      <c r="AB1094" s="90"/>
      <c r="AC1094" s="87" t="str">
        <f>VLOOKUP($B1094,D1_2!$B$5:$AL$131,28,FALSE)&amp;""</f>
        <v/>
      </c>
      <c r="AD1094" s="88"/>
      <c r="AE1094" s="19" t="s">
        <v>391</v>
      </c>
      <c r="AF1094" s="89" t="str">
        <f>VLOOKUP($B1094,D1_2!$B$5:$AL$131,29,FALSE)&amp;""</f>
        <v/>
      </c>
      <c r="AG1094" s="90"/>
      <c r="AH1094" s="87" t="str">
        <f>VLOOKUP($B1094,D1_2!$B$5:$AL$131,30,FALSE)&amp;""</f>
        <v/>
      </c>
      <c r="AI1094" s="88"/>
      <c r="AJ1094" s="19" t="s">
        <v>391</v>
      </c>
      <c r="AK1094" s="89" t="str">
        <f>VLOOKUP($B1094,D1_2!$B$5:$AL$131,31,FALSE)&amp;""</f>
        <v/>
      </c>
      <c r="AL1094" s="90"/>
      <c r="AM1094" s="87" t="str">
        <f>VLOOKUP($B1094,D1_2!$B$5:$AL$131,32,FALSE)&amp;""</f>
        <v/>
      </c>
      <c r="AN1094" s="88"/>
      <c r="AO1094" s="19" t="s">
        <v>391</v>
      </c>
      <c r="AP1094" s="89" t="str">
        <f>VLOOKUP($B1094,D1_2!$B$5:$AL$131,33,FALSE)&amp;""</f>
        <v/>
      </c>
      <c r="AQ1094" s="90"/>
      <c r="AR1094" s="87" t="str">
        <f>VLOOKUP($B1094,D1_2!$B$5:$AL$131,34,FALSE)&amp;""</f>
        <v/>
      </c>
      <c r="AS1094" s="88"/>
      <c r="AT1094" s="19" t="s">
        <v>391</v>
      </c>
      <c r="AU1094" s="89" t="str">
        <f>VLOOKUP($B1094,D1_2!$B$5:$AL$131,35,FALSE)&amp;""</f>
        <v/>
      </c>
      <c r="AV1094" s="90"/>
      <c r="AW1094" s="87" t="str">
        <f>VLOOKUP($B1094,D1_2!$B$5:$AL$131,36,FALSE)&amp;""</f>
        <v/>
      </c>
      <c r="AX1094" s="88"/>
      <c r="AY1094" s="19" t="s">
        <v>391</v>
      </c>
      <c r="AZ1094" s="89" t="str">
        <f>VLOOKUP($B1094,D1_2!$B$5:$AL$131,37,FALSE)&amp;""</f>
        <v/>
      </c>
      <c r="BA1094" s="90"/>
    </row>
    <row r="1095" spans="2:53" s="1" customFormat="1" x14ac:dyDescent="0.4">
      <c r="B1095" s="181"/>
      <c r="C1095" s="182"/>
      <c r="D1095" s="182"/>
      <c r="E1095" s="182"/>
      <c r="F1095" s="183"/>
      <c r="G1095" s="91" t="s">
        <v>5496</v>
      </c>
      <c r="H1095" s="91"/>
      <c r="I1095" s="91"/>
      <c r="J1095" s="91"/>
      <c r="K1095" s="91"/>
      <c r="L1095" s="91"/>
      <c r="M1095" s="91"/>
      <c r="N1095" s="92" t="str">
        <f>VLOOKUP($B1094,D1_2!$B$132:$AL$258,22,FALSE)&amp;""</f>
        <v/>
      </c>
      <c r="O1095" s="93"/>
      <c r="P1095" s="20" t="s">
        <v>391</v>
      </c>
      <c r="Q1095" s="94" t="str">
        <f>VLOOKUP($B1094,D1_2!$B$132:$AL$258,23,FALSE)&amp;""</f>
        <v/>
      </c>
      <c r="R1095" s="95"/>
      <c r="S1095" s="92" t="str">
        <f>VLOOKUP($B1094,D1_2!$B$132:$AL$258,24,FALSE)&amp;""</f>
        <v/>
      </c>
      <c r="T1095" s="93"/>
      <c r="U1095" s="20" t="s">
        <v>391</v>
      </c>
      <c r="V1095" s="94" t="str">
        <f>VLOOKUP($B1094,D1_2!$B$132:$AL$258,25,FALSE)&amp;""</f>
        <v/>
      </c>
      <c r="W1095" s="95"/>
      <c r="X1095" s="92" t="str">
        <f>VLOOKUP($B1094,D1_2!$B$132:$AL$258,26,FALSE)&amp;""</f>
        <v/>
      </c>
      <c r="Y1095" s="93"/>
      <c r="Z1095" s="20" t="s">
        <v>391</v>
      </c>
      <c r="AA1095" s="94" t="str">
        <f>VLOOKUP($B1094,D1_2!$B$132:$AL$258,27,FALSE)&amp;""</f>
        <v/>
      </c>
      <c r="AB1095" s="95"/>
      <c r="AC1095" s="92" t="str">
        <f>VLOOKUP($B1094,D1_2!$B$132:$AL$258,28,FALSE)&amp;""</f>
        <v/>
      </c>
      <c r="AD1095" s="93"/>
      <c r="AE1095" s="20" t="s">
        <v>391</v>
      </c>
      <c r="AF1095" s="94" t="str">
        <f>VLOOKUP($B1094,D1_2!$B$132:$AL$258,29,FALSE)&amp;""</f>
        <v/>
      </c>
      <c r="AG1095" s="95"/>
      <c r="AH1095" s="92" t="str">
        <f>VLOOKUP($B1094,D1_2!$B$132:$AL$258,30,FALSE)&amp;""</f>
        <v/>
      </c>
      <c r="AI1095" s="93"/>
      <c r="AJ1095" s="20" t="s">
        <v>391</v>
      </c>
      <c r="AK1095" s="94" t="str">
        <f>VLOOKUP($B1094,D1_2!$B$132:$AL$258,31,FALSE)&amp;""</f>
        <v/>
      </c>
      <c r="AL1095" s="95"/>
      <c r="AM1095" s="92" t="str">
        <f>VLOOKUP($B1094,D1_2!$B$132:$AL$258,32,FALSE)&amp;""</f>
        <v/>
      </c>
      <c r="AN1095" s="93"/>
      <c r="AO1095" s="20" t="s">
        <v>391</v>
      </c>
      <c r="AP1095" s="94" t="str">
        <f>VLOOKUP($B1094,D1_2!$B$132:$AL$258,33,FALSE)&amp;""</f>
        <v/>
      </c>
      <c r="AQ1095" s="95"/>
      <c r="AR1095" s="92" t="str">
        <f>VLOOKUP($B1094,D1_2!$B$132:$AL$258,34,FALSE)&amp;""</f>
        <v/>
      </c>
      <c r="AS1095" s="93"/>
      <c r="AT1095" s="20" t="s">
        <v>391</v>
      </c>
      <c r="AU1095" s="94" t="str">
        <f>VLOOKUP($B1094,D1_2!$B$132:$AL$258,35,FALSE)&amp;""</f>
        <v/>
      </c>
      <c r="AV1095" s="95"/>
      <c r="AW1095" s="92" t="str">
        <f>VLOOKUP($B1094,D1_2!$B$132:$AL$258,36,FALSE)&amp;""</f>
        <v/>
      </c>
      <c r="AX1095" s="93"/>
      <c r="AY1095" s="20" t="s">
        <v>391</v>
      </c>
      <c r="AZ1095" s="94" t="str">
        <f>VLOOKUP($B1094,D1_2!$B$132:$AL$258,37,FALSE)&amp;""</f>
        <v/>
      </c>
      <c r="BA1095" s="95"/>
    </row>
    <row r="1096" spans="2:53" s="1" customFormat="1" x14ac:dyDescent="0.4">
      <c r="B1096" s="178"/>
      <c r="C1096" s="179"/>
      <c r="D1096" s="179"/>
      <c r="E1096" s="179"/>
      <c r="F1096" s="180"/>
      <c r="G1096" s="135" t="s">
        <v>5337</v>
      </c>
      <c r="H1096" s="135"/>
      <c r="I1096" s="135"/>
      <c r="J1096" s="135"/>
      <c r="K1096" s="135"/>
      <c r="L1096" s="135"/>
      <c r="M1096" s="135"/>
      <c r="N1096" s="136" t="str">
        <f>VLOOKUP($B1094,D1_2!$B$259:$AL$385,22,FALSE)&amp;""</f>
        <v/>
      </c>
      <c r="O1096" s="137"/>
      <c r="P1096" s="21" t="s">
        <v>391</v>
      </c>
      <c r="Q1096" s="138" t="str">
        <f>VLOOKUP($B1094,D1_2!$B$259:$AL$385,23,FALSE)&amp;""</f>
        <v/>
      </c>
      <c r="R1096" s="139"/>
      <c r="S1096" s="136" t="str">
        <f>VLOOKUP($B1094,D1_2!$B$259:$AL$385,24,FALSE)&amp;""</f>
        <v/>
      </c>
      <c r="T1096" s="137"/>
      <c r="U1096" s="21" t="s">
        <v>391</v>
      </c>
      <c r="V1096" s="138" t="str">
        <f>VLOOKUP($B1094,D1_2!$B$259:$AL$385,25,FALSE)&amp;""</f>
        <v/>
      </c>
      <c r="W1096" s="139"/>
      <c r="X1096" s="136" t="str">
        <f>VLOOKUP($B1094,D1_2!$B$259:$AL$385,26,FALSE)&amp;""</f>
        <v/>
      </c>
      <c r="Y1096" s="137"/>
      <c r="Z1096" s="21" t="s">
        <v>391</v>
      </c>
      <c r="AA1096" s="138" t="str">
        <f>VLOOKUP($B1094,D1_2!$B$259:$AL$385,27,FALSE)&amp;""</f>
        <v/>
      </c>
      <c r="AB1096" s="139"/>
      <c r="AC1096" s="136" t="str">
        <f>VLOOKUP($B1094,D1_2!$B$259:$AL$385,28,FALSE)&amp;""</f>
        <v/>
      </c>
      <c r="AD1096" s="137"/>
      <c r="AE1096" s="21" t="s">
        <v>391</v>
      </c>
      <c r="AF1096" s="138" t="str">
        <f>VLOOKUP($B1094,D1_2!$B$259:$AL$385,29,FALSE)&amp;""</f>
        <v/>
      </c>
      <c r="AG1096" s="139"/>
      <c r="AH1096" s="136" t="str">
        <f>VLOOKUP($B1094,D1_2!$B$259:$AL$385,30,FALSE)&amp;""</f>
        <v/>
      </c>
      <c r="AI1096" s="137"/>
      <c r="AJ1096" s="21" t="s">
        <v>391</v>
      </c>
      <c r="AK1096" s="138" t="str">
        <f>VLOOKUP($B1094,D1_2!$B$259:$AL$385,31,FALSE)&amp;""</f>
        <v/>
      </c>
      <c r="AL1096" s="139"/>
      <c r="AM1096" s="136" t="str">
        <f>VLOOKUP($B1094,D1_2!$B$259:$AL$385,32,FALSE)&amp;""</f>
        <v/>
      </c>
      <c r="AN1096" s="137"/>
      <c r="AO1096" s="21" t="s">
        <v>391</v>
      </c>
      <c r="AP1096" s="138" t="str">
        <f>VLOOKUP($B1094,D1_2!$B$259:$AL$385,33,FALSE)&amp;""</f>
        <v/>
      </c>
      <c r="AQ1096" s="139"/>
      <c r="AR1096" s="136" t="str">
        <f>VLOOKUP($B1094,D1_2!$B$259:$AL$385,34,FALSE)&amp;""</f>
        <v/>
      </c>
      <c r="AS1096" s="137"/>
      <c r="AT1096" s="21" t="s">
        <v>391</v>
      </c>
      <c r="AU1096" s="138" t="str">
        <f>VLOOKUP($B1094,D1_2!$B$259:$AL$385,35,FALSE)&amp;""</f>
        <v/>
      </c>
      <c r="AV1096" s="139"/>
      <c r="AW1096" s="136" t="str">
        <f>VLOOKUP($B1094,D1_2!$B$259:$AL$385,36,FALSE)&amp;""</f>
        <v/>
      </c>
      <c r="AX1096" s="137"/>
      <c r="AY1096" s="21" t="s">
        <v>391</v>
      </c>
      <c r="AZ1096" s="138" t="str">
        <f>VLOOKUP($B1094,D1_2!$B$259:$AL$385,37,FALSE)&amp;""</f>
        <v/>
      </c>
      <c r="BA1096" s="139"/>
    </row>
    <row r="1097" spans="2:53" s="1" customFormat="1" ht="14.25" customHeight="1" x14ac:dyDescent="0.4">
      <c r="B1097" s="181" t="s">
        <v>6637</v>
      </c>
      <c r="C1097" s="182"/>
      <c r="D1097" s="182"/>
      <c r="E1097" s="182"/>
      <c r="F1097" s="183"/>
      <c r="G1097" s="86" t="s">
        <v>5737</v>
      </c>
      <c r="H1097" s="86"/>
      <c r="I1097" s="86"/>
      <c r="J1097" s="86"/>
      <c r="K1097" s="86"/>
      <c r="L1097" s="86"/>
      <c r="M1097" s="86"/>
      <c r="N1097" s="144" t="str">
        <f>VLOOKUP($B1097,D1_2!$B$5:$AL$131,22,FALSE)&amp;""</f>
        <v/>
      </c>
      <c r="O1097" s="132"/>
      <c r="P1097" s="23" t="s">
        <v>391</v>
      </c>
      <c r="Q1097" s="145" t="str">
        <f>VLOOKUP($B1097,D1_2!$B$5:$AL$131,23,FALSE)&amp;""</f>
        <v/>
      </c>
      <c r="R1097" s="134"/>
      <c r="S1097" s="144" t="str">
        <f>VLOOKUP($B1097,D1_2!$B$5:$AL$131,24,FALSE)&amp;""</f>
        <v/>
      </c>
      <c r="T1097" s="132"/>
      <c r="U1097" s="23" t="s">
        <v>391</v>
      </c>
      <c r="V1097" s="145" t="str">
        <f>VLOOKUP($B1097,D1_2!$B$5:$AL$131,25,FALSE)&amp;""</f>
        <v/>
      </c>
      <c r="W1097" s="134"/>
      <c r="X1097" s="144" t="str">
        <f>VLOOKUP($B1097,D1_2!$B$5:$AL$131,26,FALSE)&amp;""</f>
        <v/>
      </c>
      <c r="Y1097" s="132"/>
      <c r="Z1097" s="23" t="s">
        <v>391</v>
      </c>
      <c r="AA1097" s="145" t="str">
        <f>VLOOKUP($B1097,D1_2!$B$5:$AL$131,27,FALSE)&amp;""</f>
        <v/>
      </c>
      <c r="AB1097" s="134"/>
      <c r="AC1097" s="144" t="str">
        <f>VLOOKUP($B1097,D1_2!$B$5:$AL$131,28,FALSE)&amp;""</f>
        <v/>
      </c>
      <c r="AD1097" s="132"/>
      <c r="AE1097" s="23" t="s">
        <v>391</v>
      </c>
      <c r="AF1097" s="145" t="str">
        <f>VLOOKUP($B1097,D1_2!$B$5:$AL$131,29,FALSE)&amp;""</f>
        <v/>
      </c>
      <c r="AG1097" s="134"/>
      <c r="AH1097" s="144" t="str">
        <f>VLOOKUP($B1097,D1_2!$B$5:$AL$131,30,FALSE)&amp;""</f>
        <v/>
      </c>
      <c r="AI1097" s="132"/>
      <c r="AJ1097" s="23" t="s">
        <v>391</v>
      </c>
      <c r="AK1097" s="145" t="str">
        <f>VLOOKUP($B1097,D1_2!$B$5:$AL$131,31,FALSE)&amp;""</f>
        <v/>
      </c>
      <c r="AL1097" s="134"/>
      <c r="AM1097" s="144" t="str">
        <f>VLOOKUP($B1097,D1_2!$B$5:$AL$131,32,FALSE)&amp;""</f>
        <v/>
      </c>
      <c r="AN1097" s="132"/>
      <c r="AO1097" s="23" t="s">
        <v>391</v>
      </c>
      <c r="AP1097" s="145" t="str">
        <f>VLOOKUP($B1097,D1_2!$B$5:$AL$131,33,FALSE)&amp;""</f>
        <v/>
      </c>
      <c r="AQ1097" s="134"/>
      <c r="AR1097" s="144" t="str">
        <f>VLOOKUP($B1097,D1_2!$B$5:$AL$131,34,FALSE)&amp;""</f>
        <v/>
      </c>
      <c r="AS1097" s="132"/>
      <c r="AT1097" s="23" t="s">
        <v>391</v>
      </c>
      <c r="AU1097" s="145" t="str">
        <f>VLOOKUP($B1097,D1_2!$B$5:$AL$131,35,FALSE)&amp;""</f>
        <v/>
      </c>
      <c r="AV1097" s="134"/>
      <c r="AW1097" s="144" t="str">
        <f>VLOOKUP($B1097,D1_2!$B$5:$AL$131,36,FALSE)&amp;""</f>
        <v/>
      </c>
      <c r="AX1097" s="132"/>
      <c r="AY1097" s="23" t="s">
        <v>391</v>
      </c>
      <c r="AZ1097" s="145" t="str">
        <f>VLOOKUP($B1097,D1_2!$B$5:$AL$131,37,FALSE)&amp;""</f>
        <v/>
      </c>
      <c r="BA1097" s="134"/>
    </row>
    <row r="1098" spans="2:53" s="1" customFormat="1" x14ac:dyDescent="0.4">
      <c r="B1098" s="181"/>
      <c r="C1098" s="182"/>
      <c r="D1098" s="182"/>
      <c r="E1098" s="182"/>
      <c r="F1098" s="183"/>
      <c r="G1098" s="91" t="s">
        <v>5496</v>
      </c>
      <c r="H1098" s="91"/>
      <c r="I1098" s="91"/>
      <c r="J1098" s="91"/>
      <c r="K1098" s="91"/>
      <c r="L1098" s="91"/>
      <c r="M1098" s="91"/>
      <c r="N1098" s="92" t="str">
        <f>VLOOKUP($B1097,D1_2!$B$132:$AL$258,22,FALSE)&amp;""</f>
        <v/>
      </c>
      <c r="O1098" s="93"/>
      <c r="P1098" s="20" t="s">
        <v>391</v>
      </c>
      <c r="Q1098" s="94" t="str">
        <f>VLOOKUP($B1097,D1_2!$B$132:$AL$258,23,FALSE)&amp;""</f>
        <v/>
      </c>
      <c r="R1098" s="95"/>
      <c r="S1098" s="92" t="str">
        <f>VLOOKUP($B1097,D1_2!$B$132:$AL$258,24,FALSE)&amp;""</f>
        <v/>
      </c>
      <c r="T1098" s="93"/>
      <c r="U1098" s="20" t="s">
        <v>391</v>
      </c>
      <c r="V1098" s="94" t="str">
        <f>VLOOKUP($B1097,D1_2!$B$132:$AL$258,25,FALSE)&amp;""</f>
        <v/>
      </c>
      <c r="W1098" s="95"/>
      <c r="X1098" s="92" t="str">
        <f>VLOOKUP($B1097,D1_2!$B$132:$AL$258,26,FALSE)&amp;""</f>
        <v/>
      </c>
      <c r="Y1098" s="93"/>
      <c r="Z1098" s="20" t="s">
        <v>391</v>
      </c>
      <c r="AA1098" s="94" t="str">
        <f>VLOOKUP($B1097,D1_2!$B$132:$AL$258,27,FALSE)&amp;""</f>
        <v/>
      </c>
      <c r="AB1098" s="95"/>
      <c r="AC1098" s="92" t="str">
        <f>VLOOKUP($B1097,D1_2!$B$132:$AL$258,28,FALSE)&amp;""</f>
        <v/>
      </c>
      <c r="AD1098" s="93"/>
      <c r="AE1098" s="20" t="s">
        <v>391</v>
      </c>
      <c r="AF1098" s="94" t="str">
        <f>VLOOKUP($B1097,D1_2!$B$132:$AL$258,29,FALSE)&amp;""</f>
        <v/>
      </c>
      <c r="AG1098" s="95"/>
      <c r="AH1098" s="92" t="str">
        <f>VLOOKUP($B1097,D1_2!$B$132:$AL$258,30,FALSE)&amp;""</f>
        <v/>
      </c>
      <c r="AI1098" s="93"/>
      <c r="AJ1098" s="20" t="s">
        <v>391</v>
      </c>
      <c r="AK1098" s="94" t="str">
        <f>VLOOKUP($B1097,D1_2!$B$132:$AL$258,31,FALSE)&amp;""</f>
        <v/>
      </c>
      <c r="AL1098" s="95"/>
      <c r="AM1098" s="92" t="str">
        <f>VLOOKUP($B1097,D1_2!$B$132:$AL$258,32,FALSE)&amp;""</f>
        <v/>
      </c>
      <c r="AN1098" s="93"/>
      <c r="AO1098" s="20" t="s">
        <v>391</v>
      </c>
      <c r="AP1098" s="94" t="str">
        <f>VLOOKUP($B1097,D1_2!$B$132:$AL$258,33,FALSE)&amp;""</f>
        <v/>
      </c>
      <c r="AQ1098" s="95"/>
      <c r="AR1098" s="92" t="str">
        <f>VLOOKUP($B1097,D1_2!$B$132:$AL$258,34,FALSE)&amp;""</f>
        <v/>
      </c>
      <c r="AS1098" s="93"/>
      <c r="AT1098" s="20" t="s">
        <v>391</v>
      </c>
      <c r="AU1098" s="94" t="str">
        <f>VLOOKUP($B1097,D1_2!$B$132:$AL$258,35,FALSE)&amp;""</f>
        <v/>
      </c>
      <c r="AV1098" s="95"/>
      <c r="AW1098" s="92" t="str">
        <f>VLOOKUP($B1097,D1_2!$B$132:$AL$258,36,FALSE)&amp;""</f>
        <v/>
      </c>
      <c r="AX1098" s="93"/>
      <c r="AY1098" s="20" t="s">
        <v>391</v>
      </c>
      <c r="AZ1098" s="94" t="str">
        <f>VLOOKUP($B1097,D1_2!$B$132:$AL$258,37,FALSE)&amp;""</f>
        <v/>
      </c>
      <c r="BA1098" s="95"/>
    </row>
    <row r="1099" spans="2:53" s="1" customFormat="1" x14ac:dyDescent="0.4">
      <c r="B1099" s="178"/>
      <c r="C1099" s="179"/>
      <c r="D1099" s="179"/>
      <c r="E1099" s="179"/>
      <c r="F1099" s="180"/>
      <c r="G1099" s="135" t="s">
        <v>5337</v>
      </c>
      <c r="H1099" s="135"/>
      <c r="I1099" s="135"/>
      <c r="J1099" s="135"/>
      <c r="K1099" s="135"/>
      <c r="L1099" s="135"/>
      <c r="M1099" s="135"/>
      <c r="N1099" s="136" t="str">
        <f>VLOOKUP($B1097,D1_2!$B$259:$AL$385,22,FALSE)&amp;""</f>
        <v/>
      </c>
      <c r="O1099" s="137"/>
      <c r="P1099" s="21" t="s">
        <v>391</v>
      </c>
      <c r="Q1099" s="138" t="str">
        <f>VLOOKUP($B1097,D1_2!$B$259:$AL$385,23,FALSE)&amp;""</f>
        <v/>
      </c>
      <c r="R1099" s="139"/>
      <c r="S1099" s="136" t="str">
        <f>VLOOKUP($B1097,D1_2!$B$259:$AL$385,24,FALSE)&amp;""</f>
        <v/>
      </c>
      <c r="T1099" s="137"/>
      <c r="U1099" s="21" t="s">
        <v>391</v>
      </c>
      <c r="V1099" s="138" t="str">
        <f>VLOOKUP($B1097,D1_2!$B$259:$AL$385,25,FALSE)&amp;""</f>
        <v/>
      </c>
      <c r="W1099" s="139"/>
      <c r="X1099" s="136" t="str">
        <f>VLOOKUP($B1097,D1_2!$B$259:$AL$385,26,FALSE)&amp;""</f>
        <v/>
      </c>
      <c r="Y1099" s="137"/>
      <c r="Z1099" s="21" t="s">
        <v>391</v>
      </c>
      <c r="AA1099" s="138" t="str">
        <f>VLOOKUP($B1097,D1_2!$B$259:$AL$385,27,FALSE)&amp;""</f>
        <v/>
      </c>
      <c r="AB1099" s="139"/>
      <c r="AC1099" s="136" t="str">
        <f>VLOOKUP($B1097,D1_2!$B$259:$AL$385,28,FALSE)&amp;""</f>
        <v/>
      </c>
      <c r="AD1099" s="137"/>
      <c r="AE1099" s="21" t="s">
        <v>391</v>
      </c>
      <c r="AF1099" s="138" t="str">
        <f>VLOOKUP($B1097,D1_2!$B$259:$AL$385,29,FALSE)&amp;""</f>
        <v/>
      </c>
      <c r="AG1099" s="139"/>
      <c r="AH1099" s="136" t="str">
        <f>VLOOKUP($B1097,D1_2!$B$259:$AL$385,30,FALSE)&amp;""</f>
        <v/>
      </c>
      <c r="AI1099" s="137"/>
      <c r="AJ1099" s="21" t="s">
        <v>391</v>
      </c>
      <c r="AK1099" s="138" t="str">
        <f>VLOOKUP($B1097,D1_2!$B$259:$AL$385,31,FALSE)&amp;""</f>
        <v/>
      </c>
      <c r="AL1099" s="139"/>
      <c r="AM1099" s="136" t="str">
        <f>VLOOKUP($B1097,D1_2!$B$259:$AL$385,32,FALSE)&amp;""</f>
        <v/>
      </c>
      <c r="AN1099" s="137"/>
      <c r="AO1099" s="21" t="s">
        <v>391</v>
      </c>
      <c r="AP1099" s="138" t="str">
        <f>VLOOKUP($B1097,D1_2!$B$259:$AL$385,33,FALSE)&amp;""</f>
        <v/>
      </c>
      <c r="AQ1099" s="139"/>
      <c r="AR1099" s="136" t="str">
        <f>VLOOKUP($B1097,D1_2!$B$259:$AL$385,34,FALSE)&amp;""</f>
        <v/>
      </c>
      <c r="AS1099" s="137"/>
      <c r="AT1099" s="21" t="s">
        <v>391</v>
      </c>
      <c r="AU1099" s="138" t="str">
        <f>VLOOKUP($B1097,D1_2!$B$259:$AL$385,35,FALSE)&amp;""</f>
        <v/>
      </c>
      <c r="AV1099" s="139"/>
      <c r="AW1099" s="136" t="str">
        <f>VLOOKUP($B1097,D1_2!$B$259:$AL$385,36,FALSE)&amp;""</f>
        <v/>
      </c>
      <c r="AX1099" s="137"/>
      <c r="AY1099" s="21" t="s">
        <v>391</v>
      </c>
      <c r="AZ1099" s="138" t="str">
        <f>VLOOKUP($B1097,D1_2!$B$259:$AL$385,37,FALSE)&amp;""</f>
        <v/>
      </c>
      <c r="BA1099" s="139"/>
    </row>
    <row r="1100" spans="2:53" s="1" customFormat="1" ht="14.25" customHeight="1" x14ac:dyDescent="0.4">
      <c r="B1100" s="175" t="s">
        <v>4139</v>
      </c>
      <c r="C1100" s="176"/>
      <c r="D1100" s="176"/>
      <c r="E1100" s="176"/>
      <c r="F1100" s="177"/>
      <c r="G1100" s="86" t="s">
        <v>5737</v>
      </c>
      <c r="H1100" s="86"/>
      <c r="I1100" s="86"/>
      <c r="J1100" s="86"/>
      <c r="K1100" s="86"/>
      <c r="L1100" s="86"/>
      <c r="M1100" s="86"/>
      <c r="N1100" s="87" t="str">
        <f>VLOOKUP($B1100,D1_2!$B$5:$AL$131,22,FALSE)&amp;""</f>
        <v/>
      </c>
      <c r="O1100" s="88"/>
      <c r="P1100" s="19" t="s">
        <v>391</v>
      </c>
      <c r="Q1100" s="89" t="str">
        <f>VLOOKUP($B1100,D1_2!$B$5:$AL$131,23,FALSE)&amp;""</f>
        <v/>
      </c>
      <c r="R1100" s="90"/>
      <c r="S1100" s="87" t="str">
        <f>VLOOKUP($B1100,D1_2!$B$5:$AL$131,24,FALSE)&amp;""</f>
        <v/>
      </c>
      <c r="T1100" s="88"/>
      <c r="U1100" s="19" t="s">
        <v>391</v>
      </c>
      <c r="V1100" s="89" t="str">
        <f>VLOOKUP($B1100,D1_2!$B$5:$AL$131,25,FALSE)&amp;""</f>
        <v/>
      </c>
      <c r="W1100" s="90"/>
      <c r="X1100" s="87" t="str">
        <f>VLOOKUP($B1100,D1_2!$B$5:$AL$131,26,FALSE)&amp;""</f>
        <v/>
      </c>
      <c r="Y1100" s="88"/>
      <c r="Z1100" s="19" t="s">
        <v>391</v>
      </c>
      <c r="AA1100" s="89" t="str">
        <f>VLOOKUP($B1100,D1_2!$B$5:$AL$131,27,FALSE)&amp;""</f>
        <v/>
      </c>
      <c r="AB1100" s="90"/>
      <c r="AC1100" s="87" t="str">
        <f>VLOOKUP($B1100,D1_2!$B$5:$AL$131,28,FALSE)&amp;""</f>
        <v/>
      </c>
      <c r="AD1100" s="88"/>
      <c r="AE1100" s="19" t="s">
        <v>391</v>
      </c>
      <c r="AF1100" s="89" t="str">
        <f>VLOOKUP($B1100,D1_2!$B$5:$AL$131,29,FALSE)&amp;""</f>
        <v/>
      </c>
      <c r="AG1100" s="90"/>
      <c r="AH1100" s="87" t="str">
        <f>VLOOKUP($B1100,D1_2!$B$5:$AL$131,30,FALSE)&amp;""</f>
        <v/>
      </c>
      <c r="AI1100" s="88"/>
      <c r="AJ1100" s="19" t="s">
        <v>391</v>
      </c>
      <c r="AK1100" s="89" t="str">
        <f>VLOOKUP($B1100,D1_2!$B$5:$AL$131,31,FALSE)&amp;""</f>
        <v/>
      </c>
      <c r="AL1100" s="90"/>
      <c r="AM1100" s="87" t="str">
        <f>VLOOKUP($B1100,D1_2!$B$5:$AL$131,32,FALSE)&amp;""</f>
        <v/>
      </c>
      <c r="AN1100" s="88"/>
      <c r="AO1100" s="19" t="s">
        <v>391</v>
      </c>
      <c r="AP1100" s="89" t="str">
        <f>VLOOKUP($B1100,D1_2!$B$5:$AL$131,33,FALSE)&amp;""</f>
        <v/>
      </c>
      <c r="AQ1100" s="90"/>
      <c r="AR1100" s="87" t="str">
        <f>VLOOKUP($B1100,D1_2!$B$5:$AL$131,34,FALSE)&amp;""</f>
        <v/>
      </c>
      <c r="AS1100" s="88"/>
      <c r="AT1100" s="19" t="s">
        <v>391</v>
      </c>
      <c r="AU1100" s="89" t="str">
        <f>VLOOKUP($B1100,D1_2!$B$5:$AL$131,35,FALSE)&amp;""</f>
        <v/>
      </c>
      <c r="AV1100" s="90"/>
      <c r="AW1100" s="87" t="str">
        <f>VLOOKUP($B1100,D1_2!$B$5:$AL$131,36,FALSE)&amp;""</f>
        <v/>
      </c>
      <c r="AX1100" s="88"/>
      <c r="AY1100" s="19" t="s">
        <v>391</v>
      </c>
      <c r="AZ1100" s="89" t="str">
        <f>VLOOKUP($B1100,D1_2!$B$5:$AL$131,37,FALSE)&amp;""</f>
        <v/>
      </c>
      <c r="BA1100" s="90"/>
    </row>
    <row r="1101" spans="2:53" s="1" customFormat="1" x14ac:dyDescent="0.4">
      <c r="B1101" s="181"/>
      <c r="C1101" s="182"/>
      <c r="D1101" s="182"/>
      <c r="E1101" s="182"/>
      <c r="F1101" s="183"/>
      <c r="G1101" s="91" t="s">
        <v>5496</v>
      </c>
      <c r="H1101" s="91"/>
      <c r="I1101" s="91"/>
      <c r="J1101" s="91"/>
      <c r="K1101" s="91"/>
      <c r="L1101" s="91"/>
      <c r="M1101" s="91"/>
      <c r="N1101" s="92" t="str">
        <f>VLOOKUP($B1100,D1_2!$B$132:$AL$258,22,FALSE)&amp;""</f>
        <v/>
      </c>
      <c r="O1101" s="93"/>
      <c r="P1101" s="20" t="s">
        <v>391</v>
      </c>
      <c r="Q1101" s="94" t="str">
        <f>VLOOKUP($B1100,D1_2!$B$132:$AL$258,23,FALSE)&amp;""</f>
        <v/>
      </c>
      <c r="R1101" s="95"/>
      <c r="S1101" s="92" t="str">
        <f>VLOOKUP($B1100,D1_2!$B$132:$AL$258,24,FALSE)&amp;""</f>
        <v/>
      </c>
      <c r="T1101" s="93"/>
      <c r="U1101" s="20" t="s">
        <v>391</v>
      </c>
      <c r="V1101" s="94" t="str">
        <f>VLOOKUP($B1100,D1_2!$B$132:$AL$258,25,FALSE)&amp;""</f>
        <v/>
      </c>
      <c r="W1101" s="95"/>
      <c r="X1101" s="92" t="str">
        <f>VLOOKUP($B1100,D1_2!$B$132:$AL$258,26,FALSE)&amp;""</f>
        <v/>
      </c>
      <c r="Y1101" s="93"/>
      <c r="Z1101" s="20" t="s">
        <v>391</v>
      </c>
      <c r="AA1101" s="94" t="str">
        <f>VLOOKUP($B1100,D1_2!$B$132:$AL$258,27,FALSE)&amp;""</f>
        <v/>
      </c>
      <c r="AB1101" s="95"/>
      <c r="AC1101" s="92" t="str">
        <f>VLOOKUP($B1100,D1_2!$B$132:$AL$258,28,FALSE)&amp;""</f>
        <v/>
      </c>
      <c r="AD1101" s="93"/>
      <c r="AE1101" s="20" t="s">
        <v>391</v>
      </c>
      <c r="AF1101" s="94" t="str">
        <f>VLOOKUP($B1100,D1_2!$B$132:$AL$258,29,FALSE)&amp;""</f>
        <v/>
      </c>
      <c r="AG1101" s="95"/>
      <c r="AH1101" s="92" t="str">
        <f>VLOOKUP($B1100,D1_2!$B$132:$AL$258,30,FALSE)&amp;""</f>
        <v/>
      </c>
      <c r="AI1101" s="93"/>
      <c r="AJ1101" s="20" t="s">
        <v>391</v>
      </c>
      <c r="AK1101" s="94" t="str">
        <f>VLOOKUP($B1100,D1_2!$B$132:$AL$258,31,FALSE)&amp;""</f>
        <v/>
      </c>
      <c r="AL1101" s="95"/>
      <c r="AM1101" s="92" t="str">
        <f>VLOOKUP($B1100,D1_2!$B$132:$AL$258,32,FALSE)&amp;""</f>
        <v/>
      </c>
      <c r="AN1101" s="93"/>
      <c r="AO1101" s="20" t="s">
        <v>391</v>
      </c>
      <c r="AP1101" s="94" t="str">
        <f>VLOOKUP($B1100,D1_2!$B$132:$AL$258,33,FALSE)&amp;""</f>
        <v/>
      </c>
      <c r="AQ1101" s="95"/>
      <c r="AR1101" s="92" t="str">
        <f>VLOOKUP($B1100,D1_2!$B$132:$AL$258,34,FALSE)&amp;""</f>
        <v/>
      </c>
      <c r="AS1101" s="93"/>
      <c r="AT1101" s="20" t="s">
        <v>391</v>
      </c>
      <c r="AU1101" s="94" t="str">
        <f>VLOOKUP($B1100,D1_2!$B$132:$AL$258,35,FALSE)&amp;""</f>
        <v/>
      </c>
      <c r="AV1101" s="95"/>
      <c r="AW1101" s="92" t="str">
        <f>VLOOKUP($B1100,D1_2!$B$132:$AL$258,36,FALSE)&amp;""</f>
        <v/>
      </c>
      <c r="AX1101" s="93"/>
      <c r="AY1101" s="20" t="s">
        <v>391</v>
      </c>
      <c r="AZ1101" s="94" t="str">
        <f>VLOOKUP($B1100,D1_2!$B$132:$AL$258,37,FALSE)&amp;""</f>
        <v/>
      </c>
      <c r="BA1101" s="95"/>
    </row>
    <row r="1102" spans="2:53" s="1" customFormat="1" x14ac:dyDescent="0.4">
      <c r="B1102" s="178"/>
      <c r="C1102" s="179"/>
      <c r="D1102" s="179"/>
      <c r="E1102" s="179"/>
      <c r="F1102" s="180"/>
      <c r="G1102" s="135" t="s">
        <v>5337</v>
      </c>
      <c r="H1102" s="135"/>
      <c r="I1102" s="135"/>
      <c r="J1102" s="135"/>
      <c r="K1102" s="135"/>
      <c r="L1102" s="135"/>
      <c r="M1102" s="135"/>
      <c r="N1102" s="136" t="str">
        <f>VLOOKUP($B1100,D1_2!$B$259:$AL$385,22,FALSE)&amp;""</f>
        <v/>
      </c>
      <c r="O1102" s="137"/>
      <c r="P1102" s="21" t="s">
        <v>391</v>
      </c>
      <c r="Q1102" s="138" t="str">
        <f>VLOOKUP($B1100,D1_2!$B$259:$AL$385,23,FALSE)&amp;""</f>
        <v/>
      </c>
      <c r="R1102" s="139"/>
      <c r="S1102" s="136" t="str">
        <f>VLOOKUP($B1100,D1_2!$B$259:$AL$385,24,FALSE)&amp;""</f>
        <v/>
      </c>
      <c r="T1102" s="137"/>
      <c r="U1102" s="21" t="s">
        <v>391</v>
      </c>
      <c r="V1102" s="138" t="str">
        <f>VLOOKUP($B1100,D1_2!$B$259:$AL$385,25,FALSE)&amp;""</f>
        <v/>
      </c>
      <c r="W1102" s="139"/>
      <c r="X1102" s="136" t="str">
        <f>VLOOKUP($B1100,D1_2!$B$259:$AL$385,26,FALSE)&amp;""</f>
        <v/>
      </c>
      <c r="Y1102" s="137"/>
      <c r="Z1102" s="21" t="s">
        <v>391</v>
      </c>
      <c r="AA1102" s="138" t="str">
        <f>VLOOKUP($B1100,D1_2!$B$259:$AL$385,27,FALSE)&amp;""</f>
        <v/>
      </c>
      <c r="AB1102" s="139"/>
      <c r="AC1102" s="136" t="str">
        <f>VLOOKUP($B1100,D1_2!$B$259:$AL$385,28,FALSE)&amp;""</f>
        <v/>
      </c>
      <c r="AD1102" s="137"/>
      <c r="AE1102" s="21" t="s">
        <v>391</v>
      </c>
      <c r="AF1102" s="138" t="str">
        <f>VLOOKUP($B1100,D1_2!$B$259:$AL$385,29,FALSE)&amp;""</f>
        <v/>
      </c>
      <c r="AG1102" s="139"/>
      <c r="AH1102" s="136" t="str">
        <f>VLOOKUP($B1100,D1_2!$B$259:$AL$385,30,FALSE)&amp;""</f>
        <v/>
      </c>
      <c r="AI1102" s="137"/>
      <c r="AJ1102" s="21" t="s">
        <v>391</v>
      </c>
      <c r="AK1102" s="138" t="str">
        <f>VLOOKUP($B1100,D1_2!$B$259:$AL$385,31,FALSE)&amp;""</f>
        <v/>
      </c>
      <c r="AL1102" s="139"/>
      <c r="AM1102" s="136" t="str">
        <f>VLOOKUP($B1100,D1_2!$B$259:$AL$385,32,FALSE)&amp;""</f>
        <v/>
      </c>
      <c r="AN1102" s="137"/>
      <c r="AO1102" s="21" t="s">
        <v>391</v>
      </c>
      <c r="AP1102" s="138" t="str">
        <f>VLOOKUP($B1100,D1_2!$B$259:$AL$385,33,FALSE)&amp;""</f>
        <v/>
      </c>
      <c r="AQ1102" s="139"/>
      <c r="AR1102" s="136" t="str">
        <f>VLOOKUP($B1100,D1_2!$B$259:$AL$385,34,FALSE)&amp;""</f>
        <v/>
      </c>
      <c r="AS1102" s="137"/>
      <c r="AT1102" s="21" t="s">
        <v>391</v>
      </c>
      <c r="AU1102" s="138" t="str">
        <f>VLOOKUP($B1100,D1_2!$B$259:$AL$385,35,FALSE)&amp;""</f>
        <v/>
      </c>
      <c r="AV1102" s="139"/>
      <c r="AW1102" s="136" t="str">
        <f>VLOOKUP($B1100,D1_2!$B$259:$AL$385,36,FALSE)&amp;""</f>
        <v/>
      </c>
      <c r="AX1102" s="137"/>
      <c r="AY1102" s="21" t="s">
        <v>391</v>
      </c>
      <c r="AZ1102" s="138" t="str">
        <f>VLOOKUP($B1100,D1_2!$B$259:$AL$385,37,FALSE)&amp;""</f>
        <v/>
      </c>
      <c r="BA1102" s="139"/>
    </row>
    <row r="1103" spans="2:53" s="1" customFormat="1" ht="14.25" customHeight="1" x14ac:dyDescent="0.4">
      <c r="B1103" s="175" t="s">
        <v>302</v>
      </c>
      <c r="C1103" s="176"/>
      <c r="D1103" s="176"/>
      <c r="E1103" s="176"/>
      <c r="F1103" s="177"/>
      <c r="G1103" s="86" t="s">
        <v>5737</v>
      </c>
      <c r="H1103" s="86"/>
      <c r="I1103" s="86"/>
      <c r="J1103" s="86"/>
      <c r="K1103" s="86"/>
      <c r="L1103" s="86"/>
      <c r="M1103" s="86"/>
      <c r="N1103" s="87" t="str">
        <f>VLOOKUP($B1103,D1_2!$B$5:$AL$131,22,FALSE)&amp;""</f>
        <v/>
      </c>
      <c r="O1103" s="88"/>
      <c r="P1103" s="19" t="s">
        <v>391</v>
      </c>
      <c r="Q1103" s="89" t="str">
        <f>VLOOKUP($B1103,D1_2!$B$5:$AL$131,23,FALSE)&amp;""</f>
        <v/>
      </c>
      <c r="R1103" s="90"/>
      <c r="S1103" s="87" t="str">
        <f>VLOOKUP($B1103,D1_2!$B$5:$AL$131,24,FALSE)&amp;""</f>
        <v/>
      </c>
      <c r="T1103" s="88"/>
      <c r="U1103" s="19" t="s">
        <v>391</v>
      </c>
      <c r="V1103" s="89" t="str">
        <f>VLOOKUP($B1103,D1_2!$B$5:$AL$131,25,FALSE)&amp;""</f>
        <v/>
      </c>
      <c r="W1103" s="90"/>
      <c r="X1103" s="87" t="str">
        <f>VLOOKUP($B1103,D1_2!$B$5:$AL$131,26,FALSE)&amp;""</f>
        <v/>
      </c>
      <c r="Y1103" s="88"/>
      <c r="Z1103" s="19" t="s">
        <v>391</v>
      </c>
      <c r="AA1103" s="89" t="str">
        <f>VLOOKUP($B1103,D1_2!$B$5:$AL$131,27,FALSE)&amp;""</f>
        <v/>
      </c>
      <c r="AB1103" s="90"/>
      <c r="AC1103" s="87" t="str">
        <f>VLOOKUP($B1103,D1_2!$B$5:$AL$131,28,FALSE)&amp;""</f>
        <v/>
      </c>
      <c r="AD1103" s="88"/>
      <c r="AE1103" s="19" t="s">
        <v>391</v>
      </c>
      <c r="AF1103" s="89" t="str">
        <f>VLOOKUP($B1103,D1_2!$B$5:$AL$131,29,FALSE)&amp;""</f>
        <v/>
      </c>
      <c r="AG1103" s="90"/>
      <c r="AH1103" s="87" t="str">
        <f>VLOOKUP($B1103,D1_2!$B$5:$AL$131,30,FALSE)&amp;""</f>
        <v/>
      </c>
      <c r="AI1103" s="88"/>
      <c r="AJ1103" s="19" t="s">
        <v>391</v>
      </c>
      <c r="AK1103" s="89" t="str">
        <f>VLOOKUP($B1103,D1_2!$B$5:$AL$131,31,FALSE)&amp;""</f>
        <v/>
      </c>
      <c r="AL1103" s="90"/>
      <c r="AM1103" s="87" t="str">
        <f>VLOOKUP($B1103,D1_2!$B$5:$AL$131,32,FALSE)&amp;""</f>
        <v/>
      </c>
      <c r="AN1103" s="88"/>
      <c r="AO1103" s="19" t="s">
        <v>391</v>
      </c>
      <c r="AP1103" s="89" t="str">
        <f>VLOOKUP($B1103,D1_2!$B$5:$AL$131,33,FALSE)&amp;""</f>
        <v/>
      </c>
      <c r="AQ1103" s="90"/>
      <c r="AR1103" s="87" t="str">
        <f>VLOOKUP($B1103,D1_2!$B$5:$AL$131,34,FALSE)&amp;""</f>
        <v/>
      </c>
      <c r="AS1103" s="88"/>
      <c r="AT1103" s="19" t="s">
        <v>391</v>
      </c>
      <c r="AU1103" s="89" t="str">
        <f>VLOOKUP($B1103,D1_2!$B$5:$AL$131,35,FALSE)&amp;""</f>
        <v/>
      </c>
      <c r="AV1103" s="90"/>
      <c r="AW1103" s="87" t="str">
        <f>VLOOKUP($B1103,D1_2!$B$5:$AL$131,36,FALSE)&amp;""</f>
        <v/>
      </c>
      <c r="AX1103" s="88"/>
      <c r="AY1103" s="19" t="s">
        <v>391</v>
      </c>
      <c r="AZ1103" s="89" t="str">
        <f>VLOOKUP($B1103,D1_2!$B$5:$AL$131,37,FALSE)&amp;""</f>
        <v/>
      </c>
      <c r="BA1103" s="90"/>
    </row>
    <row r="1104" spans="2:53" s="1" customFormat="1" x14ac:dyDescent="0.4">
      <c r="B1104" s="181"/>
      <c r="C1104" s="182"/>
      <c r="D1104" s="182"/>
      <c r="E1104" s="182"/>
      <c r="F1104" s="183"/>
      <c r="G1104" s="91" t="s">
        <v>5496</v>
      </c>
      <c r="H1104" s="91"/>
      <c r="I1104" s="91"/>
      <c r="J1104" s="91"/>
      <c r="K1104" s="91"/>
      <c r="L1104" s="91"/>
      <c r="M1104" s="91"/>
      <c r="N1104" s="92" t="str">
        <f>VLOOKUP($B1103,D1_2!$B$132:$AL$258,22,FALSE)&amp;""</f>
        <v/>
      </c>
      <c r="O1104" s="93"/>
      <c r="P1104" s="20" t="s">
        <v>391</v>
      </c>
      <c r="Q1104" s="94" t="str">
        <f>VLOOKUP($B1103,D1_2!$B$132:$AL$258,23,FALSE)&amp;""</f>
        <v/>
      </c>
      <c r="R1104" s="95"/>
      <c r="S1104" s="92" t="str">
        <f>VLOOKUP($B1103,D1_2!$B$132:$AL$258,24,FALSE)&amp;""</f>
        <v/>
      </c>
      <c r="T1104" s="93"/>
      <c r="U1104" s="20" t="s">
        <v>391</v>
      </c>
      <c r="V1104" s="94" t="str">
        <f>VLOOKUP($B1103,D1_2!$B$132:$AL$258,25,FALSE)&amp;""</f>
        <v/>
      </c>
      <c r="W1104" s="95"/>
      <c r="X1104" s="92" t="str">
        <f>VLOOKUP($B1103,D1_2!$B$132:$AL$258,26,FALSE)&amp;""</f>
        <v/>
      </c>
      <c r="Y1104" s="93"/>
      <c r="Z1104" s="20" t="s">
        <v>391</v>
      </c>
      <c r="AA1104" s="94" t="str">
        <f>VLOOKUP($B1103,D1_2!$B$132:$AL$258,27,FALSE)&amp;""</f>
        <v/>
      </c>
      <c r="AB1104" s="95"/>
      <c r="AC1104" s="92" t="str">
        <f>VLOOKUP($B1103,D1_2!$B$132:$AL$258,28,FALSE)&amp;""</f>
        <v/>
      </c>
      <c r="AD1104" s="93"/>
      <c r="AE1104" s="20" t="s">
        <v>391</v>
      </c>
      <c r="AF1104" s="94" t="str">
        <f>VLOOKUP($B1103,D1_2!$B$132:$AL$258,29,FALSE)&amp;""</f>
        <v/>
      </c>
      <c r="AG1104" s="95"/>
      <c r="AH1104" s="92" t="str">
        <f>VLOOKUP($B1103,D1_2!$B$132:$AL$258,30,FALSE)&amp;""</f>
        <v/>
      </c>
      <c r="AI1104" s="93"/>
      <c r="AJ1104" s="20" t="s">
        <v>391</v>
      </c>
      <c r="AK1104" s="94" t="str">
        <f>VLOOKUP($B1103,D1_2!$B$132:$AL$258,31,FALSE)&amp;""</f>
        <v/>
      </c>
      <c r="AL1104" s="95"/>
      <c r="AM1104" s="92" t="str">
        <f>VLOOKUP($B1103,D1_2!$B$132:$AL$258,32,FALSE)&amp;""</f>
        <v/>
      </c>
      <c r="AN1104" s="93"/>
      <c r="AO1104" s="20" t="s">
        <v>391</v>
      </c>
      <c r="AP1104" s="94" t="str">
        <f>VLOOKUP($B1103,D1_2!$B$132:$AL$258,33,FALSE)&amp;""</f>
        <v/>
      </c>
      <c r="AQ1104" s="95"/>
      <c r="AR1104" s="92" t="str">
        <f>VLOOKUP($B1103,D1_2!$B$132:$AL$258,34,FALSE)&amp;""</f>
        <v/>
      </c>
      <c r="AS1104" s="93"/>
      <c r="AT1104" s="20" t="s">
        <v>391</v>
      </c>
      <c r="AU1104" s="94" t="str">
        <f>VLOOKUP($B1103,D1_2!$B$132:$AL$258,35,FALSE)&amp;""</f>
        <v/>
      </c>
      <c r="AV1104" s="95"/>
      <c r="AW1104" s="92" t="str">
        <f>VLOOKUP($B1103,D1_2!$B$132:$AL$258,36,FALSE)&amp;""</f>
        <v/>
      </c>
      <c r="AX1104" s="93"/>
      <c r="AY1104" s="20" t="s">
        <v>391</v>
      </c>
      <c r="AZ1104" s="94" t="str">
        <f>VLOOKUP($B1103,D1_2!$B$132:$AL$258,37,FALSE)&amp;""</f>
        <v/>
      </c>
      <c r="BA1104" s="95"/>
    </row>
    <row r="1105" spans="2:53" s="1" customFormat="1" x14ac:dyDescent="0.4">
      <c r="B1105" s="178"/>
      <c r="C1105" s="179"/>
      <c r="D1105" s="179"/>
      <c r="E1105" s="179"/>
      <c r="F1105" s="180"/>
      <c r="G1105" s="135" t="s">
        <v>5337</v>
      </c>
      <c r="H1105" s="135"/>
      <c r="I1105" s="135"/>
      <c r="J1105" s="135"/>
      <c r="K1105" s="135"/>
      <c r="L1105" s="135"/>
      <c r="M1105" s="135"/>
      <c r="N1105" s="136" t="str">
        <f>VLOOKUP($B1103,D1_2!$B$259:$AL$385,22,FALSE)&amp;""</f>
        <v/>
      </c>
      <c r="O1105" s="137"/>
      <c r="P1105" s="21" t="s">
        <v>391</v>
      </c>
      <c r="Q1105" s="138" t="str">
        <f>VLOOKUP($B1103,D1_2!$B$259:$AL$385,23,FALSE)&amp;""</f>
        <v/>
      </c>
      <c r="R1105" s="139"/>
      <c r="S1105" s="136" t="str">
        <f>VLOOKUP($B1103,D1_2!$B$259:$AL$385,24,FALSE)&amp;""</f>
        <v/>
      </c>
      <c r="T1105" s="137"/>
      <c r="U1105" s="21" t="s">
        <v>391</v>
      </c>
      <c r="V1105" s="138" t="str">
        <f>VLOOKUP($B1103,D1_2!$B$259:$AL$385,25,FALSE)&amp;""</f>
        <v/>
      </c>
      <c r="W1105" s="139"/>
      <c r="X1105" s="136" t="str">
        <f>VLOOKUP($B1103,D1_2!$B$259:$AL$385,26,FALSE)&amp;""</f>
        <v/>
      </c>
      <c r="Y1105" s="137"/>
      <c r="Z1105" s="21" t="s">
        <v>391</v>
      </c>
      <c r="AA1105" s="138" t="str">
        <f>VLOOKUP($B1103,D1_2!$B$259:$AL$385,27,FALSE)&amp;""</f>
        <v/>
      </c>
      <c r="AB1105" s="139"/>
      <c r="AC1105" s="136" t="str">
        <f>VLOOKUP($B1103,D1_2!$B$259:$AL$385,28,FALSE)&amp;""</f>
        <v/>
      </c>
      <c r="AD1105" s="137"/>
      <c r="AE1105" s="21" t="s">
        <v>391</v>
      </c>
      <c r="AF1105" s="138" t="str">
        <f>VLOOKUP($B1103,D1_2!$B$259:$AL$385,29,FALSE)&amp;""</f>
        <v/>
      </c>
      <c r="AG1105" s="139"/>
      <c r="AH1105" s="136" t="str">
        <f>VLOOKUP($B1103,D1_2!$B$259:$AL$385,30,FALSE)&amp;""</f>
        <v/>
      </c>
      <c r="AI1105" s="137"/>
      <c r="AJ1105" s="21" t="s">
        <v>391</v>
      </c>
      <c r="AK1105" s="138" t="str">
        <f>VLOOKUP($B1103,D1_2!$B$259:$AL$385,31,FALSE)&amp;""</f>
        <v/>
      </c>
      <c r="AL1105" s="139"/>
      <c r="AM1105" s="136" t="str">
        <f>VLOOKUP($B1103,D1_2!$B$259:$AL$385,32,FALSE)&amp;""</f>
        <v/>
      </c>
      <c r="AN1105" s="137"/>
      <c r="AO1105" s="21" t="s">
        <v>391</v>
      </c>
      <c r="AP1105" s="138" t="str">
        <f>VLOOKUP($B1103,D1_2!$B$259:$AL$385,33,FALSE)&amp;""</f>
        <v/>
      </c>
      <c r="AQ1105" s="139"/>
      <c r="AR1105" s="136" t="str">
        <f>VLOOKUP($B1103,D1_2!$B$259:$AL$385,34,FALSE)&amp;""</f>
        <v/>
      </c>
      <c r="AS1105" s="137"/>
      <c r="AT1105" s="21" t="s">
        <v>391</v>
      </c>
      <c r="AU1105" s="138" t="str">
        <f>VLOOKUP($B1103,D1_2!$B$259:$AL$385,35,FALSE)&amp;""</f>
        <v/>
      </c>
      <c r="AV1105" s="139"/>
      <c r="AW1105" s="136" t="str">
        <f>VLOOKUP($B1103,D1_2!$B$259:$AL$385,36,FALSE)&amp;""</f>
        <v/>
      </c>
      <c r="AX1105" s="137"/>
      <c r="AY1105" s="21" t="s">
        <v>391</v>
      </c>
      <c r="AZ1105" s="138" t="str">
        <f>VLOOKUP($B1103,D1_2!$B$259:$AL$385,37,FALSE)&amp;""</f>
        <v/>
      </c>
      <c r="BA1105" s="139"/>
    </row>
    <row r="1106" spans="2:53" s="1" customFormat="1" ht="14.25" customHeight="1" x14ac:dyDescent="0.4">
      <c r="B1106" s="175" t="s">
        <v>6630</v>
      </c>
      <c r="C1106" s="176"/>
      <c r="D1106" s="176"/>
      <c r="E1106" s="176"/>
      <c r="F1106" s="177"/>
      <c r="G1106" s="86" t="s">
        <v>5737</v>
      </c>
      <c r="H1106" s="86"/>
      <c r="I1106" s="86"/>
      <c r="J1106" s="86"/>
      <c r="K1106" s="86"/>
      <c r="L1106" s="86"/>
      <c r="M1106" s="86"/>
      <c r="N1106" s="87" t="str">
        <f>VLOOKUP($B1106,D1_2!$B$5:$AL$131,22,FALSE)&amp;""</f>
        <v/>
      </c>
      <c r="O1106" s="88"/>
      <c r="P1106" s="19" t="s">
        <v>391</v>
      </c>
      <c r="Q1106" s="89" t="str">
        <f>VLOOKUP($B1106,D1_2!$B$5:$AL$131,23,FALSE)&amp;""</f>
        <v/>
      </c>
      <c r="R1106" s="90"/>
      <c r="S1106" s="87" t="str">
        <f>VLOOKUP($B1106,D1_2!$B$5:$AL$131,24,FALSE)&amp;""</f>
        <v/>
      </c>
      <c r="T1106" s="88"/>
      <c r="U1106" s="19" t="s">
        <v>391</v>
      </c>
      <c r="V1106" s="89" t="str">
        <f>VLOOKUP($B1106,D1_2!$B$5:$AL$131,25,FALSE)&amp;""</f>
        <v/>
      </c>
      <c r="W1106" s="90"/>
      <c r="X1106" s="87" t="str">
        <f>VLOOKUP($B1106,D1_2!$B$5:$AL$131,26,FALSE)&amp;""</f>
        <v/>
      </c>
      <c r="Y1106" s="88"/>
      <c r="Z1106" s="19" t="s">
        <v>391</v>
      </c>
      <c r="AA1106" s="89" t="str">
        <f>VLOOKUP($B1106,D1_2!$B$5:$AL$131,27,FALSE)&amp;""</f>
        <v/>
      </c>
      <c r="AB1106" s="90"/>
      <c r="AC1106" s="87" t="str">
        <f>VLOOKUP($B1106,D1_2!$B$5:$AL$131,28,FALSE)&amp;""</f>
        <v/>
      </c>
      <c r="AD1106" s="88"/>
      <c r="AE1106" s="19" t="s">
        <v>391</v>
      </c>
      <c r="AF1106" s="89" t="str">
        <f>VLOOKUP($B1106,D1_2!$B$5:$AL$131,29,FALSE)&amp;""</f>
        <v/>
      </c>
      <c r="AG1106" s="90"/>
      <c r="AH1106" s="87" t="str">
        <f>VLOOKUP($B1106,D1_2!$B$5:$AL$131,30,FALSE)&amp;""</f>
        <v/>
      </c>
      <c r="AI1106" s="88"/>
      <c r="AJ1106" s="19" t="s">
        <v>391</v>
      </c>
      <c r="AK1106" s="89" t="str">
        <f>VLOOKUP($B1106,D1_2!$B$5:$AL$131,31,FALSE)&amp;""</f>
        <v/>
      </c>
      <c r="AL1106" s="90"/>
      <c r="AM1106" s="87" t="str">
        <f>VLOOKUP($B1106,D1_2!$B$5:$AL$131,32,FALSE)&amp;""</f>
        <v/>
      </c>
      <c r="AN1106" s="88"/>
      <c r="AO1106" s="19" t="s">
        <v>391</v>
      </c>
      <c r="AP1106" s="89" t="str">
        <f>VLOOKUP($B1106,D1_2!$B$5:$AL$131,33,FALSE)&amp;""</f>
        <v/>
      </c>
      <c r="AQ1106" s="90"/>
      <c r="AR1106" s="87" t="str">
        <f>VLOOKUP($B1106,D1_2!$B$5:$AL$131,34,FALSE)&amp;""</f>
        <v/>
      </c>
      <c r="AS1106" s="88"/>
      <c r="AT1106" s="19" t="s">
        <v>391</v>
      </c>
      <c r="AU1106" s="89" t="str">
        <f>VLOOKUP($B1106,D1_2!$B$5:$AL$131,35,FALSE)&amp;""</f>
        <v/>
      </c>
      <c r="AV1106" s="90"/>
      <c r="AW1106" s="87" t="str">
        <f>VLOOKUP($B1106,D1_2!$B$5:$AL$131,36,FALSE)&amp;""</f>
        <v/>
      </c>
      <c r="AX1106" s="88"/>
      <c r="AY1106" s="19" t="s">
        <v>391</v>
      </c>
      <c r="AZ1106" s="89" t="str">
        <f>VLOOKUP($B1106,D1_2!$B$5:$AL$131,37,FALSE)&amp;""</f>
        <v/>
      </c>
      <c r="BA1106" s="90"/>
    </row>
    <row r="1107" spans="2:53" s="1" customFormat="1" x14ac:dyDescent="0.4">
      <c r="B1107" s="181"/>
      <c r="C1107" s="182"/>
      <c r="D1107" s="182"/>
      <c r="E1107" s="182"/>
      <c r="F1107" s="183"/>
      <c r="G1107" s="91" t="s">
        <v>5496</v>
      </c>
      <c r="H1107" s="91"/>
      <c r="I1107" s="91"/>
      <c r="J1107" s="91"/>
      <c r="K1107" s="91"/>
      <c r="L1107" s="91"/>
      <c r="M1107" s="91"/>
      <c r="N1107" s="92" t="str">
        <f>VLOOKUP($B1106,D1_2!$B$132:$AL$258,22,FALSE)&amp;""</f>
        <v/>
      </c>
      <c r="O1107" s="93"/>
      <c r="P1107" s="20" t="s">
        <v>391</v>
      </c>
      <c r="Q1107" s="94" t="str">
        <f>VLOOKUP($B1106,D1_2!$B$132:$AL$258,23,FALSE)&amp;""</f>
        <v/>
      </c>
      <c r="R1107" s="95"/>
      <c r="S1107" s="92" t="str">
        <f>VLOOKUP($B1106,D1_2!$B$132:$AL$258,24,FALSE)&amp;""</f>
        <v/>
      </c>
      <c r="T1107" s="93"/>
      <c r="U1107" s="20" t="s">
        <v>391</v>
      </c>
      <c r="V1107" s="94" t="str">
        <f>VLOOKUP($B1106,D1_2!$B$132:$AL$258,25,FALSE)&amp;""</f>
        <v/>
      </c>
      <c r="W1107" s="95"/>
      <c r="X1107" s="92" t="str">
        <f>VLOOKUP($B1106,D1_2!$B$132:$AL$258,26,FALSE)&amp;""</f>
        <v/>
      </c>
      <c r="Y1107" s="93"/>
      <c r="Z1107" s="20" t="s">
        <v>391</v>
      </c>
      <c r="AA1107" s="94" t="str">
        <f>VLOOKUP($B1106,D1_2!$B$132:$AL$258,27,FALSE)&amp;""</f>
        <v/>
      </c>
      <c r="AB1107" s="95"/>
      <c r="AC1107" s="92" t="str">
        <f>VLOOKUP($B1106,D1_2!$B$132:$AL$258,28,FALSE)&amp;""</f>
        <v/>
      </c>
      <c r="AD1107" s="93"/>
      <c r="AE1107" s="20" t="s">
        <v>391</v>
      </c>
      <c r="AF1107" s="94" t="str">
        <f>VLOOKUP($B1106,D1_2!$B$132:$AL$258,29,FALSE)&amp;""</f>
        <v/>
      </c>
      <c r="AG1107" s="95"/>
      <c r="AH1107" s="92" t="str">
        <f>VLOOKUP($B1106,D1_2!$B$132:$AL$258,30,FALSE)&amp;""</f>
        <v/>
      </c>
      <c r="AI1107" s="93"/>
      <c r="AJ1107" s="20" t="s">
        <v>391</v>
      </c>
      <c r="AK1107" s="94" t="str">
        <f>VLOOKUP($B1106,D1_2!$B$132:$AL$258,31,FALSE)&amp;""</f>
        <v/>
      </c>
      <c r="AL1107" s="95"/>
      <c r="AM1107" s="92" t="str">
        <f>VLOOKUP($B1106,D1_2!$B$132:$AL$258,32,FALSE)&amp;""</f>
        <v/>
      </c>
      <c r="AN1107" s="93"/>
      <c r="AO1107" s="20" t="s">
        <v>391</v>
      </c>
      <c r="AP1107" s="94" t="str">
        <f>VLOOKUP($B1106,D1_2!$B$132:$AL$258,33,FALSE)&amp;""</f>
        <v/>
      </c>
      <c r="AQ1107" s="95"/>
      <c r="AR1107" s="92" t="str">
        <f>VLOOKUP($B1106,D1_2!$B$132:$AL$258,34,FALSE)&amp;""</f>
        <v/>
      </c>
      <c r="AS1107" s="93"/>
      <c r="AT1107" s="20" t="s">
        <v>391</v>
      </c>
      <c r="AU1107" s="94" t="str">
        <f>VLOOKUP($B1106,D1_2!$B$132:$AL$258,35,FALSE)&amp;""</f>
        <v/>
      </c>
      <c r="AV1107" s="95"/>
      <c r="AW1107" s="92" t="str">
        <f>VLOOKUP($B1106,D1_2!$B$132:$AL$258,36,FALSE)&amp;""</f>
        <v/>
      </c>
      <c r="AX1107" s="93"/>
      <c r="AY1107" s="20" t="s">
        <v>391</v>
      </c>
      <c r="AZ1107" s="94" t="str">
        <f>VLOOKUP($B1106,D1_2!$B$132:$AL$258,37,FALSE)&amp;""</f>
        <v/>
      </c>
      <c r="BA1107" s="95"/>
    </row>
    <row r="1108" spans="2:53" s="1" customFormat="1" x14ac:dyDescent="0.4">
      <c r="B1108" s="178"/>
      <c r="C1108" s="179"/>
      <c r="D1108" s="179"/>
      <c r="E1108" s="179"/>
      <c r="F1108" s="180"/>
      <c r="G1108" s="135" t="s">
        <v>5337</v>
      </c>
      <c r="H1108" s="135"/>
      <c r="I1108" s="135"/>
      <c r="J1108" s="135"/>
      <c r="K1108" s="135"/>
      <c r="L1108" s="135"/>
      <c r="M1108" s="135"/>
      <c r="N1108" s="136" t="str">
        <f>VLOOKUP($B1106,D1_2!$B$259:$AL$385,22,FALSE)&amp;""</f>
        <v/>
      </c>
      <c r="O1108" s="137"/>
      <c r="P1108" s="21" t="s">
        <v>391</v>
      </c>
      <c r="Q1108" s="138" t="str">
        <f>VLOOKUP($B1106,D1_2!$B$259:$AL$385,23,FALSE)&amp;""</f>
        <v/>
      </c>
      <c r="R1108" s="139"/>
      <c r="S1108" s="136" t="str">
        <f>VLOOKUP($B1106,D1_2!$B$259:$AL$385,24,FALSE)&amp;""</f>
        <v/>
      </c>
      <c r="T1108" s="137"/>
      <c r="U1108" s="21" t="s">
        <v>391</v>
      </c>
      <c r="V1108" s="138" t="str">
        <f>VLOOKUP($B1106,D1_2!$B$259:$AL$385,25,FALSE)&amp;""</f>
        <v/>
      </c>
      <c r="W1108" s="139"/>
      <c r="X1108" s="136" t="str">
        <f>VLOOKUP($B1106,D1_2!$B$259:$AL$385,26,FALSE)&amp;""</f>
        <v/>
      </c>
      <c r="Y1108" s="137"/>
      <c r="Z1108" s="21" t="s">
        <v>391</v>
      </c>
      <c r="AA1108" s="138" t="str">
        <f>VLOOKUP($B1106,D1_2!$B$259:$AL$385,27,FALSE)&amp;""</f>
        <v/>
      </c>
      <c r="AB1108" s="139"/>
      <c r="AC1108" s="136" t="str">
        <f>VLOOKUP($B1106,D1_2!$B$259:$AL$385,28,FALSE)&amp;""</f>
        <v/>
      </c>
      <c r="AD1108" s="137"/>
      <c r="AE1108" s="21" t="s">
        <v>391</v>
      </c>
      <c r="AF1108" s="138" t="str">
        <f>VLOOKUP($B1106,D1_2!$B$259:$AL$385,29,FALSE)&amp;""</f>
        <v/>
      </c>
      <c r="AG1108" s="139"/>
      <c r="AH1108" s="136" t="str">
        <f>VLOOKUP($B1106,D1_2!$B$259:$AL$385,30,FALSE)&amp;""</f>
        <v/>
      </c>
      <c r="AI1108" s="137"/>
      <c r="AJ1108" s="21" t="s">
        <v>391</v>
      </c>
      <c r="AK1108" s="138" t="str">
        <f>VLOOKUP($B1106,D1_2!$B$259:$AL$385,31,FALSE)&amp;""</f>
        <v/>
      </c>
      <c r="AL1108" s="139"/>
      <c r="AM1108" s="136" t="str">
        <f>VLOOKUP($B1106,D1_2!$B$259:$AL$385,32,FALSE)&amp;""</f>
        <v/>
      </c>
      <c r="AN1108" s="137"/>
      <c r="AO1108" s="21" t="s">
        <v>391</v>
      </c>
      <c r="AP1108" s="138" t="str">
        <f>VLOOKUP($B1106,D1_2!$B$259:$AL$385,33,FALSE)&amp;""</f>
        <v/>
      </c>
      <c r="AQ1108" s="139"/>
      <c r="AR1108" s="136" t="str">
        <f>VLOOKUP($B1106,D1_2!$B$259:$AL$385,34,FALSE)&amp;""</f>
        <v/>
      </c>
      <c r="AS1108" s="137"/>
      <c r="AT1108" s="21" t="s">
        <v>391</v>
      </c>
      <c r="AU1108" s="138" t="str">
        <f>VLOOKUP($B1106,D1_2!$B$259:$AL$385,35,FALSE)&amp;""</f>
        <v/>
      </c>
      <c r="AV1108" s="139"/>
      <c r="AW1108" s="136" t="str">
        <f>VLOOKUP($B1106,D1_2!$B$259:$AL$385,36,FALSE)&amp;""</f>
        <v/>
      </c>
      <c r="AX1108" s="137"/>
      <c r="AY1108" s="21" t="s">
        <v>391</v>
      </c>
      <c r="AZ1108" s="138" t="str">
        <f>VLOOKUP($B1106,D1_2!$B$259:$AL$385,37,FALSE)&amp;""</f>
        <v/>
      </c>
      <c r="BA1108" s="139"/>
    </row>
    <row r="1109" spans="2:53" s="1" customFormat="1" ht="14.25" customHeight="1" x14ac:dyDescent="0.4">
      <c r="B1109" s="175" t="s">
        <v>5654</v>
      </c>
      <c r="C1109" s="176"/>
      <c r="D1109" s="176"/>
      <c r="E1109" s="176"/>
      <c r="F1109" s="177"/>
      <c r="G1109" s="86" t="s">
        <v>5737</v>
      </c>
      <c r="H1109" s="86"/>
      <c r="I1109" s="86"/>
      <c r="J1109" s="86"/>
      <c r="K1109" s="86"/>
      <c r="L1109" s="86"/>
      <c r="M1109" s="86"/>
      <c r="N1109" s="87" t="str">
        <f>VLOOKUP($B1109,D1_2!$B$5:$AL$131,22,FALSE)&amp;""</f>
        <v/>
      </c>
      <c r="O1109" s="88"/>
      <c r="P1109" s="19" t="s">
        <v>391</v>
      </c>
      <c r="Q1109" s="89" t="str">
        <f>VLOOKUP($B1109,D1_2!$B$5:$AL$131,23,FALSE)&amp;""</f>
        <v/>
      </c>
      <c r="R1109" s="90"/>
      <c r="S1109" s="87" t="str">
        <f>VLOOKUP($B1109,D1_2!$B$5:$AL$131,24,FALSE)&amp;""</f>
        <v/>
      </c>
      <c r="T1109" s="88"/>
      <c r="U1109" s="19" t="s">
        <v>391</v>
      </c>
      <c r="V1109" s="89" t="str">
        <f>VLOOKUP($B1109,D1_2!$B$5:$AL$131,25,FALSE)&amp;""</f>
        <v/>
      </c>
      <c r="W1109" s="90"/>
      <c r="X1109" s="87" t="str">
        <f>VLOOKUP($B1109,D1_2!$B$5:$AL$131,26,FALSE)&amp;""</f>
        <v/>
      </c>
      <c r="Y1109" s="88"/>
      <c r="Z1109" s="19" t="s">
        <v>391</v>
      </c>
      <c r="AA1109" s="89" t="str">
        <f>VLOOKUP($B1109,D1_2!$B$5:$AL$131,27,FALSE)&amp;""</f>
        <v/>
      </c>
      <c r="AB1109" s="90"/>
      <c r="AC1109" s="87" t="str">
        <f>VLOOKUP($B1109,D1_2!$B$5:$AL$131,28,FALSE)&amp;""</f>
        <v/>
      </c>
      <c r="AD1109" s="88"/>
      <c r="AE1109" s="19" t="s">
        <v>391</v>
      </c>
      <c r="AF1109" s="89" t="str">
        <f>VLOOKUP($B1109,D1_2!$B$5:$AL$131,29,FALSE)&amp;""</f>
        <v/>
      </c>
      <c r="AG1109" s="90"/>
      <c r="AH1109" s="87" t="str">
        <f>VLOOKUP($B1109,D1_2!$B$5:$AL$131,30,FALSE)&amp;""</f>
        <v/>
      </c>
      <c r="AI1109" s="88"/>
      <c r="AJ1109" s="19" t="s">
        <v>391</v>
      </c>
      <c r="AK1109" s="89" t="str">
        <f>VLOOKUP($B1109,D1_2!$B$5:$AL$131,31,FALSE)&amp;""</f>
        <v/>
      </c>
      <c r="AL1109" s="90"/>
      <c r="AM1109" s="87" t="str">
        <f>VLOOKUP($B1109,D1_2!$B$5:$AL$131,32,FALSE)&amp;""</f>
        <v/>
      </c>
      <c r="AN1109" s="88"/>
      <c r="AO1109" s="19" t="s">
        <v>391</v>
      </c>
      <c r="AP1109" s="89" t="str">
        <f>VLOOKUP($B1109,D1_2!$B$5:$AL$131,33,FALSE)&amp;""</f>
        <v/>
      </c>
      <c r="AQ1109" s="90"/>
      <c r="AR1109" s="87" t="str">
        <f>VLOOKUP($B1109,D1_2!$B$5:$AL$131,34,FALSE)&amp;""</f>
        <v/>
      </c>
      <c r="AS1109" s="88"/>
      <c r="AT1109" s="19" t="s">
        <v>391</v>
      </c>
      <c r="AU1109" s="89" t="str">
        <f>VLOOKUP($B1109,D1_2!$B$5:$AL$131,35,FALSE)&amp;""</f>
        <v/>
      </c>
      <c r="AV1109" s="90"/>
      <c r="AW1109" s="87" t="str">
        <f>VLOOKUP($B1109,D1_2!$B$5:$AL$131,36,FALSE)&amp;""</f>
        <v/>
      </c>
      <c r="AX1109" s="88"/>
      <c r="AY1109" s="19" t="s">
        <v>391</v>
      </c>
      <c r="AZ1109" s="89" t="str">
        <f>VLOOKUP($B1109,D1_2!$B$5:$AL$131,37,FALSE)&amp;""</f>
        <v/>
      </c>
      <c r="BA1109" s="90"/>
    </row>
    <row r="1110" spans="2:53" s="1" customFormat="1" x14ac:dyDescent="0.4">
      <c r="B1110" s="181"/>
      <c r="C1110" s="182"/>
      <c r="D1110" s="182"/>
      <c r="E1110" s="182"/>
      <c r="F1110" s="183"/>
      <c r="G1110" s="91" t="s">
        <v>5496</v>
      </c>
      <c r="H1110" s="91"/>
      <c r="I1110" s="91"/>
      <c r="J1110" s="91"/>
      <c r="K1110" s="91"/>
      <c r="L1110" s="91"/>
      <c r="M1110" s="91"/>
      <c r="N1110" s="92" t="str">
        <f>VLOOKUP($B1109,D1_2!$B$132:$AL$258,22,FALSE)&amp;""</f>
        <v/>
      </c>
      <c r="O1110" s="93"/>
      <c r="P1110" s="20" t="s">
        <v>391</v>
      </c>
      <c r="Q1110" s="94" t="str">
        <f>VLOOKUP($B1109,D1_2!$B$132:$AL$258,23,FALSE)&amp;""</f>
        <v/>
      </c>
      <c r="R1110" s="95"/>
      <c r="S1110" s="92" t="str">
        <f>VLOOKUP($B1109,D1_2!$B$132:$AL$258,24,FALSE)&amp;""</f>
        <v/>
      </c>
      <c r="T1110" s="93"/>
      <c r="U1110" s="20" t="s">
        <v>391</v>
      </c>
      <c r="V1110" s="94" t="str">
        <f>VLOOKUP($B1109,D1_2!$B$132:$AL$258,25,FALSE)&amp;""</f>
        <v/>
      </c>
      <c r="W1110" s="95"/>
      <c r="X1110" s="92" t="str">
        <f>VLOOKUP($B1109,D1_2!$B$132:$AL$258,26,FALSE)&amp;""</f>
        <v/>
      </c>
      <c r="Y1110" s="93"/>
      <c r="Z1110" s="20" t="s">
        <v>391</v>
      </c>
      <c r="AA1110" s="94" t="str">
        <f>VLOOKUP($B1109,D1_2!$B$132:$AL$258,27,FALSE)&amp;""</f>
        <v/>
      </c>
      <c r="AB1110" s="95"/>
      <c r="AC1110" s="92" t="str">
        <f>VLOOKUP($B1109,D1_2!$B$132:$AL$258,28,FALSE)&amp;""</f>
        <v/>
      </c>
      <c r="AD1110" s="93"/>
      <c r="AE1110" s="20" t="s">
        <v>391</v>
      </c>
      <c r="AF1110" s="94" t="str">
        <f>VLOOKUP($B1109,D1_2!$B$132:$AL$258,29,FALSE)&amp;""</f>
        <v/>
      </c>
      <c r="AG1110" s="95"/>
      <c r="AH1110" s="92" t="str">
        <f>VLOOKUP($B1109,D1_2!$B$132:$AL$258,30,FALSE)&amp;""</f>
        <v/>
      </c>
      <c r="AI1110" s="93"/>
      <c r="AJ1110" s="20" t="s">
        <v>391</v>
      </c>
      <c r="AK1110" s="94" t="str">
        <f>VLOOKUP($B1109,D1_2!$B$132:$AL$258,31,FALSE)&amp;""</f>
        <v/>
      </c>
      <c r="AL1110" s="95"/>
      <c r="AM1110" s="92" t="str">
        <f>VLOOKUP($B1109,D1_2!$B$132:$AL$258,32,FALSE)&amp;""</f>
        <v/>
      </c>
      <c r="AN1110" s="93"/>
      <c r="AO1110" s="20" t="s">
        <v>391</v>
      </c>
      <c r="AP1110" s="94" t="str">
        <f>VLOOKUP($B1109,D1_2!$B$132:$AL$258,33,FALSE)&amp;""</f>
        <v/>
      </c>
      <c r="AQ1110" s="95"/>
      <c r="AR1110" s="92" t="str">
        <f>VLOOKUP($B1109,D1_2!$B$132:$AL$258,34,FALSE)&amp;""</f>
        <v/>
      </c>
      <c r="AS1110" s="93"/>
      <c r="AT1110" s="20" t="s">
        <v>391</v>
      </c>
      <c r="AU1110" s="94" t="str">
        <f>VLOOKUP($B1109,D1_2!$B$132:$AL$258,35,FALSE)&amp;""</f>
        <v/>
      </c>
      <c r="AV1110" s="95"/>
      <c r="AW1110" s="92" t="str">
        <f>VLOOKUP($B1109,D1_2!$B$132:$AL$258,36,FALSE)&amp;""</f>
        <v/>
      </c>
      <c r="AX1110" s="93"/>
      <c r="AY1110" s="20" t="s">
        <v>391</v>
      </c>
      <c r="AZ1110" s="94" t="str">
        <f>VLOOKUP($B1109,D1_2!$B$132:$AL$258,37,FALSE)&amp;""</f>
        <v/>
      </c>
      <c r="BA1110" s="95"/>
    </row>
    <row r="1111" spans="2:53" s="1" customFormat="1" x14ac:dyDescent="0.4">
      <c r="B1111" s="178"/>
      <c r="C1111" s="179"/>
      <c r="D1111" s="179"/>
      <c r="E1111" s="179"/>
      <c r="F1111" s="180"/>
      <c r="G1111" s="135" t="s">
        <v>5337</v>
      </c>
      <c r="H1111" s="135"/>
      <c r="I1111" s="135"/>
      <c r="J1111" s="135"/>
      <c r="K1111" s="135"/>
      <c r="L1111" s="135"/>
      <c r="M1111" s="135"/>
      <c r="N1111" s="136" t="str">
        <f>VLOOKUP($B1109,D1_2!$B$259:$AL$385,22,FALSE)&amp;""</f>
        <v/>
      </c>
      <c r="O1111" s="137"/>
      <c r="P1111" s="21" t="s">
        <v>391</v>
      </c>
      <c r="Q1111" s="138" t="str">
        <f>VLOOKUP($B1109,D1_2!$B$259:$AL$385,23,FALSE)&amp;""</f>
        <v/>
      </c>
      <c r="R1111" s="139"/>
      <c r="S1111" s="136" t="str">
        <f>VLOOKUP($B1109,D1_2!$B$259:$AL$385,24,FALSE)&amp;""</f>
        <v/>
      </c>
      <c r="T1111" s="137"/>
      <c r="U1111" s="21" t="s">
        <v>391</v>
      </c>
      <c r="V1111" s="138" t="str">
        <f>VLOOKUP($B1109,D1_2!$B$259:$AL$385,25,FALSE)&amp;""</f>
        <v/>
      </c>
      <c r="W1111" s="139"/>
      <c r="X1111" s="136" t="str">
        <f>VLOOKUP($B1109,D1_2!$B$259:$AL$385,26,FALSE)&amp;""</f>
        <v/>
      </c>
      <c r="Y1111" s="137"/>
      <c r="Z1111" s="21" t="s">
        <v>391</v>
      </c>
      <c r="AA1111" s="138" t="str">
        <f>VLOOKUP($B1109,D1_2!$B$259:$AL$385,27,FALSE)&amp;""</f>
        <v/>
      </c>
      <c r="AB1111" s="139"/>
      <c r="AC1111" s="136" t="str">
        <f>VLOOKUP($B1109,D1_2!$B$259:$AL$385,28,FALSE)&amp;""</f>
        <v/>
      </c>
      <c r="AD1111" s="137"/>
      <c r="AE1111" s="21" t="s">
        <v>391</v>
      </c>
      <c r="AF1111" s="138" t="str">
        <f>VLOOKUP($B1109,D1_2!$B$259:$AL$385,29,FALSE)&amp;""</f>
        <v/>
      </c>
      <c r="AG1111" s="139"/>
      <c r="AH1111" s="136" t="str">
        <f>VLOOKUP($B1109,D1_2!$B$259:$AL$385,30,FALSE)&amp;""</f>
        <v/>
      </c>
      <c r="AI1111" s="137"/>
      <c r="AJ1111" s="21" t="s">
        <v>391</v>
      </c>
      <c r="AK1111" s="138" t="str">
        <f>VLOOKUP($B1109,D1_2!$B$259:$AL$385,31,FALSE)&amp;""</f>
        <v/>
      </c>
      <c r="AL1111" s="139"/>
      <c r="AM1111" s="136" t="str">
        <f>VLOOKUP($B1109,D1_2!$B$259:$AL$385,32,FALSE)&amp;""</f>
        <v/>
      </c>
      <c r="AN1111" s="137"/>
      <c r="AO1111" s="21" t="s">
        <v>391</v>
      </c>
      <c r="AP1111" s="138" t="str">
        <f>VLOOKUP($B1109,D1_2!$B$259:$AL$385,33,FALSE)&amp;""</f>
        <v/>
      </c>
      <c r="AQ1111" s="139"/>
      <c r="AR1111" s="136" t="str">
        <f>VLOOKUP($B1109,D1_2!$B$259:$AL$385,34,FALSE)&amp;""</f>
        <v/>
      </c>
      <c r="AS1111" s="137"/>
      <c r="AT1111" s="21" t="s">
        <v>391</v>
      </c>
      <c r="AU1111" s="138" t="str">
        <f>VLOOKUP($B1109,D1_2!$B$259:$AL$385,35,FALSE)&amp;""</f>
        <v/>
      </c>
      <c r="AV1111" s="139"/>
      <c r="AW1111" s="136" t="str">
        <f>VLOOKUP($B1109,D1_2!$B$259:$AL$385,36,FALSE)&amp;""</f>
        <v/>
      </c>
      <c r="AX1111" s="137"/>
      <c r="AY1111" s="21" t="s">
        <v>391</v>
      </c>
      <c r="AZ1111" s="138" t="str">
        <f>VLOOKUP($B1109,D1_2!$B$259:$AL$385,37,FALSE)&amp;""</f>
        <v/>
      </c>
      <c r="BA1111" s="139"/>
    </row>
    <row r="1112" spans="2:53" s="1" customFormat="1" ht="14.25" customHeight="1" x14ac:dyDescent="0.4">
      <c r="B1112" s="175" t="s">
        <v>2838</v>
      </c>
      <c r="C1112" s="176"/>
      <c r="D1112" s="176"/>
      <c r="E1112" s="176"/>
      <c r="F1112" s="177"/>
      <c r="G1112" s="86" t="s">
        <v>5737</v>
      </c>
      <c r="H1112" s="86"/>
      <c r="I1112" s="86"/>
      <c r="J1112" s="86"/>
      <c r="K1112" s="86"/>
      <c r="L1112" s="86"/>
      <c r="M1112" s="86"/>
      <c r="N1112" s="87" t="str">
        <f>VLOOKUP($B1112,D1_2!$B$5:$AL$131,22,FALSE)&amp;""</f>
        <v/>
      </c>
      <c r="O1112" s="88"/>
      <c r="P1112" s="19" t="s">
        <v>391</v>
      </c>
      <c r="Q1112" s="89" t="str">
        <f>VLOOKUP($B1112,D1_2!$B$5:$AL$131,23,FALSE)&amp;""</f>
        <v/>
      </c>
      <c r="R1112" s="90"/>
      <c r="S1112" s="87" t="str">
        <f>VLOOKUP($B1112,D1_2!$B$5:$AL$131,24,FALSE)&amp;""</f>
        <v/>
      </c>
      <c r="T1112" s="88"/>
      <c r="U1112" s="19" t="s">
        <v>391</v>
      </c>
      <c r="V1112" s="89" t="str">
        <f>VLOOKUP($B1112,D1_2!$B$5:$AL$131,25,FALSE)&amp;""</f>
        <v/>
      </c>
      <c r="W1112" s="90"/>
      <c r="X1112" s="87" t="str">
        <f>VLOOKUP($B1112,D1_2!$B$5:$AL$131,26,FALSE)&amp;""</f>
        <v/>
      </c>
      <c r="Y1112" s="88"/>
      <c r="Z1112" s="19" t="s">
        <v>391</v>
      </c>
      <c r="AA1112" s="89" t="str">
        <f>VLOOKUP($B1112,D1_2!$B$5:$AL$131,27,FALSE)&amp;""</f>
        <v/>
      </c>
      <c r="AB1112" s="90"/>
      <c r="AC1112" s="87" t="str">
        <f>VLOOKUP($B1112,D1_2!$B$5:$AL$131,28,FALSE)&amp;""</f>
        <v/>
      </c>
      <c r="AD1112" s="88"/>
      <c r="AE1112" s="19" t="s">
        <v>391</v>
      </c>
      <c r="AF1112" s="89" t="str">
        <f>VLOOKUP($B1112,D1_2!$B$5:$AL$131,29,FALSE)&amp;""</f>
        <v/>
      </c>
      <c r="AG1112" s="90"/>
      <c r="AH1112" s="87" t="str">
        <f>VLOOKUP($B1112,D1_2!$B$5:$AL$131,30,FALSE)&amp;""</f>
        <v/>
      </c>
      <c r="AI1112" s="88"/>
      <c r="AJ1112" s="19" t="s">
        <v>391</v>
      </c>
      <c r="AK1112" s="89" t="str">
        <f>VLOOKUP($B1112,D1_2!$B$5:$AL$131,31,FALSE)&amp;""</f>
        <v/>
      </c>
      <c r="AL1112" s="90"/>
      <c r="AM1112" s="87" t="str">
        <f>VLOOKUP($B1112,D1_2!$B$5:$AL$131,32,FALSE)&amp;""</f>
        <v/>
      </c>
      <c r="AN1112" s="88"/>
      <c r="AO1112" s="19" t="s">
        <v>391</v>
      </c>
      <c r="AP1112" s="89" t="str">
        <f>VLOOKUP($B1112,D1_2!$B$5:$AL$131,33,FALSE)&amp;""</f>
        <v/>
      </c>
      <c r="AQ1112" s="90"/>
      <c r="AR1112" s="87" t="str">
        <f>VLOOKUP($B1112,D1_2!$B$5:$AL$131,34,FALSE)&amp;""</f>
        <v/>
      </c>
      <c r="AS1112" s="88"/>
      <c r="AT1112" s="19" t="s">
        <v>391</v>
      </c>
      <c r="AU1112" s="89" t="str">
        <f>VLOOKUP($B1112,D1_2!$B$5:$AL$131,35,FALSE)&amp;""</f>
        <v/>
      </c>
      <c r="AV1112" s="90"/>
      <c r="AW1112" s="87" t="str">
        <f>VLOOKUP($B1112,D1_2!$B$5:$AL$131,36,FALSE)&amp;""</f>
        <v/>
      </c>
      <c r="AX1112" s="88"/>
      <c r="AY1112" s="19" t="s">
        <v>391</v>
      </c>
      <c r="AZ1112" s="89" t="str">
        <f>VLOOKUP($B1112,D1_2!$B$5:$AL$131,37,FALSE)&amp;""</f>
        <v/>
      </c>
      <c r="BA1112" s="90"/>
    </row>
    <row r="1113" spans="2:53" s="1" customFormat="1" x14ac:dyDescent="0.4">
      <c r="B1113" s="181"/>
      <c r="C1113" s="182"/>
      <c r="D1113" s="182"/>
      <c r="E1113" s="182"/>
      <c r="F1113" s="183"/>
      <c r="G1113" s="91" t="s">
        <v>5496</v>
      </c>
      <c r="H1113" s="91"/>
      <c r="I1113" s="91"/>
      <c r="J1113" s="91"/>
      <c r="K1113" s="91"/>
      <c r="L1113" s="91"/>
      <c r="M1113" s="91"/>
      <c r="N1113" s="92" t="str">
        <f>VLOOKUP($B1112,D1_2!$B$132:$AL$258,22,FALSE)&amp;""</f>
        <v/>
      </c>
      <c r="O1113" s="93"/>
      <c r="P1113" s="20" t="s">
        <v>391</v>
      </c>
      <c r="Q1113" s="94" t="str">
        <f>VLOOKUP($B1112,D1_2!$B$132:$AL$258,23,FALSE)&amp;""</f>
        <v/>
      </c>
      <c r="R1113" s="95"/>
      <c r="S1113" s="92" t="str">
        <f>VLOOKUP($B1112,D1_2!$B$132:$AL$258,24,FALSE)&amp;""</f>
        <v/>
      </c>
      <c r="T1113" s="93"/>
      <c r="U1113" s="20" t="s">
        <v>391</v>
      </c>
      <c r="V1113" s="94" t="str">
        <f>VLOOKUP($B1112,D1_2!$B$132:$AL$258,25,FALSE)&amp;""</f>
        <v/>
      </c>
      <c r="W1113" s="95"/>
      <c r="X1113" s="92" t="str">
        <f>VLOOKUP($B1112,D1_2!$B$132:$AL$258,26,FALSE)&amp;""</f>
        <v/>
      </c>
      <c r="Y1113" s="93"/>
      <c r="Z1113" s="20" t="s">
        <v>391</v>
      </c>
      <c r="AA1113" s="94" t="str">
        <f>VLOOKUP($B1112,D1_2!$B$132:$AL$258,27,FALSE)&amp;""</f>
        <v/>
      </c>
      <c r="AB1113" s="95"/>
      <c r="AC1113" s="92" t="str">
        <f>VLOOKUP($B1112,D1_2!$B$132:$AL$258,28,FALSE)&amp;""</f>
        <v/>
      </c>
      <c r="AD1113" s="93"/>
      <c r="AE1113" s="20" t="s">
        <v>391</v>
      </c>
      <c r="AF1113" s="94" t="str">
        <f>VLOOKUP($B1112,D1_2!$B$132:$AL$258,29,FALSE)&amp;""</f>
        <v/>
      </c>
      <c r="AG1113" s="95"/>
      <c r="AH1113" s="92" t="str">
        <f>VLOOKUP($B1112,D1_2!$B$132:$AL$258,30,FALSE)&amp;""</f>
        <v/>
      </c>
      <c r="AI1113" s="93"/>
      <c r="AJ1113" s="20" t="s">
        <v>391</v>
      </c>
      <c r="AK1113" s="94" t="str">
        <f>VLOOKUP($B1112,D1_2!$B$132:$AL$258,31,FALSE)&amp;""</f>
        <v/>
      </c>
      <c r="AL1113" s="95"/>
      <c r="AM1113" s="92" t="str">
        <f>VLOOKUP($B1112,D1_2!$B$132:$AL$258,32,FALSE)&amp;""</f>
        <v/>
      </c>
      <c r="AN1113" s="93"/>
      <c r="AO1113" s="20" t="s">
        <v>391</v>
      </c>
      <c r="AP1113" s="94" t="str">
        <f>VLOOKUP($B1112,D1_2!$B$132:$AL$258,33,FALSE)&amp;""</f>
        <v/>
      </c>
      <c r="AQ1113" s="95"/>
      <c r="AR1113" s="92" t="str">
        <f>VLOOKUP($B1112,D1_2!$B$132:$AL$258,34,FALSE)&amp;""</f>
        <v/>
      </c>
      <c r="AS1113" s="93"/>
      <c r="AT1113" s="20" t="s">
        <v>391</v>
      </c>
      <c r="AU1113" s="94" t="str">
        <f>VLOOKUP($B1112,D1_2!$B$132:$AL$258,35,FALSE)&amp;""</f>
        <v/>
      </c>
      <c r="AV1113" s="95"/>
      <c r="AW1113" s="92" t="str">
        <f>VLOOKUP($B1112,D1_2!$B$132:$AL$258,36,FALSE)&amp;""</f>
        <v/>
      </c>
      <c r="AX1113" s="93"/>
      <c r="AY1113" s="20" t="s">
        <v>391</v>
      </c>
      <c r="AZ1113" s="94" t="str">
        <f>VLOOKUP($B1112,D1_2!$B$132:$AL$258,37,FALSE)&amp;""</f>
        <v/>
      </c>
      <c r="BA1113" s="95"/>
    </row>
    <row r="1114" spans="2:53" s="1" customFormat="1" x14ac:dyDescent="0.4">
      <c r="B1114" s="178"/>
      <c r="C1114" s="179"/>
      <c r="D1114" s="179"/>
      <c r="E1114" s="179"/>
      <c r="F1114" s="180"/>
      <c r="G1114" s="135" t="s">
        <v>5337</v>
      </c>
      <c r="H1114" s="135"/>
      <c r="I1114" s="135"/>
      <c r="J1114" s="135"/>
      <c r="K1114" s="135"/>
      <c r="L1114" s="135"/>
      <c r="M1114" s="135"/>
      <c r="N1114" s="136" t="str">
        <f>VLOOKUP($B1112,D1_2!$B$259:$AL$385,22,FALSE)&amp;""</f>
        <v/>
      </c>
      <c r="O1114" s="137"/>
      <c r="P1114" s="21" t="s">
        <v>391</v>
      </c>
      <c r="Q1114" s="138" t="str">
        <f>VLOOKUP($B1112,D1_2!$B$259:$AL$385,23,FALSE)&amp;""</f>
        <v/>
      </c>
      <c r="R1114" s="139"/>
      <c r="S1114" s="136" t="str">
        <f>VLOOKUP($B1112,D1_2!$B$259:$AL$385,24,FALSE)&amp;""</f>
        <v/>
      </c>
      <c r="T1114" s="137"/>
      <c r="U1114" s="21" t="s">
        <v>391</v>
      </c>
      <c r="V1114" s="138" t="str">
        <f>VLOOKUP($B1112,D1_2!$B$259:$AL$385,25,FALSE)&amp;""</f>
        <v/>
      </c>
      <c r="W1114" s="139"/>
      <c r="X1114" s="136" t="str">
        <f>VLOOKUP($B1112,D1_2!$B$259:$AL$385,26,FALSE)&amp;""</f>
        <v/>
      </c>
      <c r="Y1114" s="137"/>
      <c r="Z1114" s="21" t="s">
        <v>391</v>
      </c>
      <c r="AA1114" s="138" t="str">
        <f>VLOOKUP($B1112,D1_2!$B$259:$AL$385,27,FALSE)&amp;""</f>
        <v/>
      </c>
      <c r="AB1114" s="139"/>
      <c r="AC1114" s="136" t="str">
        <f>VLOOKUP($B1112,D1_2!$B$259:$AL$385,28,FALSE)&amp;""</f>
        <v/>
      </c>
      <c r="AD1114" s="137"/>
      <c r="AE1114" s="21" t="s">
        <v>391</v>
      </c>
      <c r="AF1114" s="138" t="str">
        <f>VLOOKUP($B1112,D1_2!$B$259:$AL$385,29,FALSE)&amp;""</f>
        <v/>
      </c>
      <c r="AG1114" s="139"/>
      <c r="AH1114" s="136" t="str">
        <f>VLOOKUP($B1112,D1_2!$B$259:$AL$385,30,FALSE)&amp;""</f>
        <v/>
      </c>
      <c r="AI1114" s="137"/>
      <c r="AJ1114" s="21" t="s">
        <v>391</v>
      </c>
      <c r="AK1114" s="138" t="str">
        <f>VLOOKUP($B1112,D1_2!$B$259:$AL$385,31,FALSE)&amp;""</f>
        <v/>
      </c>
      <c r="AL1114" s="139"/>
      <c r="AM1114" s="136" t="str">
        <f>VLOOKUP($B1112,D1_2!$B$259:$AL$385,32,FALSE)&amp;""</f>
        <v/>
      </c>
      <c r="AN1114" s="137"/>
      <c r="AO1114" s="21" t="s">
        <v>391</v>
      </c>
      <c r="AP1114" s="138" t="str">
        <f>VLOOKUP($B1112,D1_2!$B$259:$AL$385,33,FALSE)&amp;""</f>
        <v/>
      </c>
      <c r="AQ1114" s="139"/>
      <c r="AR1114" s="136" t="str">
        <f>VLOOKUP($B1112,D1_2!$B$259:$AL$385,34,FALSE)&amp;""</f>
        <v/>
      </c>
      <c r="AS1114" s="137"/>
      <c r="AT1114" s="21" t="s">
        <v>391</v>
      </c>
      <c r="AU1114" s="138" t="str">
        <f>VLOOKUP($B1112,D1_2!$B$259:$AL$385,35,FALSE)&amp;""</f>
        <v/>
      </c>
      <c r="AV1114" s="139"/>
      <c r="AW1114" s="136" t="str">
        <f>VLOOKUP($B1112,D1_2!$B$259:$AL$385,36,FALSE)&amp;""</f>
        <v/>
      </c>
      <c r="AX1114" s="137"/>
      <c r="AY1114" s="21" t="s">
        <v>391</v>
      </c>
      <c r="AZ1114" s="138" t="str">
        <f>VLOOKUP($B1112,D1_2!$B$259:$AL$385,37,FALSE)&amp;""</f>
        <v/>
      </c>
      <c r="BA1114" s="139"/>
    </row>
    <row r="1115" spans="2:53" s="1" customFormat="1" ht="14.25" customHeight="1" x14ac:dyDescent="0.4">
      <c r="B1115" s="175" t="s">
        <v>1865</v>
      </c>
      <c r="C1115" s="176"/>
      <c r="D1115" s="176"/>
      <c r="E1115" s="176"/>
      <c r="F1115" s="177"/>
      <c r="G1115" s="86" t="s">
        <v>5737</v>
      </c>
      <c r="H1115" s="86"/>
      <c r="I1115" s="86"/>
      <c r="J1115" s="86"/>
      <c r="K1115" s="86"/>
      <c r="L1115" s="86"/>
      <c r="M1115" s="86"/>
      <c r="N1115" s="87" t="str">
        <f>VLOOKUP($B1115,D1_2!$B$5:$AL$131,22,FALSE)&amp;""</f>
        <v/>
      </c>
      <c r="O1115" s="88"/>
      <c r="P1115" s="19" t="s">
        <v>391</v>
      </c>
      <c r="Q1115" s="89" t="str">
        <f>VLOOKUP($B1115,D1_2!$B$5:$AL$131,23,FALSE)&amp;""</f>
        <v/>
      </c>
      <c r="R1115" s="90"/>
      <c r="S1115" s="87" t="str">
        <f>VLOOKUP($B1115,D1_2!$B$5:$AL$131,24,FALSE)&amp;""</f>
        <v/>
      </c>
      <c r="T1115" s="88"/>
      <c r="U1115" s="19" t="s">
        <v>391</v>
      </c>
      <c r="V1115" s="89" t="str">
        <f>VLOOKUP($B1115,D1_2!$B$5:$AL$131,25,FALSE)&amp;""</f>
        <v/>
      </c>
      <c r="W1115" s="90"/>
      <c r="X1115" s="87" t="str">
        <f>VLOOKUP($B1115,D1_2!$B$5:$AL$131,26,FALSE)&amp;""</f>
        <v/>
      </c>
      <c r="Y1115" s="88"/>
      <c r="Z1115" s="19" t="s">
        <v>391</v>
      </c>
      <c r="AA1115" s="89" t="str">
        <f>VLOOKUP($B1115,D1_2!$B$5:$AL$131,27,FALSE)&amp;""</f>
        <v/>
      </c>
      <c r="AB1115" s="90"/>
      <c r="AC1115" s="87" t="str">
        <f>VLOOKUP($B1115,D1_2!$B$5:$AL$131,28,FALSE)&amp;""</f>
        <v/>
      </c>
      <c r="AD1115" s="88"/>
      <c r="AE1115" s="19" t="s">
        <v>391</v>
      </c>
      <c r="AF1115" s="89" t="str">
        <f>VLOOKUP($B1115,D1_2!$B$5:$AL$131,29,FALSE)&amp;""</f>
        <v/>
      </c>
      <c r="AG1115" s="90"/>
      <c r="AH1115" s="87" t="str">
        <f>VLOOKUP($B1115,D1_2!$B$5:$AL$131,30,FALSE)&amp;""</f>
        <v/>
      </c>
      <c r="AI1115" s="88"/>
      <c r="AJ1115" s="19" t="s">
        <v>391</v>
      </c>
      <c r="AK1115" s="89" t="str">
        <f>VLOOKUP($B1115,D1_2!$B$5:$AL$131,31,FALSE)&amp;""</f>
        <v/>
      </c>
      <c r="AL1115" s="90"/>
      <c r="AM1115" s="87" t="str">
        <f>VLOOKUP($B1115,D1_2!$B$5:$AL$131,32,FALSE)&amp;""</f>
        <v/>
      </c>
      <c r="AN1115" s="88"/>
      <c r="AO1115" s="19" t="s">
        <v>391</v>
      </c>
      <c r="AP1115" s="89" t="str">
        <f>VLOOKUP($B1115,D1_2!$B$5:$AL$131,33,FALSE)&amp;""</f>
        <v/>
      </c>
      <c r="AQ1115" s="90"/>
      <c r="AR1115" s="87" t="str">
        <f>VLOOKUP($B1115,D1_2!$B$5:$AL$131,34,FALSE)&amp;""</f>
        <v/>
      </c>
      <c r="AS1115" s="88"/>
      <c r="AT1115" s="19" t="s">
        <v>391</v>
      </c>
      <c r="AU1115" s="89" t="str">
        <f>VLOOKUP($B1115,D1_2!$B$5:$AL$131,35,FALSE)&amp;""</f>
        <v/>
      </c>
      <c r="AV1115" s="90"/>
      <c r="AW1115" s="87" t="str">
        <f>VLOOKUP($B1115,D1_2!$B$5:$AL$131,36,FALSE)&amp;""</f>
        <v/>
      </c>
      <c r="AX1115" s="88"/>
      <c r="AY1115" s="19" t="s">
        <v>391</v>
      </c>
      <c r="AZ1115" s="89" t="str">
        <f>VLOOKUP($B1115,D1_2!$B$5:$AL$131,37,FALSE)&amp;""</f>
        <v/>
      </c>
      <c r="BA1115" s="90"/>
    </row>
    <row r="1116" spans="2:53" s="1" customFormat="1" x14ac:dyDescent="0.4">
      <c r="B1116" s="181"/>
      <c r="C1116" s="182"/>
      <c r="D1116" s="182"/>
      <c r="E1116" s="182"/>
      <c r="F1116" s="183"/>
      <c r="G1116" s="91" t="s">
        <v>5496</v>
      </c>
      <c r="H1116" s="91"/>
      <c r="I1116" s="91"/>
      <c r="J1116" s="91"/>
      <c r="K1116" s="91"/>
      <c r="L1116" s="91"/>
      <c r="M1116" s="91"/>
      <c r="N1116" s="92" t="str">
        <f>VLOOKUP($B1115,D1_2!$B$132:$AL$258,22,FALSE)&amp;""</f>
        <v/>
      </c>
      <c r="O1116" s="93"/>
      <c r="P1116" s="20" t="s">
        <v>391</v>
      </c>
      <c r="Q1116" s="94" t="str">
        <f>VLOOKUP($B1115,D1_2!$B$132:$AL$258,23,FALSE)&amp;""</f>
        <v/>
      </c>
      <c r="R1116" s="95"/>
      <c r="S1116" s="92" t="str">
        <f>VLOOKUP($B1115,D1_2!$B$132:$AL$258,24,FALSE)&amp;""</f>
        <v/>
      </c>
      <c r="T1116" s="93"/>
      <c r="U1116" s="20" t="s">
        <v>391</v>
      </c>
      <c r="V1116" s="94" t="str">
        <f>VLOOKUP($B1115,D1_2!$B$132:$AL$258,25,FALSE)&amp;""</f>
        <v/>
      </c>
      <c r="W1116" s="95"/>
      <c r="X1116" s="92" t="str">
        <f>VLOOKUP($B1115,D1_2!$B$132:$AL$258,26,FALSE)&amp;""</f>
        <v/>
      </c>
      <c r="Y1116" s="93"/>
      <c r="Z1116" s="20" t="s">
        <v>391</v>
      </c>
      <c r="AA1116" s="94" t="str">
        <f>VLOOKUP($B1115,D1_2!$B$132:$AL$258,27,FALSE)&amp;""</f>
        <v/>
      </c>
      <c r="AB1116" s="95"/>
      <c r="AC1116" s="92" t="str">
        <f>VLOOKUP($B1115,D1_2!$B$132:$AL$258,28,FALSE)&amp;""</f>
        <v/>
      </c>
      <c r="AD1116" s="93"/>
      <c r="AE1116" s="20" t="s">
        <v>391</v>
      </c>
      <c r="AF1116" s="94" t="str">
        <f>VLOOKUP($B1115,D1_2!$B$132:$AL$258,29,FALSE)&amp;""</f>
        <v/>
      </c>
      <c r="AG1116" s="95"/>
      <c r="AH1116" s="92" t="str">
        <f>VLOOKUP($B1115,D1_2!$B$132:$AL$258,30,FALSE)&amp;""</f>
        <v/>
      </c>
      <c r="AI1116" s="93"/>
      <c r="AJ1116" s="20" t="s">
        <v>391</v>
      </c>
      <c r="AK1116" s="94" t="str">
        <f>VLOOKUP($B1115,D1_2!$B$132:$AL$258,31,FALSE)&amp;""</f>
        <v/>
      </c>
      <c r="AL1116" s="95"/>
      <c r="AM1116" s="92" t="str">
        <f>VLOOKUP($B1115,D1_2!$B$132:$AL$258,32,FALSE)&amp;""</f>
        <v/>
      </c>
      <c r="AN1116" s="93"/>
      <c r="AO1116" s="20" t="s">
        <v>391</v>
      </c>
      <c r="AP1116" s="94" t="str">
        <f>VLOOKUP($B1115,D1_2!$B$132:$AL$258,33,FALSE)&amp;""</f>
        <v/>
      </c>
      <c r="AQ1116" s="95"/>
      <c r="AR1116" s="92" t="str">
        <f>VLOOKUP($B1115,D1_2!$B$132:$AL$258,34,FALSE)&amp;""</f>
        <v/>
      </c>
      <c r="AS1116" s="93"/>
      <c r="AT1116" s="20" t="s">
        <v>391</v>
      </c>
      <c r="AU1116" s="94" t="str">
        <f>VLOOKUP($B1115,D1_2!$B$132:$AL$258,35,FALSE)&amp;""</f>
        <v/>
      </c>
      <c r="AV1116" s="95"/>
      <c r="AW1116" s="92" t="str">
        <f>VLOOKUP($B1115,D1_2!$B$132:$AL$258,36,FALSE)&amp;""</f>
        <v/>
      </c>
      <c r="AX1116" s="93"/>
      <c r="AY1116" s="20" t="s">
        <v>391</v>
      </c>
      <c r="AZ1116" s="94" t="str">
        <f>VLOOKUP($B1115,D1_2!$B$132:$AL$258,37,FALSE)&amp;""</f>
        <v/>
      </c>
      <c r="BA1116" s="95"/>
    </row>
    <row r="1117" spans="2:53" s="1" customFormat="1" x14ac:dyDescent="0.4">
      <c r="B1117" s="181"/>
      <c r="C1117" s="182"/>
      <c r="D1117" s="182"/>
      <c r="E1117" s="182"/>
      <c r="F1117" s="183"/>
      <c r="G1117" s="135" t="s">
        <v>5337</v>
      </c>
      <c r="H1117" s="135"/>
      <c r="I1117" s="135"/>
      <c r="J1117" s="135"/>
      <c r="K1117" s="135"/>
      <c r="L1117" s="135"/>
      <c r="M1117" s="135"/>
      <c r="N1117" s="140" t="str">
        <f>VLOOKUP($B1115,D1_2!$B$259:$AL$385,22,FALSE)&amp;""</f>
        <v/>
      </c>
      <c r="O1117" s="141"/>
      <c r="P1117" s="22" t="s">
        <v>391</v>
      </c>
      <c r="Q1117" s="142" t="str">
        <f>VLOOKUP($B1115,D1_2!$B$259:$AL$385,23,FALSE)&amp;""</f>
        <v/>
      </c>
      <c r="R1117" s="143"/>
      <c r="S1117" s="140" t="str">
        <f>VLOOKUP($B1115,D1_2!$B$259:$AL$385,24,FALSE)&amp;""</f>
        <v/>
      </c>
      <c r="T1117" s="141"/>
      <c r="U1117" s="22" t="s">
        <v>391</v>
      </c>
      <c r="V1117" s="142" t="str">
        <f>VLOOKUP($B1115,D1_2!$B$259:$AL$385,25,FALSE)&amp;""</f>
        <v/>
      </c>
      <c r="W1117" s="143"/>
      <c r="X1117" s="140" t="str">
        <f>VLOOKUP($B1115,D1_2!$B$259:$AL$385,26,FALSE)&amp;""</f>
        <v/>
      </c>
      <c r="Y1117" s="141"/>
      <c r="Z1117" s="22" t="s">
        <v>391</v>
      </c>
      <c r="AA1117" s="142" t="str">
        <f>VLOOKUP($B1115,D1_2!$B$259:$AL$385,27,FALSE)&amp;""</f>
        <v/>
      </c>
      <c r="AB1117" s="143"/>
      <c r="AC1117" s="140" t="str">
        <f>VLOOKUP($B1115,D1_2!$B$259:$AL$385,28,FALSE)&amp;""</f>
        <v/>
      </c>
      <c r="AD1117" s="141"/>
      <c r="AE1117" s="22" t="s">
        <v>391</v>
      </c>
      <c r="AF1117" s="142" t="str">
        <f>VLOOKUP($B1115,D1_2!$B$259:$AL$385,29,FALSE)&amp;""</f>
        <v/>
      </c>
      <c r="AG1117" s="143"/>
      <c r="AH1117" s="140" t="str">
        <f>VLOOKUP($B1115,D1_2!$B$259:$AL$385,30,FALSE)&amp;""</f>
        <v/>
      </c>
      <c r="AI1117" s="141"/>
      <c r="AJ1117" s="22" t="s">
        <v>391</v>
      </c>
      <c r="AK1117" s="142" t="str">
        <f>VLOOKUP($B1115,D1_2!$B$259:$AL$385,31,FALSE)&amp;""</f>
        <v/>
      </c>
      <c r="AL1117" s="143"/>
      <c r="AM1117" s="140" t="str">
        <f>VLOOKUP($B1115,D1_2!$B$259:$AL$385,32,FALSE)&amp;""</f>
        <v/>
      </c>
      <c r="AN1117" s="141"/>
      <c r="AO1117" s="22" t="s">
        <v>391</v>
      </c>
      <c r="AP1117" s="142" t="str">
        <f>VLOOKUP($B1115,D1_2!$B$259:$AL$385,33,FALSE)&amp;""</f>
        <v/>
      </c>
      <c r="AQ1117" s="143"/>
      <c r="AR1117" s="140" t="str">
        <f>VLOOKUP($B1115,D1_2!$B$259:$AL$385,34,FALSE)&amp;""</f>
        <v/>
      </c>
      <c r="AS1117" s="141"/>
      <c r="AT1117" s="22" t="s">
        <v>391</v>
      </c>
      <c r="AU1117" s="142" t="str">
        <f>VLOOKUP($B1115,D1_2!$B$259:$AL$385,35,FALSE)&amp;""</f>
        <v/>
      </c>
      <c r="AV1117" s="143"/>
      <c r="AW1117" s="140" t="str">
        <f>VLOOKUP($B1115,D1_2!$B$259:$AL$385,36,FALSE)&amp;""</f>
        <v/>
      </c>
      <c r="AX1117" s="141"/>
      <c r="AY1117" s="22" t="s">
        <v>391</v>
      </c>
      <c r="AZ1117" s="142" t="str">
        <f>VLOOKUP($B1115,D1_2!$B$259:$AL$385,37,FALSE)&amp;""</f>
        <v/>
      </c>
      <c r="BA1117" s="143"/>
    </row>
    <row r="1118" spans="2:53" s="1" customFormat="1" ht="14.25" customHeight="1" x14ac:dyDescent="0.4">
      <c r="B1118" s="175" t="s">
        <v>6638</v>
      </c>
      <c r="C1118" s="176"/>
      <c r="D1118" s="176"/>
      <c r="E1118" s="176"/>
      <c r="F1118" s="177"/>
      <c r="G1118" s="86" t="s">
        <v>5737</v>
      </c>
      <c r="H1118" s="86"/>
      <c r="I1118" s="86"/>
      <c r="J1118" s="86"/>
      <c r="K1118" s="86"/>
      <c r="L1118" s="86"/>
      <c r="M1118" s="86"/>
      <c r="N1118" s="87" t="str">
        <f>VLOOKUP($B1118,D1_2!$B$5:$AL$131,22,FALSE)&amp;""</f>
        <v/>
      </c>
      <c r="O1118" s="88"/>
      <c r="P1118" s="19" t="s">
        <v>391</v>
      </c>
      <c r="Q1118" s="89" t="str">
        <f>VLOOKUP($B1118,D1_2!$B$5:$AL$131,23,FALSE)&amp;""</f>
        <v/>
      </c>
      <c r="R1118" s="90"/>
      <c r="S1118" s="87" t="str">
        <f>VLOOKUP($B1118,D1_2!$B$5:$AL$131,24,FALSE)&amp;""</f>
        <v/>
      </c>
      <c r="T1118" s="88"/>
      <c r="U1118" s="19" t="s">
        <v>391</v>
      </c>
      <c r="V1118" s="89" t="str">
        <f>VLOOKUP($B1118,D1_2!$B$5:$AL$131,25,FALSE)&amp;""</f>
        <v/>
      </c>
      <c r="W1118" s="90"/>
      <c r="X1118" s="87" t="str">
        <f>VLOOKUP($B1118,D1_2!$B$5:$AL$131,26,FALSE)&amp;""</f>
        <v/>
      </c>
      <c r="Y1118" s="88"/>
      <c r="Z1118" s="19" t="s">
        <v>391</v>
      </c>
      <c r="AA1118" s="89" t="str">
        <f>VLOOKUP($B1118,D1_2!$B$5:$AL$131,27,FALSE)&amp;""</f>
        <v/>
      </c>
      <c r="AB1118" s="90"/>
      <c r="AC1118" s="87" t="str">
        <f>VLOOKUP($B1118,D1_2!$B$5:$AL$131,28,FALSE)&amp;""</f>
        <v/>
      </c>
      <c r="AD1118" s="88"/>
      <c r="AE1118" s="19" t="s">
        <v>391</v>
      </c>
      <c r="AF1118" s="89" t="str">
        <f>VLOOKUP($B1118,D1_2!$B$5:$AL$131,29,FALSE)&amp;""</f>
        <v/>
      </c>
      <c r="AG1118" s="90"/>
      <c r="AH1118" s="87" t="str">
        <f>VLOOKUP($B1118,D1_2!$B$5:$AL$131,30,FALSE)&amp;""</f>
        <v/>
      </c>
      <c r="AI1118" s="88"/>
      <c r="AJ1118" s="19" t="s">
        <v>391</v>
      </c>
      <c r="AK1118" s="89" t="str">
        <f>VLOOKUP($B1118,D1_2!$B$5:$AL$131,31,FALSE)&amp;""</f>
        <v/>
      </c>
      <c r="AL1118" s="90"/>
      <c r="AM1118" s="87" t="str">
        <f>VLOOKUP($B1118,D1_2!$B$5:$AL$131,32,FALSE)&amp;""</f>
        <v/>
      </c>
      <c r="AN1118" s="88"/>
      <c r="AO1118" s="19" t="s">
        <v>391</v>
      </c>
      <c r="AP1118" s="89" t="str">
        <f>VLOOKUP($B1118,D1_2!$B$5:$AL$131,33,FALSE)&amp;""</f>
        <v/>
      </c>
      <c r="AQ1118" s="90"/>
      <c r="AR1118" s="87" t="str">
        <f>VLOOKUP($B1118,D1_2!$B$5:$AL$131,34,FALSE)&amp;""</f>
        <v/>
      </c>
      <c r="AS1118" s="88"/>
      <c r="AT1118" s="19" t="s">
        <v>391</v>
      </c>
      <c r="AU1118" s="89" t="str">
        <f>VLOOKUP($B1118,D1_2!$B$5:$AL$131,35,FALSE)&amp;""</f>
        <v/>
      </c>
      <c r="AV1118" s="90"/>
      <c r="AW1118" s="87" t="str">
        <f>VLOOKUP($B1118,D1_2!$B$5:$AL$131,36,FALSE)&amp;""</f>
        <v/>
      </c>
      <c r="AX1118" s="88"/>
      <c r="AY1118" s="19" t="s">
        <v>391</v>
      </c>
      <c r="AZ1118" s="89" t="str">
        <f>VLOOKUP($B1118,D1_2!$B$5:$AL$131,37,FALSE)&amp;""</f>
        <v/>
      </c>
      <c r="BA1118" s="90"/>
    </row>
    <row r="1119" spans="2:53" s="1" customFormat="1" x14ac:dyDescent="0.4">
      <c r="B1119" s="181"/>
      <c r="C1119" s="182"/>
      <c r="D1119" s="182"/>
      <c r="E1119" s="182"/>
      <c r="F1119" s="183"/>
      <c r="G1119" s="91" t="s">
        <v>5496</v>
      </c>
      <c r="H1119" s="91"/>
      <c r="I1119" s="91"/>
      <c r="J1119" s="91"/>
      <c r="K1119" s="91"/>
      <c r="L1119" s="91"/>
      <c r="M1119" s="91"/>
      <c r="N1119" s="92" t="str">
        <f>VLOOKUP($B1118,D1_2!$B$132:$AL$258,22,FALSE)&amp;""</f>
        <v/>
      </c>
      <c r="O1119" s="93"/>
      <c r="P1119" s="20" t="s">
        <v>391</v>
      </c>
      <c r="Q1119" s="94" t="str">
        <f>VLOOKUP($B1118,D1_2!$B$132:$AL$258,23,FALSE)&amp;""</f>
        <v/>
      </c>
      <c r="R1119" s="95"/>
      <c r="S1119" s="92" t="str">
        <f>VLOOKUP($B1118,D1_2!$B$132:$AL$258,24,FALSE)&amp;""</f>
        <v/>
      </c>
      <c r="T1119" s="93"/>
      <c r="U1119" s="20" t="s">
        <v>391</v>
      </c>
      <c r="V1119" s="94" t="str">
        <f>VLOOKUP($B1118,D1_2!$B$132:$AL$258,25,FALSE)&amp;""</f>
        <v/>
      </c>
      <c r="W1119" s="95"/>
      <c r="X1119" s="92" t="str">
        <f>VLOOKUP($B1118,D1_2!$B$132:$AL$258,26,FALSE)&amp;""</f>
        <v/>
      </c>
      <c r="Y1119" s="93"/>
      <c r="Z1119" s="20" t="s">
        <v>391</v>
      </c>
      <c r="AA1119" s="94" t="str">
        <f>VLOOKUP($B1118,D1_2!$B$132:$AL$258,27,FALSE)&amp;""</f>
        <v/>
      </c>
      <c r="AB1119" s="95"/>
      <c r="AC1119" s="92" t="str">
        <f>VLOOKUP($B1118,D1_2!$B$132:$AL$258,28,FALSE)&amp;""</f>
        <v/>
      </c>
      <c r="AD1119" s="93"/>
      <c r="AE1119" s="20" t="s">
        <v>391</v>
      </c>
      <c r="AF1119" s="94" t="str">
        <f>VLOOKUP($B1118,D1_2!$B$132:$AL$258,29,FALSE)&amp;""</f>
        <v/>
      </c>
      <c r="AG1119" s="95"/>
      <c r="AH1119" s="92" t="str">
        <f>VLOOKUP($B1118,D1_2!$B$132:$AL$258,30,FALSE)&amp;""</f>
        <v/>
      </c>
      <c r="AI1119" s="93"/>
      <c r="AJ1119" s="20" t="s">
        <v>391</v>
      </c>
      <c r="AK1119" s="94" t="str">
        <f>VLOOKUP($B1118,D1_2!$B$132:$AL$258,31,FALSE)&amp;""</f>
        <v/>
      </c>
      <c r="AL1119" s="95"/>
      <c r="AM1119" s="92" t="str">
        <f>VLOOKUP($B1118,D1_2!$B$132:$AL$258,32,FALSE)&amp;""</f>
        <v/>
      </c>
      <c r="AN1119" s="93"/>
      <c r="AO1119" s="20" t="s">
        <v>391</v>
      </c>
      <c r="AP1119" s="94" t="str">
        <f>VLOOKUP($B1118,D1_2!$B$132:$AL$258,33,FALSE)&amp;""</f>
        <v/>
      </c>
      <c r="AQ1119" s="95"/>
      <c r="AR1119" s="92" t="str">
        <f>VLOOKUP($B1118,D1_2!$B$132:$AL$258,34,FALSE)&amp;""</f>
        <v/>
      </c>
      <c r="AS1119" s="93"/>
      <c r="AT1119" s="20" t="s">
        <v>391</v>
      </c>
      <c r="AU1119" s="94" t="str">
        <f>VLOOKUP($B1118,D1_2!$B$132:$AL$258,35,FALSE)&amp;""</f>
        <v/>
      </c>
      <c r="AV1119" s="95"/>
      <c r="AW1119" s="92" t="str">
        <f>VLOOKUP($B1118,D1_2!$B$132:$AL$258,36,FALSE)&amp;""</f>
        <v/>
      </c>
      <c r="AX1119" s="93"/>
      <c r="AY1119" s="20" t="s">
        <v>391</v>
      </c>
      <c r="AZ1119" s="94" t="str">
        <f>VLOOKUP($B1118,D1_2!$B$132:$AL$258,37,FALSE)&amp;""</f>
        <v/>
      </c>
      <c r="BA1119" s="95"/>
    </row>
    <row r="1120" spans="2:53" s="1" customFormat="1" x14ac:dyDescent="0.4">
      <c r="B1120" s="178"/>
      <c r="C1120" s="179"/>
      <c r="D1120" s="179"/>
      <c r="E1120" s="179"/>
      <c r="F1120" s="180"/>
      <c r="G1120" s="135" t="s">
        <v>5337</v>
      </c>
      <c r="H1120" s="135"/>
      <c r="I1120" s="135"/>
      <c r="J1120" s="135"/>
      <c r="K1120" s="135"/>
      <c r="L1120" s="135"/>
      <c r="M1120" s="135"/>
      <c r="N1120" s="136" t="str">
        <f>VLOOKUP($B1118,D1_2!$B$259:$AL$385,22,FALSE)&amp;""</f>
        <v/>
      </c>
      <c r="O1120" s="137"/>
      <c r="P1120" s="21" t="s">
        <v>391</v>
      </c>
      <c r="Q1120" s="138" t="str">
        <f>VLOOKUP($B1118,D1_2!$B$259:$AL$385,23,FALSE)&amp;""</f>
        <v/>
      </c>
      <c r="R1120" s="139"/>
      <c r="S1120" s="136" t="str">
        <f>VLOOKUP($B1118,D1_2!$B$259:$AL$385,24,FALSE)&amp;""</f>
        <v/>
      </c>
      <c r="T1120" s="137"/>
      <c r="U1120" s="21" t="s">
        <v>391</v>
      </c>
      <c r="V1120" s="138" t="str">
        <f>VLOOKUP($B1118,D1_2!$B$259:$AL$385,25,FALSE)&amp;""</f>
        <v/>
      </c>
      <c r="W1120" s="139"/>
      <c r="X1120" s="136" t="str">
        <f>VLOOKUP($B1118,D1_2!$B$259:$AL$385,26,FALSE)&amp;""</f>
        <v/>
      </c>
      <c r="Y1120" s="137"/>
      <c r="Z1120" s="21" t="s">
        <v>391</v>
      </c>
      <c r="AA1120" s="138" t="str">
        <f>VLOOKUP($B1118,D1_2!$B$259:$AL$385,27,FALSE)&amp;""</f>
        <v/>
      </c>
      <c r="AB1120" s="139"/>
      <c r="AC1120" s="136" t="str">
        <f>VLOOKUP($B1118,D1_2!$B$259:$AL$385,28,FALSE)&amp;""</f>
        <v/>
      </c>
      <c r="AD1120" s="137"/>
      <c r="AE1120" s="21" t="s">
        <v>391</v>
      </c>
      <c r="AF1120" s="138" t="str">
        <f>VLOOKUP($B1118,D1_2!$B$259:$AL$385,29,FALSE)&amp;""</f>
        <v/>
      </c>
      <c r="AG1120" s="139"/>
      <c r="AH1120" s="136" t="str">
        <f>VLOOKUP($B1118,D1_2!$B$259:$AL$385,30,FALSE)&amp;""</f>
        <v/>
      </c>
      <c r="AI1120" s="137"/>
      <c r="AJ1120" s="21" t="s">
        <v>391</v>
      </c>
      <c r="AK1120" s="138" t="str">
        <f>VLOOKUP($B1118,D1_2!$B$259:$AL$385,31,FALSE)&amp;""</f>
        <v/>
      </c>
      <c r="AL1120" s="139"/>
      <c r="AM1120" s="136" t="str">
        <f>VLOOKUP($B1118,D1_2!$B$259:$AL$385,32,FALSE)&amp;""</f>
        <v/>
      </c>
      <c r="AN1120" s="137"/>
      <c r="AO1120" s="21" t="s">
        <v>391</v>
      </c>
      <c r="AP1120" s="138" t="str">
        <f>VLOOKUP($B1118,D1_2!$B$259:$AL$385,33,FALSE)&amp;""</f>
        <v/>
      </c>
      <c r="AQ1120" s="139"/>
      <c r="AR1120" s="136" t="str">
        <f>VLOOKUP($B1118,D1_2!$B$259:$AL$385,34,FALSE)&amp;""</f>
        <v/>
      </c>
      <c r="AS1120" s="137"/>
      <c r="AT1120" s="21" t="s">
        <v>391</v>
      </c>
      <c r="AU1120" s="138" t="str">
        <f>VLOOKUP($B1118,D1_2!$B$259:$AL$385,35,FALSE)&amp;""</f>
        <v/>
      </c>
      <c r="AV1120" s="139"/>
      <c r="AW1120" s="136" t="str">
        <f>VLOOKUP($B1118,D1_2!$B$259:$AL$385,36,FALSE)&amp;""</f>
        <v/>
      </c>
      <c r="AX1120" s="137"/>
      <c r="AY1120" s="21" t="s">
        <v>391</v>
      </c>
      <c r="AZ1120" s="138" t="str">
        <f>VLOOKUP($B1118,D1_2!$B$259:$AL$385,37,FALSE)&amp;""</f>
        <v/>
      </c>
      <c r="BA1120" s="139"/>
    </row>
    <row r="1121" spans="2:53" s="1" customFormat="1" ht="14.25" customHeight="1" x14ac:dyDescent="0.4">
      <c r="B1121" s="175" t="s">
        <v>6639</v>
      </c>
      <c r="C1121" s="176"/>
      <c r="D1121" s="176"/>
      <c r="E1121" s="176"/>
      <c r="F1121" s="177"/>
      <c r="G1121" s="86" t="s">
        <v>5737</v>
      </c>
      <c r="H1121" s="86"/>
      <c r="I1121" s="86"/>
      <c r="J1121" s="86"/>
      <c r="K1121" s="86"/>
      <c r="L1121" s="86"/>
      <c r="M1121" s="86"/>
      <c r="N1121" s="87" t="str">
        <f>VLOOKUP($B1121,D1_2!$B$5:$AL$131,22,FALSE)&amp;""</f>
        <v/>
      </c>
      <c r="O1121" s="88"/>
      <c r="P1121" s="19" t="s">
        <v>391</v>
      </c>
      <c r="Q1121" s="89" t="str">
        <f>VLOOKUP($B1121,D1_2!$B$5:$AL$131,23,FALSE)&amp;""</f>
        <v/>
      </c>
      <c r="R1121" s="90"/>
      <c r="S1121" s="87" t="str">
        <f>VLOOKUP($B1121,D1_2!$B$5:$AL$131,24,FALSE)&amp;""</f>
        <v/>
      </c>
      <c r="T1121" s="88"/>
      <c r="U1121" s="19" t="s">
        <v>391</v>
      </c>
      <c r="V1121" s="89" t="str">
        <f>VLOOKUP($B1121,D1_2!$B$5:$AL$131,25,FALSE)&amp;""</f>
        <v/>
      </c>
      <c r="W1121" s="90"/>
      <c r="X1121" s="87" t="str">
        <f>VLOOKUP($B1121,D1_2!$B$5:$AL$131,26,FALSE)&amp;""</f>
        <v/>
      </c>
      <c r="Y1121" s="88"/>
      <c r="Z1121" s="19" t="s">
        <v>391</v>
      </c>
      <c r="AA1121" s="89" t="str">
        <f>VLOOKUP($B1121,D1_2!$B$5:$AL$131,27,FALSE)&amp;""</f>
        <v/>
      </c>
      <c r="AB1121" s="90"/>
      <c r="AC1121" s="87" t="str">
        <f>VLOOKUP($B1121,D1_2!$B$5:$AL$131,28,FALSE)&amp;""</f>
        <v/>
      </c>
      <c r="AD1121" s="88"/>
      <c r="AE1121" s="19" t="s">
        <v>391</v>
      </c>
      <c r="AF1121" s="89" t="str">
        <f>VLOOKUP($B1121,D1_2!$B$5:$AL$131,29,FALSE)&amp;""</f>
        <v/>
      </c>
      <c r="AG1121" s="90"/>
      <c r="AH1121" s="87" t="str">
        <f>VLOOKUP($B1121,D1_2!$B$5:$AL$131,30,FALSE)&amp;""</f>
        <v/>
      </c>
      <c r="AI1121" s="88"/>
      <c r="AJ1121" s="19" t="s">
        <v>391</v>
      </c>
      <c r="AK1121" s="89" t="str">
        <f>VLOOKUP($B1121,D1_2!$B$5:$AL$131,31,FALSE)&amp;""</f>
        <v/>
      </c>
      <c r="AL1121" s="90"/>
      <c r="AM1121" s="87" t="str">
        <f>VLOOKUP($B1121,D1_2!$B$5:$AL$131,32,FALSE)&amp;""</f>
        <v/>
      </c>
      <c r="AN1121" s="88"/>
      <c r="AO1121" s="19" t="s">
        <v>391</v>
      </c>
      <c r="AP1121" s="89" t="str">
        <f>VLOOKUP($B1121,D1_2!$B$5:$AL$131,33,FALSE)&amp;""</f>
        <v/>
      </c>
      <c r="AQ1121" s="90"/>
      <c r="AR1121" s="87" t="str">
        <f>VLOOKUP($B1121,D1_2!$B$5:$AL$131,34,FALSE)&amp;""</f>
        <v/>
      </c>
      <c r="AS1121" s="88"/>
      <c r="AT1121" s="19" t="s">
        <v>391</v>
      </c>
      <c r="AU1121" s="89" t="str">
        <f>VLOOKUP($B1121,D1_2!$B$5:$AL$131,35,FALSE)&amp;""</f>
        <v/>
      </c>
      <c r="AV1121" s="90"/>
      <c r="AW1121" s="87" t="str">
        <f>VLOOKUP($B1121,D1_2!$B$5:$AL$131,36,FALSE)&amp;""</f>
        <v/>
      </c>
      <c r="AX1121" s="88"/>
      <c r="AY1121" s="19" t="s">
        <v>391</v>
      </c>
      <c r="AZ1121" s="89" t="str">
        <f>VLOOKUP($B1121,D1_2!$B$5:$AL$131,37,FALSE)&amp;""</f>
        <v/>
      </c>
      <c r="BA1121" s="90"/>
    </row>
    <row r="1122" spans="2:53" s="1" customFormat="1" x14ac:dyDescent="0.4">
      <c r="B1122" s="181"/>
      <c r="C1122" s="182"/>
      <c r="D1122" s="182"/>
      <c r="E1122" s="182"/>
      <c r="F1122" s="183"/>
      <c r="G1122" s="91" t="s">
        <v>5496</v>
      </c>
      <c r="H1122" s="91"/>
      <c r="I1122" s="91"/>
      <c r="J1122" s="91"/>
      <c r="K1122" s="91"/>
      <c r="L1122" s="91"/>
      <c r="M1122" s="91"/>
      <c r="N1122" s="92" t="str">
        <f>VLOOKUP($B1121,D1_2!$B$132:$AL$258,22,FALSE)&amp;""</f>
        <v/>
      </c>
      <c r="O1122" s="93"/>
      <c r="P1122" s="20" t="s">
        <v>391</v>
      </c>
      <c r="Q1122" s="94" t="str">
        <f>VLOOKUP($B1121,D1_2!$B$132:$AL$258,23,FALSE)&amp;""</f>
        <v/>
      </c>
      <c r="R1122" s="95"/>
      <c r="S1122" s="92" t="str">
        <f>VLOOKUP($B1121,D1_2!$B$132:$AL$258,24,FALSE)&amp;""</f>
        <v/>
      </c>
      <c r="T1122" s="93"/>
      <c r="U1122" s="20" t="s">
        <v>391</v>
      </c>
      <c r="V1122" s="94" t="str">
        <f>VLOOKUP($B1121,D1_2!$B$132:$AL$258,25,FALSE)&amp;""</f>
        <v/>
      </c>
      <c r="W1122" s="95"/>
      <c r="X1122" s="92" t="str">
        <f>VLOOKUP($B1121,D1_2!$B$132:$AL$258,26,FALSE)&amp;""</f>
        <v/>
      </c>
      <c r="Y1122" s="93"/>
      <c r="Z1122" s="20" t="s">
        <v>391</v>
      </c>
      <c r="AA1122" s="94" t="str">
        <f>VLOOKUP($B1121,D1_2!$B$132:$AL$258,27,FALSE)&amp;""</f>
        <v/>
      </c>
      <c r="AB1122" s="95"/>
      <c r="AC1122" s="92" t="str">
        <f>VLOOKUP($B1121,D1_2!$B$132:$AL$258,28,FALSE)&amp;""</f>
        <v/>
      </c>
      <c r="AD1122" s="93"/>
      <c r="AE1122" s="20" t="s">
        <v>391</v>
      </c>
      <c r="AF1122" s="94" t="str">
        <f>VLOOKUP($B1121,D1_2!$B$132:$AL$258,29,FALSE)&amp;""</f>
        <v/>
      </c>
      <c r="AG1122" s="95"/>
      <c r="AH1122" s="92" t="str">
        <f>VLOOKUP($B1121,D1_2!$B$132:$AL$258,30,FALSE)&amp;""</f>
        <v/>
      </c>
      <c r="AI1122" s="93"/>
      <c r="AJ1122" s="20" t="s">
        <v>391</v>
      </c>
      <c r="AK1122" s="94" t="str">
        <f>VLOOKUP($B1121,D1_2!$B$132:$AL$258,31,FALSE)&amp;""</f>
        <v/>
      </c>
      <c r="AL1122" s="95"/>
      <c r="AM1122" s="92" t="str">
        <f>VLOOKUP($B1121,D1_2!$B$132:$AL$258,32,FALSE)&amp;""</f>
        <v/>
      </c>
      <c r="AN1122" s="93"/>
      <c r="AO1122" s="20" t="s">
        <v>391</v>
      </c>
      <c r="AP1122" s="94" t="str">
        <f>VLOOKUP($B1121,D1_2!$B$132:$AL$258,33,FALSE)&amp;""</f>
        <v/>
      </c>
      <c r="AQ1122" s="95"/>
      <c r="AR1122" s="92" t="str">
        <f>VLOOKUP($B1121,D1_2!$B$132:$AL$258,34,FALSE)&amp;""</f>
        <v/>
      </c>
      <c r="AS1122" s="93"/>
      <c r="AT1122" s="20" t="s">
        <v>391</v>
      </c>
      <c r="AU1122" s="94" t="str">
        <f>VLOOKUP($B1121,D1_2!$B$132:$AL$258,35,FALSE)&amp;""</f>
        <v/>
      </c>
      <c r="AV1122" s="95"/>
      <c r="AW1122" s="92" t="str">
        <f>VLOOKUP($B1121,D1_2!$B$132:$AL$258,36,FALSE)&amp;""</f>
        <v/>
      </c>
      <c r="AX1122" s="93"/>
      <c r="AY1122" s="20" t="s">
        <v>391</v>
      </c>
      <c r="AZ1122" s="94" t="str">
        <f>VLOOKUP($B1121,D1_2!$B$132:$AL$258,37,FALSE)&amp;""</f>
        <v/>
      </c>
      <c r="BA1122" s="95"/>
    </row>
    <row r="1123" spans="2:53" s="1" customFormat="1" x14ac:dyDescent="0.4">
      <c r="B1123" s="178"/>
      <c r="C1123" s="179"/>
      <c r="D1123" s="179"/>
      <c r="E1123" s="179"/>
      <c r="F1123" s="180"/>
      <c r="G1123" s="135" t="s">
        <v>5337</v>
      </c>
      <c r="H1123" s="135"/>
      <c r="I1123" s="135"/>
      <c r="J1123" s="135"/>
      <c r="K1123" s="135"/>
      <c r="L1123" s="135"/>
      <c r="M1123" s="135"/>
      <c r="N1123" s="136" t="str">
        <f>VLOOKUP($B1121,D1_2!$B$259:$AL$385,22,FALSE)&amp;""</f>
        <v/>
      </c>
      <c r="O1123" s="137"/>
      <c r="P1123" s="21" t="s">
        <v>391</v>
      </c>
      <c r="Q1123" s="138" t="str">
        <f>VLOOKUP($B1121,D1_2!$B$259:$AL$385,23,FALSE)&amp;""</f>
        <v/>
      </c>
      <c r="R1123" s="139"/>
      <c r="S1123" s="136" t="str">
        <f>VLOOKUP($B1121,D1_2!$B$259:$AL$385,24,FALSE)&amp;""</f>
        <v/>
      </c>
      <c r="T1123" s="137"/>
      <c r="U1123" s="21" t="s">
        <v>391</v>
      </c>
      <c r="V1123" s="138" t="str">
        <f>VLOOKUP($B1121,D1_2!$B$259:$AL$385,25,FALSE)&amp;""</f>
        <v/>
      </c>
      <c r="W1123" s="139"/>
      <c r="X1123" s="136" t="str">
        <f>VLOOKUP($B1121,D1_2!$B$259:$AL$385,26,FALSE)&amp;""</f>
        <v/>
      </c>
      <c r="Y1123" s="137"/>
      <c r="Z1123" s="21" t="s">
        <v>391</v>
      </c>
      <c r="AA1123" s="138" t="str">
        <f>VLOOKUP($B1121,D1_2!$B$259:$AL$385,27,FALSE)&amp;""</f>
        <v/>
      </c>
      <c r="AB1123" s="139"/>
      <c r="AC1123" s="136" t="str">
        <f>VLOOKUP($B1121,D1_2!$B$259:$AL$385,28,FALSE)&amp;""</f>
        <v/>
      </c>
      <c r="AD1123" s="137"/>
      <c r="AE1123" s="21" t="s">
        <v>391</v>
      </c>
      <c r="AF1123" s="138" t="str">
        <f>VLOOKUP($B1121,D1_2!$B$259:$AL$385,29,FALSE)&amp;""</f>
        <v/>
      </c>
      <c r="AG1123" s="139"/>
      <c r="AH1123" s="136" t="str">
        <f>VLOOKUP($B1121,D1_2!$B$259:$AL$385,30,FALSE)&amp;""</f>
        <v/>
      </c>
      <c r="AI1123" s="137"/>
      <c r="AJ1123" s="21" t="s">
        <v>391</v>
      </c>
      <c r="AK1123" s="138" t="str">
        <f>VLOOKUP($B1121,D1_2!$B$259:$AL$385,31,FALSE)&amp;""</f>
        <v/>
      </c>
      <c r="AL1123" s="139"/>
      <c r="AM1123" s="136" t="str">
        <f>VLOOKUP($B1121,D1_2!$B$259:$AL$385,32,FALSE)&amp;""</f>
        <v/>
      </c>
      <c r="AN1123" s="137"/>
      <c r="AO1123" s="21" t="s">
        <v>391</v>
      </c>
      <c r="AP1123" s="138" t="str">
        <f>VLOOKUP($B1121,D1_2!$B$259:$AL$385,33,FALSE)&amp;""</f>
        <v/>
      </c>
      <c r="AQ1123" s="139"/>
      <c r="AR1123" s="136" t="str">
        <f>VLOOKUP($B1121,D1_2!$B$259:$AL$385,34,FALSE)&amp;""</f>
        <v/>
      </c>
      <c r="AS1123" s="137"/>
      <c r="AT1123" s="21" t="s">
        <v>391</v>
      </c>
      <c r="AU1123" s="138" t="str">
        <f>VLOOKUP($B1121,D1_2!$B$259:$AL$385,35,FALSE)&amp;""</f>
        <v/>
      </c>
      <c r="AV1123" s="139"/>
      <c r="AW1123" s="136" t="str">
        <f>VLOOKUP($B1121,D1_2!$B$259:$AL$385,36,FALSE)&amp;""</f>
        <v/>
      </c>
      <c r="AX1123" s="137"/>
      <c r="AY1123" s="21" t="s">
        <v>391</v>
      </c>
      <c r="AZ1123" s="138" t="str">
        <f>VLOOKUP($B1121,D1_2!$B$259:$AL$385,37,FALSE)&amp;""</f>
        <v/>
      </c>
      <c r="BA1123" s="139"/>
    </row>
    <row r="1124" spans="2:53" s="1" customFormat="1" ht="14.25" customHeight="1" x14ac:dyDescent="0.4">
      <c r="B1124" s="181" t="s">
        <v>846</v>
      </c>
      <c r="C1124" s="182"/>
      <c r="D1124" s="182"/>
      <c r="E1124" s="182"/>
      <c r="F1124" s="183"/>
      <c r="G1124" s="86" t="s">
        <v>5737</v>
      </c>
      <c r="H1124" s="86"/>
      <c r="I1124" s="86"/>
      <c r="J1124" s="86"/>
      <c r="K1124" s="86"/>
      <c r="L1124" s="86"/>
      <c r="M1124" s="86"/>
      <c r="N1124" s="144" t="str">
        <f>VLOOKUP($B1124,D1_2!$B$5:$AL$131,22,FALSE)&amp;""</f>
        <v/>
      </c>
      <c r="O1124" s="132"/>
      <c r="P1124" s="23" t="s">
        <v>391</v>
      </c>
      <c r="Q1124" s="145" t="str">
        <f>VLOOKUP($B1124,D1_2!$B$5:$AL$131,23,FALSE)&amp;""</f>
        <v/>
      </c>
      <c r="R1124" s="134"/>
      <c r="S1124" s="144" t="str">
        <f>VLOOKUP($B1124,D1_2!$B$5:$AL$131,24,FALSE)&amp;""</f>
        <v/>
      </c>
      <c r="T1124" s="132"/>
      <c r="U1124" s="23" t="s">
        <v>391</v>
      </c>
      <c r="V1124" s="145" t="str">
        <f>VLOOKUP($B1124,D1_2!$B$5:$AL$131,25,FALSE)&amp;""</f>
        <v/>
      </c>
      <c r="W1124" s="134"/>
      <c r="X1124" s="144" t="str">
        <f>VLOOKUP($B1124,D1_2!$B$5:$AL$131,26,FALSE)&amp;""</f>
        <v/>
      </c>
      <c r="Y1124" s="132"/>
      <c r="Z1124" s="23" t="s">
        <v>391</v>
      </c>
      <c r="AA1124" s="145" t="str">
        <f>VLOOKUP($B1124,D1_2!$B$5:$AL$131,27,FALSE)&amp;""</f>
        <v/>
      </c>
      <c r="AB1124" s="134"/>
      <c r="AC1124" s="144" t="str">
        <f>VLOOKUP($B1124,D1_2!$B$5:$AL$131,28,FALSE)&amp;""</f>
        <v/>
      </c>
      <c r="AD1124" s="132"/>
      <c r="AE1124" s="23" t="s">
        <v>391</v>
      </c>
      <c r="AF1124" s="145" t="str">
        <f>VLOOKUP($B1124,D1_2!$B$5:$AL$131,29,FALSE)&amp;""</f>
        <v/>
      </c>
      <c r="AG1124" s="134"/>
      <c r="AH1124" s="144" t="str">
        <f>VLOOKUP($B1124,D1_2!$B$5:$AL$131,30,FALSE)&amp;""</f>
        <v/>
      </c>
      <c r="AI1124" s="132"/>
      <c r="AJ1124" s="23" t="s">
        <v>391</v>
      </c>
      <c r="AK1124" s="145" t="str">
        <f>VLOOKUP($B1124,D1_2!$B$5:$AL$131,31,FALSE)&amp;""</f>
        <v/>
      </c>
      <c r="AL1124" s="134"/>
      <c r="AM1124" s="144" t="str">
        <f>VLOOKUP($B1124,D1_2!$B$5:$AL$131,32,FALSE)&amp;""</f>
        <v/>
      </c>
      <c r="AN1124" s="132"/>
      <c r="AO1124" s="23" t="s">
        <v>391</v>
      </c>
      <c r="AP1124" s="145" t="str">
        <f>VLOOKUP($B1124,D1_2!$B$5:$AL$131,33,FALSE)&amp;""</f>
        <v/>
      </c>
      <c r="AQ1124" s="134"/>
      <c r="AR1124" s="144" t="str">
        <f>VLOOKUP($B1124,D1_2!$B$5:$AL$131,34,FALSE)&amp;""</f>
        <v/>
      </c>
      <c r="AS1124" s="132"/>
      <c r="AT1124" s="23" t="s">
        <v>391</v>
      </c>
      <c r="AU1124" s="145" t="str">
        <f>VLOOKUP($B1124,D1_2!$B$5:$AL$131,35,FALSE)&amp;""</f>
        <v/>
      </c>
      <c r="AV1124" s="134"/>
      <c r="AW1124" s="144" t="str">
        <f>VLOOKUP($B1124,D1_2!$B$5:$AL$131,36,FALSE)&amp;""</f>
        <v/>
      </c>
      <c r="AX1124" s="132"/>
      <c r="AY1124" s="23" t="s">
        <v>391</v>
      </c>
      <c r="AZ1124" s="145" t="str">
        <f>VLOOKUP($B1124,D1_2!$B$5:$AL$131,37,FALSE)&amp;""</f>
        <v/>
      </c>
      <c r="BA1124" s="134"/>
    </row>
    <row r="1125" spans="2:53" s="1" customFormat="1" x14ac:dyDescent="0.4">
      <c r="B1125" s="181"/>
      <c r="C1125" s="182"/>
      <c r="D1125" s="182"/>
      <c r="E1125" s="182"/>
      <c r="F1125" s="183"/>
      <c r="G1125" s="91" t="s">
        <v>5496</v>
      </c>
      <c r="H1125" s="91"/>
      <c r="I1125" s="91"/>
      <c r="J1125" s="91"/>
      <c r="K1125" s="91"/>
      <c r="L1125" s="91"/>
      <c r="M1125" s="91"/>
      <c r="N1125" s="92" t="str">
        <f>VLOOKUP($B1124,D1_2!$B$132:$AL$258,22,FALSE)&amp;""</f>
        <v/>
      </c>
      <c r="O1125" s="93"/>
      <c r="P1125" s="20" t="s">
        <v>391</v>
      </c>
      <c r="Q1125" s="94" t="str">
        <f>VLOOKUP($B1124,D1_2!$B$132:$AL$258,23,FALSE)&amp;""</f>
        <v/>
      </c>
      <c r="R1125" s="95"/>
      <c r="S1125" s="92" t="str">
        <f>VLOOKUP($B1124,D1_2!$B$132:$AL$258,24,FALSE)&amp;""</f>
        <v/>
      </c>
      <c r="T1125" s="93"/>
      <c r="U1125" s="20" t="s">
        <v>391</v>
      </c>
      <c r="V1125" s="94" t="str">
        <f>VLOOKUP($B1124,D1_2!$B$132:$AL$258,25,FALSE)&amp;""</f>
        <v/>
      </c>
      <c r="W1125" s="95"/>
      <c r="X1125" s="92" t="str">
        <f>VLOOKUP($B1124,D1_2!$B$132:$AL$258,26,FALSE)&amp;""</f>
        <v/>
      </c>
      <c r="Y1125" s="93"/>
      <c r="Z1125" s="20" t="s">
        <v>391</v>
      </c>
      <c r="AA1125" s="94" t="str">
        <f>VLOOKUP($B1124,D1_2!$B$132:$AL$258,27,FALSE)&amp;""</f>
        <v/>
      </c>
      <c r="AB1125" s="95"/>
      <c r="AC1125" s="92" t="str">
        <f>VLOOKUP($B1124,D1_2!$B$132:$AL$258,28,FALSE)&amp;""</f>
        <v/>
      </c>
      <c r="AD1125" s="93"/>
      <c r="AE1125" s="20" t="s">
        <v>391</v>
      </c>
      <c r="AF1125" s="94" t="str">
        <f>VLOOKUP($B1124,D1_2!$B$132:$AL$258,29,FALSE)&amp;""</f>
        <v/>
      </c>
      <c r="AG1125" s="95"/>
      <c r="AH1125" s="92" t="str">
        <f>VLOOKUP($B1124,D1_2!$B$132:$AL$258,30,FALSE)&amp;""</f>
        <v/>
      </c>
      <c r="AI1125" s="93"/>
      <c r="AJ1125" s="20" t="s">
        <v>391</v>
      </c>
      <c r="AK1125" s="94" t="str">
        <f>VLOOKUP($B1124,D1_2!$B$132:$AL$258,31,FALSE)&amp;""</f>
        <v/>
      </c>
      <c r="AL1125" s="95"/>
      <c r="AM1125" s="92" t="str">
        <f>VLOOKUP($B1124,D1_2!$B$132:$AL$258,32,FALSE)&amp;""</f>
        <v/>
      </c>
      <c r="AN1125" s="93"/>
      <c r="AO1125" s="20" t="s">
        <v>391</v>
      </c>
      <c r="AP1125" s="94" t="str">
        <f>VLOOKUP($B1124,D1_2!$B$132:$AL$258,33,FALSE)&amp;""</f>
        <v/>
      </c>
      <c r="AQ1125" s="95"/>
      <c r="AR1125" s="92" t="str">
        <f>VLOOKUP($B1124,D1_2!$B$132:$AL$258,34,FALSE)&amp;""</f>
        <v/>
      </c>
      <c r="AS1125" s="93"/>
      <c r="AT1125" s="20" t="s">
        <v>391</v>
      </c>
      <c r="AU1125" s="94" t="str">
        <f>VLOOKUP($B1124,D1_2!$B$132:$AL$258,35,FALSE)&amp;""</f>
        <v/>
      </c>
      <c r="AV1125" s="95"/>
      <c r="AW1125" s="92" t="str">
        <f>VLOOKUP($B1124,D1_2!$B$132:$AL$258,36,FALSE)&amp;""</f>
        <v/>
      </c>
      <c r="AX1125" s="93"/>
      <c r="AY1125" s="20" t="s">
        <v>391</v>
      </c>
      <c r="AZ1125" s="94" t="str">
        <f>VLOOKUP($B1124,D1_2!$B$132:$AL$258,37,FALSE)&amp;""</f>
        <v/>
      </c>
      <c r="BA1125" s="95"/>
    </row>
    <row r="1126" spans="2:53" s="1" customFormat="1" x14ac:dyDescent="0.4">
      <c r="B1126" s="178"/>
      <c r="C1126" s="179"/>
      <c r="D1126" s="179"/>
      <c r="E1126" s="179"/>
      <c r="F1126" s="180"/>
      <c r="G1126" s="135" t="s">
        <v>5337</v>
      </c>
      <c r="H1126" s="135"/>
      <c r="I1126" s="135"/>
      <c r="J1126" s="135"/>
      <c r="K1126" s="135"/>
      <c r="L1126" s="135"/>
      <c r="M1126" s="135"/>
      <c r="N1126" s="136" t="str">
        <f>VLOOKUP($B1124,D1_2!$B$259:$AL$385,22,FALSE)&amp;""</f>
        <v/>
      </c>
      <c r="O1126" s="137"/>
      <c r="P1126" s="21" t="s">
        <v>391</v>
      </c>
      <c r="Q1126" s="138" t="str">
        <f>VLOOKUP($B1124,D1_2!$B$259:$AL$385,23,FALSE)&amp;""</f>
        <v/>
      </c>
      <c r="R1126" s="139"/>
      <c r="S1126" s="136" t="str">
        <f>VLOOKUP($B1124,D1_2!$B$259:$AL$385,24,FALSE)&amp;""</f>
        <v/>
      </c>
      <c r="T1126" s="137"/>
      <c r="U1126" s="21" t="s">
        <v>391</v>
      </c>
      <c r="V1126" s="138" t="str">
        <f>VLOOKUP($B1124,D1_2!$B$259:$AL$385,25,FALSE)&amp;""</f>
        <v/>
      </c>
      <c r="W1126" s="139"/>
      <c r="X1126" s="136" t="str">
        <f>VLOOKUP($B1124,D1_2!$B$259:$AL$385,26,FALSE)&amp;""</f>
        <v/>
      </c>
      <c r="Y1126" s="137"/>
      <c r="Z1126" s="21" t="s">
        <v>391</v>
      </c>
      <c r="AA1126" s="138" t="str">
        <f>VLOOKUP($B1124,D1_2!$B$259:$AL$385,27,FALSE)&amp;""</f>
        <v/>
      </c>
      <c r="AB1126" s="139"/>
      <c r="AC1126" s="136" t="str">
        <f>VLOOKUP($B1124,D1_2!$B$259:$AL$385,28,FALSE)&amp;""</f>
        <v/>
      </c>
      <c r="AD1126" s="137"/>
      <c r="AE1126" s="21" t="s">
        <v>391</v>
      </c>
      <c r="AF1126" s="138" t="str">
        <f>VLOOKUP($B1124,D1_2!$B$259:$AL$385,29,FALSE)&amp;""</f>
        <v/>
      </c>
      <c r="AG1126" s="139"/>
      <c r="AH1126" s="136" t="str">
        <f>VLOOKUP($B1124,D1_2!$B$259:$AL$385,30,FALSE)&amp;""</f>
        <v/>
      </c>
      <c r="AI1126" s="137"/>
      <c r="AJ1126" s="21" t="s">
        <v>391</v>
      </c>
      <c r="AK1126" s="138" t="str">
        <f>VLOOKUP($B1124,D1_2!$B$259:$AL$385,31,FALSE)&amp;""</f>
        <v/>
      </c>
      <c r="AL1126" s="139"/>
      <c r="AM1126" s="136" t="str">
        <f>VLOOKUP($B1124,D1_2!$B$259:$AL$385,32,FALSE)&amp;""</f>
        <v/>
      </c>
      <c r="AN1126" s="137"/>
      <c r="AO1126" s="21" t="s">
        <v>391</v>
      </c>
      <c r="AP1126" s="138" t="str">
        <f>VLOOKUP($B1124,D1_2!$B$259:$AL$385,33,FALSE)&amp;""</f>
        <v/>
      </c>
      <c r="AQ1126" s="139"/>
      <c r="AR1126" s="136" t="str">
        <f>VLOOKUP($B1124,D1_2!$B$259:$AL$385,34,FALSE)&amp;""</f>
        <v/>
      </c>
      <c r="AS1126" s="137"/>
      <c r="AT1126" s="21" t="s">
        <v>391</v>
      </c>
      <c r="AU1126" s="138" t="str">
        <f>VLOOKUP($B1124,D1_2!$B$259:$AL$385,35,FALSE)&amp;""</f>
        <v/>
      </c>
      <c r="AV1126" s="139"/>
      <c r="AW1126" s="136" t="str">
        <f>VLOOKUP($B1124,D1_2!$B$259:$AL$385,36,FALSE)&amp;""</f>
        <v/>
      </c>
      <c r="AX1126" s="137"/>
      <c r="AY1126" s="21" t="s">
        <v>391</v>
      </c>
      <c r="AZ1126" s="138" t="str">
        <f>VLOOKUP($B1124,D1_2!$B$259:$AL$385,37,FALSE)&amp;""</f>
        <v/>
      </c>
      <c r="BA1126" s="139"/>
    </row>
    <row r="1127" spans="2:53" s="1" customFormat="1" ht="14.25" customHeight="1" x14ac:dyDescent="0.4">
      <c r="B1127" s="175" t="s">
        <v>1531</v>
      </c>
      <c r="C1127" s="176"/>
      <c r="D1127" s="176"/>
      <c r="E1127" s="176"/>
      <c r="F1127" s="177"/>
      <c r="G1127" s="86" t="s">
        <v>5737</v>
      </c>
      <c r="H1127" s="86"/>
      <c r="I1127" s="86"/>
      <c r="J1127" s="86"/>
      <c r="K1127" s="86"/>
      <c r="L1127" s="86"/>
      <c r="M1127" s="86"/>
      <c r="N1127" s="87" t="str">
        <f>VLOOKUP($B1127,D1_2!$B$5:$AL$131,22,FALSE)&amp;""</f>
        <v/>
      </c>
      <c r="O1127" s="88"/>
      <c r="P1127" s="19" t="s">
        <v>391</v>
      </c>
      <c r="Q1127" s="89" t="str">
        <f>VLOOKUP($B1127,D1_2!$B$5:$AL$131,23,FALSE)&amp;""</f>
        <v/>
      </c>
      <c r="R1127" s="90"/>
      <c r="S1127" s="87" t="str">
        <f>VLOOKUP($B1127,D1_2!$B$5:$AL$131,24,FALSE)&amp;""</f>
        <v/>
      </c>
      <c r="T1127" s="88"/>
      <c r="U1127" s="19" t="s">
        <v>391</v>
      </c>
      <c r="V1127" s="89" t="str">
        <f>VLOOKUP($B1127,D1_2!$B$5:$AL$131,25,FALSE)&amp;""</f>
        <v/>
      </c>
      <c r="W1127" s="90"/>
      <c r="X1127" s="87" t="str">
        <f>VLOOKUP($B1127,D1_2!$B$5:$AL$131,26,FALSE)&amp;""</f>
        <v/>
      </c>
      <c r="Y1127" s="88"/>
      <c r="Z1127" s="19" t="s">
        <v>391</v>
      </c>
      <c r="AA1127" s="89" t="str">
        <f>VLOOKUP($B1127,D1_2!$B$5:$AL$131,27,FALSE)&amp;""</f>
        <v/>
      </c>
      <c r="AB1127" s="90"/>
      <c r="AC1127" s="87" t="str">
        <f>VLOOKUP($B1127,D1_2!$B$5:$AL$131,28,FALSE)&amp;""</f>
        <v/>
      </c>
      <c r="AD1127" s="88"/>
      <c r="AE1127" s="19" t="s">
        <v>391</v>
      </c>
      <c r="AF1127" s="89" t="str">
        <f>VLOOKUP($B1127,D1_2!$B$5:$AL$131,29,FALSE)&amp;""</f>
        <v/>
      </c>
      <c r="AG1127" s="90"/>
      <c r="AH1127" s="87" t="str">
        <f>VLOOKUP($B1127,D1_2!$B$5:$AL$131,30,FALSE)&amp;""</f>
        <v/>
      </c>
      <c r="AI1127" s="88"/>
      <c r="AJ1127" s="19" t="s">
        <v>391</v>
      </c>
      <c r="AK1127" s="89" t="str">
        <f>VLOOKUP($B1127,D1_2!$B$5:$AL$131,31,FALSE)&amp;""</f>
        <v/>
      </c>
      <c r="AL1127" s="90"/>
      <c r="AM1127" s="87" t="str">
        <f>VLOOKUP($B1127,D1_2!$B$5:$AL$131,32,FALSE)&amp;""</f>
        <v/>
      </c>
      <c r="AN1127" s="88"/>
      <c r="AO1127" s="19" t="s">
        <v>391</v>
      </c>
      <c r="AP1127" s="89" t="str">
        <f>VLOOKUP($B1127,D1_2!$B$5:$AL$131,33,FALSE)&amp;""</f>
        <v/>
      </c>
      <c r="AQ1127" s="90"/>
      <c r="AR1127" s="87" t="str">
        <f>VLOOKUP($B1127,D1_2!$B$5:$AL$131,34,FALSE)&amp;""</f>
        <v/>
      </c>
      <c r="AS1127" s="88"/>
      <c r="AT1127" s="19" t="s">
        <v>391</v>
      </c>
      <c r="AU1127" s="89" t="str">
        <f>VLOOKUP($B1127,D1_2!$B$5:$AL$131,35,FALSE)&amp;""</f>
        <v/>
      </c>
      <c r="AV1127" s="90"/>
      <c r="AW1127" s="87" t="str">
        <f>VLOOKUP($B1127,D1_2!$B$5:$AL$131,36,FALSE)&amp;""</f>
        <v/>
      </c>
      <c r="AX1127" s="88"/>
      <c r="AY1127" s="19" t="s">
        <v>391</v>
      </c>
      <c r="AZ1127" s="89" t="str">
        <f>VLOOKUP($B1127,D1_2!$B$5:$AL$131,37,FALSE)&amp;""</f>
        <v/>
      </c>
      <c r="BA1127" s="90"/>
    </row>
    <row r="1128" spans="2:53" s="1" customFormat="1" x14ac:dyDescent="0.4">
      <c r="B1128" s="181"/>
      <c r="C1128" s="182"/>
      <c r="D1128" s="182"/>
      <c r="E1128" s="182"/>
      <c r="F1128" s="183"/>
      <c r="G1128" s="91" t="s">
        <v>5496</v>
      </c>
      <c r="H1128" s="91"/>
      <c r="I1128" s="91"/>
      <c r="J1128" s="91"/>
      <c r="K1128" s="91"/>
      <c r="L1128" s="91"/>
      <c r="M1128" s="91"/>
      <c r="N1128" s="92" t="str">
        <f>VLOOKUP($B1127,D1_2!$B$132:$AL$258,22,FALSE)&amp;""</f>
        <v/>
      </c>
      <c r="O1128" s="93"/>
      <c r="P1128" s="20" t="s">
        <v>391</v>
      </c>
      <c r="Q1128" s="94" t="str">
        <f>VLOOKUP($B1127,D1_2!$B$132:$AL$258,23,FALSE)&amp;""</f>
        <v/>
      </c>
      <c r="R1128" s="95"/>
      <c r="S1128" s="92" t="str">
        <f>VLOOKUP($B1127,D1_2!$B$132:$AL$258,24,FALSE)&amp;""</f>
        <v/>
      </c>
      <c r="T1128" s="93"/>
      <c r="U1128" s="20" t="s">
        <v>391</v>
      </c>
      <c r="V1128" s="94" t="str">
        <f>VLOOKUP($B1127,D1_2!$B$132:$AL$258,25,FALSE)&amp;""</f>
        <v/>
      </c>
      <c r="W1128" s="95"/>
      <c r="X1128" s="92" t="str">
        <f>VLOOKUP($B1127,D1_2!$B$132:$AL$258,26,FALSE)&amp;""</f>
        <v/>
      </c>
      <c r="Y1128" s="93"/>
      <c r="Z1128" s="20" t="s">
        <v>391</v>
      </c>
      <c r="AA1128" s="94" t="str">
        <f>VLOOKUP($B1127,D1_2!$B$132:$AL$258,27,FALSE)&amp;""</f>
        <v/>
      </c>
      <c r="AB1128" s="95"/>
      <c r="AC1128" s="92" t="str">
        <f>VLOOKUP($B1127,D1_2!$B$132:$AL$258,28,FALSE)&amp;""</f>
        <v/>
      </c>
      <c r="AD1128" s="93"/>
      <c r="AE1128" s="20" t="s">
        <v>391</v>
      </c>
      <c r="AF1128" s="94" t="str">
        <f>VLOOKUP($B1127,D1_2!$B$132:$AL$258,29,FALSE)&amp;""</f>
        <v/>
      </c>
      <c r="AG1128" s="95"/>
      <c r="AH1128" s="92" t="str">
        <f>VLOOKUP($B1127,D1_2!$B$132:$AL$258,30,FALSE)&amp;""</f>
        <v/>
      </c>
      <c r="AI1128" s="93"/>
      <c r="AJ1128" s="20" t="s">
        <v>391</v>
      </c>
      <c r="AK1128" s="94" t="str">
        <f>VLOOKUP($B1127,D1_2!$B$132:$AL$258,31,FALSE)&amp;""</f>
        <v/>
      </c>
      <c r="AL1128" s="95"/>
      <c r="AM1128" s="92" t="str">
        <f>VLOOKUP($B1127,D1_2!$B$132:$AL$258,32,FALSE)&amp;""</f>
        <v/>
      </c>
      <c r="AN1128" s="93"/>
      <c r="AO1128" s="20" t="s">
        <v>391</v>
      </c>
      <c r="AP1128" s="94" t="str">
        <f>VLOOKUP($B1127,D1_2!$B$132:$AL$258,33,FALSE)&amp;""</f>
        <v/>
      </c>
      <c r="AQ1128" s="95"/>
      <c r="AR1128" s="92" t="str">
        <f>VLOOKUP($B1127,D1_2!$B$132:$AL$258,34,FALSE)&amp;""</f>
        <v/>
      </c>
      <c r="AS1128" s="93"/>
      <c r="AT1128" s="20" t="s">
        <v>391</v>
      </c>
      <c r="AU1128" s="94" t="str">
        <f>VLOOKUP($B1127,D1_2!$B$132:$AL$258,35,FALSE)&amp;""</f>
        <v/>
      </c>
      <c r="AV1128" s="95"/>
      <c r="AW1128" s="92" t="str">
        <f>VLOOKUP($B1127,D1_2!$B$132:$AL$258,36,FALSE)&amp;""</f>
        <v/>
      </c>
      <c r="AX1128" s="93"/>
      <c r="AY1128" s="20" t="s">
        <v>391</v>
      </c>
      <c r="AZ1128" s="94" t="str">
        <f>VLOOKUP($B1127,D1_2!$B$132:$AL$258,37,FALSE)&amp;""</f>
        <v/>
      </c>
      <c r="BA1128" s="95"/>
    </row>
    <row r="1129" spans="2:53" s="1" customFormat="1" x14ac:dyDescent="0.4">
      <c r="B1129" s="178"/>
      <c r="C1129" s="179"/>
      <c r="D1129" s="179"/>
      <c r="E1129" s="179"/>
      <c r="F1129" s="180"/>
      <c r="G1129" s="135" t="s">
        <v>5337</v>
      </c>
      <c r="H1129" s="135"/>
      <c r="I1129" s="135"/>
      <c r="J1129" s="135"/>
      <c r="K1129" s="135"/>
      <c r="L1129" s="135"/>
      <c r="M1129" s="135"/>
      <c r="N1129" s="136" t="str">
        <f>VLOOKUP($B1127,D1_2!$B$259:$AL$385,22,FALSE)&amp;""</f>
        <v/>
      </c>
      <c r="O1129" s="137"/>
      <c r="P1129" s="21" t="s">
        <v>391</v>
      </c>
      <c r="Q1129" s="138" t="str">
        <f>VLOOKUP($B1127,D1_2!$B$259:$AL$385,23,FALSE)&amp;""</f>
        <v/>
      </c>
      <c r="R1129" s="139"/>
      <c r="S1129" s="136" t="str">
        <f>VLOOKUP($B1127,D1_2!$B$259:$AL$385,24,FALSE)&amp;""</f>
        <v/>
      </c>
      <c r="T1129" s="137"/>
      <c r="U1129" s="21" t="s">
        <v>391</v>
      </c>
      <c r="V1129" s="138" t="str">
        <f>VLOOKUP($B1127,D1_2!$B$259:$AL$385,25,FALSE)&amp;""</f>
        <v/>
      </c>
      <c r="W1129" s="139"/>
      <c r="X1129" s="136" t="str">
        <f>VLOOKUP($B1127,D1_2!$B$259:$AL$385,26,FALSE)&amp;""</f>
        <v/>
      </c>
      <c r="Y1129" s="137"/>
      <c r="Z1129" s="21" t="s">
        <v>391</v>
      </c>
      <c r="AA1129" s="138" t="str">
        <f>VLOOKUP($B1127,D1_2!$B$259:$AL$385,27,FALSE)&amp;""</f>
        <v/>
      </c>
      <c r="AB1129" s="139"/>
      <c r="AC1129" s="136" t="str">
        <f>VLOOKUP($B1127,D1_2!$B$259:$AL$385,28,FALSE)&amp;""</f>
        <v/>
      </c>
      <c r="AD1129" s="137"/>
      <c r="AE1129" s="21" t="s">
        <v>391</v>
      </c>
      <c r="AF1129" s="138" t="str">
        <f>VLOOKUP($B1127,D1_2!$B$259:$AL$385,29,FALSE)&amp;""</f>
        <v/>
      </c>
      <c r="AG1129" s="139"/>
      <c r="AH1129" s="136" t="str">
        <f>VLOOKUP($B1127,D1_2!$B$259:$AL$385,30,FALSE)&amp;""</f>
        <v/>
      </c>
      <c r="AI1129" s="137"/>
      <c r="AJ1129" s="21" t="s">
        <v>391</v>
      </c>
      <c r="AK1129" s="138" t="str">
        <f>VLOOKUP($B1127,D1_2!$B$259:$AL$385,31,FALSE)&amp;""</f>
        <v/>
      </c>
      <c r="AL1129" s="139"/>
      <c r="AM1129" s="136" t="str">
        <f>VLOOKUP($B1127,D1_2!$B$259:$AL$385,32,FALSE)&amp;""</f>
        <v/>
      </c>
      <c r="AN1129" s="137"/>
      <c r="AO1129" s="21" t="s">
        <v>391</v>
      </c>
      <c r="AP1129" s="138" t="str">
        <f>VLOOKUP($B1127,D1_2!$B$259:$AL$385,33,FALSE)&amp;""</f>
        <v/>
      </c>
      <c r="AQ1129" s="139"/>
      <c r="AR1129" s="136" t="str">
        <f>VLOOKUP($B1127,D1_2!$B$259:$AL$385,34,FALSE)&amp;""</f>
        <v/>
      </c>
      <c r="AS1129" s="137"/>
      <c r="AT1129" s="21" t="s">
        <v>391</v>
      </c>
      <c r="AU1129" s="138" t="str">
        <f>VLOOKUP($B1127,D1_2!$B$259:$AL$385,35,FALSE)&amp;""</f>
        <v/>
      </c>
      <c r="AV1129" s="139"/>
      <c r="AW1129" s="136" t="str">
        <f>VLOOKUP($B1127,D1_2!$B$259:$AL$385,36,FALSE)&amp;""</f>
        <v/>
      </c>
      <c r="AX1129" s="137"/>
      <c r="AY1129" s="21" t="s">
        <v>391</v>
      </c>
      <c r="AZ1129" s="138" t="str">
        <f>VLOOKUP($B1127,D1_2!$B$259:$AL$385,37,FALSE)&amp;""</f>
        <v/>
      </c>
      <c r="BA1129" s="139"/>
    </row>
    <row r="1130" spans="2:53" s="1" customFormat="1" ht="14.25" customHeight="1" x14ac:dyDescent="0.4">
      <c r="B1130" s="175" t="s">
        <v>616</v>
      </c>
      <c r="C1130" s="176"/>
      <c r="D1130" s="176"/>
      <c r="E1130" s="176"/>
      <c r="F1130" s="177"/>
      <c r="G1130" s="86" t="s">
        <v>5737</v>
      </c>
      <c r="H1130" s="86"/>
      <c r="I1130" s="86"/>
      <c r="J1130" s="86"/>
      <c r="K1130" s="86"/>
      <c r="L1130" s="86"/>
      <c r="M1130" s="86"/>
      <c r="N1130" s="87" t="str">
        <f>VLOOKUP($B1130,D1_2!$B$5:$AL$131,22,FALSE)&amp;""</f>
        <v/>
      </c>
      <c r="O1130" s="88"/>
      <c r="P1130" s="19" t="s">
        <v>391</v>
      </c>
      <c r="Q1130" s="89" t="str">
        <f>VLOOKUP($B1130,D1_2!$B$5:$AL$131,23,FALSE)&amp;""</f>
        <v/>
      </c>
      <c r="R1130" s="90"/>
      <c r="S1130" s="87" t="str">
        <f>VLOOKUP($B1130,D1_2!$B$5:$AL$131,24,FALSE)&amp;""</f>
        <v/>
      </c>
      <c r="T1130" s="88"/>
      <c r="U1130" s="19" t="s">
        <v>391</v>
      </c>
      <c r="V1130" s="89" t="str">
        <f>VLOOKUP($B1130,D1_2!$B$5:$AL$131,25,FALSE)&amp;""</f>
        <v/>
      </c>
      <c r="W1130" s="90"/>
      <c r="X1130" s="87" t="str">
        <f>VLOOKUP($B1130,D1_2!$B$5:$AL$131,26,FALSE)&amp;""</f>
        <v/>
      </c>
      <c r="Y1130" s="88"/>
      <c r="Z1130" s="19" t="s">
        <v>391</v>
      </c>
      <c r="AA1130" s="89" t="str">
        <f>VLOOKUP($B1130,D1_2!$B$5:$AL$131,27,FALSE)&amp;""</f>
        <v/>
      </c>
      <c r="AB1130" s="90"/>
      <c r="AC1130" s="87" t="str">
        <f>VLOOKUP($B1130,D1_2!$B$5:$AL$131,28,FALSE)&amp;""</f>
        <v/>
      </c>
      <c r="AD1130" s="88"/>
      <c r="AE1130" s="19" t="s">
        <v>391</v>
      </c>
      <c r="AF1130" s="89" t="str">
        <f>VLOOKUP($B1130,D1_2!$B$5:$AL$131,29,FALSE)&amp;""</f>
        <v/>
      </c>
      <c r="AG1130" s="90"/>
      <c r="AH1130" s="87" t="str">
        <f>VLOOKUP($B1130,D1_2!$B$5:$AL$131,30,FALSE)&amp;""</f>
        <v/>
      </c>
      <c r="AI1130" s="88"/>
      <c r="AJ1130" s="19" t="s">
        <v>391</v>
      </c>
      <c r="AK1130" s="89" t="str">
        <f>VLOOKUP($B1130,D1_2!$B$5:$AL$131,31,FALSE)&amp;""</f>
        <v/>
      </c>
      <c r="AL1130" s="90"/>
      <c r="AM1130" s="87" t="str">
        <f>VLOOKUP($B1130,D1_2!$B$5:$AL$131,32,FALSE)&amp;""</f>
        <v/>
      </c>
      <c r="AN1130" s="88"/>
      <c r="AO1130" s="19" t="s">
        <v>391</v>
      </c>
      <c r="AP1130" s="89" t="str">
        <f>VLOOKUP($B1130,D1_2!$B$5:$AL$131,33,FALSE)&amp;""</f>
        <v/>
      </c>
      <c r="AQ1130" s="90"/>
      <c r="AR1130" s="87" t="str">
        <f>VLOOKUP($B1130,D1_2!$B$5:$AL$131,34,FALSE)&amp;""</f>
        <v/>
      </c>
      <c r="AS1130" s="88"/>
      <c r="AT1130" s="19" t="s">
        <v>391</v>
      </c>
      <c r="AU1130" s="89" t="str">
        <f>VLOOKUP($B1130,D1_2!$B$5:$AL$131,35,FALSE)&amp;""</f>
        <v/>
      </c>
      <c r="AV1130" s="90"/>
      <c r="AW1130" s="87" t="str">
        <f>VLOOKUP($B1130,D1_2!$B$5:$AL$131,36,FALSE)&amp;""</f>
        <v/>
      </c>
      <c r="AX1130" s="88"/>
      <c r="AY1130" s="19" t="s">
        <v>391</v>
      </c>
      <c r="AZ1130" s="89" t="str">
        <f>VLOOKUP($B1130,D1_2!$B$5:$AL$131,37,FALSE)&amp;""</f>
        <v/>
      </c>
      <c r="BA1130" s="90"/>
    </row>
    <row r="1131" spans="2:53" s="1" customFormat="1" x14ac:dyDescent="0.4">
      <c r="B1131" s="181"/>
      <c r="C1131" s="182"/>
      <c r="D1131" s="182"/>
      <c r="E1131" s="182"/>
      <c r="F1131" s="183"/>
      <c r="G1131" s="91" t="s">
        <v>5496</v>
      </c>
      <c r="H1131" s="91"/>
      <c r="I1131" s="91"/>
      <c r="J1131" s="91"/>
      <c r="K1131" s="91"/>
      <c r="L1131" s="91"/>
      <c r="M1131" s="91"/>
      <c r="N1131" s="92" t="str">
        <f>VLOOKUP($B1130,D1_2!$B$132:$AL$258,22,FALSE)&amp;""</f>
        <v/>
      </c>
      <c r="O1131" s="93"/>
      <c r="P1131" s="20" t="s">
        <v>391</v>
      </c>
      <c r="Q1131" s="94" t="str">
        <f>VLOOKUP($B1130,D1_2!$B$132:$AL$258,23,FALSE)&amp;""</f>
        <v/>
      </c>
      <c r="R1131" s="95"/>
      <c r="S1131" s="92" t="str">
        <f>VLOOKUP($B1130,D1_2!$B$132:$AL$258,24,FALSE)&amp;""</f>
        <v/>
      </c>
      <c r="T1131" s="93"/>
      <c r="U1131" s="20" t="s">
        <v>391</v>
      </c>
      <c r="V1131" s="94" t="str">
        <f>VLOOKUP($B1130,D1_2!$B$132:$AL$258,25,FALSE)&amp;""</f>
        <v/>
      </c>
      <c r="W1131" s="95"/>
      <c r="X1131" s="92" t="str">
        <f>VLOOKUP($B1130,D1_2!$B$132:$AL$258,26,FALSE)&amp;""</f>
        <v/>
      </c>
      <c r="Y1131" s="93"/>
      <c r="Z1131" s="20" t="s">
        <v>391</v>
      </c>
      <c r="AA1131" s="94" t="str">
        <f>VLOOKUP($B1130,D1_2!$B$132:$AL$258,27,FALSE)&amp;""</f>
        <v/>
      </c>
      <c r="AB1131" s="95"/>
      <c r="AC1131" s="92" t="str">
        <f>VLOOKUP($B1130,D1_2!$B$132:$AL$258,28,FALSE)&amp;""</f>
        <v/>
      </c>
      <c r="AD1131" s="93"/>
      <c r="AE1131" s="20" t="s">
        <v>391</v>
      </c>
      <c r="AF1131" s="94" t="str">
        <f>VLOOKUP($B1130,D1_2!$B$132:$AL$258,29,FALSE)&amp;""</f>
        <v/>
      </c>
      <c r="AG1131" s="95"/>
      <c r="AH1131" s="92" t="str">
        <f>VLOOKUP($B1130,D1_2!$B$132:$AL$258,30,FALSE)&amp;""</f>
        <v/>
      </c>
      <c r="AI1131" s="93"/>
      <c r="AJ1131" s="20" t="s">
        <v>391</v>
      </c>
      <c r="AK1131" s="94" t="str">
        <f>VLOOKUP($B1130,D1_2!$B$132:$AL$258,31,FALSE)&amp;""</f>
        <v/>
      </c>
      <c r="AL1131" s="95"/>
      <c r="AM1131" s="92" t="str">
        <f>VLOOKUP($B1130,D1_2!$B$132:$AL$258,32,FALSE)&amp;""</f>
        <v/>
      </c>
      <c r="AN1131" s="93"/>
      <c r="AO1131" s="20" t="s">
        <v>391</v>
      </c>
      <c r="AP1131" s="94" t="str">
        <f>VLOOKUP($B1130,D1_2!$B$132:$AL$258,33,FALSE)&amp;""</f>
        <v/>
      </c>
      <c r="AQ1131" s="95"/>
      <c r="AR1131" s="92" t="str">
        <f>VLOOKUP($B1130,D1_2!$B$132:$AL$258,34,FALSE)&amp;""</f>
        <v/>
      </c>
      <c r="AS1131" s="93"/>
      <c r="AT1131" s="20" t="s">
        <v>391</v>
      </c>
      <c r="AU1131" s="94" t="str">
        <f>VLOOKUP($B1130,D1_2!$B$132:$AL$258,35,FALSE)&amp;""</f>
        <v/>
      </c>
      <c r="AV1131" s="95"/>
      <c r="AW1131" s="92" t="str">
        <f>VLOOKUP($B1130,D1_2!$B$132:$AL$258,36,FALSE)&amp;""</f>
        <v/>
      </c>
      <c r="AX1131" s="93"/>
      <c r="AY1131" s="20" t="s">
        <v>391</v>
      </c>
      <c r="AZ1131" s="94" t="str">
        <f>VLOOKUP($B1130,D1_2!$B$132:$AL$258,37,FALSE)&amp;""</f>
        <v/>
      </c>
      <c r="BA1131" s="95"/>
    </row>
    <row r="1132" spans="2:53" s="1" customFormat="1" x14ac:dyDescent="0.4">
      <c r="B1132" s="178"/>
      <c r="C1132" s="179"/>
      <c r="D1132" s="179"/>
      <c r="E1132" s="179"/>
      <c r="F1132" s="180"/>
      <c r="G1132" s="135" t="s">
        <v>5337</v>
      </c>
      <c r="H1132" s="135"/>
      <c r="I1132" s="135"/>
      <c r="J1132" s="135"/>
      <c r="K1132" s="135"/>
      <c r="L1132" s="135"/>
      <c r="M1132" s="135"/>
      <c r="N1132" s="136" t="str">
        <f>VLOOKUP($B1130,D1_2!$B$259:$AL$385,22,FALSE)&amp;""</f>
        <v/>
      </c>
      <c r="O1132" s="137"/>
      <c r="P1132" s="21" t="s">
        <v>391</v>
      </c>
      <c r="Q1132" s="138" t="str">
        <f>VLOOKUP($B1130,D1_2!$B$259:$AL$385,23,FALSE)&amp;""</f>
        <v/>
      </c>
      <c r="R1132" s="139"/>
      <c r="S1132" s="136" t="str">
        <f>VLOOKUP($B1130,D1_2!$B$259:$AL$385,24,FALSE)&amp;""</f>
        <v/>
      </c>
      <c r="T1132" s="137"/>
      <c r="U1132" s="21" t="s">
        <v>391</v>
      </c>
      <c r="V1132" s="138" t="str">
        <f>VLOOKUP($B1130,D1_2!$B$259:$AL$385,25,FALSE)&amp;""</f>
        <v/>
      </c>
      <c r="W1132" s="139"/>
      <c r="X1132" s="136" t="str">
        <f>VLOOKUP($B1130,D1_2!$B$259:$AL$385,26,FALSE)&amp;""</f>
        <v/>
      </c>
      <c r="Y1132" s="137"/>
      <c r="Z1132" s="21" t="s">
        <v>391</v>
      </c>
      <c r="AA1132" s="138" t="str">
        <f>VLOOKUP($B1130,D1_2!$B$259:$AL$385,27,FALSE)&amp;""</f>
        <v/>
      </c>
      <c r="AB1132" s="139"/>
      <c r="AC1132" s="136" t="str">
        <f>VLOOKUP($B1130,D1_2!$B$259:$AL$385,28,FALSE)&amp;""</f>
        <v/>
      </c>
      <c r="AD1132" s="137"/>
      <c r="AE1132" s="21" t="s">
        <v>391</v>
      </c>
      <c r="AF1132" s="138" t="str">
        <f>VLOOKUP($B1130,D1_2!$B$259:$AL$385,29,FALSE)&amp;""</f>
        <v/>
      </c>
      <c r="AG1132" s="139"/>
      <c r="AH1132" s="136" t="str">
        <f>VLOOKUP($B1130,D1_2!$B$259:$AL$385,30,FALSE)&amp;""</f>
        <v/>
      </c>
      <c r="AI1132" s="137"/>
      <c r="AJ1132" s="21" t="s">
        <v>391</v>
      </c>
      <c r="AK1132" s="138" t="str">
        <f>VLOOKUP($B1130,D1_2!$B$259:$AL$385,31,FALSE)&amp;""</f>
        <v/>
      </c>
      <c r="AL1132" s="139"/>
      <c r="AM1132" s="136" t="str">
        <f>VLOOKUP($B1130,D1_2!$B$259:$AL$385,32,FALSE)&amp;""</f>
        <v/>
      </c>
      <c r="AN1132" s="137"/>
      <c r="AO1132" s="21" t="s">
        <v>391</v>
      </c>
      <c r="AP1132" s="138" t="str">
        <f>VLOOKUP($B1130,D1_2!$B$259:$AL$385,33,FALSE)&amp;""</f>
        <v/>
      </c>
      <c r="AQ1132" s="139"/>
      <c r="AR1132" s="136" t="str">
        <f>VLOOKUP($B1130,D1_2!$B$259:$AL$385,34,FALSE)&amp;""</f>
        <v/>
      </c>
      <c r="AS1132" s="137"/>
      <c r="AT1132" s="21" t="s">
        <v>391</v>
      </c>
      <c r="AU1132" s="138" t="str">
        <f>VLOOKUP($B1130,D1_2!$B$259:$AL$385,35,FALSE)&amp;""</f>
        <v/>
      </c>
      <c r="AV1132" s="139"/>
      <c r="AW1132" s="136" t="str">
        <f>VLOOKUP($B1130,D1_2!$B$259:$AL$385,36,FALSE)&amp;""</f>
        <v/>
      </c>
      <c r="AX1132" s="137"/>
      <c r="AY1132" s="21" t="s">
        <v>391</v>
      </c>
      <c r="AZ1132" s="138" t="str">
        <f>VLOOKUP($B1130,D1_2!$B$259:$AL$385,37,FALSE)&amp;""</f>
        <v/>
      </c>
      <c r="BA1132" s="139"/>
    </row>
    <row r="1133" spans="2:53" s="1" customFormat="1" ht="14.25" customHeight="1" x14ac:dyDescent="0.4">
      <c r="B1133" s="175" t="s">
        <v>1946</v>
      </c>
      <c r="C1133" s="176"/>
      <c r="D1133" s="176"/>
      <c r="E1133" s="176"/>
      <c r="F1133" s="177"/>
      <c r="G1133" s="86" t="s">
        <v>5737</v>
      </c>
      <c r="H1133" s="86"/>
      <c r="I1133" s="86"/>
      <c r="J1133" s="86"/>
      <c r="K1133" s="86"/>
      <c r="L1133" s="86"/>
      <c r="M1133" s="86"/>
      <c r="N1133" s="87" t="str">
        <f>VLOOKUP($B1133,D1_2!$B$5:$AL$131,22,FALSE)&amp;""</f>
        <v/>
      </c>
      <c r="O1133" s="88"/>
      <c r="P1133" s="19" t="s">
        <v>391</v>
      </c>
      <c r="Q1133" s="89" t="str">
        <f>VLOOKUP($B1133,D1_2!$B$5:$AL$131,23,FALSE)&amp;""</f>
        <v/>
      </c>
      <c r="R1133" s="90"/>
      <c r="S1133" s="87" t="str">
        <f>VLOOKUP($B1133,D1_2!$B$5:$AL$131,24,FALSE)&amp;""</f>
        <v/>
      </c>
      <c r="T1133" s="88"/>
      <c r="U1133" s="19" t="s">
        <v>391</v>
      </c>
      <c r="V1133" s="89" t="str">
        <f>VLOOKUP($B1133,D1_2!$B$5:$AL$131,25,FALSE)&amp;""</f>
        <v/>
      </c>
      <c r="W1133" s="90"/>
      <c r="X1133" s="87" t="str">
        <f>VLOOKUP($B1133,D1_2!$B$5:$AL$131,26,FALSE)&amp;""</f>
        <v/>
      </c>
      <c r="Y1133" s="88"/>
      <c r="Z1133" s="19" t="s">
        <v>391</v>
      </c>
      <c r="AA1133" s="89" t="str">
        <f>VLOOKUP($B1133,D1_2!$B$5:$AL$131,27,FALSE)&amp;""</f>
        <v/>
      </c>
      <c r="AB1133" s="90"/>
      <c r="AC1133" s="87" t="str">
        <f>VLOOKUP($B1133,D1_2!$B$5:$AL$131,28,FALSE)&amp;""</f>
        <v/>
      </c>
      <c r="AD1133" s="88"/>
      <c r="AE1133" s="19" t="s">
        <v>391</v>
      </c>
      <c r="AF1133" s="89" t="str">
        <f>VLOOKUP($B1133,D1_2!$B$5:$AL$131,29,FALSE)&amp;""</f>
        <v/>
      </c>
      <c r="AG1133" s="90"/>
      <c r="AH1133" s="87" t="str">
        <f>VLOOKUP($B1133,D1_2!$B$5:$AL$131,30,FALSE)&amp;""</f>
        <v/>
      </c>
      <c r="AI1133" s="88"/>
      <c r="AJ1133" s="19" t="s">
        <v>391</v>
      </c>
      <c r="AK1133" s="89" t="str">
        <f>VLOOKUP($B1133,D1_2!$B$5:$AL$131,31,FALSE)&amp;""</f>
        <v/>
      </c>
      <c r="AL1133" s="90"/>
      <c r="AM1133" s="87" t="str">
        <f>VLOOKUP($B1133,D1_2!$B$5:$AL$131,32,FALSE)&amp;""</f>
        <v/>
      </c>
      <c r="AN1133" s="88"/>
      <c r="AO1133" s="19" t="s">
        <v>391</v>
      </c>
      <c r="AP1133" s="89" t="str">
        <f>VLOOKUP($B1133,D1_2!$B$5:$AL$131,33,FALSE)&amp;""</f>
        <v/>
      </c>
      <c r="AQ1133" s="90"/>
      <c r="AR1133" s="87" t="str">
        <f>VLOOKUP($B1133,D1_2!$B$5:$AL$131,34,FALSE)&amp;""</f>
        <v/>
      </c>
      <c r="AS1133" s="88"/>
      <c r="AT1133" s="19" t="s">
        <v>391</v>
      </c>
      <c r="AU1133" s="89" t="str">
        <f>VLOOKUP($B1133,D1_2!$B$5:$AL$131,35,FALSE)&amp;""</f>
        <v/>
      </c>
      <c r="AV1133" s="90"/>
      <c r="AW1133" s="87" t="str">
        <f>VLOOKUP($B1133,D1_2!$B$5:$AL$131,36,FALSE)&amp;""</f>
        <v/>
      </c>
      <c r="AX1133" s="88"/>
      <c r="AY1133" s="19" t="s">
        <v>391</v>
      </c>
      <c r="AZ1133" s="89" t="str">
        <f>VLOOKUP($B1133,D1_2!$B$5:$AL$131,37,FALSE)&amp;""</f>
        <v/>
      </c>
      <c r="BA1133" s="90"/>
    </row>
    <row r="1134" spans="2:53" s="1" customFormat="1" x14ac:dyDescent="0.4">
      <c r="B1134" s="181"/>
      <c r="C1134" s="182"/>
      <c r="D1134" s="182"/>
      <c r="E1134" s="182"/>
      <c r="F1134" s="183"/>
      <c r="G1134" s="91" t="s">
        <v>5496</v>
      </c>
      <c r="H1134" s="91"/>
      <c r="I1134" s="91"/>
      <c r="J1134" s="91"/>
      <c r="K1134" s="91"/>
      <c r="L1134" s="91"/>
      <c r="M1134" s="91"/>
      <c r="N1134" s="92" t="str">
        <f>VLOOKUP($B1133,D1_2!$B$132:$AL$258,22,FALSE)&amp;""</f>
        <v/>
      </c>
      <c r="O1134" s="93"/>
      <c r="P1134" s="20" t="s">
        <v>391</v>
      </c>
      <c r="Q1134" s="94" t="str">
        <f>VLOOKUP($B1133,D1_2!$B$132:$AL$258,23,FALSE)&amp;""</f>
        <v/>
      </c>
      <c r="R1134" s="95"/>
      <c r="S1134" s="92" t="str">
        <f>VLOOKUP($B1133,D1_2!$B$132:$AL$258,24,FALSE)&amp;""</f>
        <v/>
      </c>
      <c r="T1134" s="93"/>
      <c r="U1134" s="20" t="s">
        <v>391</v>
      </c>
      <c r="V1134" s="94" t="str">
        <f>VLOOKUP($B1133,D1_2!$B$132:$AL$258,25,FALSE)&amp;""</f>
        <v/>
      </c>
      <c r="W1134" s="95"/>
      <c r="X1134" s="92" t="str">
        <f>VLOOKUP($B1133,D1_2!$B$132:$AL$258,26,FALSE)&amp;""</f>
        <v/>
      </c>
      <c r="Y1134" s="93"/>
      <c r="Z1134" s="20" t="s">
        <v>391</v>
      </c>
      <c r="AA1134" s="94" t="str">
        <f>VLOOKUP($B1133,D1_2!$B$132:$AL$258,27,FALSE)&amp;""</f>
        <v/>
      </c>
      <c r="AB1134" s="95"/>
      <c r="AC1134" s="92" t="str">
        <f>VLOOKUP($B1133,D1_2!$B$132:$AL$258,28,FALSE)&amp;""</f>
        <v/>
      </c>
      <c r="AD1134" s="93"/>
      <c r="AE1134" s="20" t="s">
        <v>391</v>
      </c>
      <c r="AF1134" s="94" t="str">
        <f>VLOOKUP($B1133,D1_2!$B$132:$AL$258,29,FALSE)&amp;""</f>
        <v/>
      </c>
      <c r="AG1134" s="95"/>
      <c r="AH1134" s="92" t="str">
        <f>VLOOKUP($B1133,D1_2!$B$132:$AL$258,30,FALSE)&amp;""</f>
        <v/>
      </c>
      <c r="AI1134" s="93"/>
      <c r="AJ1134" s="20" t="s">
        <v>391</v>
      </c>
      <c r="AK1134" s="94" t="str">
        <f>VLOOKUP($B1133,D1_2!$B$132:$AL$258,31,FALSE)&amp;""</f>
        <v/>
      </c>
      <c r="AL1134" s="95"/>
      <c r="AM1134" s="92" t="str">
        <f>VLOOKUP($B1133,D1_2!$B$132:$AL$258,32,FALSE)&amp;""</f>
        <v/>
      </c>
      <c r="AN1134" s="93"/>
      <c r="AO1134" s="20" t="s">
        <v>391</v>
      </c>
      <c r="AP1134" s="94" t="str">
        <f>VLOOKUP($B1133,D1_2!$B$132:$AL$258,33,FALSE)&amp;""</f>
        <v/>
      </c>
      <c r="AQ1134" s="95"/>
      <c r="AR1134" s="92" t="str">
        <f>VLOOKUP($B1133,D1_2!$B$132:$AL$258,34,FALSE)&amp;""</f>
        <v/>
      </c>
      <c r="AS1134" s="93"/>
      <c r="AT1134" s="20" t="s">
        <v>391</v>
      </c>
      <c r="AU1134" s="94" t="str">
        <f>VLOOKUP($B1133,D1_2!$B$132:$AL$258,35,FALSE)&amp;""</f>
        <v/>
      </c>
      <c r="AV1134" s="95"/>
      <c r="AW1134" s="92" t="str">
        <f>VLOOKUP($B1133,D1_2!$B$132:$AL$258,36,FALSE)&amp;""</f>
        <v/>
      </c>
      <c r="AX1134" s="93"/>
      <c r="AY1134" s="20" t="s">
        <v>391</v>
      </c>
      <c r="AZ1134" s="94" t="str">
        <f>VLOOKUP($B1133,D1_2!$B$132:$AL$258,37,FALSE)&amp;""</f>
        <v/>
      </c>
      <c r="BA1134" s="95"/>
    </row>
    <row r="1135" spans="2:53" s="1" customFormat="1" x14ac:dyDescent="0.4">
      <c r="B1135" s="178"/>
      <c r="C1135" s="179"/>
      <c r="D1135" s="179"/>
      <c r="E1135" s="179"/>
      <c r="F1135" s="180"/>
      <c r="G1135" s="135" t="s">
        <v>5337</v>
      </c>
      <c r="H1135" s="135"/>
      <c r="I1135" s="135"/>
      <c r="J1135" s="135"/>
      <c r="K1135" s="135"/>
      <c r="L1135" s="135"/>
      <c r="M1135" s="135"/>
      <c r="N1135" s="136" t="str">
        <f>VLOOKUP($B1133,D1_2!$B$259:$AL$385,22,FALSE)&amp;""</f>
        <v/>
      </c>
      <c r="O1135" s="137"/>
      <c r="P1135" s="21" t="s">
        <v>391</v>
      </c>
      <c r="Q1135" s="138" t="str">
        <f>VLOOKUP($B1133,D1_2!$B$259:$AL$385,23,FALSE)&amp;""</f>
        <v/>
      </c>
      <c r="R1135" s="139"/>
      <c r="S1135" s="136" t="str">
        <f>VLOOKUP($B1133,D1_2!$B$259:$AL$385,24,FALSE)&amp;""</f>
        <v/>
      </c>
      <c r="T1135" s="137"/>
      <c r="U1135" s="21" t="s">
        <v>391</v>
      </c>
      <c r="V1135" s="138" t="str">
        <f>VLOOKUP($B1133,D1_2!$B$259:$AL$385,25,FALSE)&amp;""</f>
        <v/>
      </c>
      <c r="W1135" s="139"/>
      <c r="X1135" s="136" t="str">
        <f>VLOOKUP($B1133,D1_2!$B$259:$AL$385,26,FALSE)&amp;""</f>
        <v/>
      </c>
      <c r="Y1135" s="137"/>
      <c r="Z1135" s="21" t="s">
        <v>391</v>
      </c>
      <c r="AA1135" s="138" t="str">
        <f>VLOOKUP($B1133,D1_2!$B$259:$AL$385,27,FALSE)&amp;""</f>
        <v/>
      </c>
      <c r="AB1135" s="139"/>
      <c r="AC1135" s="136" t="str">
        <f>VLOOKUP($B1133,D1_2!$B$259:$AL$385,28,FALSE)&amp;""</f>
        <v/>
      </c>
      <c r="AD1135" s="137"/>
      <c r="AE1135" s="21" t="s">
        <v>391</v>
      </c>
      <c r="AF1135" s="138" t="str">
        <f>VLOOKUP($B1133,D1_2!$B$259:$AL$385,29,FALSE)&amp;""</f>
        <v/>
      </c>
      <c r="AG1135" s="139"/>
      <c r="AH1135" s="136" t="str">
        <f>VLOOKUP($B1133,D1_2!$B$259:$AL$385,30,FALSE)&amp;""</f>
        <v/>
      </c>
      <c r="AI1135" s="137"/>
      <c r="AJ1135" s="21" t="s">
        <v>391</v>
      </c>
      <c r="AK1135" s="138" t="str">
        <f>VLOOKUP($B1133,D1_2!$B$259:$AL$385,31,FALSE)&amp;""</f>
        <v/>
      </c>
      <c r="AL1135" s="139"/>
      <c r="AM1135" s="136" t="str">
        <f>VLOOKUP($B1133,D1_2!$B$259:$AL$385,32,FALSE)&amp;""</f>
        <v/>
      </c>
      <c r="AN1135" s="137"/>
      <c r="AO1135" s="21" t="s">
        <v>391</v>
      </c>
      <c r="AP1135" s="138" t="str">
        <f>VLOOKUP($B1133,D1_2!$B$259:$AL$385,33,FALSE)&amp;""</f>
        <v/>
      </c>
      <c r="AQ1135" s="139"/>
      <c r="AR1135" s="136" t="str">
        <f>VLOOKUP($B1133,D1_2!$B$259:$AL$385,34,FALSE)&amp;""</f>
        <v/>
      </c>
      <c r="AS1135" s="137"/>
      <c r="AT1135" s="21" t="s">
        <v>391</v>
      </c>
      <c r="AU1135" s="138" t="str">
        <f>VLOOKUP($B1133,D1_2!$B$259:$AL$385,35,FALSE)&amp;""</f>
        <v/>
      </c>
      <c r="AV1135" s="139"/>
      <c r="AW1135" s="136" t="str">
        <f>VLOOKUP($B1133,D1_2!$B$259:$AL$385,36,FALSE)&amp;""</f>
        <v/>
      </c>
      <c r="AX1135" s="137"/>
      <c r="AY1135" s="21" t="s">
        <v>391</v>
      </c>
      <c r="AZ1135" s="138" t="str">
        <f>VLOOKUP($B1133,D1_2!$B$259:$AL$385,37,FALSE)&amp;""</f>
        <v/>
      </c>
      <c r="BA1135" s="139"/>
    </row>
    <row r="1136" spans="2:53" s="1" customFormat="1" ht="14.25" customHeight="1" x14ac:dyDescent="0.4">
      <c r="B1136" s="175" t="s">
        <v>6640</v>
      </c>
      <c r="C1136" s="176"/>
      <c r="D1136" s="176"/>
      <c r="E1136" s="176"/>
      <c r="F1136" s="177"/>
      <c r="G1136" s="86" t="s">
        <v>5737</v>
      </c>
      <c r="H1136" s="86"/>
      <c r="I1136" s="86"/>
      <c r="J1136" s="86"/>
      <c r="K1136" s="86"/>
      <c r="L1136" s="86"/>
      <c r="M1136" s="86"/>
      <c r="N1136" s="87" t="str">
        <f>VLOOKUP($B1136,D1_2!$B$5:$AL$131,22,FALSE)&amp;""</f>
        <v/>
      </c>
      <c r="O1136" s="88"/>
      <c r="P1136" s="19" t="s">
        <v>391</v>
      </c>
      <c r="Q1136" s="89" t="str">
        <f>VLOOKUP($B1136,D1_2!$B$5:$AL$131,23,FALSE)&amp;""</f>
        <v/>
      </c>
      <c r="R1136" s="90"/>
      <c r="S1136" s="87" t="str">
        <f>VLOOKUP($B1136,D1_2!$B$5:$AL$131,24,FALSE)&amp;""</f>
        <v/>
      </c>
      <c r="T1136" s="88"/>
      <c r="U1136" s="19" t="s">
        <v>391</v>
      </c>
      <c r="V1136" s="89" t="str">
        <f>VLOOKUP($B1136,D1_2!$B$5:$AL$131,25,FALSE)&amp;""</f>
        <v/>
      </c>
      <c r="W1136" s="90"/>
      <c r="X1136" s="87" t="str">
        <f>VLOOKUP($B1136,D1_2!$B$5:$AL$131,26,FALSE)&amp;""</f>
        <v/>
      </c>
      <c r="Y1136" s="88"/>
      <c r="Z1136" s="19" t="s">
        <v>391</v>
      </c>
      <c r="AA1136" s="89" t="str">
        <f>VLOOKUP($B1136,D1_2!$B$5:$AL$131,27,FALSE)&amp;""</f>
        <v/>
      </c>
      <c r="AB1136" s="90"/>
      <c r="AC1136" s="87" t="str">
        <f>VLOOKUP($B1136,D1_2!$B$5:$AL$131,28,FALSE)&amp;""</f>
        <v/>
      </c>
      <c r="AD1136" s="88"/>
      <c r="AE1136" s="19" t="s">
        <v>391</v>
      </c>
      <c r="AF1136" s="89" t="str">
        <f>VLOOKUP($B1136,D1_2!$B$5:$AL$131,29,FALSE)&amp;""</f>
        <v/>
      </c>
      <c r="AG1136" s="90"/>
      <c r="AH1136" s="87" t="str">
        <f>VLOOKUP($B1136,D1_2!$B$5:$AL$131,30,FALSE)&amp;""</f>
        <v/>
      </c>
      <c r="AI1136" s="88"/>
      <c r="AJ1136" s="19" t="s">
        <v>391</v>
      </c>
      <c r="AK1136" s="89" t="str">
        <f>VLOOKUP($B1136,D1_2!$B$5:$AL$131,31,FALSE)&amp;""</f>
        <v/>
      </c>
      <c r="AL1136" s="90"/>
      <c r="AM1136" s="87" t="str">
        <f>VLOOKUP($B1136,D1_2!$B$5:$AL$131,32,FALSE)&amp;""</f>
        <v/>
      </c>
      <c r="AN1136" s="88"/>
      <c r="AO1136" s="19" t="s">
        <v>391</v>
      </c>
      <c r="AP1136" s="89" t="str">
        <f>VLOOKUP($B1136,D1_2!$B$5:$AL$131,33,FALSE)&amp;""</f>
        <v/>
      </c>
      <c r="AQ1136" s="90"/>
      <c r="AR1136" s="87" t="str">
        <f>VLOOKUP($B1136,D1_2!$B$5:$AL$131,34,FALSE)&amp;""</f>
        <v/>
      </c>
      <c r="AS1136" s="88"/>
      <c r="AT1136" s="19" t="s">
        <v>391</v>
      </c>
      <c r="AU1136" s="89" t="str">
        <f>VLOOKUP($B1136,D1_2!$B$5:$AL$131,35,FALSE)&amp;""</f>
        <v/>
      </c>
      <c r="AV1136" s="90"/>
      <c r="AW1136" s="87" t="str">
        <f>VLOOKUP($B1136,D1_2!$B$5:$AL$131,36,FALSE)&amp;""</f>
        <v/>
      </c>
      <c r="AX1136" s="88"/>
      <c r="AY1136" s="19" t="s">
        <v>391</v>
      </c>
      <c r="AZ1136" s="89" t="str">
        <f>VLOOKUP($B1136,D1_2!$B$5:$AL$131,37,FALSE)&amp;""</f>
        <v/>
      </c>
      <c r="BA1136" s="90"/>
    </row>
    <row r="1137" spans="2:53" s="1" customFormat="1" x14ac:dyDescent="0.4">
      <c r="B1137" s="181"/>
      <c r="C1137" s="182"/>
      <c r="D1137" s="182"/>
      <c r="E1137" s="182"/>
      <c r="F1137" s="183"/>
      <c r="G1137" s="91" t="s">
        <v>5496</v>
      </c>
      <c r="H1137" s="91"/>
      <c r="I1137" s="91"/>
      <c r="J1137" s="91"/>
      <c r="K1137" s="91"/>
      <c r="L1137" s="91"/>
      <c r="M1137" s="91"/>
      <c r="N1137" s="92" t="str">
        <f>VLOOKUP($B1136,D1_2!$B$132:$AL$258,22,FALSE)&amp;""</f>
        <v/>
      </c>
      <c r="O1137" s="93"/>
      <c r="P1137" s="20" t="s">
        <v>391</v>
      </c>
      <c r="Q1137" s="94" t="str">
        <f>VLOOKUP($B1136,D1_2!$B$132:$AL$258,23,FALSE)&amp;""</f>
        <v/>
      </c>
      <c r="R1137" s="95"/>
      <c r="S1137" s="92" t="str">
        <f>VLOOKUP($B1136,D1_2!$B$132:$AL$258,24,FALSE)&amp;""</f>
        <v/>
      </c>
      <c r="T1137" s="93"/>
      <c r="U1137" s="20" t="s">
        <v>391</v>
      </c>
      <c r="V1137" s="94" t="str">
        <f>VLOOKUP($B1136,D1_2!$B$132:$AL$258,25,FALSE)&amp;""</f>
        <v/>
      </c>
      <c r="W1137" s="95"/>
      <c r="X1137" s="92" t="str">
        <f>VLOOKUP($B1136,D1_2!$B$132:$AL$258,26,FALSE)&amp;""</f>
        <v/>
      </c>
      <c r="Y1137" s="93"/>
      <c r="Z1137" s="20" t="s">
        <v>391</v>
      </c>
      <c r="AA1137" s="94" t="str">
        <f>VLOOKUP($B1136,D1_2!$B$132:$AL$258,27,FALSE)&amp;""</f>
        <v/>
      </c>
      <c r="AB1137" s="95"/>
      <c r="AC1137" s="92" t="str">
        <f>VLOOKUP($B1136,D1_2!$B$132:$AL$258,28,FALSE)&amp;""</f>
        <v/>
      </c>
      <c r="AD1137" s="93"/>
      <c r="AE1137" s="20" t="s">
        <v>391</v>
      </c>
      <c r="AF1137" s="94" t="str">
        <f>VLOOKUP($B1136,D1_2!$B$132:$AL$258,29,FALSE)&amp;""</f>
        <v/>
      </c>
      <c r="AG1137" s="95"/>
      <c r="AH1137" s="92" t="str">
        <f>VLOOKUP($B1136,D1_2!$B$132:$AL$258,30,FALSE)&amp;""</f>
        <v/>
      </c>
      <c r="AI1137" s="93"/>
      <c r="AJ1137" s="20" t="s">
        <v>391</v>
      </c>
      <c r="AK1137" s="94" t="str">
        <f>VLOOKUP($B1136,D1_2!$B$132:$AL$258,31,FALSE)&amp;""</f>
        <v/>
      </c>
      <c r="AL1137" s="95"/>
      <c r="AM1137" s="92" t="str">
        <f>VLOOKUP($B1136,D1_2!$B$132:$AL$258,32,FALSE)&amp;""</f>
        <v/>
      </c>
      <c r="AN1137" s="93"/>
      <c r="AO1137" s="20" t="s">
        <v>391</v>
      </c>
      <c r="AP1137" s="94" t="str">
        <f>VLOOKUP($B1136,D1_2!$B$132:$AL$258,33,FALSE)&amp;""</f>
        <v/>
      </c>
      <c r="AQ1137" s="95"/>
      <c r="AR1137" s="92" t="str">
        <f>VLOOKUP($B1136,D1_2!$B$132:$AL$258,34,FALSE)&amp;""</f>
        <v/>
      </c>
      <c r="AS1137" s="93"/>
      <c r="AT1137" s="20" t="s">
        <v>391</v>
      </c>
      <c r="AU1137" s="94" t="str">
        <f>VLOOKUP($B1136,D1_2!$B$132:$AL$258,35,FALSE)&amp;""</f>
        <v/>
      </c>
      <c r="AV1137" s="95"/>
      <c r="AW1137" s="92" t="str">
        <f>VLOOKUP($B1136,D1_2!$B$132:$AL$258,36,FALSE)&amp;""</f>
        <v/>
      </c>
      <c r="AX1137" s="93"/>
      <c r="AY1137" s="20" t="s">
        <v>391</v>
      </c>
      <c r="AZ1137" s="94" t="str">
        <f>VLOOKUP($B1136,D1_2!$B$132:$AL$258,37,FALSE)&amp;""</f>
        <v/>
      </c>
      <c r="BA1137" s="95"/>
    </row>
    <row r="1138" spans="2:53" s="1" customFormat="1" x14ac:dyDescent="0.4">
      <c r="B1138" s="181"/>
      <c r="C1138" s="182"/>
      <c r="D1138" s="182"/>
      <c r="E1138" s="182"/>
      <c r="F1138" s="183"/>
      <c r="G1138" s="135" t="s">
        <v>5337</v>
      </c>
      <c r="H1138" s="135"/>
      <c r="I1138" s="135"/>
      <c r="J1138" s="135"/>
      <c r="K1138" s="135"/>
      <c r="L1138" s="135"/>
      <c r="M1138" s="135"/>
      <c r="N1138" s="140" t="str">
        <f>VLOOKUP($B1136,D1_2!$B$259:$AL$385,22,FALSE)&amp;""</f>
        <v/>
      </c>
      <c r="O1138" s="141"/>
      <c r="P1138" s="22" t="s">
        <v>391</v>
      </c>
      <c r="Q1138" s="142" t="str">
        <f>VLOOKUP($B1136,D1_2!$B$259:$AL$385,23,FALSE)&amp;""</f>
        <v/>
      </c>
      <c r="R1138" s="143"/>
      <c r="S1138" s="140" t="str">
        <f>VLOOKUP($B1136,D1_2!$B$259:$AL$385,24,FALSE)&amp;""</f>
        <v/>
      </c>
      <c r="T1138" s="141"/>
      <c r="U1138" s="22" t="s">
        <v>391</v>
      </c>
      <c r="V1138" s="142" t="str">
        <f>VLOOKUP($B1136,D1_2!$B$259:$AL$385,25,FALSE)&amp;""</f>
        <v/>
      </c>
      <c r="W1138" s="143"/>
      <c r="X1138" s="140" t="str">
        <f>VLOOKUP($B1136,D1_2!$B$259:$AL$385,26,FALSE)&amp;""</f>
        <v/>
      </c>
      <c r="Y1138" s="141"/>
      <c r="Z1138" s="22" t="s">
        <v>391</v>
      </c>
      <c r="AA1138" s="142" t="str">
        <f>VLOOKUP($B1136,D1_2!$B$259:$AL$385,27,FALSE)&amp;""</f>
        <v/>
      </c>
      <c r="AB1138" s="143"/>
      <c r="AC1138" s="140" t="str">
        <f>VLOOKUP($B1136,D1_2!$B$259:$AL$385,28,FALSE)&amp;""</f>
        <v/>
      </c>
      <c r="AD1138" s="141"/>
      <c r="AE1138" s="22" t="s">
        <v>391</v>
      </c>
      <c r="AF1138" s="142" t="str">
        <f>VLOOKUP($B1136,D1_2!$B$259:$AL$385,29,FALSE)&amp;""</f>
        <v/>
      </c>
      <c r="AG1138" s="143"/>
      <c r="AH1138" s="140" t="str">
        <f>VLOOKUP($B1136,D1_2!$B$259:$AL$385,30,FALSE)&amp;""</f>
        <v/>
      </c>
      <c r="AI1138" s="141"/>
      <c r="AJ1138" s="22" t="s">
        <v>391</v>
      </c>
      <c r="AK1138" s="142" t="str">
        <f>VLOOKUP($B1136,D1_2!$B$259:$AL$385,31,FALSE)&amp;""</f>
        <v/>
      </c>
      <c r="AL1138" s="143"/>
      <c r="AM1138" s="140" t="str">
        <f>VLOOKUP($B1136,D1_2!$B$259:$AL$385,32,FALSE)&amp;""</f>
        <v/>
      </c>
      <c r="AN1138" s="141"/>
      <c r="AO1138" s="22" t="s">
        <v>391</v>
      </c>
      <c r="AP1138" s="142" t="str">
        <f>VLOOKUP($B1136,D1_2!$B$259:$AL$385,33,FALSE)&amp;""</f>
        <v/>
      </c>
      <c r="AQ1138" s="143"/>
      <c r="AR1138" s="140" t="str">
        <f>VLOOKUP($B1136,D1_2!$B$259:$AL$385,34,FALSE)&amp;""</f>
        <v/>
      </c>
      <c r="AS1138" s="141"/>
      <c r="AT1138" s="22" t="s">
        <v>391</v>
      </c>
      <c r="AU1138" s="142" t="str">
        <f>VLOOKUP($B1136,D1_2!$B$259:$AL$385,35,FALSE)&amp;""</f>
        <v/>
      </c>
      <c r="AV1138" s="143"/>
      <c r="AW1138" s="140" t="str">
        <f>VLOOKUP($B1136,D1_2!$B$259:$AL$385,36,FALSE)&amp;""</f>
        <v/>
      </c>
      <c r="AX1138" s="141"/>
      <c r="AY1138" s="22" t="s">
        <v>391</v>
      </c>
      <c r="AZ1138" s="142" t="str">
        <f>VLOOKUP($B1136,D1_2!$B$259:$AL$385,37,FALSE)&amp;""</f>
        <v/>
      </c>
      <c r="BA1138" s="143"/>
    </row>
    <row r="1139" spans="2:53" s="1" customFormat="1" ht="14.25" customHeight="1" x14ac:dyDescent="0.4">
      <c r="B1139" s="175" t="s">
        <v>6641</v>
      </c>
      <c r="C1139" s="176"/>
      <c r="D1139" s="176"/>
      <c r="E1139" s="176"/>
      <c r="F1139" s="177"/>
      <c r="G1139" s="86" t="s">
        <v>5737</v>
      </c>
      <c r="H1139" s="86"/>
      <c r="I1139" s="86"/>
      <c r="J1139" s="86"/>
      <c r="K1139" s="86"/>
      <c r="L1139" s="86"/>
      <c r="M1139" s="86"/>
      <c r="N1139" s="87" t="str">
        <f>VLOOKUP($B1139,D1_2!$B$5:$AL$131,22,FALSE)&amp;""</f>
        <v/>
      </c>
      <c r="O1139" s="88"/>
      <c r="P1139" s="19" t="s">
        <v>391</v>
      </c>
      <c r="Q1139" s="89" t="str">
        <f>VLOOKUP($B1139,D1_2!$B$5:$AL$131,23,FALSE)&amp;""</f>
        <v/>
      </c>
      <c r="R1139" s="90"/>
      <c r="S1139" s="87" t="str">
        <f>VLOOKUP($B1139,D1_2!$B$5:$AL$131,24,FALSE)&amp;""</f>
        <v/>
      </c>
      <c r="T1139" s="88"/>
      <c r="U1139" s="19" t="s">
        <v>391</v>
      </c>
      <c r="V1139" s="89" t="str">
        <f>VLOOKUP($B1139,D1_2!$B$5:$AL$131,25,FALSE)&amp;""</f>
        <v/>
      </c>
      <c r="W1139" s="90"/>
      <c r="X1139" s="87" t="str">
        <f>VLOOKUP($B1139,D1_2!$B$5:$AL$131,26,FALSE)&amp;""</f>
        <v/>
      </c>
      <c r="Y1139" s="88"/>
      <c r="Z1139" s="19" t="s">
        <v>391</v>
      </c>
      <c r="AA1139" s="89" t="str">
        <f>VLOOKUP($B1139,D1_2!$B$5:$AL$131,27,FALSE)&amp;""</f>
        <v/>
      </c>
      <c r="AB1139" s="90"/>
      <c r="AC1139" s="87" t="str">
        <f>VLOOKUP($B1139,D1_2!$B$5:$AL$131,28,FALSE)&amp;""</f>
        <v/>
      </c>
      <c r="AD1139" s="88"/>
      <c r="AE1139" s="19" t="s">
        <v>391</v>
      </c>
      <c r="AF1139" s="89" t="str">
        <f>VLOOKUP($B1139,D1_2!$B$5:$AL$131,29,FALSE)&amp;""</f>
        <v/>
      </c>
      <c r="AG1139" s="90"/>
      <c r="AH1139" s="87" t="str">
        <f>VLOOKUP($B1139,D1_2!$B$5:$AL$131,30,FALSE)&amp;""</f>
        <v/>
      </c>
      <c r="AI1139" s="88"/>
      <c r="AJ1139" s="19" t="s">
        <v>391</v>
      </c>
      <c r="AK1139" s="89" t="str">
        <f>VLOOKUP($B1139,D1_2!$B$5:$AL$131,31,FALSE)&amp;""</f>
        <v/>
      </c>
      <c r="AL1139" s="90"/>
      <c r="AM1139" s="87" t="str">
        <f>VLOOKUP($B1139,D1_2!$B$5:$AL$131,32,FALSE)&amp;""</f>
        <v/>
      </c>
      <c r="AN1139" s="88"/>
      <c r="AO1139" s="19" t="s">
        <v>391</v>
      </c>
      <c r="AP1139" s="89" t="str">
        <f>VLOOKUP($B1139,D1_2!$B$5:$AL$131,33,FALSE)&amp;""</f>
        <v/>
      </c>
      <c r="AQ1139" s="90"/>
      <c r="AR1139" s="87" t="str">
        <f>VLOOKUP($B1139,D1_2!$B$5:$AL$131,34,FALSE)&amp;""</f>
        <v/>
      </c>
      <c r="AS1139" s="88"/>
      <c r="AT1139" s="19" t="s">
        <v>391</v>
      </c>
      <c r="AU1139" s="89" t="str">
        <f>VLOOKUP($B1139,D1_2!$B$5:$AL$131,35,FALSE)&amp;""</f>
        <v/>
      </c>
      <c r="AV1139" s="90"/>
      <c r="AW1139" s="87" t="str">
        <f>VLOOKUP($B1139,D1_2!$B$5:$AL$131,36,FALSE)&amp;""</f>
        <v/>
      </c>
      <c r="AX1139" s="88"/>
      <c r="AY1139" s="19" t="s">
        <v>391</v>
      </c>
      <c r="AZ1139" s="89" t="str">
        <f>VLOOKUP($B1139,D1_2!$B$5:$AL$131,37,FALSE)&amp;""</f>
        <v/>
      </c>
      <c r="BA1139" s="90"/>
    </row>
    <row r="1140" spans="2:53" s="1" customFormat="1" x14ac:dyDescent="0.4">
      <c r="B1140" s="181"/>
      <c r="C1140" s="182"/>
      <c r="D1140" s="182"/>
      <c r="E1140" s="182"/>
      <c r="F1140" s="183"/>
      <c r="G1140" s="91" t="s">
        <v>5496</v>
      </c>
      <c r="H1140" s="91"/>
      <c r="I1140" s="91"/>
      <c r="J1140" s="91"/>
      <c r="K1140" s="91"/>
      <c r="L1140" s="91"/>
      <c r="M1140" s="91"/>
      <c r="N1140" s="92" t="str">
        <f>VLOOKUP($B1139,D1_2!$B$132:$AL$258,22,FALSE)&amp;""</f>
        <v/>
      </c>
      <c r="O1140" s="93"/>
      <c r="P1140" s="20" t="s">
        <v>391</v>
      </c>
      <c r="Q1140" s="94" t="str">
        <f>VLOOKUP($B1139,D1_2!$B$132:$AL$258,23,FALSE)&amp;""</f>
        <v/>
      </c>
      <c r="R1140" s="95"/>
      <c r="S1140" s="92" t="str">
        <f>VLOOKUP($B1139,D1_2!$B$132:$AL$258,24,FALSE)&amp;""</f>
        <v/>
      </c>
      <c r="T1140" s="93"/>
      <c r="U1140" s="20" t="s">
        <v>391</v>
      </c>
      <c r="V1140" s="94" t="str">
        <f>VLOOKUP($B1139,D1_2!$B$132:$AL$258,25,FALSE)&amp;""</f>
        <v/>
      </c>
      <c r="W1140" s="95"/>
      <c r="X1140" s="92" t="str">
        <f>VLOOKUP($B1139,D1_2!$B$132:$AL$258,26,FALSE)&amp;""</f>
        <v/>
      </c>
      <c r="Y1140" s="93"/>
      <c r="Z1140" s="20" t="s">
        <v>391</v>
      </c>
      <c r="AA1140" s="94" t="str">
        <f>VLOOKUP($B1139,D1_2!$B$132:$AL$258,27,FALSE)&amp;""</f>
        <v/>
      </c>
      <c r="AB1140" s="95"/>
      <c r="AC1140" s="92" t="str">
        <f>VLOOKUP($B1139,D1_2!$B$132:$AL$258,28,FALSE)&amp;""</f>
        <v/>
      </c>
      <c r="AD1140" s="93"/>
      <c r="AE1140" s="20" t="s">
        <v>391</v>
      </c>
      <c r="AF1140" s="94" t="str">
        <f>VLOOKUP($B1139,D1_2!$B$132:$AL$258,29,FALSE)&amp;""</f>
        <v/>
      </c>
      <c r="AG1140" s="95"/>
      <c r="AH1140" s="92" t="str">
        <f>VLOOKUP($B1139,D1_2!$B$132:$AL$258,30,FALSE)&amp;""</f>
        <v/>
      </c>
      <c r="AI1140" s="93"/>
      <c r="AJ1140" s="20" t="s">
        <v>391</v>
      </c>
      <c r="AK1140" s="94" t="str">
        <f>VLOOKUP($B1139,D1_2!$B$132:$AL$258,31,FALSE)&amp;""</f>
        <v/>
      </c>
      <c r="AL1140" s="95"/>
      <c r="AM1140" s="92" t="str">
        <f>VLOOKUP($B1139,D1_2!$B$132:$AL$258,32,FALSE)&amp;""</f>
        <v/>
      </c>
      <c r="AN1140" s="93"/>
      <c r="AO1140" s="20" t="s">
        <v>391</v>
      </c>
      <c r="AP1140" s="94" t="str">
        <f>VLOOKUP($B1139,D1_2!$B$132:$AL$258,33,FALSE)&amp;""</f>
        <v/>
      </c>
      <c r="AQ1140" s="95"/>
      <c r="AR1140" s="92" t="str">
        <f>VLOOKUP($B1139,D1_2!$B$132:$AL$258,34,FALSE)&amp;""</f>
        <v/>
      </c>
      <c r="AS1140" s="93"/>
      <c r="AT1140" s="20" t="s">
        <v>391</v>
      </c>
      <c r="AU1140" s="94" t="str">
        <f>VLOOKUP($B1139,D1_2!$B$132:$AL$258,35,FALSE)&amp;""</f>
        <v/>
      </c>
      <c r="AV1140" s="95"/>
      <c r="AW1140" s="92" t="str">
        <f>VLOOKUP($B1139,D1_2!$B$132:$AL$258,36,FALSE)&amp;""</f>
        <v/>
      </c>
      <c r="AX1140" s="93"/>
      <c r="AY1140" s="20" t="s">
        <v>391</v>
      </c>
      <c r="AZ1140" s="94" t="str">
        <f>VLOOKUP($B1139,D1_2!$B$132:$AL$258,37,FALSE)&amp;""</f>
        <v/>
      </c>
      <c r="BA1140" s="95"/>
    </row>
    <row r="1141" spans="2:53" s="1" customFormat="1" x14ac:dyDescent="0.4">
      <c r="B1141" s="178"/>
      <c r="C1141" s="179"/>
      <c r="D1141" s="179"/>
      <c r="E1141" s="179"/>
      <c r="F1141" s="180"/>
      <c r="G1141" s="135" t="s">
        <v>5337</v>
      </c>
      <c r="H1141" s="135"/>
      <c r="I1141" s="135"/>
      <c r="J1141" s="135"/>
      <c r="K1141" s="135"/>
      <c r="L1141" s="135"/>
      <c r="M1141" s="135"/>
      <c r="N1141" s="136" t="str">
        <f>VLOOKUP($B1139,D1_2!$B$259:$AL$385,22,FALSE)&amp;""</f>
        <v/>
      </c>
      <c r="O1141" s="137"/>
      <c r="P1141" s="21" t="s">
        <v>391</v>
      </c>
      <c r="Q1141" s="138" t="str">
        <f>VLOOKUP($B1139,D1_2!$B$259:$AL$385,23,FALSE)&amp;""</f>
        <v/>
      </c>
      <c r="R1141" s="139"/>
      <c r="S1141" s="136" t="str">
        <f>VLOOKUP($B1139,D1_2!$B$259:$AL$385,24,FALSE)&amp;""</f>
        <v/>
      </c>
      <c r="T1141" s="137"/>
      <c r="U1141" s="21" t="s">
        <v>391</v>
      </c>
      <c r="V1141" s="138" t="str">
        <f>VLOOKUP($B1139,D1_2!$B$259:$AL$385,25,FALSE)&amp;""</f>
        <v/>
      </c>
      <c r="W1141" s="139"/>
      <c r="X1141" s="136" t="str">
        <f>VLOOKUP($B1139,D1_2!$B$259:$AL$385,26,FALSE)&amp;""</f>
        <v/>
      </c>
      <c r="Y1141" s="137"/>
      <c r="Z1141" s="21" t="s">
        <v>391</v>
      </c>
      <c r="AA1141" s="138" t="str">
        <f>VLOOKUP($B1139,D1_2!$B$259:$AL$385,27,FALSE)&amp;""</f>
        <v/>
      </c>
      <c r="AB1141" s="139"/>
      <c r="AC1141" s="136" t="str">
        <f>VLOOKUP($B1139,D1_2!$B$259:$AL$385,28,FALSE)&amp;""</f>
        <v/>
      </c>
      <c r="AD1141" s="137"/>
      <c r="AE1141" s="21" t="s">
        <v>391</v>
      </c>
      <c r="AF1141" s="138" t="str">
        <f>VLOOKUP($B1139,D1_2!$B$259:$AL$385,29,FALSE)&amp;""</f>
        <v/>
      </c>
      <c r="AG1141" s="139"/>
      <c r="AH1141" s="136" t="str">
        <f>VLOOKUP($B1139,D1_2!$B$259:$AL$385,30,FALSE)&amp;""</f>
        <v/>
      </c>
      <c r="AI1141" s="137"/>
      <c r="AJ1141" s="21" t="s">
        <v>391</v>
      </c>
      <c r="AK1141" s="138" t="str">
        <f>VLOOKUP($B1139,D1_2!$B$259:$AL$385,31,FALSE)&amp;""</f>
        <v/>
      </c>
      <c r="AL1141" s="139"/>
      <c r="AM1141" s="136" t="str">
        <f>VLOOKUP($B1139,D1_2!$B$259:$AL$385,32,FALSE)&amp;""</f>
        <v/>
      </c>
      <c r="AN1141" s="137"/>
      <c r="AO1141" s="21" t="s">
        <v>391</v>
      </c>
      <c r="AP1141" s="138" t="str">
        <f>VLOOKUP($B1139,D1_2!$B$259:$AL$385,33,FALSE)&amp;""</f>
        <v/>
      </c>
      <c r="AQ1141" s="139"/>
      <c r="AR1141" s="136" t="str">
        <f>VLOOKUP($B1139,D1_2!$B$259:$AL$385,34,FALSE)&amp;""</f>
        <v/>
      </c>
      <c r="AS1141" s="137"/>
      <c r="AT1141" s="21" t="s">
        <v>391</v>
      </c>
      <c r="AU1141" s="138" t="str">
        <f>VLOOKUP($B1139,D1_2!$B$259:$AL$385,35,FALSE)&amp;""</f>
        <v/>
      </c>
      <c r="AV1141" s="139"/>
      <c r="AW1141" s="136" t="str">
        <f>VLOOKUP($B1139,D1_2!$B$259:$AL$385,36,FALSE)&amp;""</f>
        <v/>
      </c>
      <c r="AX1141" s="137"/>
      <c r="AY1141" s="21" t="s">
        <v>391</v>
      </c>
      <c r="AZ1141" s="138" t="str">
        <f>VLOOKUP($B1139,D1_2!$B$259:$AL$385,37,FALSE)&amp;""</f>
        <v/>
      </c>
      <c r="BA1141" s="139"/>
    </row>
    <row r="1142" spans="2:53" s="1" customFormat="1" ht="14.25" customHeight="1" x14ac:dyDescent="0.4">
      <c r="B1142" s="181" t="s">
        <v>1965</v>
      </c>
      <c r="C1142" s="182"/>
      <c r="D1142" s="182"/>
      <c r="E1142" s="182"/>
      <c r="F1142" s="183"/>
      <c r="G1142" s="86" t="s">
        <v>5737</v>
      </c>
      <c r="H1142" s="86"/>
      <c r="I1142" s="86"/>
      <c r="J1142" s="86"/>
      <c r="K1142" s="86"/>
      <c r="L1142" s="86"/>
      <c r="M1142" s="86"/>
      <c r="N1142" s="144" t="str">
        <f>VLOOKUP($B1142,D1_2!$B$5:$AL$131,22,FALSE)&amp;""</f>
        <v/>
      </c>
      <c r="O1142" s="132"/>
      <c r="P1142" s="23" t="s">
        <v>391</v>
      </c>
      <c r="Q1142" s="145" t="str">
        <f>VLOOKUP($B1142,D1_2!$B$5:$AL$131,23,FALSE)&amp;""</f>
        <v/>
      </c>
      <c r="R1142" s="134"/>
      <c r="S1142" s="144" t="str">
        <f>VLOOKUP($B1142,D1_2!$B$5:$AL$131,24,FALSE)&amp;""</f>
        <v/>
      </c>
      <c r="T1142" s="132"/>
      <c r="U1142" s="23" t="s">
        <v>391</v>
      </c>
      <c r="V1142" s="145" t="str">
        <f>VLOOKUP($B1142,D1_2!$B$5:$AL$131,25,FALSE)&amp;""</f>
        <v/>
      </c>
      <c r="W1142" s="134"/>
      <c r="X1142" s="144" t="str">
        <f>VLOOKUP($B1142,D1_2!$B$5:$AL$131,26,FALSE)&amp;""</f>
        <v/>
      </c>
      <c r="Y1142" s="132"/>
      <c r="Z1142" s="23" t="s">
        <v>391</v>
      </c>
      <c r="AA1142" s="145" t="str">
        <f>VLOOKUP($B1142,D1_2!$B$5:$AL$131,27,FALSE)&amp;""</f>
        <v/>
      </c>
      <c r="AB1142" s="134"/>
      <c r="AC1142" s="144" t="str">
        <f>VLOOKUP($B1142,D1_2!$B$5:$AL$131,28,FALSE)&amp;""</f>
        <v/>
      </c>
      <c r="AD1142" s="132"/>
      <c r="AE1142" s="23" t="s">
        <v>391</v>
      </c>
      <c r="AF1142" s="145" t="str">
        <f>VLOOKUP($B1142,D1_2!$B$5:$AL$131,29,FALSE)&amp;""</f>
        <v/>
      </c>
      <c r="AG1142" s="134"/>
      <c r="AH1142" s="144" t="str">
        <f>VLOOKUP($B1142,D1_2!$B$5:$AL$131,30,FALSE)&amp;""</f>
        <v/>
      </c>
      <c r="AI1142" s="132"/>
      <c r="AJ1142" s="23" t="s">
        <v>391</v>
      </c>
      <c r="AK1142" s="145" t="str">
        <f>VLOOKUP($B1142,D1_2!$B$5:$AL$131,31,FALSE)&amp;""</f>
        <v/>
      </c>
      <c r="AL1142" s="134"/>
      <c r="AM1142" s="144" t="str">
        <f>VLOOKUP($B1142,D1_2!$B$5:$AL$131,32,FALSE)&amp;""</f>
        <v/>
      </c>
      <c r="AN1142" s="132"/>
      <c r="AO1142" s="23" t="s">
        <v>391</v>
      </c>
      <c r="AP1142" s="145" t="str">
        <f>VLOOKUP($B1142,D1_2!$B$5:$AL$131,33,FALSE)&amp;""</f>
        <v/>
      </c>
      <c r="AQ1142" s="134"/>
      <c r="AR1142" s="144" t="str">
        <f>VLOOKUP($B1142,D1_2!$B$5:$AL$131,34,FALSE)&amp;""</f>
        <v/>
      </c>
      <c r="AS1142" s="132"/>
      <c r="AT1142" s="23" t="s">
        <v>391</v>
      </c>
      <c r="AU1142" s="145" t="str">
        <f>VLOOKUP($B1142,D1_2!$B$5:$AL$131,35,FALSE)&amp;""</f>
        <v/>
      </c>
      <c r="AV1142" s="134"/>
      <c r="AW1142" s="144" t="str">
        <f>VLOOKUP($B1142,D1_2!$B$5:$AL$131,36,FALSE)&amp;""</f>
        <v/>
      </c>
      <c r="AX1142" s="132"/>
      <c r="AY1142" s="23" t="s">
        <v>391</v>
      </c>
      <c r="AZ1142" s="145" t="str">
        <f>VLOOKUP($B1142,D1_2!$B$5:$AL$131,37,FALSE)&amp;""</f>
        <v/>
      </c>
      <c r="BA1142" s="134"/>
    </row>
    <row r="1143" spans="2:53" s="1" customFormat="1" x14ac:dyDescent="0.4">
      <c r="B1143" s="181"/>
      <c r="C1143" s="182"/>
      <c r="D1143" s="182"/>
      <c r="E1143" s="182"/>
      <c r="F1143" s="183"/>
      <c r="G1143" s="91" t="s">
        <v>5496</v>
      </c>
      <c r="H1143" s="91"/>
      <c r="I1143" s="91"/>
      <c r="J1143" s="91"/>
      <c r="K1143" s="91"/>
      <c r="L1143" s="91"/>
      <c r="M1143" s="91"/>
      <c r="N1143" s="92" t="str">
        <f>VLOOKUP($B1142,D1_2!$B$132:$AL$258,22,FALSE)&amp;""</f>
        <v/>
      </c>
      <c r="O1143" s="93"/>
      <c r="P1143" s="20" t="s">
        <v>391</v>
      </c>
      <c r="Q1143" s="94" t="str">
        <f>VLOOKUP($B1142,D1_2!$B$132:$AL$258,23,FALSE)&amp;""</f>
        <v/>
      </c>
      <c r="R1143" s="95"/>
      <c r="S1143" s="92" t="str">
        <f>VLOOKUP($B1142,D1_2!$B$132:$AL$258,24,FALSE)&amp;""</f>
        <v/>
      </c>
      <c r="T1143" s="93"/>
      <c r="U1143" s="20" t="s">
        <v>391</v>
      </c>
      <c r="V1143" s="94" t="str">
        <f>VLOOKUP($B1142,D1_2!$B$132:$AL$258,25,FALSE)&amp;""</f>
        <v/>
      </c>
      <c r="W1143" s="95"/>
      <c r="X1143" s="92" t="str">
        <f>VLOOKUP($B1142,D1_2!$B$132:$AL$258,26,FALSE)&amp;""</f>
        <v/>
      </c>
      <c r="Y1143" s="93"/>
      <c r="Z1143" s="20" t="s">
        <v>391</v>
      </c>
      <c r="AA1143" s="94" t="str">
        <f>VLOOKUP($B1142,D1_2!$B$132:$AL$258,27,FALSE)&amp;""</f>
        <v/>
      </c>
      <c r="AB1143" s="95"/>
      <c r="AC1143" s="92" t="str">
        <f>VLOOKUP($B1142,D1_2!$B$132:$AL$258,28,FALSE)&amp;""</f>
        <v/>
      </c>
      <c r="AD1143" s="93"/>
      <c r="AE1143" s="20" t="s">
        <v>391</v>
      </c>
      <c r="AF1143" s="94" t="str">
        <f>VLOOKUP($B1142,D1_2!$B$132:$AL$258,29,FALSE)&amp;""</f>
        <v/>
      </c>
      <c r="AG1143" s="95"/>
      <c r="AH1143" s="92" t="str">
        <f>VLOOKUP($B1142,D1_2!$B$132:$AL$258,30,FALSE)&amp;""</f>
        <v/>
      </c>
      <c r="AI1143" s="93"/>
      <c r="AJ1143" s="20" t="s">
        <v>391</v>
      </c>
      <c r="AK1143" s="94" t="str">
        <f>VLOOKUP($B1142,D1_2!$B$132:$AL$258,31,FALSE)&amp;""</f>
        <v/>
      </c>
      <c r="AL1143" s="95"/>
      <c r="AM1143" s="92" t="str">
        <f>VLOOKUP($B1142,D1_2!$B$132:$AL$258,32,FALSE)&amp;""</f>
        <v/>
      </c>
      <c r="AN1143" s="93"/>
      <c r="AO1143" s="20" t="s">
        <v>391</v>
      </c>
      <c r="AP1143" s="94" t="str">
        <f>VLOOKUP($B1142,D1_2!$B$132:$AL$258,33,FALSE)&amp;""</f>
        <v/>
      </c>
      <c r="AQ1143" s="95"/>
      <c r="AR1143" s="92" t="str">
        <f>VLOOKUP($B1142,D1_2!$B$132:$AL$258,34,FALSE)&amp;""</f>
        <v/>
      </c>
      <c r="AS1143" s="93"/>
      <c r="AT1143" s="20" t="s">
        <v>391</v>
      </c>
      <c r="AU1143" s="94" t="str">
        <f>VLOOKUP($B1142,D1_2!$B$132:$AL$258,35,FALSE)&amp;""</f>
        <v/>
      </c>
      <c r="AV1143" s="95"/>
      <c r="AW1143" s="92" t="str">
        <f>VLOOKUP($B1142,D1_2!$B$132:$AL$258,36,FALSE)&amp;""</f>
        <v/>
      </c>
      <c r="AX1143" s="93"/>
      <c r="AY1143" s="20" t="s">
        <v>391</v>
      </c>
      <c r="AZ1143" s="94" t="str">
        <f>VLOOKUP($B1142,D1_2!$B$132:$AL$258,37,FALSE)&amp;""</f>
        <v/>
      </c>
      <c r="BA1143" s="95"/>
    </row>
    <row r="1144" spans="2:53" s="1" customFormat="1" x14ac:dyDescent="0.4">
      <c r="B1144" s="178"/>
      <c r="C1144" s="179"/>
      <c r="D1144" s="179"/>
      <c r="E1144" s="179"/>
      <c r="F1144" s="180"/>
      <c r="G1144" s="135" t="s">
        <v>5337</v>
      </c>
      <c r="H1144" s="135"/>
      <c r="I1144" s="135"/>
      <c r="J1144" s="135"/>
      <c r="K1144" s="135"/>
      <c r="L1144" s="135"/>
      <c r="M1144" s="135"/>
      <c r="N1144" s="136" t="str">
        <f>VLOOKUP($B1142,D1_2!$B$259:$AL$385,22,FALSE)&amp;""</f>
        <v/>
      </c>
      <c r="O1144" s="137"/>
      <c r="P1144" s="21" t="s">
        <v>391</v>
      </c>
      <c r="Q1144" s="138" t="str">
        <f>VLOOKUP($B1142,D1_2!$B$259:$AL$385,23,FALSE)&amp;""</f>
        <v/>
      </c>
      <c r="R1144" s="139"/>
      <c r="S1144" s="136" t="str">
        <f>VLOOKUP($B1142,D1_2!$B$259:$AL$385,24,FALSE)&amp;""</f>
        <v/>
      </c>
      <c r="T1144" s="137"/>
      <c r="U1144" s="21" t="s">
        <v>391</v>
      </c>
      <c r="V1144" s="138" t="str">
        <f>VLOOKUP($B1142,D1_2!$B$259:$AL$385,25,FALSE)&amp;""</f>
        <v/>
      </c>
      <c r="W1144" s="139"/>
      <c r="X1144" s="136" t="str">
        <f>VLOOKUP($B1142,D1_2!$B$259:$AL$385,26,FALSE)&amp;""</f>
        <v/>
      </c>
      <c r="Y1144" s="137"/>
      <c r="Z1144" s="21" t="s">
        <v>391</v>
      </c>
      <c r="AA1144" s="138" t="str">
        <f>VLOOKUP($B1142,D1_2!$B$259:$AL$385,27,FALSE)&amp;""</f>
        <v/>
      </c>
      <c r="AB1144" s="139"/>
      <c r="AC1144" s="136" t="str">
        <f>VLOOKUP($B1142,D1_2!$B$259:$AL$385,28,FALSE)&amp;""</f>
        <v/>
      </c>
      <c r="AD1144" s="137"/>
      <c r="AE1144" s="21" t="s">
        <v>391</v>
      </c>
      <c r="AF1144" s="138" t="str">
        <f>VLOOKUP($B1142,D1_2!$B$259:$AL$385,29,FALSE)&amp;""</f>
        <v/>
      </c>
      <c r="AG1144" s="139"/>
      <c r="AH1144" s="136" t="str">
        <f>VLOOKUP($B1142,D1_2!$B$259:$AL$385,30,FALSE)&amp;""</f>
        <v/>
      </c>
      <c r="AI1144" s="137"/>
      <c r="AJ1144" s="21" t="s">
        <v>391</v>
      </c>
      <c r="AK1144" s="138" t="str">
        <f>VLOOKUP($B1142,D1_2!$B$259:$AL$385,31,FALSE)&amp;""</f>
        <v/>
      </c>
      <c r="AL1144" s="139"/>
      <c r="AM1144" s="136" t="str">
        <f>VLOOKUP($B1142,D1_2!$B$259:$AL$385,32,FALSE)&amp;""</f>
        <v/>
      </c>
      <c r="AN1144" s="137"/>
      <c r="AO1144" s="21" t="s">
        <v>391</v>
      </c>
      <c r="AP1144" s="138" t="str">
        <f>VLOOKUP($B1142,D1_2!$B$259:$AL$385,33,FALSE)&amp;""</f>
        <v/>
      </c>
      <c r="AQ1144" s="139"/>
      <c r="AR1144" s="136" t="str">
        <f>VLOOKUP($B1142,D1_2!$B$259:$AL$385,34,FALSE)&amp;""</f>
        <v/>
      </c>
      <c r="AS1144" s="137"/>
      <c r="AT1144" s="21" t="s">
        <v>391</v>
      </c>
      <c r="AU1144" s="138" t="str">
        <f>VLOOKUP($B1142,D1_2!$B$259:$AL$385,35,FALSE)&amp;""</f>
        <v/>
      </c>
      <c r="AV1144" s="139"/>
      <c r="AW1144" s="136" t="str">
        <f>VLOOKUP($B1142,D1_2!$B$259:$AL$385,36,FALSE)&amp;""</f>
        <v/>
      </c>
      <c r="AX1144" s="137"/>
      <c r="AY1144" s="21" t="s">
        <v>391</v>
      </c>
      <c r="AZ1144" s="138" t="str">
        <f>VLOOKUP($B1142,D1_2!$B$259:$AL$385,37,FALSE)&amp;""</f>
        <v/>
      </c>
      <c r="BA1144" s="139"/>
    </row>
    <row r="1145" spans="2:53" s="1" customFormat="1" ht="14.25" customHeight="1" x14ac:dyDescent="0.4">
      <c r="B1145" s="175" t="s">
        <v>1976</v>
      </c>
      <c r="C1145" s="176"/>
      <c r="D1145" s="176"/>
      <c r="E1145" s="176"/>
      <c r="F1145" s="177"/>
      <c r="G1145" s="86" t="s">
        <v>5737</v>
      </c>
      <c r="H1145" s="86"/>
      <c r="I1145" s="86"/>
      <c r="J1145" s="86"/>
      <c r="K1145" s="86"/>
      <c r="L1145" s="86"/>
      <c r="M1145" s="86"/>
      <c r="N1145" s="87" t="str">
        <f>VLOOKUP($B1145,D1_2!$B$5:$AL$131,22,FALSE)&amp;""</f>
        <v/>
      </c>
      <c r="O1145" s="88"/>
      <c r="P1145" s="19" t="s">
        <v>391</v>
      </c>
      <c r="Q1145" s="89" t="str">
        <f>VLOOKUP($B1145,D1_2!$B$5:$AL$131,23,FALSE)&amp;""</f>
        <v/>
      </c>
      <c r="R1145" s="90"/>
      <c r="S1145" s="87" t="str">
        <f>VLOOKUP($B1145,D1_2!$B$5:$AL$131,24,FALSE)&amp;""</f>
        <v/>
      </c>
      <c r="T1145" s="88"/>
      <c r="U1145" s="19" t="s">
        <v>391</v>
      </c>
      <c r="V1145" s="89" t="str">
        <f>VLOOKUP($B1145,D1_2!$B$5:$AL$131,25,FALSE)&amp;""</f>
        <v/>
      </c>
      <c r="W1145" s="90"/>
      <c r="X1145" s="87" t="str">
        <f>VLOOKUP($B1145,D1_2!$B$5:$AL$131,26,FALSE)&amp;""</f>
        <v/>
      </c>
      <c r="Y1145" s="88"/>
      <c r="Z1145" s="19" t="s">
        <v>391</v>
      </c>
      <c r="AA1145" s="89" t="str">
        <f>VLOOKUP($B1145,D1_2!$B$5:$AL$131,27,FALSE)&amp;""</f>
        <v/>
      </c>
      <c r="AB1145" s="90"/>
      <c r="AC1145" s="87" t="str">
        <f>VLOOKUP($B1145,D1_2!$B$5:$AL$131,28,FALSE)&amp;""</f>
        <v/>
      </c>
      <c r="AD1145" s="88"/>
      <c r="AE1145" s="19" t="s">
        <v>391</v>
      </c>
      <c r="AF1145" s="89" t="str">
        <f>VLOOKUP($B1145,D1_2!$B$5:$AL$131,29,FALSE)&amp;""</f>
        <v/>
      </c>
      <c r="AG1145" s="90"/>
      <c r="AH1145" s="87" t="str">
        <f>VLOOKUP($B1145,D1_2!$B$5:$AL$131,30,FALSE)&amp;""</f>
        <v/>
      </c>
      <c r="AI1145" s="88"/>
      <c r="AJ1145" s="19" t="s">
        <v>391</v>
      </c>
      <c r="AK1145" s="89" t="str">
        <f>VLOOKUP($B1145,D1_2!$B$5:$AL$131,31,FALSE)&amp;""</f>
        <v/>
      </c>
      <c r="AL1145" s="90"/>
      <c r="AM1145" s="87" t="str">
        <f>VLOOKUP($B1145,D1_2!$B$5:$AL$131,32,FALSE)&amp;""</f>
        <v/>
      </c>
      <c r="AN1145" s="88"/>
      <c r="AO1145" s="19" t="s">
        <v>391</v>
      </c>
      <c r="AP1145" s="89" t="str">
        <f>VLOOKUP($B1145,D1_2!$B$5:$AL$131,33,FALSE)&amp;""</f>
        <v/>
      </c>
      <c r="AQ1145" s="90"/>
      <c r="AR1145" s="87" t="str">
        <f>VLOOKUP($B1145,D1_2!$B$5:$AL$131,34,FALSE)&amp;""</f>
        <v/>
      </c>
      <c r="AS1145" s="88"/>
      <c r="AT1145" s="19" t="s">
        <v>391</v>
      </c>
      <c r="AU1145" s="89" t="str">
        <f>VLOOKUP($B1145,D1_2!$B$5:$AL$131,35,FALSE)&amp;""</f>
        <v/>
      </c>
      <c r="AV1145" s="90"/>
      <c r="AW1145" s="87" t="str">
        <f>VLOOKUP($B1145,D1_2!$B$5:$AL$131,36,FALSE)&amp;""</f>
        <v/>
      </c>
      <c r="AX1145" s="88"/>
      <c r="AY1145" s="19" t="s">
        <v>391</v>
      </c>
      <c r="AZ1145" s="89" t="str">
        <f>VLOOKUP($B1145,D1_2!$B$5:$AL$131,37,FALSE)&amp;""</f>
        <v/>
      </c>
      <c r="BA1145" s="90"/>
    </row>
    <row r="1146" spans="2:53" s="1" customFormat="1" x14ac:dyDescent="0.4">
      <c r="B1146" s="181"/>
      <c r="C1146" s="182"/>
      <c r="D1146" s="182"/>
      <c r="E1146" s="182"/>
      <c r="F1146" s="183"/>
      <c r="G1146" s="91" t="s">
        <v>5496</v>
      </c>
      <c r="H1146" s="91"/>
      <c r="I1146" s="91"/>
      <c r="J1146" s="91"/>
      <c r="K1146" s="91"/>
      <c r="L1146" s="91"/>
      <c r="M1146" s="91"/>
      <c r="N1146" s="92" t="str">
        <f>VLOOKUP($B1145,D1_2!$B$132:$AL$258,22,FALSE)&amp;""</f>
        <v/>
      </c>
      <c r="O1146" s="93"/>
      <c r="P1146" s="20" t="s">
        <v>391</v>
      </c>
      <c r="Q1146" s="94" t="str">
        <f>VLOOKUP($B1145,D1_2!$B$132:$AL$258,23,FALSE)&amp;""</f>
        <v/>
      </c>
      <c r="R1146" s="95"/>
      <c r="S1146" s="92" t="str">
        <f>VLOOKUP($B1145,D1_2!$B$132:$AL$258,24,FALSE)&amp;""</f>
        <v/>
      </c>
      <c r="T1146" s="93"/>
      <c r="U1146" s="20" t="s">
        <v>391</v>
      </c>
      <c r="V1146" s="94" t="str">
        <f>VLOOKUP($B1145,D1_2!$B$132:$AL$258,25,FALSE)&amp;""</f>
        <v/>
      </c>
      <c r="W1146" s="95"/>
      <c r="X1146" s="92" t="str">
        <f>VLOOKUP($B1145,D1_2!$B$132:$AL$258,26,FALSE)&amp;""</f>
        <v/>
      </c>
      <c r="Y1146" s="93"/>
      <c r="Z1146" s="20" t="s">
        <v>391</v>
      </c>
      <c r="AA1146" s="94" t="str">
        <f>VLOOKUP($B1145,D1_2!$B$132:$AL$258,27,FALSE)&amp;""</f>
        <v/>
      </c>
      <c r="AB1146" s="95"/>
      <c r="AC1146" s="92" t="str">
        <f>VLOOKUP($B1145,D1_2!$B$132:$AL$258,28,FALSE)&amp;""</f>
        <v/>
      </c>
      <c r="AD1146" s="93"/>
      <c r="AE1146" s="20" t="s">
        <v>391</v>
      </c>
      <c r="AF1146" s="94" t="str">
        <f>VLOOKUP($B1145,D1_2!$B$132:$AL$258,29,FALSE)&amp;""</f>
        <v/>
      </c>
      <c r="AG1146" s="95"/>
      <c r="AH1146" s="92" t="str">
        <f>VLOOKUP($B1145,D1_2!$B$132:$AL$258,30,FALSE)&amp;""</f>
        <v/>
      </c>
      <c r="AI1146" s="93"/>
      <c r="AJ1146" s="20" t="s">
        <v>391</v>
      </c>
      <c r="AK1146" s="94" t="str">
        <f>VLOOKUP($B1145,D1_2!$B$132:$AL$258,31,FALSE)&amp;""</f>
        <v/>
      </c>
      <c r="AL1146" s="95"/>
      <c r="AM1146" s="92" t="str">
        <f>VLOOKUP($B1145,D1_2!$B$132:$AL$258,32,FALSE)&amp;""</f>
        <v/>
      </c>
      <c r="AN1146" s="93"/>
      <c r="AO1146" s="20" t="s">
        <v>391</v>
      </c>
      <c r="AP1146" s="94" t="str">
        <f>VLOOKUP($B1145,D1_2!$B$132:$AL$258,33,FALSE)&amp;""</f>
        <v/>
      </c>
      <c r="AQ1146" s="95"/>
      <c r="AR1146" s="92" t="str">
        <f>VLOOKUP($B1145,D1_2!$B$132:$AL$258,34,FALSE)&amp;""</f>
        <v/>
      </c>
      <c r="AS1146" s="93"/>
      <c r="AT1146" s="20" t="s">
        <v>391</v>
      </c>
      <c r="AU1146" s="94" t="str">
        <f>VLOOKUP($B1145,D1_2!$B$132:$AL$258,35,FALSE)&amp;""</f>
        <v/>
      </c>
      <c r="AV1146" s="95"/>
      <c r="AW1146" s="92" t="str">
        <f>VLOOKUP($B1145,D1_2!$B$132:$AL$258,36,FALSE)&amp;""</f>
        <v/>
      </c>
      <c r="AX1146" s="93"/>
      <c r="AY1146" s="20" t="s">
        <v>391</v>
      </c>
      <c r="AZ1146" s="94" t="str">
        <f>VLOOKUP($B1145,D1_2!$B$132:$AL$258,37,FALSE)&amp;""</f>
        <v/>
      </c>
      <c r="BA1146" s="95"/>
    </row>
    <row r="1147" spans="2:53" s="1" customFormat="1" x14ac:dyDescent="0.4">
      <c r="B1147" s="178"/>
      <c r="C1147" s="179"/>
      <c r="D1147" s="179"/>
      <c r="E1147" s="179"/>
      <c r="F1147" s="180"/>
      <c r="G1147" s="135" t="s">
        <v>5337</v>
      </c>
      <c r="H1147" s="135"/>
      <c r="I1147" s="135"/>
      <c r="J1147" s="135"/>
      <c r="K1147" s="135"/>
      <c r="L1147" s="135"/>
      <c r="M1147" s="135"/>
      <c r="N1147" s="136" t="str">
        <f>VLOOKUP($B1145,D1_2!$B$259:$AL$385,22,FALSE)&amp;""</f>
        <v/>
      </c>
      <c r="O1147" s="137"/>
      <c r="P1147" s="21" t="s">
        <v>391</v>
      </c>
      <c r="Q1147" s="138" t="str">
        <f>VLOOKUP($B1145,D1_2!$B$259:$AL$385,23,FALSE)&amp;""</f>
        <v/>
      </c>
      <c r="R1147" s="139"/>
      <c r="S1147" s="136" t="str">
        <f>VLOOKUP($B1145,D1_2!$B$259:$AL$385,24,FALSE)&amp;""</f>
        <v/>
      </c>
      <c r="T1147" s="137"/>
      <c r="U1147" s="21" t="s">
        <v>391</v>
      </c>
      <c r="V1147" s="138" t="str">
        <f>VLOOKUP($B1145,D1_2!$B$259:$AL$385,25,FALSE)&amp;""</f>
        <v/>
      </c>
      <c r="W1147" s="139"/>
      <c r="X1147" s="136" t="str">
        <f>VLOOKUP($B1145,D1_2!$B$259:$AL$385,26,FALSE)&amp;""</f>
        <v/>
      </c>
      <c r="Y1147" s="137"/>
      <c r="Z1147" s="21" t="s">
        <v>391</v>
      </c>
      <c r="AA1147" s="138" t="str">
        <f>VLOOKUP($B1145,D1_2!$B$259:$AL$385,27,FALSE)&amp;""</f>
        <v/>
      </c>
      <c r="AB1147" s="139"/>
      <c r="AC1147" s="136" t="str">
        <f>VLOOKUP($B1145,D1_2!$B$259:$AL$385,28,FALSE)&amp;""</f>
        <v/>
      </c>
      <c r="AD1147" s="137"/>
      <c r="AE1147" s="21" t="s">
        <v>391</v>
      </c>
      <c r="AF1147" s="138" t="str">
        <f>VLOOKUP($B1145,D1_2!$B$259:$AL$385,29,FALSE)&amp;""</f>
        <v/>
      </c>
      <c r="AG1147" s="139"/>
      <c r="AH1147" s="136" t="str">
        <f>VLOOKUP($B1145,D1_2!$B$259:$AL$385,30,FALSE)&amp;""</f>
        <v/>
      </c>
      <c r="AI1147" s="137"/>
      <c r="AJ1147" s="21" t="s">
        <v>391</v>
      </c>
      <c r="AK1147" s="138" t="str">
        <f>VLOOKUP($B1145,D1_2!$B$259:$AL$385,31,FALSE)&amp;""</f>
        <v/>
      </c>
      <c r="AL1147" s="139"/>
      <c r="AM1147" s="136" t="str">
        <f>VLOOKUP($B1145,D1_2!$B$259:$AL$385,32,FALSE)&amp;""</f>
        <v/>
      </c>
      <c r="AN1147" s="137"/>
      <c r="AO1147" s="21" t="s">
        <v>391</v>
      </c>
      <c r="AP1147" s="138" t="str">
        <f>VLOOKUP($B1145,D1_2!$B$259:$AL$385,33,FALSE)&amp;""</f>
        <v/>
      </c>
      <c r="AQ1147" s="139"/>
      <c r="AR1147" s="136" t="str">
        <f>VLOOKUP($B1145,D1_2!$B$259:$AL$385,34,FALSE)&amp;""</f>
        <v/>
      </c>
      <c r="AS1147" s="137"/>
      <c r="AT1147" s="21" t="s">
        <v>391</v>
      </c>
      <c r="AU1147" s="138" t="str">
        <f>VLOOKUP($B1145,D1_2!$B$259:$AL$385,35,FALSE)&amp;""</f>
        <v/>
      </c>
      <c r="AV1147" s="139"/>
      <c r="AW1147" s="136" t="str">
        <f>VLOOKUP($B1145,D1_2!$B$259:$AL$385,36,FALSE)&amp;""</f>
        <v/>
      </c>
      <c r="AX1147" s="137"/>
      <c r="AY1147" s="21" t="s">
        <v>391</v>
      </c>
      <c r="AZ1147" s="138" t="str">
        <f>VLOOKUP($B1145,D1_2!$B$259:$AL$385,37,FALSE)&amp;""</f>
        <v/>
      </c>
      <c r="BA1147" s="139"/>
    </row>
    <row r="1148" spans="2:53" s="1" customFormat="1" ht="14.25" customHeight="1" x14ac:dyDescent="0.4">
      <c r="B1148" s="175" t="s">
        <v>647</v>
      </c>
      <c r="C1148" s="176"/>
      <c r="D1148" s="176"/>
      <c r="E1148" s="176"/>
      <c r="F1148" s="177"/>
      <c r="G1148" s="86" t="s">
        <v>5737</v>
      </c>
      <c r="H1148" s="86"/>
      <c r="I1148" s="86"/>
      <c r="J1148" s="86"/>
      <c r="K1148" s="86"/>
      <c r="L1148" s="86"/>
      <c r="M1148" s="86"/>
      <c r="N1148" s="87" t="str">
        <f>VLOOKUP($B1148,D1_2!$B$5:$AL$131,22,FALSE)&amp;""</f>
        <v/>
      </c>
      <c r="O1148" s="88"/>
      <c r="P1148" s="19" t="s">
        <v>391</v>
      </c>
      <c r="Q1148" s="89" t="str">
        <f>VLOOKUP($B1148,D1_2!$B$5:$AL$131,23,FALSE)&amp;""</f>
        <v/>
      </c>
      <c r="R1148" s="90"/>
      <c r="S1148" s="87" t="str">
        <f>VLOOKUP($B1148,D1_2!$B$5:$AL$131,24,FALSE)&amp;""</f>
        <v/>
      </c>
      <c r="T1148" s="88"/>
      <c r="U1148" s="19" t="s">
        <v>391</v>
      </c>
      <c r="V1148" s="89" t="str">
        <f>VLOOKUP($B1148,D1_2!$B$5:$AL$131,25,FALSE)&amp;""</f>
        <v/>
      </c>
      <c r="W1148" s="90"/>
      <c r="X1148" s="87" t="str">
        <f>VLOOKUP($B1148,D1_2!$B$5:$AL$131,26,FALSE)&amp;""</f>
        <v/>
      </c>
      <c r="Y1148" s="88"/>
      <c r="Z1148" s="19" t="s">
        <v>391</v>
      </c>
      <c r="AA1148" s="89" t="str">
        <f>VLOOKUP($B1148,D1_2!$B$5:$AL$131,27,FALSE)&amp;""</f>
        <v/>
      </c>
      <c r="AB1148" s="90"/>
      <c r="AC1148" s="87" t="str">
        <f>VLOOKUP($B1148,D1_2!$B$5:$AL$131,28,FALSE)&amp;""</f>
        <v/>
      </c>
      <c r="AD1148" s="88"/>
      <c r="AE1148" s="19" t="s">
        <v>391</v>
      </c>
      <c r="AF1148" s="89" t="str">
        <f>VLOOKUP($B1148,D1_2!$B$5:$AL$131,29,FALSE)&amp;""</f>
        <v/>
      </c>
      <c r="AG1148" s="90"/>
      <c r="AH1148" s="87" t="str">
        <f>VLOOKUP($B1148,D1_2!$B$5:$AL$131,30,FALSE)&amp;""</f>
        <v/>
      </c>
      <c r="AI1148" s="88"/>
      <c r="AJ1148" s="19" t="s">
        <v>391</v>
      </c>
      <c r="AK1148" s="89" t="str">
        <f>VLOOKUP($B1148,D1_2!$B$5:$AL$131,31,FALSE)&amp;""</f>
        <v/>
      </c>
      <c r="AL1148" s="90"/>
      <c r="AM1148" s="87" t="str">
        <f>VLOOKUP($B1148,D1_2!$B$5:$AL$131,32,FALSE)&amp;""</f>
        <v/>
      </c>
      <c r="AN1148" s="88"/>
      <c r="AO1148" s="19" t="s">
        <v>391</v>
      </c>
      <c r="AP1148" s="89" t="str">
        <f>VLOOKUP($B1148,D1_2!$B$5:$AL$131,33,FALSE)&amp;""</f>
        <v/>
      </c>
      <c r="AQ1148" s="90"/>
      <c r="AR1148" s="87" t="str">
        <f>VLOOKUP($B1148,D1_2!$B$5:$AL$131,34,FALSE)&amp;""</f>
        <v/>
      </c>
      <c r="AS1148" s="88"/>
      <c r="AT1148" s="19" t="s">
        <v>391</v>
      </c>
      <c r="AU1148" s="89" t="str">
        <f>VLOOKUP($B1148,D1_2!$B$5:$AL$131,35,FALSE)&amp;""</f>
        <v/>
      </c>
      <c r="AV1148" s="90"/>
      <c r="AW1148" s="87" t="str">
        <f>VLOOKUP($B1148,D1_2!$B$5:$AL$131,36,FALSE)&amp;""</f>
        <v/>
      </c>
      <c r="AX1148" s="88"/>
      <c r="AY1148" s="19" t="s">
        <v>391</v>
      </c>
      <c r="AZ1148" s="89" t="str">
        <f>VLOOKUP($B1148,D1_2!$B$5:$AL$131,37,FALSE)&amp;""</f>
        <v/>
      </c>
      <c r="BA1148" s="90"/>
    </row>
    <row r="1149" spans="2:53" s="1" customFormat="1" x14ac:dyDescent="0.4">
      <c r="B1149" s="181"/>
      <c r="C1149" s="182"/>
      <c r="D1149" s="182"/>
      <c r="E1149" s="182"/>
      <c r="F1149" s="183"/>
      <c r="G1149" s="91" t="s">
        <v>5496</v>
      </c>
      <c r="H1149" s="91"/>
      <c r="I1149" s="91"/>
      <c r="J1149" s="91"/>
      <c r="K1149" s="91"/>
      <c r="L1149" s="91"/>
      <c r="M1149" s="91"/>
      <c r="N1149" s="92" t="str">
        <f>VLOOKUP($B1148,D1_2!$B$132:$AL$258,22,FALSE)&amp;""</f>
        <v/>
      </c>
      <c r="O1149" s="93"/>
      <c r="P1149" s="20" t="s">
        <v>391</v>
      </c>
      <c r="Q1149" s="94" t="str">
        <f>VLOOKUP($B1148,D1_2!$B$132:$AL$258,23,FALSE)&amp;""</f>
        <v/>
      </c>
      <c r="R1149" s="95"/>
      <c r="S1149" s="92" t="str">
        <f>VLOOKUP($B1148,D1_2!$B$132:$AL$258,24,FALSE)&amp;""</f>
        <v/>
      </c>
      <c r="T1149" s="93"/>
      <c r="U1149" s="20" t="s">
        <v>391</v>
      </c>
      <c r="V1149" s="94" t="str">
        <f>VLOOKUP($B1148,D1_2!$B$132:$AL$258,25,FALSE)&amp;""</f>
        <v/>
      </c>
      <c r="W1149" s="95"/>
      <c r="X1149" s="92" t="str">
        <f>VLOOKUP($B1148,D1_2!$B$132:$AL$258,26,FALSE)&amp;""</f>
        <v/>
      </c>
      <c r="Y1149" s="93"/>
      <c r="Z1149" s="20" t="s">
        <v>391</v>
      </c>
      <c r="AA1149" s="94" t="str">
        <f>VLOOKUP($B1148,D1_2!$B$132:$AL$258,27,FALSE)&amp;""</f>
        <v/>
      </c>
      <c r="AB1149" s="95"/>
      <c r="AC1149" s="92" t="str">
        <f>VLOOKUP($B1148,D1_2!$B$132:$AL$258,28,FALSE)&amp;""</f>
        <v/>
      </c>
      <c r="AD1149" s="93"/>
      <c r="AE1149" s="20" t="s">
        <v>391</v>
      </c>
      <c r="AF1149" s="94" t="str">
        <f>VLOOKUP($B1148,D1_2!$B$132:$AL$258,29,FALSE)&amp;""</f>
        <v/>
      </c>
      <c r="AG1149" s="95"/>
      <c r="AH1149" s="92" t="str">
        <f>VLOOKUP($B1148,D1_2!$B$132:$AL$258,30,FALSE)&amp;""</f>
        <v/>
      </c>
      <c r="AI1149" s="93"/>
      <c r="AJ1149" s="20" t="s">
        <v>391</v>
      </c>
      <c r="AK1149" s="94" t="str">
        <f>VLOOKUP($B1148,D1_2!$B$132:$AL$258,31,FALSE)&amp;""</f>
        <v/>
      </c>
      <c r="AL1149" s="95"/>
      <c r="AM1149" s="92" t="str">
        <f>VLOOKUP($B1148,D1_2!$B$132:$AL$258,32,FALSE)&amp;""</f>
        <v/>
      </c>
      <c r="AN1149" s="93"/>
      <c r="AO1149" s="20" t="s">
        <v>391</v>
      </c>
      <c r="AP1149" s="94" t="str">
        <f>VLOOKUP($B1148,D1_2!$B$132:$AL$258,33,FALSE)&amp;""</f>
        <v/>
      </c>
      <c r="AQ1149" s="95"/>
      <c r="AR1149" s="92" t="str">
        <f>VLOOKUP($B1148,D1_2!$B$132:$AL$258,34,FALSE)&amp;""</f>
        <v/>
      </c>
      <c r="AS1149" s="93"/>
      <c r="AT1149" s="20" t="s">
        <v>391</v>
      </c>
      <c r="AU1149" s="94" t="str">
        <f>VLOOKUP($B1148,D1_2!$B$132:$AL$258,35,FALSE)&amp;""</f>
        <v/>
      </c>
      <c r="AV1149" s="95"/>
      <c r="AW1149" s="92" t="str">
        <f>VLOOKUP($B1148,D1_2!$B$132:$AL$258,36,FALSE)&amp;""</f>
        <v/>
      </c>
      <c r="AX1149" s="93"/>
      <c r="AY1149" s="20" t="s">
        <v>391</v>
      </c>
      <c r="AZ1149" s="94" t="str">
        <f>VLOOKUP($B1148,D1_2!$B$132:$AL$258,37,FALSE)&amp;""</f>
        <v/>
      </c>
      <c r="BA1149" s="95"/>
    </row>
    <row r="1150" spans="2:53" s="1" customFormat="1" x14ac:dyDescent="0.4">
      <c r="B1150" s="178"/>
      <c r="C1150" s="179"/>
      <c r="D1150" s="179"/>
      <c r="E1150" s="179"/>
      <c r="F1150" s="180"/>
      <c r="G1150" s="135" t="s">
        <v>5337</v>
      </c>
      <c r="H1150" s="135"/>
      <c r="I1150" s="135"/>
      <c r="J1150" s="135"/>
      <c r="K1150" s="135"/>
      <c r="L1150" s="135"/>
      <c r="M1150" s="135"/>
      <c r="N1150" s="136" t="str">
        <f>VLOOKUP($B1148,D1_2!$B$259:$AL$385,22,FALSE)&amp;""</f>
        <v/>
      </c>
      <c r="O1150" s="137"/>
      <c r="P1150" s="21" t="s">
        <v>391</v>
      </c>
      <c r="Q1150" s="138" t="str">
        <f>VLOOKUP($B1148,D1_2!$B$259:$AL$385,23,FALSE)&amp;""</f>
        <v/>
      </c>
      <c r="R1150" s="139"/>
      <c r="S1150" s="136" t="str">
        <f>VLOOKUP($B1148,D1_2!$B$259:$AL$385,24,FALSE)&amp;""</f>
        <v/>
      </c>
      <c r="T1150" s="137"/>
      <c r="U1150" s="21" t="s">
        <v>391</v>
      </c>
      <c r="V1150" s="138" t="str">
        <f>VLOOKUP($B1148,D1_2!$B$259:$AL$385,25,FALSE)&amp;""</f>
        <v/>
      </c>
      <c r="W1150" s="139"/>
      <c r="X1150" s="136" t="str">
        <f>VLOOKUP($B1148,D1_2!$B$259:$AL$385,26,FALSE)&amp;""</f>
        <v/>
      </c>
      <c r="Y1150" s="137"/>
      <c r="Z1150" s="21" t="s">
        <v>391</v>
      </c>
      <c r="AA1150" s="138" t="str">
        <f>VLOOKUP($B1148,D1_2!$B$259:$AL$385,27,FALSE)&amp;""</f>
        <v/>
      </c>
      <c r="AB1150" s="139"/>
      <c r="AC1150" s="136" t="str">
        <f>VLOOKUP($B1148,D1_2!$B$259:$AL$385,28,FALSE)&amp;""</f>
        <v/>
      </c>
      <c r="AD1150" s="137"/>
      <c r="AE1150" s="21" t="s">
        <v>391</v>
      </c>
      <c r="AF1150" s="138" t="str">
        <f>VLOOKUP($B1148,D1_2!$B$259:$AL$385,29,FALSE)&amp;""</f>
        <v/>
      </c>
      <c r="AG1150" s="139"/>
      <c r="AH1150" s="136" t="str">
        <f>VLOOKUP($B1148,D1_2!$B$259:$AL$385,30,FALSE)&amp;""</f>
        <v/>
      </c>
      <c r="AI1150" s="137"/>
      <c r="AJ1150" s="21" t="s">
        <v>391</v>
      </c>
      <c r="AK1150" s="138" t="str">
        <f>VLOOKUP($B1148,D1_2!$B$259:$AL$385,31,FALSE)&amp;""</f>
        <v/>
      </c>
      <c r="AL1150" s="139"/>
      <c r="AM1150" s="136" t="str">
        <f>VLOOKUP($B1148,D1_2!$B$259:$AL$385,32,FALSE)&amp;""</f>
        <v/>
      </c>
      <c r="AN1150" s="137"/>
      <c r="AO1150" s="21" t="s">
        <v>391</v>
      </c>
      <c r="AP1150" s="138" t="str">
        <f>VLOOKUP($B1148,D1_2!$B$259:$AL$385,33,FALSE)&amp;""</f>
        <v/>
      </c>
      <c r="AQ1150" s="139"/>
      <c r="AR1150" s="136" t="str">
        <f>VLOOKUP($B1148,D1_2!$B$259:$AL$385,34,FALSE)&amp;""</f>
        <v/>
      </c>
      <c r="AS1150" s="137"/>
      <c r="AT1150" s="21" t="s">
        <v>391</v>
      </c>
      <c r="AU1150" s="138" t="str">
        <f>VLOOKUP($B1148,D1_2!$B$259:$AL$385,35,FALSE)&amp;""</f>
        <v/>
      </c>
      <c r="AV1150" s="139"/>
      <c r="AW1150" s="136" t="str">
        <f>VLOOKUP($B1148,D1_2!$B$259:$AL$385,36,FALSE)&amp;""</f>
        <v/>
      </c>
      <c r="AX1150" s="137"/>
      <c r="AY1150" s="21" t="s">
        <v>391</v>
      </c>
      <c r="AZ1150" s="138" t="str">
        <f>VLOOKUP($B1148,D1_2!$B$259:$AL$385,37,FALSE)&amp;""</f>
        <v/>
      </c>
      <c r="BA1150" s="139"/>
    </row>
    <row r="1151" spans="2:53" s="1" customFormat="1" ht="14.25" customHeight="1" x14ac:dyDescent="0.4">
      <c r="B1151" s="175" t="s">
        <v>223</v>
      </c>
      <c r="C1151" s="176"/>
      <c r="D1151" s="176"/>
      <c r="E1151" s="176"/>
      <c r="F1151" s="177"/>
      <c r="G1151" s="86" t="s">
        <v>5737</v>
      </c>
      <c r="H1151" s="86"/>
      <c r="I1151" s="86"/>
      <c r="J1151" s="86"/>
      <c r="K1151" s="86"/>
      <c r="L1151" s="86"/>
      <c r="M1151" s="86"/>
      <c r="N1151" s="87" t="str">
        <f>VLOOKUP($B1151,D1_2!$B$5:$AL$131,22,FALSE)&amp;""</f>
        <v/>
      </c>
      <c r="O1151" s="88"/>
      <c r="P1151" s="19" t="s">
        <v>391</v>
      </c>
      <c r="Q1151" s="89" t="str">
        <f>VLOOKUP($B1151,D1_2!$B$5:$AL$131,23,FALSE)&amp;""</f>
        <v/>
      </c>
      <c r="R1151" s="90"/>
      <c r="S1151" s="87" t="str">
        <f>VLOOKUP($B1151,D1_2!$B$5:$AL$131,24,FALSE)&amp;""</f>
        <v/>
      </c>
      <c r="T1151" s="88"/>
      <c r="U1151" s="19" t="s">
        <v>391</v>
      </c>
      <c r="V1151" s="89" t="str">
        <f>VLOOKUP($B1151,D1_2!$B$5:$AL$131,25,FALSE)&amp;""</f>
        <v/>
      </c>
      <c r="W1151" s="90"/>
      <c r="X1151" s="87" t="str">
        <f>VLOOKUP($B1151,D1_2!$B$5:$AL$131,26,FALSE)&amp;""</f>
        <v/>
      </c>
      <c r="Y1151" s="88"/>
      <c r="Z1151" s="19" t="s">
        <v>391</v>
      </c>
      <c r="AA1151" s="89" t="str">
        <f>VLOOKUP($B1151,D1_2!$B$5:$AL$131,27,FALSE)&amp;""</f>
        <v/>
      </c>
      <c r="AB1151" s="90"/>
      <c r="AC1151" s="87" t="str">
        <f>VLOOKUP($B1151,D1_2!$B$5:$AL$131,28,FALSE)&amp;""</f>
        <v/>
      </c>
      <c r="AD1151" s="88"/>
      <c r="AE1151" s="19" t="s">
        <v>391</v>
      </c>
      <c r="AF1151" s="89" t="str">
        <f>VLOOKUP($B1151,D1_2!$B$5:$AL$131,29,FALSE)&amp;""</f>
        <v/>
      </c>
      <c r="AG1151" s="90"/>
      <c r="AH1151" s="87" t="str">
        <f>VLOOKUP($B1151,D1_2!$B$5:$AL$131,30,FALSE)&amp;""</f>
        <v/>
      </c>
      <c r="AI1151" s="88"/>
      <c r="AJ1151" s="19" t="s">
        <v>391</v>
      </c>
      <c r="AK1151" s="89" t="str">
        <f>VLOOKUP($B1151,D1_2!$B$5:$AL$131,31,FALSE)&amp;""</f>
        <v/>
      </c>
      <c r="AL1151" s="90"/>
      <c r="AM1151" s="87" t="str">
        <f>VLOOKUP($B1151,D1_2!$B$5:$AL$131,32,FALSE)&amp;""</f>
        <v/>
      </c>
      <c r="AN1151" s="88"/>
      <c r="AO1151" s="19" t="s">
        <v>391</v>
      </c>
      <c r="AP1151" s="89" t="str">
        <f>VLOOKUP($B1151,D1_2!$B$5:$AL$131,33,FALSE)&amp;""</f>
        <v/>
      </c>
      <c r="AQ1151" s="90"/>
      <c r="AR1151" s="87" t="str">
        <f>VLOOKUP($B1151,D1_2!$B$5:$AL$131,34,FALSE)&amp;""</f>
        <v/>
      </c>
      <c r="AS1151" s="88"/>
      <c r="AT1151" s="19" t="s">
        <v>391</v>
      </c>
      <c r="AU1151" s="89" t="str">
        <f>VLOOKUP($B1151,D1_2!$B$5:$AL$131,35,FALSE)&amp;""</f>
        <v/>
      </c>
      <c r="AV1151" s="90"/>
      <c r="AW1151" s="87" t="str">
        <f>VLOOKUP($B1151,D1_2!$B$5:$AL$131,36,FALSE)&amp;""</f>
        <v/>
      </c>
      <c r="AX1151" s="88"/>
      <c r="AY1151" s="19" t="s">
        <v>391</v>
      </c>
      <c r="AZ1151" s="89" t="str">
        <f>VLOOKUP($B1151,D1_2!$B$5:$AL$131,37,FALSE)&amp;""</f>
        <v/>
      </c>
      <c r="BA1151" s="90"/>
    </row>
    <row r="1152" spans="2:53" s="1" customFormat="1" x14ac:dyDescent="0.4">
      <c r="B1152" s="181"/>
      <c r="C1152" s="182"/>
      <c r="D1152" s="182"/>
      <c r="E1152" s="182"/>
      <c r="F1152" s="183"/>
      <c r="G1152" s="91" t="s">
        <v>5496</v>
      </c>
      <c r="H1152" s="91"/>
      <c r="I1152" s="91"/>
      <c r="J1152" s="91"/>
      <c r="K1152" s="91"/>
      <c r="L1152" s="91"/>
      <c r="M1152" s="91"/>
      <c r="N1152" s="92" t="str">
        <f>VLOOKUP($B1151,D1_2!$B$132:$AL$258,22,FALSE)&amp;""</f>
        <v/>
      </c>
      <c r="O1152" s="93"/>
      <c r="P1152" s="20" t="s">
        <v>391</v>
      </c>
      <c r="Q1152" s="94" t="str">
        <f>VLOOKUP($B1151,D1_2!$B$132:$AL$258,23,FALSE)&amp;""</f>
        <v/>
      </c>
      <c r="R1152" s="95"/>
      <c r="S1152" s="92" t="str">
        <f>VLOOKUP($B1151,D1_2!$B$132:$AL$258,24,FALSE)&amp;""</f>
        <v/>
      </c>
      <c r="T1152" s="93"/>
      <c r="U1152" s="20" t="s">
        <v>391</v>
      </c>
      <c r="V1152" s="94" t="str">
        <f>VLOOKUP($B1151,D1_2!$B$132:$AL$258,25,FALSE)&amp;""</f>
        <v/>
      </c>
      <c r="W1152" s="95"/>
      <c r="X1152" s="92" t="str">
        <f>VLOOKUP($B1151,D1_2!$B$132:$AL$258,26,FALSE)&amp;""</f>
        <v/>
      </c>
      <c r="Y1152" s="93"/>
      <c r="Z1152" s="20" t="s">
        <v>391</v>
      </c>
      <c r="AA1152" s="94" t="str">
        <f>VLOOKUP($B1151,D1_2!$B$132:$AL$258,27,FALSE)&amp;""</f>
        <v/>
      </c>
      <c r="AB1152" s="95"/>
      <c r="AC1152" s="92" t="str">
        <f>VLOOKUP($B1151,D1_2!$B$132:$AL$258,28,FALSE)&amp;""</f>
        <v/>
      </c>
      <c r="AD1152" s="93"/>
      <c r="AE1152" s="20" t="s">
        <v>391</v>
      </c>
      <c r="AF1152" s="94" t="str">
        <f>VLOOKUP($B1151,D1_2!$B$132:$AL$258,29,FALSE)&amp;""</f>
        <v/>
      </c>
      <c r="AG1152" s="95"/>
      <c r="AH1152" s="92" t="str">
        <f>VLOOKUP($B1151,D1_2!$B$132:$AL$258,30,FALSE)&amp;""</f>
        <v/>
      </c>
      <c r="AI1152" s="93"/>
      <c r="AJ1152" s="20" t="s">
        <v>391</v>
      </c>
      <c r="AK1152" s="94" t="str">
        <f>VLOOKUP($B1151,D1_2!$B$132:$AL$258,31,FALSE)&amp;""</f>
        <v/>
      </c>
      <c r="AL1152" s="95"/>
      <c r="AM1152" s="92" t="str">
        <f>VLOOKUP($B1151,D1_2!$B$132:$AL$258,32,FALSE)&amp;""</f>
        <v/>
      </c>
      <c r="AN1152" s="93"/>
      <c r="AO1152" s="20" t="s">
        <v>391</v>
      </c>
      <c r="AP1152" s="94" t="str">
        <f>VLOOKUP($B1151,D1_2!$B$132:$AL$258,33,FALSE)&amp;""</f>
        <v/>
      </c>
      <c r="AQ1152" s="95"/>
      <c r="AR1152" s="92" t="str">
        <f>VLOOKUP($B1151,D1_2!$B$132:$AL$258,34,FALSE)&amp;""</f>
        <v/>
      </c>
      <c r="AS1152" s="93"/>
      <c r="AT1152" s="20" t="s">
        <v>391</v>
      </c>
      <c r="AU1152" s="94" t="str">
        <f>VLOOKUP($B1151,D1_2!$B$132:$AL$258,35,FALSE)&amp;""</f>
        <v/>
      </c>
      <c r="AV1152" s="95"/>
      <c r="AW1152" s="92" t="str">
        <f>VLOOKUP($B1151,D1_2!$B$132:$AL$258,36,FALSE)&amp;""</f>
        <v/>
      </c>
      <c r="AX1152" s="93"/>
      <c r="AY1152" s="20" t="s">
        <v>391</v>
      </c>
      <c r="AZ1152" s="94" t="str">
        <f>VLOOKUP($B1151,D1_2!$B$132:$AL$258,37,FALSE)&amp;""</f>
        <v/>
      </c>
      <c r="BA1152" s="95"/>
    </row>
    <row r="1153" spans="2:53" s="1" customFormat="1" x14ac:dyDescent="0.4">
      <c r="B1153" s="178"/>
      <c r="C1153" s="179"/>
      <c r="D1153" s="179"/>
      <c r="E1153" s="179"/>
      <c r="F1153" s="180"/>
      <c r="G1153" s="135" t="s">
        <v>5337</v>
      </c>
      <c r="H1153" s="135"/>
      <c r="I1153" s="135"/>
      <c r="J1153" s="135"/>
      <c r="K1153" s="135"/>
      <c r="L1153" s="135"/>
      <c r="M1153" s="135"/>
      <c r="N1153" s="136" t="str">
        <f>VLOOKUP($B1151,D1_2!$B$259:$AL$385,22,FALSE)&amp;""</f>
        <v/>
      </c>
      <c r="O1153" s="137"/>
      <c r="P1153" s="21" t="s">
        <v>391</v>
      </c>
      <c r="Q1153" s="138" t="str">
        <f>VLOOKUP($B1151,D1_2!$B$259:$AL$385,23,FALSE)&amp;""</f>
        <v/>
      </c>
      <c r="R1153" s="139"/>
      <c r="S1153" s="136" t="str">
        <f>VLOOKUP($B1151,D1_2!$B$259:$AL$385,24,FALSE)&amp;""</f>
        <v/>
      </c>
      <c r="T1153" s="137"/>
      <c r="U1153" s="21" t="s">
        <v>391</v>
      </c>
      <c r="V1153" s="138" t="str">
        <f>VLOOKUP($B1151,D1_2!$B$259:$AL$385,25,FALSE)&amp;""</f>
        <v/>
      </c>
      <c r="W1153" s="139"/>
      <c r="X1153" s="136" t="str">
        <f>VLOOKUP($B1151,D1_2!$B$259:$AL$385,26,FALSE)&amp;""</f>
        <v/>
      </c>
      <c r="Y1153" s="137"/>
      <c r="Z1153" s="21" t="s">
        <v>391</v>
      </c>
      <c r="AA1153" s="138" t="str">
        <f>VLOOKUP($B1151,D1_2!$B$259:$AL$385,27,FALSE)&amp;""</f>
        <v/>
      </c>
      <c r="AB1153" s="139"/>
      <c r="AC1153" s="136" t="str">
        <f>VLOOKUP($B1151,D1_2!$B$259:$AL$385,28,FALSE)&amp;""</f>
        <v/>
      </c>
      <c r="AD1153" s="137"/>
      <c r="AE1153" s="21" t="s">
        <v>391</v>
      </c>
      <c r="AF1153" s="138" t="str">
        <f>VLOOKUP($B1151,D1_2!$B$259:$AL$385,29,FALSE)&amp;""</f>
        <v/>
      </c>
      <c r="AG1153" s="139"/>
      <c r="AH1153" s="136" t="str">
        <f>VLOOKUP($B1151,D1_2!$B$259:$AL$385,30,FALSE)&amp;""</f>
        <v/>
      </c>
      <c r="AI1153" s="137"/>
      <c r="AJ1153" s="21" t="s">
        <v>391</v>
      </c>
      <c r="AK1153" s="138" t="str">
        <f>VLOOKUP($B1151,D1_2!$B$259:$AL$385,31,FALSE)&amp;""</f>
        <v/>
      </c>
      <c r="AL1153" s="139"/>
      <c r="AM1153" s="136" t="str">
        <f>VLOOKUP($B1151,D1_2!$B$259:$AL$385,32,FALSE)&amp;""</f>
        <v/>
      </c>
      <c r="AN1153" s="137"/>
      <c r="AO1153" s="21" t="s">
        <v>391</v>
      </c>
      <c r="AP1153" s="138" t="str">
        <f>VLOOKUP($B1151,D1_2!$B$259:$AL$385,33,FALSE)&amp;""</f>
        <v/>
      </c>
      <c r="AQ1153" s="139"/>
      <c r="AR1153" s="136" t="str">
        <f>VLOOKUP($B1151,D1_2!$B$259:$AL$385,34,FALSE)&amp;""</f>
        <v/>
      </c>
      <c r="AS1153" s="137"/>
      <c r="AT1153" s="21" t="s">
        <v>391</v>
      </c>
      <c r="AU1153" s="138" t="str">
        <f>VLOOKUP($B1151,D1_2!$B$259:$AL$385,35,FALSE)&amp;""</f>
        <v/>
      </c>
      <c r="AV1153" s="139"/>
      <c r="AW1153" s="136" t="str">
        <f>VLOOKUP($B1151,D1_2!$B$259:$AL$385,36,FALSE)&amp;""</f>
        <v/>
      </c>
      <c r="AX1153" s="137"/>
      <c r="AY1153" s="21" t="s">
        <v>391</v>
      </c>
      <c r="AZ1153" s="138" t="str">
        <f>VLOOKUP($B1151,D1_2!$B$259:$AL$385,37,FALSE)&amp;""</f>
        <v/>
      </c>
      <c r="BA1153" s="139"/>
    </row>
    <row r="1154" spans="2:53" s="1" customFormat="1" ht="14.25" customHeight="1" x14ac:dyDescent="0.4">
      <c r="B1154" s="175" t="s">
        <v>3126</v>
      </c>
      <c r="C1154" s="176"/>
      <c r="D1154" s="176"/>
      <c r="E1154" s="176"/>
      <c r="F1154" s="177"/>
      <c r="G1154" s="86" t="s">
        <v>5737</v>
      </c>
      <c r="H1154" s="86"/>
      <c r="I1154" s="86"/>
      <c r="J1154" s="86"/>
      <c r="K1154" s="86"/>
      <c r="L1154" s="86"/>
      <c r="M1154" s="86"/>
      <c r="N1154" s="87" t="str">
        <f>VLOOKUP($B1154,D1_2!$B$5:$AL$131,22,FALSE)&amp;""</f>
        <v/>
      </c>
      <c r="O1154" s="88"/>
      <c r="P1154" s="19" t="s">
        <v>391</v>
      </c>
      <c r="Q1154" s="89" t="str">
        <f>VLOOKUP($B1154,D1_2!$B$5:$AL$131,23,FALSE)&amp;""</f>
        <v/>
      </c>
      <c r="R1154" s="90"/>
      <c r="S1154" s="87" t="str">
        <f>VLOOKUP($B1154,D1_2!$B$5:$AL$131,24,FALSE)&amp;""</f>
        <v/>
      </c>
      <c r="T1154" s="88"/>
      <c r="U1154" s="19" t="s">
        <v>391</v>
      </c>
      <c r="V1154" s="89" t="str">
        <f>VLOOKUP($B1154,D1_2!$B$5:$AL$131,25,FALSE)&amp;""</f>
        <v/>
      </c>
      <c r="W1154" s="90"/>
      <c r="X1154" s="87" t="str">
        <f>VLOOKUP($B1154,D1_2!$B$5:$AL$131,26,FALSE)&amp;""</f>
        <v/>
      </c>
      <c r="Y1154" s="88"/>
      <c r="Z1154" s="19" t="s">
        <v>391</v>
      </c>
      <c r="AA1154" s="89" t="str">
        <f>VLOOKUP($B1154,D1_2!$B$5:$AL$131,27,FALSE)&amp;""</f>
        <v/>
      </c>
      <c r="AB1154" s="90"/>
      <c r="AC1154" s="87" t="str">
        <f>VLOOKUP($B1154,D1_2!$B$5:$AL$131,28,FALSE)&amp;""</f>
        <v/>
      </c>
      <c r="AD1154" s="88"/>
      <c r="AE1154" s="19" t="s">
        <v>391</v>
      </c>
      <c r="AF1154" s="89" t="str">
        <f>VLOOKUP($B1154,D1_2!$B$5:$AL$131,29,FALSE)&amp;""</f>
        <v/>
      </c>
      <c r="AG1154" s="90"/>
      <c r="AH1154" s="87" t="str">
        <f>VLOOKUP($B1154,D1_2!$B$5:$AL$131,30,FALSE)&amp;""</f>
        <v/>
      </c>
      <c r="AI1154" s="88"/>
      <c r="AJ1154" s="19" t="s">
        <v>391</v>
      </c>
      <c r="AK1154" s="89" t="str">
        <f>VLOOKUP($B1154,D1_2!$B$5:$AL$131,31,FALSE)&amp;""</f>
        <v/>
      </c>
      <c r="AL1154" s="90"/>
      <c r="AM1154" s="87" t="str">
        <f>VLOOKUP($B1154,D1_2!$B$5:$AL$131,32,FALSE)&amp;""</f>
        <v/>
      </c>
      <c r="AN1154" s="88"/>
      <c r="AO1154" s="19" t="s">
        <v>391</v>
      </c>
      <c r="AP1154" s="89" t="str">
        <f>VLOOKUP($B1154,D1_2!$B$5:$AL$131,33,FALSE)&amp;""</f>
        <v/>
      </c>
      <c r="AQ1154" s="90"/>
      <c r="AR1154" s="87" t="str">
        <f>VLOOKUP($B1154,D1_2!$B$5:$AL$131,34,FALSE)&amp;""</f>
        <v/>
      </c>
      <c r="AS1154" s="88"/>
      <c r="AT1154" s="19" t="s">
        <v>391</v>
      </c>
      <c r="AU1154" s="89" t="str">
        <f>VLOOKUP($B1154,D1_2!$B$5:$AL$131,35,FALSE)&amp;""</f>
        <v/>
      </c>
      <c r="AV1154" s="90"/>
      <c r="AW1154" s="87" t="str">
        <f>VLOOKUP($B1154,D1_2!$B$5:$AL$131,36,FALSE)&amp;""</f>
        <v/>
      </c>
      <c r="AX1154" s="88"/>
      <c r="AY1154" s="19" t="s">
        <v>391</v>
      </c>
      <c r="AZ1154" s="89" t="str">
        <f>VLOOKUP($B1154,D1_2!$B$5:$AL$131,37,FALSE)&amp;""</f>
        <v/>
      </c>
      <c r="BA1154" s="90"/>
    </row>
    <row r="1155" spans="2:53" s="1" customFormat="1" x14ac:dyDescent="0.4">
      <c r="B1155" s="181"/>
      <c r="C1155" s="182"/>
      <c r="D1155" s="182"/>
      <c r="E1155" s="182"/>
      <c r="F1155" s="183"/>
      <c r="G1155" s="91" t="s">
        <v>5496</v>
      </c>
      <c r="H1155" s="91"/>
      <c r="I1155" s="91"/>
      <c r="J1155" s="91"/>
      <c r="K1155" s="91"/>
      <c r="L1155" s="91"/>
      <c r="M1155" s="91"/>
      <c r="N1155" s="92" t="str">
        <f>VLOOKUP($B1154,D1_2!$B$132:$AL$258,22,FALSE)&amp;""</f>
        <v/>
      </c>
      <c r="O1155" s="93"/>
      <c r="P1155" s="20" t="s">
        <v>391</v>
      </c>
      <c r="Q1155" s="94" t="str">
        <f>VLOOKUP($B1154,D1_2!$B$132:$AL$258,23,FALSE)&amp;""</f>
        <v/>
      </c>
      <c r="R1155" s="95"/>
      <c r="S1155" s="92" t="str">
        <f>VLOOKUP($B1154,D1_2!$B$132:$AL$258,24,FALSE)&amp;""</f>
        <v/>
      </c>
      <c r="T1155" s="93"/>
      <c r="U1155" s="20" t="s">
        <v>391</v>
      </c>
      <c r="V1155" s="94" t="str">
        <f>VLOOKUP($B1154,D1_2!$B$132:$AL$258,25,FALSE)&amp;""</f>
        <v/>
      </c>
      <c r="W1155" s="95"/>
      <c r="X1155" s="92" t="str">
        <f>VLOOKUP($B1154,D1_2!$B$132:$AL$258,26,FALSE)&amp;""</f>
        <v/>
      </c>
      <c r="Y1155" s="93"/>
      <c r="Z1155" s="20" t="s">
        <v>391</v>
      </c>
      <c r="AA1155" s="94" t="str">
        <f>VLOOKUP($B1154,D1_2!$B$132:$AL$258,27,FALSE)&amp;""</f>
        <v/>
      </c>
      <c r="AB1155" s="95"/>
      <c r="AC1155" s="92" t="str">
        <f>VLOOKUP($B1154,D1_2!$B$132:$AL$258,28,FALSE)&amp;""</f>
        <v/>
      </c>
      <c r="AD1155" s="93"/>
      <c r="AE1155" s="20" t="s">
        <v>391</v>
      </c>
      <c r="AF1155" s="94" t="str">
        <f>VLOOKUP($B1154,D1_2!$B$132:$AL$258,29,FALSE)&amp;""</f>
        <v/>
      </c>
      <c r="AG1155" s="95"/>
      <c r="AH1155" s="92" t="str">
        <f>VLOOKUP($B1154,D1_2!$B$132:$AL$258,30,FALSE)&amp;""</f>
        <v/>
      </c>
      <c r="AI1155" s="93"/>
      <c r="AJ1155" s="20" t="s">
        <v>391</v>
      </c>
      <c r="AK1155" s="94" t="str">
        <f>VLOOKUP($B1154,D1_2!$B$132:$AL$258,31,FALSE)&amp;""</f>
        <v/>
      </c>
      <c r="AL1155" s="95"/>
      <c r="AM1155" s="92" t="str">
        <f>VLOOKUP($B1154,D1_2!$B$132:$AL$258,32,FALSE)&amp;""</f>
        <v/>
      </c>
      <c r="AN1155" s="93"/>
      <c r="AO1155" s="20" t="s">
        <v>391</v>
      </c>
      <c r="AP1155" s="94" t="str">
        <f>VLOOKUP($B1154,D1_2!$B$132:$AL$258,33,FALSE)&amp;""</f>
        <v/>
      </c>
      <c r="AQ1155" s="95"/>
      <c r="AR1155" s="92" t="str">
        <f>VLOOKUP($B1154,D1_2!$B$132:$AL$258,34,FALSE)&amp;""</f>
        <v/>
      </c>
      <c r="AS1155" s="93"/>
      <c r="AT1155" s="20" t="s">
        <v>391</v>
      </c>
      <c r="AU1155" s="94" t="str">
        <f>VLOOKUP($B1154,D1_2!$B$132:$AL$258,35,FALSE)&amp;""</f>
        <v/>
      </c>
      <c r="AV1155" s="95"/>
      <c r="AW1155" s="92" t="str">
        <f>VLOOKUP($B1154,D1_2!$B$132:$AL$258,36,FALSE)&amp;""</f>
        <v/>
      </c>
      <c r="AX1155" s="93"/>
      <c r="AY1155" s="20" t="s">
        <v>391</v>
      </c>
      <c r="AZ1155" s="94" t="str">
        <f>VLOOKUP($B1154,D1_2!$B$132:$AL$258,37,FALSE)&amp;""</f>
        <v/>
      </c>
      <c r="BA1155" s="95"/>
    </row>
    <row r="1156" spans="2:53" s="1" customFormat="1" x14ac:dyDescent="0.4">
      <c r="B1156" s="181"/>
      <c r="C1156" s="182"/>
      <c r="D1156" s="182"/>
      <c r="E1156" s="182"/>
      <c r="F1156" s="183"/>
      <c r="G1156" s="135" t="s">
        <v>5337</v>
      </c>
      <c r="H1156" s="135"/>
      <c r="I1156" s="135"/>
      <c r="J1156" s="135"/>
      <c r="K1156" s="135"/>
      <c r="L1156" s="135"/>
      <c r="M1156" s="135"/>
      <c r="N1156" s="140" t="str">
        <f>VLOOKUP($B1154,D1_2!$B$259:$AL$385,22,FALSE)&amp;""</f>
        <v/>
      </c>
      <c r="O1156" s="141"/>
      <c r="P1156" s="22" t="s">
        <v>391</v>
      </c>
      <c r="Q1156" s="142" t="str">
        <f>VLOOKUP($B1154,D1_2!$B$259:$AL$385,23,FALSE)&amp;""</f>
        <v/>
      </c>
      <c r="R1156" s="143"/>
      <c r="S1156" s="140" t="str">
        <f>VLOOKUP($B1154,D1_2!$B$259:$AL$385,24,FALSE)&amp;""</f>
        <v/>
      </c>
      <c r="T1156" s="141"/>
      <c r="U1156" s="22" t="s">
        <v>391</v>
      </c>
      <c r="V1156" s="142" t="str">
        <f>VLOOKUP($B1154,D1_2!$B$259:$AL$385,25,FALSE)&amp;""</f>
        <v/>
      </c>
      <c r="W1156" s="143"/>
      <c r="X1156" s="140" t="str">
        <f>VLOOKUP($B1154,D1_2!$B$259:$AL$385,26,FALSE)&amp;""</f>
        <v/>
      </c>
      <c r="Y1156" s="141"/>
      <c r="Z1156" s="22" t="s">
        <v>391</v>
      </c>
      <c r="AA1156" s="142" t="str">
        <f>VLOOKUP($B1154,D1_2!$B$259:$AL$385,27,FALSE)&amp;""</f>
        <v/>
      </c>
      <c r="AB1156" s="143"/>
      <c r="AC1156" s="140" t="str">
        <f>VLOOKUP($B1154,D1_2!$B$259:$AL$385,28,FALSE)&amp;""</f>
        <v/>
      </c>
      <c r="AD1156" s="141"/>
      <c r="AE1156" s="22" t="s">
        <v>391</v>
      </c>
      <c r="AF1156" s="142" t="str">
        <f>VLOOKUP($B1154,D1_2!$B$259:$AL$385,29,FALSE)&amp;""</f>
        <v/>
      </c>
      <c r="AG1156" s="143"/>
      <c r="AH1156" s="140" t="str">
        <f>VLOOKUP($B1154,D1_2!$B$259:$AL$385,30,FALSE)&amp;""</f>
        <v/>
      </c>
      <c r="AI1156" s="141"/>
      <c r="AJ1156" s="22" t="s">
        <v>391</v>
      </c>
      <c r="AK1156" s="142" t="str">
        <f>VLOOKUP($B1154,D1_2!$B$259:$AL$385,31,FALSE)&amp;""</f>
        <v/>
      </c>
      <c r="AL1156" s="143"/>
      <c r="AM1156" s="140" t="str">
        <f>VLOOKUP($B1154,D1_2!$B$259:$AL$385,32,FALSE)&amp;""</f>
        <v/>
      </c>
      <c r="AN1156" s="141"/>
      <c r="AO1156" s="22" t="s">
        <v>391</v>
      </c>
      <c r="AP1156" s="142" t="str">
        <f>VLOOKUP($B1154,D1_2!$B$259:$AL$385,33,FALSE)&amp;""</f>
        <v/>
      </c>
      <c r="AQ1156" s="143"/>
      <c r="AR1156" s="140" t="str">
        <f>VLOOKUP($B1154,D1_2!$B$259:$AL$385,34,FALSE)&amp;""</f>
        <v/>
      </c>
      <c r="AS1156" s="141"/>
      <c r="AT1156" s="22" t="s">
        <v>391</v>
      </c>
      <c r="AU1156" s="142" t="str">
        <f>VLOOKUP($B1154,D1_2!$B$259:$AL$385,35,FALSE)&amp;""</f>
        <v/>
      </c>
      <c r="AV1156" s="143"/>
      <c r="AW1156" s="140" t="str">
        <f>VLOOKUP($B1154,D1_2!$B$259:$AL$385,36,FALSE)&amp;""</f>
        <v/>
      </c>
      <c r="AX1156" s="141"/>
      <c r="AY1156" s="22" t="s">
        <v>391</v>
      </c>
      <c r="AZ1156" s="142" t="str">
        <f>VLOOKUP($B1154,D1_2!$B$259:$AL$385,37,FALSE)&amp;""</f>
        <v/>
      </c>
      <c r="BA1156" s="143"/>
    </row>
    <row r="1157" spans="2:53" s="1" customFormat="1" ht="14.25" customHeight="1" x14ac:dyDescent="0.4">
      <c r="B1157" s="175" t="s">
        <v>6171</v>
      </c>
      <c r="C1157" s="176"/>
      <c r="D1157" s="176"/>
      <c r="E1157" s="176"/>
      <c r="F1157" s="177"/>
      <c r="G1157" s="86" t="s">
        <v>5737</v>
      </c>
      <c r="H1157" s="86"/>
      <c r="I1157" s="86"/>
      <c r="J1157" s="86"/>
      <c r="K1157" s="86"/>
      <c r="L1157" s="86"/>
      <c r="M1157" s="86"/>
      <c r="N1157" s="87" t="str">
        <f>VLOOKUP($B1157,D1_2!$B$5:$AL$131,22,FALSE)&amp;""</f>
        <v/>
      </c>
      <c r="O1157" s="88"/>
      <c r="P1157" s="19" t="s">
        <v>391</v>
      </c>
      <c r="Q1157" s="89" t="str">
        <f>VLOOKUP($B1157,D1_2!$B$5:$AL$131,23,FALSE)&amp;""</f>
        <v/>
      </c>
      <c r="R1157" s="90"/>
      <c r="S1157" s="87" t="str">
        <f>VLOOKUP($B1157,D1_2!$B$5:$AL$131,24,FALSE)&amp;""</f>
        <v/>
      </c>
      <c r="T1157" s="88"/>
      <c r="U1157" s="19" t="s">
        <v>391</v>
      </c>
      <c r="V1157" s="89" t="str">
        <f>VLOOKUP($B1157,D1_2!$B$5:$AL$131,25,FALSE)&amp;""</f>
        <v/>
      </c>
      <c r="W1157" s="90"/>
      <c r="X1157" s="87" t="str">
        <f>VLOOKUP($B1157,D1_2!$B$5:$AL$131,26,FALSE)&amp;""</f>
        <v/>
      </c>
      <c r="Y1157" s="88"/>
      <c r="Z1157" s="19" t="s">
        <v>391</v>
      </c>
      <c r="AA1157" s="89" t="str">
        <f>VLOOKUP($B1157,D1_2!$B$5:$AL$131,27,FALSE)&amp;""</f>
        <v/>
      </c>
      <c r="AB1157" s="90"/>
      <c r="AC1157" s="87" t="str">
        <f>VLOOKUP($B1157,D1_2!$B$5:$AL$131,28,FALSE)&amp;""</f>
        <v/>
      </c>
      <c r="AD1157" s="88"/>
      <c r="AE1157" s="19" t="s">
        <v>391</v>
      </c>
      <c r="AF1157" s="89" t="str">
        <f>VLOOKUP($B1157,D1_2!$B$5:$AL$131,29,FALSE)&amp;""</f>
        <v/>
      </c>
      <c r="AG1157" s="90"/>
      <c r="AH1157" s="87" t="str">
        <f>VLOOKUP($B1157,D1_2!$B$5:$AL$131,30,FALSE)&amp;""</f>
        <v/>
      </c>
      <c r="AI1157" s="88"/>
      <c r="AJ1157" s="19" t="s">
        <v>391</v>
      </c>
      <c r="AK1157" s="89" t="str">
        <f>VLOOKUP($B1157,D1_2!$B$5:$AL$131,31,FALSE)&amp;""</f>
        <v/>
      </c>
      <c r="AL1157" s="90"/>
      <c r="AM1157" s="87" t="str">
        <f>VLOOKUP($B1157,D1_2!$B$5:$AL$131,32,FALSE)&amp;""</f>
        <v/>
      </c>
      <c r="AN1157" s="88"/>
      <c r="AO1157" s="19" t="s">
        <v>391</v>
      </c>
      <c r="AP1157" s="89" t="str">
        <f>VLOOKUP($B1157,D1_2!$B$5:$AL$131,33,FALSE)&amp;""</f>
        <v/>
      </c>
      <c r="AQ1157" s="90"/>
      <c r="AR1157" s="87" t="str">
        <f>VLOOKUP($B1157,D1_2!$B$5:$AL$131,34,FALSE)&amp;""</f>
        <v/>
      </c>
      <c r="AS1157" s="88"/>
      <c r="AT1157" s="19" t="s">
        <v>391</v>
      </c>
      <c r="AU1157" s="89" t="str">
        <f>VLOOKUP($B1157,D1_2!$B$5:$AL$131,35,FALSE)&amp;""</f>
        <v/>
      </c>
      <c r="AV1157" s="90"/>
      <c r="AW1157" s="87" t="str">
        <f>VLOOKUP($B1157,D1_2!$B$5:$AL$131,36,FALSE)&amp;""</f>
        <v/>
      </c>
      <c r="AX1157" s="88"/>
      <c r="AY1157" s="19" t="s">
        <v>391</v>
      </c>
      <c r="AZ1157" s="89" t="str">
        <f>VLOOKUP($B1157,D1_2!$B$5:$AL$131,37,FALSE)&amp;""</f>
        <v/>
      </c>
      <c r="BA1157" s="90"/>
    </row>
    <row r="1158" spans="2:53" s="1" customFormat="1" x14ac:dyDescent="0.4">
      <c r="B1158" s="181"/>
      <c r="C1158" s="182"/>
      <c r="D1158" s="182"/>
      <c r="E1158" s="182"/>
      <c r="F1158" s="183"/>
      <c r="G1158" s="91" t="s">
        <v>5496</v>
      </c>
      <c r="H1158" s="91"/>
      <c r="I1158" s="91"/>
      <c r="J1158" s="91"/>
      <c r="K1158" s="91"/>
      <c r="L1158" s="91"/>
      <c r="M1158" s="91"/>
      <c r="N1158" s="92" t="str">
        <f>VLOOKUP($B1157,D1_2!$B$132:$AL$258,22,FALSE)&amp;""</f>
        <v/>
      </c>
      <c r="O1158" s="93"/>
      <c r="P1158" s="20" t="s">
        <v>391</v>
      </c>
      <c r="Q1158" s="94" t="str">
        <f>VLOOKUP($B1157,D1_2!$B$132:$AL$258,23,FALSE)&amp;""</f>
        <v/>
      </c>
      <c r="R1158" s="95"/>
      <c r="S1158" s="92" t="str">
        <f>VLOOKUP($B1157,D1_2!$B$132:$AL$258,24,FALSE)&amp;""</f>
        <v/>
      </c>
      <c r="T1158" s="93"/>
      <c r="U1158" s="20" t="s">
        <v>391</v>
      </c>
      <c r="V1158" s="94" t="str">
        <f>VLOOKUP($B1157,D1_2!$B$132:$AL$258,25,FALSE)&amp;""</f>
        <v/>
      </c>
      <c r="W1158" s="95"/>
      <c r="X1158" s="92" t="str">
        <f>VLOOKUP($B1157,D1_2!$B$132:$AL$258,26,FALSE)&amp;""</f>
        <v/>
      </c>
      <c r="Y1158" s="93"/>
      <c r="Z1158" s="20" t="s">
        <v>391</v>
      </c>
      <c r="AA1158" s="94" t="str">
        <f>VLOOKUP($B1157,D1_2!$B$132:$AL$258,27,FALSE)&amp;""</f>
        <v/>
      </c>
      <c r="AB1158" s="95"/>
      <c r="AC1158" s="92" t="str">
        <f>VLOOKUP($B1157,D1_2!$B$132:$AL$258,28,FALSE)&amp;""</f>
        <v/>
      </c>
      <c r="AD1158" s="93"/>
      <c r="AE1158" s="20" t="s">
        <v>391</v>
      </c>
      <c r="AF1158" s="94" t="str">
        <f>VLOOKUP($B1157,D1_2!$B$132:$AL$258,29,FALSE)&amp;""</f>
        <v/>
      </c>
      <c r="AG1158" s="95"/>
      <c r="AH1158" s="92" t="str">
        <f>VLOOKUP($B1157,D1_2!$B$132:$AL$258,30,FALSE)&amp;""</f>
        <v/>
      </c>
      <c r="AI1158" s="93"/>
      <c r="AJ1158" s="20" t="s">
        <v>391</v>
      </c>
      <c r="AK1158" s="94" t="str">
        <f>VLOOKUP($B1157,D1_2!$B$132:$AL$258,31,FALSE)&amp;""</f>
        <v/>
      </c>
      <c r="AL1158" s="95"/>
      <c r="AM1158" s="92" t="str">
        <f>VLOOKUP($B1157,D1_2!$B$132:$AL$258,32,FALSE)&amp;""</f>
        <v/>
      </c>
      <c r="AN1158" s="93"/>
      <c r="AO1158" s="20" t="s">
        <v>391</v>
      </c>
      <c r="AP1158" s="94" t="str">
        <f>VLOOKUP($B1157,D1_2!$B$132:$AL$258,33,FALSE)&amp;""</f>
        <v/>
      </c>
      <c r="AQ1158" s="95"/>
      <c r="AR1158" s="92" t="str">
        <f>VLOOKUP($B1157,D1_2!$B$132:$AL$258,34,FALSE)&amp;""</f>
        <v/>
      </c>
      <c r="AS1158" s="93"/>
      <c r="AT1158" s="20" t="s">
        <v>391</v>
      </c>
      <c r="AU1158" s="94" t="str">
        <f>VLOOKUP($B1157,D1_2!$B$132:$AL$258,35,FALSE)&amp;""</f>
        <v/>
      </c>
      <c r="AV1158" s="95"/>
      <c r="AW1158" s="92" t="str">
        <f>VLOOKUP($B1157,D1_2!$B$132:$AL$258,36,FALSE)&amp;""</f>
        <v/>
      </c>
      <c r="AX1158" s="93"/>
      <c r="AY1158" s="20" t="s">
        <v>391</v>
      </c>
      <c r="AZ1158" s="94" t="str">
        <f>VLOOKUP($B1157,D1_2!$B$132:$AL$258,37,FALSE)&amp;""</f>
        <v/>
      </c>
      <c r="BA1158" s="95"/>
    </row>
    <row r="1159" spans="2:53" s="1" customFormat="1" x14ac:dyDescent="0.4">
      <c r="B1159" s="178"/>
      <c r="C1159" s="179"/>
      <c r="D1159" s="179"/>
      <c r="E1159" s="179"/>
      <c r="F1159" s="180"/>
      <c r="G1159" s="135" t="s">
        <v>5337</v>
      </c>
      <c r="H1159" s="135"/>
      <c r="I1159" s="135"/>
      <c r="J1159" s="135"/>
      <c r="K1159" s="135"/>
      <c r="L1159" s="135"/>
      <c r="M1159" s="135"/>
      <c r="N1159" s="136" t="str">
        <f>VLOOKUP($B1157,D1_2!$B$259:$AL$385,22,FALSE)&amp;""</f>
        <v/>
      </c>
      <c r="O1159" s="137"/>
      <c r="P1159" s="21" t="s">
        <v>391</v>
      </c>
      <c r="Q1159" s="138" t="str">
        <f>VLOOKUP($B1157,D1_2!$B$259:$AL$385,23,FALSE)&amp;""</f>
        <v/>
      </c>
      <c r="R1159" s="139"/>
      <c r="S1159" s="136" t="str">
        <f>VLOOKUP($B1157,D1_2!$B$259:$AL$385,24,FALSE)&amp;""</f>
        <v/>
      </c>
      <c r="T1159" s="137"/>
      <c r="U1159" s="21" t="s">
        <v>391</v>
      </c>
      <c r="V1159" s="138" t="str">
        <f>VLOOKUP($B1157,D1_2!$B$259:$AL$385,25,FALSE)&amp;""</f>
        <v/>
      </c>
      <c r="W1159" s="139"/>
      <c r="X1159" s="136" t="str">
        <f>VLOOKUP($B1157,D1_2!$B$259:$AL$385,26,FALSE)&amp;""</f>
        <v/>
      </c>
      <c r="Y1159" s="137"/>
      <c r="Z1159" s="21" t="s">
        <v>391</v>
      </c>
      <c r="AA1159" s="138" t="str">
        <f>VLOOKUP($B1157,D1_2!$B$259:$AL$385,27,FALSE)&amp;""</f>
        <v/>
      </c>
      <c r="AB1159" s="139"/>
      <c r="AC1159" s="136" t="str">
        <f>VLOOKUP($B1157,D1_2!$B$259:$AL$385,28,FALSE)&amp;""</f>
        <v/>
      </c>
      <c r="AD1159" s="137"/>
      <c r="AE1159" s="21" t="s">
        <v>391</v>
      </c>
      <c r="AF1159" s="138" t="str">
        <f>VLOOKUP($B1157,D1_2!$B$259:$AL$385,29,FALSE)&amp;""</f>
        <v/>
      </c>
      <c r="AG1159" s="139"/>
      <c r="AH1159" s="136" t="str">
        <f>VLOOKUP($B1157,D1_2!$B$259:$AL$385,30,FALSE)&amp;""</f>
        <v/>
      </c>
      <c r="AI1159" s="137"/>
      <c r="AJ1159" s="21" t="s">
        <v>391</v>
      </c>
      <c r="AK1159" s="138" t="str">
        <f>VLOOKUP($B1157,D1_2!$B$259:$AL$385,31,FALSE)&amp;""</f>
        <v/>
      </c>
      <c r="AL1159" s="139"/>
      <c r="AM1159" s="136" t="str">
        <f>VLOOKUP($B1157,D1_2!$B$259:$AL$385,32,FALSE)&amp;""</f>
        <v/>
      </c>
      <c r="AN1159" s="137"/>
      <c r="AO1159" s="21" t="s">
        <v>391</v>
      </c>
      <c r="AP1159" s="138" t="str">
        <f>VLOOKUP($B1157,D1_2!$B$259:$AL$385,33,FALSE)&amp;""</f>
        <v/>
      </c>
      <c r="AQ1159" s="139"/>
      <c r="AR1159" s="136" t="str">
        <f>VLOOKUP($B1157,D1_2!$B$259:$AL$385,34,FALSE)&amp;""</f>
        <v/>
      </c>
      <c r="AS1159" s="137"/>
      <c r="AT1159" s="21" t="s">
        <v>391</v>
      </c>
      <c r="AU1159" s="138" t="str">
        <f>VLOOKUP($B1157,D1_2!$B$259:$AL$385,35,FALSE)&amp;""</f>
        <v/>
      </c>
      <c r="AV1159" s="139"/>
      <c r="AW1159" s="136" t="str">
        <f>VLOOKUP($B1157,D1_2!$B$259:$AL$385,36,FALSE)&amp;""</f>
        <v/>
      </c>
      <c r="AX1159" s="137"/>
      <c r="AY1159" s="21" t="s">
        <v>391</v>
      </c>
      <c r="AZ1159" s="138" t="str">
        <f>VLOOKUP($B1157,D1_2!$B$259:$AL$385,37,FALSE)&amp;""</f>
        <v/>
      </c>
      <c r="BA1159" s="139"/>
    </row>
    <row r="1160" spans="2:53" s="1" customFormat="1" ht="14.25" customHeight="1" x14ac:dyDescent="0.4">
      <c r="B1160" s="181" t="s">
        <v>6643</v>
      </c>
      <c r="C1160" s="182"/>
      <c r="D1160" s="182"/>
      <c r="E1160" s="182"/>
      <c r="F1160" s="183"/>
      <c r="G1160" s="86" t="s">
        <v>5737</v>
      </c>
      <c r="H1160" s="86"/>
      <c r="I1160" s="86"/>
      <c r="J1160" s="86"/>
      <c r="K1160" s="86"/>
      <c r="L1160" s="86"/>
      <c r="M1160" s="86"/>
      <c r="N1160" s="144" t="str">
        <f>VLOOKUP($B1160,D1_2!$B$5:$AL$131,22,FALSE)&amp;""</f>
        <v/>
      </c>
      <c r="O1160" s="132"/>
      <c r="P1160" s="23" t="s">
        <v>391</v>
      </c>
      <c r="Q1160" s="145" t="str">
        <f>VLOOKUP($B1160,D1_2!$B$5:$AL$131,23,FALSE)&amp;""</f>
        <v/>
      </c>
      <c r="R1160" s="134"/>
      <c r="S1160" s="144" t="str">
        <f>VLOOKUP($B1160,D1_2!$B$5:$AL$131,24,FALSE)&amp;""</f>
        <v/>
      </c>
      <c r="T1160" s="132"/>
      <c r="U1160" s="23" t="s">
        <v>391</v>
      </c>
      <c r="V1160" s="145" t="str">
        <f>VLOOKUP($B1160,D1_2!$B$5:$AL$131,25,FALSE)&amp;""</f>
        <v/>
      </c>
      <c r="W1160" s="134"/>
      <c r="X1160" s="144" t="str">
        <f>VLOOKUP($B1160,D1_2!$B$5:$AL$131,26,FALSE)&amp;""</f>
        <v/>
      </c>
      <c r="Y1160" s="132"/>
      <c r="Z1160" s="23" t="s">
        <v>391</v>
      </c>
      <c r="AA1160" s="145" t="str">
        <f>VLOOKUP($B1160,D1_2!$B$5:$AL$131,27,FALSE)&amp;""</f>
        <v/>
      </c>
      <c r="AB1160" s="134"/>
      <c r="AC1160" s="144" t="str">
        <f>VLOOKUP($B1160,D1_2!$B$5:$AL$131,28,FALSE)&amp;""</f>
        <v/>
      </c>
      <c r="AD1160" s="132"/>
      <c r="AE1160" s="23" t="s">
        <v>391</v>
      </c>
      <c r="AF1160" s="145" t="str">
        <f>VLOOKUP($B1160,D1_2!$B$5:$AL$131,29,FALSE)&amp;""</f>
        <v/>
      </c>
      <c r="AG1160" s="134"/>
      <c r="AH1160" s="144" t="str">
        <f>VLOOKUP($B1160,D1_2!$B$5:$AL$131,30,FALSE)&amp;""</f>
        <v/>
      </c>
      <c r="AI1160" s="132"/>
      <c r="AJ1160" s="23" t="s">
        <v>391</v>
      </c>
      <c r="AK1160" s="145" t="str">
        <f>VLOOKUP($B1160,D1_2!$B$5:$AL$131,31,FALSE)&amp;""</f>
        <v/>
      </c>
      <c r="AL1160" s="134"/>
      <c r="AM1160" s="144" t="str">
        <f>VLOOKUP($B1160,D1_2!$B$5:$AL$131,32,FALSE)&amp;""</f>
        <v/>
      </c>
      <c r="AN1160" s="132"/>
      <c r="AO1160" s="23" t="s">
        <v>391</v>
      </c>
      <c r="AP1160" s="145" t="str">
        <f>VLOOKUP($B1160,D1_2!$B$5:$AL$131,33,FALSE)&amp;""</f>
        <v/>
      </c>
      <c r="AQ1160" s="134"/>
      <c r="AR1160" s="144" t="str">
        <f>VLOOKUP($B1160,D1_2!$B$5:$AL$131,34,FALSE)&amp;""</f>
        <v/>
      </c>
      <c r="AS1160" s="132"/>
      <c r="AT1160" s="23" t="s">
        <v>391</v>
      </c>
      <c r="AU1160" s="145" t="str">
        <f>VLOOKUP($B1160,D1_2!$B$5:$AL$131,35,FALSE)&amp;""</f>
        <v/>
      </c>
      <c r="AV1160" s="134"/>
      <c r="AW1160" s="144" t="str">
        <f>VLOOKUP($B1160,D1_2!$B$5:$AL$131,36,FALSE)&amp;""</f>
        <v/>
      </c>
      <c r="AX1160" s="132"/>
      <c r="AY1160" s="23" t="s">
        <v>391</v>
      </c>
      <c r="AZ1160" s="145" t="str">
        <f>VLOOKUP($B1160,D1_2!$B$5:$AL$131,37,FALSE)&amp;""</f>
        <v/>
      </c>
      <c r="BA1160" s="134"/>
    </row>
    <row r="1161" spans="2:53" s="1" customFormat="1" x14ac:dyDescent="0.4">
      <c r="B1161" s="181"/>
      <c r="C1161" s="182"/>
      <c r="D1161" s="182"/>
      <c r="E1161" s="182"/>
      <c r="F1161" s="183"/>
      <c r="G1161" s="91" t="s">
        <v>5496</v>
      </c>
      <c r="H1161" s="91"/>
      <c r="I1161" s="91"/>
      <c r="J1161" s="91"/>
      <c r="K1161" s="91"/>
      <c r="L1161" s="91"/>
      <c r="M1161" s="91"/>
      <c r="N1161" s="92" t="str">
        <f>VLOOKUP($B1160,D1_2!$B$132:$AL$258,22,FALSE)&amp;""</f>
        <v/>
      </c>
      <c r="O1161" s="93"/>
      <c r="P1161" s="20" t="s">
        <v>391</v>
      </c>
      <c r="Q1161" s="94" t="str">
        <f>VLOOKUP($B1160,D1_2!$B$132:$AL$258,23,FALSE)&amp;""</f>
        <v/>
      </c>
      <c r="R1161" s="95"/>
      <c r="S1161" s="92" t="str">
        <f>VLOOKUP($B1160,D1_2!$B$132:$AL$258,24,FALSE)&amp;""</f>
        <v/>
      </c>
      <c r="T1161" s="93"/>
      <c r="U1161" s="20" t="s">
        <v>391</v>
      </c>
      <c r="V1161" s="94" t="str">
        <f>VLOOKUP($B1160,D1_2!$B$132:$AL$258,25,FALSE)&amp;""</f>
        <v/>
      </c>
      <c r="W1161" s="95"/>
      <c r="X1161" s="92" t="str">
        <f>VLOOKUP($B1160,D1_2!$B$132:$AL$258,26,FALSE)&amp;""</f>
        <v/>
      </c>
      <c r="Y1161" s="93"/>
      <c r="Z1161" s="20" t="s">
        <v>391</v>
      </c>
      <c r="AA1161" s="94" t="str">
        <f>VLOOKUP($B1160,D1_2!$B$132:$AL$258,27,FALSE)&amp;""</f>
        <v/>
      </c>
      <c r="AB1161" s="95"/>
      <c r="AC1161" s="92" t="str">
        <f>VLOOKUP($B1160,D1_2!$B$132:$AL$258,28,FALSE)&amp;""</f>
        <v/>
      </c>
      <c r="AD1161" s="93"/>
      <c r="AE1161" s="20" t="s">
        <v>391</v>
      </c>
      <c r="AF1161" s="94" t="str">
        <f>VLOOKUP($B1160,D1_2!$B$132:$AL$258,29,FALSE)&amp;""</f>
        <v/>
      </c>
      <c r="AG1161" s="95"/>
      <c r="AH1161" s="92" t="str">
        <f>VLOOKUP($B1160,D1_2!$B$132:$AL$258,30,FALSE)&amp;""</f>
        <v/>
      </c>
      <c r="AI1161" s="93"/>
      <c r="AJ1161" s="20" t="s">
        <v>391</v>
      </c>
      <c r="AK1161" s="94" t="str">
        <f>VLOOKUP($B1160,D1_2!$B$132:$AL$258,31,FALSE)&amp;""</f>
        <v/>
      </c>
      <c r="AL1161" s="95"/>
      <c r="AM1161" s="92" t="str">
        <f>VLOOKUP($B1160,D1_2!$B$132:$AL$258,32,FALSE)&amp;""</f>
        <v/>
      </c>
      <c r="AN1161" s="93"/>
      <c r="AO1161" s="20" t="s">
        <v>391</v>
      </c>
      <c r="AP1161" s="94" t="str">
        <f>VLOOKUP($B1160,D1_2!$B$132:$AL$258,33,FALSE)&amp;""</f>
        <v/>
      </c>
      <c r="AQ1161" s="95"/>
      <c r="AR1161" s="92" t="str">
        <f>VLOOKUP($B1160,D1_2!$B$132:$AL$258,34,FALSE)&amp;""</f>
        <v/>
      </c>
      <c r="AS1161" s="93"/>
      <c r="AT1161" s="20" t="s">
        <v>391</v>
      </c>
      <c r="AU1161" s="94" t="str">
        <f>VLOOKUP($B1160,D1_2!$B$132:$AL$258,35,FALSE)&amp;""</f>
        <v/>
      </c>
      <c r="AV1161" s="95"/>
      <c r="AW1161" s="92" t="str">
        <f>VLOOKUP($B1160,D1_2!$B$132:$AL$258,36,FALSE)&amp;""</f>
        <v/>
      </c>
      <c r="AX1161" s="93"/>
      <c r="AY1161" s="20" t="s">
        <v>391</v>
      </c>
      <c r="AZ1161" s="94" t="str">
        <f>VLOOKUP($B1160,D1_2!$B$132:$AL$258,37,FALSE)&amp;""</f>
        <v/>
      </c>
      <c r="BA1161" s="95"/>
    </row>
    <row r="1162" spans="2:53" s="1" customFormat="1" x14ac:dyDescent="0.4">
      <c r="B1162" s="178"/>
      <c r="C1162" s="179"/>
      <c r="D1162" s="179"/>
      <c r="E1162" s="179"/>
      <c r="F1162" s="180"/>
      <c r="G1162" s="135" t="s">
        <v>5337</v>
      </c>
      <c r="H1162" s="135"/>
      <c r="I1162" s="135"/>
      <c r="J1162" s="135"/>
      <c r="K1162" s="135"/>
      <c r="L1162" s="135"/>
      <c r="M1162" s="135"/>
      <c r="N1162" s="136" t="str">
        <f>VLOOKUP($B1160,D1_2!$B$259:$AL$385,22,FALSE)&amp;""</f>
        <v/>
      </c>
      <c r="O1162" s="137"/>
      <c r="P1162" s="21" t="s">
        <v>391</v>
      </c>
      <c r="Q1162" s="138" t="str">
        <f>VLOOKUP($B1160,D1_2!$B$259:$AL$385,23,FALSE)&amp;""</f>
        <v/>
      </c>
      <c r="R1162" s="139"/>
      <c r="S1162" s="136" t="str">
        <f>VLOOKUP($B1160,D1_2!$B$259:$AL$385,24,FALSE)&amp;""</f>
        <v/>
      </c>
      <c r="T1162" s="137"/>
      <c r="U1162" s="21" t="s">
        <v>391</v>
      </c>
      <c r="V1162" s="138" t="str">
        <f>VLOOKUP($B1160,D1_2!$B$259:$AL$385,25,FALSE)&amp;""</f>
        <v/>
      </c>
      <c r="W1162" s="139"/>
      <c r="X1162" s="136" t="str">
        <f>VLOOKUP($B1160,D1_2!$B$259:$AL$385,26,FALSE)&amp;""</f>
        <v/>
      </c>
      <c r="Y1162" s="137"/>
      <c r="Z1162" s="21" t="s">
        <v>391</v>
      </c>
      <c r="AA1162" s="138" t="str">
        <f>VLOOKUP($B1160,D1_2!$B$259:$AL$385,27,FALSE)&amp;""</f>
        <v/>
      </c>
      <c r="AB1162" s="139"/>
      <c r="AC1162" s="136" t="str">
        <f>VLOOKUP($B1160,D1_2!$B$259:$AL$385,28,FALSE)&amp;""</f>
        <v/>
      </c>
      <c r="AD1162" s="137"/>
      <c r="AE1162" s="21" t="s">
        <v>391</v>
      </c>
      <c r="AF1162" s="138" t="str">
        <f>VLOOKUP($B1160,D1_2!$B$259:$AL$385,29,FALSE)&amp;""</f>
        <v/>
      </c>
      <c r="AG1162" s="139"/>
      <c r="AH1162" s="136" t="str">
        <f>VLOOKUP($B1160,D1_2!$B$259:$AL$385,30,FALSE)&amp;""</f>
        <v/>
      </c>
      <c r="AI1162" s="137"/>
      <c r="AJ1162" s="21" t="s">
        <v>391</v>
      </c>
      <c r="AK1162" s="138" t="str">
        <f>VLOOKUP($B1160,D1_2!$B$259:$AL$385,31,FALSE)&amp;""</f>
        <v/>
      </c>
      <c r="AL1162" s="139"/>
      <c r="AM1162" s="136" t="str">
        <f>VLOOKUP($B1160,D1_2!$B$259:$AL$385,32,FALSE)&amp;""</f>
        <v/>
      </c>
      <c r="AN1162" s="137"/>
      <c r="AO1162" s="21" t="s">
        <v>391</v>
      </c>
      <c r="AP1162" s="138" t="str">
        <f>VLOOKUP($B1160,D1_2!$B$259:$AL$385,33,FALSE)&amp;""</f>
        <v/>
      </c>
      <c r="AQ1162" s="139"/>
      <c r="AR1162" s="136" t="str">
        <f>VLOOKUP($B1160,D1_2!$B$259:$AL$385,34,FALSE)&amp;""</f>
        <v/>
      </c>
      <c r="AS1162" s="137"/>
      <c r="AT1162" s="21" t="s">
        <v>391</v>
      </c>
      <c r="AU1162" s="138" t="str">
        <f>VLOOKUP($B1160,D1_2!$B$259:$AL$385,35,FALSE)&amp;""</f>
        <v/>
      </c>
      <c r="AV1162" s="139"/>
      <c r="AW1162" s="136" t="str">
        <f>VLOOKUP($B1160,D1_2!$B$259:$AL$385,36,FALSE)&amp;""</f>
        <v/>
      </c>
      <c r="AX1162" s="137"/>
      <c r="AY1162" s="21" t="s">
        <v>391</v>
      </c>
      <c r="AZ1162" s="138" t="str">
        <f>VLOOKUP($B1160,D1_2!$B$259:$AL$385,37,FALSE)&amp;""</f>
        <v/>
      </c>
      <c r="BA1162" s="139"/>
    </row>
    <row r="1163" spans="2:53" s="1" customFormat="1" ht="14.25" customHeight="1" x14ac:dyDescent="0.4">
      <c r="B1163" s="175" t="s">
        <v>6644</v>
      </c>
      <c r="C1163" s="176"/>
      <c r="D1163" s="176"/>
      <c r="E1163" s="176"/>
      <c r="F1163" s="177"/>
      <c r="G1163" s="86" t="s">
        <v>5737</v>
      </c>
      <c r="H1163" s="86"/>
      <c r="I1163" s="86"/>
      <c r="J1163" s="86"/>
      <c r="K1163" s="86"/>
      <c r="L1163" s="86"/>
      <c r="M1163" s="86"/>
      <c r="N1163" s="87" t="str">
        <f>VLOOKUP($B1163,D1_2!$B$5:$AL$131,22,FALSE)&amp;""</f>
        <v/>
      </c>
      <c r="O1163" s="88"/>
      <c r="P1163" s="19" t="s">
        <v>391</v>
      </c>
      <c r="Q1163" s="89" t="str">
        <f>VLOOKUP($B1163,D1_2!$B$5:$AL$131,23,FALSE)&amp;""</f>
        <v/>
      </c>
      <c r="R1163" s="90"/>
      <c r="S1163" s="87" t="str">
        <f>VLOOKUP($B1163,D1_2!$B$5:$AL$131,24,FALSE)&amp;""</f>
        <v/>
      </c>
      <c r="T1163" s="88"/>
      <c r="U1163" s="19" t="s">
        <v>391</v>
      </c>
      <c r="V1163" s="89" t="str">
        <f>VLOOKUP($B1163,D1_2!$B$5:$AL$131,25,FALSE)&amp;""</f>
        <v/>
      </c>
      <c r="W1163" s="90"/>
      <c r="X1163" s="87" t="str">
        <f>VLOOKUP($B1163,D1_2!$B$5:$AL$131,26,FALSE)&amp;""</f>
        <v/>
      </c>
      <c r="Y1163" s="88"/>
      <c r="Z1163" s="19" t="s">
        <v>391</v>
      </c>
      <c r="AA1163" s="89" t="str">
        <f>VLOOKUP($B1163,D1_2!$B$5:$AL$131,27,FALSE)&amp;""</f>
        <v/>
      </c>
      <c r="AB1163" s="90"/>
      <c r="AC1163" s="87" t="str">
        <f>VLOOKUP($B1163,D1_2!$B$5:$AL$131,28,FALSE)&amp;""</f>
        <v/>
      </c>
      <c r="AD1163" s="88"/>
      <c r="AE1163" s="19" t="s">
        <v>391</v>
      </c>
      <c r="AF1163" s="89" t="str">
        <f>VLOOKUP($B1163,D1_2!$B$5:$AL$131,29,FALSE)&amp;""</f>
        <v/>
      </c>
      <c r="AG1163" s="90"/>
      <c r="AH1163" s="87" t="str">
        <f>VLOOKUP($B1163,D1_2!$B$5:$AL$131,30,FALSE)&amp;""</f>
        <v/>
      </c>
      <c r="AI1163" s="88"/>
      <c r="AJ1163" s="19" t="s">
        <v>391</v>
      </c>
      <c r="AK1163" s="89" t="str">
        <f>VLOOKUP($B1163,D1_2!$B$5:$AL$131,31,FALSE)&amp;""</f>
        <v/>
      </c>
      <c r="AL1163" s="90"/>
      <c r="AM1163" s="87" t="str">
        <f>VLOOKUP($B1163,D1_2!$B$5:$AL$131,32,FALSE)&amp;""</f>
        <v/>
      </c>
      <c r="AN1163" s="88"/>
      <c r="AO1163" s="19" t="s">
        <v>391</v>
      </c>
      <c r="AP1163" s="89" t="str">
        <f>VLOOKUP($B1163,D1_2!$B$5:$AL$131,33,FALSE)&amp;""</f>
        <v/>
      </c>
      <c r="AQ1163" s="90"/>
      <c r="AR1163" s="87" t="str">
        <f>VLOOKUP($B1163,D1_2!$B$5:$AL$131,34,FALSE)&amp;""</f>
        <v/>
      </c>
      <c r="AS1163" s="88"/>
      <c r="AT1163" s="19" t="s">
        <v>391</v>
      </c>
      <c r="AU1163" s="89" t="str">
        <f>VLOOKUP($B1163,D1_2!$B$5:$AL$131,35,FALSE)&amp;""</f>
        <v/>
      </c>
      <c r="AV1163" s="90"/>
      <c r="AW1163" s="87" t="str">
        <f>VLOOKUP($B1163,D1_2!$B$5:$AL$131,36,FALSE)&amp;""</f>
        <v/>
      </c>
      <c r="AX1163" s="88"/>
      <c r="AY1163" s="19" t="s">
        <v>391</v>
      </c>
      <c r="AZ1163" s="89" t="str">
        <f>VLOOKUP($B1163,D1_2!$B$5:$AL$131,37,FALSE)&amp;""</f>
        <v/>
      </c>
      <c r="BA1163" s="90"/>
    </row>
    <row r="1164" spans="2:53" s="1" customFormat="1" x14ac:dyDescent="0.4">
      <c r="B1164" s="181"/>
      <c r="C1164" s="182"/>
      <c r="D1164" s="182"/>
      <c r="E1164" s="182"/>
      <c r="F1164" s="183"/>
      <c r="G1164" s="91" t="s">
        <v>5496</v>
      </c>
      <c r="H1164" s="91"/>
      <c r="I1164" s="91"/>
      <c r="J1164" s="91"/>
      <c r="K1164" s="91"/>
      <c r="L1164" s="91"/>
      <c r="M1164" s="91"/>
      <c r="N1164" s="92" t="str">
        <f>VLOOKUP($B1163,D1_2!$B$132:$AL$258,22,FALSE)&amp;""</f>
        <v/>
      </c>
      <c r="O1164" s="93"/>
      <c r="P1164" s="20" t="s">
        <v>391</v>
      </c>
      <c r="Q1164" s="94" t="str">
        <f>VLOOKUP($B1163,D1_2!$B$132:$AL$258,23,FALSE)&amp;""</f>
        <v/>
      </c>
      <c r="R1164" s="95"/>
      <c r="S1164" s="92" t="str">
        <f>VLOOKUP($B1163,D1_2!$B$132:$AL$258,24,FALSE)&amp;""</f>
        <v/>
      </c>
      <c r="T1164" s="93"/>
      <c r="U1164" s="20" t="s">
        <v>391</v>
      </c>
      <c r="V1164" s="94" t="str">
        <f>VLOOKUP($B1163,D1_2!$B$132:$AL$258,25,FALSE)&amp;""</f>
        <v/>
      </c>
      <c r="W1164" s="95"/>
      <c r="X1164" s="92" t="str">
        <f>VLOOKUP($B1163,D1_2!$B$132:$AL$258,26,FALSE)&amp;""</f>
        <v/>
      </c>
      <c r="Y1164" s="93"/>
      <c r="Z1164" s="20" t="s">
        <v>391</v>
      </c>
      <c r="AA1164" s="94" t="str">
        <f>VLOOKUP($B1163,D1_2!$B$132:$AL$258,27,FALSE)&amp;""</f>
        <v/>
      </c>
      <c r="AB1164" s="95"/>
      <c r="AC1164" s="92" t="str">
        <f>VLOOKUP($B1163,D1_2!$B$132:$AL$258,28,FALSE)&amp;""</f>
        <v/>
      </c>
      <c r="AD1164" s="93"/>
      <c r="AE1164" s="20" t="s">
        <v>391</v>
      </c>
      <c r="AF1164" s="94" t="str">
        <f>VLOOKUP($B1163,D1_2!$B$132:$AL$258,29,FALSE)&amp;""</f>
        <v/>
      </c>
      <c r="AG1164" s="95"/>
      <c r="AH1164" s="92" t="str">
        <f>VLOOKUP($B1163,D1_2!$B$132:$AL$258,30,FALSE)&amp;""</f>
        <v/>
      </c>
      <c r="AI1164" s="93"/>
      <c r="AJ1164" s="20" t="s">
        <v>391</v>
      </c>
      <c r="AK1164" s="94" t="str">
        <f>VLOOKUP($B1163,D1_2!$B$132:$AL$258,31,FALSE)&amp;""</f>
        <v/>
      </c>
      <c r="AL1164" s="95"/>
      <c r="AM1164" s="92" t="str">
        <f>VLOOKUP($B1163,D1_2!$B$132:$AL$258,32,FALSE)&amp;""</f>
        <v/>
      </c>
      <c r="AN1164" s="93"/>
      <c r="AO1164" s="20" t="s">
        <v>391</v>
      </c>
      <c r="AP1164" s="94" t="str">
        <f>VLOOKUP($B1163,D1_2!$B$132:$AL$258,33,FALSE)&amp;""</f>
        <v/>
      </c>
      <c r="AQ1164" s="95"/>
      <c r="AR1164" s="92" t="str">
        <f>VLOOKUP($B1163,D1_2!$B$132:$AL$258,34,FALSE)&amp;""</f>
        <v/>
      </c>
      <c r="AS1164" s="93"/>
      <c r="AT1164" s="20" t="s">
        <v>391</v>
      </c>
      <c r="AU1164" s="94" t="str">
        <f>VLOOKUP($B1163,D1_2!$B$132:$AL$258,35,FALSE)&amp;""</f>
        <v/>
      </c>
      <c r="AV1164" s="95"/>
      <c r="AW1164" s="92" t="str">
        <f>VLOOKUP($B1163,D1_2!$B$132:$AL$258,36,FALSE)&amp;""</f>
        <v/>
      </c>
      <c r="AX1164" s="93"/>
      <c r="AY1164" s="20" t="s">
        <v>391</v>
      </c>
      <c r="AZ1164" s="94" t="str">
        <f>VLOOKUP($B1163,D1_2!$B$132:$AL$258,37,FALSE)&amp;""</f>
        <v/>
      </c>
      <c r="BA1164" s="95"/>
    </row>
    <row r="1165" spans="2:53" s="1" customFormat="1" x14ac:dyDescent="0.4">
      <c r="B1165" s="178"/>
      <c r="C1165" s="179"/>
      <c r="D1165" s="179"/>
      <c r="E1165" s="179"/>
      <c r="F1165" s="180"/>
      <c r="G1165" s="135" t="s">
        <v>5337</v>
      </c>
      <c r="H1165" s="135"/>
      <c r="I1165" s="135"/>
      <c r="J1165" s="135"/>
      <c r="K1165" s="135"/>
      <c r="L1165" s="135"/>
      <c r="M1165" s="135"/>
      <c r="N1165" s="136" t="str">
        <f>VLOOKUP($B1163,D1_2!$B$259:$AL$385,22,FALSE)&amp;""</f>
        <v/>
      </c>
      <c r="O1165" s="137"/>
      <c r="P1165" s="21" t="s">
        <v>391</v>
      </c>
      <c r="Q1165" s="138" t="str">
        <f>VLOOKUP($B1163,D1_2!$B$259:$AL$385,23,FALSE)&amp;""</f>
        <v/>
      </c>
      <c r="R1165" s="139"/>
      <c r="S1165" s="136" t="str">
        <f>VLOOKUP($B1163,D1_2!$B$259:$AL$385,24,FALSE)&amp;""</f>
        <v/>
      </c>
      <c r="T1165" s="137"/>
      <c r="U1165" s="21" t="s">
        <v>391</v>
      </c>
      <c r="V1165" s="138" t="str">
        <f>VLOOKUP($B1163,D1_2!$B$259:$AL$385,25,FALSE)&amp;""</f>
        <v/>
      </c>
      <c r="W1165" s="139"/>
      <c r="X1165" s="136" t="str">
        <f>VLOOKUP($B1163,D1_2!$B$259:$AL$385,26,FALSE)&amp;""</f>
        <v/>
      </c>
      <c r="Y1165" s="137"/>
      <c r="Z1165" s="21" t="s">
        <v>391</v>
      </c>
      <c r="AA1165" s="138" t="str">
        <f>VLOOKUP($B1163,D1_2!$B$259:$AL$385,27,FALSE)&amp;""</f>
        <v/>
      </c>
      <c r="AB1165" s="139"/>
      <c r="AC1165" s="136" t="str">
        <f>VLOOKUP($B1163,D1_2!$B$259:$AL$385,28,FALSE)&amp;""</f>
        <v/>
      </c>
      <c r="AD1165" s="137"/>
      <c r="AE1165" s="21" t="s">
        <v>391</v>
      </c>
      <c r="AF1165" s="138" t="str">
        <f>VLOOKUP($B1163,D1_2!$B$259:$AL$385,29,FALSE)&amp;""</f>
        <v/>
      </c>
      <c r="AG1165" s="139"/>
      <c r="AH1165" s="136" t="str">
        <f>VLOOKUP($B1163,D1_2!$B$259:$AL$385,30,FALSE)&amp;""</f>
        <v/>
      </c>
      <c r="AI1165" s="137"/>
      <c r="AJ1165" s="21" t="s">
        <v>391</v>
      </c>
      <c r="AK1165" s="138" t="str">
        <f>VLOOKUP($B1163,D1_2!$B$259:$AL$385,31,FALSE)&amp;""</f>
        <v/>
      </c>
      <c r="AL1165" s="139"/>
      <c r="AM1165" s="136" t="str">
        <f>VLOOKUP($B1163,D1_2!$B$259:$AL$385,32,FALSE)&amp;""</f>
        <v/>
      </c>
      <c r="AN1165" s="137"/>
      <c r="AO1165" s="21" t="s">
        <v>391</v>
      </c>
      <c r="AP1165" s="138" t="str">
        <f>VLOOKUP($B1163,D1_2!$B$259:$AL$385,33,FALSE)&amp;""</f>
        <v/>
      </c>
      <c r="AQ1165" s="139"/>
      <c r="AR1165" s="136" t="str">
        <f>VLOOKUP($B1163,D1_2!$B$259:$AL$385,34,FALSE)&amp;""</f>
        <v/>
      </c>
      <c r="AS1165" s="137"/>
      <c r="AT1165" s="21" t="s">
        <v>391</v>
      </c>
      <c r="AU1165" s="138" t="str">
        <f>VLOOKUP($B1163,D1_2!$B$259:$AL$385,35,FALSE)&amp;""</f>
        <v/>
      </c>
      <c r="AV1165" s="139"/>
      <c r="AW1165" s="136" t="str">
        <f>VLOOKUP($B1163,D1_2!$B$259:$AL$385,36,FALSE)&amp;""</f>
        <v/>
      </c>
      <c r="AX1165" s="137"/>
      <c r="AY1165" s="21" t="s">
        <v>391</v>
      </c>
      <c r="AZ1165" s="138" t="str">
        <f>VLOOKUP($B1163,D1_2!$B$259:$AL$385,37,FALSE)&amp;""</f>
        <v/>
      </c>
      <c r="BA1165" s="139"/>
    </row>
    <row r="1166" spans="2:53" s="1" customFormat="1" ht="14.25" customHeight="1" x14ac:dyDescent="0.4">
      <c r="B1166" s="175" t="s">
        <v>1992</v>
      </c>
      <c r="C1166" s="176"/>
      <c r="D1166" s="176"/>
      <c r="E1166" s="176"/>
      <c r="F1166" s="177"/>
      <c r="G1166" s="86" t="s">
        <v>5737</v>
      </c>
      <c r="H1166" s="86"/>
      <c r="I1166" s="86"/>
      <c r="J1166" s="86"/>
      <c r="K1166" s="86"/>
      <c r="L1166" s="86"/>
      <c r="M1166" s="86"/>
      <c r="N1166" s="87" t="str">
        <f>VLOOKUP($B1166,D1_2!$B$5:$AL$131,22,FALSE)&amp;""</f>
        <v/>
      </c>
      <c r="O1166" s="88"/>
      <c r="P1166" s="19" t="s">
        <v>391</v>
      </c>
      <c r="Q1166" s="89" t="str">
        <f>VLOOKUP($B1166,D1_2!$B$5:$AL$131,23,FALSE)&amp;""</f>
        <v/>
      </c>
      <c r="R1166" s="90"/>
      <c r="S1166" s="87" t="str">
        <f>VLOOKUP($B1166,D1_2!$B$5:$AL$131,24,FALSE)&amp;""</f>
        <v/>
      </c>
      <c r="T1166" s="88"/>
      <c r="U1166" s="19" t="s">
        <v>391</v>
      </c>
      <c r="V1166" s="89" t="str">
        <f>VLOOKUP($B1166,D1_2!$B$5:$AL$131,25,FALSE)&amp;""</f>
        <v/>
      </c>
      <c r="W1166" s="90"/>
      <c r="X1166" s="87" t="str">
        <f>VLOOKUP($B1166,D1_2!$B$5:$AL$131,26,FALSE)&amp;""</f>
        <v/>
      </c>
      <c r="Y1166" s="88"/>
      <c r="Z1166" s="19" t="s">
        <v>391</v>
      </c>
      <c r="AA1166" s="89" t="str">
        <f>VLOOKUP($B1166,D1_2!$B$5:$AL$131,27,FALSE)&amp;""</f>
        <v/>
      </c>
      <c r="AB1166" s="90"/>
      <c r="AC1166" s="87" t="str">
        <f>VLOOKUP($B1166,D1_2!$B$5:$AL$131,28,FALSE)&amp;""</f>
        <v/>
      </c>
      <c r="AD1166" s="88"/>
      <c r="AE1166" s="19" t="s">
        <v>391</v>
      </c>
      <c r="AF1166" s="89" t="str">
        <f>VLOOKUP($B1166,D1_2!$B$5:$AL$131,29,FALSE)&amp;""</f>
        <v/>
      </c>
      <c r="AG1166" s="90"/>
      <c r="AH1166" s="87" t="str">
        <f>VLOOKUP($B1166,D1_2!$B$5:$AL$131,30,FALSE)&amp;""</f>
        <v/>
      </c>
      <c r="AI1166" s="88"/>
      <c r="AJ1166" s="19" t="s">
        <v>391</v>
      </c>
      <c r="AK1166" s="89" t="str">
        <f>VLOOKUP($B1166,D1_2!$B$5:$AL$131,31,FALSE)&amp;""</f>
        <v/>
      </c>
      <c r="AL1166" s="90"/>
      <c r="AM1166" s="87" t="str">
        <f>VLOOKUP($B1166,D1_2!$B$5:$AL$131,32,FALSE)&amp;""</f>
        <v/>
      </c>
      <c r="AN1166" s="88"/>
      <c r="AO1166" s="19" t="s">
        <v>391</v>
      </c>
      <c r="AP1166" s="89" t="str">
        <f>VLOOKUP($B1166,D1_2!$B$5:$AL$131,33,FALSE)&amp;""</f>
        <v/>
      </c>
      <c r="AQ1166" s="90"/>
      <c r="AR1166" s="87" t="str">
        <f>VLOOKUP($B1166,D1_2!$B$5:$AL$131,34,FALSE)&amp;""</f>
        <v/>
      </c>
      <c r="AS1166" s="88"/>
      <c r="AT1166" s="19" t="s">
        <v>391</v>
      </c>
      <c r="AU1166" s="89" t="str">
        <f>VLOOKUP($B1166,D1_2!$B$5:$AL$131,35,FALSE)&amp;""</f>
        <v/>
      </c>
      <c r="AV1166" s="90"/>
      <c r="AW1166" s="87" t="str">
        <f>VLOOKUP($B1166,D1_2!$B$5:$AL$131,36,FALSE)&amp;""</f>
        <v/>
      </c>
      <c r="AX1166" s="88"/>
      <c r="AY1166" s="19" t="s">
        <v>391</v>
      </c>
      <c r="AZ1166" s="89" t="str">
        <f>VLOOKUP($B1166,D1_2!$B$5:$AL$131,37,FALSE)&amp;""</f>
        <v/>
      </c>
      <c r="BA1166" s="90"/>
    </row>
    <row r="1167" spans="2:53" s="1" customFormat="1" x14ac:dyDescent="0.4">
      <c r="B1167" s="181"/>
      <c r="C1167" s="182"/>
      <c r="D1167" s="182"/>
      <c r="E1167" s="182"/>
      <c r="F1167" s="183"/>
      <c r="G1167" s="91" t="s">
        <v>5496</v>
      </c>
      <c r="H1167" s="91"/>
      <c r="I1167" s="91"/>
      <c r="J1167" s="91"/>
      <c r="K1167" s="91"/>
      <c r="L1167" s="91"/>
      <c r="M1167" s="91"/>
      <c r="N1167" s="92" t="str">
        <f>VLOOKUP($B1166,D1_2!$B$132:$AL$258,22,FALSE)&amp;""</f>
        <v/>
      </c>
      <c r="O1167" s="93"/>
      <c r="P1167" s="20" t="s">
        <v>391</v>
      </c>
      <c r="Q1167" s="94" t="str">
        <f>VLOOKUP($B1166,D1_2!$B$132:$AL$258,23,FALSE)&amp;""</f>
        <v/>
      </c>
      <c r="R1167" s="95"/>
      <c r="S1167" s="92" t="str">
        <f>VLOOKUP($B1166,D1_2!$B$132:$AL$258,24,FALSE)&amp;""</f>
        <v/>
      </c>
      <c r="T1167" s="93"/>
      <c r="U1167" s="20" t="s">
        <v>391</v>
      </c>
      <c r="V1167" s="94" t="str">
        <f>VLOOKUP($B1166,D1_2!$B$132:$AL$258,25,FALSE)&amp;""</f>
        <v/>
      </c>
      <c r="W1167" s="95"/>
      <c r="X1167" s="92" t="str">
        <f>VLOOKUP($B1166,D1_2!$B$132:$AL$258,26,FALSE)&amp;""</f>
        <v/>
      </c>
      <c r="Y1167" s="93"/>
      <c r="Z1167" s="20" t="s">
        <v>391</v>
      </c>
      <c r="AA1167" s="94" t="str">
        <f>VLOOKUP($B1166,D1_2!$B$132:$AL$258,27,FALSE)&amp;""</f>
        <v/>
      </c>
      <c r="AB1167" s="95"/>
      <c r="AC1167" s="92" t="str">
        <f>VLOOKUP($B1166,D1_2!$B$132:$AL$258,28,FALSE)&amp;""</f>
        <v/>
      </c>
      <c r="AD1167" s="93"/>
      <c r="AE1167" s="20" t="s">
        <v>391</v>
      </c>
      <c r="AF1167" s="94" t="str">
        <f>VLOOKUP($B1166,D1_2!$B$132:$AL$258,29,FALSE)&amp;""</f>
        <v/>
      </c>
      <c r="AG1167" s="95"/>
      <c r="AH1167" s="92" t="str">
        <f>VLOOKUP($B1166,D1_2!$B$132:$AL$258,30,FALSE)&amp;""</f>
        <v/>
      </c>
      <c r="AI1167" s="93"/>
      <c r="AJ1167" s="20" t="s">
        <v>391</v>
      </c>
      <c r="AK1167" s="94" t="str">
        <f>VLOOKUP($B1166,D1_2!$B$132:$AL$258,31,FALSE)&amp;""</f>
        <v/>
      </c>
      <c r="AL1167" s="95"/>
      <c r="AM1167" s="92" t="str">
        <f>VLOOKUP($B1166,D1_2!$B$132:$AL$258,32,FALSE)&amp;""</f>
        <v/>
      </c>
      <c r="AN1167" s="93"/>
      <c r="AO1167" s="20" t="s">
        <v>391</v>
      </c>
      <c r="AP1167" s="94" t="str">
        <f>VLOOKUP($B1166,D1_2!$B$132:$AL$258,33,FALSE)&amp;""</f>
        <v/>
      </c>
      <c r="AQ1167" s="95"/>
      <c r="AR1167" s="92" t="str">
        <f>VLOOKUP($B1166,D1_2!$B$132:$AL$258,34,FALSE)&amp;""</f>
        <v/>
      </c>
      <c r="AS1167" s="93"/>
      <c r="AT1167" s="20" t="s">
        <v>391</v>
      </c>
      <c r="AU1167" s="94" t="str">
        <f>VLOOKUP($B1166,D1_2!$B$132:$AL$258,35,FALSE)&amp;""</f>
        <v/>
      </c>
      <c r="AV1167" s="95"/>
      <c r="AW1167" s="92" t="str">
        <f>VLOOKUP($B1166,D1_2!$B$132:$AL$258,36,FALSE)&amp;""</f>
        <v/>
      </c>
      <c r="AX1167" s="93"/>
      <c r="AY1167" s="20" t="s">
        <v>391</v>
      </c>
      <c r="AZ1167" s="94" t="str">
        <f>VLOOKUP($B1166,D1_2!$B$132:$AL$258,37,FALSE)&amp;""</f>
        <v/>
      </c>
      <c r="BA1167" s="95"/>
    </row>
    <row r="1168" spans="2:53" s="1" customFormat="1" x14ac:dyDescent="0.4">
      <c r="B1168" s="178"/>
      <c r="C1168" s="179"/>
      <c r="D1168" s="179"/>
      <c r="E1168" s="179"/>
      <c r="F1168" s="180"/>
      <c r="G1168" s="135" t="s">
        <v>5337</v>
      </c>
      <c r="H1168" s="135"/>
      <c r="I1168" s="135"/>
      <c r="J1168" s="135"/>
      <c r="K1168" s="135"/>
      <c r="L1168" s="135"/>
      <c r="M1168" s="135"/>
      <c r="N1168" s="136" t="str">
        <f>VLOOKUP($B1166,D1_2!$B$259:$AL$385,22,FALSE)&amp;""</f>
        <v/>
      </c>
      <c r="O1168" s="137"/>
      <c r="P1168" s="21" t="s">
        <v>391</v>
      </c>
      <c r="Q1168" s="138" t="str">
        <f>VLOOKUP($B1166,D1_2!$B$259:$AL$385,23,FALSE)&amp;""</f>
        <v/>
      </c>
      <c r="R1168" s="139"/>
      <c r="S1168" s="136" t="str">
        <f>VLOOKUP($B1166,D1_2!$B$259:$AL$385,24,FALSE)&amp;""</f>
        <v/>
      </c>
      <c r="T1168" s="137"/>
      <c r="U1168" s="21" t="s">
        <v>391</v>
      </c>
      <c r="V1168" s="138" t="str">
        <f>VLOOKUP($B1166,D1_2!$B$259:$AL$385,25,FALSE)&amp;""</f>
        <v/>
      </c>
      <c r="W1168" s="139"/>
      <c r="X1168" s="136" t="str">
        <f>VLOOKUP($B1166,D1_2!$B$259:$AL$385,26,FALSE)&amp;""</f>
        <v/>
      </c>
      <c r="Y1168" s="137"/>
      <c r="Z1168" s="21" t="s">
        <v>391</v>
      </c>
      <c r="AA1168" s="138" t="str">
        <f>VLOOKUP($B1166,D1_2!$B$259:$AL$385,27,FALSE)&amp;""</f>
        <v/>
      </c>
      <c r="AB1168" s="139"/>
      <c r="AC1168" s="136" t="str">
        <f>VLOOKUP($B1166,D1_2!$B$259:$AL$385,28,FALSE)&amp;""</f>
        <v/>
      </c>
      <c r="AD1168" s="137"/>
      <c r="AE1168" s="21" t="s">
        <v>391</v>
      </c>
      <c r="AF1168" s="138" t="str">
        <f>VLOOKUP($B1166,D1_2!$B$259:$AL$385,29,FALSE)&amp;""</f>
        <v/>
      </c>
      <c r="AG1168" s="139"/>
      <c r="AH1168" s="136" t="str">
        <f>VLOOKUP($B1166,D1_2!$B$259:$AL$385,30,FALSE)&amp;""</f>
        <v/>
      </c>
      <c r="AI1168" s="137"/>
      <c r="AJ1168" s="21" t="s">
        <v>391</v>
      </c>
      <c r="AK1168" s="138" t="str">
        <f>VLOOKUP($B1166,D1_2!$B$259:$AL$385,31,FALSE)&amp;""</f>
        <v/>
      </c>
      <c r="AL1168" s="139"/>
      <c r="AM1168" s="136" t="str">
        <f>VLOOKUP($B1166,D1_2!$B$259:$AL$385,32,FALSE)&amp;""</f>
        <v/>
      </c>
      <c r="AN1168" s="137"/>
      <c r="AO1168" s="21" t="s">
        <v>391</v>
      </c>
      <c r="AP1168" s="138" t="str">
        <f>VLOOKUP($B1166,D1_2!$B$259:$AL$385,33,FALSE)&amp;""</f>
        <v/>
      </c>
      <c r="AQ1168" s="139"/>
      <c r="AR1168" s="136" t="str">
        <f>VLOOKUP($B1166,D1_2!$B$259:$AL$385,34,FALSE)&amp;""</f>
        <v/>
      </c>
      <c r="AS1168" s="137"/>
      <c r="AT1168" s="21" t="s">
        <v>391</v>
      </c>
      <c r="AU1168" s="138" t="str">
        <f>VLOOKUP($B1166,D1_2!$B$259:$AL$385,35,FALSE)&amp;""</f>
        <v/>
      </c>
      <c r="AV1168" s="139"/>
      <c r="AW1168" s="136" t="str">
        <f>VLOOKUP($B1166,D1_2!$B$259:$AL$385,36,FALSE)&amp;""</f>
        <v/>
      </c>
      <c r="AX1168" s="137"/>
      <c r="AY1168" s="21" t="s">
        <v>391</v>
      </c>
      <c r="AZ1168" s="138" t="str">
        <f>VLOOKUP($B1166,D1_2!$B$259:$AL$385,37,FALSE)&amp;""</f>
        <v/>
      </c>
      <c r="BA1168" s="139"/>
    </row>
    <row r="1169" spans="2:53" s="1" customFormat="1" ht="14.25" customHeight="1" x14ac:dyDescent="0.4">
      <c r="B1169" s="175" t="s">
        <v>1319</v>
      </c>
      <c r="C1169" s="176"/>
      <c r="D1169" s="176"/>
      <c r="E1169" s="176"/>
      <c r="F1169" s="177"/>
      <c r="G1169" s="86" t="s">
        <v>5737</v>
      </c>
      <c r="H1169" s="86"/>
      <c r="I1169" s="86"/>
      <c r="J1169" s="86"/>
      <c r="K1169" s="86"/>
      <c r="L1169" s="86"/>
      <c r="M1169" s="86"/>
      <c r="N1169" s="87" t="str">
        <f>VLOOKUP($B1169,D1_2!$B$5:$AL$131,22,FALSE)&amp;""</f>
        <v/>
      </c>
      <c r="O1169" s="88"/>
      <c r="P1169" s="19" t="s">
        <v>391</v>
      </c>
      <c r="Q1169" s="89" t="str">
        <f>VLOOKUP($B1169,D1_2!$B$5:$AL$131,23,FALSE)&amp;""</f>
        <v/>
      </c>
      <c r="R1169" s="90"/>
      <c r="S1169" s="87" t="str">
        <f>VLOOKUP($B1169,D1_2!$B$5:$AL$131,24,FALSE)&amp;""</f>
        <v/>
      </c>
      <c r="T1169" s="88"/>
      <c r="U1169" s="19" t="s">
        <v>391</v>
      </c>
      <c r="V1169" s="89" t="str">
        <f>VLOOKUP($B1169,D1_2!$B$5:$AL$131,25,FALSE)&amp;""</f>
        <v/>
      </c>
      <c r="W1169" s="90"/>
      <c r="X1169" s="87" t="str">
        <f>VLOOKUP($B1169,D1_2!$B$5:$AL$131,26,FALSE)&amp;""</f>
        <v/>
      </c>
      <c r="Y1169" s="88"/>
      <c r="Z1169" s="19" t="s">
        <v>391</v>
      </c>
      <c r="AA1169" s="89" t="str">
        <f>VLOOKUP($B1169,D1_2!$B$5:$AL$131,27,FALSE)&amp;""</f>
        <v/>
      </c>
      <c r="AB1169" s="90"/>
      <c r="AC1169" s="87" t="str">
        <f>VLOOKUP($B1169,D1_2!$B$5:$AL$131,28,FALSE)&amp;""</f>
        <v/>
      </c>
      <c r="AD1169" s="88"/>
      <c r="AE1169" s="19" t="s">
        <v>391</v>
      </c>
      <c r="AF1169" s="89" t="str">
        <f>VLOOKUP($B1169,D1_2!$B$5:$AL$131,29,FALSE)&amp;""</f>
        <v/>
      </c>
      <c r="AG1169" s="90"/>
      <c r="AH1169" s="87" t="str">
        <f>VLOOKUP($B1169,D1_2!$B$5:$AL$131,30,FALSE)&amp;""</f>
        <v/>
      </c>
      <c r="AI1169" s="88"/>
      <c r="AJ1169" s="19" t="s">
        <v>391</v>
      </c>
      <c r="AK1169" s="89" t="str">
        <f>VLOOKUP($B1169,D1_2!$B$5:$AL$131,31,FALSE)&amp;""</f>
        <v/>
      </c>
      <c r="AL1169" s="90"/>
      <c r="AM1169" s="87" t="str">
        <f>VLOOKUP($B1169,D1_2!$B$5:$AL$131,32,FALSE)&amp;""</f>
        <v/>
      </c>
      <c r="AN1169" s="88"/>
      <c r="AO1169" s="19" t="s">
        <v>391</v>
      </c>
      <c r="AP1169" s="89" t="str">
        <f>VLOOKUP($B1169,D1_2!$B$5:$AL$131,33,FALSE)&amp;""</f>
        <v/>
      </c>
      <c r="AQ1169" s="90"/>
      <c r="AR1169" s="87" t="str">
        <f>VLOOKUP($B1169,D1_2!$B$5:$AL$131,34,FALSE)&amp;""</f>
        <v/>
      </c>
      <c r="AS1169" s="88"/>
      <c r="AT1169" s="19" t="s">
        <v>391</v>
      </c>
      <c r="AU1169" s="89" t="str">
        <f>VLOOKUP($B1169,D1_2!$B$5:$AL$131,35,FALSE)&amp;""</f>
        <v/>
      </c>
      <c r="AV1169" s="90"/>
      <c r="AW1169" s="87" t="str">
        <f>VLOOKUP($B1169,D1_2!$B$5:$AL$131,36,FALSE)&amp;""</f>
        <v/>
      </c>
      <c r="AX1169" s="88"/>
      <c r="AY1169" s="19" t="s">
        <v>391</v>
      </c>
      <c r="AZ1169" s="89" t="str">
        <f>VLOOKUP($B1169,D1_2!$B$5:$AL$131,37,FALSE)&amp;""</f>
        <v/>
      </c>
      <c r="BA1169" s="90"/>
    </row>
    <row r="1170" spans="2:53" s="1" customFormat="1" x14ac:dyDescent="0.4">
      <c r="B1170" s="181"/>
      <c r="C1170" s="182"/>
      <c r="D1170" s="182"/>
      <c r="E1170" s="182"/>
      <c r="F1170" s="183"/>
      <c r="G1170" s="91" t="s">
        <v>5496</v>
      </c>
      <c r="H1170" s="91"/>
      <c r="I1170" s="91"/>
      <c r="J1170" s="91"/>
      <c r="K1170" s="91"/>
      <c r="L1170" s="91"/>
      <c r="M1170" s="91"/>
      <c r="N1170" s="92" t="str">
        <f>VLOOKUP($B1169,D1_2!$B$132:$AL$258,22,FALSE)&amp;""</f>
        <v/>
      </c>
      <c r="O1170" s="93"/>
      <c r="P1170" s="20" t="s">
        <v>391</v>
      </c>
      <c r="Q1170" s="94" t="str">
        <f>VLOOKUP($B1169,D1_2!$B$132:$AL$258,23,FALSE)&amp;""</f>
        <v/>
      </c>
      <c r="R1170" s="95"/>
      <c r="S1170" s="92" t="str">
        <f>VLOOKUP($B1169,D1_2!$B$132:$AL$258,24,FALSE)&amp;""</f>
        <v/>
      </c>
      <c r="T1170" s="93"/>
      <c r="U1170" s="20" t="s">
        <v>391</v>
      </c>
      <c r="V1170" s="94" t="str">
        <f>VLOOKUP($B1169,D1_2!$B$132:$AL$258,25,FALSE)&amp;""</f>
        <v/>
      </c>
      <c r="W1170" s="95"/>
      <c r="X1170" s="92" t="str">
        <f>VLOOKUP($B1169,D1_2!$B$132:$AL$258,26,FALSE)&amp;""</f>
        <v/>
      </c>
      <c r="Y1170" s="93"/>
      <c r="Z1170" s="20" t="s">
        <v>391</v>
      </c>
      <c r="AA1170" s="94" t="str">
        <f>VLOOKUP($B1169,D1_2!$B$132:$AL$258,27,FALSE)&amp;""</f>
        <v/>
      </c>
      <c r="AB1170" s="95"/>
      <c r="AC1170" s="92" t="str">
        <f>VLOOKUP($B1169,D1_2!$B$132:$AL$258,28,FALSE)&amp;""</f>
        <v/>
      </c>
      <c r="AD1170" s="93"/>
      <c r="AE1170" s="20" t="s">
        <v>391</v>
      </c>
      <c r="AF1170" s="94" t="str">
        <f>VLOOKUP($B1169,D1_2!$B$132:$AL$258,29,FALSE)&amp;""</f>
        <v/>
      </c>
      <c r="AG1170" s="95"/>
      <c r="AH1170" s="92" t="str">
        <f>VLOOKUP($B1169,D1_2!$B$132:$AL$258,30,FALSE)&amp;""</f>
        <v/>
      </c>
      <c r="AI1170" s="93"/>
      <c r="AJ1170" s="20" t="s">
        <v>391</v>
      </c>
      <c r="AK1170" s="94" t="str">
        <f>VLOOKUP($B1169,D1_2!$B$132:$AL$258,31,FALSE)&amp;""</f>
        <v/>
      </c>
      <c r="AL1170" s="95"/>
      <c r="AM1170" s="92" t="str">
        <f>VLOOKUP($B1169,D1_2!$B$132:$AL$258,32,FALSE)&amp;""</f>
        <v/>
      </c>
      <c r="AN1170" s="93"/>
      <c r="AO1170" s="20" t="s">
        <v>391</v>
      </c>
      <c r="AP1170" s="94" t="str">
        <f>VLOOKUP($B1169,D1_2!$B$132:$AL$258,33,FALSE)&amp;""</f>
        <v/>
      </c>
      <c r="AQ1170" s="95"/>
      <c r="AR1170" s="92" t="str">
        <f>VLOOKUP($B1169,D1_2!$B$132:$AL$258,34,FALSE)&amp;""</f>
        <v/>
      </c>
      <c r="AS1170" s="93"/>
      <c r="AT1170" s="20" t="s">
        <v>391</v>
      </c>
      <c r="AU1170" s="94" t="str">
        <f>VLOOKUP($B1169,D1_2!$B$132:$AL$258,35,FALSE)&amp;""</f>
        <v/>
      </c>
      <c r="AV1170" s="95"/>
      <c r="AW1170" s="92" t="str">
        <f>VLOOKUP($B1169,D1_2!$B$132:$AL$258,36,FALSE)&amp;""</f>
        <v/>
      </c>
      <c r="AX1170" s="93"/>
      <c r="AY1170" s="20" t="s">
        <v>391</v>
      </c>
      <c r="AZ1170" s="94" t="str">
        <f>VLOOKUP($B1169,D1_2!$B$132:$AL$258,37,FALSE)&amp;""</f>
        <v/>
      </c>
      <c r="BA1170" s="95"/>
    </row>
    <row r="1171" spans="2:53" s="1" customFormat="1" x14ac:dyDescent="0.4">
      <c r="B1171" s="178"/>
      <c r="C1171" s="179"/>
      <c r="D1171" s="179"/>
      <c r="E1171" s="179"/>
      <c r="F1171" s="180"/>
      <c r="G1171" s="135" t="s">
        <v>5337</v>
      </c>
      <c r="H1171" s="135"/>
      <c r="I1171" s="135"/>
      <c r="J1171" s="135"/>
      <c r="K1171" s="135"/>
      <c r="L1171" s="135"/>
      <c r="M1171" s="135"/>
      <c r="N1171" s="136" t="str">
        <f>VLOOKUP($B1169,D1_2!$B$259:$AL$385,22,FALSE)&amp;""</f>
        <v/>
      </c>
      <c r="O1171" s="137"/>
      <c r="P1171" s="21" t="s">
        <v>391</v>
      </c>
      <c r="Q1171" s="138" t="str">
        <f>VLOOKUP($B1169,D1_2!$B$259:$AL$385,23,FALSE)&amp;""</f>
        <v/>
      </c>
      <c r="R1171" s="139"/>
      <c r="S1171" s="136" t="str">
        <f>VLOOKUP($B1169,D1_2!$B$259:$AL$385,24,FALSE)&amp;""</f>
        <v/>
      </c>
      <c r="T1171" s="137"/>
      <c r="U1171" s="21" t="s">
        <v>391</v>
      </c>
      <c r="V1171" s="138" t="str">
        <f>VLOOKUP($B1169,D1_2!$B$259:$AL$385,25,FALSE)&amp;""</f>
        <v/>
      </c>
      <c r="W1171" s="139"/>
      <c r="X1171" s="136" t="str">
        <f>VLOOKUP($B1169,D1_2!$B$259:$AL$385,26,FALSE)&amp;""</f>
        <v/>
      </c>
      <c r="Y1171" s="137"/>
      <c r="Z1171" s="21" t="s">
        <v>391</v>
      </c>
      <c r="AA1171" s="138" t="str">
        <f>VLOOKUP($B1169,D1_2!$B$259:$AL$385,27,FALSE)&amp;""</f>
        <v/>
      </c>
      <c r="AB1171" s="139"/>
      <c r="AC1171" s="136" t="str">
        <f>VLOOKUP($B1169,D1_2!$B$259:$AL$385,28,FALSE)&amp;""</f>
        <v/>
      </c>
      <c r="AD1171" s="137"/>
      <c r="AE1171" s="21" t="s">
        <v>391</v>
      </c>
      <c r="AF1171" s="138" t="str">
        <f>VLOOKUP($B1169,D1_2!$B$259:$AL$385,29,FALSE)&amp;""</f>
        <v/>
      </c>
      <c r="AG1171" s="139"/>
      <c r="AH1171" s="136" t="str">
        <f>VLOOKUP($B1169,D1_2!$B$259:$AL$385,30,FALSE)&amp;""</f>
        <v/>
      </c>
      <c r="AI1171" s="137"/>
      <c r="AJ1171" s="21" t="s">
        <v>391</v>
      </c>
      <c r="AK1171" s="138" t="str">
        <f>VLOOKUP($B1169,D1_2!$B$259:$AL$385,31,FALSE)&amp;""</f>
        <v/>
      </c>
      <c r="AL1171" s="139"/>
      <c r="AM1171" s="136" t="str">
        <f>VLOOKUP($B1169,D1_2!$B$259:$AL$385,32,FALSE)&amp;""</f>
        <v/>
      </c>
      <c r="AN1171" s="137"/>
      <c r="AO1171" s="21" t="s">
        <v>391</v>
      </c>
      <c r="AP1171" s="138" t="str">
        <f>VLOOKUP($B1169,D1_2!$B$259:$AL$385,33,FALSE)&amp;""</f>
        <v/>
      </c>
      <c r="AQ1171" s="139"/>
      <c r="AR1171" s="136" t="str">
        <f>VLOOKUP($B1169,D1_2!$B$259:$AL$385,34,FALSE)&amp;""</f>
        <v/>
      </c>
      <c r="AS1171" s="137"/>
      <c r="AT1171" s="21" t="s">
        <v>391</v>
      </c>
      <c r="AU1171" s="138" t="str">
        <f>VLOOKUP($B1169,D1_2!$B$259:$AL$385,35,FALSE)&amp;""</f>
        <v/>
      </c>
      <c r="AV1171" s="139"/>
      <c r="AW1171" s="136" t="str">
        <f>VLOOKUP($B1169,D1_2!$B$259:$AL$385,36,FALSE)&amp;""</f>
        <v/>
      </c>
      <c r="AX1171" s="137"/>
      <c r="AY1171" s="21" t="s">
        <v>391</v>
      </c>
      <c r="AZ1171" s="138" t="str">
        <f>VLOOKUP($B1169,D1_2!$B$259:$AL$385,37,FALSE)&amp;""</f>
        <v/>
      </c>
      <c r="BA1171" s="139"/>
    </row>
    <row r="1172" spans="2:53" s="1" customFormat="1" ht="14.25" customHeight="1" x14ac:dyDescent="0.4">
      <c r="B1172" s="175" t="s">
        <v>1934</v>
      </c>
      <c r="C1172" s="176"/>
      <c r="D1172" s="176"/>
      <c r="E1172" s="176"/>
      <c r="F1172" s="177"/>
      <c r="G1172" s="86" t="s">
        <v>5737</v>
      </c>
      <c r="H1172" s="86"/>
      <c r="I1172" s="86"/>
      <c r="J1172" s="86"/>
      <c r="K1172" s="86"/>
      <c r="L1172" s="86"/>
      <c r="M1172" s="86"/>
      <c r="N1172" s="87" t="str">
        <f>VLOOKUP($B1172,D1_2!$B$5:$AL$131,22,FALSE)&amp;""</f>
        <v/>
      </c>
      <c r="O1172" s="88"/>
      <c r="P1172" s="19" t="s">
        <v>391</v>
      </c>
      <c r="Q1172" s="89" t="str">
        <f>VLOOKUP($B1172,D1_2!$B$5:$AL$131,23,FALSE)&amp;""</f>
        <v/>
      </c>
      <c r="R1172" s="90"/>
      <c r="S1172" s="87" t="str">
        <f>VLOOKUP($B1172,D1_2!$B$5:$AL$131,24,FALSE)&amp;""</f>
        <v/>
      </c>
      <c r="T1172" s="88"/>
      <c r="U1172" s="19" t="s">
        <v>391</v>
      </c>
      <c r="V1172" s="89" t="str">
        <f>VLOOKUP($B1172,D1_2!$B$5:$AL$131,25,FALSE)&amp;""</f>
        <v/>
      </c>
      <c r="W1172" s="90"/>
      <c r="X1172" s="87" t="str">
        <f>VLOOKUP($B1172,D1_2!$B$5:$AL$131,26,FALSE)&amp;""</f>
        <v/>
      </c>
      <c r="Y1172" s="88"/>
      <c r="Z1172" s="19" t="s">
        <v>391</v>
      </c>
      <c r="AA1172" s="89" t="str">
        <f>VLOOKUP($B1172,D1_2!$B$5:$AL$131,27,FALSE)&amp;""</f>
        <v/>
      </c>
      <c r="AB1172" s="90"/>
      <c r="AC1172" s="87" t="str">
        <f>VLOOKUP($B1172,D1_2!$B$5:$AL$131,28,FALSE)&amp;""</f>
        <v/>
      </c>
      <c r="AD1172" s="88"/>
      <c r="AE1172" s="19" t="s">
        <v>391</v>
      </c>
      <c r="AF1172" s="89" t="str">
        <f>VLOOKUP($B1172,D1_2!$B$5:$AL$131,29,FALSE)&amp;""</f>
        <v/>
      </c>
      <c r="AG1172" s="90"/>
      <c r="AH1172" s="87" t="str">
        <f>VLOOKUP($B1172,D1_2!$B$5:$AL$131,30,FALSE)&amp;""</f>
        <v/>
      </c>
      <c r="AI1172" s="88"/>
      <c r="AJ1172" s="19" t="s">
        <v>391</v>
      </c>
      <c r="AK1172" s="89" t="str">
        <f>VLOOKUP($B1172,D1_2!$B$5:$AL$131,31,FALSE)&amp;""</f>
        <v/>
      </c>
      <c r="AL1172" s="90"/>
      <c r="AM1172" s="87" t="str">
        <f>VLOOKUP($B1172,D1_2!$B$5:$AL$131,32,FALSE)&amp;""</f>
        <v/>
      </c>
      <c r="AN1172" s="88"/>
      <c r="AO1172" s="19" t="s">
        <v>391</v>
      </c>
      <c r="AP1172" s="89" t="str">
        <f>VLOOKUP($B1172,D1_2!$B$5:$AL$131,33,FALSE)&amp;""</f>
        <v/>
      </c>
      <c r="AQ1172" s="90"/>
      <c r="AR1172" s="87" t="str">
        <f>VLOOKUP($B1172,D1_2!$B$5:$AL$131,34,FALSE)&amp;""</f>
        <v/>
      </c>
      <c r="AS1172" s="88"/>
      <c r="AT1172" s="19" t="s">
        <v>391</v>
      </c>
      <c r="AU1172" s="89" t="str">
        <f>VLOOKUP($B1172,D1_2!$B$5:$AL$131,35,FALSE)&amp;""</f>
        <v/>
      </c>
      <c r="AV1172" s="90"/>
      <c r="AW1172" s="87" t="str">
        <f>VLOOKUP($B1172,D1_2!$B$5:$AL$131,36,FALSE)&amp;""</f>
        <v/>
      </c>
      <c r="AX1172" s="88"/>
      <c r="AY1172" s="19" t="s">
        <v>391</v>
      </c>
      <c r="AZ1172" s="89" t="str">
        <f>VLOOKUP($B1172,D1_2!$B$5:$AL$131,37,FALSE)&amp;""</f>
        <v/>
      </c>
      <c r="BA1172" s="90"/>
    </row>
    <row r="1173" spans="2:53" s="1" customFormat="1" x14ac:dyDescent="0.4">
      <c r="B1173" s="181"/>
      <c r="C1173" s="182"/>
      <c r="D1173" s="182"/>
      <c r="E1173" s="182"/>
      <c r="F1173" s="183"/>
      <c r="G1173" s="91" t="s">
        <v>5496</v>
      </c>
      <c r="H1173" s="91"/>
      <c r="I1173" s="91"/>
      <c r="J1173" s="91"/>
      <c r="K1173" s="91"/>
      <c r="L1173" s="91"/>
      <c r="M1173" s="91"/>
      <c r="N1173" s="92" t="str">
        <f>VLOOKUP($B1172,D1_2!$B$132:$AL$258,22,FALSE)&amp;""</f>
        <v/>
      </c>
      <c r="O1173" s="93"/>
      <c r="P1173" s="20" t="s">
        <v>391</v>
      </c>
      <c r="Q1173" s="94" t="str">
        <f>VLOOKUP($B1172,D1_2!$B$132:$AL$258,23,FALSE)&amp;""</f>
        <v/>
      </c>
      <c r="R1173" s="95"/>
      <c r="S1173" s="92" t="str">
        <f>VLOOKUP($B1172,D1_2!$B$132:$AL$258,24,FALSE)&amp;""</f>
        <v/>
      </c>
      <c r="T1173" s="93"/>
      <c r="U1173" s="20" t="s">
        <v>391</v>
      </c>
      <c r="V1173" s="94" t="str">
        <f>VLOOKUP($B1172,D1_2!$B$132:$AL$258,25,FALSE)&amp;""</f>
        <v/>
      </c>
      <c r="W1173" s="95"/>
      <c r="X1173" s="92" t="str">
        <f>VLOOKUP($B1172,D1_2!$B$132:$AL$258,26,FALSE)&amp;""</f>
        <v/>
      </c>
      <c r="Y1173" s="93"/>
      <c r="Z1173" s="20" t="s">
        <v>391</v>
      </c>
      <c r="AA1173" s="94" t="str">
        <f>VLOOKUP($B1172,D1_2!$B$132:$AL$258,27,FALSE)&amp;""</f>
        <v/>
      </c>
      <c r="AB1173" s="95"/>
      <c r="AC1173" s="92" t="str">
        <f>VLOOKUP($B1172,D1_2!$B$132:$AL$258,28,FALSE)&amp;""</f>
        <v/>
      </c>
      <c r="AD1173" s="93"/>
      <c r="AE1173" s="20" t="s">
        <v>391</v>
      </c>
      <c r="AF1173" s="94" t="str">
        <f>VLOOKUP($B1172,D1_2!$B$132:$AL$258,29,FALSE)&amp;""</f>
        <v/>
      </c>
      <c r="AG1173" s="95"/>
      <c r="AH1173" s="92" t="str">
        <f>VLOOKUP($B1172,D1_2!$B$132:$AL$258,30,FALSE)&amp;""</f>
        <v/>
      </c>
      <c r="AI1173" s="93"/>
      <c r="AJ1173" s="20" t="s">
        <v>391</v>
      </c>
      <c r="AK1173" s="94" t="str">
        <f>VLOOKUP($B1172,D1_2!$B$132:$AL$258,31,FALSE)&amp;""</f>
        <v/>
      </c>
      <c r="AL1173" s="95"/>
      <c r="AM1173" s="92" t="str">
        <f>VLOOKUP($B1172,D1_2!$B$132:$AL$258,32,FALSE)&amp;""</f>
        <v/>
      </c>
      <c r="AN1173" s="93"/>
      <c r="AO1173" s="20" t="s">
        <v>391</v>
      </c>
      <c r="AP1173" s="94" t="str">
        <f>VLOOKUP($B1172,D1_2!$B$132:$AL$258,33,FALSE)&amp;""</f>
        <v/>
      </c>
      <c r="AQ1173" s="95"/>
      <c r="AR1173" s="92" t="str">
        <f>VLOOKUP($B1172,D1_2!$B$132:$AL$258,34,FALSE)&amp;""</f>
        <v/>
      </c>
      <c r="AS1173" s="93"/>
      <c r="AT1173" s="20" t="s">
        <v>391</v>
      </c>
      <c r="AU1173" s="94" t="str">
        <f>VLOOKUP($B1172,D1_2!$B$132:$AL$258,35,FALSE)&amp;""</f>
        <v/>
      </c>
      <c r="AV1173" s="95"/>
      <c r="AW1173" s="92" t="str">
        <f>VLOOKUP($B1172,D1_2!$B$132:$AL$258,36,FALSE)&amp;""</f>
        <v/>
      </c>
      <c r="AX1173" s="93"/>
      <c r="AY1173" s="20" t="s">
        <v>391</v>
      </c>
      <c r="AZ1173" s="94" t="str">
        <f>VLOOKUP($B1172,D1_2!$B$132:$AL$258,37,FALSE)&amp;""</f>
        <v/>
      </c>
      <c r="BA1173" s="95"/>
    </row>
    <row r="1174" spans="2:53" s="1" customFormat="1" x14ac:dyDescent="0.4">
      <c r="B1174" s="178"/>
      <c r="C1174" s="179"/>
      <c r="D1174" s="179"/>
      <c r="E1174" s="179"/>
      <c r="F1174" s="180"/>
      <c r="G1174" s="135" t="s">
        <v>5337</v>
      </c>
      <c r="H1174" s="135"/>
      <c r="I1174" s="135"/>
      <c r="J1174" s="135"/>
      <c r="K1174" s="135"/>
      <c r="L1174" s="135"/>
      <c r="M1174" s="135"/>
      <c r="N1174" s="136" t="str">
        <f>VLOOKUP($B1172,D1_2!$B$259:$AL$385,22,FALSE)&amp;""</f>
        <v/>
      </c>
      <c r="O1174" s="137"/>
      <c r="P1174" s="21" t="s">
        <v>391</v>
      </c>
      <c r="Q1174" s="138" t="str">
        <f>VLOOKUP($B1172,D1_2!$B$259:$AL$385,23,FALSE)&amp;""</f>
        <v/>
      </c>
      <c r="R1174" s="139"/>
      <c r="S1174" s="136" t="str">
        <f>VLOOKUP($B1172,D1_2!$B$259:$AL$385,24,FALSE)&amp;""</f>
        <v/>
      </c>
      <c r="T1174" s="137"/>
      <c r="U1174" s="21" t="s">
        <v>391</v>
      </c>
      <c r="V1174" s="138" t="str">
        <f>VLOOKUP($B1172,D1_2!$B$259:$AL$385,25,FALSE)&amp;""</f>
        <v/>
      </c>
      <c r="W1174" s="139"/>
      <c r="X1174" s="136" t="str">
        <f>VLOOKUP($B1172,D1_2!$B$259:$AL$385,26,FALSE)&amp;""</f>
        <v/>
      </c>
      <c r="Y1174" s="137"/>
      <c r="Z1174" s="21" t="s">
        <v>391</v>
      </c>
      <c r="AA1174" s="138" t="str">
        <f>VLOOKUP($B1172,D1_2!$B$259:$AL$385,27,FALSE)&amp;""</f>
        <v/>
      </c>
      <c r="AB1174" s="139"/>
      <c r="AC1174" s="136" t="str">
        <f>VLOOKUP($B1172,D1_2!$B$259:$AL$385,28,FALSE)&amp;""</f>
        <v/>
      </c>
      <c r="AD1174" s="137"/>
      <c r="AE1174" s="21" t="s">
        <v>391</v>
      </c>
      <c r="AF1174" s="138" t="str">
        <f>VLOOKUP($B1172,D1_2!$B$259:$AL$385,29,FALSE)&amp;""</f>
        <v/>
      </c>
      <c r="AG1174" s="139"/>
      <c r="AH1174" s="136" t="str">
        <f>VLOOKUP($B1172,D1_2!$B$259:$AL$385,30,FALSE)&amp;""</f>
        <v/>
      </c>
      <c r="AI1174" s="137"/>
      <c r="AJ1174" s="21" t="s">
        <v>391</v>
      </c>
      <c r="AK1174" s="138" t="str">
        <f>VLOOKUP($B1172,D1_2!$B$259:$AL$385,31,FALSE)&amp;""</f>
        <v/>
      </c>
      <c r="AL1174" s="139"/>
      <c r="AM1174" s="136" t="str">
        <f>VLOOKUP($B1172,D1_2!$B$259:$AL$385,32,FALSE)&amp;""</f>
        <v/>
      </c>
      <c r="AN1174" s="137"/>
      <c r="AO1174" s="21" t="s">
        <v>391</v>
      </c>
      <c r="AP1174" s="138" t="str">
        <f>VLOOKUP($B1172,D1_2!$B$259:$AL$385,33,FALSE)&amp;""</f>
        <v/>
      </c>
      <c r="AQ1174" s="139"/>
      <c r="AR1174" s="136" t="str">
        <f>VLOOKUP($B1172,D1_2!$B$259:$AL$385,34,FALSE)&amp;""</f>
        <v/>
      </c>
      <c r="AS1174" s="137"/>
      <c r="AT1174" s="21" t="s">
        <v>391</v>
      </c>
      <c r="AU1174" s="138" t="str">
        <f>VLOOKUP($B1172,D1_2!$B$259:$AL$385,35,FALSE)&amp;""</f>
        <v/>
      </c>
      <c r="AV1174" s="139"/>
      <c r="AW1174" s="136" t="str">
        <f>VLOOKUP($B1172,D1_2!$B$259:$AL$385,36,FALSE)&amp;""</f>
        <v/>
      </c>
      <c r="AX1174" s="137"/>
      <c r="AY1174" s="21" t="s">
        <v>391</v>
      </c>
      <c r="AZ1174" s="138" t="str">
        <f>VLOOKUP($B1172,D1_2!$B$259:$AL$385,37,FALSE)&amp;""</f>
        <v/>
      </c>
      <c r="BA1174" s="139"/>
    </row>
    <row r="1175" spans="2:53" s="1" customFormat="1" ht="14.25" customHeight="1" x14ac:dyDescent="0.4">
      <c r="B1175" s="175" t="s">
        <v>5697</v>
      </c>
      <c r="C1175" s="176"/>
      <c r="D1175" s="176"/>
      <c r="E1175" s="176"/>
      <c r="F1175" s="177"/>
      <c r="G1175" s="86" t="s">
        <v>5737</v>
      </c>
      <c r="H1175" s="86"/>
      <c r="I1175" s="86"/>
      <c r="J1175" s="86"/>
      <c r="K1175" s="86"/>
      <c r="L1175" s="86"/>
      <c r="M1175" s="86"/>
      <c r="N1175" s="87" t="str">
        <f>VLOOKUP($B1175,D1_2!$B$5:$AL$131,22,FALSE)&amp;""</f>
        <v/>
      </c>
      <c r="O1175" s="88"/>
      <c r="P1175" s="19" t="s">
        <v>391</v>
      </c>
      <c r="Q1175" s="89" t="str">
        <f>VLOOKUP($B1175,D1_2!$B$5:$AL$131,23,FALSE)&amp;""</f>
        <v/>
      </c>
      <c r="R1175" s="90"/>
      <c r="S1175" s="87" t="str">
        <f>VLOOKUP($B1175,D1_2!$B$5:$AL$131,24,FALSE)&amp;""</f>
        <v/>
      </c>
      <c r="T1175" s="88"/>
      <c r="U1175" s="19" t="s">
        <v>391</v>
      </c>
      <c r="V1175" s="89" t="str">
        <f>VLOOKUP($B1175,D1_2!$B$5:$AL$131,25,FALSE)&amp;""</f>
        <v/>
      </c>
      <c r="W1175" s="90"/>
      <c r="X1175" s="87" t="str">
        <f>VLOOKUP($B1175,D1_2!$B$5:$AL$131,26,FALSE)&amp;""</f>
        <v/>
      </c>
      <c r="Y1175" s="88"/>
      <c r="Z1175" s="19" t="s">
        <v>391</v>
      </c>
      <c r="AA1175" s="89" t="str">
        <f>VLOOKUP($B1175,D1_2!$B$5:$AL$131,27,FALSE)&amp;""</f>
        <v/>
      </c>
      <c r="AB1175" s="90"/>
      <c r="AC1175" s="87" t="str">
        <f>VLOOKUP($B1175,D1_2!$B$5:$AL$131,28,FALSE)&amp;""</f>
        <v/>
      </c>
      <c r="AD1175" s="88"/>
      <c r="AE1175" s="19" t="s">
        <v>391</v>
      </c>
      <c r="AF1175" s="89" t="str">
        <f>VLOOKUP($B1175,D1_2!$B$5:$AL$131,29,FALSE)&amp;""</f>
        <v/>
      </c>
      <c r="AG1175" s="90"/>
      <c r="AH1175" s="87" t="str">
        <f>VLOOKUP($B1175,D1_2!$B$5:$AL$131,30,FALSE)&amp;""</f>
        <v/>
      </c>
      <c r="AI1175" s="88"/>
      <c r="AJ1175" s="19" t="s">
        <v>391</v>
      </c>
      <c r="AK1175" s="89" t="str">
        <f>VLOOKUP($B1175,D1_2!$B$5:$AL$131,31,FALSE)&amp;""</f>
        <v/>
      </c>
      <c r="AL1175" s="90"/>
      <c r="AM1175" s="87" t="str">
        <f>VLOOKUP($B1175,D1_2!$B$5:$AL$131,32,FALSE)&amp;""</f>
        <v/>
      </c>
      <c r="AN1175" s="88"/>
      <c r="AO1175" s="19" t="s">
        <v>391</v>
      </c>
      <c r="AP1175" s="89" t="str">
        <f>VLOOKUP($B1175,D1_2!$B$5:$AL$131,33,FALSE)&amp;""</f>
        <v/>
      </c>
      <c r="AQ1175" s="90"/>
      <c r="AR1175" s="87" t="str">
        <f>VLOOKUP($B1175,D1_2!$B$5:$AL$131,34,FALSE)&amp;""</f>
        <v/>
      </c>
      <c r="AS1175" s="88"/>
      <c r="AT1175" s="19" t="s">
        <v>391</v>
      </c>
      <c r="AU1175" s="89" t="str">
        <f>VLOOKUP($B1175,D1_2!$B$5:$AL$131,35,FALSE)&amp;""</f>
        <v/>
      </c>
      <c r="AV1175" s="90"/>
      <c r="AW1175" s="87" t="str">
        <f>VLOOKUP($B1175,D1_2!$B$5:$AL$131,36,FALSE)&amp;""</f>
        <v/>
      </c>
      <c r="AX1175" s="88"/>
      <c r="AY1175" s="19" t="s">
        <v>391</v>
      </c>
      <c r="AZ1175" s="89" t="str">
        <f>VLOOKUP($B1175,D1_2!$B$5:$AL$131,37,FALSE)&amp;""</f>
        <v/>
      </c>
      <c r="BA1175" s="90"/>
    </row>
    <row r="1176" spans="2:53" s="1" customFormat="1" x14ac:dyDescent="0.4">
      <c r="B1176" s="181"/>
      <c r="C1176" s="182"/>
      <c r="D1176" s="182"/>
      <c r="E1176" s="182"/>
      <c r="F1176" s="183"/>
      <c r="G1176" s="91" t="s">
        <v>5496</v>
      </c>
      <c r="H1176" s="91"/>
      <c r="I1176" s="91"/>
      <c r="J1176" s="91"/>
      <c r="K1176" s="91"/>
      <c r="L1176" s="91"/>
      <c r="M1176" s="91"/>
      <c r="N1176" s="92" t="str">
        <f>VLOOKUP($B1175,D1_2!$B$132:$AL$258,22,FALSE)&amp;""</f>
        <v/>
      </c>
      <c r="O1176" s="93"/>
      <c r="P1176" s="20" t="s">
        <v>391</v>
      </c>
      <c r="Q1176" s="94" t="str">
        <f>VLOOKUP($B1175,D1_2!$B$132:$AL$258,23,FALSE)&amp;""</f>
        <v/>
      </c>
      <c r="R1176" s="95"/>
      <c r="S1176" s="92" t="str">
        <f>VLOOKUP($B1175,D1_2!$B$132:$AL$258,24,FALSE)&amp;""</f>
        <v/>
      </c>
      <c r="T1176" s="93"/>
      <c r="U1176" s="20" t="s">
        <v>391</v>
      </c>
      <c r="V1176" s="94" t="str">
        <f>VLOOKUP($B1175,D1_2!$B$132:$AL$258,25,FALSE)&amp;""</f>
        <v/>
      </c>
      <c r="W1176" s="95"/>
      <c r="X1176" s="92" t="str">
        <f>VLOOKUP($B1175,D1_2!$B$132:$AL$258,26,FALSE)&amp;""</f>
        <v/>
      </c>
      <c r="Y1176" s="93"/>
      <c r="Z1176" s="20" t="s">
        <v>391</v>
      </c>
      <c r="AA1176" s="94" t="str">
        <f>VLOOKUP($B1175,D1_2!$B$132:$AL$258,27,FALSE)&amp;""</f>
        <v/>
      </c>
      <c r="AB1176" s="95"/>
      <c r="AC1176" s="92" t="str">
        <f>VLOOKUP($B1175,D1_2!$B$132:$AL$258,28,FALSE)&amp;""</f>
        <v/>
      </c>
      <c r="AD1176" s="93"/>
      <c r="AE1176" s="20" t="s">
        <v>391</v>
      </c>
      <c r="AF1176" s="94" t="str">
        <f>VLOOKUP($B1175,D1_2!$B$132:$AL$258,29,FALSE)&amp;""</f>
        <v/>
      </c>
      <c r="AG1176" s="95"/>
      <c r="AH1176" s="92" t="str">
        <f>VLOOKUP($B1175,D1_2!$B$132:$AL$258,30,FALSE)&amp;""</f>
        <v/>
      </c>
      <c r="AI1176" s="93"/>
      <c r="AJ1176" s="20" t="s">
        <v>391</v>
      </c>
      <c r="AK1176" s="94" t="str">
        <f>VLOOKUP($B1175,D1_2!$B$132:$AL$258,31,FALSE)&amp;""</f>
        <v/>
      </c>
      <c r="AL1176" s="95"/>
      <c r="AM1176" s="92" t="str">
        <f>VLOOKUP($B1175,D1_2!$B$132:$AL$258,32,FALSE)&amp;""</f>
        <v/>
      </c>
      <c r="AN1176" s="93"/>
      <c r="AO1176" s="20" t="s">
        <v>391</v>
      </c>
      <c r="AP1176" s="94" t="str">
        <f>VLOOKUP($B1175,D1_2!$B$132:$AL$258,33,FALSE)&amp;""</f>
        <v/>
      </c>
      <c r="AQ1176" s="95"/>
      <c r="AR1176" s="92" t="str">
        <f>VLOOKUP($B1175,D1_2!$B$132:$AL$258,34,FALSE)&amp;""</f>
        <v/>
      </c>
      <c r="AS1176" s="93"/>
      <c r="AT1176" s="20" t="s">
        <v>391</v>
      </c>
      <c r="AU1176" s="94" t="str">
        <f>VLOOKUP($B1175,D1_2!$B$132:$AL$258,35,FALSE)&amp;""</f>
        <v/>
      </c>
      <c r="AV1176" s="95"/>
      <c r="AW1176" s="92" t="str">
        <f>VLOOKUP($B1175,D1_2!$B$132:$AL$258,36,FALSE)&amp;""</f>
        <v/>
      </c>
      <c r="AX1176" s="93"/>
      <c r="AY1176" s="20" t="s">
        <v>391</v>
      </c>
      <c r="AZ1176" s="94" t="str">
        <f>VLOOKUP($B1175,D1_2!$B$132:$AL$258,37,FALSE)&amp;""</f>
        <v/>
      </c>
      <c r="BA1176" s="95"/>
    </row>
    <row r="1177" spans="2:53" s="1" customFormat="1" x14ac:dyDescent="0.4">
      <c r="B1177" s="178"/>
      <c r="C1177" s="179"/>
      <c r="D1177" s="179"/>
      <c r="E1177" s="179"/>
      <c r="F1177" s="180"/>
      <c r="G1177" s="135" t="s">
        <v>5337</v>
      </c>
      <c r="H1177" s="135"/>
      <c r="I1177" s="135"/>
      <c r="J1177" s="135"/>
      <c r="K1177" s="135"/>
      <c r="L1177" s="135"/>
      <c r="M1177" s="135"/>
      <c r="N1177" s="136" t="str">
        <f>VLOOKUP($B1175,D1_2!$B$259:$AL$385,22,FALSE)&amp;""</f>
        <v/>
      </c>
      <c r="O1177" s="137"/>
      <c r="P1177" s="21" t="s">
        <v>391</v>
      </c>
      <c r="Q1177" s="138" t="str">
        <f>VLOOKUP($B1175,D1_2!$B$259:$AL$385,23,FALSE)&amp;""</f>
        <v/>
      </c>
      <c r="R1177" s="139"/>
      <c r="S1177" s="136" t="str">
        <f>VLOOKUP($B1175,D1_2!$B$259:$AL$385,24,FALSE)&amp;""</f>
        <v/>
      </c>
      <c r="T1177" s="137"/>
      <c r="U1177" s="21" t="s">
        <v>391</v>
      </c>
      <c r="V1177" s="138" t="str">
        <f>VLOOKUP($B1175,D1_2!$B$259:$AL$385,25,FALSE)&amp;""</f>
        <v/>
      </c>
      <c r="W1177" s="139"/>
      <c r="X1177" s="136" t="str">
        <f>VLOOKUP($B1175,D1_2!$B$259:$AL$385,26,FALSE)&amp;""</f>
        <v/>
      </c>
      <c r="Y1177" s="137"/>
      <c r="Z1177" s="21" t="s">
        <v>391</v>
      </c>
      <c r="AA1177" s="138" t="str">
        <f>VLOOKUP($B1175,D1_2!$B$259:$AL$385,27,FALSE)&amp;""</f>
        <v/>
      </c>
      <c r="AB1177" s="139"/>
      <c r="AC1177" s="136" t="str">
        <f>VLOOKUP($B1175,D1_2!$B$259:$AL$385,28,FALSE)&amp;""</f>
        <v/>
      </c>
      <c r="AD1177" s="137"/>
      <c r="AE1177" s="21" t="s">
        <v>391</v>
      </c>
      <c r="AF1177" s="138" t="str">
        <f>VLOOKUP($B1175,D1_2!$B$259:$AL$385,29,FALSE)&amp;""</f>
        <v/>
      </c>
      <c r="AG1177" s="139"/>
      <c r="AH1177" s="136" t="str">
        <f>VLOOKUP($B1175,D1_2!$B$259:$AL$385,30,FALSE)&amp;""</f>
        <v/>
      </c>
      <c r="AI1177" s="137"/>
      <c r="AJ1177" s="21" t="s">
        <v>391</v>
      </c>
      <c r="AK1177" s="138" t="str">
        <f>VLOOKUP($B1175,D1_2!$B$259:$AL$385,31,FALSE)&amp;""</f>
        <v/>
      </c>
      <c r="AL1177" s="139"/>
      <c r="AM1177" s="136" t="str">
        <f>VLOOKUP($B1175,D1_2!$B$259:$AL$385,32,FALSE)&amp;""</f>
        <v/>
      </c>
      <c r="AN1177" s="137"/>
      <c r="AO1177" s="21" t="s">
        <v>391</v>
      </c>
      <c r="AP1177" s="138" t="str">
        <f>VLOOKUP($B1175,D1_2!$B$259:$AL$385,33,FALSE)&amp;""</f>
        <v/>
      </c>
      <c r="AQ1177" s="139"/>
      <c r="AR1177" s="136" t="str">
        <f>VLOOKUP($B1175,D1_2!$B$259:$AL$385,34,FALSE)&amp;""</f>
        <v/>
      </c>
      <c r="AS1177" s="137"/>
      <c r="AT1177" s="21" t="s">
        <v>391</v>
      </c>
      <c r="AU1177" s="138" t="str">
        <f>VLOOKUP($B1175,D1_2!$B$259:$AL$385,35,FALSE)&amp;""</f>
        <v/>
      </c>
      <c r="AV1177" s="139"/>
      <c r="AW1177" s="136" t="str">
        <f>VLOOKUP($B1175,D1_2!$B$259:$AL$385,36,FALSE)&amp;""</f>
        <v/>
      </c>
      <c r="AX1177" s="137"/>
      <c r="AY1177" s="21" t="s">
        <v>391</v>
      </c>
      <c r="AZ1177" s="138" t="str">
        <f>VLOOKUP($B1175,D1_2!$B$259:$AL$385,37,FALSE)&amp;""</f>
        <v/>
      </c>
      <c r="BA1177" s="139"/>
    </row>
    <row r="1178" spans="2:53" s="1" customFormat="1" ht="14.25" customHeight="1" x14ac:dyDescent="0.4">
      <c r="B1178" s="175" t="s">
        <v>2001</v>
      </c>
      <c r="C1178" s="176"/>
      <c r="D1178" s="176"/>
      <c r="E1178" s="176"/>
      <c r="F1178" s="177"/>
      <c r="G1178" s="86" t="s">
        <v>5737</v>
      </c>
      <c r="H1178" s="86"/>
      <c r="I1178" s="86"/>
      <c r="J1178" s="86"/>
      <c r="K1178" s="86"/>
      <c r="L1178" s="86"/>
      <c r="M1178" s="86"/>
      <c r="N1178" s="87" t="str">
        <f>VLOOKUP($B1178,D1_2!$B$5:$AL$131,22,FALSE)&amp;""</f>
        <v/>
      </c>
      <c r="O1178" s="88"/>
      <c r="P1178" s="19" t="s">
        <v>391</v>
      </c>
      <c r="Q1178" s="89" t="str">
        <f>VLOOKUP($B1178,D1_2!$B$5:$AL$131,23,FALSE)&amp;""</f>
        <v/>
      </c>
      <c r="R1178" s="90"/>
      <c r="S1178" s="87" t="str">
        <f>VLOOKUP($B1178,D1_2!$B$5:$AL$131,24,FALSE)&amp;""</f>
        <v/>
      </c>
      <c r="T1178" s="88"/>
      <c r="U1178" s="19" t="s">
        <v>391</v>
      </c>
      <c r="V1178" s="89" t="str">
        <f>VLOOKUP($B1178,D1_2!$B$5:$AL$131,25,FALSE)&amp;""</f>
        <v/>
      </c>
      <c r="W1178" s="90"/>
      <c r="X1178" s="87" t="str">
        <f>VLOOKUP($B1178,D1_2!$B$5:$AL$131,26,FALSE)&amp;""</f>
        <v/>
      </c>
      <c r="Y1178" s="88"/>
      <c r="Z1178" s="19" t="s">
        <v>391</v>
      </c>
      <c r="AA1178" s="89" t="str">
        <f>VLOOKUP($B1178,D1_2!$B$5:$AL$131,27,FALSE)&amp;""</f>
        <v/>
      </c>
      <c r="AB1178" s="90"/>
      <c r="AC1178" s="87" t="str">
        <f>VLOOKUP($B1178,D1_2!$B$5:$AL$131,28,FALSE)&amp;""</f>
        <v/>
      </c>
      <c r="AD1178" s="88"/>
      <c r="AE1178" s="19" t="s">
        <v>391</v>
      </c>
      <c r="AF1178" s="89" t="str">
        <f>VLOOKUP($B1178,D1_2!$B$5:$AL$131,29,FALSE)&amp;""</f>
        <v/>
      </c>
      <c r="AG1178" s="90"/>
      <c r="AH1178" s="87" t="str">
        <f>VLOOKUP($B1178,D1_2!$B$5:$AL$131,30,FALSE)&amp;""</f>
        <v/>
      </c>
      <c r="AI1178" s="88"/>
      <c r="AJ1178" s="19" t="s">
        <v>391</v>
      </c>
      <c r="AK1178" s="89" t="str">
        <f>VLOOKUP($B1178,D1_2!$B$5:$AL$131,31,FALSE)&amp;""</f>
        <v/>
      </c>
      <c r="AL1178" s="90"/>
      <c r="AM1178" s="87" t="str">
        <f>VLOOKUP($B1178,D1_2!$B$5:$AL$131,32,FALSE)&amp;""</f>
        <v/>
      </c>
      <c r="AN1178" s="88"/>
      <c r="AO1178" s="19" t="s">
        <v>391</v>
      </c>
      <c r="AP1178" s="89" t="str">
        <f>VLOOKUP($B1178,D1_2!$B$5:$AL$131,33,FALSE)&amp;""</f>
        <v/>
      </c>
      <c r="AQ1178" s="90"/>
      <c r="AR1178" s="87" t="str">
        <f>VLOOKUP($B1178,D1_2!$B$5:$AL$131,34,FALSE)&amp;""</f>
        <v/>
      </c>
      <c r="AS1178" s="88"/>
      <c r="AT1178" s="19" t="s">
        <v>391</v>
      </c>
      <c r="AU1178" s="89" t="str">
        <f>VLOOKUP($B1178,D1_2!$B$5:$AL$131,35,FALSE)&amp;""</f>
        <v/>
      </c>
      <c r="AV1178" s="90"/>
      <c r="AW1178" s="87" t="str">
        <f>VLOOKUP($B1178,D1_2!$B$5:$AL$131,36,FALSE)&amp;""</f>
        <v/>
      </c>
      <c r="AX1178" s="88"/>
      <c r="AY1178" s="19" t="s">
        <v>391</v>
      </c>
      <c r="AZ1178" s="89" t="str">
        <f>VLOOKUP($B1178,D1_2!$B$5:$AL$131,37,FALSE)&amp;""</f>
        <v/>
      </c>
      <c r="BA1178" s="90"/>
    </row>
    <row r="1179" spans="2:53" s="1" customFormat="1" x14ac:dyDescent="0.4">
      <c r="B1179" s="181"/>
      <c r="C1179" s="182"/>
      <c r="D1179" s="182"/>
      <c r="E1179" s="182"/>
      <c r="F1179" s="183"/>
      <c r="G1179" s="91" t="s">
        <v>5496</v>
      </c>
      <c r="H1179" s="91"/>
      <c r="I1179" s="91"/>
      <c r="J1179" s="91"/>
      <c r="K1179" s="91"/>
      <c r="L1179" s="91"/>
      <c r="M1179" s="91"/>
      <c r="N1179" s="92" t="str">
        <f>VLOOKUP($B1178,D1_2!$B$132:$AL$258,22,FALSE)&amp;""</f>
        <v/>
      </c>
      <c r="O1179" s="93"/>
      <c r="P1179" s="20" t="s">
        <v>391</v>
      </c>
      <c r="Q1179" s="94" t="str">
        <f>VLOOKUP($B1178,D1_2!$B$132:$AL$258,23,FALSE)&amp;""</f>
        <v/>
      </c>
      <c r="R1179" s="95"/>
      <c r="S1179" s="92" t="str">
        <f>VLOOKUP($B1178,D1_2!$B$132:$AL$258,24,FALSE)&amp;""</f>
        <v/>
      </c>
      <c r="T1179" s="93"/>
      <c r="U1179" s="20" t="s">
        <v>391</v>
      </c>
      <c r="V1179" s="94" t="str">
        <f>VLOOKUP($B1178,D1_2!$B$132:$AL$258,25,FALSE)&amp;""</f>
        <v/>
      </c>
      <c r="W1179" s="95"/>
      <c r="X1179" s="92" t="str">
        <f>VLOOKUP($B1178,D1_2!$B$132:$AL$258,26,FALSE)&amp;""</f>
        <v/>
      </c>
      <c r="Y1179" s="93"/>
      <c r="Z1179" s="20" t="s">
        <v>391</v>
      </c>
      <c r="AA1179" s="94" t="str">
        <f>VLOOKUP($B1178,D1_2!$B$132:$AL$258,27,FALSE)&amp;""</f>
        <v/>
      </c>
      <c r="AB1179" s="95"/>
      <c r="AC1179" s="92" t="str">
        <f>VLOOKUP($B1178,D1_2!$B$132:$AL$258,28,FALSE)&amp;""</f>
        <v/>
      </c>
      <c r="AD1179" s="93"/>
      <c r="AE1179" s="20" t="s">
        <v>391</v>
      </c>
      <c r="AF1179" s="94" t="str">
        <f>VLOOKUP($B1178,D1_2!$B$132:$AL$258,29,FALSE)&amp;""</f>
        <v/>
      </c>
      <c r="AG1179" s="95"/>
      <c r="AH1179" s="92" t="str">
        <f>VLOOKUP($B1178,D1_2!$B$132:$AL$258,30,FALSE)&amp;""</f>
        <v/>
      </c>
      <c r="AI1179" s="93"/>
      <c r="AJ1179" s="20" t="s">
        <v>391</v>
      </c>
      <c r="AK1179" s="94" t="str">
        <f>VLOOKUP($B1178,D1_2!$B$132:$AL$258,31,FALSE)&amp;""</f>
        <v/>
      </c>
      <c r="AL1179" s="95"/>
      <c r="AM1179" s="92" t="str">
        <f>VLOOKUP($B1178,D1_2!$B$132:$AL$258,32,FALSE)&amp;""</f>
        <v/>
      </c>
      <c r="AN1179" s="93"/>
      <c r="AO1179" s="20" t="s">
        <v>391</v>
      </c>
      <c r="AP1179" s="94" t="str">
        <f>VLOOKUP($B1178,D1_2!$B$132:$AL$258,33,FALSE)&amp;""</f>
        <v/>
      </c>
      <c r="AQ1179" s="95"/>
      <c r="AR1179" s="92" t="str">
        <f>VLOOKUP($B1178,D1_2!$B$132:$AL$258,34,FALSE)&amp;""</f>
        <v/>
      </c>
      <c r="AS1179" s="93"/>
      <c r="AT1179" s="20" t="s">
        <v>391</v>
      </c>
      <c r="AU1179" s="94" t="str">
        <f>VLOOKUP($B1178,D1_2!$B$132:$AL$258,35,FALSE)&amp;""</f>
        <v/>
      </c>
      <c r="AV1179" s="95"/>
      <c r="AW1179" s="92" t="str">
        <f>VLOOKUP($B1178,D1_2!$B$132:$AL$258,36,FALSE)&amp;""</f>
        <v/>
      </c>
      <c r="AX1179" s="93"/>
      <c r="AY1179" s="20" t="s">
        <v>391</v>
      </c>
      <c r="AZ1179" s="94" t="str">
        <f>VLOOKUP($B1178,D1_2!$B$132:$AL$258,37,FALSE)&amp;""</f>
        <v/>
      </c>
      <c r="BA1179" s="95"/>
    </row>
    <row r="1180" spans="2:53" s="1" customFormat="1" x14ac:dyDescent="0.4">
      <c r="B1180" s="178"/>
      <c r="C1180" s="179"/>
      <c r="D1180" s="179"/>
      <c r="E1180" s="179"/>
      <c r="F1180" s="180"/>
      <c r="G1180" s="135" t="s">
        <v>5337</v>
      </c>
      <c r="H1180" s="135"/>
      <c r="I1180" s="135"/>
      <c r="J1180" s="135"/>
      <c r="K1180" s="135"/>
      <c r="L1180" s="135"/>
      <c r="M1180" s="135"/>
      <c r="N1180" s="136" t="str">
        <f>VLOOKUP($B1178,D1_2!$B$259:$AL$385,22,FALSE)&amp;""</f>
        <v/>
      </c>
      <c r="O1180" s="137"/>
      <c r="P1180" s="21" t="s">
        <v>391</v>
      </c>
      <c r="Q1180" s="138" t="str">
        <f>VLOOKUP($B1178,D1_2!$B$259:$AL$385,23,FALSE)&amp;""</f>
        <v/>
      </c>
      <c r="R1180" s="139"/>
      <c r="S1180" s="136" t="str">
        <f>VLOOKUP($B1178,D1_2!$B$259:$AL$385,24,FALSE)&amp;""</f>
        <v/>
      </c>
      <c r="T1180" s="137"/>
      <c r="U1180" s="21" t="s">
        <v>391</v>
      </c>
      <c r="V1180" s="138" t="str">
        <f>VLOOKUP($B1178,D1_2!$B$259:$AL$385,25,FALSE)&amp;""</f>
        <v/>
      </c>
      <c r="W1180" s="139"/>
      <c r="X1180" s="136" t="str">
        <f>VLOOKUP($B1178,D1_2!$B$259:$AL$385,26,FALSE)&amp;""</f>
        <v/>
      </c>
      <c r="Y1180" s="137"/>
      <c r="Z1180" s="21" t="s">
        <v>391</v>
      </c>
      <c r="AA1180" s="138" t="str">
        <f>VLOOKUP($B1178,D1_2!$B$259:$AL$385,27,FALSE)&amp;""</f>
        <v/>
      </c>
      <c r="AB1180" s="139"/>
      <c r="AC1180" s="136" t="str">
        <f>VLOOKUP($B1178,D1_2!$B$259:$AL$385,28,FALSE)&amp;""</f>
        <v/>
      </c>
      <c r="AD1180" s="137"/>
      <c r="AE1180" s="21" t="s">
        <v>391</v>
      </c>
      <c r="AF1180" s="138" t="str">
        <f>VLOOKUP($B1178,D1_2!$B$259:$AL$385,29,FALSE)&amp;""</f>
        <v/>
      </c>
      <c r="AG1180" s="139"/>
      <c r="AH1180" s="136" t="str">
        <f>VLOOKUP($B1178,D1_2!$B$259:$AL$385,30,FALSE)&amp;""</f>
        <v/>
      </c>
      <c r="AI1180" s="137"/>
      <c r="AJ1180" s="21" t="s">
        <v>391</v>
      </c>
      <c r="AK1180" s="138" t="str">
        <f>VLOOKUP($B1178,D1_2!$B$259:$AL$385,31,FALSE)&amp;""</f>
        <v/>
      </c>
      <c r="AL1180" s="139"/>
      <c r="AM1180" s="136" t="str">
        <f>VLOOKUP($B1178,D1_2!$B$259:$AL$385,32,FALSE)&amp;""</f>
        <v/>
      </c>
      <c r="AN1180" s="137"/>
      <c r="AO1180" s="21" t="s">
        <v>391</v>
      </c>
      <c r="AP1180" s="138" t="str">
        <f>VLOOKUP($B1178,D1_2!$B$259:$AL$385,33,FALSE)&amp;""</f>
        <v/>
      </c>
      <c r="AQ1180" s="139"/>
      <c r="AR1180" s="136" t="str">
        <f>VLOOKUP($B1178,D1_2!$B$259:$AL$385,34,FALSE)&amp;""</f>
        <v/>
      </c>
      <c r="AS1180" s="137"/>
      <c r="AT1180" s="21" t="s">
        <v>391</v>
      </c>
      <c r="AU1180" s="138" t="str">
        <f>VLOOKUP($B1178,D1_2!$B$259:$AL$385,35,FALSE)&amp;""</f>
        <v/>
      </c>
      <c r="AV1180" s="139"/>
      <c r="AW1180" s="136" t="str">
        <f>VLOOKUP($B1178,D1_2!$B$259:$AL$385,36,FALSE)&amp;""</f>
        <v/>
      </c>
      <c r="AX1180" s="137"/>
      <c r="AY1180" s="21" t="s">
        <v>391</v>
      </c>
      <c r="AZ1180" s="138" t="str">
        <f>VLOOKUP($B1178,D1_2!$B$259:$AL$385,37,FALSE)&amp;""</f>
        <v/>
      </c>
      <c r="BA1180" s="139"/>
    </row>
    <row r="1181" spans="2:53" s="1" customFormat="1" ht="14.25" customHeight="1" x14ac:dyDescent="0.4">
      <c r="B1181" s="175" t="s">
        <v>1167</v>
      </c>
      <c r="C1181" s="176"/>
      <c r="D1181" s="176"/>
      <c r="E1181" s="176"/>
      <c r="F1181" s="177"/>
      <c r="G1181" s="86" t="s">
        <v>5737</v>
      </c>
      <c r="H1181" s="86"/>
      <c r="I1181" s="86"/>
      <c r="J1181" s="86"/>
      <c r="K1181" s="86"/>
      <c r="L1181" s="86"/>
      <c r="M1181" s="86"/>
      <c r="N1181" s="87" t="str">
        <f>VLOOKUP($B1181,D1_2!$B$5:$AL$131,22,FALSE)&amp;""</f>
        <v/>
      </c>
      <c r="O1181" s="88"/>
      <c r="P1181" s="19" t="s">
        <v>391</v>
      </c>
      <c r="Q1181" s="89" t="str">
        <f>VLOOKUP($B1181,D1_2!$B$5:$AL$131,23,FALSE)&amp;""</f>
        <v/>
      </c>
      <c r="R1181" s="90"/>
      <c r="S1181" s="87" t="str">
        <f>VLOOKUP($B1181,D1_2!$B$5:$AL$131,24,FALSE)&amp;""</f>
        <v/>
      </c>
      <c r="T1181" s="88"/>
      <c r="U1181" s="19" t="s">
        <v>391</v>
      </c>
      <c r="V1181" s="89" t="str">
        <f>VLOOKUP($B1181,D1_2!$B$5:$AL$131,25,FALSE)&amp;""</f>
        <v/>
      </c>
      <c r="W1181" s="90"/>
      <c r="X1181" s="87" t="str">
        <f>VLOOKUP($B1181,D1_2!$B$5:$AL$131,26,FALSE)&amp;""</f>
        <v/>
      </c>
      <c r="Y1181" s="88"/>
      <c r="Z1181" s="19" t="s">
        <v>391</v>
      </c>
      <c r="AA1181" s="89" t="str">
        <f>VLOOKUP($B1181,D1_2!$B$5:$AL$131,27,FALSE)&amp;""</f>
        <v/>
      </c>
      <c r="AB1181" s="90"/>
      <c r="AC1181" s="87" t="str">
        <f>VLOOKUP($B1181,D1_2!$B$5:$AL$131,28,FALSE)&amp;""</f>
        <v/>
      </c>
      <c r="AD1181" s="88"/>
      <c r="AE1181" s="19" t="s">
        <v>391</v>
      </c>
      <c r="AF1181" s="89" t="str">
        <f>VLOOKUP($B1181,D1_2!$B$5:$AL$131,29,FALSE)&amp;""</f>
        <v/>
      </c>
      <c r="AG1181" s="90"/>
      <c r="AH1181" s="87" t="str">
        <f>VLOOKUP($B1181,D1_2!$B$5:$AL$131,30,FALSE)&amp;""</f>
        <v/>
      </c>
      <c r="AI1181" s="88"/>
      <c r="AJ1181" s="19" t="s">
        <v>391</v>
      </c>
      <c r="AK1181" s="89" t="str">
        <f>VLOOKUP($B1181,D1_2!$B$5:$AL$131,31,FALSE)&amp;""</f>
        <v/>
      </c>
      <c r="AL1181" s="90"/>
      <c r="AM1181" s="87" t="str">
        <f>VLOOKUP($B1181,D1_2!$B$5:$AL$131,32,FALSE)&amp;""</f>
        <v/>
      </c>
      <c r="AN1181" s="88"/>
      <c r="AO1181" s="19" t="s">
        <v>391</v>
      </c>
      <c r="AP1181" s="89" t="str">
        <f>VLOOKUP($B1181,D1_2!$B$5:$AL$131,33,FALSE)&amp;""</f>
        <v/>
      </c>
      <c r="AQ1181" s="90"/>
      <c r="AR1181" s="87" t="str">
        <f>VLOOKUP($B1181,D1_2!$B$5:$AL$131,34,FALSE)&amp;""</f>
        <v/>
      </c>
      <c r="AS1181" s="88"/>
      <c r="AT1181" s="19" t="s">
        <v>391</v>
      </c>
      <c r="AU1181" s="89" t="str">
        <f>VLOOKUP($B1181,D1_2!$B$5:$AL$131,35,FALSE)&amp;""</f>
        <v/>
      </c>
      <c r="AV1181" s="90"/>
      <c r="AW1181" s="87" t="str">
        <f>VLOOKUP($B1181,D1_2!$B$5:$AL$131,36,FALSE)&amp;""</f>
        <v/>
      </c>
      <c r="AX1181" s="88"/>
      <c r="AY1181" s="19" t="s">
        <v>391</v>
      </c>
      <c r="AZ1181" s="89" t="str">
        <f>VLOOKUP($B1181,D1_2!$B$5:$AL$131,37,FALSE)&amp;""</f>
        <v/>
      </c>
      <c r="BA1181" s="90"/>
    </row>
    <row r="1182" spans="2:53" s="1" customFormat="1" x14ac:dyDescent="0.4">
      <c r="B1182" s="181"/>
      <c r="C1182" s="182"/>
      <c r="D1182" s="182"/>
      <c r="E1182" s="182"/>
      <c r="F1182" s="183"/>
      <c r="G1182" s="91" t="s">
        <v>5496</v>
      </c>
      <c r="H1182" s="91"/>
      <c r="I1182" s="91"/>
      <c r="J1182" s="91"/>
      <c r="K1182" s="91"/>
      <c r="L1182" s="91"/>
      <c r="M1182" s="91"/>
      <c r="N1182" s="92" t="str">
        <f>VLOOKUP($B1181,D1_2!$B$132:$AL$258,22,FALSE)&amp;""</f>
        <v/>
      </c>
      <c r="O1182" s="93"/>
      <c r="P1182" s="20" t="s">
        <v>391</v>
      </c>
      <c r="Q1182" s="94" t="str">
        <f>VLOOKUP($B1181,D1_2!$B$132:$AL$258,23,FALSE)&amp;""</f>
        <v/>
      </c>
      <c r="R1182" s="95"/>
      <c r="S1182" s="92" t="str">
        <f>VLOOKUP($B1181,D1_2!$B$132:$AL$258,24,FALSE)&amp;""</f>
        <v/>
      </c>
      <c r="T1182" s="93"/>
      <c r="U1182" s="20" t="s">
        <v>391</v>
      </c>
      <c r="V1182" s="94" t="str">
        <f>VLOOKUP($B1181,D1_2!$B$132:$AL$258,25,FALSE)&amp;""</f>
        <v/>
      </c>
      <c r="W1182" s="95"/>
      <c r="X1182" s="92" t="str">
        <f>VLOOKUP($B1181,D1_2!$B$132:$AL$258,26,FALSE)&amp;""</f>
        <v/>
      </c>
      <c r="Y1182" s="93"/>
      <c r="Z1182" s="20" t="s">
        <v>391</v>
      </c>
      <c r="AA1182" s="94" t="str">
        <f>VLOOKUP($B1181,D1_2!$B$132:$AL$258,27,FALSE)&amp;""</f>
        <v/>
      </c>
      <c r="AB1182" s="95"/>
      <c r="AC1182" s="92" t="str">
        <f>VLOOKUP($B1181,D1_2!$B$132:$AL$258,28,FALSE)&amp;""</f>
        <v/>
      </c>
      <c r="AD1182" s="93"/>
      <c r="AE1182" s="20" t="s">
        <v>391</v>
      </c>
      <c r="AF1182" s="94" t="str">
        <f>VLOOKUP($B1181,D1_2!$B$132:$AL$258,29,FALSE)&amp;""</f>
        <v/>
      </c>
      <c r="AG1182" s="95"/>
      <c r="AH1182" s="92" t="str">
        <f>VLOOKUP($B1181,D1_2!$B$132:$AL$258,30,FALSE)&amp;""</f>
        <v/>
      </c>
      <c r="AI1182" s="93"/>
      <c r="AJ1182" s="20" t="s">
        <v>391</v>
      </c>
      <c r="AK1182" s="94" t="str">
        <f>VLOOKUP($B1181,D1_2!$B$132:$AL$258,31,FALSE)&amp;""</f>
        <v/>
      </c>
      <c r="AL1182" s="95"/>
      <c r="AM1182" s="92" t="str">
        <f>VLOOKUP($B1181,D1_2!$B$132:$AL$258,32,FALSE)&amp;""</f>
        <v/>
      </c>
      <c r="AN1182" s="93"/>
      <c r="AO1182" s="20" t="s">
        <v>391</v>
      </c>
      <c r="AP1182" s="94" t="str">
        <f>VLOOKUP($B1181,D1_2!$B$132:$AL$258,33,FALSE)&amp;""</f>
        <v/>
      </c>
      <c r="AQ1182" s="95"/>
      <c r="AR1182" s="92" t="str">
        <f>VLOOKUP($B1181,D1_2!$B$132:$AL$258,34,FALSE)&amp;""</f>
        <v/>
      </c>
      <c r="AS1182" s="93"/>
      <c r="AT1182" s="20" t="s">
        <v>391</v>
      </c>
      <c r="AU1182" s="94" t="str">
        <f>VLOOKUP($B1181,D1_2!$B$132:$AL$258,35,FALSE)&amp;""</f>
        <v/>
      </c>
      <c r="AV1182" s="95"/>
      <c r="AW1182" s="92" t="str">
        <f>VLOOKUP($B1181,D1_2!$B$132:$AL$258,36,FALSE)&amp;""</f>
        <v/>
      </c>
      <c r="AX1182" s="93"/>
      <c r="AY1182" s="20" t="s">
        <v>391</v>
      </c>
      <c r="AZ1182" s="94" t="str">
        <f>VLOOKUP($B1181,D1_2!$B$132:$AL$258,37,FALSE)&amp;""</f>
        <v/>
      </c>
      <c r="BA1182" s="95"/>
    </row>
    <row r="1183" spans="2:53" s="1" customFormat="1" x14ac:dyDescent="0.4">
      <c r="B1183" s="178"/>
      <c r="C1183" s="179"/>
      <c r="D1183" s="179"/>
      <c r="E1183" s="179"/>
      <c r="F1183" s="180"/>
      <c r="G1183" s="135" t="s">
        <v>5337</v>
      </c>
      <c r="H1183" s="135"/>
      <c r="I1183" s="135"/>
      <c r="J1183" s="135"/>
      <c r="K1183" s="135"/>
      <c r="L1183" s="135"/>
      <c r="M1183" s="135"/>
      <c r="N1183" s="136" t="str">
        <f>VLOOKUP($B1181,D1_2!$B$259:$AL$385,22,FALSE)&amp;""</f>
        <v/>
      </c>
      <c r="O1183" s="137"/>
      <c r="P1183" s="21" t="s">
        <v>391</v>
      </c>
      <c r="Q1183" s="138" t="str">
        <f>VLOOKUP($B1181,D1_2!$B$259:$AL$385,23,FALSE)&amp;""</f>
        <v/>
      </c>
      <c r="R1183" s="139"/>
      <c r="S1183" s="136" t="str">
        <f>VLOOKUP($B1181,D1_2!$B$259:$AL$385,24,FALSE)&amp;""</f>
        <v/>
      </c>
      <c r="T1183" s="137"/>
      <c r="U1183" s="21" t="s">
        <v>391</v>
      </c>
      <c r="V1183" s="138" t="str">
        <f>VLOOKUP($B1181,D1_2!$B$259:$AL$385,25,FALSE)&amp;""</f>
        <v/>
      </c>
      <c r="W1183" s="139"/>
      <c r="X1183" s="136" t="str">
        <f>VLOOKUP($B1181,D1_2!$B$259:$AL$385,26,FALSE)&amp;""</f>
        <v/>
      </c>
      <c r="Y1183" s="137"/>
      <c r="Z1183" s="21" t="s">
        <v>391</v>
      </c>
      <c r="AA1183" s="138" t="str">
        <f>VLOOKUP($B1181,D1_2!$B$259:$AL$385,27,FALSE)&amp;""</f>
        <v/>
      </c>
      <c r="AB1183" s="139"/>
      <c r="AC1183" s="136" t="str">
        <f>VLOOKUP($B1181,D1_2!$B$259:$AL$385,28,FALSE)&amp;""</f>
        <v/>
      </c>
      <c r="AD1183" s="137"/>
      <c r="AE1183" s="21" t="s">
        <v>391</v>
      </c>
      <c r="AF1183" s="138" t="str">
        <f>VLOOKUP($B1181,D1_2!$B$259:$AL$385,29,FALSE)&amp;""</f>
        <v/>
      </c>
      <c r="AG1183" s="139"/>
      <c r="AH1183" s="136" t="str">
        <f>VLOOKUP($B1181,D1_2!$B$259:$AL$385,30,FALSE)&amp;""</f>
        <v/>
      </c>
      <c r="AI1183" s="137"/>
      <c r="AJ1183" s="21" t="s">
        <v>391</v>
      </c>
      <c r="AK1183" s="138" t="str">
        <f>VLOOKUP($B1181,D1_2!$B$259:$AL$385,31,FALSE)&amp;""</f>
        <v/>
      </c>
      <c r="AL1183" s="139"/>
      <c r="AM1183" s="136" t="str">
        <f>VLOOKUP($B1181,D1_2!$B$259:$AL$385,32,FALSE)&amp;""</f>
        <v/>
      </c>
      <c r="AN1183" s="137"/>
      <c r="AO1183" s="21" t="s">
        <v>391</v>
      </c>
      <c r="AP1183" s="138" t="str">
        <f>VLOOKUP($B1181,D1_2!$B$259:$AL$385,33,FALSE)&amp;""</f>
        <v/>
      </c>
      <c r="AQ1183" s="139"/>
      <c r="AR1183" s="136" t="str">
        <f>VLOOKUP($B1181,D1_2!$B$259:$AL$385,34,FALSE)&amp;""</f>
        <v/>
      </c>
      <c r="AS1183" s="137"/>
      <c r="AT1183" s="21" t="s">
        <v>391</v>
      </c>
      <c r="AU1183" s="138" t="str">
        <f>VLOOKUP($B1181,D1_2!$B$259:$AL$385,35,FALSE)&amp;""</f>
        <v/>
      </c>
      <c r="AV1183" s="139"/>
      <c r="AW1183" s="136" t="str">
        <f>VLOOKUP($B1181,D1_2!$B$259:$AL$385,36,FALSE)&amp;""</f>
        <v/>
      </c>
      <c r="AX1183" s="137"/>
      <c r="AY1183" s="21" t="s">
        <v>391</v>
      </c>
      <c r="AZ1183" s="138" t="str">
        <f>VLOOKUP($B1181,D1_2!$B$259:$AL$385,37,FALSE)&amp;""</f>
        <v/>
      </c>
      <c r="BA1183" s="139"/>
    </row>
    <row r="1184" spans="2:53" s="1" customFormat="1" ht="14.25" customHeight="1" x14ac:dyDescent="0.4">
      <c r="B1184" s="175" t="s">
        <v>2014</v>
      </c>
      <c r="C1184" s="176"/>
      <c r="D1184" s="176"/>
      <c r="E1184" s="176"/>
      <c r="F1184" s="177"/>
      <c r="G1184" s="86" t="s">
        <v>5737</v>
      </c>
      <c r="H1184" s="86"/>
      <c r="I1184" s="86"/>
      <c r="J1184" s="86"/>
      <c r="K1184" s="86"/>
      <c r="L1184" s="86"/>
      <c r="M1184" s="86"/>
      <c r="N1184" s="87" t="str">
        <f>VLOOKUP($B1184,D1_2!$B$5:$AL$131,22,FALSE)&amp;""</f>
        <v/>
      </c>
      <c r="O1184" s="88"/>
      <c r="P1184" s="19" t="s">
        <v>391</v>
      </c>
      <c r="Q1184" s="89" t="str">
        <f>VLOOKUP($B1184,D1_2!$B$5:$AL$131,23,FALSE)&amp;""</f>
        <v/>
      </c>
      <c r="R1184" s="90"/>
      <c r="S1184" s="87" t="str">
        <f>VLOOKUP($B1184,D1_2!$B$5:$AL$131,24,FALSE)&amp;""</f>
        <v/>
      </c>
      <c r="T1184" s="88"/>
      <c r="U1184" s="19" t="s">
        <v>391</v>
      </c>
      <c r="V1184" s="89" t="str">
        <f>VLOOKUP($B1184,D1_2!$B$5:$AL$131,25,FALSE)&amp;""</f>
        <v/>
      </c>
      <c r="W1184" s="90"/>
      <c r="X1184" s="87" t="str">
        <f>VLOOKUP($B1184,D1_2!$B$5:$AL$131,26,FALSE)&amp;""</f>
        <v/>
      </c>
      <c r="Y1184" s="88"/>
      <c r="Z1184" s="19" t="s">
        <v>391</v>
      </c>
      <c r="AA1184" s="89" t="str">
        <f>VLOOKUP($B1184,D1_2!$B$5:$AL$131,27,FALSE)&amp;""</f>
        <v/>
      </c>
      <c r="AB1184" s="90"/>
      <c r="AC1184" s="87" t="str">
        <f>VLOOKUP($B1184,D1_2!$B$5:$AL$131,28,FALSE)&amp;""</f>
        <v/>
      </c>
      <c r="AD1184" s="88"/>
      <c r="AE1184" s="19" t="s">
        <v>391</v>
      </c>
      <c r="AF1184" s="89" t="str">
        <f>VLOOKUP($B1184,D1_2!$B$5:$AL$131,29,FALSE)&amp;""</f>
        <v/>
      </c>
      <c r="AG1184" s="90"/>
      <c r="AH1184" s="87" t="str">
        <f>VLOOKUP($B1184,D1_2!$B$5:$AL$131,30,FALSE)&amp;""</f>
        <v/>
      </c>
      <c r="AI1184" s="88"/>
      <c r="AJ1184" s="19" t="s">
        <v>391</v>
      </c>
      <c r="AK1184" s="89" t="str">
        <f>VLOOKUP($B1184,D1_2!$B$5:$AL$131,31,FALSE)&amp;""</f>
        <v/>
      </c>
      <c r="AL1184" s="90"/>
      <c r="AM1184" s="87" t="str">
        <f>VLOOKUP($B1184,D1_2!$B$5:$AL$131,32,FALSE)&amp;""</f>
        <v/>
      </c>
      <c r="AN1184" s="88"/>
      <c r="AO1184" s="19" t="s">
        <v>391</v>
      </c>
      <c r="AP1184" s="89" t="str">
        <f>VLOOKUP($B1184,D1_2!$B$5:$AL$131,33,FALSE)&amp;""</f>
        <v/>
      </c>
      <c r="AQ1184" s="90"/>
      <c r="AR1184" s="87" t="str">
        <f>VLOOKUP($B1184,D1_2!$B$5:$AL$131,34,FALSE)&amp;""</f>
        <v/>
      </c>
      <c r="AS1184" s="88"/>
      <c r="AT1184" s="19" t="s">
        <v>391</v>
      </c>
      <c r="AU1184" s="89" t="str">
        <f>VLOOKUP($B1184,D1_2!$B$5:$AL$131,35,FALSE)&amp;""</f>
        <v/>
      </c>
      <c r="AV1184" s="90"/>
      <c r="AW1184" s="87" t="str">
        <f>VLOOKUP($B1184,D1_2!$B$5:$AL$131,36,FALSE)&amp;""</f>
        <v/>
      </c>
      <c r="AX1184" s="88"/>
      <c r="AY1184" s="19" t="s">
        <v>391</v>
      </c>
      <c r="AZ1184" s="89" t="str">
        <f>VLOOKUP($B1184,D1_2!$B$5:$AL$131,37,FALSE)&amp;""</f>
        <v/>
      </c>
      <c r="BA1184" s="90"/>
    </row>
    <row r="1185" spans="1:53" s="1" customFormat="1" x14ac:dyDescent="0.4">
      <c r="B1185" s="181"/>
      <c r="C1185" s="182"/>
      <c r="D1185" s="182"/>
      <c r="E1185" s="182"/>
      <c r="F1185" s="183"/>
      <c r="G1185" s="91" t="s">
        <v>5496</v>
      </c>
      <c r="H1185" s="91"/>
      <c r="I1185" s="91"/>
      <c r="J1185" s="91"/>
      <c r="K1185" s="91"/>
      <c r="L1185" s="91"/>
      <c r="M1185" s="91"/>
      <c r="N1185" s="92" t="str">
        <f>VLOOKUP($B1184,D1_2!$B$132:$AL$258,22,FALSE)&amp;""</f>
        <v/>
      </c>
      <c r="O1185" s="93"/>
      <c r="P1185" s="20" t="s">
        <v>391</v>
      </c>
      <c r="Q1185" s="94" t="str">
        <f>VLOOKUP($B1184,D1_2!$B$132:$AL$258,23,FALSE)&amp;""</f>
        <v/>
      </c>
      <c r="R1185" s="95"/>
      <c r="S1185" s="92" t="str">
        <f>VLOOKUP($B1184,D1_2!$B$132:$AL$258,24,FALSE)&amp;""</f>
        <v/>
      </c>
      <c r="T1185" s="93"/>
      <c r="U1185" s="20" t="s">
        <v>391</v>
      </c>
      <c r="V1185" s="94" t="str">
        <f>VLOOKUP($B1184,D1_2!$B$132:$AL$258,25,FALSE)&amp;""</f>
        <v/>
      </c>
      <c r="W1185" s="95"/>
      <c r="X1185" s="92" t="str">
        <f>VLOOKUP($B1184,D1_2!$B$132:$AL$258,26,FALSE)&amp;""</f>
        <v/>
      </c>
      <c r="Y1185" s="93"/>
      <c r="Z1185" s="20" t="s">
        <v>391</v>
      </c>
      <c r="AA1185" s="94" t="str">
        <f>VLOOKUP($B1184,D1_2!$B$132:$AL$258,27,FALSE)&amp;""</f>
        <v/>
      </c>
      <c r="AB1185" s="95"/>
      <c r="AC1185" s="92" t="str">
        <f>VLOOKUP($B1184,D1_2!$B$132:$AL$258,28,FALSE)&amp;""</f>
        <v/>
      </c>
      <c r="AD1185" s="93"/>
      <c r="AE1185" s="20" t="s">
        <v>391</v>
      </c>
      <c r="AF1185" s="94" t="str">
        <f>VLOOKUP($B1184,D1_2!$B$132:$AL$258,29,FALSE)&amp;""</f>
        <v/>
      </c>
      <c r="AG1185" s="95"/>
      <c r="AH1185" s="92" t="str">
        <f>VLOOKUP($B1184,D1_2!$B$132:$AL$258,30,FALSE)&amp;""</f>
        <v/>
      </c>
      <c r="AI1185" s="93"/>
      <c r="AJ1185" s="20" t="s">
        <v>391</v>
      </c>
      <c r="AK1185" s="94" t="str">
        <f>VLOOKUP($B1184,D1_2!$B$132:$AL$258,31,FALSE)&amp;""</f>
        <v/>
      </c>
      <c r="AL1185" s="95"/>
      <c r="AM1185" s="92" t="str">
        <f>VLOOKUP($B1184,D1_2!$B$132:$AL$258,32,FALSE)&amp;""</f>
        <v/>
      </c>
      <c r="AN1185" s="93"/>
      <c r="AO1185" s="20" t="s">
        <v>391</v>
      </c>
      <c r="AP1185" s="94" t="str">
        <f>VLOOKUP($B1184,D1_2!$B$132:$AL$258,33,FALSE)&amp;""</f>
        <v/>
      </c>
      <c r="AQ1185" s="95"/>
      <c r="AR1185" s="92" t="str">
        <f>VLOOKUP($B1184,D1_2!$B$132:$AL$258,34,FALSE)&amp;""</f>
        <v/>
      </c>
      <c r="AS1185" s="93"/>
      <c r="AT1185" s="20" t="s">
        <v>391</v>
      </c>
      <c r="AU1185" s="94" t="str">
        <f>VLOOKUP($B1184,D1_2!$B$132:$AL$258,35,FALSE)&amp;""</f>
        <v/>
      </c>
      <c r="AV1185" s="95"/>
      <c r="AW1185" s="92" t="str">
        <f>VLOOKUP($B1184,D1_2!$B$132:$AL$258,36,FALSE)&amp;""</f>
        <v/>
      </c>
      <c r="AX1185" s="93"/>
      <c r="AY1185" s="20" t="s">
        <v>391</v>
      </c>
      <c r="AZ1185" s="94" t="str">
        <f>VLOOKUP($B1184,D1_2!$B$132:$AL$258,37,FALSE)&amp;""</f>
        <v/>
      </c>
      <c r="BA1185" s="95"/>
    </row>
    <row r="1186" spans="1:53" s="1" customFormat="1" x14ac:dyDescent="0.4">
      <c r="B1186" s="178"/>
      <c r="C1186" s="179"/>
      <c r="D1186" s="179"/>
      <c r="E1186" s="179"/>
      <c r="F1186" s="180"/>
      <c r="G1186" s="135" t="s">
        <v>5337</v>
      </c>
      <c r="H1186" s="135"/>
      <c r="I1186" s="135"/>
      <c r="J1186" s="135"/>
      <c r="K1186" s="135"/>
      <c r="L1186" s="135"/>
      <c r="M1186" s="135"/>
      <c r="N1186" s="136" t="str">
        <f>VLOOKUP($B1184,D1_2!$B$259:$AL$385,22,FALSE)&amp;""</f>
        <v/>
      </c>
      <c r="O1186" s="137"/>
      <c r="P1186" s="21" t="s">
        <v>391</v>
      </c>
      <c r="Q1186" s="138" t="str">
        <f>VLOOKUP($B1184,D1_2!$B$259:$AL$385,23,FALSE)&amp;""</f>
        <v/>
      </c>
      <c r="R1186" s="139"/>
      <c r="S1186" s="136" t="str">
        <f>VLOOKUP($B1184,D1_2!$B$259:$AL$385,24,FALSE)&amp;""</f>
        <v/>
      </c>
      <c r="T1186" s="137"/>
      <c r="U1186" s="21" t="s">
        <v>391</v>
      </c>
      <c r="V1186" s="138" t="str">
        <f>VLOOKUP($B1184,D1_2!$B$259:$AL$385,25,FALSE)&amp;""</f>
        <v/>
      </c>
      <c r="W1186" s="139"/>
      <c r="X1186" s="136" t="str">
        <f>VLOOKUP($B1184,D1_2!$B$259:$AL$385,26,FALSE)&amp;""</f>
        <v/>
      </c>
      <c r="Y1186" s="137"/>
      <c r="Z1186" s="21" t="s">
        <v>391</v>
      </c>
      <c r="AA1186" s="138" t="str">
        <f>VLOOKUP($B1184,D1_2!$B$259:$AL$385,27,FALSE)&amp;""</f>
        <v/>
      </c>
      <c r="AB1186" s="139"/>
      <c r="AC1186" s="136" t="str">
        <f>VLOOKUP($B1184,D1_2!$B$259:$AL$385,28,FALSE)&amp;""</f>
        <v/>
      </c>
      <c r="AD1186" s="137"/>
      <c r="AE1186" s="21" t="s">
        <v>391</v>
      </c>
      <c r="AF1186" s="138" t="str">
        <f>VLOOKUP($B1184,D1_2!$B$259:$AL$385,29,FALSE)&amp;""</f>
        <v/>
      </c>
      <c r="AG1186" s="139"/>
      <c r="AH1186" s="136" t="str">
        <f>VLOOKUP($B1184,D1_2!$B$259:$AL$385,30,FALSE)&amp;""</f>
        <v/>
      </c>
      <c r="AI1186" s="137"/>
      <c r="AJ1186" s="21" t="s">
        <v>391</v>
      </c>
      <c r="AK1186" s="138" t="str">
        <f>VLOOKUP($B1184,D1_2!$B$259:$AL$385,31,FALSE)&amp;""</f>
        <v/>
      </c>
      <c r="AL1186" s="139"/>
      <c r="AM1186" s="136" t="str">
        <f>VLOOKUP($B1184,D1_2!$B$259:$AL$385,32,FALSE)&amp;""</f>
        <v/>
      </c>
      <c r="AN1186" s="137"/>
      <c r="AO1186" s="21" t="s">
        <v>391</v>
      </c>
      <c r="AP1186" s="138" t="str">
        <f>VLOOKUP($B1184,D1_2!$B$259:$AL$385,33,FALSE)&amp;""</f>
        <v/>
      </c>
      <c r="AQ1186" s="139"/>
      <c r="AR1186" s="136" t="str">
        <f>VLOOKUP($B1184,D1_2!$B$259:$AL$385,34,FALSE)&amp;""</f>
        <v/>
      </c>
      <c r="AS1186" s="137"/>
      <c r="AT1186" s="21" t="s">
        <v>391</v>
      </c>
      <c r="AU1186" s="138" t="str">
        <f>VLOOKUP($B1184,D1_2!$B$259:$AL$385,35,FALSE)&amp;""</f>
        <v/>
      </c>
      <c r="AV1186" s="139"/>
      <c r="AW1186" s="136" t="str">
        <f>VLOOKUP($B1184,D1_2!$B$259:$AL$385,36,FALSE)&amp;""</f>
        <v/>
      </c>
      <c r="AX1186" s="137"/>
      <c r="AY1186" s="21" t="s">
        <v>391</v>
      </c>
      <c r="AZ1186" s="138" t="str">
        <f>VLOOKUP($B1184,D1_2!$B$259:$AL$385,37,FALSE)&amp;""</f>
        <v/>
      </c>
      <c r="BA1186" s="139"/>
    </row>
    <row r="1187" spans="1:53" s="1" customFormat="1" ht="14.25" customHeight="1" x14ac:dyDescent="0.4">
      <c r="B1187" s="175" t="s">
        <v>1892</v>
      </c>
      <c r="C1187" s="176"/>
      <c r="D1187" s="176"/>
      <c r="E1187" s="176"/>
      <c r="F1187" s="177"/>
      <c r="G1187" s="86" t="s">
        <v>5737</v>
      </c>
      <c r="H1187" s="86"/>
      <c r="I1187" s="86"/>
      <c r="J1187" s="86"/>
      <c r="K1187" s="86"/>
      <c r="L1187" s="86"/>
      <c r="M1187" s="86"/>
      <c r="N1187" s="87" t="str">
        <f>VLOOKUP($B1187,D1_2!$B$5:$AL$131,22,FALSE)&amp;""</f>
        <v/>
      </c>
      <c r="O1187" s="88"/>
      <c r="P1187" s="19" t="s">
        <v>391</v>
      </c>
      <c r="Q1187" s="89" t="str">
        <f>VLOOKUP($B1187,D1_2!$B$5:$AL$131,23,FALSE)&amp;""</f>
        <v/>
      </c>
      <c r="R1187" s="90"/>
      <c r="S1187" s="87" t="str">
        <f>VLOOKUP($B1187,D1_2!$B$5:$AL$131,24,FALSE)&amp;""</f>
        <v/>
      </c>
      <c r="T1187" s="88"/>
      <c r="U1187" s="19" t="s">
        <v>391</v>
      </c>
      <c r="V1187" s="89" t="str">
        <f>VLOOKUP($B1187,D1_2!$B$5:$AL$131,25,FALSE)&amp;""</f>
        <v/>
      </c>
      <c r="W1187" s="90"/>
      <c r="X1187" s="87" t="str">
        <f>VLOOKUP($B1187,D1_2!$B$5:$AL$131,26,FALSE)&amp;""</f>
        <v/>
      </c>
      <c r="Y1187" s="88"/>
      <c r="Z1187" s="19" t="s">
        <v>391</v>
      </c>
      <c r="AA1187" s="89" t="str">
        <f>VLOOKUP($B1187,D1_2!$B$5:$AL$131,27,FALSE)&amp;""</f>
        <v/>
      </c>
      <c r="AB1187" s="90"/>
      <c r="AC1187" s="87" t="str">
        <f>VLOOKUP($B1187,D1_2!$B$5:$AL$131,28,FALSE)&amp;""</f>
        <v/>
      </c>
      <c r="AD1187" s="88"/>
      <c r="AE1187" s="19" t="s">
        <v>391</v>
      </c>
      <c r="AF1187" s="89" t="str">
        <f>VLOOKUP($B1187,D1_2!$B$5:$AL$131,29,FALSE)&amp;""</f>
        <v/>
      </c>
      <c r="AG1187" s="90"/>
      <c r="AH1187" s="87" t="str">
        <f>VLOOKUP($B1187,D1_2!$B$5:$AL$131,30,FALSE)&amp;""</f>
        <v/>
      </c>
      <c r="AI1187" s="88"/>
      <c r="AJ1187" s="19" t="s">
        <v>391</v>
      </c>
      <c r="AK1187" s="89" t="str">
        <f>VLOOKUP($B1187,D1_2!$B$5:$AL$131,31,FALSE)&amp;""</f>
        <v/>
      </c>
      <c r="AL1187" s="90"/>
      <c r="AM1187" s="87" t="str">
        <f>VLOOKUP($B1187,D1_2!$B$5:$AL$131,32,FALSE)&amp;""</f>
        <v/>
      </c>
      <c r="AN1187" s="88"/>
      <c r="AO1187" s="19" t="s">
        <v>391</v>
      </c>
      <c r="AP1187" s="89" t="str">
        <f>VLOOKUP($B1187,D1_2!$B$5:$AL$131,33,FALSE)&amp;""</f>
        <v/>
      </c>
      <c r="AQ1187" s="90"/>
      <c r="AR1187" s="87" t="str">
        <f>VLOOKUP($B1187,D1_2!$B$5:$AL$131,34,FALSE)&amp;""</f>
        <v/>
      </c>
      <c r="AS1187" s="88"/>
      <c r="AT1187" s="19" t="s">
        <v>391</v>
      </c>
      <c r="AU1187" s="89" t="str">
        <f>VLOOKUP($B1187,D1_2!$B$5:$AL$131,35,FALSE)&amp;""</f>
        <v/>
      </c>
      <c r="AV1187" s="90"/>
      <c r="AW1187" s="87" t="str">
        <f>VLOOKUP($B1187,D1_2!$B$5:$AL$131,36,FALSE)&amp;""</f>
        <v/>
      </c>
      <c r="AX1187" s="88"/>
      <c r="AY1187" s="19" t="s">
        <v>391</v>
      </c>
      <c r="AZ1187" s="89" t="str">
        <f>VLOOKUP($B1187,D1_2!$B$5:$AL$131,37,FALSE)&amp;""</f>
        <v/>
      </c>
      <c r="BA1187" s="90"/>
    </row>
    <row r="1188" spans="1:53" s="1" customFormat="1" x14ac:dyDescent="0.4">
      <c r="B1188" s="181"/>
      <c r="C1188" s="182"/>
      <c r="D1188" s="182"/>
      <c r="E1188" s="182"/>
      <c r="F1188" s="183"/>
      <c r="G1188" s="91" t="s">
        <v>5496</v>
      </c>
      <c r="H1188" s="91"/>
      <c r="I1188" s="91"/>
      <c r="J1188" s="91"/>
      <c r="K1188" s="91"/>
      <c r="L1188" s="91"/>
      <c r="M1188" s="91"/>
      <c r="N1188" s="92" t="str">
        <f>VLOOKUP($B1187,D1_2!$B$132:$AL$258,22,FALSE)&amp;""</f>
        <v/>
      </c>
      <c r="O1188" s="93"/>
      <c r="P1188" s="20" t="s">
        <v>391</v>
      </c>
      <c r="Q1188" s="94" t="str">
        <f>VLOOKUP($B1187,D1_2!$B$132:$AL$258,23,FALSE)&amp;""</f>
        <v/>
      </c>
      <c r="R1188" s="95"/>
      <c r="S1188" s="92" t="str">
        <f>VLOOKUP($B1187,D1_2!$B$132:$AL$258,24,FALSE)&amp;""</f>
        <v/>
      </c>
      <c r="T1188" s="93"/>
      <c r="U1188" s="20" t="s">
        <v>391</v>
      </c>
      <c r="V1188" s="94" t="str">
        <f>VLOOKUP($B1187,D1_2!$B$132:$AL$258,25,FALSE)&amp;""</f>
        <v/>
      </c>
      <c r="W1188" s="95"/>
      <c r="X1188" s="92" t="str">
        <f>VLOOKUP($B1187,D1_2!$B$132:$AL$258,26,FALSE)&amp;""</f>
        <v/>
      </c>
      <c r="Y1188" s="93"/>
      <c r="Z1188" s="20" t="s">
        <v>391</v>
      </c>
      <c r="AA1188" s="94" t="str">
        <f>VLOOKUP($B1187,D1_2!$B$132:$AL$258,27,FALSE)&amp;""</f>
        <v/>
      </c>
      <c r="AB1188" s="95"/>
      <c r="AC1188" s="92" t="str">
        <f>VLOOKUP($B1187,D1_2!$B$132:$AL$258,28,FALSE)&amp;""</f>
        <v/>
      </c>
      <c r="AD1188" s="93"/>
      <c r="AE1188" s="20" t="s">
        <v>391</v>
      </c>
      <c r="AF1188" s="94" t="str">
        <f>VLOOKUP($B1187,D1_2!$B$132:$AL$258,29,FALSE)&amp;""</f>
        <v/>
      </c>
      <c r="AG1188" s="95"/>
      <c r="AH1188" s="92" t="str">
        <f>VLOOKUP($B1187,D1_2!$B$132:$AL$258,30,FALSE)&amp;""</f>
        <v/>
      </c>
      <c r="AI1188" s="93"/>
      <c r="AJ1188" s="20" t="s">
        <v>391</v>
      </c>
      <c r="AK1188" s="94" t="str">
        <f>VLOOKUP($B1187,D1_2!$B$132:$AL$258,31,FALSE)&amp;""</f>
        <v/>
      </c>
      <c r="AL1188" s="95"/>
      <c r="AM1188" s="92" t="str">
        <f>VLOOKUP($B1187,D1_2!$B$132:$AL$258,32,FALSE)&amp;""</f>
        <v/>
      </c>
      <c r="AN1188" s="93"/>
      <c r="AO1188" s="20" t="s">
        <v>391</v>
      </c>
      <c r="AP1188" s="94" t="str">
        <f>VLOOKUP($B1187,D1_2!$B$132:$AL$258,33,FALSE)&amp;""</f>
        <v/>
      </c>
      <c r="AQ1188" s="95"/>
      <c r="AR1188" s="92" t="str">
        <f>VLOOKUP($B1187,D1_2!$B$132:$AL$258,34,FALSE)&amp;""</f>
        <v/>
      </c>
      <c r="AS1188" s="93"/>
      <c r="AT1188" s="20" t="s">
        <v>391</v>
      </c>
      <c r="AU1188" s="94" t="str">
        <f>VLOOKUP($B1187,D1_2!$B$132:$AL$258,35,FALSE)&amp;""</f>
        <v/>
      </c>
      <c r="AV1188" s="95"/>
      <c r="AW1188" s="92" t="str">
        <f>VLOOKUP($B1187,D1_2!$B$132:$AL$258,36,FALSE)&amp;""</f>
        <v/>
      </c>
      <c r="AX1188" s="93"/>
      <c r="AY1188" s="20" t="s">
        <v>391</v>
      </c>
      <c r="AZ1188" s="94" t="str">
        <f>VLOOKUP($B1187,D1_2!$B$132:$AL$258,37,FALSE)&amp;""</f>
        <v/>
      </c>
      <c r="BA1188" s="95"/>
    </row>
    <row r="1189" spans="1:53" s="1" customFormat="1" x14ac:dyDescent="0.4">
      <c r="B1189" s="178"/>
      <c r="C1189" s="179"/>
      <c r="D1189" s="179"/>
      <c r="E1189" s="179"/>
      <c r="F1189" s="180"/>
      <c r="G1189" s="135" t="s">
        <v>5337</v>
      </c>
      <c r="H1189" s="135"/>
      <c r="I1189" s="135"/>
      <c r="J1189" s="135"/>
      <c r="K1189" s="135"/>
      <c r="L1189" s="135"/>
      <c r="M1189" s="135"/>
      <c r="N1189" s="136" t="str">
        <f>VLOOKUP($B1187,D1_2!$B$259:$AL$385,22,FALSE)&amp;""</f>
        <v/>
      </c>
      <c r="O1189" s="137"/>
      <c r="P1189" s="21" t="s">
        <v>391</v>
      </c>
      <c r="Q1189" s="138" t="str">
        <f>VLOOKUP($B1187,D1_2!$B$259:$AL$385,23,FALSE)&amp;""</f>
        <v/>
      </c>
      <c r="R1189" s="139"/>
      <c r="S1189" s="136" t="str">
        <f>VLOOKUP($B1187,D1_2!$B$259:$AL$385,24,FALSE)&amp;""</f>
        <v/>
      </c>
      <c r="T1189" s="137"/>
      <c r="U1189" s="21" t="s">
        <v>391</v>
      </c>
      <c r="V1189" s="138" t="str">
        <f>VLOOKUP($B1187,D1_2!$B$259:$AL$385,25,FALSE)&amp;""</f>
        <v/>
      </c>
      <c r="W1189" s="139"/>
      <c r="X1189" s="136" t="str">
        <f>VLOOKUP($B1187,D1_2!$B$259:$AL$385,26,FALSE)&amp;""</f>
        <v/>
      </c>
      <c r="Y1189" s="137"/>
      <c r="Z1189" s="21" t="s">
        <v>391</v>
      </c>
      <c r="AA1189" s="138" t="str">
        <f>VLOOKUP($B1187,D1_2!$B$259:$AL$385,27,FALSE)&amp;""</f>
        <v/>
      </c>
      <c r="AB1189" s="139"/>
      <c r="AC1189" s="136" t="str">
        <f>VLOOKUP($B1187,D1_2!$B$259:$AL$385,28,FALSE)&amp;""</f>
        <v/>
      </c>
      <c r="AD1189" s="137"/>
      <c r="AE1189" s="21" t="s">
        <v>391</v>
      </c>
      <c r="AF1189" s="138" t="str">
        <f>VLOOKUP($B1187,D1_2!$B$259:$AL$385,29,FALSE)&amp;""</f>
        <v/>
      </c>
      <c r="AG1189" s="139"/>
      <c r="AH1189" s="136" t="str">
        <f>VLOOKUP($B1187,D1_2!$B$259:$AL$385,30,FALSE)&amp;""</f>
        <v/>
      </c>
      <c r="AI1189" s="137"/>
      <c r="AJ1189" s="21" t="s">
        <v>391</v>
      </c>
      <c r="AK1189" s="138" t="str">
        <f>VLOOKUP($B1187,D1_2!$B$259:$AL$385,31,FALSE)&amp;""</f>
        <v/>
      </c>
      <c r="AL1189" s="139"/>
      <c r="AM1189" s="136" t="str">
        <f>VLOOKUP($B1187,D1_2!$B$259:$AL$385,32,FALSE)&amp;""</f>
        <v/>
      </c>
      <c r="AN1189" s="137"/>
      <c r="AO1189" s="21" t="s">
        <v>391</v>
      </c>
      <c r="AP1189" s="138" t="str">
        <f>VLOOKUP($B1187,D1_2!$B$259:$AL$385,33,FALSE)&amp;""</f>
        <v/>
      </c>
      <c r="AQ1189" s="139"/>
      <c r="AR1189" s="136" t="str">
        <f>VLOOKUP($B1187,D1_2!$B$259:$AL$385,34,FALSE)&amp;""</f>
        <v/>
      </c>
      <c r="AS1189" s="137"/>
      <c r="AT1189" s="21" t="s">
        <v>391</v>
      </c>
      <c r="AU1189" s="138" t="str">
        <f>VLOOKUP($B1187,D1_2!$B$259:$AL$385,35,FALSE)&amp;""</f>
        <v/>
      </c>
      <c r="AV1189" s="139"/>
      <c r="AW1189" s="136" t="str">
        <f>VLOOKUP($B1187,D1_2!$B$259:$AL$385,36,FALSE)&amp;""</f>
        <v/>
      </c>
      <c r="AX1189" s="137"/>
      <c r="AY1189" s="21" t="s">
        <v>391</v>
      </c>
      <c r="AZ1189" s="138" t="str">
        <f>VLOOKUP($B1187,D1_2!$B$259:$AL$385,37,FALSE)&amp;""</f>
        <v/>
      </c>
      <c r="BA1189" s="139"/>
    </row>
    <row r="1190" spans="1:53" s="1" customFormat="1" ht="14.25" customHeight="1" x14ac:dyDescent="0.4">
      <c r="B1190" s="175" t="s">
        <v>2015</v>
      </c>
      <c r="C1190" s="176"/>
      <c r="D1190" s="176"/>
      <c r="E1190" s="176"/>
      <c r="F1190" s="177"/>
      <c r="G1190" s="86" t="s">
        <v>5737</v>
      </c>
      <c r="H1190" s="86"/>
      <c r="I1190" s="86"/>
      <c r="J1190" s="86"/>
      <c r="K1190" s="86"/>
      <c r="L1190" s="86"/>
      <c r="M1190" s="86"/>
      <c r="N1190" s="87" t="str">
        <f>VLOOKUP($B1190,D1_2!$B$5:$AL$131,22,FALSE)&amp;""</f>
        <v/>
      </c>
      <c r="O1190" s="88"/>
      <c r="P1190" s="19" t="s">
        <v>391</v>
      </c>
      <c r="Q1190" s="89" t="str">
        <f>VLOOKUP($B1190,D1_2!$B$5:$AL$131,23,FALSE)&amp;""</f>
        <v/>
      </c>
      <c r="R1190" s="90"/>
      <c r="S1190" s="87" t="str">
        <f>VLOOKUP($B1190,D1_2!$B$5:$AL$131,24,FALSE)&amp;""</f>
        <v/>
      </c>
      <c r="T1190" s="88"/>
      <c r="U1190" s="19" t="s">
        <v>391</v>
      </c>
      <c r="V1190" s="89" t="str">
        <f>VLOOKUP($B1190,D1_2!$B$5:$AL$131,25,FALSE)&amp;""</f>
        <v/>
      </c>
      <c r="W1190" s="90"/>
      <c r="X1190" s="87" t="str">
        <f>VLOOKUP($B1190,D1_2!$B$5:$AL$131,26,FALSE)&amp;""</f>
        <v/>
      </c>
      <c r="Y1190" s="88"/>
      <c r="Z1190" s="19" t="s">
        <v>391</v>
      </c>
      <c r="AA1190" s="89" t="str">
        <f>VLOOKUP($B1190,D1_2!$B$5:$AL$131,27,FALSE)&amp;""</f>
        <v/>
      </c>
      <c r="AB1190" s="90"/>
      <c r="AC1190" s="87" t="str">
        <f>VLOOKUP($B1190,D1_2!$B$5:$AL$131,28,FALSE)&amp;""</f>
        <v/>
      </c>
      <c r="AD1190" s="88"/>
      <c r="AE1190" s="19" t="s">
        <v>391</v>
      </c>
      <c r="AF1190" s="89" t="str">
        <f>VLOOKUP($B1190,D1_2!$B$5:$AL$131,29,FALSE)&amp;""</f>
        <v/>
      </c>
      <c r="AG1190" s="90"/>
      <c r="AH1190" s="87" t="str">
        <f>VLOOKUP($B1190,D1_2!$B$5:$AL$131,30,FALSE)&amp;""</f>
        <v/>
      </c>
      <c r="AI1190" s="88"/>
      <c r="AJ1190" s="19" t="s">
        <v>391</v>
      </c>
      <c r="AK1190" s="89" t="str">
        <f>VLOOKUP($B1190,D1_2!$B$5:$AL$131,31,FALSE)&amp;""</f>
        <v/>
      </c>
      <c r="AL1190" s="90"/>
      <c r="AM1190" s="87" t="str">
        <f>VLOOKUP($B1190,D1_2!$B$5:$AL$131,32,FALSE)&amp;""</f>
        <v/>
      </c>
      <c r="AN1190" s="88"/>
      <c r="AO1190" s="19" t="s">
        <v>391</v>
      </c>
      <c r="AP1190" s="89" t="str">
        <f>VLOOKUP($B1190,D1_2!$B$5:$AL$131,33,FALSE)&amp;""</f>
        <v/>
      </c>
      <c r="AQ1190" s="90"/>
      <c r="AR1190" s="87" t="str">
        <f>VLOOKUP($B1190,D1_2!$B$5:$AL$131,34,FALSE)&amp;""</f>
        <v/>
      </c>
      <c r="AS1190" s="88"/>
      <c r="AT1190" s="19" t="s">
        <v>391</v>
      </c>
      <c r="AU1190" s="89" t="str">
        <f>VLOOKUP($B1190,D1_2!$B$5:$AL$131,35,FALSE)&amp;""</f>
        <v/>
      </c>
      <c r="AV1190" s="90"/>
      <c r="AW1190" s="87" t="str">
        <f>VLOOKUP($B1190,D1_2!$B$5:$AL$131,36,FALSE)&amp;""</f>
        <v/>
      </c>
      <c r="AX1190" s="88"/>
      <c r="AY1190" s="19" t="s">
        <v>391</v>
      </c>
      <c r="AZ1190" s="89" t="str">
        <f>VLOOKUP($B1190,D1_2!$B$5:$AL$131,37,FALSE)&amp;""</f>
        <v/>
      </c>
      <c r="BA1190" s="90"/>
    </row>
    <row r="1191" spans="1:53" x14ac:dyDescent="0.4">
      <c r="B1191" s="181"/>
      <c r="C1191" s="182"/>
      <c r="D1191" s="182"/>
      <c r="E1191" s="182"/>
      <c r="F1191" s="183"/>
      <c r="G1191" s="91" t="s">
        <v>5496</v>
      </c>
      <c r="H1191" s="91"/>
      <c r="I1191" s="91"/>
      <c r="J1191" s="91"/>
      <c r="K1191" s="91"/>
      <c r="L1191" s="91"/>
      <c r="M1191" s="91"/>
      <c r="N1191" s="92" t="str">
        <f>VLOOKUP($B1190,D1_2!$B$132:$AL$258,22,FALSE)&amp;""</f>
        <v/>
      </c>
      <c r="O1191" s="93"/>
      <c r="P1191" s="20" t="s">
        <v>391</v>
      </c>
      <c r="Q1191" s="94" t="str">
        <f>VLOOKUP($B1190,D1_2!$B$132:$AL$258,23,FALSE)&amp;""</f>
        <v/>
      </c>
      <c r="R1191" s="95"/>
      <c r="S1191" s="92" t="str">
        <f>VLOOKUP($B1190,D1_2!$B$132:$AL$258,24,FALSE)&amp;""</f>
        <v/>
      </c>
      <c r="T1191" s="93"/>
      <c r="U1191" s="20" t="s">
        <v>391</v>
      </c>
      <c r="V1191" s="94" t="str">
        <f>VLOOKUP($B1190,D1_2!$B$132:$AL$258,25,FALSE)&amp;""</f>
        <v/>
      </c>
      <c r="W1191" s="95"/>
      <c r="X1191" s="92" t="str">
        <f>VLOOKUP($B1190,D1_2!$B$132:$AL$258,26,FALSE)&amp;""</f>
        <v/>
      </c>
      <c r="Y1191" s="93"/>
      <c r="Z1191" s="20" t="s">
        <v>391</v>
      </c>
      <c r="AA1191" s="94" t="str">
        <f>VLOOKUP($B1190,D1_2!$B$132:$AL$258,27,FALSE)&amp;""</f>
        <v/>
      </c>
      <c r="AB1191" s="95"/>
      <c r="AC1191" s="92" t="str">
        <f>VLOOKUP($B1190,D1_2!$B$132:$AL$258,28,FALSE)&amp;""</f>
        <v/>
      </c>
      <c r="AD1191" s="93"/>
      <c r="AE1191" s="20" t="s">
        <v>391</v>
      </c>
      <c r="AF1191" s="94" t="str">
        <f>VLOOKUP($B1190,D1_2!$B$132:$AL$258,29,FALSE)&amp;""</f>
        <v/>
      </c>
      <c r="AG1191" s="95"/>
      <c r="AH1191" s="92" t="str">
        <f>VLOOKUP($B1190,D1_2!$B$132:$AL$258,30,FALSE)&amp;""</f>
        <v/>
      </c>
      <c r="AI1191" s="93"/>
      <c r="AJ1191" s="20" t="s">
        <v>391</v>
      </c>
      <c r="AK1191" s="94" t="str">
        <f>VLOOKUP($B1190,D1_2!$B$132:$AL$258,31,FALSE)&amp;""</f>
        <v/>
      </c>
      <c r="AL1191" s="95"/>
      <c r="AM1191" s="92" t="str">
        <f>VLOOKUP($B1190,D1_2!$B$132:$AL$258,32,FALSE)&amp;""</f>
        <v/>
      </c>
      <c r="AN1191" s="93"/>
      <c r="AO1191" s="20" t="s">
        <v>391</v>
      </c>
      <c r="AP1191" s="94" t="str">
        <f>VLOOKUP($B1190,D1_2!$B$132:$AL$258,33,FALSE)&amp;""</f>
        <v/>
      </c>
      <c r="AQ1191" s="95"/>
      <c r="AR1191" s="92" t="str">
        <f>VLOOKUP($B1190,D1_2!$B$132:$AL$258,34,FALSE)&amp;""</f>
        <v/>
      </c>
      <c r="AS1191" s="93"/>
      <c r="AT1191" s="20" t="s">
        <v>391</v>
      </c>
      <c r="AU1191" s="94" t="str">
        <f>VLOOKUP($B1190,D1_2!$B$132:$AL$258,35,FALSE)&amp;""</f>
        <v/>
      </c>
      <c r="AV1191" s="95"/>
      <c r="AW1191" s="92" t="str">
        <f>VLOOKUP($B1190,D1_2!$B$132:$AL$258,36,FALSE)&amp;""</f>
        <v/>
      </c>
      <c r="AX1191" s="93"/>
      <c r="AY1191" s="20" t="s">
        <v>391</v>
      </c>
      <c r="AZ1191" s="94" t="str">
        <f>VLOOKUP($B1190,D1_2!$B$132:$AL$258,37,FALSE)&amp;""</f>
        <v/>
      </c>
      <c r="BA1191" s="95"/>
    </row>
    <row r="1192" spans="1:53" x14ac:dyDescent="0.4">
      <c r="B1192" s="181"/>
      <c r="C1192" s="182"/>
      <c r="D1192" s="182"/>
      <c r="E1192" s="182"/>
      <c r="F1192" s="183"/>
      <c r="G1192" s="135" t="s">
        <v>5337</v>
      </c>
      <c r="H1192" s="135"/>
      <c r="I1192" s="135"/>
      <c r="J1192" s="135"/>
      <c r="K1192" s="135"/>
      <c r="L1192" s="135"/>
      <c r="M1192" s="135"/>
      <c r="N1192" s="140" t="str">
        <f>VLOOKUP($B1190,D1_2!$B$259:$AL$385,22,FALSE)&amp;""</f>
        <v/>
      </c>
      <c r="O1192" s="141"/>
      <c r="P1192" s="22" t="s">
        <v>391</v>
      </c>
      <c r="Q1192" s="142" t="str">
        <f>VLOOKUP($B1190,D1_2!$B$259:$AL$385,23,FALSE)&amp;""</f>
        <v/>
      </c>
      <c r="R1192" s="143"/>
      <c r="S1192" s="140" t="str">
        <f>VLOOKUP($B1190,D1_2!$B$259:$AL$385,24,FALSE)&amp;""</f>
        <v/>
      </c>
      <c r="T1192" s="141"/>
      <c r="U1192" s="22" t="s">
        <v>391</v>
      </c>
      <c r="V1192" s="142" t="str">
        <f>VLOOKUP($B1190,D1_2!$B$259:$AL$385,25,FALSE)&amp;""</f>
        <v/>
      </c>
      <c r="W1192" s="143"/>
      <c r="X1192" s="140" t="str">
        <f>VLOOKUP($B1190,D1_2!$B$259:$AL$385,26,FALSE)&amp;""</f>
        <v/>
      </c>
      <c r="Y1192" s="141"/>
      <c r="Z1192" s="22" t="s">
        <v>391</v>
      </c>
      <c r="AA1192" s="142" t="str">
        <f>VLOOKUP($B1190,D1_2!$B$259:$AL$385,27,FALSE)&amp;""</f>
        <v/>
      </c>
      <c r="AB1192" s="143"/>
      <c r="AC1192" s="140" t="str">
        <f>VLOOKUP($B1190,D1_2!$B$259:$AL$385,28,FALSE)&amp;""</f>
        <v/>
      </c>
      <c r="AD1192" s="141"/>
      <c r="AE1192" s="22" t="s">
        <v>391</v>
      </c>
      <c r="AF1192" s="142" t="str">
        <f>VLOOKUP($B1190,D1_2!$B$259:$AL$385,29,FALSE)&amp;""</f>
        <v/>
      </c>
      <c r="AG1192" s="143"/>
      <c r="AH1192" s="140" t="str">
        <f>VLOOKUP($B1190,D1_2!$B$259:$AL$385,30,FALSE)&amp;""</f>
        <v/>
      </c>
      <c r="AI1192" s="141"/>
      <c r="AJ1192" s="22" t="s">
        <v>391</v>
      </c>
      <c r="AK1192" s="142" t="str">
        <f>VLOOKUP($B1190,D1_2!$B$259:$AL$385,31,FALSE)&amp;""</f>
        <v/>
      </c>
      <c r="AL1192" s="143"/>
      <c r="AM1192" s="140" t="str">
        <f>VLOOKUP($B1190,D1_2!$B$259:$AL$385,32,FALSE)&amp;""</f>
        <v/>
      </c>
      <c r="AN1192" s="141"/>
      <c r="AO1192" s="22" t="s">
        <v>391</v>
      </c>
      <c r="AP1192" s="142" t="str">
        <f>VLOOKUP($B1190,D1_2!$B$259:$AL$385,33,FALSE)&amp;""</f>
        <v/>
      </c>
      <c r="AQ1192" s="143"/>
      <c r="AR1192" s="140" t="str">
        <f>VLOOKUP($B1190,D1_2!$B$259:$AL$385,34,FALSE)&amp;""</f>
        <v/>
      </c>
      <c r="AS1192" s="141"/>
      <c r="AT1192" s="22" t="s">
        <v>391</v>
      </c>
      <c r="AU1192" s="142" t="str">
        <f>VLOOKUP($B1190,D1_2!$B$259:$AL$385,35,FALSE)&amp;""</f>
        <v/>
      </c>
      <c r="AV1192" s="143"/>
      <c r="AW1192" s="140" t="str">
        <f>VLOOKUP($B1190,D1_2!$B$259:$AL$385,36,FALSE)&amp;""</f>
        <v/>
      </c>
      <c r="AX1192" s="141"/>
      <c r="AY1192" s="22" t="s">
        <v>391</v>
      </c>
      <c r="AZ1192" s="142" t="str">
        <f>VLOOKUP($B1190,D1_2!$B$259:$AL$385,37,FALSE)&amp;""</f>
        <v/>
      </c>
      <c r="BA1192" s="143"/>
    </row>
    <row r="1193" spans="1:53" ht="14.25" customHeight="1" x14ac:dyDescent="0.4">
      <c r="B1193" s="175" t="s">
        <v>6645</v>
      </c>
      <c r="C1193" s="176"/>
      <c r="D1193" s="176"/>
      <c r="E1193" s="176"/>
      <c r="F1193" s="177"/>
      <c r="G1193" s="86" t="s">
        <v>5737</v>
      </c>
      <c r="H1193" s="86"/>
      <c r="I1193" s="86"/>
      <c r="J1193" s="86"/>
      <c r="K1193" s="86"/>
      <c r="L1193" s="86"/>
      <c r="M1193" s="86"/>
      <c r="N1193" s="87" t="str">
        <f>VLOOKUP($B1193,D1_2!$B$5:$AL$131,22,FALSE)&amp;""</f>
        <v/>
      </c>
      <c r="O1193" s="88"/>
      <c r="P1193" s="19" t="s">
        <v>391</v>
      </c>
      <c r="Q1193" s="89" t="str">
        <f>VLOOKUP($B1193,D1_2!$B$5:$AL$131,23,FALSE)&amp;""</f>
        <v/>
      </c>
      <c r="R1193" s="90"/>
      <c r="S1193" s="87" t="str">
        <f>VLOOKUP($B1193,D1_2!$B$5:$AL$131,24,FALSE)&amp;""</f>
        <v/>
      </c>
      <c r="T1193" s="88"/>
      <c r="U1193" s="19" t="s">
        <v>391</v>
      </c>
      <c r="V1193" s="89" t="str">
        <f>VLOOKUP($B1193,D1_2!$B$5:$AL$131,25,FALSE)&amp;""</f>
        <v/>
      </c>
      <c r="W1193" s="90"/>
      <c r="X1193" s="87" t="str">
        <f>VLOOKUP($B1193,D1_2!$B$5:$AL$131,26,FALSE)&amp;""</f>
        <v/>
      </c>
      <c r="Y1193" s="88"/>
      <c r="Z1193" s="19" t="s">
        <v>391</v>
      </c>
      <c r="AA1193" s="89" t="str">
        <f>VLOOKUP($B1193,D1_2!$B$5:$AL$131,27,FALSE)&amp;""</f>
        <v/>
      </c>
      <c r="AB1193" s="90"/>
      <c r="AC1193" s="87" t="str">
        <f>VLOOKUP($B1193,D1_2!$B$5:$AL$131,28,FALSE)&amp;""</f>
        <v/>
      </c>
      <c r="AD1193" s="88"/>
      <c r="AE1193" s="19" t="s">
        <v>391</v>
      </c>
      <c r="AF1193" s="89" t="str">
        <f>VLOOKUP($B1193,D1_2!$B$5:$AL$131,29,FALSE)&amp;""</f>
        <v/>
      </c>
      <c r="AG1193" s="90"/>
      <c r="AH1193" s="87" t="str">
        <f>VLOOKUP($B1193,D1_2!$B$5:$AL$131,30,FALSE)&amp;""</f>
        <v/>
      </c>
      <c r="AI1193" s="88"/>
      <c r="AJ1193" s="19" t="s">
        <v>391</v>
      </c>
      <c r="AK1193" s="89" t="str">
        <f>VLOOKUP($B1193,D1_2!$B$5:$AL$131,31,FALSE)&amp;""</f>
        <v/>
      </c>
      <c r="AL1193" s="90"/>
      <c r="AM1193" s="87" t="str">
        <f>VLOOKUP($B1193,D1_2!$B$5:$AL$131,32,FALSE)&amp;""</f>
        <v/>
      </c>
      <c r="AN1193" s="88"/>
      <c r="AO1193" s="19" t="s">
        <v>391</v>
      </c>
      <c r="AP1193" s="89" t="str">
        <f>VLOOKUP($B1193,D1_2!$B$5:$AL$131,33,FALSE)&amp;""</f>
        <v/>
      </c>
      <c r="AQ1193" s="90"/>
      <c r="AR1193" s="87" t="str">
        <f>VLOOKUP($B1193,D1_2!$B$5:$AL$131,34,FALSE)&amp;""</f>
        <v/>
      </c>
      <c r="AS1193" s="88"/>
      <c r="AT1193" s="19" t="s">
        <v>391</v>
      </c>
      <c r="AU1193" s="89" t="str">
        <f>VLOOKUP($B1193,D1_2!$B$5:$AL$131,35,FALSE)&amp;""</f>
        <v/>
      </c>
      <c r="AV1193" s="90"/>
      <c r="AW1193" s="87" t="str">
        <f>VLOOKUP($B1193,D1_2!$B$5:$AL$131,36,FALSE)&amp;""</f>
        <v/>
      </c>
      <c r="AX1193" s="88"/>
      <c r="AY1193" s="19" t="s">
        <v>391</v>
      </c>
      <c r="AZ1193" s="89" t="str">
        <f>VLOOKUP($B1193,D1_2!$B$5:$AL$131,37,FALSE)&amp;""</f>
        <v/>
      </c>
      <c r="BA1193" s="90"/>
    </row>
    <row r="1194" spans="1:53" x14ac:dyDescent="0.4">
      <c r="B1194" s="181"/>
      <c r="C1194" s="182"/>
      <c r="D1194" s="182"/>
      <c r="E1194" s="182"/>
      <c r="F1194" s="183"/>
      <c r="G1194" s="91" t="s">
        <v>5496</v>
      </c>
      <c r="H1194" s="91"/>
      <c r="I1194" s="91"/>
      <c r="J1194" s="91"/>
      <c r="K1194" s="91"/>
      <c r="L1194" s="91"/>
      <c r="M1194" s="91"/>
      <c r="N1194" s="92" t="str">
        <f>VLOOKUP($B1193,D1_2!$B$132:$AL$258,22,FALSE)&amp;""</f>
        <v/>
      </c>
      <c r="O1194" s="93"/>
      <c r="P1194" s="20" t="s">
        <v>391</v>
      </c>
      <c r="Q1194" s="94" t="str">
        <f>VLOOKUP($B1193,D1_2!$B$132:$AL$258,23,FALSE)&amp;""</f>
        <v/>
      </c>
      <c r="R1194" s="95"/>
      <c r="S1194" s="92" t="str">
        <f>VLOOKUP($B1193,D1_2!$B$132:$AL$258,24,FALSE)&amp;""</f>
        <v/>
      </c>
      <c r="T1194" s="93"/>
      <c r="U1194" s="20" t="s">
        <v>391</v>
      </c>
      <c r="V1194" s="94" t="str">
        <f>VLOOKUP($B1193,D1_2!$B$132:$AL$258,25,FALSE)&amp;""</f>
        <v/>
      </c>
      <c r="W1194" s="95"/>
      <c r="X1194" s="92" t="str">
        <f>VLOOKUP($B1193,D1_2!$B$132:$AL$258,26,FALSE)&amp;""</f>
        <v/>
      </c>
      <c r="Y1194" s="93"/>
      <c r="Z1194" s="20" t="s">
        <v>391</v>
      </c>
      <c r="AA1194" s="94" t="str">
        <f>VLOOKUP($B1193,D1_2!$B$132:$AL$258,27,FALSE)&amp;""</f>
        <v/>
      </c>
      <c r="AB1194" s="95"/>
      <c r="AC1194" s="92" t="str">
        <f>VLOOKUP($B1193,D1_2!$B$132:$AL$258,28,FALSE)&amp;""</f>
        <v/>
      </c>
      <c r="AD1194" s="93"/>
      <c r="AE1194" s="20" t="s">
        <v>391</v>
      </c>
      <c r="AF1194" s="94" t="str">
        <f>VLOOKUP($B1193,D1_2!$B$132:$AL$258,29,FALSE)&amp;""</f>
        <v/>
      </c>
      <c r="AG1194" s="95"/>
      <c r="AH1194" s="92" t="str">
        <f>VLOOKUP($B1193,D1_2!$B$132:$AL$258,30,FALSE)&amp;""</f>
        <v/>
      </c>
      <c r="AI1194" s="93"/>
      <c r="AJ1194" s="20" t="s">
        <v>391</v>
      </c>
      <c r="AK1194" s="94" t="str">
        <f>VLOOKUP($B1193,D1_2!$B$132:$AL$258,31,FALSE)&amp;""</f>
        <v/>
      </c>
      <c r="AL1194" s="95"/>
      <c r="AM1194" s="92" t="str">
        <f>VLOOKUP($B1193,D1_2!$B$132:$AL$258,32,FALSE)&amp;""</f>
        <v/>
      </c>
      <c r="AN1194" s="93"/>
      <c r="AO1194" s="20" t="s">
        <v>391</v>
      </c>
      <c r="AP1194" s="94" t="str">
        <f>VLOOKUP($B1193,D1_2!$B$132:$AL$258,33,FALSE)&amp;""</f>
        <v/>
      </c>
      <c r="AQ1194" s="95"/>
      <c r="AR1194" s="92" t="str">
        <f>VLOOKUP($B1193,D1_2!$B$132:$AL$258,34,FALSE)&amp;""</f>
        <v/>
      </c>
      <c r="AS1194" s="93"/>
      <c r="AT1194" s="20" t="s">
        <v>391</v>
      </c>
      <c r="AU1194" s="94" t="str">
        <f>VLOOKUP($B1193,D1_2!$B$132:$AL$258,35,FALSE)&amp;""</f>
        <v/>
      </c>
      <c r="AV1194" s="95"/>
      <c r="AW1194" s="92" t="str">
        <f>VLOOKUP($B1193,D1_2!$B$132:$AL$258,36,FALSE)&amp;""</f>
        <v/>
      </c>
      <c r="AX1194" s="93"/>
      <c r="AY1194" s="20" t="s">
        <v>391</v>
      </c>
      <c r="AZ1194" s="94" t="str">
        <f>VLOOKUP($B1193,D1_2!$B$132:$AL$258,37,FALSE)&amp;""</f>
        <v/>
      </c>
      <c r="BA1194" s="95"/>
    </row>
    <row r="1195" spans="1:53" x14ac:dyDescent="0.4">
      <c r="B1195" s="178"/>
      <c r="C1195" s="179"/>
      <c r="D1195" s="179"/>
      <c r="E1195" s="179"/>
      <c r="F1195" s="180"/>
      <c r="G1195" s="135" t="s">
        <v>5337</v>
      </c>
      <c r="H1195" s="135"/>
      <c r="I1195" s="135"/>
      <c r="J1195" s="135"/>
      <c r="K1195" s="135"/>
      <c r="L1195" s="135"/>
      <c r="M1195" s="135"/>
      <c r="N1195" s="136" t="str">
        <f>VLOOKUP($B1193,D1_2!$B$259:$AL$385,22,FALSE)&amp;""</f>
        <v/>
      </c>
      <c r="O1195" s="137"/>
      <c r="P1195" s="21" t="s">
        <v>391</v>
      </c>
      <c r="Q1195" s="138" t="str">
        <f>VLOOKUP($B1193,D1_2!$B$259:$AL$385,23,FALSE)&amp;""</f>
        <v/>
      </c>
      <c r="R1195" s="139"/>
      <c r="S1195" s="136" t="str">
        <f>VLOOKUP($B1193,D1_2!$B$259:$AL$385,24,FALSE)&amp;""</f>
        <v/>
      </c>
      <c r="T1195" s="137"/>
      <c r="U1195" s="21" t="s">
        <v>391</v>
      </c>
      <c r="V1195" s="138" t="str">
        <f>VLOOKUP($B1193,D1_2!$B$259:$AL$385,25,FALSE)&amp;""</f>
        <v/>
      </c>
      <c r="W1195" s="139"/>
      <c r="X1195" s="136" t="str">
        <f>VLOOKUP($B1193,D1_2!$B$259:$AL$385,26,FALSE)&amp;""</f>
        <v/>
      </c>
      <c r="Y1195" s="137"/>
      <c r="Z1195" s="21" t="s">
        <v>391</v>
      </c>
      <c r="AA1195" s="138" t="str">
        <f>VLOOKUP($B1193,D1_2!$B$259:$AL$385,27,FALSE)&amp;""</f>
        <v/>
      </c>
      <c r="AB1195" s="139"/>
      <c r="AC1195" s="136" t="str">
        <f>VLOOKUP($B1193,D1_2!$B$259:$AL$385,28,FALSE)&amp;""</f>
        <v/>
      </c>
      <c r="AD1195" s="137"/>
      <c r="AE1195" s="21" t="s">
        <v>391</v>
      </c>
      <c r="AF1195" s="138" t="str">
        <f>VLOOKUP($B1193,D1_2!$B$259:$AL$385,29,FALSE)&amp;""</f>
        <v/>
      </c>
      <c r="AG1195" s="139"/>
      <c r="AH1195" s="136" t="str">
        <f>VLOOKUP($B1193,D1_2!$B$259:$AL$385,30,FALSE)&amp;""</f>
        <v/>
      </c>
      <c r="AI1195" s="137"/>
      <c r="AJ1195" s="21" t="s">
        <v>391</v>
      </c>
      <c r="AK1195" s="138" t="str">
        <f>VLOOKUP($B1193,D1_2!$B$259:$AL$385,31,FALSE)&amp;""</f>
        <v/>
      </c>
      <c r="AL1195" s="139"/>
      <c r="AM1195" s="136" t="str">
        <f>VLOOKUP($B1193,D1_2!$B$259:$AL$385,32,FALSE)&amp;""</f>
        <v/>
      </c>
      <c r="AN1195" s="137"/>
      <c r="AO1195" s="21" t="s">
        <v>391</v>
      </c>
      <c r="AP1195" s="138" t="str">
        <f>VLOOKUP($B1193,D1_2!$B$259:$AL$385,33,FALSE)&amp;""</f>
        <v/>
      </c>
      <c r="AQ1195" s="139"/>
      <c r="AR1195" s="136" t="str">
        <f>VLOOKUP($B1193,D1_2!$B$259:$AL$385,34,FALSE)&amp;""</f>
        <v/>
      </c>
      <c r="AS1195" s="137"/>
      <c r="AT1195" s="21" t="s">
        <v>391</v>
      </c>
      <c r="AU1195" s="138" t="str">
        <f>VLOOKUP($B1193,D1_2!$B$259:$AL$385,35,FALSE)&amp;""</f>
        <v/>
      </c>
      <c r="AV1195" s="139"/>
      <c r="AW1195" s="136" t="str">
        <f>VLOOKUP($B1193,D1_2!$B$259:$AL$385,36,FALSE)&amp;""</f>
        <v/>
      </c>
      <c r="AX1195" s="137"/>
      <c r="AY1195" s="21" t="s">
        <v>391</v>
      </c>
      <c r="AZ1195" s="138" t="str">
        <f>VLOOKUP($B1193,D1_2!$B$259:$AL$385,37,FALSE)&amp;""</f>
        <v/>
      </c>
      <c r="BA1195" s="139"/>
    </row>
    <row r="1196" spans="1:53" ht="13.5" customHeight="1" x14ac:dyDescent="0.4">
      <c r="B1196" s="1" t="s">
        <v>7126</v>
      </c>
      <c r="AJ1196" s="7"/>
      <c r="AL1196" s="1"/>
    </row>
    <row r="1197" spans="1:53" x14ac:dyDescent="0.4">
      <c r="AJ1197" s="7"/>
      <c r="AL1197" s="1"/>
    </row>
    <row r="1198" spans="1:53" x14ac:dyDescent="0.4">
      <c r="A1198" s="6" t="s">
        <v>7109</v>
      </c>
      <c r="AJ1198" s="7"/>
      <c r="AL1198" s="1"/>
    </row>
    <row r="1199" spans="1:53" x14ac:dyDescent="0.4">
      <c r="AJ1199" s="7"/>
      <c r="AL1199" s="1"/>
    </row>
    <row r="1200" spans="1:53" x14ac:dyDescent="0.4">
      <c r="B1200" s="98" t="s">
        <v>6790</v>
      </c>
      <c r="C1200" s="99"/>
      <c r="D1200" s="99"/>
      <c r="E1200" s="99"/>
      <c r="F1200" s="99"/>
      <c r="G1200" s="99"/>
      <c r="H1200" s="99"/>
      <c r="I1200" s="99"/>
      <c r="J1200" s="99"/>
      <c r="K1200" s="99"/>
      <c r="L1200" s="100"/>
      <c r="M1200" s="149" t="s">
        <v>292</v>
      </c>
      <c r="N1200" s="151"/>
      <c r="O1200" s="149" t="s">
        <v>347</v>
      </c>
      <c r="P1200" s="151"/>
      <c r="Q1200" s="149" t="s">
        <v>114</v>
      </c>
      <c r="R1200" s="151"/>
      <c r="S1200" s="149" t="s">
        <v>354</v>
      </c>
      <c r="T1200" s="151"/>
      <c r="U1200" s="149" t="s">
        <v>216</v>
      </c>
      <c r="V1200" s="151"/>
      <c r="W1200" s="149" t="s">
        <v>194</v>
      </c>
      <c r="X1200" s="151"/>
      <c r="Y1200" s="149" t="s">
        <v>360</v>
      </c>
      <c r="Z1200" s="151"/>
      <c r="AL1200" s="1"/>
    </row>
    <row r="1201" spans="2:54" x14ac:dyDescent="0.4">
      <c r="B1201" s="127"/>
      <c r="C1201" s="128"/>
      <c r="D1201" s="128"/>
      <c r="E1201" s="128"/>
      <c r="F1201" s="128"/>
      <c r="G1201" s="128"/>
      <c r="H1201" s="128"/>
      <c r="I1201" s="128"/>
      <c r="J1201" s="128"/>
      <c r="K1201" s="128"/>
      <c r="L1201" s="129"/>
      <c r="M1201" s="120" t="str">
        <f>'D1'!G82&amp;""</f>
        <v/>
      </c>
      <c r="N1201" s="146"/>
      <c r="O1201" s="120" t="str">
        <f>'D1'!G83&amp;""</f>
        <v/>
      </c>
      <c r="P1201" s="146"/>
      <c r="Q1201" s="120" t="str">
        <f>'D1'!G84&amp;""</f>
        <v/>
      </c>
      <c r="R1201" s="146"/>
      <c r="S1201" s="120" t="str">
        <f>'D1'!G85&amp;""</f>
        <v/>
      </c>
      <c r="T1201" s="146"/>
      <c r="U1201" s="120" t="str">
        <f>'D1'!G86&amp;""</f>
        <v/>
      </c>
      <c r="V1201" s="146"/>
      <c r="W1201" s="120" t="str">
        <f>'D1'!G87&amp;""</f>
        <v/>
      </c>
      <c r="X1201" s="146"/>
      <c r="Y1201" s="120" t="str">
        <f>'D1'!G88&amp;""</f>
        <v/>
      </c>
      <c r="Z1201" s="146"/>
      <c r="AB1201" s="1" t="s">
        <v>436</v>
      </c>
      <c r="AL1201" s="1"/>
      <c r="AO1201" s="1" t="s">
        <v>450</v>
      </c>
    </row>
    <row r="1202" spans="2:54" x14ac:dyDescent="0.4">
      <c r="B1202" s="101"/>
      <c r="C1202" s="102"/>
      <c r="D1202" s="102"/>
      <c r="E1202" s="102"/>
      <c r="F1202" s="102"/>
      <c r="G1202" s="102"/>
      <c r="H1202" s="102"/>
      <c r="I1202" s="102"/>
      <c r="J1202" s="102"/>
      <c r="K1202" s="102"/>
      <c r="L1202" s="103"/>
      <c r="M1202" s="147"/>
      <c r="N1202" s="148"/>
      <c r="O1202" s="147"/>
      <c r="P1202" s="148"/>
      <c r="Q1202" s="147"/>
      <c r="R1202" s="148"/>
      <c r="S1202" s="147"/>
      <c r="T1202" s="148"/>
      <c r="U1202" s="147"/>
      <c r="V1202" s="148"/>
      <c r="W1202" s="147"/>
      <c r="X1202" s="148"/>
      <c r="Y1202" s="147"/>
      <c r="Z1202" s="148"/>
      <c r="AB1202" s="1" t="s">
        <v>4382</v>
      </c>
      <c r="AL1202" s="1"/>
      <c r="AO1202" s="149" t="s">
        <v>292</v>
      </c>
      <c r="AP1202" s="151"/>
      <c r="AQ1202" s="149" t="s">
        <v>347</v>
      </c>
      <c r="AR1202" s="151"/>
      <c r="AS1202" s="149" t="s">
        <v>114</v>
      </c>
      <c r="AT1202" s="151"/>
      <c r="AU1202" s="149" t="s">
        <v>354</v>
      </c>
      <c r="AV1202" s="151"/>
      <c r="AW1202" s="149" t="s">
        <v>216</v>
      </c>
      <c r="AX1202" s="151"/>
      <c r="AY1202" s="149" t="s">
        <v>194</v>
      </c>
      <c r="AZ1202" s="151"/>
      <c r="BA1202" s="149" t="s">
        <v>360</v>
      </c>
      <c r="BB1202" s="151"/>
    </row>
    <row r="1203" spans="2:54" x14ac:dyDescent="0.4">
      <c r="B1203" s="7"/>
      <c r="C1203" s="7"/>
      <c r="D1203" s="7"/>
      <c r="E1203" s="7"/>
      <c r="F1203" s="7"/>
      <c r="G1203" s="7"/>
      <c r="H1203" s="7"/>
      <c r="I1203" s="7"/>
      <c r="J1203" s="7"/>
      <c r="K1203" s="7"/>
      <c r="L1203" s="7"/>
      <c r="M1203" s="18"/>
      <c r="N1203" s="18"/>
      <c r="O1203" s="18"/>
      <c r="P1203" s="18"/>
      <c r="Q1203" s="18"/>
      <c r="R1203" s="18"/>
      <c r="S1203" s="18"/>
      <c r="T1203" s="18"/>
      <c r="U1203" s="18"/>
      <c r="V1203" s="18"/>
      <c r="W1203" s="18"/>
      <c r="X1203" s="18"/>
      <c r="Y1203" s="18"/>
      <c r="Z1203" s="18"/>
      <c r="AL1203" s="1"/>
      <c r="AO1203" s="130"/>
      <c r="AP1203" s="125"/>
      <c r="AQ1203" s="130"/>
      <c r="AR1203" s="125"/>
      <c r="AS1203" s="130"/>
      <c r="AT1203" s="125"/>
      <c r="AU1203" s="130"/>
      <c r="AV1203" s="125"/>
      <c r="AW1203" s="130"/>
      <c r="AX1203" s="125"/>
      <c r="AY1203" s="130">
        <v>1</v>
      </c>
      <c r="AZ1203" s="125"/>
      <c r="BA1203" s="130">
        <v>2</v>
      </c>
      <c r="BB1203" s="125"/>
    </row>
    <row r="1204" spans="2:54" ht="14.25" customHeight="1" x14ac:dyDescent="0.4">
      <c r="B1204" s="164" t="s">
        <v>6791</v>
      </c>
      <c r="C1204" s="115"/>
      <c r="D1204" s="115"/>
      <c r="E1204" s="115"/>
      <c r="F1204" s="115"/>
      <c r="G1204" s="115"/>
      <c r="H1204" s="115"/>
      <c r="I1204" s="115"/>
      <c r="J1204" s="115"/>
      <c r="K1204" s="115"/>
      <c r="L1204" s="116"/>
      <c r="M1204" s="163"/>
      <c r="N1204" s="163"/>
      <c r="O1204" s="163"/>
      <c r="P1204" s="163"/>
      <c r="Q1204" s="150" t="s">
        <v>292</v>
      </c>
      <c r="R1204" s="151"/>
      <c r="S1204" s="149" t="s">
        <v>347</v>
      </c>
      <c r="T1204" s="151"/>
      <c r="U1204" s="149" t="s">
        <v>114</v>
      </c>
      <c r="V1204" s="151"/>
      <c r="W1204" s="149" t="s">
        <v>354</v>
      </c>
      <c r="X1204" s="151"/>
      <c r="Y1204" s="149" t="s">
        <v>216</v>
      </c>
      <c r="Z1204" s="151"/>
      <c r="AA1204" s="149" t="s">
        <v>194</v>
      </c>
      <c r="AB1204" s="151"/>
      <c r="AC1204" s="149" t="s">
        <v>360</v>
      </c>
      <c r="AD1204" s="151"/>
      <c r="AO1204" s="9"/>
      <c r="AP1204" s="16"/>
      <c r="AQ1204" s="9"/>
      <c r="AR1204" s="16"/>
      <c r="AS1204" s="9"/>
      <c r="AT1204" s="16"/>
      <c r="AU1204" s="9"/>
      <c r="AV1204" s="16"/>
      <c r="AW1204" s="9"/>
      <c r="AX1204" s="16"/>
      <c r="AY1204" s="9"/>
      <c r="AZ1204" s="16"/>
      <c r="BA1204" s="9"/>
      <c r="BB1204" s="16"/>
    </row>
    <row r="1205" spans="2:54" x14ac:dyDescent="0.4">
      <c r="B1205" s="197"/>
      <c r="C1205" s="198"/>
      <c r="D1205" s="198"/>
      <c r="E1205" s="198"/>
      <c r="F1205" s="198"/>
      <c r="G1205" s="198"/>
      <c r="H1205" s="198"/>
      <c r="I1205" s="198"/>
      <c r="J1205" s="198"/>
      <c r="K1205" s="198"/>
      <c r="L1205" s="199"/>
      <c r="M1205" s="85" t="s">
        <v>1567</v>
      </c>
      <c r="N1205" s="85"/>
      <c r="O1205" s="85"/>
      <c r="P1205" s="85"/>
      <c r="Q1205" s="120" t="str">
        <f>'D1'!G89&amp;""</f>
        <v/>
      </c>
      <c r="R1205" s="146"/>
      <c r="S1205" s="120" t="str">
        <f>'D1'!G90&amp;""</f>
        <v/>
      </c>
      <c r="T1205" s="146"/>
      <c r="U1205" s="120" t="str">
        <f>'D1'!G91&amp;""</f>
        <v/>
      </c>
      <c r="V1205" s="146"/>
      <c r="W1205" s="120" t="str">
        <f>'D1'!G92&amp;""</f>
        <v/>
      </c>
      <c r="X1205" s="146"/>
      <c r="Y1205" s="120" t="str">
        <f>'D1'!G93&amp;""</f>
        <v/>
      </c>
      <c r="Z1205" s="146"/>
      <c r="AA1205" s="120" t="str">
        <f>'D1'!G94&amp;""</f>
        <v/>
      </c>
      <c r="AB1205" s="146"/>
      <c r="AC1205" s="120" t="str">
        <f>'D1'!G95&amp;""</f>
        <v/>
      </c>
      <c r="AD1205" s="146"/>
      <c r="AF1205" s="1" t="s">
        <v>436</v>
      </c>
      <c r="AO1205" s="130">
        <v>3</v>
      </c>
      <c r="AP1205" s="125"/>
      <c r="AQ1205" s="130">
        <v>4</v>
      </c>
      <c r="AR1205" s="125"/>
      <c r="AS1205" s="130">
        <v>5</v>
      </c>
      <c r="AT1205" s="125"/>
      <c r="AU1205" s="130">
        <v>6</v>
      </c>
      <c r="AV1205" s="125"/>
      <c r="AW1205" s="130">
        <v>7</v>
      </c>
      <c r="AX1205" s="125"/>
      <c r="AY1205" s="130">
        <v>8</v>
      </c>
      <c r="AZ1205" s="125"/>
      <c r="BA1205" s="130">
        <v>9</v>
      </c>
      <c r="BB1205" s="125"/>
    </row>
    <row r="1206" spans="2:54" x14ac:dyDescent="0.4">
      <c r="B1206" s="197"/>
      <c r="C1206" s="198"/>
      <c r="D1206" s="198"/>
      <c r="E1206" s="198"/>
      <c r="F1206" s="198"/>
      <c r="G1206" s="198"/>
      <c r="H1206" s="198"/>
      <c r="I1206" s="198"/>
      <c r="J1206" s="198"/>
      <c r="K1206" s="198"/>
      <c r="L1206" s="199"/>
      <c r="M1206" s="85"/>
      <c r="N1206" s="85"/>
      <c r="O1206" s="85"/>
      <c r="P1206" s="85"/>
      <c r="Q1206" s="147"/>
      <c r="R1206" s="148"/>
      <c r="S1206" s="147"/>
      <c r="T1206" s="148"/>
      <c r="U1206" s="147"/>
      <c r="V1206" s="148"/>
      <c r="W1206" s="147"/>
      <c r="X1206" s="148"/>
      <c r="Y1206" s="147"/>
      <c r="Z1206" s="148"/>
      <c r="AA1206" s="147"/>
      <c r="AB1206" s="148"/>
      <c r="AC1206" s="147"/>
      <c r="AD1206" s="148"/>
      <c r="AF1206" s="1" t="s">
        <v>4382</v>
      </c>
      <c r="AO1206" s="9"/>
      <c r="AP1206" s="16"/>
      <c r="AQ1206" s="9"/>
      <c r="AR1206" s="16"/>
      <c r="AS1206" s="9"/>
      <c r="AT1206" s="16"/>
      <c r="AU1206" s="9"/>
      <c r="AV1206" s="16"/>
      <c r="AW1206" s="9"/>
      <c r="AX1206" s="16"/>
      <c r="AY1206" s="9"/>
      <c r="AZ1206" s="16"/>
      <c r="BA1206" s="9"/>
      <c r="BB1206" s="16"/>
    </row>
    <row r="1207" spans="2:54" x14ac:dyDescent="0.4">
      <c r="B1207" s="197"/>
      <c r="C1207" s="198"/>
      <c r="D1207" s="198"/>
      <c r="E1207" s="198"/>
      <c r="F1207" s="198"/>
      <c r="G1207" s="198"/>
      <c r="H1207" s="198"/>
      <c r="I1207" s="198"/>
      <c r="J1207" s="198"/>
      <c r="K1207" s="198"/>
      <c r="L1207" s="199"/>
      <c r="M1207" s="85" t="s">
        <v>6136</v>
      </c>
      <c r="N1207" s="85"/>
      <c r="O1207" s="85"/>
      <c r="P1207" s="85"/>
      <c r="Q1207" s="120" t="str">
        <f>'D1'!G96&amp;""</f>
        <v/>
      </c>
      <c r="R1207" s="146"/>
      <c r="S1207" s="120" t="str">
        <f>'D1'!G97&amp;""</f>
        <v/>
      </c>
      <c r="T1207" s="146"/>
      <c r="U1207" s="120" t="str">
        <f>'D1'!G98&amp;""</f>
        <v/>
      </c>
      <c r="V1207" s="146"/>
      <c r="W1207" s="120" t="str">
        <f>'D1'!G99&amp;""</f>
        <v/>
      </c>
      <c r="X1207" s="146"/>
      <c r="Y1207" s="120" t="str">
        <f>'D1'!G100&amp;""</f>
        <v/>
      </c>
      <c r="Z1207" s="146"/>
      <c r="AA1207" s="120" t="str">
        <f>'D1'!G101&amp;""</f>
        <v/>
      </c>
      <c r="AB1207" s="146"/>
      <c r="AC1207" s="120" t="str">
        <f>'D1'!G102&amp;""</f>
        <v/>
      </c>
      <c r="AD1207" s="146"/>
      <c r="AO1207" s="130">
        <v>10</v>
      </c>
      <c r="AP1207" s="125"/>
      <c r="AQ1207" s="130">
        <v>11</v>
      </c>
      <c r="AR1207" s="125"/>
      <c r="AS1207" s="130">
        <v>12</v>
      </c>
      <c r="AT1207" s="125"/>
      <c r="AU1207" s="130">
        <v>13</v>
      </c>
      <c r="AV1207" s="125"/>
      <c r="AW1207" s="130">
        <v>14</v>
      </c>
      <c r="AX1207" s="125"/>
      <c r="AY1207" s="130">
        <v>15</v>
      </c>
      <c r="AZ1207" s="125"/>
      <c r="BA1207" s="130">
        <v>16</v>
      </c>
      <c r="BB1207" s="125"/>
    </row>
    <row r="1208" spans="2:54" x14ac:dyDescent="0.4">
      <c r="B1208" s="197"/>
      <c r="C1208" s="198"/>
      <c r="D1208" s="198"/>
      <c r="E1208" s="198"/>
      <c r="F1208" s="198"/>
      <c r="G1208" s="198"/>
      <c r="H1208" s="198"/>
      <c r="I1208" s="198"/>
      <c r="J1208" s="198"/>
      <c r="K1208" s="198"/>
      <c r="L1208" s="199"/>
      <c r="M1208" s="85"/>
      <c r="N1208" s="85"/>
      <c r="O1208" s="85"/>
      <c r="P1208" s="85"/>
      <c r="Q1208" s="147"/>
      <c r="R1208" s="148"/>
      <c r="S1208" s="147"/>
      <c r="T1208" s="148"/>
      <c r="U1208" s="147"/>
      <c r="V1208" s="148"/>
      <c r="W1208" s="147"/>
      <c r="X1208" s="148"/>
      <c r="Y1208" s="147"/>
      <c r="Z1208" s="148"/>
      <c r="AA1208" s="147"/>
      <c r="AB1208" s="148"/>
      <c r="AC1208" s="147"/>
      <c r="AD1208" s="148"/>
      <c r="AO1208" s="9"/>
      <c r="AP1208" s="16"/>
      <c r="AQ1208" s="9"/>
      <c r="AR1208" s="16"/>
      <c r="AS1208" s="9"/>
      <c r="AT1208" s="16"/>
      <c r="AU1208" s="9"/>
      <c r="AV1208" s="16"/>
      <c r="AW1208" s="9"/>
      <c r="AX1208" s="16"/>
      <c r="AY1208" s="9"/>
      <c r="AZ1208" s="16"/>
      <c r="BA1208" s="9"/>
      <c r="BB1208" s="16"/>
    </row>
    <row r="1209" spans="2:54" x14ac:dyDescent="0.4">
      <c r="B1209" s="197"/>
      <c r="C1209" s="198"/>
      <c r="D1209" s="198"/>
      <c r="E1209" s="198"/>
      <c r="F1209" s="198"/>
      <c r="G1209" s="198"/>
      <c r="H1209" s="198"/>
      <c r="I1209" s="198"/>
      <c r="J1209" s="198"/>
      <c r="K1209" s="198"/>
      <c r="L1209" s="199"/>
      <c r="M1209" s="85" t="s">
        <v>6559</v>
      </c>
      <c r="N1209" s="85"/>
      <c r="O1209" s="85"/>
      <c r="P1209" s="85"/>
      <c r="Q1209" s="120" t="str">
        <f>'D1'!G103&amp;""</f>
        <v/>
      </c>
      <c r="R1209" s="146"/>
      <c r="S1209" s="120" t="str">
        <f>'D1'!G104&amp;""</f>
        <v/>
      </c>
      <c r="T1209" s="146"/>
      <c r="U1209" s="120" t="str">
        <f>'D1'!G105&amp;""</f>
        <v/>
      </c>
      <c r="V1209" s="146"/>
      <c r="W1209" s="120" t="str">
        <f>'D1'!G106&amp;""</f>
        <v/>
      </c>
      <c r="X1209" s="146"/>
      <c r="Y1209" s="120" t="str">
        <f>'D1'!G107&amp;""</f>
        <v/>
      </c>
      <c r="Z1209" s="146"/>
      <c r="AA1209" s="120" t="str">
        <f>'D1'!G108&amp;""</f>
        <v/>
      </c>
      <c r="AB1209" s="146"/>
      <c r="AC1209" s="120" t="str">
        <f>'D1'!G109&amp;""</f>
        <v/>
      </c>
      <c r="AD1209" s="146"/>
      <c r="AO1209" s="130">
        <v>17</v>
      </c>
      <c r="AP1209" s="125"/>
      <c r="AQ1209" s="130">
        <v>18</v>
      </c>
      <c r="AR1209" s="125"/>
      <c r="AS1209" s="130">
        <v>19</v>
      </c>
      <c r="AT1209" s="125"/>
      <c r="AU1209" s="130">
        <v>20</v>
      </c>
      <c r="AV1209" s="125"/>
      <c r="AW1209" s="130">
        <v>21</v>
      </c>
      <c r="AX1209" s="125"/>
      <c r="AY1209" s="130">
        <v>22</v>
      </c>
      <c r="AZ1209" s="125"/>
      <c r="BA1209" s="130">
        <v>23</v>
      </c>
      <c r="BB1209" s="125"/>
    </row>
    <row r="1210" spans="2:54" x14ac:dyDescent="0.4">
      <c r="B1210" s="197"/>
      <c r="C1210" s="198"/>
      <c r="D1210" s="198"/>
      <c r="E1210" s="198"/>
      <c r="F1210" s="198"/>
      <c r="G1210" s="198"/>
      <c r="H1210" s="198"/>
      <c r="I1210" s="198"/>
      <c r="J1210" s="198"/>
      <c r="K1210" s="198"/>
      <c r="L1210" s="199"/>
      <c r="M1210" s="85"/>
      <c r="N1210" s="85"/>
      <c r="O1210" s="85"/>
      <c r="P1210" s="85"/>
      <c r="Q1210" s="147"/>
      <c r="R1210" s="148"/>
      <c r="S1210" s="147"/>
      <c r="T1210" s="148"/>
      <c r="U1210" s="147"/>
      <c r="V1210" s="148"/>
      <c r="W1210" s="147"/>
      <c r="X1210" s="148"/>
      <c r="Y1210" s="147"/>
      <c r="Z1210" s="148"/>
      <c r="AA1210" s="147"/>
      <c r="AB1210" s="148"/>
      <c r="AC1210" s="147"/>
      <c r="AD1210" s="148"/>
      <c r="AO1210" s="9"/>
      <c r="AP1210" s="16"/>
      <c r="AQ1210" s="9"/>
      <c r="AR1210" s="16"/>
      <c r="AS1210" s="9"/>
      <c r="AT1210" s="16"/>
      <c r="AU1210" s="9"/>
      <c r="AV1210" s="16"/>
      <c r="AW1210" s="9"/>
      <c r="AX1210" s="16"/>
      <c r="AY1210" s="9"/>
      <c r="AZ1210" s="16"/>
      <c r="BA1210" s="9"/>
      <c r="BB1210" s="16"/>
    </row>
    <row r="1211" spans="2:54" x14ac:dyDescent="0.4">
      <c r="B1211" s="197"/>
      <c r="C1211" s="198"/>
      <c r="D1211" s="198"/>
      <c r="E1211" s="198"/>
      <c r="F1211" s="198"/>
      <c r="G1211" s="198"/>
      <c r="H1211" s="198"/>
      <c r="I1211" s="198"/>
      <c r="J1211" s="198"/>
      <c r="K1211" s="198"/>
      <c r="L1211" s="199"/>
      <c r="M1211" s="85" t="s">
        <v>7100</v>
      </c>
      <c r="N1211" s="85"/>
      <c r="O1211" s="85"/>
      <c r="P1211" s="85"/>
      <c r="Q1211" s="120" t="str">
        <f>'D1'!G110&amp;""</f>
        <v/>
      </c>
      <c r="R1211" s="146"/>
      <c r="S1211" s="120" t="str">
        <f>'D1'!G111&amp;""</f>
        <v/>
      </c>
      <c r="T1211" s="146"/>
      <c r="U1211" s="120" t="str">
        <f>'D1'!G112&amp;""</f>
        <v/>
      </c>
      <c r="V1211" s="146"/>
      <c r="W1211" s="120" t="str">
        <f>'D1'!G113&amp;""</f>
        <v/>
      </c>
      <c r="X1211" s="146"/>
      <c r="Y1211" s="120" t="str">
        <f>'D1'!G114&amp;""</f>
        <v/>
      </c>
      <c r="Z1211" s="146"/>
      <c r="AA1211" s="120" t="str">
        <f>'D1'!G115&amp;""</f>
        <v/>
      </c>
      <c r="AB1211" s="146"/>
      <c r="AC1211" s="120" t="str">
        <f>'D1'!G116&amp;""</f>
        <v/>
      </c>
      <c r="AD1211" s="146"/>
      <c r="AO1211" s="130">
        <v>24</v>
      </c>
      <c r="AP1211" s="125"/>
      <c r="AQ1211" s="130">
        <v>25</v>
      </c>
      <c r="AR1211" s="125"/>
      <c r="AS1211" s="130">
        <v>26</v>
      </c>
      <c r="AT1211" s="125"/>
      <c r="AU1211" s="130">
        <v>27</v>
      </c>
      <c r="AV1211" s="125"/>
      <c r="AW1211" s="130">
        <v>28</v>
      </c>
      <c r="AX1211" s="125"/>
      <c r="AY1211" s="130">
        <v>29</v>
      </c>
      <c r="AZ1211" s="125"/>
      <c r="BA1211" s="130">
        <v>30</v>
      </c>
      <c r="BB1211" s="125"/>
    </row>
    <row r="1212" spans="2:54" x14ac:dyDescent="0.4">
      <c r="B1212" s="197"/>
      <c r="C1212" s="198"/>
      <c r="D1212" s="198"/>
      <c r="E1212" s="198"/>
      <c r="F1212" s="198"/>
      <c r="G1212" s="198"/>
      <c r="H1212" s="198"/>
      <c r="I1212" s="198"/>
      <c r="J1212" s="198"/>
      <c r="K1212" s="198"/>
      <c r="L1212" s="199"/>
      <c r="M1212" s="85"/>
      <c r="N1212" s="85"/>
      <c r="O1212" s="85"/>
      <c r="P1212" s="85"/>
      <c r="Q1212" s="147"/>
      <c r="R1212" s="148"/>
      <c r="S1212" s="147"/>
      <c r="T1212" s="148"/>
      <c r="U1212" s="147"/>
      <c r="V1212" s="148"/>
      <c r="W1212" s="147"/>
      <c r="X1212" s="148"/>
      <c r="Y1212" s="147"/>
      <c r="Z1212" s="148"/>
      <c r="AA1212" s="147"/>
      <c r="AB1212" s="148"/>
      <c r="AC1212" s="147"/>
      <c r="AD1212" s="148"/>
      <c r="AO1212" s="9"/>
      <c r="AP1212" s="16"/>
      <c r="AQ1212" s="9"/>
      <c r="AR1212" s="16"/>
      <c r="AS1212" s="9"/>
      <c r="AT1212" s="16"/>
      <c r="AU1212" s="9"/>
      <c r="AV1212" s="16"/>
      <c r="AW1212" s="9"/>
      <c r="AX1212" s="16"/>
      <c r="AY1212" s="9"/>
      <c r="AZ1212" s="16"/>
      <c r="BA1212" s="9"/>
      <c r="BB1212" s="16"/>
    </row>
    <row r="1213" spans="2:54" ht="14.25" customHeight="1" x14ac:dyDescent="0.4">
      <c r="B1213" s="197"/>
      <c r="C1213" s="198"/>
      <c r="D1213" s="198"/>
      <c r="E1213" s="198"/>
      <c r="F1213" s="198"/>
      <c r="G1213" s="198"/>
      <c r="H1213" s="198"/>
      <c r="I1213" s="198"/>
      <c r="J1213" s="198"/>
      <c r="K1213" s="198"/>
      <c r="L1213" s="199"/>
      <c r="M1213" s="85" t="s">
        <v>6067</v>
      </c>
      <c r="N1213" s="85"/>
      <c r="O1213" s="85"/>
      <c r="P1213" s="85"/>
      <c r="Q1213" s="120" t="str">
        <f>'D1'!G117&amp;""</f>
        <v/>
      </c>
      <c r="R1213" s="146"/>
      <c r="S1213" s="120" t="str">
        <f>'D1'!G118&amp;""</f>
        <v/>
      </c>
      <c r="T1213" s="146"/>
      <c r="U1213" s="120" t="str">
        <f>'D1'!G119&amp;""</f>
        <v/>
      </c>
      <c r="V1213" s="146"/>
      <c r="W1213" s="120" t="str">
        <f>'D1'!G120&amp;""</f>
        <v/>
      </c>
      <c r="X1213" s="146"/>
      <c r="Y1213" s="120" t="str">
        <f>'D1'!G121&amp;""</f>
        <v/>
      </c>
      <c r="Z1213" s="146"/>
      <c r="AA1213" s="120" t="str">
        <f>'D1'!G122&amp;""</f>
        <v/>
      </c>
      <c r="AB1213" s="146"/>
      <c r="AC1213" s="120" t="str">
        <f>'D1'!G123&amp;""</f>
        <v/>
      </c>
      <c r="AD1213" s="146"/>
      <c r="AO1213" s="130">
        <v>31</v>
      </c>
      <c r="AP1213" s="125"/>
      <c r="AQ1213" s="130"/>
      <c r="AR1213" s="125"/>
      <c r="AS1213" s="130"/>
      <c r="AT1213" s="125"/>
      <c r="AU1213" s="130"/>
      <c r="AV1213" s="125"/>
      <c r="AW1213" s="130"/>
      <c r="AX1213" s="125"/>
      <c r="AY1213" s="130"/>
      <c r="AZ1213" s="125"/>
      <c r="BA1213" s="130"/>
      <c r="BB1213" s="125"/>
    </row>
    <row r="1214" spans="2:54" x14ac:dyDescent="0.4">
      <c r="B1214" s="117"/>
      <c r="C1214" s="118"/>
      <c r="D1214" s="118"/>
      <c r="E1214" s="118"/>
      <c r="F1214" s="118"/>
      <c r="G1214" s="118"/>
      <c r="H1214" s="118"/>
      <c r="I1214" s="118"/>
      <c r="J1214" s="118"/>
      <c r="K1214" s="118"/>
      <c r="L1214" s="119"/>
      <c r="M1214" s="85"/>
      <c r="N1214" s="85"/>
      <c r="O1214" s="85"/>
      <c r="P1214" s="85"/>
      <c r="Q1214" s="147"/>
      <c r="R1214" s="148"/>
      <c r="S1214" s="147"/>
      <c r="T1214" s="148"/>
      <c r="U1214" s="147"/>
      <c r="V1214" s="148"/>
      <c r="W1214" s="147"/>
      <c r="X1214" s="148"/>
      <c r="Y1214" s="147"/>
      <c r="Z1214" s="148"/>
      <c r="AA1214" s="147"/>
      <c r="AB1214" s="148"/>
      <c r="AC1214" s="147"/>
      <c r="AD1214" s="148"/>
      <c r="AO1214" s="9"/>
      <c r="AP1214" s="16"/>
      <c r="AQ1214" s="9"/>
      <c r="AR1214" s="16"/>
      <c r="AS1214" s="9"/>
      <c r="AT1214" s="16"/>
      <c r="AU1214" s="9"/>
      <c r="AV1214" s="16"/>
      <c r="AW1214" s="9"/>
      <c r="AX1214" s="16"/>
      <c r="AY1214" s="9"/>
      <c r="AZ1214" s="16"/>
      <c r="BA1214" s="9"/>
      <c r="BB1214" s="16"/>
    </row>
    <row r="1215" spans="2:54" x14ac:dyDescent="0.4">
      <c r="M1215" s="2"/>
      <c r="N1215" s="2"/>
      <c r="O1215" s="18"/>
      <c r="P1215" s="18"/>
      <c r="Q1215" s="18"/>
      <c r="R1215" s="18"/>
      <c r="S1215" s="18"/>
      <c r="T1215" s="18"/>
      <c r="U1215" s="18"/>
      <c r="V1215" s="18"/>
      <c r="W1215" s="18"/>
      <c r="X1215" s="18"/>
      <c r="Y1215" s="18"/>
      <c r="Z1215" s="18"/>
      <c r="AA1215" s="18"/>
      <c r="AB1215" s="18"/>
      <c r="AL1215" s="1"/>
    </row>
    <row r="1216" spans="2:54" x14ac:dyDescent="0.4">
      <c r="B1216" s="149" t="s">
        <v>270</v>
      </c>
      <c r="C1216" s="150"/>
      <c r="D1216" s="150"/>
      <c r="E1216" s="150"/>
      <c r="F1216" s="150"/>
      <c r="G1216" s="150"/>
      <c r="H1216" s="150"/>
      <c r="I1216" s="150"/>
      <c r="J1216" s="150"/>
      <c r="K1216" s="151"/>
      <c r="L1216" s="149" t="s">
        <v>804</v>
      </c>
      <c r="M1216" s="151"/>
    </row>
    <row r="1217" spans="2:57" x14ac:dyDescent="0.4">
      <c r="B1217" s="164" t="s">
        <v>5839</v>
      </c>
      <c r="C1217" s="115"/>
      <c r="D1217" s="115"/>
      <c r="E1217" s="115"/>
      <c r="F1217" s="115"/>
      <c r="G1217" s="115"/>
      <c r="H1217" s="115"/>
      <c r="I1217" s="115"/>
      <c r="J1217" s="115"/>
      <c r="K1217" s="116"/>
      <c r="L1217" s="162" t="str">
        <f>'D1'!G124&amp;""</f>
        <v/>
      </c>
      <c r="M1217" s="85"/>
      <c r="O1217" s="1" t="s">
        <v>436</v>
      </c>
    </row>
    <row r="1218" spans="2:57" x14ac:dyDescent="0.4">
      <c r="B1218" s="117"/>
      <c r="C1218" s="118"/>
      <c r="D1218" s="118"/>
      <c r="E1218" s="118"/>
      <c r="F1218" s="118"/>
      <c r="G1218" s="118"/>
      <c r="H1218" s="118"/>
      <c r="I1218" s="118"/>
      <c r="J1218" s="118"/>
      <c r="K1218" s="119"/>
      <c r="L1218" s="85"/>
      <c r="M1218" s="85"/>
      <c r="O1218" s="1" t="s">
        <v>4382</v>
      </c>
      <c r="AL1218" s="1"/>
    </row>
    <row r="1219" spans="2:57" x14ac:dyDescent="0.4">
      <c r="L1219" s="2"/>
      <c r="M1219" s="2"/>
      <c r="AL1219" s="1"/>
    </row>
    <row r="1220" spans="2:57" x14ac:dyDescent="0.4">
      <c r="B1220" s="1" t="s">
        <v>5684</v>
      </c>
      <c r="AL1220" s="1"/>
    </row>
    <row r="1221" spans="2:57" ht="16.5" customHeight="1" x14ac:dyDescent="0.4">
      <c r="B1221" s="200" t="str">
        <f>'D1'!G125&amp;""</f>
        <v/>
      </c>
      <c r="C1221" s="201"/>
      <c r="D1221" s="201"/>
      <c r="E1221" s="201"/>
      <c r="F1221" s="201"/>
      <c r="G1221" s="201"/>
      <c r="H1221" s="201"/>
      <c r="I1221" s="201"/>
      <c r="J1221" s="201"/>
      <c r="K1221" s="201"/>
      <c r="L1221" s="201"/>
      <c r="M1221" s="201"/>
      <c r="N1221" s="201"/>
      <c r="O1221" s="201"/>
      <c r="P1221" s="201"/>
      <c r="Q1221" s="201"/>
      <c r="R1221" s="201"/>
      <c r="S1221" s="201"/>
      <c r="T1221" s="201"/>
      <c r="U1221" s="201"/>
      <c r="V1221" s="201"/>
      <c r="W1221" s="201"/>
      <c r="X1221" s="201"/>
      <c r="Y1221" s="201"/>
      <c r="Z1221" s="201"/>
      <c r="AA1221" s="201"/>
      <c r="AB1221" s="201"/>
      <c r="AC1221" s="201"/>
      <c r="AD1221" s="201"/>
      <c r="AE1221" s="201"/>
      <c r="AF1221" s="201"/>
      <c r="AG1221" s="201"/>
      <c r="AH1221" s="201"/>
      <c r="AI1221" s="201"/>
      <c r="AJ1221" s="201"/>
      <c r="AK1221" s="201"/>
      <c r="AL1221" s="201"/>
      <c r="AM1221" s="201"/>
      <c r="AN1221" s="201"/>
      <c r="AO1221" s="201"/>
      <c r="AP1221" s="201"/>
      <c r="AQ1221" s="201"/>
      <c r="AR1221" s="201"/>
      <c r="AS1221" s="201"/>
      <c r="AT1221" s="201"/>
      <c r="AU1221" s="201"/>
      <c r="AV1221" s="201"/>
      <c r="AW1221" s="201"/>
      <c r="AX1221" s="201"/>
      <c r="AY1221" s="201"/>
      <c r="AZ1221" s="201"/>
      <c r="BA1221" s="201"/>
      <c r="BB1221" s="201"/>
      <c r="BC1221" s="201"/>
      <c r="BD1221" s="201"/>
      <c r="BE1221" s="201"/>
    </row>
    <row r="1222" spans="2:57" x14ac:dyDescent="0.4">
      <c r="B1222" s="201"/>
      <c r="C1222" s="201"/>
      <c r="D1222" s="201"/>
      <c r="E1222" s="201"/>
      <c r="F1222" s="201"/>
      <c r="G1222" s="201"/>
      <c r="H1222" s="201"/>
      <c r="I1222" s="201"/>
      <c r="J1222" s="201"/>
      <c r="K1222" s="201"/>
      <c r="L1222" s="201"/>
      <c r="M1222" s="201"/>
      <c r="N1222" s="201"/>
      <c r="O1222" s="201"/>
      <c r="P1222" s="201"/>
      <c r="Q1222" s="201"/>
      <c r="R1222" s="201"/>
      <c r="S1222" s="201"/>
      <c r="T1222" s="201"/>
      <c r="U1222" s="201"/>
      <c r="V1222" s="201"/>
      <c r="W1222" s="201"/>
      <c r="X1222" s="201"/>
      <c r="Y1222" s="201"/>
      <c r="Z1222" s="201"/>
      <c r="AA1222" s="201"/>
      <c r="AB1222" s="201"/>
      <c r="AC1222" s="201"/>
      <c r="AD1222" s="201"/>
      <c r="AE1222" s="201"/>
      <c r="AF1222" s="201"/>
      <c r="AG1222" s="201"/>
      <c r="AH1222" s="201"/>
      <c r="AI1222" s="201"/>
      <c r="AJ1222" s="201"/>
      <c r="AK1222" s="201"/>
      <c r="AL1222" s="201"/>
      <c r="AM1222" s="201"/>
      <c r="AN1222" s="201"/>
      <c r="AO1222" s="201"/>
      <c r="AP1222" s="201"/>
      <c r="AQ1222" s="201"/>
      <c r="AR1222" s="201"/>
      <c r="AS1222" s="201"/>
      <c r="AT1222" s="201"/>
      <c r="AU1222" s="201"/>
      <c r="AV1222" s="201"/>
      <c r="AW1222" s="201"/>
      <c r="AX1222" s="201"/>
      <c r="AY1222" s="201"/>
      <c r="AZ1222" s="201"/>
      <c r="BA1222" s="201"/>
      <c r="BB1222" s="201"/>
      <c r="BC1222" s="201"/>
      <c r="BD1222" s="201"/>
      <c r="BE1222" s="201"/>
    </row>
    <row r="1223" spans="2:57" x14ac:dyDescent="0.4">
      <c r="B1223" s="201"/>
      <c r="C1223" s="201"/>
      <c r="D1223" s="201"/>
      <c r="E1223" s="201"/>
      <c r="F1223" s="201"/>
      <c r="G1223" s="201"/>
      <c r="H1223" s="201"/>
      <c r="I1223" s="201"/>
      <c r="J1223" s="201"/>
      <c r="K1223" s="201"/>
      <c r="L1223" s="201"/>
      <c r="M1223" s="201"/>
      <c r="N1223" s="201"/>
      <c r="O1223" s="201"/>
      <c r="P1223" s="201"/>
      <c r="Q1223" s="201"/>
      <c r="R1223" s="201"/>
      <c r="S1223" s="201"/>
      <c r="T1223" s="201"/>
      <c r="U1223" s="201"/>
      <c r="V1223" s="201"/>
      <c r="W1223" s="201"/>
      <c r="X1223" s="201"/>
      <c r="Y1223" s="201"/>
      <c r="Z1223" s="201"/>
      <c r="AA1223" s="201"/>
      <c r="AB1223" s="201"/>
      <c r="AC1223" s="201"/>
      <c r="AD1223" s="201"/>
      <c r="AE1223" s="201"/>
      <c r="AF1223" s="201"/>
      <c r="AG1223" s="201"/>
      <c r="AH1223" s="201"/>
      <c r="AI1223" s="201"/>
      <c r="AJ1223" s="201"/>
      <c r="AK1223" s="201"/>
      <c r="AL1223" s="201"/>
      <c r="AM1223" s="201"/>
      <c r="AN1223" s="201"/>
      <c r="AO1223" s="201"/>
      <c r="AP1223" s="201"/>
      <c r="AQ1223" s="201"/>
      <c r="AR1223" s="201"/>
      <c r="AS1223" s="201"/>
      <c r="AT1223" s="201"/>
      <c r="AU1223" s="201"/>
      <c r="AV1223" s="201"/>
      <c r="AW1223" s="201"/>
      <c r="AX1223" s="201"/>
      <c r="AY1223" s="201"/>
      <c r="AZ1223" s="201"/>
      <c r="BA1223" s="201"/>
      <c r="BB1223" s="201"/>
      <c r="BC1223" s="201"/>
      <c r="BD1223" s="201"/>
      <c r="BE1223" s="201"/>
    </row>
    <row r="1224" spans="2:57" x14ac:dyDescent="0.4">
      <c r="B1224" s="201"/>
      <c r="C1224" s="201"/>
      <c r="D1224" s="201"/>
      <c r="E1224" s="201"/>
      <c r="F1224" s="201"/>
      <c r="G1224" s="201"/>
      <c r="H1224" s="201"/>
      <c r="I1224" s="201"/>
      <c r="J1224" s="201"/>
      <c r="K1224" s="201"/>
      <c r="L1224" s="201"/>
      <c r="M1224" s="201"/>
      <c r="N1224" s="201"/>
      <c r="O1224" s="201"/>
      <c r="P1224" s="201"/>
      <c r="Q1224" s="201"/>
      <c r="R1224" s="201"/>
      <c r="S1224" s="201"/>
      <c r="T1224" s="201"/>
      <c r="U1224" s="201"/>
      <c r="V1224" s="201"/>
      <c r="W1224" s="201"/>
      <c r="X1224" s="201"/>
      <c r="Y1224" s="201"/>
      <c r="Z1224" s="201"/>
      <c r="AA1224" s="201"/>
      <c r="AB1224" s="201"/>
      <c r="AC1224" s="201"/>
      <c r="AD1224" s="201"/>
      <c r="AE1224" s="201"/>
      <c r="AF1224" s="201"/>
      <c r="AG1224" s="201"/>
      <c r="AH1224" s="201"/>
      <c r="AI1224" s="201"/>
      <c r="AJ1224" s="201"/>
      <c r="AK1224" s="201"/>
      <c r="AL1224" s="201"/>
      <c r="AM1224" s="201"/>
      <c r="AN1224" s="201"/>
      <c r="AO1224" s="201"/>
      <c r="AP1224" s="201"/>
      <c r="AQ1224" s="201"/>
      <c r="AR1224" s="201"/>
      <c r="AS1224" s="201"/>
      <c r="AT1224" s="201"/>
      <c r="AU1224" s="201"/>
      <c r="AV1224" s="201"/>
      <c r="AW1224" s="201"/>
      <c r="AX1224" s="201"/>
      <c r="AY1224" s="201"/>
      <c r="AZ1224" s="201"/>
      <c r="BA1224" s="201"/>
      <c r="BB1224" s="201"/>
      <c r="BC1224" s="201"/>
      <c r="BD1224" s="201"/>
      <c r="BE1224" s="201"/>
    </row>
    <row r="1225" spans="2:57" x14ac:dyDescent="0.4">
      <c r="B1225" s="201"/>
      <c r="C1225" s="201"/>
      <c r="D1225" s="201"/>
      <c r="E1225" s="201"/>
      <c r="F1225" s="201"/>
      <c r="G1225" s="201"/>
      <c r="H1225" s="201"/>
      <c r="I1225" s="201"/>
      <c r="J1225" s="201"/>
      <c r="K1225" s="201"/>
      <c r="L1225" s="201"/>
      <c r="M1225" s="201"/>
      <c r="N1225" s="201"/>
      <c r="O1225" s="201"/>
      <c r="P1225" s="201"/>
      <c r="Q1225" s="201"/>
      <c r="R1225" s="201"/>
      <c r="S1225" s="201"/>
      <c r="T1225" s="201"/>
      <c r="U1225" s="201"/>
      <c r="V1225" s="201"/>
      <c r="W1225" s="201"/>
      <c r="X1225" s="201"/>
      <c r="Y1225" s="201"/>
      <c r="Z1225" s="201"/>
      <c r="AA1225" s="201"/>
      <c r="AB1225" s="201"/>
      <c r="AC1225" s="201"/>
      <c r="AD1225" s="201"/>
      <c r="AE1225" s="201"/>
      <c r="AF1225" s="201"/>
      <c r="AG1225" s="201"/>
      <c r="AH1225" s="201"/>
      <c r="AI1225" s="201"/>
      <c r="AJ1225" s="201"/>
      <c r="AK1225" s="201"/>
      <c r="AL1225" s="201"/>
      <c r="AM1225" s="201"/>
      <c r="AN1225" s="201"/>
      <c r="AO1225" s="201"/>
      <c r="AP1225" s="201"/>
      <c r="AQ1225" s="201"/>
      <c r="AR1225" s="201"/>
      <c r="AS1225" s="201"/>
      <c r="AT1225" s="201"/>
      <c r="AU1225" s="201"/>
      <c r="AV1225" s="201"/>
      <c r="AW1225" s="201"/>
      <c r="AX1225" s="201"/>
      <c r="AY1225" s="201"/>
      <c r="AZ1225" s="201"/>
      <c r="BA1225" s="201"/>
      <c r="BB1225" s="201"/>
      <c r="BC1225" s="201"/>
      <c r="BD1225" s="201"/>
      <c r="BE1225" s="201"/>
    </row>
    <row r="1226" spans="2:57" x14ac:dyDescent="0.4">
      <c r="B1226" s="201"/>
      <c r="C1226" s="201"/>
      <c r="D1226" s="201"/>
      <c r="E1226" s="201"/>
      <c r="F1226" s="201"/>
      <c r="G1226" s="201"/>
      <c r="H1226" s="201"/>
      <c r="I1226" s="201"/>
      <c r="J1226" s="201"/>
      <c r="K1226" s="201"/>
      <c r="L1226" s="201"/>
      <c r="M1226" s="201"/>
      <c r="N1226" s="201"/>
      <c r="O1226" s="201"/>
      <c r="P1226" s="201"/>
      <c r="Q1226" s="201"/>
      <c r="R1226" s="201"/>
      <c r="S1226" s="201"/>
      <c r="T1226" s="201"/>
      <c r="U1226" s="201"/>
      <c r="V1226" s="201"/>
      <c r="W1226" s="201"/>
      <c r="X1226" s="201"/>
      <c r="Y1226" s="201"/>
      <c r="Z1226" s="201"/>
      <c r="AA1226" s="201"/>
      <c r="AB1226" s="201"/>
      <c r="AC1226" s="201"/>
      <c r="AD1226" s="201"/>
      <c r="AE1226" s="201"/>
      <c r="AF1226" s="201"/>
      <c r="AG1226" s="201"/>
      <c r="AH1226" s="201"/>
      <c r="AI1226" s="201"/>
      <c r="AJ1226" s="201"/>
      <c r="AK1226" s="201"/>
      <c r="AL1226" s="201"/>
      <c r="AM1226" s="201"/>
      <c r="AN1226" s="201"/>
      <c r="AO1226" s="201"/>
      <c r="AP1226" s="201"/>
      <c r="AQ1226" s="201"/>
      <c r="AR1226" s="201"/>
      <c r="AS1226" s="201"/>
      <c r="AT1226" s="201"/>
      <c r="AU1226" s="201"/>
      <c r="AV1226" s="201"/>
      <c r="AW1226" s="201"/>
      <c r="AX1226" s="201"/>
      <c r="AY1226" s="201"/>
      <c r="AZ1226" s="201"/>
      <c r="BA1226" s="201"/>
      <c r="BB1226" s="201"/>
      <c r="BC1226" s="201"/>
      <c r="BD1226" s="201"/>
      <c r="BE1226" s="201"/>
    </row>
    <row r="1227" spans="2:57" x14ac:dyDescent="0.4">
      <c r="B1227" s="201"/>
      <c r="C1227" s="201"/>
      <c r="D1227" s="201"/>
      <c r="E1227" s="201"/>
      <c r="F1227" s="201"/>
      <c r="G1227" s="201"/>
      <c r="H1227" s="201"/>
      <c r="I1227" s="201"/>
      <c r="J1227" s="201"/>
      <c r="K1227" s="201"/>
      <c r="L1227" s="201"/>
      <c r="M1227" s="201"/>
      <c r="N1227" s="201"/>
      <c r="O1227" s="201"/>
      <c r="P1227" s="201"/>
      <c r="Q1227" s="201"/>
      <c r="R1227" s="201"/>
      <c r="S1227" s="201"/>
      <c r="T1227" s="201"/>
      <c r="U1227" s="201"/>
      <c r="V1227" s="201"/>
      <c r="W1227" s="201"/>
      <c r="X1227" s="201"/>
      <c r="Y1227" s="201"/>
      <c r="Z1227" s="201"/>
      <c r="AA1227" s="201"/>
      <c r="AB1227" s="201"/>
      <c r="AC1227" s="201"/>
      <c r="AD1227" s="201"/>
      <c r="AE1227" s="201"/>
      <c r="AF1227" s="201"/>
      <c r="AG1227" s="201"/>
      <c r="AH1227" s="201"/>
      <c r="AI1227" s="201"/>
      <c r="AJ1227" s="201"/>
      <c r="AK1227" s="201"/>
      <c r="AL1227" s="201"/>
      <c r="AM1227" s="201"/>
      <c r="AN1227" s="201"/>
      <c r="AO1227" s="201"/>
      <c r="AP1227" s="201"/>
      <c r="AQ1227" s="201"/>
      <c r="AR1227" s="201"/>
      <c r="AS1227" s="201"/>
      <c r="AT1227" s="201"/>
      <c r="AU1227" s="201"/>
      <c r="AV1227" s="201"/>
      <c r="AW1227" s="201"/>
      <c r="AX1227" s="201"/>
      <c r="AY1227" s="201"/>
      <c r="AZ1227" s="201"/>
      <c r="BA1227" s="201"/>
      <c r="BB1227" s="201"/>
      <c r="BC1227" s="201"/>
      <c r="BD1227" s="201"/>
      <c r="BE1227" s="201"/>
    </row>
    <row r="1228" spans="2:57" x14ac:dyDescent="0.4">
      <c r="B1228" s="201"/>
      <c r="C1228" s="201"/>
      <c r="D1228" s="201"/>
      <c r="E1228" s="201"/>
      <c r="F1228" s="201"/>
      <c r="G1228" s="201"/>
      <c r="H1228" s="201"/>
      <c r="I1228" s="201"/>
      <c r="J1228" s="201"/>
      <c r="K1228" s="201"/>
      <c r="L1228" s="201"/>
      <c r="M1228" s="201"/>
      <c r="N1228" s="201"/>
      <c r="O1228" s="201"/>
      <c r="P1228" s="201"/>
      <c r="Q1228" s="201"/>
      <c r="R1228" s="201"/>
      <c r="S1228" s="201"/>
      <c r="T1228" s="201"/>
      <c r="U1228" s="201"/>
      <c r="V1228" s="201"/>
      <c r="W1228" s="201"/>
      <c r="X1228" s="201"/>
      <c r="Y1228" s="201"/>
      <c r="Z1228" s="201"/>
      <c r="AA1228" s="201"/>
      <c r="AB1228" s="201"/>
      <c r="AC1228" s="201"/>
      <c r="AD1228" s="201"/>
      <c r="AE1228" s="201"/>
      <c r="AF1228" s="201"/>
      <c r="AG1228" s="201"/>
      <c r="AH1228" s="201"/>
      <c r="AI1228" s="201"/>
      <c r="AJ1228" s="201"/>
      <c r="AK1228" s="201"/>
      <c r="AL1228" s="201"/>
      <c r="AM1228" s="201"/>
      <c r="AN1228" s="201"/>
      <c r="AO1228" s="201"/>
      <c r="AP1228" s="201"/>
      <c r="AQ1228" s="201"/>
      <c r="AR1228" s="201"/>
      <c r="AS1228" s="201"/>
      <c r="AT1228" s="201"/>
      <c r="AU1228" s="201"/>
      <c r="AV1228" s="201"/>
      <c r="AW1228" s="201"/>
      <c r="AX1228" s="201"/>
      <c r="AY1228" s="201"/>
      <c r="AZ1228" s="201"/>
      <c r="BA1228" s="201"/>
      <c r="BB1228" s="201"/>
      <c r="BC1228" s="201"/>
      <c r="BD1228" s="201"/>
      <c r="BE1228" s="201"/>
    </row>
    <row r="1229" spans="2:57" x14ac:dyDescent="0.4">
      <c r="B1229" s="201"/>
      <c r="C1229" s="201"/>
      <c r="D1229" s="201"/>
      <c r="E1229" s="201"/>
      <c r="F1229" s="201"/>
      <c r="G1229" s="201"/>
      <c r="H1229" s="201"/>
      <c r="I1229" s="201"/>
      <c r="J1229" s="201"/>
      <c r="K1229" s="201"/>
      <c r="L1229" s="201"/>
      <c r="M1229" s="201"/>
      <c r="N1229" s="201"/>
      <c r="O1229" s="201"/>
      <c r="P1229" s="201"/>
      <c r="Q1229" s="201"/>
      <c r="R1229" s="201"/>
      <c r="S1229" s="201"/>
      <c r="T1229" s="201"/>
      <c r="U1229" s="201"/>
      <c r="V1229" s="201"/>
      <c r="W1229" s="201"/>
      <c r="X1229" s="201"/>
      <c r="Y1229" s="201"/>
      <c r="Z1229" s="201"/>
      <c r="AA1229" s="201"/>
      <c r="AB1229" s="201"/>
      <c r="AC1229" s="201"/>
      <c r="AD1229" s="201"/>
      <c r="AE1229" s="201"/>
      <c r="AF1229" s="201"/>
      <c r="AG1229" s="201"/>
      <c r="AH1229" s="201"/>
      <c r="AI1229" s="201"/>
      <c r="AJ1229" s="201"/>
      <c r="AK1229" s="201"/>
      <c r="AL1229" s="201"/>
      <c r="AM1229" s="201"/>
      <c r="AN1229" s="201"/>
      <c r="AO1229" s="201"/>
      <c r="AP1229" s="201"/>
      <c r="AQ1229" s="201"/>
      <c r="AR1229" s="201"/>
      <c r="AS1229" s="201"/>
      <c r="AT1229" s="201"/>
      <c r="AU1229" s="201"/>
      <c r="AV1229" s="201"/>
      <c r="AW1229" s="201"/>
      <c r="AX1229" s="201"/>
      <c r="AY1229" s="201"/>
      <c r="AZ1229" s="201"/>
      <c r="BA1229" s="201"/>
      <c r="BB1229" s="201"/>
      <c r="BC1229" s="201"/>
      <c r="BD1229" s="201"/>
      <c r="BE1229" s="201"/>
    </row>
    <row r="1230" spans="2:57" x14ac:dyDescent="0.4">
      <c r="B1230" s="201"/>
      <c r="C1230" s="201"/>
      <c r="D1230" s="201"/>
      <c r="E1230" s="201"/>
      <c r="F1230" s="201"/>
      <c r="G1230" s="201"/>
      <c r="H1230" s="201"/>
      <c r="I1230" s="201"/>
      <c r="J1230" s="201"/>
      <c r="K1230" s="201"/>
      <c r="L1230" s="201"/>
      <c r="M1230" s="201"/>
      <c r="N1230" s="201"/>
      <c r="O1230" s="201"/>
      <c r="P1230" s="201"/>
      <c r="Q1230" s="201"/>
      <c r="R1230" s="201"/>
      <c r="S1230" s="201"/>
      <c r="T1230" s="201"/>
      <c r="U1230" s="201"/>
      <c r="V1230" s="201"/>
      <c r="W1230" s="201"/>
      <c r="X1230" s="201"/>
      <c r="Y1230" s="201"/>
      <c r="Z1230" s="201"/>
      <c r="AA1230" s="201"/>
      <c r="AB1230" s="201"/>
      <c r="AC1230" s="201"/>
      <c r="AD1230" s="201"/>
      <c r="AE1230" s="201"/>
      <c r="AF1230" s="201"/>
      <c r="AG1230" s="201"/>
      <c r="AH1230" s="201"/>
      <c r="AI1230" s="201"/>
      <c r="AJ1230" s="201"/>
      <c r="AK1230" s="201"/>
      <c r="AL1230" s="201"/>
      <c r="AM1230" s="201"/>
      <c r="AN1230" s="201"/>
      <c r="AO1230" s="201"/>
      <c r="AP1230" s="201"/>
      <c r="AQ1230" s="201"/>
      <c r="AR1230" s="201"/>
      <c r="AS1230" s="201"/>
      <c r="AT1230" s="201"/>
      <c r="AU1230" s="201"/>
      <c r="AV1230" s="201"/>
      <c r="AW1230" s="201"/>
      <c r="AX1230" s="201"/>
      <c r="AY1230" s="201"/>
      <c r="AZ1230" s="201"/>
      <c r="BA1230" s="201"/>
      <c r="BB1230" s="201"/>
      <c r="BC1230" s="201"/>
      <c r="BD1230" s="201"/>
      <c r="BE1230" s="201"/>
    </row>
    <row r="1231" spans="2:57" x14ac:dyDescent="0.4">
      <c r="B1231" s="201"/>
      <c r="C1231" s="201"/>
      <c r="D1231" s="201"/>
      <c r="E1231" s="201"/>
      <c r="F1231" s="201"/>
      <c r="G1231" s="201"/>
      <c r="H1231" s="201"/>
      <c r="I1231" s="201"/>
      <c r="J1231" s="201"/>
      <c r="K1231" s="201"/>
      <c r="L1231" s="201"/>
      <c r="M1231" s="201"/>
      <c r="N1231" s="201"/>
      <c r="O1231" s="201"/>
      <c r="P1231" s="201"/>
      <c r="Q1231" s="201"/>
      <c r="R1231" s="201"/>
      <c r="S1231" s="201"/>
      <c r="T1231" s="201"/>
      <c r="U1231" s="201"/>
      <c r="V1231" s="201"/>
      <c r="W1231" s="201"/>
      <c r="X1231" s="201"/>
      <c r="Y1231" s="201"/>
      <c r="Z1231" s="201"/>
      <c r="AA1231" s="201"/>
      <c r="AB1231" s="201"/>
      <c r="AC1231" s="201"/>
      <c r="AD1231" s="201"/>
      <c r="AE1231" s="201"/>
      <c r="AF1231" s="201"/>
      <c r="AG1231" s="201"/>
      <c r="AH1231" s="201"/>
      <c r="AI1231" s="201"/>
      <c r="AJ1231" s="201"/>
      <c r="AK1231" s="201"/>
      <c r="AL1231" s="201"/>
      <c r="AM1231" s="201"/>
      <c r="AN1231" s="201"/>
      <c r="AO1231" s="201"/>
      <c r="AP1231" s="201"/>
      <c r="AQ1231" s="201"/>
      <c r="AR1231" s="201"/>
      <c r="AS1231" s="201"/>
      <c r="AT1231" s="201"/>
      <c r="AU1231" s="201"/>
      <c r="AV1231" s="201"/>
      <c r="AW1231" s="201"/>
      <c r="AX1231" s="201"/>
      <c r="AY1231" s="201"/>
      <c r="AZ1231" s="201"/>
      <c r="BA1231" s="201"/>
      <c r="BB1231" s="201"/>
      <c r="BC1231" s="201"/>
      <c r="BD1231" s="201"/>
      <c r="BE1231" s="201"/>
    </row>
    <row r="1232" spans="2:57" x14ac:dyDescent="0.4">
      <c r="B1232" s="201"/>
      <c r="C1232" s="201"/>
      <c r="D1232" s="201"/>
      <c r="E1232" s="201"/>
      <c r="F1232" s="201"/>
      <c r="G1232" s="201"/>
      <c r="H1232" s="201"/>
      <c r="I1232" s="201"/>
      <c r="J1232" s="201"/>
      <c r="K1232" s="201"/>
      <c r="L1232" s="201"/>
      <c r="M1232" s="201"/>
      <c r="N1232" s="201"/>
      <c r="O1232" s="201"/>
      <c r="P1232" s="201"/>
      <c r="Q1232" s="201"/>
      <c r="R1232" s="201"/>
      <c r="S1232" s="201"/>
      <c r="T1232" s="201"/>
      <c r="U1232" s="201"/>
      <c r="V1232" s="201"/>
      <c r="W1232" s="201"/>
      <c r="X1232" s="201"/>
      <c r="Y1232" s="201"/>
      <c r="Z1232" s="201"/>
      <c r="AA1232" s="201"/>
      <c r="AB1232" s="201"/>
      <c r="AC1232" s="201"/>
      <c r="AD1232" s="201"/>
      <c r="AE1232" s="201"/>
      <c r="AF1232" s="201"/>
      <c r="AG1232" s="201"/>
      <c r="AH1232" s="201"/>
      <c r="AI1232" s="201"/>
      <c r="AJ1232" s="201"/>
      <c r="AK1232" s="201"/>
      <c r="AL1232" s="201"/>
      <c r="AM1232" s="201"/>
      <c r="AN1232" s="201"/>
      <c r="AO1232" s="201"/>
      <c r="AP1232" s="201"/>
      <c r="AQ1232" s="201"/>
      <c r="AR1232" s="201"/>
      <c r="AS1232" s="201"/>
      <c r="AT1232" s="201"/>
      <c r="AU1232" s="201"/>
      <c r="AV1232" s="201"/>
      <c r="AW1232" s="201"/>
      <c r="AX1232" s="201"/>
      <c r="AY1232" s="201"/>
      <c r="AZ1232" s="201"/>
      <c r="BA1232" s="201"/>
      <c r="BB1232" s="201"/>
      <c r="BC1232" s="201"/>
      <c r="BD1232" s="201"/>
      <c r="BE1232" s="201"/>
    </row>
    <row r="1233" spans="1:60" x14ac:dyDescent="0.4">
      <c r="B1233" s="201"/>
      <c r="C1233" s="201"/>
      <c r="D1233" s="201"/>
      <c r="E1233" s="201"/>
      <c r="F1233" s="201"/>
      <c r="G1233" s="201"/>
      <c r="H1233" s="201"/>
      <c r="I1233" s="201"/>
      <c r="J1233" s="201"/>
      <c r="K1233" s="201"/>
      <c r="L1233" s="201"/>
      <c r="M1233" s="201"/>
      <c r="N1233" s="201"/>
      <c r="O1233" s="201"/>
      <c r="P1233" s="201"/>
      <c r="Q1233" s="201"/>
      <c r="R1233" s="201"/>
      <c r="S1233" s="201"/>
      <c r="T1233" s="201"/>
      <c r="U1233" s="201"/>
      <c r="V1233" s="201"/>
      <c r="W1233" s="201"/>
      <c r="X1233" s="201"/>
      <c r="Y1233" s="201"/>
      <c r="Z1233" s="201"/>
      <c r="AA1233" s="201"/>
      <c r="AB1233" s="201"/>
      <c r="AC1233" s="201"/>
      <c r="AD1233" s="201"/>
      <c r="AE1233" s="201"/>
      <c r="AF1233" s="201"/>
      <c r="AG1233" s="201"/>
      <c r="AH1233" s="201"/>
      <c r="AI1233" s="201"/>
      <c r="AJ1233" s="201"/>
      <c r="AK1233" s="201"/>
      <c r="AL1233" s="201"/>
      <c r="AM1233" s="201"/>
      <c r="AN1233" s="201"/>
      <c r="AO1233" s="201"/>
      <c r="AP1233" s="201"/>
      <c r="AQ1233" s="201"/>
      <c r="AR1233" s="201"/>
      <c r="AS1233" s="201"/>
      <c r="AT1233" s="201"/>
      <c r="AU1233" s="201"/>
      <c r="AV1233" s="201"/>
      <c r="AW1233" s="201"/>
      <c r="AX1233" s="201"/>
      <c r="AY1233" s="201"/>
      <c r="AZ1233" s="201"/>
      <c r="BA1233" s="201"/>
      <c r="BB1233" s="201"/>
      <c r="BC1233" s="201"/>
      <c r="BD1233" s="201"/>
      <c r="BE1233" s="201"/>
    </row>
    <row r="1234" spans="1:60" x14ac:dyDescent="0.4">
      <c r="B1234" s="201"/>
      <c r="C1234" s="201"/>
      <c r="D1234" s="201"/>
      <c r="E1234" s="201"/>
      <c r="F1234" s="201"/>
      <c r="G1234" s="201"/>
      <c r="H1234" s="201"/>
      <c r="I1234" s="201"/>
      <c r="J1234" s="201"/>
      <c r="K1234" s="201"/>
      <c r="L1234" s="201"/>
      <c r="M1234" s="201"/>
      <c r="N1234" s="201"/>
      <c r="O1234" s="201"/>
      <c r="P1234" s="201"/>
      <c r="Q1234" s="201"/>
      <c r="R1234" s="201"/>
      <c r="S1234" s="201"/>
      <c r="T1234" s="201"/>
      <c r="U1234" s="201"/>
      <c r="V1234" s="201"/>
      <c r="W1234" s="201"/>
      <c r="X1234" s="201"/>
      <c r="Y1234" s="201"/>
      <c r="Z1234" s="201"/>
      <c r="AA1234" s="201"/>
      <c r="AB1234" s="201"/>
      <c r="AC1234" s="201"/>
      <c r="AD1234" s="201"/>
      <c r="AE1234" s="201"/>
      <c r="AF1234" s="201"/>
      <c r="AG1234" s="201"/>
      <c r="AH1234" s="201"/>
      <c r="AI1234" s="201"/>
      <c r="AJ1234" s="201"/>
      <c r="AK1234" s="201"/>
      <c r="AL1234" s="201"/>
      <c r="AM1234" s="201"/>
      <c r="AN1234" s="201"/>
      <c r="AO1234" s="201"/>
      <c r="AP1234" s="201"/>
      <c r="AQ1234" s="201"/>
      <c r="AR1234" s="201"/>
      <c r="AS1234" s="201"/>
      <c r="AT1234" s="201"/>
      <c r="AU1234" s="201"/>
      <c r="AV1234" s="201"/>
      <c r="AW1234" s="201"/>
      <c r="AX1234" s="201"/>
      <c r="AY1234" s="201"/>
      <c r="AZ1234" s="201"/>
      <c r="BA1234" s="201"/>
      <c r="BB1234" s="201"/>
      <c r="BC1234" s="201"/>
      <c r="BD1234" s="201"/>
      <c r="BE1234" s="201"/>
    </row>
    <row r="1235" spans="1:60" x14ac:dyDescent="0.4">
      <c r="B1235" s="201"/>
      <c r="C1235" s="201"/>
      <c r="D1235" s="201"/>
      <c r="E1235" s="201"/>
      <c r="F1235" s="201"/>
      <c r="G1235" s="201"/>
      <c r="H1235" s="201"/>
      <c r="I1235" s="201"/>
      <c r="J1235" s="201"/>
      <c r="K1235" s="201"/>
      <c r="L1235" s="201"/>
      <c r="M1235" s="201"/>
      <c r="N1235" s="201"/>
      <c r="O1235" s="201"/>
      <c r="P1235" s="201"/>
      <c r="Q1235" s="201"/>
      <c r="R1235" s="201"/>
      <c r="S1235" s="201"/>
      <c r="T1235" s="201"/>
      <c r="U1235" s="201"/>
      <c r="V1235" s="201"/>
      <c r="W1235" s="201"/>
      <c r="X1235" s="201"/>
      <c r="Y1235" s="201"/>
      <c r="Z1235" s="201"/>
      <c r="AA1235" s="201"/>
      <c r="AB1235" s="201"/>
      <c r="AC1235" s="201"/>
      <c r="AD1235" s="201"/>
      <c r="AE1235" s="201"/>
      <c r="AF1235" s="201"/>
      <c r="AG1235" s="201"/>
      <c r="AH1235" s="201"/>
      <c r="AI1235" s="201"/>
      <c r="AJ1235" s="201"/>
      <c r="AK1235" s="201"/>
      <c r="AL1235" s="201"/>
      <c r="AM1235" s="201"/>
      <c r="AN1235" s="201"/>
      <c r="AO1235" s="201"/>
      <c r="AP1235" s="201"/>
      <c r="AQ1235" s="201"/>
      <c r="AR1235" s="201"/>
      <c r="AS1235" s="201"/>
      <c r="AT1235" s="201"/>
      <c r="AU1235" s="201"/>
      <c r="AV1235" s="201"/>
      <c r="AW1235" s="201"/>
      <c r="AX1235" s="201"/>
      <c r="AY1235" s="201"/>
      <c r="AZ1235" s="201"/>
      <c r="BA1235" s="201"/>
      <c r="BB1235" s="201"/>
      <c r="BC1235" s="201"/>
      <c r="BD1235" s="201"/>
      <c r="BE1235" s="201"/>
    </row>
    <row r="1236" spans="1:60" x14ac:dyDescent="0.4">
      <c r="B1236" s="201"/>
      <c r="C1236" s="201"/>
      <c r="D1236" s="201"/>
      <c r="E1236" s="201"/>
      <c r="F1236" s="201"/>
      <c r="G1236" s="201"/>
      <c r="H1236" s="201"/>
      <c r="I1236" s="201"/>
      <c r="J1236" s="201"/>
      <c r="K1236" s="201"/>
      <c r="L1236" s="201"/>
      <c r="M1236" s="201"/>
      <c r="N1236" s="201"/>
      <c r="O1236" s="201"/>
      <c r="P1236" s="201"/>
      <c r="Q1236" s="201"/>
      <c r="R1236" s="201"/>
      <c r="S1236" s="201"/>
      <c r="T1236" s="201"/>
      <c r="U1236" s="201"/>
      <c r="V1236" s="201"/>
      <c r="W1236" s="201"/>
      <c r="X1236" s="201"/>
      <c r="Y1236" s="201"/>
      <c r="Z1236" s="201"/>
      <c r="AA1236" s="201"/>
      <c r="AB1236" s="201"/>
      <c r="AC1236" s="201"/>
      <c r="AD1236" s="201"/>
      <c r="AE1236" s="201"/>
      <c r="AF1236" s="201"/>
      <c r="AG1236" s="201"/>
      <c r="AH1236" s="201"/>
      <c r="AI1236" s="201"/>
      <c r="AJ1236" s="201"/>
      <c r="AK1236" s="201"/>
      <c r="AL1236" s="201"/>
      <c r="AM1236" s="201"/>
      <c r="AN1236" s="201"/>
      <c r="AO1236" s="201"/>
      <c r="AP1236" s="201"/>
      <c r="AQ1236" s="201"/>
      <c r="AR1236" s="201"/>
      <c r="AS1236" s="201"/>
      <c r="AT1236" s="201"/>
      <c r="AU1236" s="201"/>
      <c r="AV1236" s="201"/>
      <c r="AW1236" s="201"/>
      <c r="AX1236" s="201"/>
      <c r="AY1236" s="201"/>
      <c r="AZ1236" s="201"/>
      <c r="BA1236" s="201"/>
      <c r="BB1236" s="201"/>
      <c r="BC1236" s="201"/>
      <c r="BD1236" s="201"/>
      <c r="BE1236" s="201"/>
    </row>
    <row r="1237" spans="1:60" x14ac:dyDescent="0.4">
      <c r="B1237" s="201"/>
      <c r="C1237" s="201"/>
      <c r="D1237" s="201"/>
      <c r="E1237" s="201"/>
      <c r="F1237" s="201"/>
      <c r="G1237" s="201"/>
      <c r="H1237" s="201"/>
      <c r="I1237" s="201"/>
      <c r="J1237" s="201"/>
      <c r="K1237" s="201"/>
      <c r="L1237" s="201"/>
      <c r="M1237" s="201"/>
      <c r="N1237" s="201"/>
      <c r="O1237" s="201"/>
      <c r="P1237" s="201"/>
      <c r="Q1237" s="201"/>
      <c r="R1237" s="201"/>
      <c r="S1237" s="201"/>
      <c r="T1237" s="201"/>
      <c r="U1237" s="201"/>
      <c r="V1237" s="201"/>
      <c r="W1237" s="201"/>
      <c r="X1237" s="201"/>
      <c r="Y1237" s="201"/>
      <c r="Z1237" s="201"/>
      <c r="AA1237" s="201"/>
      <c r="AB1237" s="201"/>
      <c r="AC1237" s="201"/>
      <c r="AD1237" s="201"/>
      <c r="AE1237" s="201"/>
      <c r="AF1237" s="201"/>
      <c r="AG1237" s="201"/>
      <c r="AH1237" s="201"/>
      <c r="AI1237" s="201"/>
      <c r="AJ1237" s="201"/>
      <c r="AK1237" s="201"/>
      <c r="AL1237" s="201"/>
      <c r="AM1237" s="201"/>
      <c r="AN1237" s="201"/>
      <c r="AO1237" s="201"/>
      <c r="AP1237" s="201"/>
      <c r="AQ1237" s="201"/>
      <c r="AR1237" s="201"/>
      <c r="AS1237" s="201"/>
      <c r="AT1237" s="201"/>
      <c r="AU1237" s="201"/>
      <c r="AV1237" s="201"/>
      <c r="AW1237" s="201"/>
      <c r="AX1237" s="201"/>
      <c r="AY1237" s="201"/>
      <c r="AZ1237" s="201"/>
      <c r="BA1237" s="201"/>
      <c r="BB1237" s="201"/>
      <c r="BC1237" s="201"/>
      <c r="BD1237" s="201"/>
      <c r="BE1237" s="201"/>
    </row>
    <row r="1238" spans="1:60" x14ac:dyDescent="0.4">
      <c r="AL1238" s="1"/>
    </row>
    <row r="1239" spans="1:60" x14ac:dyDescent="0.4">
      <c r="A1239" s="6" t="s">
        <v>5649</v>
      </c>
      <c r="AJ1239" s="7"/>
      <c r="AL1239" s="1"/>
    </row>
    <row r="1240" spans="1:60" x14ac:dyDescent="0.4">
      <c r="BB1240" s="25"/>
      <c r="BC1240" s="25"/>
    </row>
    <row r="1241" spans="1:60" ht="16.5" customHeight="1" x14ac:dyDescent="0.4">
      <c r="B1241" s="130" t="s">
        <v>2939</v>
      </c>
      <c r="C1241" s="121"/>
      <c r="D1241" s="121"/>
      <c r="E1241" s="121"/>
      <c r="F1241" s="125"/>
      <c r="G1241" s="85" t="s">
        <v>7103</v>
      </c>
      <c r="H1241" s="85"/>
      <c r="I1241" s="85"/>
      <c r="J1241" s="85"/>
      <c r="K1241" s="85"/>
      <c r="L1241" s="85"/>
      <c r="M1241" s="130" t="s">
        <v>7101</v>
      </c>
      <c r="N1241" s="121"/>
      <c r="O1241" s="121"/>
      <c r="P1241" s="121"/>
      <c r="Q1241" s="121"/>
      <c r="R1241" s="121"/>
      <c r="S1241" s="150"/>
      <c r="T1241" s="150"/>
      <c r="U1241" s="150"/>
      <c r="V1241" s="150"/>
      <c r="W1241" s="150"/>
      <c r="X1241" s="150"/>
      <c r="Y1241" s="150"/>
      <c r="Z1241" s="150"/>
      <c r="AA1241" s="150"/>
      <c r="AB1241" s="150"/>
      <c r="AC1241" s="150"/>
      <c r="AD1241" s="151"/>
      <c r="AE1241" s="85" t="s">
        <v>1194</v>
      </c>
      <c r="AF1241" s="85"/>
      <c r="AG1241" s="85"/>
      <c r="AH1241" s="85"/>
      <c r="AI1241" s="85"/>
      <c r="AJ1241" s="85"/>
      <c r="AK1241" s="85" t="s">
        <v>5731</v>
      </c>
      <c r="AL1241" s="85"/>
      <c r="AM1241" s="85"/>
      <c r="AN1241" s="85"/>
      <c r="AO1241" s="85"/>
      <c r="AP1241" s="85"/>
      <c r="AQ1241" s="85" t="s">
        <v>7104</v>
      </c>
      <c r="AR1241" s="85"/>
      <c r="AS1241" s="85"/>
      <c r="AT1241" s="85"/>
      <c r="AU1241" s="85"/>
      <c r="AV1241" s="85"/>
      <c r="AW1241" s="154" t="s">
        <v>7105</v>
      </c>
      <c r="AX1241" s="154"/>
      <c r="AY1241" s="154"/>
      <c r="AZ1241" s="154"/>
      <c r="BA1241" s="154"/>
      <c r="BB1241" s="154"/>
      <c r="BC1241" s="24"/>
      <c r="BF1241" s="26"/>
    </row>
    <row r="1242" spans="1:60" x14ac:dyDescent="0.4">
      <c r="B1242" s="152"/>
      <c r="C1242" s="133"/>
      <c r="D1242" s="133"/>
      <c r="E1242" s="133"/>
      <c r="F1242" s="153"/>
      <c r="G1242" s="85"/>
      <c r="H1242" s="85"/>
      <c r="I1242" s="85"/>
      <c r="J1242" s="85"/>
      <c r="K1242" s="85"/>
      <c r="L1242" s="85"/>
      <c r="M1242" s="152"/>
      <c r="N1242" s="133"/>
      <c r="O1242" s="133"/>
      <c r="P1242" s="133"/>
      <c r="Q1242" s="133"/>
      <c r="R1242" s="153"/>
      <c r="S1242" s="155" t="s">
        <v>200</v>
      </c>
      <c r="T1242" s="156"/>
      <c r="U1242" s="156"/>
      <c r="V1242" s="156"/>
      <c r="W1242" s="156"/>
      <c r="X1242" s="157"/>
      <c r="Y1242" s="155" t="s">
        <v>7102</v>
      </c>
      <c r="Z1242" s="156"/>
      <c r="AA1242" s="156"/>
      <c r="AB1242" s="156"/>
      <c r="AC1242" s="156"/>
      <c r="AD1242" s="157"/>
      <c r="AE1242" s="85"/>
      <c r="AF1242" s="85"/>
      <c r="AG1242" s="85"/>
      <c r="AH1242" s="85"/>
      <c r="AI1242" s="85"/>
      <c r="AJ1242" s="85"/>
      <c r="AK1242" s="85"/>
      <c r="AL1242" s="85"/>
      <c r="AM1242" s="85"/>
      <c r="AN1242" s="85"/>
      <c r="AO1242" s="85"/>
      <c r="AP1242" s="85"/>
      <c r="AQ1242" s="85"/>
      <c r="AR1242" s="85"/>
      <c r="AS1242" s="85"/>
      <c r="AT1242" s="85"/>
      <c r="AU1242" s="85"/>
      <c r="AV1242" s="85"/>
      <c r="AW1242" s="154"/>
      <c r="AX1242" s="154"/>
      <c r="AY1242" s="154"/>
      <c r="AZ1242" s="154"/>
      <c r="BA1242" s="154"/>
      <c r="BB1242" s="154"/>
      <c r="BC1242" s="24"/>
      <c r="BF1242" s="26"/>
    </row>
    <row r="1243" spans="1:60" x14ac:dyDescent="0.4">
      <c r="B1243" s="152"/>
      <c r="C1243" s="133"/>
      <c r="D1243" s="133"/>
      <c r="E1243" s="133"/>
      <c r="F1243" s="153"/>
      <c r="G1243" s="85"/>
      <c r="H1243" s="85"/>
      <c r="I1243" s="85"/>
      <c r="J1243" s="85"/>
      <c r="K1243" s="85"/>
      <c r="L1243" s="85"/>
      <c r="M1243" s="122"/>
      <c r="N1243" s="123"/>
      <c r="O1243" s="123"/>
      <c r="P1243" s="123"/>
      <c r="Q1243" s="123"/>
      <c r="R1243" s="126"/>
      <c r="S1243" s="158"/>
      <c r="T1243" s="159"/>
      <c r="U1243" s="159"/>
      <c r="V1243" s="159"/>
      <c r="W1243" s="159"/>
      <c r="X1243" s="160"/>
      <c r="Y1243" s="158"/>
      <c r="Z1243" s="159"/>
      <c r="AA1243" s="159"/>
      <c r="AB1243" s="159"/>
      <c r="AC1243" s="159"/>
      <c r="AD1243" s="160"/>
      <c r="AE1243" s="85"/>
      <c r="AF1243" s="85"/>
      <c r="AG1243" s="85"/>
      <c r="AH1243" s="85"/>
      <c r="AI1243" s="85"/>
      <c r="AJ1243" s="85"/>
      <c r="AK1243" s="85"/>
      <c r="AL1243" s="85"/>
      <c r="AM1243" s="85"/>
      <c r="AN1243" s="85"/>
      <c r="AO1243" s="85"/>
      <c r="AP1243" s="85"/>
      <c r="AQ1243" s="85"/>
      <c r="AR1243" s="85"/>
      <c r="AS1243" s="85"/>
      <c r="AT1243" s="85"/>
      <c r="AU1243" s="85"/>
      <c r="AV1243" s="85"/>
      <c r="AW1243" s="154"/>
      <c r="AX1243" s="154"/>
      <c r="AY1243" s="154"/>
      <c r="AZ1243" s="154"/>
      <c r="BA1243" s="154"/>
      <c r="BB1243" s="154"/>
      <c r="BC1243" s="24"/>
      <c r="BF1243" s="26"/>
    </row>
    <row r="1244" spans="1:60" x14ac:dyDescent="0.4">
      <c r="B1244" s="152"/>
      <c r="C1244" s="133"/>
      <c r="D1244" s="133"/>
      <c r="E1244" s="133"/>
      <c r="F1244" s="153"/>
      <c r="G1244" s="161" t="str">
        <f>'D1'!G126&amp;""</f>
        <v/>
      </c>
      <c r="H1244" s="121"/>
      <c r="I1244" s="121"/>
      <c r="J1244" s="121"/>
      <c r="K1244" s="121" t="s">
        <v>3604</v>
      </c>
      <c r="L1244" s="125"/>
      <c r="M1244" s="120" t="str">
        <f>'D1'!G127&amp;""</f>
        <v/>
      </c>
      <c r="N1244" s="121"/>
      <c r="O1244" s="121"/>
      <c r="P1244" s="121"/>
      <c r="Q1244" s="121" t="s">
        <v>3604</v>
      </c>
      <c r="R1244" s="125"/>
      <c r="S1244" s="161" t="str">
        <f>'D1'!G128&amp;""</f>
        <v/>
      </c>
      <c r="T1244" s="121"/>
      <c r="U1244" s="121"/>
      <c r="V1244" s="121"/>
      <c r="W1244" s="121" t="s">
        <v>3604</v>
      </c>
      <c r="X1244" s="125"/>
      <c r="Y1244" s="161" t="str">
        <f>'D1'!G129&amp;""</f>
        <v/>
      </c>
      <c r="Z1244" s="121"/>
      <c r="AA1244" s="121"/>
      <c r="AB1244" s="121"/>
      <c r="AC1244" s="121" t="s">
        <v>3604</v>
      </c>
      <c r="AD1244" s="125"/>
      <c r="AE1244" s="161" t="str">
        <f>'D1'!G130&amp;""</f>
        <v/>
      </c>
      <c r="AF1244" s="121"/>
      <c r="AG1244" s="121"/>
      <c r="AH1244" s="121"/>
      <c r="AI1244" s="121" t="s">
        <v>3604</v>
      </c>
      <c r="AJ1244" s="125"/>
      <c r="AK1244" s="161" t="str">
        <f>'D1'!G132&amp;""</f>
        <v/>
      </c>
      <c r="AL1244" s="121"/>
      <c r="AM1244" s="121"/>
      <c r="AN1244" s="121"/>
      <c r="AO1244" s="121" t="s">
        <v>3604</v>
      </c>
      <c r="AP1244" s="125"/>
      <c r="AQ1244" s="161" t="str">
        <f>'D1'!G133&amp;""</f>
        <v/>
      </c>
      <c r="AR1244" s="121"/>
      <c r="AS1244" s="121"/>
      <c r="AT1244" s="121"/>
      <c r="AU1244" s="121" t="s">
        <v>3604</v>
      </c>
      <c r="AV1244" s="125"/>
      <c r="AW1244" s="120" t="str">
        <f>'D1'!G134&amp;""</f>
        <v/>
      </c>
      <c r="AX1244" s="121"/>
      <c r="AY1244" s="121"/>
      <c r="AZ1244" s="121"/>
      <c r="BA1244" s="121" t="s">
        <v>3604</v>
      </c>
      <c r="BB1244" s="125"/>
      <c r="BC1244" s="2"/>
      <c r="BF1244" s="26"/>
    </row>
    <row r="1245" spans="1:60" x14ac:dyDescent="0.4">
      <c r="B1245" s="122"/>
      <c r="C1245" s="123"/>
      <c r="D1245" s="123"/>
      <c r="E1245" s="123"/>
      <c r="F1245" s="126"/>
      <c r="G1245" s="122"/>
      <c r="H1245" s="123"/>
      <c r="I1245" s="123"/>
      <c r="J1245" s="123"/>
      <c r="K1245" s="123"/>
      <c r="L1245" s="126"/>
      <c r="M1245" s="122"/>
      <c r="N1245" s="123"/>
      <c r="O1245" s="123"/>
      <c r="P1245" s="123"/>
      <c r="Q1245" s="123"/>
      <c r="R1245" s="126"/>
      <c r="S1245" s="122"/>
      <c r="T1245" s="123"/>
      <c r="U1245" s="123"/>
      <c r="V1245" s="123"/>
      <c r="W1245" s="123"/>
      <c r="X1245" s="126"/>
      <c r="Y1245" s="122"/>
      <c r="Z1245" s="123"/>
      <c r="AA1245" s="123"/>
      <c r="AB1245" s="123"/>
      <c r="AC1245" s="123"/>
      <c r="AD1245" s="126"/>
      <c r="AE1245" s="122"/>
      <c r="AF1245" s="123"/>
      <c r="AG1245" s="123"/>
      <c r="AH1245" s="123"/>
      <c r="AI1245" s="123"/>
      <c r="AJ1245" s="126"/>
      <c r="AK1245" s="122"/>
      <c r="AL1245" s="123"/>
      <c r="AM1245" s="123"/>
      <c r="AN1245" s="123"/>
      <c r="AO1245" s="123"/>
      <c r="AP1245" s="126"/>
      <c r="AQ1245" s="122"/>
      <c r="AR1245" s="123"/>
      <c r="AS1245" s="123"/>
      <c r="AT1245" s="123"/>
      <c r="AU1245" s="123"/>
      <c r="AV1245" s="126"/>
      <c r="AW1245" s="122"/>
      <c r="AX1245" s="123"/>
      <c r="AY1245" s="123"/>
      <c r="AZ1245" s="123"/>
      <c r="BA1245" s="123"/>
      <c r="BB1245" s="126"/>
      <c r="BC1245" s="2"/>
      <c r="BD1245" s="2"/>
      <c r="BE1245" s="2"/>
      <c r="BF1245" s="26"/>
    </row>
    <row r="1246" spans="1:60" x14ac:dyDescent="0.4">
      <c r="B1246" s="2"/>
      <c r="C1246" s="2"/>
      <c r="D1246" s="2"/>
      <c r="E1246" s="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M1246" s="2"/>
      <c r="AN1246" s="2"/>
      <c r="AO1246" s="2"/>
      <c r="AP1246" s="2"/>
      <c r="AQ1246" s="2"/>
      <c r="AR1246" s="2"/>
      <c r="AS1246" s="2"/>
      <c r="AT1246" s="2"/>
      <c r="AU1246" s="2"/>
      <c r="AV1246" s="2"/>
      <c r="AW1246" s="2"/>
      <c r="AX1246" s="2"/>
      <c r="AY1246" s="2"/>
      <c r="AZ1246" s="2"/>
      <c r="BA1246" s="2"/>
      <c r="BB1246" s="2"/>
      <c r="BC1246" s="2"/>
      <c r="BD1246" s="2"/>
      <c r="BE1246" s="2"/>
      <c r="BF1246" s="26"/>
    </row>
    <row r="1247" spans="1:60" s="1" customFormat="1" x14ac:dyDescent="0.4">
      <c r="B1247" s="2"/>
      <c r="C1247" s="2"/>
      <c r="D1247" s="12"/>
      <c r="E1247" s="12"/>
      <c r="F1247" s="12"/>
      <c r="G1247" s="12"/>
      <c r="H1247" s="12"/>
      <c r="I1247" s="12"/>
      <c r="J1247" s="12"/>
      <c r="K1247" s="12"/>
      <c r="L1247" s="12"/>
      <c r="M1247" s="12"/>
      <c r="N1247" s="12"/>
      <c r="O1247" s="12"/>
      <c r="R1247" s="2"/>
      <c r="S1247" s="2"/>
      <c r="T1247" s="12"/>
      <c r="U1247" s="12"/>
      <c r="V1247" s="12"/>
      <c r="W1247" s="12"/>
      <c r="X1247" s="12"/>
      <c r="Y1247" s="12"/>
      <c r="Z1247" s="12"/>
      <c r="AA1247" s="12"/>
      <c r="AB1247" s="12"/>
      <c r="AC1247" s="12"/>
      <c r="AD1247" s="12"/>
      <c r="AE1247" s="12"/>
      <c r="AH1247" s="2"/>
      <c r="AI1247" s="2"/>
      <c r="AJ1247" s="12"/>
      <c r="AK1247" s="12"/>
      <c r="AL1247" s="12"/>
      <c r="AM1247" s="12"/>
      <c r="AN1247" s="12"/>
      <c r="AO1247" s="12"/>
      <c r="AP1247" s="12"/>
      <c r="AQ1247" s="12"/>
      <c r="AR1247" s="12"/>
      <c r="AS1247" s="12"/>
      <c r="AT1247" s="12"/>
      <c r="AU1247" s="12"/>
      <c r="BF1247" s="3"/>
      <c r="BG1247" s="3"/>
      <c r="BH1247" s="3"/>
    </row>
    <row r="1248" spans="1:60" s="1" customFormat="1" x14ac:dyDescent="0.4">
      <c r="B1248" s="2"/>
      <c r="C1248" s="2"/>
      <c r="D1248" s="12"/>
      <c r="E1248" s="12"/>
      <c r="F1248" s="12"/>
      <c r="G1248" s="12"/>
      <c r="H1248" s="12"/>
      <c r="I1248" s="12"/>
      <c r="J1248" s="12"/>
      <c r="K1248" s="12"/>
      <c r="L1248" s="12"/>
      <c r="M1248" s="12"/>
      <c r="N1248" s="12"/>
      <c r="O1248" s="12"/>
      <c r="R1248" s="2"/>
      <c r="S1248" s="2"/>
      <c r="T1248" s="2"/>
      <c r="U1248" s="2"/>
      <c r="V1248" s="2"/>
      <c r="W1248" s="2"/>
      <c r="X1248" s="2"/>
      <c r="Y1248" s="2"/>
      <c r="Z1248" s="2"/>
      <c r="AA1248" s="2"/>
      <c r="AB1248" s="2"/>
      <c r="AC1248" s="2"/>
      <c r="AD1248" s="2"/>
      <c r="AE1248" s="2"/>
      <c r="AL1248" s="2"/>
      <c r="BF1248" s="3"/>
      <c r="BG1248" s="3"/>
      <c r="BH1248" s="3"/>
    </row>
  </sheetData>
  <mergeCells count="14391">
    <mergeCell ref="Q1192:R1192"/>
    <mergeCell ref="S1192:T1192"/>
    <mergeCell ref="V1192:W1192"/>
    <mergeCell ref="X1192:Y1192"/>
    <mergeCell ref="G1188:M1188"/>
    <mergeCell ref="N1188:O1188"/>
    <mergeCell ref="Q1188:R1188"/>
    <mergeCell ref="S1188:T1188"/>
    <mergeCell ref="V1188:W1188"/>
    <mergeCell ref="X1188:Y1188"/>
    <mergeCell ref="G1184:M1184"/>
    <mergeCell ref="N1184:O1184"/>
    <mergeCell ref="Q1184:R1184"/>
    <mergeCell ref="S1184:T1184"/>
    <mergeCell ref="V1184:W1184"/>
    <mergeCell ref="X1184:Y1184"/>
    <mergeCell ref="G1180:M1180"/>
    <mergeCell ref="N1180:O1180"/>
    <mergeCell ref="Q1180:R1180"/>
    <mergeCell ref="S1180:T1180"/>
    <mergeCell ref="V1180:W1180"/>
    <mergeCell ref="X1180:Y1180"/>
    <mergeCell ref="G1176:M1176"/>
    <mergeCell ref="N1176:O1176"/>
    <mergeCell ref="Q1176:R1176"/>
    <mergeCell ref="S1176:T1176"/>
    <mergeCell ref="V1176:W1176"/>
    <mergeCell ref="B121:BE137"/>
    <mergeCell ref="B1204:L1214"/>
    <mergeCell ref="B1221:BE1237"/>
    <mergeCell ref="Y1213:Z1214"/>
    <mergeCell ref="AA1213:AB1214"/>
    <mergeCell ref="AC1213:AD1214"/>
    <mergeCell ref="B1217:K1218"/>
    <mergeCell ref="L1217:M1218"/>
    <mergeCell ref="B1139:F1141"/>
    <mergeCell ref="B1142:F1144"/>
    <mergeCell ref="B1145:F1147"/>
    <mergeCell ref="B1148:F1150"/>
    <mergeCell ref="B1151:F1153"/>
    <mergeCell ref="B1154:F1156"/>
    <mergeCell ref="B1157:F1159"/>
    <mergeCell ref="B1160:F1162"/>
    <mergeCell ref="B1163:F1165"/>
    <mergeCell ref="B1166:F1168"/>
    <mergeCell ref="B1169:F1171"/>
    <mergeCell ref="B1172:F1174"/>
    <mergeCell ref="B1175:F1177"/>
    <mergeCell ref="B1178:F1180"/>
    <mergeCell ref="B1181:F1183"/>
    <mergeCell ref="B1184:F1186"/>
    <mergeCell ref="B1187:F1189"/>
    <mergeCell ref="B1190:F1192"/>
    <mergeCell ref="B1193:F1195"/>
    <mergeCell ref="B1200:L1202"/>
    <mergeCell ref="M1201:N1202"/>
    <mergeCell ref="O1201:P1202"/>
    <mergeCell ref="Q1201:R1202"/>
    <mergeCell ref="S1201:T1202"/>
    <mergeCell ref="U1201:V1202"/>
    <mergeCell ref="W1201:X1202"/>
    <mergeCell ref="Y1201:Z1202"/>
    <mergeCell ref="M1205:P1206"/>
    <mergeCell ref="Q1205:R1206"/>
    <mergeCell ref="B1040:F1042"/>
    <mergeCell ref="B1043:F1045"/>
    <mergeCell ref="B1046:F1048"/>
    <mergeCell ref="B1049:F1051"/>
    <mergeCell ref="B1052:F1054"/>
    <mergeCell ref="B1055:F1057"/>
    <mergeCell ref="B1058:F1060"/>
    <mergeCell ref="B1061:F1063"/>
    <mergeCell ref="B1064:F1066"/>
    <mergeCell ref="B1067:F1069"/>
    <mergeCell ref="B1070:F1072"/>
    <mergeCell ref="B1073:F1075"/>
    <mergeCell ref="B1076:F1078"/>
    <mergeCell ref="B1079:F1081"/>
    <mergeCell ref="B1082:F1084"/>
    <mergeCell ref="B1085:F1087"/>
    <mergeCell ref="B1088:F1090"/>
    <mergeCell ref="B1091:F1093"/>
    <mergeCell ref="B1094:F1096"/>
    <mergeCell ref="B1097:F1099"/>
    <mergeCell ref="B1100:F1102"/>
    <mergeCell ref="B1103:F1105"/>
    <mergeCell ref="B1106:F1108"/>
    <mergeCell ref="B1109:F1111"/>
    <mergeCell ref="B1112:F1114"/>
    <mergeCell ref="B1115:F1117"/>
    <mergeCell ref="B1118:F1120"/>
    <mergeCell ref="B1121:F1123"/>
    <mergeCell ref="B1124:F1126"/>
    <mergeCell ref="B1127:F1129"/>
    <mergeCell ref="B1130:F1132"/>
    <mergeCell ref="B1133:F1135"/>
    <mergeCell ref="B1136:F1138"/>
    <mergeCell ref="B941:F943"/>
    <mergeCell ref="B944:F946"/>
    <mergeCell ref="B947:F949"/>
    <mergeCell ref="B950:F952"/>
    <mergeCell ref="B953:F955"/>
    <mergeCell ref="B956:F958"/>
    <mergeCell ref="B959:F961"/>
    <mergeCell ref="B962:F964"/>
    <mergeCell ref="B965:F967"/>
    <mergeCell ref="B968:F970"/>
    <mergeCell ref="B971:F973"/>
    <mergeCell ref="B974:F976"/>
    <mergeCell ref="B977:F979"/>
    <mergeCell ref="B980:F982"/>
    <mergeCell ref="B983:F985"/>
    <mergeCell ref="B986:F988"/>
    <mergeCell ref="B989:F991"/>
    <mergeCell ref="B992:F994"/>
    <mergeCell ref="B995:F997"/>
    <mergeCell ref="B998:F1000"/>
    <mergeCell ref="B1001:F1003"/>
    <mergeCell ref="B1004:F1006"/>
    <mergeCell ref="B1007:F1009"/>
    <mergeCell ref="B1010:F1012"/>
    <mergeCell ref="B1013:F1015"/>
    <mergeCell ref="B1016:F1018"/>
    <mergeCell ref="B1019:F1021"/>
    <mergeCell ref="B1022:F1024"/>
    <mergeCell ref="B1025:F1027"/>
    <mergeCell ref="B1028:F1030"/>
    <mergeCell ref="B1031:F1033"/>
    <mergeCell ref="B1034:F1036"/>
    <mergeCell ref="B1037:F1039"/>
    <mergeCell ref="B842:F844"/>
    <mergeCell ref="B845:F847"/>
    <mergeCell ref="B848:F850"/>
    <mergeCell ref="B851:F853"/>
    <mergeCell ref="B854:F856"/>
    <mergeCell ref="B857:F859"/>
    <mergeCell ref="B860:F862"/>
    <mergeCell ref="B863:F865"/>
    <mergeCell ref="B866:F868"/>
    <mergeCell ref="B869:F871"/>
    <mergeCell ref="B872:F874"/>
    <mergeCell ref="B875:F877"/>
    <mergeCell ref="B878:F880"/>
    <mergeCell ref="B881:F883"/>
    <mergeCell ref="B884:F886"/>
    <mergeCell ref="B887:F889"/>
    <mergeCell ref="B890:F892"/>
    <mergeCell ref="B893:F895"/>
    <mergeCell ref="B896:F898"/>
    <mergeCell ref="B899:F901"/>
    <mergeCell ref="B902:F904"/>
    <mergeCell ref="B905:F907"/>
    <mergeCell ref="B908:F910"/>
    <mergeCell ref="B911:F913"/>
    <mergeCell ref="B914:F916"/>
    <mergeCell ref="B917:F919"/>
    <mergeCell ref="B920:F922"/>
    <mergeCell ref="B923:F925"/>
    <mergeCell ref="B926:F928"/>
    <mergeCell ref="B929:F931"/>
    <mergeCell ref="B932:F934"/>
    <mergeCell ref="B935:F937"/>
    <mergeCell ref="B938:F940"/>
    <mergeCell ref="B768:F770"/>
    <mergeCell ref="B771:F773"/>
    <mergeCell ref="B774:F776"/>
    <mergeCell ref="B777:F779"/>
    <mergeCell ref="B780:F782"/>
    <mergeCell ref="B783:F785"/>
    <mergeCell ref="B786:F788"/>
    <mergeCell ref="B789:F791"/>
    <mergeCell ref="B792:F794"/>
    <mergeCell ref="B795:F797"/>
    <mergeCell ref="B798:F800"/>
    <mergeCell ref="B801:F803"/>
    <mergeCell ref="B804:F806"/>
    <mergeCell ref="B807:F809"/>
    <mergeCell ref="B813:F814"/>
    <mergeCell ref="G813:M814"/>
    <mergeCell ref="N813:R814"/>
    <mergeCell ref="S813:W814"/>
    <mergeCell ref="X813:AB814"/>
    <mergeCell ref="AC813:AG814"/>
    <mergeCell ref="AH813:AL814"/>
    <mergeCell ref="AM813:AQ814"/>
    <mergeCell ref="AR813:AV814"/>
    <mergeCell ref="AW813:BA814"/>
    <mergeCell ref="B815:F817"/>
    <mergeCell ref="B818:F820"/>
    <mergeCell ref="B821:F823"/>
    <mergeCell ref="B824:F826"/>
    <mergeCell ref="B827:F829"/>
    <mergeCell ref="B830:F832"/>
    <mergeCell ref="B833:F835"/>
    <mergeCell ref="B836:F838"/>
    <mergeCell ref="B839:F841"/>
    <mergeCell ref="G840:M840"/>
    <mergeCell ref="N840:O840"/>
    <mergeCell ref="Q840:R840"/>
    <mergeCell ref="S840:T840"/>
    <mergeCell ref="V840:W840"/>
    <mergeCell ref="X840:Y840"/>
    <mergeCell ref="AA840:AB840"/>
    <mergeCell ref="AC840:AD840"/>
    <mergeCell ref="AF840:AG840"/>
    <mergeCell ref="AH840:AI840"/>
    <mergeCell ref="AK840:AL840"/>
    <mergeCell ref="AM840:AN840"/>
    <mergeCell ref="AP840:AQ840"/>
    <mergeCell ref="AR840:AS840"/>
    <mergeCell ref="AU840:AV840"/>
    <mergeCell ref="AW840:AX840"/>
    <mergeCell ref="AZ840:BA840"/>
    <mergeCell ref="G841:M841"/>
    <mergeCell ref="N841:O841"/>
    <mergeCell ref="Q841:R841"/>
    <mergeCell ref="S841:T841"/>
    <mergeCell ref="V841:W841"/>
    <mergeCell ref="X841:Y841"/>
    <mergeCell ref="AA841:AB841"/>
    <mergeCell ref="AC841:AD841"/>
    <mergeCell ref="AF841:AG841"/>
    <mergeCell ref="AH841:AI841"/>
    <mergeCell ref="AK841:AL841"/>
    <mergeCell ref="AM841:AN841"/>
    <mergeCell ref="AP841:AQ841"/>
    <mergeCell ref="AR841:AS841"/>
    <mergeCell ref="B669:F671"/>
    <mergeCell ref="B672:F674"/>
    <mergeCell ref="B675:F677"/>
    <mergeCell ref="B678:F680"/>
    <mergeCell ref="B681:F683"/>
    <mergeCell ref="B684:F686"/>
    <mergeCell ref="B687:F689"/>
    <mergeCell ref="B690:F692"/>
    <mergeCell ref="B693:F695"/>
    <mergeCell ref="B696:F698"/>
    <mergeCell ref="B699:F701"/>
    <mergeCell ref="B702:F704"/>
    <mergeCell ref="B705:F707"/>
    <mergeCell ref="B708:F710"/>
    <mergeCell ref="B711:F713"/>
    <mergeCell ref="B714:F716"/>
    <mergeCell ref="B717:F719"/>
    <mergeCell ref="B720:F722"/>
    <mergeCell ref="B723:F725"/>
    <mergeCell ref="B726:F728"/>
    <mergeCell ref="B729:F731"/>
    <mergeCell ref="B732:F734"/>
    <mergeCell ref="B735:F737"/>
    <mergeCell ref="B738:F740"/>
    <mergeCell ref="B741:F743"/>
    <mergeCell ref="B744:F746"/>
    <mergeCell ref="B747:F749"/>
    <mergeCell ref="B750:F752"/>
    <mergeCell ref="B753:F755"/>
    <mergeCell ref="B756:F758"/>
    <mergeCell ref="B759:F761"/>
    <mergeCell ref="B762:F764"/>
    <mergeCell ref="B765:F767"/>
    <mergeCell ref="B570:F572"/>
    <mergeCell ref="B573:F575"/>
    <mergeCell ref="B576:F578"/>
    <mergeCell ref="B579:F581"/>
    <mergeCell ref="B582:F584"/>
    <mergeCell ref="B585:F587"/>
    <mergeCell ref="B588:F590"/>
    <mergeCell ref="B591:F593"/>
    <mergeCell ref="B594:F596"/>
    <mergeCell ref="B597:F599"/>
    <mergeCell ref="B600:F602"/>
    <mergeCell ref="B603:F605"/>
    <mergeCell ref="B606:F608"/>
    <mergeCell ref="B609:F611"/>
    <mergeCell ref="B612:F614"/>
    <mergeCell ref="B615:F617"/>
    <mergeCell ref="B618:F620"/>
    <mergeCell ref="B621:F623"/>
    <mergeCell ref="B624:F626"/>
    <mergeCell ref="B627:F629"/>
    <mergeCell ref="B630:F632"/>
    <mergeCell ref="B633:F635"/>
    <mergeCell ref="B636:F638"/>
    <mergeCell ref="B639:F641"/>
    <mergeCell ref="B642:F644"/>
    <mergeCell ref="B645:F647"/>
    <mergeCell ref="B648:F650"/>
    <mergeCell ref="B651:F653"/>
    <mergeCell ref="B654:F656"/>
    <mergeCell ref="B657:F659"/>
    <mergeCell ref="B660:F662"/>
    <mergeCell ref="B663:F665"/>
    <mergeCell ref="B666:F668"/>
    <mergeCell ref="B471:F473"/>
    <mergeCell ref="B474:F476"/>
    <mergeCell ref="B477:F479"/>
    <mergeCell ref="B480:F482"/>
    <mergeCell ref="B483:F485"/>
    <mergeCell ref="B486:F488"/>
    <mergeCell ref="B489:F491"/>
    <mergeCell ref="B492:F494"/>
    <mergeCell ref="B495:F497"/>
    <mergeCell ref="B498:F500"/>
    <mergeCell ref="B501:F503"/>
    <mergeCell ref="B504:F506"/>
    <mergeCell ref="B507:F509"/>
    <mergeCell ref="B510:F512"/>
    <mergeCell ref="B513:F515"/>
    <mergeCell ref="B516:F518"/>
    <mergeCell ref="B519:F521"/>
    <mergeCell ref="B522:F524"/>
    <mergeCell ref="B525:F527"/>
    <mergeCell ref="B528:F530"/>
    <mergeCell ref="B531:F533"/>
    <mergeCell ref="B534:F536"/>
    <mergeCell ref="B537:F539"/>
    <mergeCell ref="B540:F542"/>
    <mergeCell ref="B543:F545"/>
    <mergeCell ref="B546:F548"/>
    <mergeCell ref="B549:F551"/>
    <mergeCell ref="B552:F554"/>
    <mergeCell ref="B555:F557"/>
    <mergeCell ref="B558:F560"/>
    <mergeCell ref="B561:F563"/>
    <mergeCell ref="B564:F566"/>
    <mergeCell ref="B567:F569"/>
    <mergeCell ref="B419:G422"/>
    <mergeCell ref="H419:M420"/>
    <mergeCell ref="N419:S420"/>
    <mergeCell ref="T419:Y420"/>
    <mergeCell ref="Z419:AE420"/>
    <mergeCell ref="AF419:AK420"/>
    <mergeCell ref="AL419:AQ420"/>
    <mergeCell ref="H421:M422"/>
    <mergeCell ref="N421:AQ422"/>
    <mergeCell ref="B427:F428"/>
    <mergeCell ref="G427:M428"/>
    <mergeCell ref="N427:R428"/>
    <mergeCell ref="S427:W428"/>
    <mergeCell ref="X427:AB428"/>
    <mergeCell ref="AC427:AG428"/>
    <mergeCell ref="AH427:AL428"/>
    <mergeCell ref="AM427:AQ428"/>
    <mergeCell ref="AR427:AV428"/>
    <mergeCell ref="AW427:BA428"/>
    <mergeCell ref="B429:F431"/>
    <mergeCell ref="B432:F434"/>
    <mergeCell ref="B435:F437"/>
    <mergeCell ref="B438:F440"/>
    <mergeCell ref="B441:F443"/>
    <mergeCell ref="B444:F446"/>
    <mergeCell ref="B447:F449"/>
    <mergeCell ref="B450:F452"/>
    <mergeCell ref="B453:F455"/>
    <mergeCell ref="B456:F458"/>
    <mergeCell ref="B459:F461"/>
    <mergeCell ref="B462:F464"/>
    <mergeCell ref="B465:F467"/>
    <mergeCell ref="B468:F470"/>
    <mergeCell ref="G469:M469"/>
    <mergeCell ref="N469:O469"/>
    <mergeCell ref="Q469:R469"/>
    <mergeCell ref="S469:T469"/>
    <mergeCell ref="V469:W469"/>
    <mergeCell ref="X469:Y469"/>
    <mergeCell ref="AA469:AB469"/>
    <mergeCell ref="AC469:AD469"/>
    <mergeCell ref="AF469:AG469"/>
    <mergeCell ref="AH469:AI469"/>
    <mergeCell ref="AK469:AL469"/>
    <mergeCell ref="AM469:AN469"/>
    <mergeCell ref="AP469:AQ469"/>
    <mergeCell ref="AR469:AS469"/>
    <mergeCell ref="AU469:AV469"/>
    <mergeCell ref="AW469:AX469"/>
    <mergeCell ref="AZ469:BA469"/>
    <mergeCell ref="G470:M470"/>
    <mergeCell ref="N470:O470"/>
    <mergeCell ref="Q470:R470"/>
    <mergeCell ref="S470:T470"/>
    <mergeCell ref="V470:W470"/>
    <mergeCell ref="X470:Y470"/>
    <mergeCell ref="AA470:AB470"/>
    <mergeCell ref="AC470:AD470"/>
    <mergeCell ref="AF470:AG470"/>
    <mergeCell ref="AH470:AI470"/>
    <mergeCell ref="AK470:AL470"/>
    <mergeCell ref="AM470:AN470"/>
    <mergeCell ref="AP470:AQ470"/>
    <mergeCell ref="AR470:AS470"/>
    <mergeCell ref="B409:G410"/>
    <mergeCell ref="H409:M410"/>
    <mergeCell ref="N409:S410"/>
    <mergeCell ref="T409:Y410"/>
    <mergeCell ref="Z409:AE410"/>
    <mergeCell ref="AF409:AK410"/>
    <mergeCell ref="AL409:AQ410"/>
    <mergeCell ref="B411:G412"/>
    <mergeCell ref="H411:M412"/>
    <mergeCell ref="N411:S412"/>
    <mergeCell ref="T411:Y412"/>
    <mergeCell ref="Z411:AE412"/>
    <mergeCell ref="AF411:AK412"/>
    <mergeCell ref="AL411:AQ412"/>
    <mergeCell ref="B413:G414"/>
    <mergeCell ref="H413:M414"/>
    <mergeCell ref="N413:S414"/>
    <mergeCell ref="T413:Y414"/>
    <mergeCell ref="Z413:AE414"/>
    <mergeCell ref="AF413:AK414"/>
    <mergeCell ref="AL413:AQ414"/>
    <mergeCell ref="B415:G416"/>
    <mergeCell ref="H415:M416"/>
    <mergeCell ref="N415:S416"/>
    <mergeCell ref="T415:Y416"/>
    <mergeCell ref="Z415:AE416"/>
    <mergeCell ref="AF415:AK416"/>
    <mergeCell ref="AL415:AQ416"/>
    <mergeCell ref="B417:G418"/>
    <mergeCell ref="H417:M418"/>
    <mergeCell ref="N417:S418"/>
    <mergeCell ref="T417:Y418"/>
    <mergeCell ref="Z417:AE418"/>
    <mergeCell ref="AF417:AK418"/>
    <mergeCell ref="AL417:AQ418"/>
    <mergeCell ref="B399:G400"/>
    <mergeCell ref="H399:M400"/>
    <mergeCell ref="N399:S400"/>
    <mergeCell ref="T399:Y400"/>
    <mergeCell ref="Z399:AE400"/>
    <mergeCell ref="AF399:AK400"/>
    <mergeCell ref="AL399:AQ400"/>
    <mergeCell ref="B401:G402"/>
    <mergeCell ref="H401:M402"/>
    <mergeCell ref="N401:S402"/>
    <mergeCell ref="T401:Y402"/>
    <mergeCell ref="Z401:AE402"/>
    <mergeCell ref="AF401:AK402"/>
    <mergeCell ref="AL401:AQ402"/>
    <mergeCell ref="B403:G404"/>
    <mergeCell ref="H403:M404"/>
    <mergeCell ref="N403:S404"/>
    <mergeCell ref="T403:Y404"/>
    <mergeCell ref="Z403:AE404"/>
    <mergeCell ref="AF403:AK404"/>
    <mergeCell ref="AL403:AQ404"/>
    <mergeCell ref="B405:G406"/>
    <mergeCell ref="H405:M406"/>
    <mergeCell ref="N405:S406"/>
    <mergeCell ref="T405:Y406"/>
    <mergeCell ref="Z405:AE406"/>
    <mergeCell ref="AF405:AK406"/>
    <mergeCell ref="AL405:AQ406"/>
    <mergeCell ref="B407:G408"/>
    <mergeCell ref="H407:M408"/>
    <mergeCell ref="N407:S408"/>
    <mergeCell ref="T407:Y408"/>
    <mergeCell ref="Z407:AE408"/>
    <mergeCell ref="AF407:AK408"/>
    <mergeCell ref="AL407:AQ408"/>
    <mergeCell ref="B387:G388"/>
    <mergeCell ref="H387:M388"/>
    <mergeCell ref="N387:S388"/>
    <mergeCell ref="T387:Y388"/>
    <mergeCell ref="Z387:AE388"/>
    <mergeCell ref="AF387:AK388"/>
    <mergeCell ref="AL387:AQ388"/>
    <mergeCell ref="B389:G390"/>
    <mergeCell ref="H389:M390"/>
    <mergeCell ref="N389:S390"/>
    <mergeCell ref="T389:Y390"/>
    <mergeCell ref="Z389:AE390"/>
    <mergeCell ref="AF389:AK390"/>
    <mergeCell ref="AL389:AQ390"/>
    <mergeCell ref="B391:G392"/>
    <mergeCell ref="H391:M392"/>
    <mergeCell ref="N391:S392"/>
    <mergeCell ref="T391:Y392"/>
    <mergeCell ref="Z391:AE392"/>
    <mergeCell ref="AF391:AK392"/>
    <mergeCell ref="AL391:AQ392"/>
    <mergeCell ref="B393:G396"/>
    <mergeCell ref="H393:M394"/>
    <mergeCell ref="N393:S394"/>
    <mergeCell ref="T393:Y394"/>
    <mergeCell ref="Z393:AE394"/>
    <mergeCell ref="AF393:AK394"/>
    <mergeCell ref="AL393:AQ394"/>
    <mergeCell ref="H395:M396"/>
    <mergeCell ref="N395:AQ396"/>
    <mergeCell ref="B397:G398"/>
    <mergeCell ref="H397:M398"/>
    <mergeCell ref="N397:S398"/>
    <mergeCell ref="T397:Y398"/>
    <mergeCell ref="Z397:AE398"/>
    <mergeCell ref="AF397:AK398"/>
    <mergeCell ref="AL397:AQ398"/>
    <mergeCell ref="B375:G376"/>
    <mergeCell ref="H375:M376"/>
    <mergeCell ref="N375:S376"/>
    <mergeCell ref="T375:Y376"/>
    <mergeCell ref="Z375:AE376"/>
    <mergeCell ref="AF375:AK376"/>
    <mergeCell ref="AL375:AQ376"/>
    <mergeCell ref="B377:G378"/>
    <mergeCell ref="H377:M378"/>
    <mergeCell ref="N377:S378"/>
    <mergeCell ref="T377:Y378"/>
    <mergeCell ref="Z377:AE378"/>
    <mergeCell ref="AF377:AK378"/>
    <mergeCell ref="AL377:AQ378"/>
    <mergeCell ref="B379:G382"/>
    <mergeCell ref="H379:M380"/>
    <mergeCell ref="N379:S380"/>
    <mergeCell ref="T379:Y380"/>
    <mergeCell ref="Z379:AE380"/>
    <mergeCell ref="AF379:AK380"/>
    <mergeCell ref="AL379:AQ380"/>
    <mergeCell ref="H381:M382"/>
    <mergeCell ref="N381:AQ382"/>
    <mergeCell ref="B383:G384"/>
    <mergeCell ref="H383:M384"/>
    <mergeCell ref="N383:S384"/>
    <mergeCell ref="T383:Y384"/>
    <mergeCell ref="Z383:AE384"/>
    <mergeCell ref="AF383:AK384"/>
    <mergeCell ref="AL383:AQ384"/>
    <mergeCell ref="B385:G386"/>
    <mergeCell ref="H385:M386"/>
    <mergeCell ref="N385:S386"/>
    <mergeCell ref="T385:Y386"/>
    <mergeCell ref="Z385:AE386"/>
    <mergeCell ref="AF385:AK386"/>
    <mergeCell ref="AL385:AQ386"/>
    <mergeCell ref="B361:G364"/>
    <mergeCell ref="H361:M362"/>
    <mergeCell ref="N361:S362"/>
    <mergeCell ref="T361:Y362"/>
    <mergeCell ref="Z361:AE362"/>
    <mergeCell ref="AF361:AK362"/>
    <mergeCell ref="AL361:AQ362"/>
    <mergeCell ref="H363:M364"/>
    <mergeCell ref="N363:AQ364"/>
    <mergeCell ref="B365:G368"/>
    <mergeCell ref="H365:M366"/>
    <mergeCell ref="N365:S366"/>
    <mergeCell ref="T365:Y366"/>
    <mergeCell ref="Z365:AE366"/>
    <mergeCell ref="AF365:AK366"/>
    <mergeCell ref="AL365:AQ366"/>
    <mergeCell ref="H367:M368"/>
    <mergeCell ref="N367:AQ368"/>
    <mergeCell ref="B369:G370"/>
    <mergeCell ref="H369:M370"/>
    <mergeCell ref="N369:S370"/>
    <mergeCell ref="T369:Y370"/>
    <mergeCell ref="Z369:AE370"/>
    <mergeCell ref="AF369:AK370"/>
    <mergeCell ref="AL369:AQ370"/>
    <mergeCell ref="B371:G372"/>
    <mergeCell ref="H371:M372"/>
    <mergeCell ref="N371:S372"/>
    <mergeCell ref="T371:Y372"/>
    <mergeCell ref="Z371:AE372"/>
    <mergeCell ref="AF371:AK372"/>
    <mergeCell ref="AL371:AQ372"/>
    <mergeCell ref="B373:G374"/>
    <mergeCell ref="H373:M374"/>
    <mergeCell ref="N373:S374"/>
    <mergeCell ref="T373:Y374"/>
    <mergeCell ref="Z373:AE374"/>
    <mergeCell ref="AF373:AK374"/>
    <mergeCell ref="AL373:AQ374"/>
    <mergeCell ref="B351:G352"/>
    <mergeCell ref="H351:M352"/>
    <mergeCell ref="N351:S352"/>
    <mergeCell ref="T351:Y352"/>
    <mergeCell ref="Z351:AE352"/>
    <mergeCell ref="AF351:AK352"/>
    <mergeCell ref="AL351:AQ352"/>
    <mergeCell ref="B353:G354"/>
    <mergeCell ref="H353:M354"/>
    <mergeCell ref="N353:S354"/>
    <mergeCell ref="T353:Y354"/>
    <mergeCell ref="Z353:AE354"/>
    <mergeCell ref="AF353:AK354"/>
    <mergeCell ref="AL353:AQ354"/>
    <mergeCell ref="B355:G356"/>
    <mergeCell ref="H355:M356"/>
    <mergeCell ref="N355:S356"/>
    <mergeCell ref="T355:Y356"/>
    <mergeCell ref="Z355:AE356"/>
    <mergeCell ref="AF355:AK356"/>
    <mergeCell ref="AL355:AQ356"/>
    <mergeCell ref="B357:G358"/>
    <mergeCell ref="H357:M358"/>
    <mergeCell ref="N357:S358"/>
    <mergeCell ref="T357:Y358"/>
    <mergeCell ref="Z357:AE358"/>
    <mergeCell ref="AF357:AK358"/>
    <mergeCell ref="AL357:AQ358"/>
    <mergeCell ref="B359:G360"/>
    <mergeCell ref="H359:M360"/>
    <mergeCell ref="N359:S360"/>
    <mergeCell ref="T359:Y360"/>
    <mergeCell ref="Z359:AE360"/>
    <mergeCell ref="AF359:AK360"/>
    <mergeCell ref="AL359:AQ360"/>
    <mergeCell ref="B339:G340"/>
    <mergeCell ref="H339:M340"/>
    <mergeCell ref="N339:S340"/>
    <mergeCell ref="T339:Y340"/>
    <mergeCell ref="Z339:AE340"/>
    <mergeCell ref="AF339:AK340"/>
    <mergeCell ref="AL339:AQ340"/>
    <mergeCell ref="B341:G342"/>
    <mergeCell ref="H341:M342"/>
    <mergeCell ref="N341:S342"/>
    <mergeCell ref="T341:Y342"/>
    <mergeCell ref="Z341:AE342"/>
    <mergeCell ref="AF341:AK342"/>
    <mergeCell ref="AL341:AQ342"/>
    <mergeCell ref="B343:G346"/>
    <mergeCell ref="H343:M344"/>
    <mergeCell ref="N343:S344"/>
    <mergeCell ref="T343:Y344"/>
    <mergeCell ref="Z343:AE344"/>
    <mergeCell ref="AF343:AK344"/>
    <mergeCell ref="AL343:AQ344"/>
    <mergeCell ref="H345:M346"/>
    <mergeCell ref="N345:AQ346"/>
    <mergeCell ref="B347:G348"/>
    <mergeCell ref="H347:M348"/>
    <mergeCell ref="N347:S348"/>
    <mergeCell ref="T347:Y348"/>
    <mergeCell ref="Z347:AE348"/>
    <mergeCell ref="AF347:AK348"/>
    <mergeCell ref="AL347:AQ348"/>
    <mergeCell ref="B349:G350"/>
    <mergeCell ref="H349:M350"/>
    <mergeCell ref="N349:S350"/>
    <mergeCell ref="T349:Y350"/>
    <mergeCell ref="Z349:AE350"/>
    <mergeCell ref="AF349:AK350"/>
    <mergeCell ref="AL349:AQ350"/>
    <mergeCell ref="B325:G326"/>
    <mergeCell ref="H325:M326"/>
    <mergeCell ref="N325:S326"/>
    <mergeCell ref="T325:Y326"/>
    <mergeCell ref="Z325:AE326"/>
    <mergeCell ref="AF325:AK326"/>
    <mergeCell ref="AL325:AQ326"/>
    <mergeCell ref="B327:G330"/>
    <mergeCell ref="H327:M328"/>
    <mergeCell ref="N327:S328"/>
    <mergeCell ref="T327:Y328"/>
    <mergeCell ref="Z327:AE328"/>
    <mergeCell ref="AF327:AK328"/>
    <mergeCell ref="AL327:AQ328"/>
    <mergeCell ref="H329:M330"/>
    <mergeCell ref="N329:AQ330"/>
    <mergeCell ref="B331:G332"/>
    <mergeCell ref="H331:M332"/>
    <mergeCell ref="N331:S332"/>
    <mergeCell ref="T331:Y332"/>
    <mergeCell ref="Z331:AE332"/>
    <mergeCell ref="AF331:AK332"/>
    <mergeCell ref="AL331:AQ332"/>
    <mergeCell ref="B333:G336"/>
    <mergeCell ref="H333:M334"/>
    <mergeCell ref="N333:S334"/>
    <mergeCell ref="T333:Y334"/>
    <mergeCell ref="Z333:AE334"/>
    <mergeCell ref="AF333:AK334"/>
    <mergeCell ref="AL333:AQ334"/>
    <mergeCell ref="H335:M336"/>
    <mergeCell ref="N335:AQ336"/>
    <mergeCell ref="B337:G338"/>
    <mergeCell ref="H337:M338"/>
    <mergeCell ref="N337:S338"/>
    <mergeCell ref="T337:Y338"/>
    <mergeCell ref="Z337:AE338"/>
    <mergeCell ref="AF337:AK338"/>
    <mergeCell ref="AL337:AQ338"/>
    <mergeCell ref="B313:G314"/>
    <mergeCell ref="H313:M314"/>
    <mergeCell ref="N313:S314"/>
    <mergeCell ref="T313:Y314"/>
    <mergeCell ref="Z313:AE314"/>
    <mergeCell ref="AF313:AK314"/>
    <mergeCell ref="AL313:AQ314"/>
    <mergeCell ref="B315:G318"/>
    <mergeCell ref="H315:M316"/>
    <mergeCell ref="N315:S316"/>
    <mergeCell ref="T315:Y316"/>
    <mergeCell ref="Z315:AE316"/>
    <mergeCell ref="AF315:AK316"/>
    <mergeCell ref="AL315:AQ316"/>
    <mergeCell ref="H317:M318"/>
    <mergeCell ref="N317:AQ318"/>
    <mergeCell ref="B319:G320"/>
    <mergeCell ref="H319:M320"/>
    <mergeCell ref="N319:S320"/>
    <mergeCell ref="T319:Y320"/>
    <mergeCell ref="Z319:AE320"/>
    <mergeCell ref="AF319:AK320"/>
    <mergeCell ref="AL319:AQ320"/>
    <mergeCell ref="B321:G322"/>
    <mergeCell ref="H321:M322"/>
    <mergeCell ref="N321:S322"/>
    <mergeCell ref="T321:Y322"/>
    <mergeCell ref="Z321:AE322"/>
    <mergeCell ref="AF321:AK322"/>
    <mergeCell ref="AL321:AQ322"/>
    <mergeCell ref="B323:G324"/>
    <mergeCell ref="H323:M324"/>
    <mergeCell ref="N323:S324"/>
    <mergeCell ref="T323:Y324"/>
    <mergeCell ref="Z323:AE324"/>
    <mergeCell ref="AF323:AK324"/>
    <mergeCell ref="AL323:AQ324"/>
    <mergeCell ref="B303:G304"/>
    <mergeCell ref="H303:M304"/>
    <mergeCell ref="N303:S304"/>
    <mergeCell ref="T303:Y304"/>
    <mergeCell ref="Z303:AE304"/>
    <mergeCell ref="AF303:AK304"/>
    <mergeCell ref="AL303:AQ304"/>
    <mergeCell ref="B305:G306"/>
    <mergeCell ref="H305:M306"/>
    <mergeCell ref="N305:S306"/>
    <mergeCell ref="T305:Y306"/>
    <mergeCell ref="Z305:AE306"/>
    <mergeCell ref="AF305:AK306"/>
    <mergeCell ref="AL305:AQ306"/>
    <mergeCell ref="B307:G308"/>
    <mergeCell ref="H307:M308"/>
    <mergeCell ref="N307:S308"/>
    <mergeCell ref="T307:Y308"/>
    <mergeCell ref="Z307:AE308"/>
    <mergeCell ref="AF307:AK308"/>
    <mergeCell ref="AL307:AQ308"/>
    <mergeCell ref="B309:G310"/>
    <mergeCell ref="H309:M310"/>
    <mergeCell ref="N309:S310"/>
    <mergeCell ref="T309:Y310"/>
    <mergeCell ref="Z309:AE310"/>
    <mergeCell ref="AF309:AK310"/>
    <mergeCell ref="AL309:AQ310"/>
    <mergeCell ref="B311:G312"/>
    <mergeCell ref="H311:M312"/>
    <mergeCell ref="N311:S312"/>
    <mergeCell ref="T311:Y312"/>
    <mergeCell ref="Z311:AE312"/>
    <mergeCell ref="AF311:AK312"/>
    <mergeCell ref="AL311:AQ312"/>
    <mergeCell ref="B291:G292"/>
    <mergeCell ref="H291:M292"/>
    <mergeCell ref="N291:S292"/>
    <mergeCell ref="T291:Y292"/>
    <mergeCell ref="Z291:AE292"/>
    <mergeCell ref="AF291:AK292"/>
    <mergeCell ref="AL291:AQ292"/>
    <mergeCell ref="B293:G296"/>
    <mergeCell ref="H293:M294"/>
    <mergeCell ref="N293:S294"/>
    <mergeCell ref="T293:Y294"/>
    <mergeCell ref="Z293:AE294"/>
    <mergeCell ref="AF293:AK294"/>
    <mergeCell ref="AL293:AQ294"/>
    <mergeCell ref="H295:M296"/>
    <mergeCell ref="N295:AQ296"/>
    <mergeCell ref="B297:G298"/>
    <mergeCell ref="H297:M298"/>
    <mergeCell ref="N297:S298"/>
    <mergeCell ref="T297:Y298"/>
    <mergeCell ref="Z297:AE298"/>
    <mergeCell ref="AF297:AK298"/>
    <mergeCell ref="AL297:AQ298"/>
    <mergeCell ref="B299:G300"/>
    <mergeCell ref="H299:M300"/>
    <mergeCell ref="N299:S300"/>
    <mergeCell ref="T299:Y300"/>
    <mergeCell ref="Z299:AE300"/>
    <mergeCell ref="AF299:AK300"/>
    <mergeCell ref="AL299:AQ300"/>
    <mergeCell ref="B301:G302"/>
    <mergeCell ref="H301:M302"/>
    <mergeCell ref="N301:S302"/>
    <mergeCell ref="T301:Y302"/>
    <mergeCell ref="Z301:AE302"/>
    <mergeCell ref="AF301:AK302"/>
    <mergeCell ref="AL301:AQ302"/>
    <mergeCell ref="B281:G282"/>
    <mergeCell ref="H281:M282"/>
    <mergeCell ref="N281:S282"/>
    <mergeCell ref="T281:Y282"/>
    <mergeCell ref="Z281:AE282"/>
    <mergeCell ref="AF281:AK282"/>
    <mergeCell ref="AL281:AQ282"/>
    <mergeCell ref="B283:G284"/>
    <mergeCell ref="H283:M284"/>
    <mergeCell ref="N283:S284"/>
    <mergeCell ref="T283:Y284"/>
    <mergeCell ref="Z283:AE284"/>
    <mergeCell ref="AF283:AK284"/>
    <mergeCell ref="AL283:AQ284"/>
    <mergeCell ref="B285:G286"/>
    <mergeCell ref="H285:M286"/>
    <mergeCell ref="N285:S286"/>
    <mergeCell ref="T285:Y286"/>
    <mergeCell ref="Z285:AE286"/>
    <mergeCell ref="AF285:AK286"/>
    <mergeCell ref="AL285:AQ286"/>
    <mergeCell ref="B287:G288"/>
    <mergeCell ref="H287:M288"/>
    <mergeCell ref="N287:S288"/>
    <mergeCell ref="T287:Y288"/>
    <mergeCell ref="Z287:AE288"/>
    <mergeCell ref="AF287:AK288"/>
    <mergeCell ref="AL287:AQ288"/>
    <mergeCell ref="B289:G290"/>
    <mergeCell ref="H289:M290"/>
    <mergeCell ref="N289:S290"/>
    <mergeCell ref="T289:Y290"/>
    <mergeCell ref="Z289:AE290"/>
    <mergeCell ref="AF289:AK290"/>
    <mergeCell ref="AL289:AQ290"/>
    <mergeCell ref="B271:G272"/>
    <mergeCell ref="H271:M272"/>
    <mergeCell ref="N271:S272"/>
    <mergeCell ref="T271:Y272"/>
    <mergeCell ref="Z271:AE272"/>
    <mergeCell ref="AF271:AK272"/>
    <mergeCell ref="AL271:AQ272"/>
    <mergeCell ref="B273:G274"/>
    <mergeCell ref="H273:M274"/>
    <mergeCell ref="N273:S274"/>
    <mergeCell ref="T273:Y274"/>
    <mergeCell ref="Z273:AE274"/>
    <mergeCell ref="AF273:AK274"/>
    <mergeCell ref="AL273:AQ274"/>
    <mergeCell ref="B275:G276"/>
    <mergeCell ref="H275:M276"/>
    <mergeCell ref="N275:S276"/>
    <mergeCell ref="T275:Y276"/>
    <mergeCell ref="Z275:AE276"/>
    <mergeCell ref="AF275:AK276"/>
    <mergeCell ref="AL275:AQ276"/>
    <mergeCell ref="B277:G278"/>
    <mergeCell ref="H277:M278"/>
    <mergeCell ref="N277:S278"/>
    <mergeCell ref="T277:Y278"/>
    <mergeCell ref="Z277:AE278"/>
    <mergeCell ref="AF277:AK278"/>
    <mergeCell ref="AL277:AQ278"/>
    <mergeCell ref="B279:G280"/>
    <mergeCell ref="H279:M280"/>
    <mergeCell ref="N279:S280"/>
    <mergeCell ref="T279:Y280"/>
    <mergeCell ref="Z279:AE280"/>
    <mergeCell ref="AF279:AK280"/>
    <mergeCell ref="AL279:AQ280"/>
    <mergeCell ref="B261:G262"/>
    <mergeCell ref="H261:M262"/>
    <mergeCell ref="N261:S262"/>
    <mergeCell ref="T261:Y262"/>
    <mergeCell ref="Z261:AE262"/>
    <mergeCell ref="AF261:AK262"/>
    <mergeCell ref="AL261:AQ262"/>
    <mergeCell ref="B263:G264"/>
    <mergeCell ref="H263:M264"/>
    <mergeCell ref="N263:S264"/>
    <mergeCell ref="T263:Y264"/>
    <mergeCell ref="Z263:AE264"/>
    <mergeCell ref="AF263:AK264"/>
    <mergeCell ref="AL263:AQ264"/>
    <mergeCell ref="B265:G266"/>
    <mergeCell ref="H265:M266"/>
    <mergeCell ref="N265:S266"/>
    <mergeCell ref="T265:Y266"/>
    <mergeCell ref="Z265:AE266"/>
    <mergeCell ref="AF265:AK266"/>
    <mergeCell ref="AL265:AQ266"/>
    <mergeCell ref="B267:G268"/>
    <mergeCell ref="H267:M268"/>
    <mergeCell ref="N267:S268"/>
    <mergeCell ref="T267:Y268"/>
    <mergeCell ref="Z267:AE268"/>
    <mergeCell ref="AF267:AK268"/>
    <mergeCell ref="AL267:AQ268"/>
    <mergeCell ref="B269:G270"/>
    <mergeCell ref="H269:M270"/>
    <mergeCell ref="N269:S270"/>
    <mergeCell ref="T269:Y270"/>
    <mergeCell ref="Z269:AE270"/>
    <mergeCell ref="AF269:AK270"/>
    <mergeCell ref="AL269:AQ270"/>
    <mergeCell ref="B251:G252"/>
    <mergeCell ref="H251:M252"/>
    <mergeCell ref="N251:S252"/>
    <mergeCell ref="T251:Y252"/>
    <mergeCell ref="Z251:AE252"/>
    <mergeCell ref="AF251:AK252"/>
    <mergeCell ref="AL251:AQ252"/>
    <mergeCell ref="B253:G254"/>
    <mergeCell ref="H253:M254"/>
    <mergeCell ref="N253:S254"/>
    <mergeCell ref="T253:Y254"/>
    <mergeCell ref="Z253:AE254"/>
    <mergeCell ref="AF253:AK254"/>
    <mergeCell ref="AL253:AQ254"/>
    <mergeCell ref="B255:G256"/>
    <mergeCell ref="H255:M256"/>
    <mergeCell ref="N255:S256"/>
    <mergeCell ref="T255:Y256"/>
    <mergeCell ref="Z255:AE256"/>
    <mergeCell ref="AF255:AK256"/>
    <mergeCell ref="AL255:AQ256"/>
    <mergeCell ref="B257:G258"/>
    <mergeCell ref="H257:M258"/>
    <mergeCell ref="N257:S258"/>
    <mergeCell ref="T257:Y258"/>
    <mergeCell ref="Z257:AE258"/>
    <mergeCell ref="AF257:AK258"/>
    <mergeCell ref="AL257:AQ258"/>
    <mergeCell ref="B259:G260"/>
    <mergeCell ref="H259:M260"/>
    <mergeCell ref="N259:S260"/>
    <mergeCell ref="T259:Y260"/>
    <mergeCell ref="Z259:AE260"/>
    <mergeCell ref="AF259:AK260"/>
    <mergeCell ref="AL259:AQ260"/>
    <mergeCell ref="B241:G242"/>
    <mergeCell ref="H241:M242"/>
    <mergeCell ref="N241:S242"/>
    <mergeCell ref="T241:Y242"/>
    <mergeCell ref="Z241:AE242"/>
    <mergeCell ref="AF241:AK242"/>
    <mergeCell ref="AL241:AQ242"/>
    <mergeCell ref="B243:G244"/>
    <mergeCell ref="H243:M244"/>
    <mergeCell ref="N243:S244"/>
    <mergeCell ref="T243:Y244"/>
    <mergeCell ref="Z243:AE244"/>
    <mergeCell ref="AF243:AK244"/>
    <mergeCell ref="AL243:AQ244"/>
    <mergeCell ref="B245:G246"/>
    <mergeCell ref="H245:M246"/>
    <mergeCell ref="N245:S246"/>
    <mergeCell ref="T245:Y246"/>
    <mergeCell ref="Z245:AE246"/>
    <mergeCell ref="AF245:AK246"/>
    <mergeCell ref="AL245:AQ246"/>
    <mergeCell ref="B247:G248"/>
    <mergeCell ref="H247:M248"/>
    <mergeCell ref="N247:S248"/>
    <mergeCell ref="T247:Y248"/>
    <mergeCell ref="Z247:AE248"/>
    <mergeCell ref="AF247:AK248"/>
    <mergeCell ref="AL247:AQ248"/>
    <mergeCell ref="B249:G250"/>
    <mergeCell ref="H249:M250"/>
    <mergeCell ref="N249:S250"/>
    <mergeCell ref="T249:Y250"/>
    <mergeCell ref="Z249:AE250"/>
    <mergeCell ref="AF249:AK250"/>
    <mergeCell ref="AL249:AQ250"/>
    <mergeCell ref="B231:G232"/>
    <mergeCell ref="H231:M232"/>
    <mergeCell ref="N231:S232"/>
    <mergeCell ref="T231:Y232"/>
    <mergeCell ref="Z231:AE232"/>
    <mergeCell ref="AF231:AK232"/>
    <mergeCell ref="AL231:AQ232"/>
    <mergeCell ref="B233:G234"/>
    <mergeCell ref="H233:M234"/>
    <mergeCell ref="N233:S234"/>
    <mergeCell ref="T233:Y234"/>
    <mergeCell ref="Z233:AE234"/>
    <mergeCell ref="AF233:AK234"/>
    <mergeCell ref="AL233:AQ234"/>
    <mergeCell ref="B235:G236"/>
    <mergeCell ref="H235:M236"/>
    <mergeCell ref="N235:S236"/>
    <mergeCell ref="T235:Y236"/>
    <mergeCell ref="Z235:AE236"/>
    <mergeCell ref="AF235:AK236"/>
    <mergeCell ref="AL235:AQ236"/>
    <mergeCell ref="B237:G238"/>
    <mergeCell ref="H237:M238"/>
    <mergeCell ref="N237:S238"/>
    <mergeCell ref="T237:Y238"/>
    <mergeCell ref="Z237:AE238"/>
    <mergeCell ref="AF237:AK238"/>
    <mergeCell ref="AL237:AQ238"/>
    <mergeCell ref="B239:G240"/>
    <mergeCell ref="H239:M240"/>
    <mergeCell ref="N239:S240"/>
    <mergeCell ref="T239:Y240"/>
    <mergeCell ref="Z239:AE240"/>
    <mergeCell ref="AF239:AK240"/>
    <mergeCell ref="AL239:AQ240"/>
    <mergeCell ref="B221:G222"/>
    <mergeCell ref="H221:M222"/>
    <mergeCell ref="N221:S222"/>
    <mergeCell ref="T221:Y222"/>
    <mergeCell ref="Z221:AE222"/>
    <mergeCell ref="AF221:AK222"/>
    <mergeCell ref="AL221:AQ222"/>
    <mergeCell ref="B223:G224"/>
    <mergeCell ref="H223:M224"/>
    <mergeCell ref="N223:S224"/>
    <mergeCell ref="T223:Y224"/>
    <mergeCell ref="Z223:AE224"/>
    <mergeCell ref="AF223:AK224"/>
    <mergeCell ref="AL223:AQ224"/>
    <mergeCell ref="B225:G226"/>
    <mergeCell ref="H225:M226"/>
    <mergeCell ref="N225:S226"/>
    <mergeCell ref="T225:Y226"/>
    <mergeCell ref="Z225:AE226"/>
    <mergeCell ref="AF225:AK226"/>
    <mergeCell ref="AL225:AQ226"/>
    <mergeCell ref="B227:G228"/>
    <mergeCell ref="H227:M228"/>
    <mergeCell ref="N227:S228"/>
    <mergeCell ref="T227:Y228"/>
    <mergeCell ref="Z227:AE228"/>
    <mergeCell ref="AF227:AK228"/>
    <mergeCell ref="AL227:AQ228"/>
    <mergeCell ref="B229:G230"/>
    <mergeCell ref="H229:M230"/>
    <mergeCell ref="N229:S230"/>
    <mergeCell ref="T229:Y230"/>
    <mergeCell ref="Z229:AE230"/>
    <mergeCell ref="AF229:AK230"/>
    <mergeCell ref="AL229:AQ230"/>
    <mergeCell ref="B209:G210"/>
    <mergeCell ref="H209:M210"/>
    <mergeCell ref="N209:S210"/>
    <mergeCell ref="T209:Y210"/>
    <mergeCell ref="Z209:AE210"/>
    <mergeCell ref="AF209:AK210"/>
    <mergeCell ref="AL209:AQ210"/>
    <mergeCell ref="B211:G212"/>
    <mergeCell ref="H211:M212"/>
    <mergeCell ref="N211:S212"/>
    <mergeCell ref="T211:Y212"/>
    <mergeCell ref="Z211:AE212"/>
    <mergeCell ref="AF211:AK212"/>
    <mergeCell ref="AL211:AQ212"/>
    <mergeCell ref="B213:G214"/>
    <mergeCell ref="H213:M214"/>
    <mergeCell ref="N213:S214"/>
    <mergeCell ref="T213:Y214"/>
    <mergeCell ref="Z213:AE214"/>
    <mergeCell ref="AF213:AK214"/>
    <mergeCell ref="AL213:AQ214"/>
    <mergeCell ref="B215:G218"/>
    <mergeCell ref="H215:M216"/>
    <mergeCell ref="N215:S216"/>
    <mergeCell ref="T215:Y216"/>
    <mergeCell ref="Z215:AE216"/>
    <mergeCell ref="AF215:AK216"/>
    <mergeCell ref="AL215:AQ216"/>
    <mergeCell ref="H217:M218"/>
    <mergeCell ref="N217:AQ218"/>
    <mergeCell ref="B219:G220"/>
    <mergeCell ref="H219:M220"/>
    <mergeCell ref="N219:S220"/>
    <mergeCell ref="T219:Y220"/>
    <mergeCell ref="Z219:AE220"/>
    <mergeCell ref="AF219:AK220"/>
    <mergeCell ref="AL219:AQ220"/>
    <mergeCell ref="B199:G200"/>
    <mergeCell ref="H199:M200"/>
    <mergeCell ref="N199:S200"/>
    <mergeCell ref="T199:Y200"/>
    <mergeCell ref="Z199:AE200"/>
    <mergeCell ref="AF199:AK200"/>
    <mergeCell ref="AL199:AQ200"/>
    <mergeCell ref="B201:G202"/>
    <mergeCell ref="H201:M202"/>
    <mergeCell ref="N201:S202"/>
    <mergeCell ref="T201:Y202"/>
    <mergeCell ref="Z201:AE202"/>
    <mergeCell ref="AF201:AK202"/>
    <mergeCell ref="AL201:AQ202"/>
    <mergeCell ref="B203:G204"/>
    <mergeCell ref="H203:M204"/>
    <mergeCell ref="N203:S204"/>
    <mergeCell ref="T203:Y204"/>
    <mergeCell ref="Z203:AE204"/>
    <mergeCell ref="AF203:AK204"/>
    <mergeCell ref="AL203:AQ204"/>
    <mergeCell ref="B205:G206"/>
    <mergeCell ref="H205:M206"/>
    <mergeCell ref="N205:S206"/>
    <mergeCell ref="T205:Y206"/>
    <mergeCell ref="Z205:AE206"/>
    <mergeCell ref="AF205:AK206"/>
    <mergeCell ref="AL205:AQ206"/>
    <mergeCell ref="B207:G208"/>
    <mergeCell ref="H207:M208"/>
    <mergeCell ref="N207:S208"/>
    <mergeCell ref="T207:Y208"/>
    <mergeCell ref="Z207:AE208"/>
    <mergeCell ref="AF207:AK208"/>
    <mergeCell ref="AL207:AQ208"/>
    <mergeCell ref="B189:G190"/>
    <mergeCell ref="H189:M190"/>
    <mergeCell ref="N189:S190"/>
    <mergeCell ref="T189:Y190"/>
    <mergeCell ref="Z189:AE190"/>
    <mergeCell ref="AF189:AK190"/>
    <mergeCell ref="AL189:AQ190"/>
    <mergeCell ref="B191:G192"/>
    <mergeCell ref="H191:M192"/>
    <mergeCell ref="N191:S192"/>
    <mergeCell ref="T191:Y192"/>
    <mergeCell ref="Z191:AE192"/>
    <mergeCell ref="AF191:AK192"/>
    <mergeCell ref="AL191:AQ192"/>
    <mergeCell ref="B193:G194"/>
    <mergeCell ref="H193:M194"/>
    <mergeCell ref="N193:S194"/>
    <mergeCell ref="T193:Y194"/>
    <mergeCell ref="Z193:AE194"/>
    <mergeCell ref="AF193:AK194"/>
    <mergeCell ref="AL193:AQ194"/>
    <mergeCell ref="B195:G196"/>
    <mergeCell ref="H195:M196"/>
    <mergeCell ref="N195:S196"/>
    <mergeCell ref="T195:Y196"/>
    <mergeCell ref="Z195:AE196"/>
    <mergeCell ref="AF195:AK196"/>
    <mergeCell ref="AL195:AQ196"/>
    <mergeCell ref="B197:G198"/>
    <mergeCell ref="H197:M198"/>
    <mergeCell ref="N197:S198"/>
    <mergeCell ref="T197:Y198"/>
    <mergeCell ref="Z197:AE198"/>
    <mergeCell ref="AF197:AK198"/>
    <mergeCell ref="AL197:AQ198"/>
    <mergeCell ref="B179:G180"/>
    <mergeCell ref="H179:M180"/>
    <mergeCell ref="N179:S180"/>
    <mergeCell ref="T179:Y180"/>
    <mergeCell ref="Z179:AE180"/>
    <mergeCell ref="AF179:AK180"/>
    <mergeCell ref="AL179:AQ180"/>
    <mergeCell ref="B181:G182"/>
    <mergeCell ref="H181:M182"/>
    <mergeCell ref="N181:S182"/>
    <mergeCell ref="T181:Y182"/>
    <mergeCell ref="Z181:AE182"/>
    <mergeCell ref="AF181:AK182"/>
    <mergeCell ref="AL181:AQ182"/>
    <mergeCell ref="B183:G184"/>
    <mergeCell ref="H183:M184"/>
    <mergeCell ref="N183:S184"/>
    <mergeCell ref="T183:Y184"/>
    <mergeCell ref="Z183:AE184"/>
    <mergeCell ref="AF183:AK184"/>
    <mergeCell ref="AL183:AQ184"/>
    <mergeCell ref="B185:G186"/>
    <mergeCell ref="H185:M186"/>
    <mergeCell ref="N185:S186"/>
    <mergeCell ref="T185:Y186"/>
    <mergeCell ref="Z185:AE186"/>
    <mergeCell ref="AF185:AK186"/>
    <mergeCell ref="AL185:AQ186"/>
    <mergeCell ref="B187:G188"/>
    <mergeCell ref="H187:M188"/>
    <mergeCell ref="N187:S188"/>
    <mergeCell ref="T187:Y188"/>
    <mergeCell ref="Z187:AE188"/>
    <mergeCell ref="AF187:AK188"/>
    <mergeCell ref="AL187:AQ188"/>
    <mergeCell ref="B169:G170"/>
    <mergeCell ref="H169:M170"/>
    <mergeCell ref="N169:S170"/>
    <mergeCell ref="T169:Y170"/>
    <mergeCell ref="Z169:AE170"/>
    <mergeCell ref="AF169:AK170"/>
    <mergeCell ref="AL169:AQ170"/>
    <mergeCell ref="B171:G172"/>
    <mergeCell ref="H171:M172"/>
    <mergeCell ref="N171:S172"/>
    <mergeCell ref="T171:Y172"/>
    <mergeCell ref="Z171:AE172"/>
    <mergeCell ref="AF171:AK172"/>
    <mergeCell ref="AL171:AQ172"/>
    <mergeCell ref="B173:G174"/>
    <mergeCell ref="H173:M174"/>
    <mergeCell ref="N173:S174"/>
    <mergeCell ref="T173:Y174"/>
    <mergeCell ref="Z173:AE174"/>
    <mergeCell ref="AF173:AK174"/>
    <mergeCell ref="AL173:AQ174"/>
    <mergeCell ref="B175:G176"/>
    <mergeCell ref="H175:M176"/>
    <mergeCell ref="N175:S176"/>
    <mergeCell ref="T175:Y176"/>
    <mergeCell ref="Z175:AE176"/>
    <mergeCell ref="AF175:AK176"/>
    <mergeCell ref="AL175:AQ176"/>
    <mergeCell ref="B177:G178"/>
    <mergeCell ref="H177:M178"/>
    <mergeCell ref="N177:S178"/>
    <mergeCell ref="T177:Y178"/>
    <mergeCell ref="Z177:AE178"/>
    <mergeCell ref="AF177:AK178"/>
    <mergeCell ref="AL177:AQ178"/>
    <mergeCell ref="B159:G160"/>
    <mergeCell ref="H159:M160"/>
    <mergeCell ref="N159:S160"/>
    <mergeCell ref="T159:Y160"/>
    <mergeCell ref="Z159:AE160"/>
    <mergeCell ref="AF159:AK160"/>
    <mergeCell ref="AL159:AQ160"/>
    <mergeCell ref="B161:G162"/>
    <mergeCell ref="H161:M162"/>
    <mergeCell ref="N161:S162"/>
    <mergeCell ref="T161:Y162"/>
    <mergeCell ref="Z161:AE162"/>
    <mergeCell ref="AF161:AK162"/>
    <mergeCell ref="AL161:AQ162"/>
    <mergeCell ref="B163:G164"/>
    <mergeCell ref="H163:M164"/>
    <mergeCell ref="N163:S164"/>
    <mergeCell ref="T163:Y164"/>
    <mergeCell ref="Z163:AE164"/>
    <mergeCell ref="AF163:AK164"/>
    <mergeCell ref="AL163:AQ164"/>
    <mergeCell ref="B165:G166"/>
    <mergeCell ref="H165:M166"/>
    <mergeCell ref="N165:S166"/>
    <mergeCell ref="T165:Y166"/>
    <mergeCell ref="Z165:AE166"/>
    <mergeCell ref="AF165:AK166"/>
    <mergeCell ref="AL165:AQ166"/>
    <mergeCell ref="B167:G168"/>
    <mergeCell ref="H167:M168"/>
    <mergeCell ref="N167:S168"/>
    <mergeCell ref="T167:Y168"/>
    <mergeCell ref="Z167:AE168"/>
    <mergeCell ref="AF167:AK168"/>
    <mergeCell ref="AL167:AQ168"/>
    <mergeCell ref="B149:G150"/>
    <mergeCell ref="H149:M150"/>
    <mergeCell ref="N149:S150"/>
    <mergeCell ref="T149:Y150"/>
    <mergeCell ref="Z149:AE150"/>
    <mergeCell ref="AF149:AK150"/>
    <mergeCell ref="AL149:AQ150"/>
    <mergeCell ref="B151:G152"/>
    <mergeCell ref="H151:M152"/>
    <mergeCell ref="N151:S152"/>
    <mergeCell ref="T151:Y152"/>
    <mergeCell ref="Z151:AE152"/>
    <mergeCell ref="AF151:AK152"/>
    <mergeCell ref="AL151:AQ152"/>
    <mergeCell ref="B153:G154"/>
    <mergeCell ref="H153:M154"/>
    <mergeCell ref="N153:S154"/>
    <mergeCell ref="T153:Y154"/>
    <mergeCell ref="Z153:AE154"/>
    <mergeCell ref="AF153:AK154"/>
    <mergeCell ref="AL153:AQ154"/>
    <mergeCell ref="B155:G156"/>
    <mergeCell ref="H155:M156"/>
    <mergeCell ref="N155:S156"/>
    <mergeCell ref="T155:Y156"/>
    <mergeCell ref="Z155:AE156"/>
    <mergeCell ref="AF155:AK156"/>
    <mergeCell ref="AL155:AQ156"/>
    <mergeCell ref="B157:G158"/>
    <mergeCell ref="H157:M158"/>
    <mergeCell ref="N157:S158"/>
    <mergeCell ref="T157:Y158"/>
    <mergeCell ref="Z157:AE158"/>
    <mergeCell ref="AF157:AK158"/>
    <mergeCell ref="AL157:AQ158"/>
    <mergeCell ref="K108:Q109"/>
    <mergeCell ref="R108:X109"/>
    <mergeCell ref="Y108:Z109"/>
    <mergeCell ref="AA108:AG109"/>
    <mergeCell ref="K110:Q111"/>
    <mergeCell ref="R110:X111"/>
    <mergeCell ref="Y110:Z111"/>
    <mergeCell ref="AA110:AG111"/>
    <mergeCell ref="B112:J117"/>
    <mergeCell ref="K112:Q113"/>
    <mergeCell ref="R112:X113"/>
    <mergeCell ref="Y112:Z113"/>
    <mergeCell ref="AA112:AG113"/>
    <mergeCell ref="K114:Q115"/>
    <mergeCell ref="R114:X115"/>
    <mergeCell ref="Y114:Z115"/>
    <mergeCell ref="AA114:AG115"/>
    <mergeCell ref="K116:Q117"/>
    <mergeCell ref="R116:X117"/>
    <mergeCell ref="Y116:Z117"/>
    <mergeCell ref="AA116:AG117"/>
    <mergeCell ref="B145:G146"/>
    <mergeCell ref="H145:M146"/>
    <mergeCell ref="N145:S146"/>
    <mergeCell ref="T145:Y146"/>
    <mergeCell ref="Z145:AE146"/>
    <mergeCell ref="AF145:AK146"/>
    <mergeCell ref="AL145:AQ146"/>
    <mergeCell ref="B147:G148"/>
    <mergeCell ref="H147:M148"/>
    <mergeCell ref="N147:S148"/>
    <mergeCell ref="T147:Y148"/>
    <mergeCell ref="Z147:AE148"/>
    <mergeCell ref="AF147:AK148"/>
    <mergeCell ref="AL147:AQ148"/>
    <mergeCell ref="B3:J4"/>
    <mergeCell ref="K3:BE4"/>
    <mergeCell ref="B5:J6"/>
    <mergeCell ref="K5:BE6"/>
    <mergeCell ref="B10:J11"/>
    <mergeCell ref="K10:BE11"/>
    <mergeCell ref="B12:J13"/>
    <mergeCell ref="K12:BE13"/>
    <mergeCell ref="B14:J15"/>
    <mergeCell ref="K14:BE15"/>
    <mergeCell ref="B16:J17"/>
    <mergeCell ref="K16:BE17"/>
    <mergeCell ref="B18:J19"/>
    <mergeCell ref="K18:BE19"/>
    <mergeCell ref="B20:J21"/>
    <mergeCell ref="K20:AF21"/>
    <mergeCell ref="AG20:AI21"/>
    <mergeCell ref="AJ20:BE21"/>
    <mergeCell ref="B22:J23"/>
    <mergeCell ref="K22:BE23"/>
    <mergeCell ref="B24:J25"/>
    <mergeCell ref="K24:BE25"/>
    <mergeCell ref="B28:J29"/>
    <mergeCell ref="K28:L29"/>
    <mergeCell ref="B33:J34"/>
    <mergeCell ref="K33:BE34"/>
    <mergeCell ref="B35:J36"/>
    <mergeCell ref="K35:BE36"/>
    <mergeCell ref="B37:J38"/>
    <mergeCell ref="K37:BE38"/>
    <mergeCell ref="B39:J40"/>
    <mergeCell ref="K39:BE40"/>
    <mergeCell ref="B41:J42"/>
    <mergeCell ref="K41:BE42"/>
    <mergeCell ref="B27:J27"/>
    <mergeCell ref="K27:L27"/>
    <mergeCell ref="B43:J44"/>
    <mergeCell ref="K43:BE44"/>
    <mergeCell ref="B48:J49"/>
    <mergeCell ref="K48:BE49"/>
    <mergeCell ref="B50:J51"/>
    <mergeCell ref="K50:BE51"/>
    <mergeCell ref="B54:J55"/>
    <mergeCell ref="K54:L55"/>
    <mergeCell ref="B71:J72"/>
    <mergeCell ref="K71:BE72"/>
    <mergeCell ref="B73:J74"/>
    <mergeCell ref="K73:BE74"/>
    <mergeCell ref="B78:J79"/>
    <mergeCell ref="AO1207:AP1207"/>
    <mergeCell ref="AQ1207:AR1207"/>
    <mergeCell ref="AS1207:AT1207"/>
    <mergeCell ref="AU1207:AV1207"/>
    <mergeCell ref="AW1207:AX1207"/>
    <mergeCell ref="AY1207:AZ1207"/>
    <mergeCell ref="BA1207:BB1207"/>
    <mergeCell ref="AO1209:AP1209"/>
    <mergeCell ref="AQ1209:AR1209"/>
    <mergeCell ref="AS1209:AT1209"/>
    <mergeCell ref="AU1209:AV1209"/>
    <mergeCell ref="AW1209:AX1209"/>
    <mergeCell ref="AY1209:AZ1209"/>
    <mergeCell ref="BA1209:BB1209"/>
    <mergeCell ref="AO1211:AP1211"/>
    <mergeCell ref="AQ1211:AR1211"/>
    <mergeCell ref="AS1211:AT1211"/>
    <mergeCell ref="AU1211:AV1211"/>
    <mergeCell ref="AW1211:AX1211"/>
    <mergeCell ref="AY1211:AZ1211"/>
    <mergeCell ref="BA1211:BB1211"/>
    <mergeCell ref="M1200:N1200"/>
    <mergeCell ref="O1200:P1200"/>
    <mergeCell ref="Q1200:R1200"/>
    <mergeCell ref="S1200:T1200"/>
    <mergeCell ref="U1200:V1200"/>
    <mergeCell ref="W1200:X1200"/>
    <mergeCell ref="Y1200:Z1200"/>
    <mergeCell ref="AO1202:AP1202"/>
    <mergeCell ref="AQ1202:AR1202"/>
    <mergeCell ref="AS1202:AT1202"/>
    <mergeCell ref="AU1202:AV1202"/>
    <mergeCell ref="AW1202:AX1202"/>
    <mergeCell ref="AY1202:AZ1202"/>
    <mergeCell ref="BA1202:BB1202"/>
    <mergeCell ref="AO1203:AP1203"/>
    <mergeCell ref="AQ1203:AR1203"/>
    <mergeCell ref="AS1203:AT1203"/>
    <mergeCell ref="AU1203:AV1203"/>
    <mergeCell ref="AW1203:AX1203"/>
    <mergeCell ref="AY1203:AZ1203"/>
    <mergeCell ref="BA1203:BB1203"/>
    <mergeCell ref="M1204:P1204"/>
    <mergeCell ref="Q1204:R1204"/>
    <mergeCell ref="S1204:T1204"/>
    <mergeCell ref="U1204:V1204"/>
    <mergeCell ref="W1204:X1204"/>
    <mergeCell ref="Y1204:Z1204"/>
    <mergeCell ref="AA1204:AB1204"/>
    <mergeCell ref="AC1204:AD1204"/>
    <mergeCell ref="AO1205:AP1205"/>
    <mergeCell ref="AO1213:AP1213"/>
    <mergeCell ref="AQ1213:AR1213"/>
    <mergeCell ref="AS1213:AT1213"/>
    <mergeCell ref="AU1213:AV1213"/>
    <mergeCell ref="AW1213:AX1213"/>
    <mergeCell ref="AY1213:AZ1213"/>
    <mergeCell ref="BA1213:BB1213"/>
    <mergeCell ref="B1216:K1216"/>
    <mergeCell ref="L1216:M1216"/>
    <mergeCell ref="S1241:AD1241"/>
    <mergeCell ref="M1207:P1208"/>
    <mergeCell ref="Q1207:R1208"/>
    <mergeCell ref="S1207:T1208"/>
    <mergeCell ref="U1207:V1208"/>
    <mergeCell ref="W1207:X1208"/>
    <mergeCell ref="Y1207:Z1208"/>
    <mergeCell ref="AA1207:AB1208"/>
    <mergeCell ref="AC1207:AD1208"/>
    <mergeCell ref="M1209:P1210"/>
    <mergeCell ref="Q1209:R1210"/>
    <mergeCell ref="S1209:T1210"/>
    <mergeCell ref="U1209:V1210"/>
    <mergeCell ref="W1209:X1210"/>
    <mergeCell ref="Y1209:Z1210"/>
    <mergeCell ref="AA1209:AB1210"/>
    <mergeCell ref="AC1209:AD1210"/>
    <mergeCell ref="M1211:P1212"/>
    <mergeCell ref="Q1211:R1212"/>
    <mergeCell ref="S1211:T1212"/>
    <mergeCell ref="U1211:V1212"/>
    <mergeCell ref="W1211:X1212"/>
    <mergeCell ref="Y1211:Z1212"/>
    <mergeCell ref="AA1211:AB1212"/>
    <mergeCell ref="AC1211:AD1212"/>
    <mergeCell ref="M1213:P1214"/>
    <mergeCell ref="Q1213:R1214"/>
    <mergeCell ref="S1213:T1214"/>
    <mergeCell ref="U1213:V1214"/>
    <mergeCell ref="W1213:X1214"/>
    <mergeCell ref="B1241:F1245"/>
    <mergeCell ref="G1241:L1243"/>
    <mergeCell ref="M1241:R1243"/>
    <mergeCell ref="AE1241:AJ1243"/>
    <mergeCell ref="AK1241:AP1243"/>
    <mergeCell ref="AQ1241:AV1243"/>
    <mergeCell ref="AW1241:BB1243"/>
    <mergeCell ref="S1242:X1243"/>
    <mergeCell ref="Y1242:AD1243"/>
    <mergeCell ref="G1244:J1245"/>
    <mergeCell ref="K1244:L1245"/>
    <mergeCell ref="M1244:P1245"/>
    <mergeCell ref="Q1244:R1245"/>
    <mergeCell ref="S1244:V1245"/>
    <mergeCell ref="W1244:X1245"/>
    <mergeCell ref="Y1244:AB1245"/>
    <mergeCell ref="AC1244:AD1245"/>
    <mergeCell ref="AE1244:AH1245"/>
    <mergeCell ref="AI1244:AJ1245"/>
    <mergeCell ref="AK1244:AN1245"/>
    <mergeCell ref="AO1244:AP1245"/>
    <mergeCell ref="AQ1244:AT1245"/>
    <mergeCell ref="AU1244:AV1245"/>
    <mergeCell ref="AW1244:AZ1245"/>
    <mergeCell ref="BA1244:BB1245"/>
    <mergeCell ref="AQ1205:AR1205"/>
    <mergeCell ref="AS1205:AT1205"/>
    <mergeCell ref="AU1205:AV1205"/>
    <mergeCell ref="AW1205:AX1205"/>
    <mergeCell ref="AY1205:AZ1205"/>
    <mergeCell ref="BA1205:BB1205"/>
    <mergeCell ref="AA1205:AB1206"/>
    <mergeCell ref="AC1205:AD1206"/>
    <mergeCell ref="G1194:M1194"/>
    <mergeCell ref="N1194:O1194"/>
    <mergeCell ref="Q1194:R1194"/>
    <mergeCell ref="S1194:T1194"/>
    <mergeCell ref="V1194:W1194"/>
    <mergeCell ref="X1194:Y1194"/>
    <mergeCell ref="AA1194:AB1194"/>
    <mergeCell ref="AC1194:AD1194"/>
    <mergeCell ref="AF1194:AG1194"/>
    <mergeCell ref="AH1194:AI1194"/>
    <mergeCell ref="AK1194:AL1194"/>
    <mergeCell ref="AM1194:AN1194"/>
    <mergeCell ref="AP1194:AQ1194"/>
    <mergeCell ref="AR1194:AS1194"/>
    <mergeCell ref="AU1194:AV1194"/>
    <mergeCell ref="AW1194:AX1194"/>
    <mergeCell ref="AZ1194:BA1194"/>
    <mergeCell ref="G1195:M1195"/>
    <mergeCell ref="N1195:O1195"/>
    <mergeCell ref="Q1195:R1195"/>
    <mergeCell ref="S1195:T1195"/>
    <mergeCell ref="V1195:W1195"/>
    <mergeCell ref="X1195:Y1195"/>
    <mergeCell ref="AA1195:AB1195"/>
    <mergeCell ref="AC1195:AD1195"/>
    <mergeCell ref="AF1195:AG1195"/>
    <mergeCell ref="AH1195:AI1195"/>
    <mergeCell ref="AK1195:AL1195"/>
    <mergeCell ref="AM1195:AN1195"/>
    <mergeCell ref="AP1195:AQ1195"/>
    <mergeCell ref="AR1195:AS1195"/>
    <mergeCell ref="AU1195:AV1195"/>
    <mergeCell ref="AW1195:AX1195"/>
    <mergeCell ref="AZ1195:BA1195"/>
    <mergeCell ref="W1205:X1206"/>
    <mergeCell ref="Y1205:Z1206"/>
    <mergeCell ref="S1205:T1206"/>
    <mergeCell ref="U1205:V1206"/>
    <mergeCell ref="AA1192:AB1192"/>
    <mergeCell ref="AC1192:AD1192"/>
    <mergeCell ref="AF1192:AG1192"/>
    <mergeCell ref="AH1192:AI1192"/>
    <mergeCell ref="AK1192:AL1192"/>
    <mergeCell ref="AM1192:AN1192"/>
    <mergeCell ref="AP1192:AQ1192"/>
    <mergeCell ref="AR1192:AS1192"/>
    <mergeCell ref="AU1192:AV1192"/>
    <mergeCell ref="AW1192:AX1192"/>
    <mergeCell ref="AZ1192:BA1192"/>
    <mergeCell ref="G1193:M1193"/>
    <mergeCell ref="N1193:O1193"/>
    <mergeCell ref="Q1193:R1193"/>
    <mergeCell ref="S1193:T1193"/>
    <mergeCell ref="V1193:W1193"/>
    <mergeCell ref="X1193:Y1193"/>
    <mergeCell ref="AA1193:AB1193"/>
    <mergeCell ref="AC1193:AD1193"/>
    <mergeCell ref="AF1193:AG1193"/>
    <mergeCell ref="AH1193:AI1193"/>
    <mergeCell ref="AK1193:AL1193"/>
    <mergeCell ref="AM1193:AN1193"/>
    <mergeCell ref="AP1193:AQ1193"/>
    <mergeCell ref="AR1193:AS1193"/>
    <mergeCell ref="AU1193:AV1193"/>
    <mergeCell ref="AW1193:AX1193"/>
    <mergeCell ref="AZ1193:BA1193"/>
    <mergeCell ref="G1190:M1190"/>
    <mergeCell ref="N1190:O1190"/>
    <mergeCell ref="Q1190:R1190"/>
    <mergeCell ref="S1190:T1190"/>
    <mergeCell ref="V1190:W1190"/>
    <mergeCell ref="X1190:Y1190"/>
    <mergeCell ref="AA1190:AB1190"/>
    <mergeCell ref="AC1190:AD1190"/>
    <mergeCell ref="AF1190:AG1190"/>
    <mergeCell ref="AH1190:AI1190"/>
    <mergeCell ref="AK1190:AL1190"/>
    <mergeCell ref="AM1190:AN1190"/>
    <mergeCell ref="AP1190:AQ1190"/>
    <mergeCell ref="AR1190:AS1190"/>
    <mergeCell ref="AU1190:AV1190"/>
    <mergeCell ref="AW1190:AX1190"/>
    <mergeCell ref="AZ1190:BA1190"/>
    <mergeCell ref="G1191:M1191"/>
    <mergeCell ref="N1191:O1191"/>
    <mergeCell ref="Q1191:R1191"/>
    <mergeCell ref="S1191:T1191"/>
    <mergeCell ref="V1191:W1191"/>
    <mergeCell ref="X1191:Y1191"/>
    <mergeCell ref="AA1191:AB1191"/>
    <mergeCell ref="AC1191:AD1191"/>
    <mergeCell ref="AF1191:AG1191"/>
    <mergeCell ref="AH1191:AI1191"/>
    <mergeCell ref="AK1191:AL1191"/>
    <mergeCell ref="AM1191:AN1191"/>
    <mergeCell ref="AP1191:AQ1191"/>
    <mergeCell ref="AR1191:AS1191"/>
    <mergeCell ref="AU1191:AV1191"/>
    <mergeCell ref="AW1191:AX1191"/>
    <mergeCell ref="AZ1191:BA1191"/>
    <mergeCell ref="G1192:M1192"/>
    <mergeCell ref="N1192:O1192"/>
    <mergeCell ref="AA1188:AB1188"/>
    <mergeCell ref="AC1188:AD1188"/>
    <mergeCell ref="AF1188:AG1188"/>
    <mergeCell ref="AH1188:AI1188"/>
    <mergeCell ref="AK1188:AL1188"/>
    <mergeCell ref="AM1188:AN1188"/>
    <mergeCell ref="AP1188:AQ1188"/>
    <mergeCell ref="AR1188:AS1188"/>
    <mergeCell ref="AU1188:AV1188"/>
    <mergeCell ref="AW1188:AX1188"/>
    <mergeCell ref="AZ1188:BA1188"/>
    <mergeCell ref="G1189:M1189"/>
    <mergeCell ref="N1189:O1189"/>
    <mergeCell ref="Q1189:R1189"/>
    <mergeCell ref="S1189:T1189"/>
    <mergeCell ref="V1189:W1189"/>
    <mergeCell ref="X1189:Y1189"/>
    <mergeCell ref="AA1189:AB1189"/>
    <mergeCell ref="AC1189:AD1189"/>
    <mergeCell ref="AF1189:AG1189"/>
    <mergeCell ref="AH1189:AI1189"/>
    <mergeCell ref="AK1189:AL1189"/>
    <mergeCell ref="AM1189:AN1189"/>
    <mergeCell ref="AP1189:AQ1189"/>
    <mergeCell ref="AR1189:AS1189"/>
    <mergeCell ref="AU1189:AV1189"/>
    <mergeCell ref="AW1189:AX1189"/>
    <mergeCell ref="AZ1189:BA1189"/>
    <mergeCell ref="G1186:M1186"/>
    <mergeCell ref="N1186:O1186"/>
    <mergeCell ref="Q1186:R1186"/>
    <mergeCell ref="S1186:T1186"/>
    <mergeCell ref="V1186:W1186"/>
    <mergeCell ref="X1186:Y1186"/>
    <mergeCell ref="AA1186:AB1186"/>
    <mergeCell ref="AC1186:AD1186"/>
    <mergeCell ref="AF1186:AG1186"/>
    <mergeCell ref="AH1186:AI1186"/>
    <mergeCell ref="AK1186:AL1186"/>
    <mergeCell ref="AM1186:AN1186"/>
    <mergeCell ref="AP1186:AQ1186"/>
    <mergeCell ref="AR1186:AS1186"/>
    <mergeCell ref="AU1186:AV1186"/>
    <mergeCell ref="AW1186:AX1186"/>
    <mergeCell ref="AZ1186:BA1186"/>
    <mergeCell ref="G1187:M1187"/>
    <mergeCell ref="N1187:O1187"/>
    <mergeCell ref="Q1187:R1187"/>
    <mergeCell ref="S1187:T1187"/>
    <mergeCell ref="V1187:W1187"/>
    <mergeCell ref="X1187:Y1187"/>
    <mergeCell ref="AA1187:AB1187"/>
    <mergeCell ref="AC1187:AD1187"/>
    <mergeCell ref="AF1187:AG1187"/>
    <mergeCell ref="AH1187:AI1187"/>
    <mergeCell ref="AK1187:AL1187"/>
    <mergeCell ref="AM1187:AN1187"/>
    <mergeCell ref="AP1187:AQ1187"/>
    <mergeCell ref="AR1187:AS1187"/>
    <mergeCell ref="AU1187:AV1187"/>
    <mergeCell ref="AW1187:AX1187"/>
    <mergeCell ref="AZ1187:BA1187"/>
    <mergeCell ref="AA1184:AB1184"/>
    <mergeCell ref="AC1184:AD1184"/>
    <mergeCell ref="AF1184:AG1184"/>
    <mergeCell ref="AH1184:AI1184"/>
    <mergeCell ref="AK1184:AL1184"/>
    <mergeCell ref="AM1184:AN1184"/>
    <mergeCell ref="AP1184:AQ1184"/>
    <mergeCell ref="AR1184:AS1184"/>
    <mergeCell ref="AU1184:AV1184"/>
    <mergeCell ref="AW1184:AX1184"/>
    <mergeCell ref="AZ1184:BA1184"/>
    <mergeCell ref="G1185:M1185"/>
    <mergeCell ref="N1185:O1185"/>
    <mergeCell ref="Q1185:R1185"/>
    <mergeCell ref="S1185:T1185"/>
    <mergeCell ref="V1185:W1185"/>
    <mergeCell ref="X1185:Y1185"/>
    <mergeCell ref="AA1185:AB1185"/>
    <mergeCell ref="AC1185:AD1185"/>
    <mergeCell ref="AF1185:AG1185"/>
    <mergeCell ref="AH1185:AI1185"/>
    <mergeCell ref="AK1185:AL1185"/>
    <mergeCell ref="AM1185:AN1185"/>
    <mergeCell ref="AP1185:AQ1185"/>
    <mergeCell ref="AR1185:AS1185"/>
    <mergeCell ref="AU1185:AV1185"/>
    <mergeCell ref="AW1185:AX1185"/>
    <mergeCell ref="AZ1185:BA1185"/>
    <mergeCell ref="G1182:M1182"/>
    <mergeCell ref="N1182:O1182"/>
    <mergeCell ref="Q1182:R1182"/>
    <mergeCell ref="S1182:T1182"/>
    <mergeCell ref="V1182:W1182"/>
    <mergeCell ref="X1182:Y1182"/>
    <mergeCell ref="AA1182:AB1182"/>
    <mergeCell ref="AC1182:AD1182"/>
    <mergeCell ref="AF1182:AG1182"/>
    <mergeCell ref="AH1182:AI1182"/>
    <mergeCell ref="AK1182:AL1182"/>
    <mergeCell ref="AM1182:AN1182"/>
    <mergeCell ref="AP1182:AQ1182"/>
    <mergeCell ref="AR1182:AS1182"/>
    <mergeCell ref="AU1182:AV1182"/>
    <mergeCell ref="AW1182:AX1182"/>
    <mergeCell ref="AZ1182:BA1182"/>
    <mergeCell ref="G1183:M1183"/>
    <mergeCell ref="N1183:O1183"/>
    <mergeCell ref="Q1183:R1183"/>
    <mergeCell ref="S1183:T1183"/>
    <mergeCell ref="V1183:W1183"/>
    <mergeCell ref="X1183:Y1183"/>
    <mergeCell ref="AA1183:AB1183"/>
    <mergeCell ref="AC1183:AD1183"/>
    <mergeCell ref="AF1183:AG1183"/>
    <mergeCell ref="AH1183:AI1183"/>
    <mergeCell ref="AK1183:AL1183"/>
    <mergeCell ref="AM1183:AN1183"/>
    <mergeCell ref="AP1183:AQ1183"/>
    <mergeCell ref="AR1183:AS1183"/>
    <mergeCell ref="AU1183:AV1183"/>
    <mergeCell ref="AW1183:AX1183"/>
    <mergeCell ref="AZ1183:BA1183"/>
    <mergeCell ref="AA1180:AB1180"/>
    <mergeCell ref="AC1180:AD1180"/>
    <mergeCell ref="AF1180:AG1180"/>
    <mergeCell ref="AH1180:AI1180"/>
    <mergeCell ref="AK1180:AL1180"/>
    <mergeCell ref="AM1180:AN1180"/>
    <mergeCell ref="AP1180:AQ1180"/>
    <mergeCell ref="AR1180:AS1180"/>
    <mergeCell ref="AU1180:AV1180"/>
    <mergeCell ref="AW1180:AX1180"/>
    <mergeCell ref="AZ1180:BA1180"/>
    <mergeCell ref="G1181:M1181"/>
    <mergeCell ref="N1181:O1181"/>
    <mergeCell ref="Q1181:R1181"/>
    <mergeCell ref="S1181:T1181"/>
    <mergeCell ref="V1181:W1181"/>
    <mergeCell ref="X1181:Y1181"/>
    <mergeCell ref="AA1181:AB1181"/>
    <mergeCell ref="AC1181:AD1181"/>
    <mergeCell ref="AF1181:AG1181"/>
    <mergeCell ref="AH1181:AI1181"/>
    <mergeCell ref="AK1181:AL1181"/>
    <mergeCell ref="AM1181:AN1181"/>
    <mergeCell ref="AP1181:AQ1181"/>
    <mergeCell ref="AR1181:AS1181"/>
    <mergeCell ref="AU1181:AV1181"/>
    <mergeCell ref="AW1181:AX1181"/>
    <mergeCell ref="AZ1181:BA1181"/>
    <mergeCell ref="G1178:M1178"/>
    <mergeCell ref="N1178:O1178"/>
    <mergeCell ref="Q1178:R1178"/>
    <mergeCell ref="S1178:T1178"/>
    <mergeCell ref="V1178:W1178"/>
    <mergeCell ref="X1178:Y1178"/>
    <mergeCell ref="AA1178:AB1178"/>
    <mergeCell ref="AC1178:AD1178"/>
    <mergeCell ref="AF1178:AG1178"/>
    <mergeCell ref="AH1178:AI1178"/>
    <mergeCell ref="AK1178:AL1178"/>
    <mergeCell ref="AM1178:AN1178"/>
    <mergeCell ref="AP1178:AQ1178"/>
    <mergeCell ref="AR1178:AS1178"/>
    <mergeCell ref="AU1178:AV1178"/>
    <mergeCell ref="AW1178:AX1178"/>
    <mergeCell ref="AZ1178:BA1178"/>
    <mergeCell ref="G1179:M1179"/>
    <mergeCell ref="N1179:O1179"/>
    <mergeCell ref="Q1179:R1179"/>
    <mergeCell ref="S1179:T1179"/>
    <mergeCell ref="V1179:W1179"/>
    <mergeCell ref="X1179:Y1179"/>
    <mergeCell ref="AA1179:AB1179"/>
    <mergeCell ref="AC1179:AD1179"/>
    <mergeCell ref="AF1179:AG1179"/>
    <mergeCell ref="AH1179:AI1179"/>
    <mergeCell ref="AK1179:AL1179"/>
    <mergeCell ref="AM1179:AN1179"/>
    <mergeCell ref="AP1179:AQ1179"/>
    <mergeCell ref="AR1179:AS1179"/>
    <mergeCell ref="AU1179:AV1179"/>
    <mergeCell ref="AW1179:AX1179"/>
    <mergeCell ref="AZ1179:BA1179"/>
    <mergeCell ref="X1176:Y1176"/>
    <mergeCell ref="AA1176:AB1176"/>
    <mergeCell ref="AC1176:AD1176"/>
    <mergeCell ref="AF1176:AG1176"/>
    <mergeCell ref="AH1176:AI1176"/>
    <mergeCell ref="AK1176:AL1176"/>
    <mergeCell ref="AM1176:AN1176"/>
    <mergeCell ref="AP1176:AQ1176"/>
    <mergeCell ref="AR1176:AS1176"/>
    <mergeCell ref="AU1176:AV1176"/>
    <mergeCell ref="AW1176:AX1176"/>
    <mergeCell ref="AZ1176:BA1176"/>
    <mergeCell ref="G1177:M1177"/>
    <mergeCell ref="N1177:O1177"/>
    <mergeCell ref="Q1177:R1177"/>
    <mergeCell ref="S1177:T1177"/>
    <mergeCell ref="V1177:W1177"/>
    <mergeCell ref="X1177:Y1177"/>
    <mergeCell ref="AA1177:AB1177"/>
    <mergeCell ref="AC1177:AD1177"/>
    <mergeCell ref="AF1177:AG1177"/>
    <mergeCell ref="AH1177:AI1177"/>
    <mergeCell ref="AK1177:AL1177"/>
    <mergeCell ref="AM1177:AN1177"/>
    <mergeCell ref="AP1177:AQ1177"/>
    <mergeCell ref="AR1177:AS1177"/>
    <mergeCell ref="AU1177:AV1177"/>
    <mergeCell ref="AW1177:AX1177"/>
    <mergeCell ref="AZ1177:BA1177"/>
    <mergeCell ref="G1174:M1174"/>
    <mergeCell ref="N1174:O1174"/>
    <mergeCell ref="Q1174:R1174"/>
    <mergeCell ref="S1174:T1174"/>
    <mergeCell ref="V1174:W1174"/>
    <mergeCell ref="X1174:Y1174"/>
    <mergeCell ref="AA1174:AB1174"/>
    <mergeCell ref="AC1174:AD1174"/>
    <mergeCell ref="AF1174:AG1174"/>
    <mergeCell ref="AH1174:AI1174"/>
    <mergeCell ref="AK1174:AL1174"/>
    <mergeCell ref="AM1174:AN1174"/>
    <mergeCell ref="AP1174:AQ1174"/>
    <mergeCell ref="AR1174:AS1174"/>
    <mergeCell ref="AU1174:AV1174"/>
    <mergeCell ref="AW1174:AX1174"/>
    <mergeCell ref="AZ1174:BA1174"/>
    <mergeCell ref="G1175:M1175"/>
    <mergeCell ref="N1175:O1175"/>
    <mergeCell ref="Q1175:R1175"/>
    <mergeCell ref="S1175:T1175"/>
    <mergeCell ref="V1175:W1175"/>
    <mergeCell ref="X1175:Y1175"/>
    <mergeCell ref="AA1175:AB1175"/>
    <mergeCell ref="AC1175:AD1175"/>
    <mergeCell ref="AF1175:AG1175"/>
    <mergeCell ref="AH1175:AI1175"/>
    <mergeCell ref="AK1175:AL1175"/>
    <mergeCell ref="AM1175:AN1175"/>
    <mergeCell ref="AP1175:AQ1175"/>
    <mergeCell ref="AR1175:AS1175"/>
    <mergeCell ref="AU1175:AV1175"/>
    <mergeCell ref="AW1175:AX1175"/>
    <mergeCell ref="AZ1175:BA1175"/>
    <mergeCell ref="G1172:M1172"/>
    <mergeCell ref="N1172:O1172"/>
    <mergeCell ref="Q1172:R1172"/>
    <mergeCell ref="S1172:T1172"/>
    <mergeCell ref="V1172:W1172"/>
    <mergeCell ref="X1172:Y1172"/>
    <mergeCell ref="AA1172:AB1172"/>
    <mergeCell ref="AC1172:AD1172"/>
    <mergeCell ref="AF1172:AG1172"/>
    <mergeCell ref="AH1172:AI1172"/>
    <mergeCell ref="AK1172:AL1172"/>
    <mergeCell ref="AM1172:AN1172"/>
    <mergeCell ref="AP1172:AQ1172"/>
    <mergeCell ref="AR1172:AS1172"/>
    <mergeCell ref="AU1172:AV1172"/>
    <mergeCell ref="AW1172:AX1172"/>
    <mergeCell ref="AZ1172:BA1172"/>
    <mergeCell ref="G1173:M1173"/>
    <mergeCell ref="N1173:O1173"/>
    <mergeCell ref="Q1173:R1173"/>
    <mergeCell ref="S1173:T1173"/>
    <mergeCell ref="V1173:W1173"/>
    <mergeCell ref="X1173:Y1173"/>
    <mergeCell ref="AA1173:AB1173"/>
    <mergeCell ref="AC1173:AD1173"/>
    <mergeCell ref="AF1173:AG1173"/>
    <mergeCell ref="AH1173:AI1173"/>
    <mergeCell ref="AK1173:AL1173"/>
    <mergeCell ref="AM1173:AN1173"/>
    <mergeCell ref="AP1173:AQ1173"/>
    <mergeCell ref="AR1173:AS1173"/>
    <mergeCell ref="AU1173:AV1173"/>
    <mergeCell ref="AW1173:AX1173"/>
    <mergeCell ref="AZ1173:BA1173"/>
    <mergeCell ref="G1170:M1170"/>
    <mergeCell ref="N1170:O1170"/>
    <mergeCell ref="Q1170:R1170"/>
    <mergeCell ref="S1170:T1170"/>
    <mergeCell ref="V1170:W1170"/>
    <mergeCell ref="X1170:Y1170"/>
    <mergeCell ref="AA1170:AB1170"/>
    <mergeCell ref="AC1170:AD1170"/>
    <mergeCell ref="AF1170:AG1170"/>
    <mergeCell ref="AH1170:AI1170"/>
    <mergeCell ref="AK1170:AL1170"/>
    <mergeCell ref="AM1170:AN1170"/>
    <mergeCell ref="AP1170:AQ1170"/>
    <mergeCell ref="AR1170:AS1170"/>
    <mergeCell ref="AU1170:AV1170"/>
    <mergeCell ref="AW1170:AX1170"/>
    <mergeCell ref="AZ1170:BA1170"/>
    <mergeCell ref="G1171:M1171"/>
    <mergeCell ref="N1171:O1171"/>
    <mergeCell ref="Q1171:R1171"/>
    <mergeCell ref="S1171:T1171"/>
    <mergeCell ref="V1171:W1171"/>
    <mergeCell ref="X1171:Y1171"/>
    <mergeCell ref="AA1171:AB1171"/>
    <mergeCell ref="AC1171:AD1171"/>
    <mergeCell ref="AF1171:AG1171"/>
    <mergeCell ref="AH1171:AI1171"/>
    <mergeCell ref="AK1171:AL1171"/>
    <mergeCell ref="AM1171:AN1171"/>
    <mergeCell ref="AP1171:AQ1171"/>
    <mergeCell ref="AR1171:AS1171"/>
    <mergeCell ref="AU1171:AV1171"/>
    <mergeCell ref="AW1171:AX1171"/>
    <mergeCell ref="AZ1171:BA1171"/>
    <mergeCell ref="G1168:M1168"/>
    <mergeCell ref="N1168:O1168"/>
    <mergeCell ref="Q1168:R1168"/>
    <mergeCell ref="S1168:T1168"/>
    <mergeCell ref="V1168:W1168"/>
    <mergeCell ref="X1168:Y1168"/>
    <mergeCell ref="AA1168:AB1168"/>
    <mergeCell ref="AC1168:AD1168"/>
    <mergeCell ref="AF1168:AG1168"/>
    <mergeCell ref="AH1168:AI1168"/>
    <mergeCell ref="AK1168:AL1168"/>
    <mergeCell ref="AM1168:AN1168"/>
    <mergeCell ref="AP1168:AQ1168"/>
    <mergeCell ref="AR1168:AS1168"/>
    <mergeCell ref="AU1168:AV1168"/>
    <mergeCell ref="AW1168:AX1168"/>
    <mergeCell ref="AZ1168:BA1168"/>
    <mergeCell ref="G1169:M1169"/>
    <mergeCell ref="N1169:O1169"/>
    <mergeCell ref="Q1169:R1169"/>
    <mergeCell ref="S1169:T1169"/>
    <mergeCell ref="V1169:W1169"/>
    <mergeCell ref="X1169:Y1169"/>
    <mergeCell ref="AA1169:AB1169"/>
    <mergeCell ref="AC1169:AD1169"/>
    <mergeCell ref="AF1169:AG1169"/>
    <mergeCell ref="AH1169:AI1169"/>
    <mergeCell ref="AK1169:AL1169"/>
    <mergeCell ref="AM1169:AN1169"/>
    <mergeCell ref="AP1169:AQ1169"/>
    <mergeCell ref="AR1169:AS1169"/>
    <mergeCell ref="AU1169:AV1169"/>
    <mergeCell ref="AW1169:AX1169"/>
    <mergeCell ref="AZ1169:BA1169"/>
    <mergeCell ref="G1166:M1166"/>
    <mergeCell ref="N1166:O1166"/>
    <mergeCell ref="Q1166:R1166"/>
    <mergeCell ref="S1166:T1166"/>
    <mergeCell ref="V1166:W1166"/>
    <mergeCell ref="X1166:Y1166"/>
    <mergeCell ref="AA1166:AB1166"/>
    <mergeCell ref="AC1166:AD1166"/>
    <mergeCell ref="AF1166:AG1166"/>
    <mergeCell ref="AH1166:AI1166"/>
    <mergeCell ref="AK1166:AL1166"/>
    <mergeCell ref="AM1166:AN1166"/>
    <mergeCell ref="AP1166:AQ1166"/>
    <mergeCell ref="AR1166:AS1166"/>
    <mergeCell ref="AU1166:AV1166"/>
    <mergeCell ref="AW1166:AX1166"/>
    <mergeCell ref="AZ1166:BA1166"/>
    <mergeCell ref="G1167:M1167"/>
    <mergeCell ref="N1167:O1167"/>
    <mergeCell ref="Q1167:R1167"/>
    <mergeCell ref="S1167:T1167"/>
    <mergeCell ref="V1167:W1167"/>
    <mergeCell ref="X1167:Y1167"/>
    <mergeCell ref="AA1167:AB1167"/>
    <mergeCell ref="AC1167:AD1167"/>
    <mergeCell ref="AF1167:AG1167"/>
    <mergeCell ref="AH1167:AI1167"/>
    <mergeCell ref="AK1167:AL1167"/>
    <mergeCell ref="AM1167:AN1167"/>
    <mergeCell ref="AP1167:AQ1167"/>
    <mergeCell ref="AR1167:AS1167"/>
    <mergeCell ref="AU1167:AV1167"/>
    <mergeCell ref="AW1167:AX1167"/>
    <mergeCell ref="AZ1167:BA1167"/>
    <mergeCell ref="G1164:M1164"/>
    <mergeCell ref="N1164:O1164"/>
    <mergeCell ref="Q1164:R1164"/>
    <mergeCell ref="S1164:T1164"/>
    <mergeCell ref="V1164:W1164"/>
    <mergeCell ref="X1164:Y1164"/>
    <mergeCell ref="AA1164:AB1164"/>
    <mergeCell ref="AC1164:AD1164"/>
    <mergeCell ref="AF1164:AG1164"/>
    <mergeCell ref="AH1164:AI1164"/>
    <mergeCell ref="AK1164:AL1164"/>
    <mergeCell ref="AM1164:AN1164"/>
    <mergeCell ref="AP1164:AQ1164"/>
    <mergeCell ref="AR1164:AS1164"/>
    <mergeCell ref="AU1164:AV1164"/>
    <mergeCell ref="AW1164:AX1164"/>
    <mergeCell ref="AZ1164:BA1164"/>
    <mergeCell ref="G1165:M1165"/>
    <mergeCell ref="N1165:O1165"/>
    <mergeCell ref="Q1165:R1165"/>
    <mergeCell ref="S1165:T1165"/>
    <mergeCell ref="V1165:W1165"/>
    <mergeCell ref="X1165:Y1165"/>
    <mergeCell ref="AA1165:AB1165"/>
    <mergeCell ref="AC1165:AD1165"/>
    <mergeCell ref="AF1165:AG1165"/>
    <mergeCell ref="AH1165:AI1165"/>
    <mergeCell ref="AK1165:AL1165"/>
    <mergeCell ref="AM1165:AN1165"/>
    <mergeCell ref="AP1165:AQ1165"/>
    <mergeCell ref="AR1165:AS1165"/>
    <mergeCell ref="AU1165:AV1165"/>
    <mergeCell ref="AW1165:AX1165"/>
    <mergeCell ref="AZ1165:BA1165"/>
    <mergeCell ref="G1162:M1162"/>
    <mergeCell ref="N1162:O1162"/>
    <mergeCell ref="Q1162:R1162"/>
    <mergeCell ref="S1162:T1162"/>
    <mergeCell ref="V1162:W1162"/>
    <mergeCell ref="X1162:Y1162"/>
    <mergeCell ref="AA1162:AB1162"/>
    <mergeCell ref="AC1162:AD1162"/>
    <mergeCell ref="AF1162:AG1162"/>
    <mergeCell ref="AH1162:AI1162"/>
    <mergeCell ref="AK1162:AL1162"/>
    <mergeCell ref="AM1162:AN1162"/>
    <mergeCell ref="AP1162:AQ1162"/>
    <mergeCell ref="AR1162:AS1162"/>
    <mergeCell ref="AU1162:AV1162"/>
    <mergeCell ref="AW1162:AX1162"/>
    <mergeCell ref="AZ1162:BA1162"/>
    <mergeCell ref="G1163:M1163"/>
    <mergeCell ref="N1163:O1163"/>
    <mergeCell ref="Q1163:R1163"/>
    <mergeCell ref="S1163:T1163"/>
    <mergeCell ref="V1163:W1163"/>
    <mergeCell ref="X1163:Y1163"/>
    <mergeCell ref="AA1163:AB1163"/>
    <mergeCell ref="AC1163:AD1163"/>
    <mergeCell ref="AF1163:AG1163"/>
    <mergeCell ref="AH1163:AI1163"/>
    <mergeCell ref="AK1163:AL1163"/>
    <mergeCell ref="AM1163:AN1163"/>
    <mergeCell ref="AP1163:AQ1163"/>
    <mergeCell ref="AR1163:AS1163"/>
    <mergeCell ref="AU1163:AV1163"/>
    <mergeCell ref="AW1163:AX1163"/>
    <mergeCell ref="AZ1163:BA1163"/>
    <mergeCell ref="G1160:M1160"/>
    <mergeCell ref="N1160:O1160"/>
    <mergeCell ref="Q1160:R1160"/>
    <mergeCell ref="S1160:T1160"/>
    <mergeCell ref="V1160:W1160"/>
    <mergeCell ref="X1160:Y1160"/>
    <mergeCell ref="AA1160:AB1160"/>
    <mergeCell ref="AC1160:AD1160"/>
    <mergeCell ref="AF1160:AG1160"/>
    <mergeCell ref="AH1160:AI1160"/>
    <mergeCell ref="AK1160:AL1160"/>
    <mergeCell ref="AM1160:AN1160"/>
    <mergeCell ref="AP1160:AQ1160"/>
    <mergeCell ref="AR1160:AS1160"/>
    <mergeCell ref="AU1160:AV1160"/>
    <mergeCell ref="AW1160:AX1160"/>
    <mergeCell ref="AZ1160:BA1160"/>
    <mergeCell ref="G1161:M1161"/>
    <mergeCell ref="N1161:O1161"/>
    <mergeCell ref="Q1161:R1161"/>
    <mergeCell ref="S1161:T1161"/>
    <mergeCell ref="V1161:W1161"/>
    <mergeCell ref="X1161:Y1161"/>
    <mergeCell ref="AA1161:AB1161"/>
    <mergeCell ref="AC1161:AD1161"/>
    <mergeCell ref="AF1161:AG1161"/>
    <mergeCell ref="AH1161:AI1161"/>
    <mergeCell ref="AK1161:AL1161"/>
    <mergeCell ref="AM1161:AN1161"/>
    <mergeCell ref="AP1161:AQ1161"/>
    <mergeCell ref="AR1161:AS1161"/>
    <mergeCell ref="AU1161:AV1161"/>
    <mergeCell ref="AW1161:AX1161"/>
    <mergeCell ref="AZ1161:BA1161"/>
    <mergeCell ref="G1158:M1158"/>
    <mergeCell ref="N1158:O1158"/>
    <mergeCell ref="Q1158:R1158"/>
    <mergeCell ref="S1158:T1158"/>
    <mergeCell ref="V1158:W1158"/>
    <mergeCell ref="X1158:Y1158"/>
    <mergeCell ref="AA1158:AB1158"/>
    <mergeCell ref="AC1158:AD1158"/>
    <mergeCell ref="AF1158:AG1158"/>
    <mergeCell ref="AH1158:AI1158"/>
    <mergeCell ref="AK1158:AL1158"/>
    <mergeCell ref="AM1158:AN1158"/>
    <mergeCell ref="AP1158:AQ1158"/>
    <mergeCell ref="AR1158:AS1158"/>
    <mergeCell ref="AU1158:AV1158"/>
    <mergeCell ref="AW1158:AX1158"/>
    <mergeCell ref="AZ1158:BA1158"/>
    <mergeCell ref="G1159:M1159"/>
    <mergeCell ref="N1159:O1159"/>
    <mergeCell ref="Q1159:R1159"/>
    <mergeCell ref="S1159:T1159"/>
    <mergeCell ref="V1159:W1159"/>
    <mergeCell ref="X1159:Y1159"/>
    <mergeCell ref="AA1159:AB1159"/>
    <mergeCell ref="AC1159:AD1159"/>
    <mergeCell ref="AF1159:AG1159"/>
    <mergeCell ref="AH1159:AI1159"/>
    <mergeCell ref="AK1159:AL1159"/>
    <mergeCell ref="AM1159:AN1159"/>
    <mergeCell ref="AP1159:AQ1159"/>
    <mergeCell ref="AR1159:AS1159"/>
    <mergeCell ref="AU1159:AV1159"/>
    <mergeCell ref="AW1159:AX1159"/>
    <mergeCell ref="AZ1159:BA1159"/>
    <mergeCell ref="G1156:M1156"/>
    <mergeCell ref="N1156:O1156"/>
    <mergeCell ref="Q1156:R1156"/>
    <mergeCell ref="S1156:T1156"/>
    <mergeCell ref="V1156:W1156"/>
    <mergeCell ref="X1156:Y1156"/>
    <mergeCell ref="AA1156:AB1156"/>
    <mergeCell ref="AC1156:AD1156"/>
    <mergeCell ref="AF1156:AG1156"/>
    <mergeCell ref="AH1156:AI1156"/>
    <mergeCell ref="AK1156:AL1156"/>
    <mergeCell ref="AM1156:AN1156"/>
    <mergeCell ref="AP1156:AQ1156"/>
    <mergeCell ref="AR1156:AS1156"/>
    <mergeCell ref="AU1156:AV1156"/>
    <mergeCell ref="AW1156:AX1156"/>
    <mergeCell ref="AZ1156:BA1156"/>
    <mergeCell ref="G1157:M1157"/>
    <mergeCell ref="N1157:O1157"/>
    <mergeCell ref="Q1157:R1157"/>
    <mergeCell ref="S1157:T1157"/>
    <mergeCell ref="V1157:W1157"/>
    <mergeCell ref="X1157:Y1157"/>
    <mergeCell ref="AA1157:AB1157"/>
    <mergeCell ref="AC1157:AD1157"/>
    <mergeCell ref="AF1157:AG1157"/>
    <mergeCell ref="AH1157:AI1157"/>
    <mergeCell ref="AK1157:AL1157"/>
    <mergeCell ref="AM1157:AN1157"/>
    <mergeCell ref="AP1157:AQ1157"/>
    <mergeCell ref="AR1157:AS1157"/>
    <mergeCell ref="AU1157:AV1157"/>
    <mergeCell ref="AW1157:AX1157"/>
    <mergeCell ref="AZ1157:BA1157"/>
    <mergeCell ref="G1154:M1154"/>
    <mergeCell ref="N1154:O1154"/>
    <mergeCell ref="Q1154:R1154"/>
    <mergeCell ref="S1154:T1154"/>
    <mergeCell ref="V1154:W1154"/>
    <mergeCell ref="X1154:Y1154"/>
    <mergeCell ref="AA1154:AB1154"/>
    <mergeCell ref="AC1154:AD1154"/>
    <mergeCell ref="AF1154:AG1154"/>
    <mergeCell ref="AH1154:AI1154"/>
    <mergeCell ref="AK1154:AL1154"/>
    <mergeCell ref="AM1154:AN1154"/>
    <mergeCell ref="AP1154:AQ1154"/>
    <mergeCell ref="AR1154:AS1154"/>
    <mergeCell ref="AU1154:AV1154"/>
    <mergeCell ref="AW1154:AX1154"/>
    <mergeCell ref="AZ1154:BA1154"/>
    <mergeCell ref="G1155:M1155"/>
    <mergeCell ref="N1155:O1155"/>
    <mergeCell ref="Q1155:R1155"/>
    <mergeCell ref="S1155:T1155"/>
    <mergeCell ref="V1155:W1155"/>
    <mergeCell ref="X1155:Y1155"/>
    <mergeCell ref="AA1155:AB1155"/>
    <mergeCell ref="AC1155:AD1155"/>
    <mergeCell ref="AF1155:AG1155"/>
    <mergeCell ref="AH1155:AI1155"/>
    <mergeCell ref="AK1155:AL1155"/>
    <mergeCell ref="AM1155:AN1155"/>
    <mergeCell ref="AP1155:AQ1155"/>
    <mergeCell ref="AR1155:AS1155"/>
    <mergeCell ref="AU1155:AV1155"/>
    <mergeCell ref="AW1155:AX1155"/>
    <mergeCell ref="AZ1155:BA1155"/>
    <mergeCell ref="G1152:M1152"/>
    <mergeCell ref="N1152:O1152"/>
    <mergeCell ref="Q1152:R1152"/>
    <mergeCell ref="S1152:T1152"/>
    <mergeCell ref="V1152:W1152"/>
    <mergeCell ref="X1152:Y1152"/>
    <mergeCell ref="AA1152:AB1152"/>
    <mergeCell ref="AC1152:AD1152"/>
    <mergeCell ref="AF1152:AG1152"/>
    <mergeCell ref="AH1152:AI1152"/>
    <mergeCell ref="AK1152:AL1152"/>
    <mergeCell ref="AM1152:AN1152"/>
    <mergeCell ref="AP1152:AQ1152"/>
    <mergeCell ref="AR1152:AS1152"/>
    <mergeCell ref="AU1152:AV1152"/>
    <mergeCell ref="AW1152:AX1152"/>
    <mergeCell ref="AZ1152:BA1152"/>
    <mergeCell ref="G1153:M1153"/>
    <mergeCell ref="N1153:O1153"/>
    <mergeCell ref="Q1153:R1153"/>
    <mergeCell ref="S1153:T1153"/>
    <mergeCell ref="V1153:W1153"/>
    <mergeCell ref="X1153:Y1153"/>
    <mergeCell ref="AA1153:AB1153"/>
    <mergeCell ref="AC1153:AD1153"/>
    <mergeCell ref="AF1153:AG1153"/>
    <mergeCell ref="AH1153:AI1153"/>
    <mergeCell ref="AK1153:AL1153"/>
    <mergeCell ref="AM1153:AN1153"/>
    <mergeCell ref="AP1153:AQ1153"/>
    <mergeCell ref="AR1153:AS1153"/>
    <mergeCell ref="AU1153:AV1153"/>
    <mergeCell ref="AW1153:AX1153"/>
    <mergeCell ref="AZ1153:BA1153"/>
    <mergeCell ref="G1150:M1150"/>
    <mergeCell ref="N1150:O1150"/>
    <mergeCell ref="Q1150:R1150"/>
    <mergeCell ref="S1150:T1150"/>
    <mergeCell ref="V1150:W1150"/>
    <mergeCell ref="X1150:Y1150"/>
    <mergeCell ref="AA1150:AB1150"/>
    <mergeCell ref="AC1150:AD1150"/>
    <mergeCell ref="AF1150:AG1150"/>
    <mergeCell ref="AH1150:AI1150"/>
    <mergeCell ref="AK1150:AL1150"/>
    <mergeCell ref="AM1150:AN1150"/>
    <mergeCell ref="AP1150:AQ1150"/>
    <mergeCell ref="AR1150:AS1150"/>
    <mergeCell ref="AU1150:AV1150"/>
    <mergeCell ref="AW1150:AX1150"/>
    <mergeCell ref="AZ1150:BA1150"/>
    <mergeCell ref="G1151:M1151"/>
    <mergeCell ref="N1151:O1151"/>
    <mergeCell ref="Q1151:R1151"/>
    <mergeCell ref="S1151:T1151"/>
    <mergeCell ref="V1151:W1151"/>
    <mergeCell ref="X1151:Y1151"/>
    <mergeCell ref="AA1151:AB1151"/>
    <mergeCell ref="AC1151:AD1151"/>
    <mergeCell ref="AF1151:AG1151"/>
    <mergeCell ref="AH1151:AI1151"/>
    <mergeCell ref="AK1151:AL1151"/>
    <mergeCell ref="AM1151:AN1151"/>
    <mergeCell ref="AP1151:AQ1151"/>
    <mergeCell ref="AR1151:AS1151"/>
    <mergeCell ref="AU1151:AV1151"/>
    <mergeCell ref="AW1151:AX1151"/>
    <mergeCell ref="AZ1151:BA1151"/>
    <mergeCell ref="G1148:M1148"/>
    <mergeCell ref="N1148:O1148"/>
    <mergeCell ref="Q1148:R1148"/>
    <mergeCell ref="S1148:T1148"/>
    <mergeCell ref="V1148:W1148"/>
    <mergeCell ref="X1148:Y1148"/>
    <mergeCell ref="AA1148:AB1148"/>
    <mergeCell ref="AC1148:AD1148"/>
    <mergeCell ref="AF1148:AG1148"/>
    <mergeCell ref="AH1148:AI1148"/>
    <mergeCell ref="AK1148:AL1148"/>
    <mergeCell ref="AM1148:AN1148"/>
    <mergeCell ref="AP1148:AQ1148"/>
    <mergeCell ref="AR1148:AS1148"/>
    <mergeCell ref="AU1148:AV1148"/>
    <mergeCell ref="AW1148:AX1148"/>
    <mergeCell ref="AZ1148:BA1148"/>
    <mergeCell ref="G1149:M1149"/>
    <mergeCell ref="N1149:O1149"/>
    <mergeCell ref="Q1149:R1149"/>
    <mergeCell ref="S1149:T1149"/>
    <mergeCell ref="V1149:W1149"/>
    <mergeCell ref="X1149:Y1149"/>
    <mergeCell ref="AA1149:AB1149"/>
    <mergeCell ref="AC1149:AD1149"/>
    <mergeCell ref="AF1149:AG1149"/>
    <mergeCell ref="AH1149:AI1149"/>
    <mergeCell ref="AK1149:AL1149"/>
    <mergeCell ref="AM1149:AN1149"/>
    <mergeCell ref="AP1149:AQ1149"/>
    <mergeCell ref="AR1149:AS1149"/>
    <mergeCell ref="AU1149:AV1149"/>
    <mergeCell ref="AW1149:AX1149"/>
    <mergeCell ref="AZ1149:BA1149"/>
    <mergeCell ref="G1146:M1146"/>
    <mergeCell ref="N1146:O1146"/>
    <mergeCell ref="Q1146:R1146"/>
    <mergeCell ref="S1146:T1146"/>
    <mergeCell ref="V1146:W1146"/>
    <mergeCell ref="X1146:Y1146"/>
    <mergeCell ref="AA1146:AB1146"/>
    <mergeCell ref="AC1146:AD1146"/>
    <mergeCell ref="AF1146:AG1146"/>
    <mergeCell ref="AH1146:AI1146"/>
    <mergeCell ref="AK1146:AL1146"/>
    <mergeCell ref="AM1146:AN1146"/>
    <mergeCell ref="AP1146:AQ1146"/>
    <mergeCell ref="AR1146:AS1146"/>
    <mergeCell ref="AU1146:AV1146"/>
    <mergeCell ref="AW1146:AX1146"/>
    <mergeCell ref="AZ1146:BA1146"/>
    <mergeCell ref="G1147:M1147"/>
    <mergeCell ref="N1147:O1147"/>
    <mergeCell ref="Q1147:R1147"/>
    <mergeCell ref="S1147:T1147"/>
    <mergeCell ref="V1147:W1147"/>
    <mergeCell ref="X1147:Y1147"/>
    <mergeCell ref="AA1147:AB1147"/>
    <mergeCell ref="AC1147:AD1147"/>
    <mergeCell ref="AF1147:AG1147"/>
    <mergeCell ref="AH1147:AI1147"/>
    <mergeCell ref="AK1147:AL1147"/>
    <mergeCell ref="AM1147:AN1147"/>
    <mergeCell ref="AP1147:AQ1147"/>
    <mergeCell ref="AR1147:AS1147"/>
    <mergeCell ref="AU1147:AV1147"/>
    <mergeCell ref="AW1147:AX1147"/>
    <mergeCell ref="AZ1147:BA1147"/>
    <mergeCell ref="G1144:M1144"/>
    <mergeCell ref="N1144:O1144"/>
    <mergeCell ref="Q1144:R1144"/>
    <mergeCell ref="S1144:T1144"/>
    <mergeCell ref="V1144:W1144"/>
    <mergeCell ref="X1144:Y1144"/>
    <mergeCell ref="AA1144:AB1144"/>
    <mergeCell ref="AC1144:AD1144"/>
    <mergeCell ref="AF1144:AG1144"/>
    <mergeCell ref="AH1144:AI1144"/>
    <mergeCell ref="AK1144:AL1144"/>
    <mergeCell ref="AM1144:AN1144"/>
    <mergeCell ref="AP1144:AQ1144"/>
    <mergeCell ref="AR1144:AS1144"/>
    <mergeCell ref="AU1144:AV1144"/>
    <mergeCell ref="AW1144:AX1144"/>
    <mergeCell ref="AZ1144:BA1144"/>
    <mergeCell ref="G1145:M1145"/>
    <mergeCell ref="N1145:O1145"/>
    <mergeCell ref="Q1145:R1145"/>
    <mergeCell ref="S1145:T1145"/>
    <mergeCell ref="V1145:W1145"/>
    <mergeCell ref="X1145:Y1145"/>
    <mergeCell ref="AA1145:AB1145"/>
    <mergeCell ref="AC1145:AD1145"/>
    <mergeCell ref="AF1145:AG1145"/>
    <mergeCell ref="AH1145:AI1145"/>
    <mergeCell ref="AK1145:AL1145"/>
    <mergeCell ref="AM1145:AN1145"/>
    <mergeCell ref="AP1145:AQ1145"/>
    <mergeCell ref="AR1145:AS1145"/>
    <mergeCell ref="AU1145:AV1145"/>
    <mergeCell ref="AW1145:AX1145"/>
    <mergeCell ref="AZ1145:BA1145"/>
    <mergeCell ref="G1142:M1142"/>
    <mergeCell ref="N1142:O1142"/>
    <mergeCell ref="Q1142:R1142"/>
    <mergeCell ref="S1142:T1142"/>
    <mergeCell ref="V1142:W1142"/>
    <mergeCell ref="X1142:Y1142"/>
    <mergeCell ref="AA1142:AB1142"/>
    <mergeCell ref="AC1142:AD1142"/>
    <mergeCell ref="AF1142:AG1142"/>
    <mergeCell ref="AH1142:AI1142"/>
    <mergeCell ref="AK1142:AL1142"/>
    <mergeCell ref="AM1142:AN1142"/>
    <mergeCell ref="AP1142:AQ1142"/>
    <mergeCell ref="AR1142:AS1142"/>
    <mergeCell ref="AU1142:AV1142"/>
    <mergeCell ref="AW1142:AX1142"/>
    <mergeCell ref="AZ1142:BA1142"/>
    <mergeCell ref="G1143:M1143"/>
    <mergeCell ref="N1143:O1143"/>
    <mergeCell ref="Q1143:R1143"/>
    <mergeCell ref="S1143:T1143"/>
    <mergeCell ref="V1143:W1143"/>
    <mergeCell ref="X1143:Y1143"/>
    <mergeCell ref="AA1143:AB1143"/>
    <mergeCell ref="AC1143:AD1143"/>
    <mergeCell ref="AF1143:AG1143"/>
    <mergeCell ref="AH1143:AI1143"/>
    <mergeCell ref="AK1143:AL1143"/>
    <mergeCell ref="AM1143:AN1143"/>
    <mergeCell ref="AP1143:AQ1143"/>
    <mergeCell ref="AR1143:AS1143"/>
    <mergeCell ref="AU1143:AV1143"/>
    <mergeCell ref="AW1143:AX1143"/>
    <mergeCell ref="AZ1143:BA1143"/>
    <mergeCell ref="G1140:M1140"/>
    <mergeCell ref="N1140:O1140"/>
    <mergeCell ref="Q1140:R1140"/>
    <mergeCell ref="S1140:T1140"/>
    <mergeCell ref="V1140:W1140"/>
    <mergeCell ref="X1140:Y1140"/>
    <mergeCell ref="AA1140:AB1140"/>
    <mergeCell ref="AC1140:AD1140"/>
    <mergeCell ref="AF1140:AG1140"/>
    <mergeCell ref="AH1140:AI1140"/>
    <mergeCell ref="AK1140:AL1140"/>
    <mergeCell ref="AM1140:AN1140"/>
    <mergeCell ref="AP1140:AQ1140"/>
    <mergeCell ref="AR1140:AS1140"/>
    <mergeCell ref="AU1140:AV1140"/>
    <mergeCell ref="AW1140:AX1140"/>
    <mergeCell ref="AZ1140:BA1140"/>
    <mergeCell ref="G1141:M1141"/>
    <mergeCell ref="N1141:O1141"/>
    <mergeCell ref="Q1141:R1141"/>
    <mergeCell ref="S1141:T1141"/>
    <mergeCell ref="V1141:W1141"/>
    <mergeCell ref="X1141:Y1141"/>
    <mergeCell ref="AA1141:AB1141"/>
    <mergeCell ref="AC1141:AD1141"/>
    <mergeCell ref="AF1141:AG1141"/>
    <mergeCell ref="AH1141:AI1141"/>
    <mergeCell ref="AK1141:AL1141"/>
    <mergeCell ref="AM1141:AN1141"/>
    <mergeCell ref="AP1141:AQ1141"/>
    <mergeCell ref="AR1141:AS1141"/>
    <mergeCell ref="AU1141:AV1141"/>
    <mergeCell ref="AW1141:AX1141"/>
    <mergeCell ref="AZ1141:BA1141"/>
    <mergeCell ref="G1138:M1138"/>
    <mergeCell ref="N1138:O1138"/>
    <mergeCell ref="Q1138:R1138"/>
    <mergeCell ref="S1138:T1138"/>
    <mergeCell ref="V1138:W1138"/>
    <mergeCell ref="X1138:Y1138"/>
    <mergeCell ref="AA1138:AB1138"/>
    <mergeCell ref="AC1138:AD1138"/>
    <mergeCell ref="AF1138:AG1138"/>
    <mergeCell ref="AH1138:AI1138"/>
    <mergeCell ref="AK1138:AL1138"/>
    <mergeCell ref="AM1138:AN1138"/>
    <mergeCell ref="AP1138:AQ1138"/>
    <mergeCell ref="AR1138:AS1138"/>
    <mergeCell ref="AU1138:AV1138"/>
    <mergeCell ref="AW1138:AX1138"/>
    <mergeCell ref="AZ1138:BA1138"/>
    <mergeCell ref="G1139:M1139"/>
    <mergeCell ref="N1139:O1139"/>
    <mergeCell ref="Q1139:R1139"/>
    <mergeCell ref="S1139:T1139"/>
    <mergeCell ref="V1139:W1139"/>
    <mergeCell ref="X1139:Y1139"/>
    <mergeCell ref="AA1139:AB1139"/>
    <mergeCell ref="AC1139:AD1139"/>
    <mergeCell ref="AF1139:AG1139"/>
    <mergeCell ref="AH1139:AI1139"/>
    <mergeCell ref="AK1139:AL1139"/>
    <mergeCell ref="AM1139:AN1139"/>
    <mergeCell ref="AP1139:AQ1139"/>
    <mergeCell ref="AR1139:AS1139"/>
    <mergeCell ref="AU1139:AV1139"/>
    <mergeCell ref="AW1139:AX1139"/>
    <mergeCell ref="AZ1139:BA1139"/>
    <mergeCell ref="G1136:M1136"/>
    <mergeCell ref="N1136:O1136"/>
    <mergeCell ref="Q1136:R1136"/>
    <mergeCell ref="S1136:T1136"/>
    <mergeCell ref="V1136:W1136"/>
    <mergeCell ref="X1136:Y1136"/>
    <mergeCell ref="AA1136:AB1136"/>
    <mergeCell ref="AC1136:AD1136"/>
    <mergeCell ref="AF1136:AG1136"/>
    <mergeCell ref="AH1136:AI1136"/>
    <mergeCell ref="AK1136:AL1136"/>
    <mergeCell ref="AM1136:AN1136"/>
    <mergeCell ref="AP1136:AQ1136"/>
    <mergeCell ref="AR1136:AS1136"/>
    <mergeCell ref="AU1136:AV1136"/>
    <mergeCell ref="AW1136:AX1136"/>
    <mergeCell ref="AZ1136:BA1136"/>
    <mergeCell ref="G1137:M1137"/>
    <mergeCell ref="N1137:O1137"/>
    <mergeCell ref="Q1137:R1137"/>
    <mergeCell ref="S1137:T1137"/>
    <mergeCell ref="V1137:W1137"/>
    <mergeCell ref="X1137:Y1137"/>
    <mergeCell ref="AA1137:AB1137"/>
    <mergeCell ref="AC1137:AD1137"/>
    <mergeCell ref="AF1137:AG1137"/>
    <mergeCell ref="AH1137:AI1137"/>
    <mergeCell ref="AK1137:AL1137"/>
    <mergeCell ref="AM1137:AN1137"/>
    <mergeCell ref="AP1137:AQ1137"/>
    <mergeCell ref="AR1137:AS1137"/>
    <mergeCell ref="AU1137:AV1137"/>
    <mergeCell ref="AW1137:AX1137"/>
    <mergeCell ref="AZ1137:BA1137"/>
    <mergeCell ref="G1134:M1134"/>
    <mergeCell ref="N1134:O1134"/>
    <mergeCell ref="Q1134:R1134"/>
    <mergeCell ref="S1134:T1134"/>
    <mergeCell ref="V1134:W1134"/>
    <mergeCell ref="X1134:Y1134"/>
    <mergeCell ref="AA1134:AB1134"/>
    <mergeCell ref="AC1134:AD1134"/>
    <mergeCell ref="AF1134:AG1134"/>
    <mergeCell ref="AH1134:AI1134"/>
    <mergeCell ref="AK1134:AL1134"/>
    <mergeCell ref="AM1134:AN1134"/>
    <mergeCell ref="AP1134:AQ1134"/>
    <mergeCell ref="AR1134:AS1134"/>
    <mergeCell ref="AU1134:AV1134"/>
    <mergeCell ref="AW1134:AX1134"/>
    <mergeCell ref="AZ1134:BA1134"/>
    <mergeCell ref="G1135:M1135"/>
    <mergeCell ref="N1135:O1135"/>
    <mergeCell ref="Q1135:R1135"/>
    <mergeCell ref="S1135:T1135"/>
    <mergeCell ref="V1135:W1135"/>
    <mergeCell ref="X1135:Y1135"/>
    <mergeCell ref="AA1135:AB1135"/>
    <mergeCell ref="AC1135:AD1135"/>
    <mergeCell ref="AF1135:AG1135"/>
    <mergeCell ref="AH1135:AI1135"/>
    <mergeCell ref="AK1135:AL1135"/>
    <mergeCell ref="AM1135:AN1135"/>
    <mergeCell ref="AP1135:AQ1135"/>
    <mergeCell ref="AR1135:AS1135"/>
    <mergeCell ref="AU1135:AV1135"/>
    <mergeCell ref="AW1135:AX1135"/>
    <mergeCell ref="AZ1135:BA1135"/>
    <mergeCell ref="G1132:M1132"/>
    <mergeCell ref="N1132:O1132"/>
    <mergeCell ref="Q1132:R1132"/>
    <mergeCell ref="S1132:T1132"/>
    <mergeCell ref="V1132:W1132"/>
    <mergeCell ref="X1132:Y1132"/>
    <mergeCell ref="AA1132:AB1132"/>
    <mergeCell ref="AC1132:AD1132"/>
    <mergeCell ref="AF1132:AG1132"/>
    <mergeCell ref="AH1132:AI1132"/>
    <mergeCell ref="AK1132:AL1132"/>
    <mergeCell ref="AM1132:AN1132"/>
    <mergeCell ref="AP1132:AQ1132"/>
    <mergeCell ref="AR1132:AS1132"/>
    <mergeCell ref="AU1132:AV1132"/>
    <mergeCell ref="AW1132:AX1132"/>
    <mergeCell ref="AZ1132:BA1132"/>
    <mergeCell ref="G1133:M1133"/>
    <mergeCell ref="N1133:O1133"/>
    <mergeCell ref="Q1133:R1133"/>
    <mergeCell ref="S1133:T1133"/>
    <mergeCell ref="V1133:W1133"/>
    <mergeCell ref="X1133:Y1133"/>
    <mergeCell ref="AA1133:AB1133"/>
    <mergeCell ref="AC1133:AD1133"/>
    <mergeCell ref="AF1133:AG1133"/>
    <mergeCell ref="AH1133:AI1133"/>
    <mergeCell ref="AK1133:AL1133"/>
    <mergeCell ref="AM1133:AN1133"/>
    <mergeCell ref="AP1133:AQ1133"/>
    <mergeCell ref="AR1133:AS1133"/>
    <mergeCell ref="AU1133:AV1133"/>
    <mergeCell ref="AW1133:AX1133"/>
    <mergeCell ref="AZ1133:BA1133"/>
    <mergeCell ref="G1130:M1130"/>
    <mergeCell ref="N1130:O1130"/>
    <mergeCell ref="Q1130:R1130"/>
    <mergeCell ref="S1130:T1130"/>
    <mergeCell ref="V1130:W1130"/>
    <mergeCell ref="X1130:Y1130"/>
    <mergeCell ref="AA1130:AB1130"/>
    <mergeCell ref="AC1130:AD1130"/>
    <mergeCell ref="AF1130:AG1130"/>
    <mergeCell ref="AH1130:AI1130"/>
    <mergeCell ref="AK1130:AL1130"/>
    <mergeCell ref="AM1130:AN1130"/>
    <mergeCell ref="AP1130:AQ1130"/>
    <mergeCell ref="AR1130:AS1130"/>
    <mergeCell ref="AU1130:AV1130"/>
    <mergeCell ref="AW1130:AX1130"/>
    <mergeCell ref="AZ1130:BA1130"/>
    <mergeCell ref="G1131:M1131"/>
    <mergeCell ref="N1131:O1131"/>
    <mergeCell ref="Q1131:R1131"/>
    <mergeCell ref="S1131:T1131"/>
    <mergeCell ref="V1131:W1131"/>
    <mergeCell ref="X1131:Y1131"/>
    <mergeCell ref="AA1131:AB1131"/>
    <mergeCell ref="AC1131:AD1131"/>
    <mergeCell ref="AF1131:AG1131"/>
    <mergeCell ref="AH1131:AI1131"/>
    <mergeCell ref="AK1131:AL1131"/>
    <mergeCell ref="AM1131:AN1131"/>
    <mergeCell ref="AP1131:AQ1131"/>
    <mergeCell ref="AR1131:AS1131"/>
    <mergeCell ref="AU1131:AV1131"/>
    <mergeCell ref="AW1131:AX1131"/>
    <mergeCell ref="AZ1131:BA1131"/>
    <mergeCell ref="G1128:M1128"/>
    <mergeCell ref="N1128:O1128"/>
    <mergeCell ref="Q1128:R1128"/>
    <mergeCell ref="S1128:T1128"/>
    <mergeCell ref="V1128:W1128"/>
    <mergeCell ref="X1128:Y1128"/>
    <mergeCell ref="AA1128:AB1128"/>
    <mergeCell ref="AC1128:AD1128"/>
    <mergeCell ref="AF1128:AG1128"/>
    <mergeCell ref="AH1128:AI1128"/>
    <mergeCell ref="AK1128:AL1128"/>
    <mergeCell ref="AM1128:AN1128"/>
    <mergeCell ref="AP1128:AQ1128"/>
    <mergeCell ref="AR1128:AS1128"/>
    <mergeCell ref="AU1128:AV1128"/>
    <mergeCell ref="AW1128:AX1128"/>
    <mergeCell ref="AZ1128:BA1128"/>
    <mergeCell ref="G1129:M1129"/>
    <mergeCell ref="N1129:O1129"/>
    <mergeCell ref="Q1129:R1129"/>
    <mergeCell ref="S1129:T1129"/>
    <mergeCell ref="V1129:W1129"/>
    <mergeCell ref="X1129:Y1129"/>
    <mergeCell ref="AA1129:AB1129"/>
    <mergeCell ref="AC1129:AD1129"/>
    <mergeCell ref="AF1129:AG1129"/>
    <mergeCell ref="AH1129:AI1129"/>
    <mergeCell ref="AK1129:AL1129"/>
    <mergeCell ref="AM1129:AN1129"/>
    <mergeCell ref="AP1129:AQ1129"/>
    <mergeCell ref="AR1129:AS1129"/>
    <mergeCell ref="AU1129:AV1129"/>
    <mergeCell ref="AW1129:AX1129"/>
    <mergeCell ref="AZ1129:BA1129"/>
    <mergeCell ref="G1126:M1126"/>
    <mergeCell ref="N1126:O1126"/>
    <mergeCell ref="Q1126:R1126"/>
    <mergeCell ref="S1126:T1126"/>
    <mergeCell ref="V1126:W1126"/>
    <mergeCell ref="X1126:Y1126"/>
    <mergeCell ref="AA1126:AB1126"/>
    <mergeCell ref="AC1126:AD1126"/>
    <mergeCell ref="AF1126:AG1126"/>
    <mergeCell ref="AH1126:AI1126"/>
    <mergeCell ref="AK1126:AL1126"/>
    <mergeCell ref="AM1126:AN1126"/>
    <mergeCell ref="AP1126:AQ1126"/>
    <mergeCell ref="AR1126:AS1126"/>
    <mergeCell ref="AU1126:AV1126"/>
    <mergeCell ref="AW1126:AX1126"/>
    <mergeCell ref="AZ1126:BA1126"/>
    <mergeCell ref="G1127:M1127"/>
    <mergeCell ref="N1127:O1127"/>
    <mergeCell ref="Q1127:R1127"/>
    <mergeCell ref="S1127:T1127"/>
    <mergeCell ref="V1127:W1127"/>
    <mergeCell ref="X1127:Y1127"/>
    <mergeCell ref="AA1127:AB1127"/>
    <mergeCell ref="AC1127:AD1127"/>
    <mergeCell ref="AF1127:AG1127"/>
    <mergeCell ref="AH1127:AI1127"/>
    <mergeCell ref="AK1127:AL1127"/>
    <mergeCell ref="AM1127:AN1127"/>
    <mergeCell ref="AP1127:AQ1127"/>
    <mergeCell ref="AR1127:AS1127"/>
    <mergeCell ref="AU1127:AV1127"/>
    <mergeCell ref="AW1127:AX1127"/>
    <mergeCell ref="AZ1127:BA1127"/>
    <mergeCell ref="G1124:M1124"/>
    <mergeCell ref="N1124:O1124"/>
    <mergeCell ref="Q1124:R1124"/>
    <mergeCell ref="S1124:T1124"/>
    <mergeCell ref="V1124:W1124"/>
    <mergeCell ref="X1124:Y1124"/>
    <mergeCell ref="AA1124:AB1124"/>
    <mergeCell ref="AC1124:AD1124"/>
    <mergeCell ref="AF1124:AG1124"/>
    <mergeCell ref="AH1124:AI1124"/>
    <mergeCell ref="AK1124:AL1124"/>
    <mergeCell ref="AM1124:AN1124"/>
    <mergeCell ref="AP1124:AQ1124"/>
    <mergeCell ref="AR1124:AS1124"/>
    <mergeCell ref="AU1124:AV1124"/>
    <mergeCell ref="AW1124:AX1124"/>
    <mergeCell ref="AZ1124:BA1124"/>
    <mergeCell ref="G1125:M1125"/>
    <mergeCell ref="N1125:O1125"/>
    <mergeCell ref="Q1125:R1125"/>
    <mergeCell ref="S1125:T1125"/>
    <mergeCell ref="V1125:W1125"/>
    <mergeCell ref="X1125:Y1125"/>
    <mergeCell ref="AA1125:AB1125"/>
    <mergeCell ref="AC1125:AD1125"/>
    <mergeCell ref="AF1125:AG1125"/>
    <mergeCell ref="AH1125:AI1125"/>
    <mergeCell ref="AK1125:AL1125"/>
    <mergeCell ref="AM1125:AN1125"/>
    <mergeCell ref="AP1125:AQ1125"/>
    <mergeCell ref="AR1125:AS1125"/>
    <mergeCell ref="AU1125:AV1125"/>
    <mergeCell ref="AW1125:AX1125"/>
    <mergeCell ref="AZ1125:BA1125"/>
    <mergeCell ref="G1122:M1122"/>
    <mergeCell ref="N1122:O1122"/>
    <mergeCell ref="Q1122:R1122"/>
    <mergeCell ref="S1122:T1122"/>
    <mergeCell ref="V1122:W1122"/>
    <mergeCell ref="X1122:Y1122"/>
    <mergeCell ref="AA1122:AB1122"/>
    <mergeCell ref="AC1122:AD1122"/>
    <mergeCell ref="AF1122:AG1122"/>
    <mergeCell ref="AH1122:AI1122"/>
    <mergeCell ref="AK1122:AL1122"/>
    <mergeCell ref="AM1122:AN1122"/>
    <mergeCell ref="AP1122:AQ1122"/>
    <mergeCell ref="AR1122:AS1122"/>
    <mergeCell ref="AU1122:AV1122"/>
    <mergeCell ref="AW1122:AX1122"/>
    <mergeCell ref="AZ1122:BA1122"/>
    <mergeCell ref="G1123:M1123"/>
    <mergeCell ref="N1123:O1123"/>
    <mergeCell ref="Q1123:R1123"/>
    <mergeCell ref="S1123:T1123"/>
    <mergeCell ref="V1123:W1123"/>
    <mergeCell ref="X1123:Y1123"/>
    <mergeCell ref="AA1123:AB1123"/>
    <mergeCell ref="AC1123:AD1123"/>
    <mergeCell ref="AF1123:AG1123"/>
    <mergeCell ref="AH1123:AI1123"/>
    <mergeCell ref="AK1123:AL1123"/>
    <mergeCell ref="AM1123:AN1123"/>
    <mergeCell ref="AP1123:AQ1123"/>
    <mergeCell ref="AR1123:AS1123"/>
    <mergeCell ref="AU1123:AV1123"/>
    <mergeCell ref="AW1123:AX1123"/>
    <mergeCell ref="AZ1123:BA1123"/>
    <mergeCell ref="G1120:M1120"/>
    <mergeCell ref="N1120:O1120"/>
    <mergeCell ref="Q1120:R1120"/>
    <mergeCell ref="S1120:T1120"/>
    <mergeCell ref="V1120:W1120"/>
    <mergeCell ref="X1120:Y1120"/>
    <mergeCell ref="AA1120:AB1120"/>
    <mergeCell ref="AC1120:AD1120"/>
    <mergeCell ref="AF1120:AG1120"/>
    <mergeCell ref="AH1120:AI1120"/>
    <mergeCell ref="AK1120:AL1120"/>
    <mergeCell ref="AM1120:AN1120"/>
    <mergeCell ref="AP1120:AQ1120"/>
    <mergeCell ref="AR1120:AS1120"/>
    <mergeCell ref="AU1120:AV1120"/>
    <mergeCell ref="AW1120:AX1120"/>
    <mergeCell ref="AZ1120:BA1120"/>
    <mergeCell ref="G1121:M1121"/>
    <mergeCell ref="N1121:O1121"/>
    <mergeCell ref="Q1121:R1121"/>
    <mergeCell ref="S1121:T1121"/>
    <mergeCell ref="V1121:W1121"/>
    <mergeCell ref="X1121:Y1121"/>
    <mergeCell ref="AA1121:AB1121"/>
    <mergeCell ref="AC1121:AD1121"/>
    <mergeCell ref="AF1121:AG1121"/>
    <mergeCell ref="AH1121:AI1121"/>
    <mergeCell ref="AK1121:AL1121"/>
    <mergeCell ref="AM1121:AN1121"/>
    <mergeCell ref="AP1121:AQ1121"/>
    <mergeCell ref="AR1121:AS1121"/>
    <mergeCell ref="AU1121:AV1121"/>
    <mergeCell ref="AW1121:AX1121"/>
    <mergeCell ref="AZ1121:BA1121"/>
    <mergeCell ref="G1118:M1118"/>
    <mergeCell ref="N1118:O1118"/>
    <mergeCell ref="Q1118:R1118"/>
    <mergeCell ref="S1118:T1118"/>
    <mergeCell ref="V1118:W1118"/>
    <mergeCell ref="X1118:Y1118"/>
    <mergeCell ref="AA1118:AB1118"/>
    <mergeCell ref="AC1118:AD1118"/>
    <mergeCell ref="AF1118:AG1118"/>
    <mergeCell ref="AH1118:AI1118"/>
    <mergeCell ref="AK1118:AL1118"/>
    <mergeCell ref="AM1118:AN1118"/>
    <mergeCell ref="AP1118:AQ1118"/>
    <mergeCell ref="AR1118:AS1118"/>
    <mergeCell ref="AU1118:AV1118"/>
    <mergeCell ref="AW1118:AX1118"/>
    <mergeCell ref="AZ1118:BA1118"/>
    <mergeCell ref="G1119:M1119"/>
    <mergeCell ref="N1119:O1119"/>
    <mergeCell ref="Q1119:R1119"/>
    <mergeCell ref="S1119:T1119"/>
    <mergeCell ref="V1119:W1119"/>
    <mergeCell ref="X1119:Y1119"/>
    <mergeCell ref="AA1119:AB1119"/>
    <mergeCell ref="AC1119:AD1119"/>
    <mergeCell ref="AF1119:AG1119"/>
    <mergeCell ref="AH1119:AI1119"/>
    <mergeCell ref="AK1119:AL1119"/>
    <mergeCell ref="AM1119:AN1119"/>
    <mergeCell ref="AP1119:AQ1119"/>
    <mergeCell ref="AR1119:AS1119"/>
    <mergeCell ref="AU1119:AV1119"/>
    <mergeCell ref="AW1119:AX1119"/>
    <mergeCell ref="AZ1119:BA1119"/>
    <mergeCell ref="G1116:M1116"/>
    <mergeCell ref="N1116:O1116"/>
    <mergeCell ref="Q1116:R1116"/>
    <mergeCell ref="S1116:T1116"/>
    <mergeCell ref="V1116:W1116"/>
    <mergeCell ref="X1116:Y1116"/>
    <mergeCell ref="AA1116:AB1116"/>
    <mergeCell ref="AC1116:AD1116"/>
    <mergeCell ref="AF1116:AG1116"/>
    <mergeCell ref="AH1116:AI1116"/>
    <mergeCell ref="AK1116:AL1116"/>
    <mergeCell ref="AM1116:AN1116"/>
    <mergeCell ref="AP1116:AQ1116"/>
    <mergeCell ref="AR1116:AS1116"/>
    <mergeCell ref="AU1116:AV1116"/>
    <mergeCell ref="AW1116:AX1116"/>
    <mergeCell ref="AZ1116:BA1116"/>
    <mergeCell ref="G1117:M1117"/>
    <mergeCell ref="N1117:O1117"/>
    <mergeCell ref="Q1117:R1117"/>
    <mergeCell ref="S1117:T1117"/>
    <mergeCell ref="V1117:W1117"/>
    <mergeCell ref="X1117:Y1117"/>
    <mergeCell ref="AA1117:AB1117"/>
    <mergeCell ref="AC1117:AD1117"/>
    <mergeCell ref="AF1117:AG1117"/>
    <mergeCell ref="AH1117:AI1117"/>
    <mergeCell ref="AK1117:AL1117"/>
    <mergeCell ref="AM1117:AN1117"/>
    <mergeCell ref="AP1117:AQ1117"/>
    <mergeCell ref="AR1117:AS1117"/>
    <mergeCell ref="AU1117:AV1117"/>
    <mergeCell ref="AW1117:AX1117"/>
    <mergeCell ref="AZ1117:BA1117"/>
    <mergeCell ref="G1114:M1114"/>
    <mergeCell ref="N1114:O1114"/>
    <mergeCell ref="Q1114:R1114"/>
    <mergeCell ref="S1114:T1114"/>
    <mergeCell ref="V1114:W1114"/>
    <mergeCell ref="X1114:Y1114"/>
    <mergeCell ref="AA1114:AB1114"/>
    <mergeCell ref="AC1114:AD1114"/>
    <mergeCell ref="AF1114:AG1114"/>
    <mergeCell ref="AH1114:AI1114"/>
    <mergeCell ref="AK1114:AL1114"/>
    <mergeCell ref="AM1114:AN1114"/>
    <mergeCell ref="AP1114:AQ1114"/>
    <mergeCell ref="AR1114:AS1114"/>
    <mergeCell ref="AU1114:AV1114"/>
    <mergeCell ref="AW1114:AX1114"/>
    <mergeCell ref="AZ1114:BA1114"/>
    <mergeCell ref="G1115:M1115"/>
    <mergeCell ref="N1115:O1115"/>
    <mergeCell ref="Q1115:R1115"/>
    <mergeCell ref="S1115:T1115"/>
    <mergeCell ref="V1115:W1115"/>
    <mergeCell ref="X1115:Y1115"/>
    <mergeCell ref="AA1115:AB1115"/>
    <mergeCell ref="AC1115:AD1115"/>
    <mergeCell ref="AF1115:AG1115"/>
    <mergeCell ref="AH1115:AI1115"/>
    <mergeCell ref="AK1115:AL1115"/>
    <mergeCell ref="AM1115:AN1115"/>
    <mergeCell ref="AP1115:AQ1115"/>
    <mergeCell ref="AR1115:AS1115"/>
    <mergeCell ref="AU1115:AV1115"/>
    <mergeCell ref="AW1115:AX1115"/>
    <mergeCell ref="AZ1115:BA1115"/>
    <mergeCell ref="G1112:M1112"/>
    <mergeCell ref="N1112:O1112"/>
    <mergeCell ref="Q1112:R1112"/>
    <mergeCell ref="S1112:T1112"/>
    <mergeCell ref="V1112:W1112"/>
    <mergeCell ref="X1112:Y1112"/>
    <mergeCell ref="AA1112:AB1112"/>
    <mergeCell ref="AC1112:AD1112"/>
    <mergeCell ref="AF1112:AG1112"/>
    <mergeCell ref="AH1112:AI1112"/>
    <mergeCell ref="AK1112:AL1112"/>
    <mergeCell ref="AM1112:AN1112"/>
    <mergeCell ref="AP1112:AQ1112"/>
    <mergeCell ref="AR1112:AS1112"/>
    <mergeCell ref="AU1112:AV1112"/>
    <mergeCell ref="AW1112:AX1112"/>
    <mergeCell ref="AZ1112:BA1112"/>
    <mergeCell ref="G1113:M1113"/>
    <mergeCell ref="N1113:O1113"/>
    <mergeCell ref="Q1113:R1113"/>
    <mergeCell ref="S1113:T1113"/>
    <mergeCell ref="V1113:W1113"/>
    <mergeCell ref="X1113:Y1113"/>
    <mergeCell ref="AA1113:AB1113"/>
    <mergeCell ref="AC1113:AD1113"/>
    <mergeCell ref="AF1113:AG1113"/>
    <mergeCell ref="AH1113:AI1113"/>
    <mergeCell ref="AK1113:AL1113"/>
    <mergeCell ref="AM1113:AN1113"/>
    <mergeCell ref="AP1113:AQ1113"/>
    <mergeCell ref="AR1113:AS1113"/>
    <mergeCell ref="AU1113:AV1113"/>
    <mergeCell ref="AW1113:AX1113"/>
    <mergeCell ref="AZ1113:BA1113"/>
    <mergeCell ref="G1110:M1110"/>
    <mergeCell ref="N1110:O1110"/>
    <mergeCell ref="Q1110:R1110"/>
    <mergeCell ref="S1110:T1110"/>
    <mergeCell ref="V1110:W1110"/>
    <mergeCell ref="X1110:Y1110"/>
    <mergeCell ref="AA1110:AB1110"/>
    <mergeCell ref="AC1110:AD1110"/>
    <mergeCell ref="AF1110:AG1110"/>
    <mergeCell ref="AH1110:AI1110"/>
    <mergeCell ref="AK1110:AL1110"/>
    <mergeCell ref="AM1110:AN1110"/>
    <mergeCell ref="AP1110:AQ1110"/>
    <mergeCell ref="AR1110:AS1110"/>
    <mergeCell ref="AU1110:AV1110"/>
    <mergeCell ref="AW1110:AX1110"/>
    <mergeCell ref="AZ1110:BA1110"/>
    <mergeCell ref="G1111:M1111"/>
    <mergeCell ref="N1111:O1111"/>
    <mergeCell ref="Q1111:R1111"/>
    <mergeCell ref="S1111:T1111"/>
    <mergeCell ref="V1111:W1111"/>
    <mergeCell ref="X1111:Y1111"/>
    <mergeCell ref="AA1111:AB1111"/>
    <mergeCell ref="AC1111:AD1111"/>
    <mergeCell ref="AF1111:AG1111"/>
    <mergeCell ref="AH1111:AI1111"/>
    <mergeCell ref="AK1111:AL1111"/>
    <mergeCell ref="AM1111:AN1111"/>
    <mergeCell ref="AP1111:AQ1111"/>
    <mergeCell ref="AR1111:AS1111"/>
    <mergeCell ref="AU1111:AV1111"/>
    <mergeCell ref="AW1111:AX1111"/>
    <mergeCell ref="AZ1111:BA1111"/>
    <mergeCell ref="G1108:M1108"/>
    <mergeCell ref="N1108:O1108"/>
    <mergeCell ref="Q1108:R1108"/>
    <mergeCell ref="S1108:T1108"/>
    <mergeCell ref="V1108:W1108"/>
    <mergeCell ref="X1108:Y1108"/>
    <mergeCell ref="AA1108:AB1108"/>
    <mergeCell ref="AC1108:AD1108"/>
    <mergeCell ref="AF1108:AG1108"/>
    <mergeCell ref="AH1108:AI1108"/>
    <mergeCell ref="AK1108:AL1108"/>
    <mergeCell ref="AM1108:AN1108"/>
    <mergeCell ref="AP1108:AQ1108"/>
    <mergeCell ref="AR1108:AS1108"/>
    <mergeCell ref="AU1108:AV1108"/>
    <mergeCell ref="AW1108:AX1108"/>
    <mergeCell ref="AZ1108:BA1108"/>
    <mergeCell ref="G1109:M1109"/>
    <mergeCell ref="N1109:O1109"/>
    <mergeCell ref="Q1109:R1109"/>
    <mergeCell ref="S1109:T1109"/>
    <mergeCell ref="V1109:W1109"/>
    <mergeCell ref="X1109:Y1109"/>
    <mergeCell ref="AA1109:AB1109"/>
    <mergeCell ref="AC1109:AD1109"/>
    <mergeCell ref="AF1109:AG1109"/>
    <mergeCell ref="AH1109:AI1109"/>
    <mergeCell ref="AK1109:AL1109"/>
    <mergeCell ref="AM1109:AN1109"/>
    <mergeCell ref="AP1109:AQ1109"/>
    <mergeCell ref="AR1109:AS1109"/>
    <mergeCell ref="AU1109:AV1109"/>
    <mergeCell ref="AW1109:AX1109"/>
    <mergeCell ref="AZ1109:BA1109"/>
    <mergeCell ref="G1106:M1106"/>
    <mergeCell ref="N1106:O1106"/>
    <mergeCell ref="Q1106:R1106"/>
    <mergeCell ref="S1106:T1106"/>
    <mergeCell ref="V1106:W1106"/>
    <mergeCell ref="X1106:Y1106"/>
    <mergeCell ref="AA1106:AB1106"/>
    <mergeCell ref="AC1106:AD1106"/>
    <mergeCell ref="AF1106:AG1106"/>
    <mergeCell ref="AH1106:AI1106"/>
    <mergeCell ref="AK1106:AL1106"/>
    <mergeCell ref="AM1106:AN1106"/>
    <mergeCell ref="AP1106:AQ1106"/>
    <mergeCell ref="AR1106:AS1106"/>
    <mergeCell ref="AU1106:AV1106"/>
    <mergeCell ref="AW1106:AX1106"/>
    <mergeCell ref="AZ1106:BA1106"/>
    <mergeCell ref="G1107:M1107"/>
    <mergeCell ref="N1107:O1107"/>
    <mergeCell ref="Q1107:R1107"/>
    <mergeCell ref="S1107:T1107"/>
    <mergeCell ref="V1107:W1107"/>
    <mergeCell ref="X1107:Y1107"/>
    <mergeCell ref="AA1107:AB1107"/>
    <mergeCell ref="AC1107:AD1107"/>
    <mergeCell ref="AF1107:AG1107"/>
    <mergeCell ref="AH1107:AI1107"/>
    <mergeCell ref="AK1107:AL1107"/>
    <mergeCell ref="AM1107:AN1107"/>
    <mergeCell ref="AP1107:AQ1107"/>
    <mergeCell ref="AR1107:AS1107"/>
    <mergeCell ref="AU1107:AV1107"/>
    <mergeCell ref="AW1107:AX1107"/>
    <mergeCell ref="AZ1107:BA1107"/>
    <mergeCell ref="G1104:M1104"/>
    <mergeCell ref="N1104:O1104"/>
    <mergeCell ref="Q1104:R1104"/>
    <mergeCell ref="S1104:T1104"/>
    <mergeCell ref="V1104:W1104"/>
    <mergeCell ref="X1104:Y1104"/>
    <mergeCell ref="AA1104:AB1104"/>
    <mergeCell ref="AC1104:AD1104"/>
    <mergeCell ref="AF1104:AG1104"/>
    <mergeCell ref="AH1104:AI1104"/>
    <mergeCell ref="AK1104:AL1104"/>
    <mergeCell ref="AM1104:AN1104"/>
    <mergeCell ref="AP1104:AQ1104"/>
    <mergeCell ref="AR1104:AS1104"/>
    <mergeCell ref="AU1104:AV1104"/>
    <mergeCell ref="AW1104:AX1104"/>
    <mergeCell ref="AZ1104:BA1104"/>
    <mergeCell ref="G1105:M1105"/>
    <mergeCell ref="N1105:O1105"/>
    <mergeCell ref="Q1105:R1105"/>
    <mergeCell ref="S1105:T1105"/>
    <mergeCell ref="V1105:W1105"/>
    <mergeCell ref="X1105:Y1105"/>
    <mergeCell ref="AA1105:AB1105"/>
    <mergeCell ref="AC1105:AD1105"/>
    <mergeCell ref="AF1105:AG1105"/>
    <mergeCell ref="AH1105:AI1105"/>
    <mergeCell ref="AK1105:AL1105"/>
    <mergeCell ref="AM1105:AN1105"/>
    <mergeCell ref="AP1105:AQ1105"/>
    <mergeCell ref="AR1105:AS1105"/>
    <mergeCell ref="AU1105:AV1105"/>
    <mergeCell ref="AW1105:AX1105"/>
    <mergeCell ref="AZ1105:BA1105"/>
    <mergeCell ref="G1102:M1102"/>
    <mergeCell ref="N1102:O1102"/>
    <mergeCell ref="Q1102:R1102"/>
    <mergeCell ref="S1102:T1102"/>
    <mergeCell ref="V1102:W1102"/>
    <mergeCell ref="X1102:Y1102"/>
    <mergeCell ref="AA1102:AB1102"/>
    <mergeCell ref="AC1102:AD1102"/>
    <mergeCell ref="AF1102:AG1102"/>
    <mergeCell ref="AH1102:AI1102"/>
    <mergeCell ref="AK1102:AL1102"/>
    <mergeCell ref="AM1102:AN1102"/>
    <mergeCell ref="AP1102:AQ1102"/>
    <mergeCell ref="AR1102:AS1102"/>
    <mergeCell ref="AU1102:AV1102"/>
    <mergeCell ref="AW1102:AX1102"/>
    <mergeCell ref="AZ1102:BA1102"/>
    <mergeCell ref="G1103:M1103"/>
    <mergeCell ref="N1103:O1103"/>
    <mergeCell ref="Q1103:R1103"/>
    <mergeCell ref="S1103:T1103"/>
    <mergeCell ref="V1103:W1103"/>
    <mergeCell ref="X1103:Y1103"/>
    <mergeCell ref="AA1103:AB1103"/>
    <mergeCell ref="AC1103:AD1103"/>
    <mergeCell ref="AF1103:AG1103"/>
    <mergeCell ref="AH1103:AI1103"/>
    <mergeCell ref="AK1103:AL1103"/>
    <mergeCell ref="AM1103:AN1103"/>
    <mergeCell ref="AP1103:AQ1103"/>
    <mergeCell ref="AR1103:AS1103"/>
    <mergeCell ref="AU1103:AV1103"/>
    <mergeCell ref="AW1103:AX1103"/>
    <mergeCell ref="AZ1103:BA1103"/>
    <mergeCell ref="G1100:M1100"/>
    <mergeCell ref="N1100:O1100"/>
    <mergeCell ref="Q1100:R1100"/>
    <mergeCell ref="S1100:T1100"/>
    <mergeCell ref="V1100:W1100"/>
    <mergeCell ref="X1100:Y1100"/>
    <mergeCell ref="AA1100:AB1100"/>
    <mergeCell ref="AC1100:AD1100"/>
    <mergeCell ref="AF1100:AG1100"/>
    <mergeCell ref="AH1100:AI1100"/>
    <mergeCell ref="AK1100:AL1100"/>
    <mergeCell ref="AM1100:AN1100"/>
    <mergeCell ref="AP1100:AQ1100"/>
    <mergeCell ref="AR1100:AS1100"/>
    <mergeCell ref="AU1100:AV1100"/>
    <mergeCell ref="AW1100:AX1100"/>
    <mergeCell ref="AZ1100:BA1100"/>
    <mergeCell ref="G1101:M1101"/>
    <mergeCell ref="N1101:O1101"/>
    <mergeCell ref="Q1101:R1101"/>
    <mergeCell ref="S1101:T1101"/>
    <mergeCell ref="V1101:W1101"/>
    <mergeCell ref="X1101:Y1101"/>
    <mergeCell ref="AA1101:AB1101"/>
    <mergeCell ref="AC1101:AD1101"/>
    <mergeCell ref="AF1101:AG1101"/>
    <mergeCell ref="AH1101:AI1101"/>
    <mergeCell ref="AK1101:AL1101"/>
    <mergeCell ref="AM1101:AN1101"/>
    <mergeCell ref="AP1101:AQ1101"/>
    <mergeCell ref="AR1101:AS1101"/>
    <mergeCell ref="AU1101:AV1101"/>
    <mergeCell ref="AW1101:AX1101"/>
    <mergeCell ref="AZ1101:BA1101"/>
    <mergeCell ref="G1098:M1098"/>
    <mergeCell ref="N1098:O1098"/>
    <mergeCell ref="Q1098:R1098"/>
    <mergeCell ref="S1098:T1098"/>
    <mergeCell ref="V1098:W1098"/>
    <mergeCell ref="X1098:Y1098"/>
    <mergeCell ref="AA1098:AB1098"/>
    <mergeCell ref="AC1098:AD1098"/>
    <mergeCell ref="AF1098:AG1098"/>
    <mergeCell ref="AH1098:AI1098"/>
    <mergeCell ref="AK1098:AL1098"/>
    <mergeCell ref="AM1098:AN1098"/>
    <mergeCell ref="AP1098:AQ1098"/>
    <mergeCell ref="AR1098:AS1098"/>
    <mergeCell ref="AU1098:AV1098"/>
    <mergeCell ref="AW1098:AX1098"/>
    <mergeCell ref="AZ1098:BA1098"/>
    <mergeCell ref="G1099:M1099"/>
    <mergeCell ref="N1099:O1099"/>
    <mergeCell ref="Q1099:R1099"/>
    <mergeCell ref="S1099:T1099"/>
    <mergeCell ref="V1099:W1099"/>
    <mergeCell ref="X1099:Y1099"/>
    <mergeCell ref="AA1099:AB1099"/>
    <mergeCell ref="AC1099:AD1099"/>
    <mergeCell ref="AF1099:AG1099"/>
    <mergeCell ref="AH1099:AI1099"/>
    <mergeCell ref="AK1099:AL1099"/>
    <mergeCell ref="AM1099:AN1099"/>
    <mergeCell ref="AP1099:AQ1099"/>
    <mergeCell ref="AR1099:AS1099"/>
    <mergeCell ref="AU1099:AV1099"/>
    <mergeCell ref="AW1099:AX1099"/>
    <mergeCell ref="AZ1099:BA1099"/>
    <mergeCell ref="G1096:M1096"/>
    <mergeCell ref="N1096:O1096"/>
    <mergeCell ref="Q1096:R1096"/>
    <mergeCell ref="S1096:T1096"/>
    <mergeCell ref="V1096:W1096"/>
    <mergeCell ref="X1096:Y1096"/>
    <mergeCell ref="AA1096:AB1096"/>
    <mergeCell ref="AC1096:AD1096"/>
    <mergeCell ref="AF1096:AG1096"/>
    <mergeCell ref="AH1096:AI1096"/>
    <mergeCell ref="AK1096:AL1096"/>
    <mergeCell ref="AM1096:AN1096"/>
    <mergeCell ref="AP1096:AQ1096"/>
    <mergeCell ref="AR1096:AS1096"/>
    <mergeCell ref="AU1096:AV1096"/>
    <mergeCell ref="AW1096:AX1096"/>
    <mergeCell ref="AZ1096:BA1096"/>
    <mergeCell ref="G1097:M1097"/>
    <mergeCell ref="N1097:O1097"/>
    <mergeCell ref="Q1097:R1097"/>
    <mergeCell ref="S1097:T1097"/>
    <mergeCell ref="V1097:W1097"/>
    <mergeCell ref="X1097:Y1097"/>
    <mergeCell ref="AA1097:AB1097"/>
    <mergeCell ref="AC1097:AD1097"/>
    <mergeCell ref="AF1097:AG1097"/>
    <mergeCell ref="AH1097:AI1097"/>
    <mergeCell ref="AK1097:AL1097"/>
    <mergeCell ref="AM1097:AN1097"/>
    <mergeCell ref="AP1097:AQ1097"/>
    <mergeCell ref="AR1097:AS1097"/>
    <mergeCell ref="AU1097:AV1097"/>
    <mergeCell ref="AW1097:AX1097"/>
    <mergeCell ref="AZ1097:BA1097"/>
    <mergeCell ref="G1094:M1094"/>
    <mergeCell ref="N1094:O1094"/>
    <mergeCell ref="Q1094:R1094"/>
    <mergeCell ref="S1094:T1094"/>
    <mergeCell ref="V1094:W1094"/>
    <mergeCell ref="X1094:Y1094"/>
    <mergeCell ref="AA1094:AB1094"/>
    <mergeCell ref="AC1094:AD1094"/>
    <mergeCell ref="AF1094:AG1094"/>
    <mergeCell ref="AH1094:AI1094"/>
    <mergeCell ref="AK1094:AL1094"/>
    <mergeCell ref="AM1094:AN1094"/>
    <mergeCell ref="AP1094:AQ1094"/>
    <mergeCell ref="AR1094:AS1094"/>
    <mergeCell ref="AU1094:AV1094"/>
    <mergeCell ref="AW1094:AX1094"/>
    <mergeCell ref="AZ1094:BA1094"/>
    <mergeCell ref="G1095:M1095"/>
    <mergeCell ref="N1095:O1095"/>
    <mergeCell ref="Q1095:R1095"/>
    <mergeCell ref="S1095:T1095"/>
    <mergeCell ref="V1095:W1095"/>
    <mergeCell ref="X1095:Y1095"/>
    <mergeCell ref="AA1095:AB1095"/>
    <mergeCell ref="AC1095:AD1095"/>
    <mergeCell ref="AF1095:AG1095"/>
    <mergeCell ref="AH1095:AI1095"/>
    <mergeCell ref="AK1095:AL1095"/>
    <mergeCell ref="AM1095:AN1095"/>
    <mergeCell ref="AP1095:AQ1095"/>
    <mergeCell ref="AR1095:AS1095"/>
    <mergeCell ref="AU1095:AV1095"/>
    <mergeCell ref="AW1095:AX1095"/>
    <mergeCell ref="AZ1095:BA1095"/>
    <mergeCell ref="G1092:M1092"/>
    <mergeCell ref="N1092:O1092"/>
    <mergeCell ref="Q1092:R1092"/>
    <mergeCell ref="S1092:T1092"/>
    <mergeCell ref="V1092:W1092"/>
    <mergeCell ref="X1092:Y1092"/>
    <mergeCell ref="AA1092:AB1092"/>
    <mergeCell ref="AC1092:AD1092"/>
    <mergeCell ref="AF1092:AG1092"/>
    <mergeCell ref="AH1092:AI1092"/>
    <mergeCell ref="AK1092:AL1092"/>
    <mergeCell ref="AM1092:AN1092"/>
    <mergeCell ref="AP1092:AQ1092"/>
    <mergeCell ref="AR1092:AS1092"/>
    <mergeCell ref="AU1092:AV1092"/>
    <mergeCell ref="AW1092:AX1092"/>
    <mergeCell ref="AZ1092:BA1092"/>
    <mergeCell ref="G1093:M1093"/>
    <mergeCell ref="N1093:O1093"/>
    <mergeCell ref="Q1093:R1093"/>
    <mergeCell ref="S1093:T1093"/>
    <mergeCell ref="V1093:W1093"/>
    <mergeCell ref="X1093:Y1093"/>
    <mergeCell ref="AA1093:AB1093"/>
    <mergeCell ref="AC1093:AD1093"/>
    <mergeCell ref="AF1093:AG1093"/>
    <mergeCell ref="AH1093:AI1093"/>
    <mergeCell ref="AK1093:AL1093"/>
    <mergeCell ref="AM1093:AN1093"/>
    <mergeCell ref="AP1093:AQ1093"/>
    <mergeCell ref="AR1093:AS1093"/>
    <mergeCell ref="AU1093:AV1093"/>
    <mergeCell ref="AW1093:AX1093"/>
    <mergeCell ref="AZ1093:BA1093"/>
    <mergeCell ref="G1090:M1090"/>
    <mergeCell ref="N1090:O1090"/>
    <mergeCell ref="Q1090:R1090"/>
    <mergeCell ref="S1090:T1090"/>
    <mergeCell ref="V1090:W1090"/>
    <mergeCell ref="X1090:Y1090"/>
    <mergeCell ref="AA1090:AB1090"/>
    <mergeCell ref="AC1090:AD1090"/>
    <mergeCell ref="AF1090:AG1090"/>
    <mergeCell ref="AH1090:AI1090"/>
    <mergeCell ref="AK1090:AL1090"/>
    <mergeCell ref="AM1090:AN1090"/>
    <mergeCell ref="AP1090:AQ1090"/>
    <mergeCell ref="AR1090:AS1090"/>
    <mergeCell ref="AU1090:AV1090"/>
    <mergeCell ref="AW1090:AX1090"/>
    <mergeCell ref="AZ1090:BA1090"/>
    <mergeCell ref="G1091:M1091"/>
    <mergeCell ref="N1091:O1091"/>
    <mergeCell ref="Q1091:R1091"/>
    <mergeCell ref="S1091:T1091"/>
    <mergeCell ref="V1091:W1091"/>
    <mergeCell ref="X1091:Y1091"/>
    <mergeCell ref="AA1091:AB1091"/>
    <mergeCell ref="AC1091:AD1091"/>
    <mergeCell ref="AF1091:AG1091"/>
    <mergeCell ref="AH1091:AI1091"/>
    <mergeCell ref="AK1091:AL1091"/>
    <mergeCell ref="AM1091:AN1091"/>
    <mergeCell ref="AP1091:AQ1091"/>
    <mergeCell ref="AR1091:AS1091"/>
    <mergeCell ref="AU1091:AV1091"/>
    <mergeCell ref="AW1091:AX1091"/>
    <mergeCell ref="AZ1091:BA1091"/>
    <mergeCell ref="G1088:M1088"/>
    <mergeCell ref="N1088:O1088"/>
    <mergeCell ref="Q1088:R1088"/>
    <mergeCell ref="S1088:T1088"/>
    <mergeCell ref="V1088:W1088"/>
    <mergeCell ref="X1088:Y1088"/>
    <mergeCell ref="AA1088:AB1088"/>
    <mergeCell ref="AC1088:AD1088"/>
    <mergeCell ref="AF1088:AG1088"/>
    <mergeCell ref="AH1088:AI1088"/>
    <mergeCell ref="AK1088:AL1088"/>
    <mergeCell ref="AM1088:AN1088"/>
    <mergeCell ref="AP1088:AQ1088"/>
    <mergeCell ref="AR1088:AS1088"/>
    <mergeCell ref="AU1088:AV1088"/>
    <mergeCell ref="AW1088:AX1088"/>
    <mergeCell ref="AZ1088:BA1088"/>
    <mergeCell ref="G1089:M1089"/>
    <mergeCell ref="N1089:O1089"/>
    <mergeCell ref="Q1089:R1089"/>
    <mergeCell ref="S1089:T1089"/>
    <mergeCell ref="V1089:W1089"/>
    <mergeCell ref="X1089:Y1089"/>
    <mergeCell ref="AA1089:AB1089"/>
    <mergeCell ref="AC1089:AD1089"/>
    <mergeCell ref="AF1089:AG1089"/>
    <mergeCell ref="AH1089:AI1089"/>
    <mergeCell ref="AK1089:AL1089"/>
    <mergeCell ref="AM1089:AN1089"/>
    <mergeCell ref="AP1089:AQ1089"/>
    <mergeCell ref="AR1089:AS1089"/>
    <mergeCell ref="AU1089:AV1089"/>
    <mergeCell ref="AW1089:AX1089"/>
    <mergeCell ref="AZ1089:BA1089"/>
    <mergeCell ref="G1086:M1086"/>
    <mergeCell ref="N1086:O1086"/>
    <mergeCell ref="Q1086:R1086"/>
    <mergeCell ref="S1086:T1086"/>
    <mergeCell ref="V1086:W1086"/>
    <mergeCell ref="X1086:Y1086"/>
    <mergeCell ref="AA1086:AB1086"/>
    <mergeCell ref="AC1086:AD1086"/>
    <mergeCell ref="AF1086:AG1086"/>
    <mergeCell ref="AH1086:AI1086"/>
    <mergeCell ref="AK1086:AL1086"/>
    <mergeCell ref="AM1086:AN1086"/>
    <mergeCell ref="AP1086:AQ1086"/>
    <mergeCell ref="AR1086:AS1086"/>
    <mergeCell ref="AU1086:AV1086"/>
    <mergeCell ref="AW1086:AX1086"/>
    <mergeCell ref="AZ1086:BA1086"/>
    <mergeCell ref="G1087:M1087"/>
    <mergeCell ref="N1087:O1087"/>
    <mergeCell ref="Q1087:R1087"/>
    <mergeCell ref="S1087:T1087"/>
    <mergeCell ref="V1087:W1087"/>
    <mergeCell ref="X1087:Y1087"/>
    <mergeCell ref="AA1087:AB1087"/>
    <mergeCell ref="AC1087:AD1087"/>
    <mergeCell ref="AF1087:AG1087"/>
    <mergeCell ref="AH1087:AI1087"/>
    <mergeCell ref="AK1087:AL1087"/>
    <mergeCell ref="AM1087:AN1087"/>
    <mergeCell ref="AP1087:AQ1087"/>
    <mergeCell ref="AR1087:AS1087"/>
    <mergeCell ref="AU1087:AV1087"/>
    <mergeCell ref="AW1087:AX1087"/>
    <mergeCell ref="AZ1087:BA1087"/>
    <mergeCell ref="G1084:M1084"/>
    <mergeCell ref="N1084:O1084"/>
    <mergeCell ref="Q1084:R1084"/>
    <mergeCell ref="S1084:T1084"/>
    <mergeCell ref="V1084:W1084"/>
    <mergeCell ref="X1084:Y1084"/>
    <mergeCell ref="AA1084:AB1084"/>
    <mergeCell ref="AC1084:AD1084"/>
    <mergeCell ref="AF1084:AG1084"/>
    <mergeCell ref="AH1084:AI1084"/>
    <mergeCell ref="AK1084:AL1084"/>
    <mergeCell ref="AM1084:AN1084"/>
    <mergeCell ref="AP1084:AQ1084"/>
    <mergeCell ref="AR1084:AS1084"/>
    <mergeCell ref="AU1084:AV1084"/>
    <mergeCell ref="AW1084:AX1084"/>
    <mergeCell ref="AZ1084:BA1084"/>
    <mergeCell ref="G1085:M1085"/>
    <mergeCell ref="N1085:O1085"/>
    <mergeCell ref="Q1085:R1085"/>
    <mergeCell ref="S1085:T1085"/>
    <mergeCell ref="V1085:W1085"/>
    <mergeCell ref="X1085:Y1085"/>
    <mergeCell ref="AA1085:AB1085"/>
    <mergeCell ref="AC1085:AD1085"/>
    <mergeCell ref="AF1085:AG1085"/>
    <mergeCell ref="AH1085:AI1085"/>
    <mergeCell ref="AK1085:AL1085"/>
    <mergeCell ref="AM1085:AN1085"/>
    <mergeCell ref="AP1085:AQ1085"/>
    <mergeCell ref="AR1085:AS1085"/>
    <mergeCell ref="AU1085:AV1085"/>
    <mergeCell ref="AW1085:AX1085"/>
    <mergeCell ref="AZ1085:BA1085"/>
    <mergeCell ref="G1082:M1082"/>
    <mergeCell ref="N1082:O1082"/>
    <mergeCell ref="Q1082:R1082"/>
    <mergeCell ref="S1082:T1082"/>
    <mergeCell ref="V1082:W1082"/>
    <mergeCell ref="X1082:Y1082"/>
    <mergeCell ref="AA1082:AB1082"/>
    <mergeCell ref="AC1082:AD1082"/>
    <mergeCell ref="AF1082:AG1082"/>
    <mergeCell ref="AH1082:AI1082"/>
    <mergeCell ref="AK1082:AL1082"/>
    <mergeCell ref="AM1082:AN1082"/>
    <mergeCell ref="AP1082:AQ1082"/>
    <mergeCell ref="AR1082:AS1082"/>
    <mergeCell ref="AU1082:AV1082"/>
    <mergeCell ref="AW1082:AX1082"/>
    <mergeCell ref="AZ1082:BA1082"/>
    <mergeCell ref="G1083:M1083"/>
    <mergeCell ref="N1083:O1083"/>
    <mergeCell ref="Q1083:R1083"/>
    <mergeCell ref="S1083:T1083"/>
    <mergeCell ref="V1083:W1083"/>
    <mergeCell ref="X1083:Y1083"/>
    <mergeCell ref="AA1083:AB1083"/>
    <mergeCell ref="AC1083:AD1083"/>
    <mergeCell ref="AF1083:AG1083"/>
    <mergeCell ref="AH1083:AI1083"/>
    <mergeCell ref="AK1083:AL1083"/>
    <mergeCell ref="AM1083:AN1083"/>
    <mergeCell ref="AP1083:AQ1083"/>
    <mergeCell ref="AR1083:AS1083"/>
    <mergeCell ref="AU1083:AV1083"/>
    <mergeCell ref="AW1083:AX1083"/>
    <mergeCell ref="AZ1083:BA1083"/>
    <mergeCell ref="G1080:M1080"/>
    <mergeCell ref="N1080:O1080"/>
    <mergeCell ref="Q1080:R1080"/>
    <mergeCell ref="S1080:T1080"/>
    <mergeCell ref="V1080:W1080"/>
    <mergeCell ref="X1080:Y1080"/>
    <mergeCell ref="AA1080:AB1080"/>
    <mergeCell ref="AC1080:AD1080"/>
    <mergeCell ref="AF1080:AG1080"/>
    <mergeCell ref="AH1080:AI1080"/>
    <mergeCell ref="AK1080:AL1080"/>
    <mergeCell ref="AM1080:AN1080"/>
    <mergeCell ref="AP1080:AQ1080"/>
    <mergeCell ref="AR1080:AS1080"/>
    <mergeCell ref="AU1080:AV1080"/>
    <mergeCell ref="AW1080:AX1080"/>
    <mergeCell ref="AZ1080:BA1080"/>
    <mergeCell ref="G1081:M1081"/>
    <mergeCell ref="N1081:O1081"/>
    <mergeCell ref="Q1081:R1081"/>
    <mergeCell ref="S1081:T1081"/>
    <mergeCell ref="V1081:W1081"/>
    <mergeCell ref="X1081:Y1081"/>
    <mergeCell ref="AA1081:AB1081"/>
    <mergeCell ref="AC1081:AD1081"/>
    <mergeCell ref="AF1081:AG1081"/>
    <mergeCell ref="AH1081:AI1081"/>
    <mergeCell ref="AK1081:AL1081"/>
    <mergeCell ref="AM1081:AN1081"/>
    <mergeCell ref="AP1081:AQ1081"/>
    <mergeCell ref="AR1081:AS1081"/>
    <mergeCell ref="AU1081:AV1081"/>
    <mergeCell ref="AW1081:AX1081"/>
    <mergeCell ref="AZ1081:BA1081"/>
    <mergeCell ref="G1078:M1078"/>
    <mergeCell ref="N1078:O1078"/>
    <mergeCell ref="Q1078:R1078"/>
    <mergeCell ref="S1078:T1078"/>
    <mergeCell ref="V1078:W1078"/>
    <mergeCell ref="X1078:Y1078"/>
    <mergeCell ref="AA1078:AB1078"/>
    <mergeCell ref="AC1078:AD1078"/>
    <mergeCell ref="AF1078:AG1078"/>
    <mergeCell ref="AH1078:AI1078"/>
    <mergeCell ref="AK1078:AL1078"/>
    <mergeCell ref="AM1078:AN1078"/>
    <mergeCell ref="AP1078:AQ1078"/>
    <mergeCell ref="AR1078:AS1078"/>
    <mergeCell ref="AU1078:AV1078"/>
    <mergeCell ref="AW1078:AX1078"/>
    <mergeCell ref="AZ1078:BA1078"/>
    <mergeCell ref="G1079:M1079"/>
    <mergeCell ref="N1079:O1079"/>
    <mergeCell ref="Q1079:R1079"/>
    <mergeCell ref="S1079:T1079"/>
    <mergeCell ref="V1079:W1079"/>
    <mergeCell ref="X1079:Y1079"/>
    <mergeCell ref="AA1079:AB1079"/>
    <mergeCell ref="AC1079:AD1079"/>
    <mergeCell ref="AF1079:AG1079"/>
    <mergeCell ref="AH1079:AI1079"/>
    <mergeCell ref="AK1079:AL1079"/>
    <mergeCell ref="AM1079:AN1079"/>
    <mergeCell ref="AP1079:AQ1079"/>
    <mergeCell ref="AR1079:AS1079"/>
    <mergeCell ref="AU1079:AV1079"/>
    <mergeCell ref="AW1079:AX1079"/>
    <mergeCell ref="AZ1079:BA1079"/>
    <mergeCell ref="G1076:M1076"/>
    <mergeCell ref="N1076:O1076"/>
    <mergeCell ref="Q1076:R1076"/>
    <mergeCell ref="S1076:T1076"/>
    <mergeCell ref="V1076:W1076"/>
    <mergeCell ref="X1076:Y1076"/>
    <mergeCell ref="AA1076:AB1076"/>
    <mergeCell ref="AC1076:AD1076"/>
    <mergeCell ref="AF1076:AG1076"/>
    <mergeCell ref="AH1076:AI1076"/>
    <mergeCell ref="AK1076:AL1076"/>
    <mergeCell ref="AM1076:AN1076"/>
    <mergeCell ref="AP1076:AQ1076"/>
    <mergeCell ref="AR1076:AS1076"/>
    <mergeCell ref="AU1076:AV1076"/>
    <mergeCell ref="AW1076:AX1076"/>
    <mergeCell ref="AZ1076:BA1076"/>
    <mergeCell ref="G1077:M1077"/>
    <mergeCell ref="N1077:O1077"/>
    <mergeCell ref="Q1077:R1077"/>
    <mergeCell ref="S1077:T1077"/>
    <mergeCell ref="V1077:W1077"/>
    <mergeCell ref="X1077:Y1077"/>
    <mergeCell ref="AA1077:AB1077"/>
    <mergeCell ref="AC1077:AD1077"/>
    <mergeCell ref="AF1077:AG1077"/>
    <mergeCell ref="AH1077:AI1077"/>
    <mergeCell ref="AK1077:AL1077"/>
    <mergeCell ref="AM1077:AN1077"/>
    <mergeCell ref="AP1077:AQ1077"/>
    <mergeCell ref="AR1077:AS1077"/>
    <mergeCell ref="AU1077:AV1077"/>
    <mergeCell ref="AW1077:AX1077"/>
    <mergeCell ref="AZ1077:BA1077"/>
    <mergeCell ref="G1074:M1074"/>
    <mergeCell ref="N1074:O1074"/>
    <mergeCell ref="Q1074:R1074"/>
    <mergeCell ref="S1074:T1074"/>
    <mergeCell ref="V1074:W1074"/>
    <mergeCell ref="X1074:Y1074"/>
    <mergeCell ref="AA1074:AB1074"/>
    <mergeCell ref="AC1074:AD1074"/>
    <mergeCell ref="AF1074:AG1074"/>
    <mergeCell ref="AH1074:AI1074"/>
    <mergeCell ref="AK1074:AL1074"/>
    <mergeCell ref="AM1074:AN1074"/>
    <mergeCell ref="AP1074:AQ1074"/>
    <mergeCell ref="AR1074:AS1074"/>
    <mergeCell ref="AU1074:AV1074"/>
    <mergeCell ref="AW1074:AX1074"/>
    <mergeCell ref="AZ1074:BA1074"/>
    <mergeCell ref="G1075:M1075"/>
    <mergeCell ref="N1075:O1075"/>
    <mergeCell ref="Q1075:R1075"/>
    <mergeCell ref="S1075:T1075"/>
    <mergeCell ref="V1075:W1075"/>
    <mergeCell ref="X1075:Y1075"/>
    <mergeCell ref="AA1075:AB1075"/>
    <mergeCell ref="AC1075:AD1075"/>
    <mergeCell ref="AF1075:AG1075"/>
    <mergeCell ref="AH1075:AI1075"/>
    <mergeCell ref="AK1075:AL1075"/>
    <mergeCell ref="AM1075:AN1075"/>
    <mergeCell ref="AP1075:AQ1075"/>
    <mergeCell ref="AR1075:AS1075"/>
    <mergeCell ref="AU1075:AV1075"/>
    <mergeCell ref="AW1075:AX1075"/>
    <mergeCell ref="AZ1075:BA1075"/>
    <mergeCell ref="G1072:M1072"/>
    <mergeCell ref="N1072:O1072"/>
    <mergeCell ref="Q1072:R1072"/>
    <mergeCell ref="S1072:T1072"/>
    <mergeCell ref="V1072:W1072"/>
    <mergeCell ref="X1072:Y1072"/>
    <mergeCell ref="AA1072:AB1072"/>
    <mergeCell ref="AC1072:AD1072"/>
    <mergeCell ref="AF1072:AG1072"/>
    <mergeCell ref="AH1072:AI1072"/>
    <mergeCell ref="AK1072:AL1072"/>
    <mergeCell ref="AM1072:AN1072"/>
    <mergeCell ref="AP1072:AQ1072"/>
    <mergeCell ref="AR1072:AS1072"/>
    <mergeCell ref="AU1072:AV1072"/>
    <mergeCell ref="AW1072:AX1072"/>
    <mergeCell ref="AZ1072:BA1072"/>
    <mergeCell ref="G1073:M1073"/>
    <mergeCell ref="N1073:O1073"/>
    <mergeCell ref="Q1073:R1073"/>
    <mergeCell ref="S1073:T1073"/>
    <mergeCell ref="V1073:W1073"/>
    <mergeCell ref="X1073:Y1073"/>
    <mergeCell ref="AA1073:AB1073"/>
    <mergeCell ref="AC1073:AD1073"/>
    <mergeCell ref="AF1073:AG1073"/>
    <mergeCell ref="AH1073:AI1073"/>
    <mergeCell ref="AK1073:AL1073"/>
    <mergeCell ref="AM1073:AN1073"/>
    <mergeCell ref="AP1073:AQ1073"/>
    <mergeCell ref="AR1073:AS1073"/>
    <mergeCell ref="AU1073:AV1073"/>
    <mergeCell ref="AW1073:AX1073"/>
    <mergeCell ref="AZ1073:BA1073"/>
    <mergeCell ref="G1070:M1070"/>
    <mergeCell ref="N1070:O1070"/>
    <mergeCell ref="Q1070:R1070"/>
    <mergeCell ref="S1070:T1070"/>
    <mergeCell ref="V1070:W1070"/>
    <mergeCell ref="X1070:Y1070"/>
    <mergeCell ref="AA1070:AB1070"/>
    <mergeCell ref="AC1070:AD1070"/>
    <mergeCell ref="AF1070:AG1070"/>
    <mergeCell ref="AH1070:AI1070"/>
    <mergeCell ref="AK1070:AL1070"/>
    <mergeCell ref="AM1070:AN1070"/>
    <mergeCell ref="AP1070:AQ1070"/>
    <mergeCell ref="AR1070:AS1070"/>
    <mergeCell ref="AU1070:AV1070"/>
    <mergeCell ref="AW1070:AX1070"/>
    <mergeCell ref="AZ1070:BA1070"/>
    <mergeCell ref="G1071:M1071"/>
    <mergeCell ref="N1071:O1071"/>
    <mergeCell ref="Q1071:R1071"/>
    <mergeCell ref="S1071:T1071"/>
    <mergeCell ref="V1071:W1071"/>
    <mergeCell ref="X1071:Y1071"/>
    <mergeCell ref="AA1071:AB1071"/>
    <mergeCell ref="AC1071:AD1071"/>
    <mergeCell ref="AF1071:AG1071"/>
    <mergeCell ref="AH1071:AI1071"/>
    <mergeCell ref="AK1071:AL1071"/>
    <mergeCell ref="AM1071:AN1071"/>
    <mergeCell ref="AP1071:AQ1071"/>
    <mergeCell ref="AR1071:AS1071"/>
    <mergeCell ref="AU1071:AV1071"/>
    <mergeCell ref="AW1071:AX1071"/>
    <mergeCell ref="AZ1071:BA1071"/>
    <mergeCell ref="G1068:M1068"/>
    <mergeCell ref="N1068:O1068"/>
    <mergeCell ref="Q1068:R1068"/>
    <mergeCell ref="S1068:T1068"/>
    <mergeCell ref="V1068:W1068"/>
    <mergeCell ref="X1068:Y1068"/>
    <mergeCell ref="AA1068:AB1068"/>
    <mergeCell ref="AC1068:AD1068"/>
    <mergeCell ref="AF1068:AG1068"/>
    <mergeCell ref="AH1068:AI1068"/>
    <mergeCell ref="AK1068:AL1068"/>
    <mergeCell ref="AM1068:AN1068"/>
    <mergeCell ref="AP1068:AQ1068"/>
    <mergeCell ref="AR1068:AS1068"/>
    <mergeCell ref="AU1068:AV1068"/>
    <mergeCell ref="AW1068:AX1068"/>
    <mergeCell ref="AZ1068:BA1068"/>
    <mergeCell ref="G1069:M1069"/>
    <mergeCell ref="N1069:O1069"/>
    <mergeCell ref="Q1069:R1069"/>
    <mergeCell ref="S1069:T1069"/>
    <mergeCell ref="V1069:W1069"/>
    <mergeCell ref="X1069:Y1069"/>
    <mergeCell ref="AA1069:AB1069"/>
    <mergeCell ref="AC1069:AD1069"/>
    <mergeCell ref="AF1069:AG1069"/>
    <mergeCell ref="AH1069:AI1069"/>
    <mergeCell ref="AK1069:AL1069"/>
    <mergeCell ref="AM1069:AN1069"/>
    <mergeCell ref="AP1069:AQ1069"/>
    <mergeCell ref="AR1069:AS1069"/>
    <mergeCell ref="AU1069:AV1069"/>
    <mergeCell ref="AW1069:AX1069"/>
    <mergeCell ref="AZ1069:BA1069"/>
    <mergeCell ref="G1066:M1066"/>
    <mergeCell ref="N1066:O1066"/>
    <mergeCell ref="Q1066:R1066"/>
    <mergeCell ref="S1066:T1066"/>
    <mergeCell ref="V1066:W1066"/>
    <mergeCell ref="X1066:Y1066"/>
    <mergeCell ref="AA1066:AB1066"/>
    <mergeCell ref="AC1066:AD1066"/>
    <mergeCell ref="AF1066:AG1066"/>
    <mergeCell ref="AH1066:AI1066"/>
    <mergeCell ref="AK1066:AL1066"/>
    <mergeCell ref="AM1066:AN1066"/>
    <mergeCell ref="AP1066:AQ1066"/>
    <mergeCell ref="AR1066:AS1066"/>
    <mergeCell ref="AU1066:AV1066"/>
    <mergeCell ref="AW1066:AX1066"/>
    <mergeCell ref="AZ1066:BA1066"/>
    <mergeCell ref="G1067:M1067"/>
    <mergeCell ref="N1067:O1067"/>
    <mergeCell ref="Q1067:R1067"/>
    <mergeCell ref="S1067:T1067"/>
    <mergeCell ref="V1067:W1067"/>
    <mergeCell ref="X1067:Y1067"/>
    <mergeCell ref="AA1067:AB1067"/>
    <mergeCell ref="AC1067:AD1067"/>
    <mergeCell ref="AF1067:AG1067"/>
    <mergeCell ref="AH1067:AI1067"/>
    <mergeCell ref="AK1067:AL1067"/>
    <mergeCell ref="AM1067:AN1067"/>
    <mergeCell ref="AP1067:AQ1067"/>
    <mergeCell ref="AR1067:AS1067"/>
    <mergeCell ref="AU1067:AV1067"/>
    <mergeCell ref="AW1067:AX1067"/>
    <mergeCell ref="AZ1067:BA1067"/>
    <mergeCell ref="G1064:M1064"/>
    <mergeCell ref="N1064:O1064"/>
    <mergeCell ref="Q1064:R1064"/>
    <mergeCell ref="S1064:T1064"/>
    <mergeCell ref="V1064:W1064"/>
    <mergeCell ref="X1064:Y1064"/>
    <mergeCell ref="AA1064:AB1064"/>
    <mergeCell ref="AC1064:AD1064"/>
    <mergeCell ref="AF1064:AG1064"/>
    <mergeCell ref="AH1064:AI1064"/>
    <mergeCell ref="AK1064:AL1064"/>
    <mergeCell ref="AM1064:AN1064"/>
    <mergeCell ref="AP1064:AQ1064"/>
    <mergeCell ref="AR1064:AS1064"/>
    <mergeCell ref="AU1064:AV1064"/>
    <mergeCell ref="AW1064:AX1064"/>
    <mergeCell ref="AZ1064:BA1064"/>
    <mergeCell ref="G1065:M1065"/>
    <mergeCell ref="N1065:O1065"/>
    <mergeCell ref="Q1065:R1065"/>
    <mergeCell ref="S1065:T1065"/>
    <mergeCell ref="V1065:W1065"/>
    <mergeCell ref="X1065:Y1065"/>
    <mergeCell ref="AA1065:AB1065"/>
    <mergeCell ref="AC1065:AD1065"/>
    <mergeCell ref="AF1065:AG1065"/>
    <mergeCell ref="AH1065:AI1065"/>
    <mergeCell ref="AK1065:AL1065"/>
    <mergeCell ref="AM1065:AN1065"/>
    <mergeCell ref="AP1065:AQ1065"/>
    <mergeCell ref="AR1065:AS1065"/>
    <mergeCell ref="AU1065:AV1065"/>
    <mergeCell ref="AW1065:AX1065"/>
    <mergeCell ref="AZ1065:BA1065"/>
    <mergeCell ref="G1062:M1062"/>
    <mergeCell ref="N1062:O1062"/>
    <mergeCell ref="Q1062:R1062"/>
    <mergeCell ref="S1062:T1062"/>
    <mergeCell ref="V1062:W1062"/>
    <mergeCell ref="X1062:Y1062"/>
    <mergeCell ref="AA1062:AB1062"/>
    <mergeCell ref="AC1062:AD1062"/>
    <mergeCell ref="AF1062:AG1062"/>
    <mergeCell ref="AH1062:AI1062"/>
    <mergeCell ref="AK1062:AL1062"/>
    <mergeCell ref="AM1062:AN1062"/>
    <mergeCell ref="AP1062:AQ1062"/>
    <mergeCell ref="AR1062:AS1062"/>
    <mergeCell ref="AU1062:AV1062"/>
    <mergeCell ref="AW1062:AX1062"/>
    <mergeCell ref="AZ1062:BA1062"/>
    <mergeCell ref="G1063:M1063"/>
    <mergeCell ref="N1063:O1063"/>
    <mergeCell ref="Q1063:R1063"/>
    <mergeCell ref="S1063:T1063"/>
    <mergeCell ref="V1063:W1063"/>
    <mergeCell ref="X1063:Y1063"/>
    <mergeCell ref="AA1063:AB1063"/>
    <mergeCell ref="AC1063:AD1063"/>
    <mergeCell ref="AF1063:AG1063"/>
    <mergeCell ref="AH1063:AI1063"/>
    <mergeCell ref="AK1063:AL1063"/>
    <mergeCell ref="AM1063:AN1063"/>
    <mergeCell ref="AP1063:AQ1063"/>
    <mergeCell ref="AR1063:AS1063"/>
    <mergeCell ref="AU1063:AV1063"/>
    <mergeCell ref="AW1063:AX1063"/>
    <mergeCell ref="AZ1063:BA1063"/>
    <mergeCell ref="G1060:M1060"/>
    <mergeCell ref="N1060:O1060"/>
    <mergeCell ref="Q1060:R1060"/>
    <mergeCell ref="S1060:T1060"/>
    <mergeCell ref="V1060:W1060"/>
    <mergeCell ref="X1060:Y1060"/>
    <mergeCell ref="AA1060:AB1060"/>
    <mergeCell ref="AC1060:AD1060"/>
    <mergeCell ref="AF1060:AG1060"/>
    <mergeCell ref="AH1060:AI1060"/>
    <mergeCell ref="AK1060:AL1060"/>
    <mergeCell ref="AM1060:AN1060"/>
    <mergeCell ref="AP1060:AQ1060"/>
    <mergeCell ref="AR1060:AS1060"/>
    <mergeCell ref="AU1060:AV1060"/>
    <mergeCell ref="AW1060:AX1060"/>
    <mergeCell ref="AZ1060:BA1060"/>
    <mergeCell ref="G1061:M1061"/>
    <mergeCell ref="N1061:O1061"/>
    <mergeCell ref="Q1061:R1061"/>
    <mergeCell ref="S1061:T1061"/>
    <mergeCell ref="V1061:W1061"/>
    <mergeCell ref="X1061:Y1061"/>
    <mergeCell ref="AA1061:AB1061"/>
    <mergeCell ref="AC1061:AD1061"/>
    <mergeCell ref="AF1061:AG1061"/>
    <mergeCell ref="AH1061:AI1061"/>
    <mergeCell ref="AK1061:AL1061"/>
    <mergeCell ref="AM1061:AN1061"/>
    <mergeCell ref="AP1061:AQ1061"/>
    <mergeCell ref="AR1061:AS1061"/>
    <mergeCell ref="AU1061:AV1061"/>
    <mergeCell ref="AW1061:AX1061"/>
    <mergeCell ref="AZ1061:BA1061"/>
    <mergeCell ref="G1058:M1058"/>
    <mergeCell ref="N1058:O1058"/>
    <mergeCell ref="Q1058:R1058"/>
    <mergeCell ref="S1058:T1058"/>
    <mergeCell ref="V1058:W1058"/>
    <mergeCell ref="X1058:Y1058"/>
    <mergeCell ref="AA1058:AB1058"/>
    <mergeCell ref="AC1058:AD1058"/>
    <mergeCell ref="AF1058:AG1058"/>
    <mergeCell ref="AH1058:AI1058"/>
    <mergeCell ref="AK1058:AL1058"/>
    <mergeCell ref="AM1058:AN1058"/>
    <mergeCell ref="AP1058:AQ1058"/>
    <mergeCell ref="AR1058:AS1058"/>
    <mergeCell ref="AU1058:AV1058"/>
    <mergeCell ref="AW1058:AX1058"/>
    <mergeCell ref="AZ1058:BA1058"/>
    <mergeCell ref="G1059:M1059"/>
    <mergeCell ref="N1059:O1059"/>
    <mergeCell ref="Q1059:R1059"/>
    <mergeCell ref="S1059:T1059"/>
    <mergeCell ref="V1059:W1059"/>
    <mergeCell ref="X1059:Y1059"/>
    <mergeCell ref="AA1059:AB1059"/>
    <mergeCell ref="AC1059:AD1059"/>
    <mergeCell ref="AF1059:AG1059"/>
    <mergeCell ref="AH1059:AI1059"/>
    <mergeCell ref="AK1059:AL1059"/>
    <mergeCell ref="AM1059:AN1059"/>
    <mergeCell ref="AP1059:AQ1059"/>
    <mergeCell ref="AR1059:AS1059"/>
    <mergeCell ref="AU1059:AV1059"/>
    <mergeCell ref="AW1059:AX1059"/>
    <mergeCell ref="AZ1059:BA1059"/>
    <mergeCell ref="G1056:M1056"/>
    <mergeCell ref="N1056:O1056"/>
    <mergeCell ref="Q1056:R1056"/>
    <mergeCell ref="S1056:T1056"/>
    <mergeCell ref="V1056:W1056"/>
    <mergeCell ref="X1056:Y1056"/>
    <mergeCell ref="AA1056:AB1056"/>
    <mergeCell ref="AC1056:AD1056"/>
    <mergeCell ref="AF1056:AG1056"/>
    <mergeCell ref="AH1056:AI1056"/>
    <mergeCell ref="AK1056:AL1056"/>
    <mergeCell ref="AM1056:AN1056"/>
    <mergeCell ref="AP1056:AQ1056"/>
    <mergeCell ref="AR1056:AS1056"/>
    <mergeCell ref="AU1056:AV1056"/>
    <mergeCell ref="AW1056:AX1056"/>
    <mergeCell ref="AZ1056:BA1056"/>
    <mergeCell ref="G1057:M1057"/>
    <mergeCell ref="N1057:O1057"/>
    <mergeCell ref="Q1057:R1057"/>
    <mergeCell ref="S1057:T1057"/>
    <mergeCell ref="V1057:W1057"/>
    <mergeCell ref="X1057:Y1057"/>
    <mergeCell ref="AA1057:AB1057"/>
    <mergeCell ref="AC1057:AD1057"/>
    <mergeCell ref="AF1057:AG1057"/>
    <mergeCell ref="AH1057:AI1057"/>
    <mergeCell ref="AK1057:AL1057"/>
    <mergeCell ref="AM1057:AN1057"/>
    <mergeCell ref="AP1057:AQ1057"/>
    <mergeCell ref="AR1057:AS1057"/>
    <mergeCell ref="AU1057:AV1057"/>
    <mergeCell ref="AW1057:AX1057"/>
    <mergeCell ref="AZ1057:BA1057"/>
    <mergeCell ref="G1054:M1054"/>
    <mergeCell ref="N1054:O1054"/>
    <mergeCell ref="Q1054:R1054"/>
    <mergeCell ref="S1054:T1054"/>
    <mergeCell ref="V1054:W1054"/>
    <mergeCell ref="X1054:Y1054"/>
    <mergeCell ref="AA1054:AB1054"/>
    <mergeCell ref="AC1054:AD1054"/>
    <mergeCell ref="AF1054:AG1054"/>
    <mergeCell ref="AH1054:AI1054"/>
    <mergeCell ref="AK1054:AL1054"/>
    <mergeCell ref="AM1054:AN1054"/>
    <mergeCell ref="AP1054:AQ1054"/>
    <mergeCell ref="AR1054:AS1054"/>
    <mergeCell ref="AU1054:AV1054"/>
    <mergeCell ref="AW1054:AX1054"/>
    <mergeCell ref="AZ1054:BA1054"/>
    <mergeCell ref="G1055:M1055"/>
    <mergeCell ref="N1055:O1055"/>
    <mergeCell ref="Q1055:R1055"/>
    <mergeCell ref="S1055:T1055"/>
    <mergeCell ref="V1055:W1055"/>
    <mergeCell ref="X1055:Y1055"/>
    <mergeCell ref="AA1055:AB1055"/>
    <mergeCell ref="AC1055:AD1055"/>
    <mergeCell ref="AF1055:AG1055"/>
    <mergeCell ref="AH1055:AI1055"/>
    <mergeCell ref="AK1055:AL1055"/>
    <mergeCell ref="AM1055:AN1055"/>
    <mergeCell ref="AP1055:AQ1055"/>
    <mergeCell ref="AR1055:AS1055"/>
    <mergeCell ref="AU1055:AV1055"/>
    <mergeCell ref="AW1055:AX1055"/>
    <mergeCell ref="AZ1055:BA1055"/>
    <mergeCell ref="G1052:M1052"/>
    <mergeCell ref="N1052:O1052"/>
    <mergeCell ref="Q1052:R1052"/>
    <mergeCell ref="S1052:T1052"/>
    <mergeCell ref="V1052:W1052"/>
    <mergeCell ref="X1052:Y1052"/>
    <mergeCell ref="AA1052:AB1052"/>
    <mergeCell ref="AC1052:AD1052"/>
    <mergeCell ref="AF1052:AG1052"/>
    <mergeCell ref="AH1052:AI1052"/>
    <mergeCell ref="AK1052:AL1052"/>
    <mergeCell ref="AM1052:AN1052"/>
    <mergeCell ref="AP1052:AQ1052"/>
    <mergeCell ref="AR1052:AS1052"/>
    <mergeCell ref="AU1052:AV1052"/>
    <mergeCell ref="AW1052:AX1052"/>
    <mergeCell ref="AZ1052:BA1052"/>
    <mergeCell ref="G1053:M1053"/>
    <mergeCell ref="N1053:O1053"/>
    <mergeCell ref="Q1053:R1053"/>
    <mergeCell ref="S1053:T1053"/>
    <mergeCell ref="V1053:W1053"/>
    <mergeCell ref="X1053:Y1053"/>
    <mergeCell ref="AA1053:AB1053"/>
    <mergeCell ref="AC1053:AD1053"/>
    <mergeCell ref="AF1053:AG1053"/>
    <mergeCell ref="AH1053:AI1053"/>
    <mergeCell ref="AK1053:AL1053"/>
    <mergeCell ref="AM1053:AN1053"/>
    <mergeCell ref="AP1053:AQ1053"/>
    <mergeCell ref="AR1053:AS1053"/>
    <mergeCell ref="AU1053:AV1053"/>
    <mergeCell ref="AW1053:AX1053"/>
    <mergeCell ref="AZ1053:BA1053"/>
    <mergeCell ref="G1050:M1050"/>
    <mergeCell ref="N1050:O1050"/>
    <mergeCell ref="Q1050:R1050"/>
    <mergeCell ref="S1050:T1050"/>
    <mergeCell ref="V1050:W1050"/>
    <mergeCell ref="X1050:Y1050"/>
    <mergeCell ref="AA1050:AB1050"/>
    <mergeCell ref="AC1050:AD1050"/>
    <mergeCell ref="AF1050:AG1050"/>
    <mergeCell ref="AH1050:AI1050"/>
    <mergeCell ref="AK1050:AL1050"/>
    <mergeCell ref="AM1050:AN1050"/>
    <mergeCell ref="AP1050:AQ1050"/>
    <mergeCell ref="AR1050:AS1050"/>
    <mergeCell ref="AU1050:AV1050"/>
    <mergeCell ref="AW1050:AX1050"/>
    <mergeCell ref="AZ1050:BA1050"/>
    <mergeCell ref="G1051:M1051"/>
    <mergeCell ref="N1051:O1051"/>
    <mergeCell ref="Q1051:R1051"/>
    <mergeCell ref="S1051:T1051"/>
    <mergeCell ref="V1051:W1051"/>
    <mergeCell ref="X1051:Y1051"/>
    <mergeCell ref="AA1051:AB1051"/>
    <mergeCell ref="AC1051:AD1051"/>
    <mergeCell ref="AF1051:AG1051"/>
    <mergeCell ref="AH1051:AI1051"/>
    <mergeCell ref="AK1051:AL1051"/>
    <mergeCell ref="AM1051:AN1051"/>
    <mergeCell ref="AP1051:AQ1051"/>
    <mergeCell ref="AR1051:AS1051"/>
    <mergeCell ref="AU1051:AV1051"/>
    <mergeCell ref="AW1051:AX1051"/>
    <mergeCell ref="AZ1051:BA1051"/>
    <mergeCell ref="G1048:M1048"/>
    <mergeCell ref="N1048:O1048"/>
    <mergeCell ref="Q1048:R1048"/>
    <mergeCell ref="S1048:T1048"/>
    <mergeCell ref="V1048:W1048"/>
    <mergeCell ref="X1048:Y1048"/>
    <mergeCell ref="AA1048:AB1048"/>
    <mergeCell ref="AC1048:AD1048"/>
    <mergeCell ref="AF1048:AG1048"/>
    <mergeCell ref="AH1048:AI1048"/>
    <mergeCell ref="AK1048:AL1048"/>
    <mergeCell ref="AM1048:AN1048"/>
    <mergeCell ref="AP1048:AQ1048"/>
    <mergeCell ref="AR1048:AS1048"/>
    <mergeCell ref="AU1048:AV1048"/>
    <mergeCell ref="AW1048:AX1048"/>
    <mergeCell ref="AZ1048:BA1048"/>
    <mergeCell ref="G1049:M1049"/>
    <mergeCell ref="N1049:O1049"/>
    <mergeCell ref="Q1049:R1049"/>
    <mergeCell ref="S1049:T1049"/>
    <mergeCell ref="V1049:W1049"/>
    <mergeCell ref="X1049:Y1049"/>
    <mergeCell ref="AA1049:AB1049"/>
    <mergeCell ref="AC1049:AD1049"/>
    <mergeCell ref="AF1049:AG1049"/>
    <mergeCell ref="AH1049:AI1049"/>
    <mergeCell ref="AK1049:AL1049"/>
    <mergeCell ref="AM1049:AN1049"/>
    <mergeCell ref="AP1049:AQ1049"/>
    <mergeCell ref="AR1049:AS1049"/>
    <mergeCell ref="AU1049:AV1049"/>
    <mergeCell ref="AW1049:AX1049"/>
    <mergeCell ref="AZ1049:BA1049"/>
    <mergeCell ref="G1046:M1046"/>
    <mergeCell ref="N1046:O1046"/>
    <mergeCell ref="Q1046:R1046"/>
    <mergeCell ref="S1046:T1046"/>
    <mergeCell ref="V1046:W1046"/>
    <mergeCell ref="X1046:Y1046"/>
    <mergeCell ref="AA1046:AB1046"/>
    <mergeCell ref="AC1046:AD1046"/>
    <mergeCell ref="AF1046:AG1046"/>
    <mergeCell ref="AH1046:AI1046"/>
    <mergeCell ref="AK1046:AL1046"/>
    <mergeCell ref="AM1046:AN1046"/>
    <mergeCell ref="AP1046:AQ1046"/>
    <mergeCell ref="AR1046:AS1046"/>
    <mergeCell ref="AU1046:AV1046"/>
    <mergeCell ref="AW1046:AX1046"/>
    <mergeCell ref="AZ1046:BA1046"/>
    <mergeCell ref="G1047:M1047"/>
    <mergeCell ref="N1047:O1047"/>
    <mergeCell ref="Q1047:R1047"/>
    <mergeCell ref="S1047:T1047"/>
    <mergeCell ref="V1047:W1047"/>
    <mergeCell ref="X1047:Y1047"/>
    <mergeCell ref="AA1047:AB1047"/>
    <mergeCell ref="AC1047:AD1047"/>
    <mergeCell ref="AF1047:AG1047"/>
    <mergeCell ref="AH1047:AI1047"/>
    <mergeCell ref="AK1047:AL1047"/>
    <mergeCell ref="AM1047:AN1047"/>
    <mergeCell ref="AP1047:AQ1047"/>
    <mergeCell ref="AR1047:AS1047"/>
    <mergeCell ref="AU1047:AV1047"/>
    <mergeCell ref="AW1047:AX1047"/>
    <mergeCell ref="AZ1047:BA1047"/>
    <mergeCell ref="G1044:M1044"/>
    <mergeCell ref="N1044:O1044"/>
    <mergeCell ref="Q1044:R1044"/>
    <mergeCell ref="S1044:T1044"/>
    <mergeCell ref="V1044:W1044"/>
    <mergeCell ref="X1044:Y1044"/>
    <mergeCell ref="AA1044:AB1044"/>
    <mergeCell ref="AC1044:AD1044"/>
    <mergeCell ref="AF1044:AG1044"/>
    <mergeCell ref="AH1044:AI1044"/>
    <mergeCell ref="AK1044:AL1044"/>
    <mergeCell ref="AM1044:AN1044"/>
    <mergeCell ref="AP1044:AQ1044"/>
    <mergeCell ref="AR1044:AS1044"/>
    <mergeCell ref="AU1044:AV1044"/>
    <mergeCell ref="AW1044:AX1044"/>
    <mergeCell ref="AZ1044:BA1044"/>
    <mergeCell ref="G1045:M1045"/>
    <mergeCell ref="N1045:O1045"/>
    <mergeCell ref="Q1045:R1045"/>
    <mergeCell ref="S1045:T1045"/>
    <mergeCell ref="V1045:W1045"/>
    <mergeCell ref="X1045:Y1045"/>
    <mergeCell ref="AA1045:AB1045"/>
    <mergeCell ref="AC1045:AD1045"/>
    <mergeCell ref="AF1045:AG1045"/>
    <mergeCell ref="AH1045:AI1045"/>
    <mergeCell ref="AK1045:AL1045"/>
    <mergeCell ref="AM1045:AN1045"/>
    <mergeCell ref="AP1045:AQ1045"/>
    <mergeCell ref="AR1045:AS1045"/>
    <mergeCell ref="AU1045:AV1045"/>
    <mergeCell ref="AW1045:AX1045"/>
    <mergeCell ref="AZ1045:BA1045"/>
    <mergeCell ref="G1042:M1042"/>
    <mergeCell ref="N1042:O1042"/>
    <mergeCell ref="Q1042:R1042"/>
    <mergeCell ref="S1042:T1042"/>
    <mergeCell ref="V1042:W1042"/>
    <mergeCell ref="X1042:Y1042"/>
    <mergeCell ref="AA1042:AB1042"/>
    <mergeCell ref="AC1042:AD1042"/>
    <mergeCell ref="AF1042:AG1042"/>
    <mergeCell ref="AH1042:AI1042"/>
    <mergeCell ref="AK1042:AL1042"/>
    <mergeCell ref="AM1042:AN1042"/>
    <mergeCell ref="AP1042:AQ1042"/>
    <mergeCell ref="AR1042:AS1042"/>
    <mergeCell ref="AU1042:AV1042"/>
    <mergeCell ref="AW1042:AX1042"/>
    <mergeCell ref="AZ1042:BA1042"/>
    <mergeCell ref="G1043:M1043"/>
    <mergeCell ref="N1043:O1043"/>
    <mergeCell ref="Q1043:R1043"/>
    <mergeCell ref="S1043:T1043"/>
    <mergeCell ref="V1043:W1043"/>
    <mergeCell ref="X1043:Y1043"/>
    <mergeCell ref="AA1043:AB1043"/>
    <mergeCell ref="AC1043:AD1043"/>
    <mergeCell ref="AF1043:AG1043"/>
    <mergeCell ref="AH1043:AI1043"/>
    <mergeCell ref="AK1043:AL1043"/>
    <mergeCell ref="AM1043:AN1043"/>
    <mergeCell ref="AP1043:AQ1043"/>
    <mergeCell ref="AR1043:AS1043"/>
    <mergeCell ref="AU1043:AV1043"/>
    <mergeCell ref="AW1043:AX1043"/>
    <mergeCell ref="AZ1043:BA1043"/>
    <mergeCell ref="G1040:M1040"/>
    <mergeCell ref="N1040:O1040"/>
    <mergeCell ref="Q1040:R1040"/>
    <mergeCell ref="S1040:T1040"/>
    <mergeCell ref="V1040:W1040"/>
    <mergeCell ref="X1040:Y1040"/>
    <mergeCell ref="AA1040:AB1040"/>
    <mergeCell ref="AC1040:AD1040"/>
    <mergeCell ref="AF1040:AG1040"/>
    <mergeCell ref="AH1040:AI1040"/>
    <mergeCell ref="AK1040:AL1040"/>
    <mergeCell ref="AM1040:AN1040"/>
    <mergeCell ref="AP1040:AQ1040"/>
    <mergeCell ref="AR1040:AS1040"/>
    <mergeCell ref="AU1040:AV1040"/>
    <mergeCell ref="AW1040:AX1040"/>
    <mergeCell ref="AZ1040:BA1040"/>
    <mergeCell ref="G1041:M1041"/>
    <mergeCell ref="N1041:O1041"/>
    <mergeCell ref="Q1041:R1041"/>
    <mergeCell ref="S1041:T1041"/>
    <mergeCell ref="V1041:W1041"/>
    <mergeCell ref="X1041:Y1041"/>
    <mergeCell ref="AA1041:AB1041"/>
    <mergeCell ref="AC1041:AD1041"/>
    <mergeCell ref="AF1041:AG1041"/>
    <mergeCell ref="AH1041:AI1041"/>
    <mergeCell ref="AK1041:AL1041"/>
    <mergeCell ref="AM1041:AN1041"/>
    <mergeCell ref="AP1041:AQ1041"/>
    <mergeCell ref="AR1041:AS1041"/>
    <mergeCell ref="AU1041:AV1041"/>
    <mergeCell ref="AW1041:AX1041"/>
    <mergeCell ref="AZ1041:BA1041"/>
    <mergeCell ref="G1038:M1038"/>
    <mergeCell ref="N1038:O1038"/>
    <mergeCell ref="Q1038:R1038"/>
    <mergeCell ref="S1038:T1038"/>
    <mergeCell ref="V1038:W1038"/>
    <mergeCell ref="X1038:Y1038"/>
    <mergeCell ref="AA1038:AB1038"/>
    <mergeCell ref="AC1038:AD1038"/>
    <mergeCell ref="AF1038:AG1038"/>
    <mergeCell ref="AH1038:AI1038"/>
    <mergeCell ref="AK1038:AL1038"/>
    <mergeCell ref="AM1038:AN1038"/>
    <mergeCell ref="AP1038:AQ1038"/>
    <mergeCell ref="AR1038:AS1038"/>
    <mergeCell ref="AU1038:AV1038"/>
    <mergeCell ref="AW1038:AX1038"/>
    <mergeCell ref="AZ1038:BA1038"/>
    <mergeCell ref="G1039:M1039"/>
    <mergeCell ref="N1039:O1039"/>
    <mergeCell ref="Q1039:R1039"/>
    <mergeCell ref="S1039:T1039"/>
    <mergeCell ref="V1039:W1039"/>
    <mergeCell ref="X1039:Y1039"/>
    <mergeCell ref="AA1039:AB1039"/>
    <mergeCell ref="AC1039:AD1039"/>
    <mergeCell ref="AF1039:AG1039"/>
    <mergeCell ref="AH1039:AI1039"/>
    <mergeCell ref="AK1039:AL1039"/>
    <mergeCell ref="AM1039:AN1039"/>
    <mergeCell ref="AP1039:AQ1039"/>
    <mergeCell ref="AR1039:AS1039"/>
    <mergeCell ref="AU1039:AV1039"/>
    <mergeCell ref="AW1039:AX1039"/>
    <mergeCell ref="AZ1039:BA1039"/>
    <mergeCell ref="G1036:M1036"/>
    <mergeCell ref="N1036:O1036"/>
    <mergeCell ref="Q1036:R1036"/>
    <mergeCell ref="S1036:T1036"/>
    <mergeCell ref="V1036:W1036"/>
    <mergeCell ref="X1036:Y1036"/>
    <mergeCell ref="AA1036:AB1036"/>
    <mergeCell ref="AC1036:AD1036"/>
    <mergeCell ref="AF1036:AG1036"/>
    <mergeCell ref="AH1036:AI1036"/>
    <mergeCell ref="AK1036:AL1036"/>
    <mergeCell ref="AM1036:AN1036"/>
    <mergeCell ref="AP1036:AQ1036"/>
    <mergeCell ref="AR1036:AS1036"/>
    <mergeCell ref="AU1036:AV1036"/>
    <mergeCell ref="AW1036:AX1036"/>
    <mergeCell ref="AZ1036:BA1036"/>
    <mergeCell ref="G1037:M1037"/>
    <mergeCell ref="N1037:O1037"/>
    <mergeCell ref="Q1037:R1037"/>
    <mergeCell ref="S1037:T1037"/>
    <mergeCell ref="V1037:W1037"/>
    <mergeCell ref="X1037:Y1037"/>
    <mergeCell ref="AA1037:AB1037"/>
    <mergeCell ref="AC1037:AD1037"/>
    <mergeCell ref="AF1037:AG1037"/>
    <mergeCell ref="AH1037:AI1037"/>
    <mergeCell ref="AK1037:AL1037"/>
    <mergeCell ref="AM1037:AN1037"/>
    <mergeCell ref="AP1037:AQ1037"/>
    <mergeCell ref="AR1037:AS1037"/>
    <mergeCell ref="AU1037:AV1037"/>
    <mergeCell ref="AW1037:AX1037"/>
    <mergeCell ref="AZ1037:BA1037"/>
    <mergeCell ref="G1034:M1034"/>
    <mergeCell ref="N1034:O1034"/>
    <mergeCell ref="Q1034:R1034"/>
    <mergeCell ref="S1034:T1034"/>
    <mergeCell ref="V1034:W1034"/>
    <mergeCell ref="X1034:Y1034"/>
    <mergeCell ref="AA1034:AB1034"/>
    <mergeCell ref="AC1034:AD1034"/>
    <mergeCell ref="AF1034:AG1034"/>
    <mergeCell ref="AH1034:AI1034"/>
    <mergeCell ref="AK1034:AL1034"/>
    <mergeCell ref="AM1034:AN1034"/>
    <mergeCell ref="AP1034:AQ1034"/>
    <mergeCell ref="AR1034:AS1034"/>
    <mergeCell ref="AU1034:AV1034"/>
    <mergeCell ref="AW1034:AX1034"/>
    <mergeCell ref="AZ1034:BA1034"/>
    <mergeCell ref="G1035:M1035"/>
    <mergeCell ref="N1035:O1035"/>
    <mergeCell ref="Q1035:R1035"/>
    <mergeCell ref="S1035:T1035"/>
    <mergeCell ref="V1035:W1035"/>
    <mergeCell ref="X1035:Y1035"/>
    <mergeCell ref="AA1035:AB1035"/>
    <mergeCell ref="AC1035:AD1035"/>
    <mergeCell ref="AF1035:AG1035"/>
    <mergeCell ref="AH1035:AI1035"/>
    <mergeCell ref="AK1035:AL1035"/>
    <mergeCell ref="AM1035:AN1035"/>
    <mergeCell ref="AP1035:AQ1035"/>
    <mergeCell ref="AR1035:AS1035"/>
    <mergeCell ref="AU1035:AV1035"/>
    <mergeCell ref="AW1035:AX1035"/>
    <mergeCell ref="AZ1035:BA1035"/>
    <mergeCell ref="G1032:M1032"/>
    <mergeCell ref="N1032:O1032"/>
    <mergeCell ref="Q1032:R1032"/>
    <mergeCell ref="S1032:T1032"/>
    <mergeCell ref="V1032:W1032"/>
    <mergeCell ref="X1032:Y1032"/>
    <mergeCell ref="AA1032:AB1032"/>
    <mergeCell ref="AC1032:AD1032"/>
    <mergeCell ref="AF1032:AG1032"/>
    <mergeCell ref="AH1032:AI1032"/>
    <mergeCell ref="AK1032:AL1032"/>
    <mergeCell ref="AM1032:AN1032"/>
    <mergeCell ref="AP1032:AQ1032"/>
    <mergeCell ref="AR1032:AS1032"/>
    <mergeCell ref="AU1032:AV1032"/>
    <mergeCell ref="AW1032:AX1032"/>
    <mergeCell ref="AZ1032:BA1032"/>
    <mergeCell ref="G1033:M1033"/>
    <mergeCell ref="N1033:O1033"/>
    <mergeCell ref="Q1033:R1033"/>
    <mergeCell ref="S1033:T1033"/>
    <mergeCell ref="V1033:W1033"/>
    <mergeCell ref="X1033:Y1033"/>
    <mergeCell ref="AA1033:AB1033"/>
    <mergeCell ref="AC1033:AD1033"/>
    <mergeCell ref="AF1033:AG1033"/>
    <mergeCell ref="AH1033:AI1033"/>
    <mergeCell ref="AK1033:AL1033"/>
    <mergeCell ref="AM1033:AN1033"/>
    <mergeCell ref="AP1033:AQ1033"/>
    <mergeCell ref="AR1033:AS1033"/>
    <mergeCell ref="AU1033:AV1033"/>
    <mergeCell ref="AW1033:AX1033"/>
    <mergeCell ref="AZ1033:BA1033"/>
    <mergeCell ref="G1030:M1030"/>
    <mergeCell ref="N1030:O1030"/>
    <mergeCell ref="Q1030:R1030"/>
    <mergeCell ref="S1030:T1030"/>
    <mergeCell ref="V1030:W1030"/>
    <mergeCell ref="X1030:Y1030"/>
    <mergeCell ref="AA1030:AB1030"/>
    <mergeCell ref="AC1030:AD1030"/>
    <mergeCell ref="AF1030:AG1030"/>
    <mergeCell ref="AH1030:AI1030"/>
    <mergeCell ref="AK1030:AL1030"/>
    <mergeCell ref="AM1030:AN1030"/>
    <mergeCell ref="AP1030:AQ1030"/>
    <mergeCell ref="AR1030:AS1030"/>
    <mergeCell ref="AU1030:AV1030"/>
    <mergeCell ref="AW1030:AX1030"/>
    <mergeCell ref="AZ1030:BA1030"/>
    <mergeCell ref="G1031:M1031"/>
    <mergeCell ref="N1031:O1031"/>
    <mergeCell ref="Q1031:R1031"/>
    <mergeCell ref="S1031:T1031"/>
    <mergeCell ref="V1031:W1031"/>
    <mergeCell ref="X1031:Y1031"/>
    <mergeCell ref="AA1031:AB1031"/>
    <mergeCell ref="AC1031:AD1031"/>
    <mergeCell ref="AF1031:AG1031"/>
    <mergeCell ref="AH1031:AI1031"/>
    <mergeCell ref="AK1031:AL1031"/>
    <mergeCell ref="AM1031:AN1031"/>
    <mergeCell ref="AP1031:AQ1031"/>
    <mergeCell ref="AR1031:AS1031"/>
    <mergeCell ref="AU1031:AV1031"/>
    <mergeCell ref="AW1031:AX1031"/>
    <mergeCell ref="AZ1031:BA1031"/>
    <mergeCell ref="G1028:M1028"/>
    <mergeCell ref="N1028:O1028"/>
    <mergeCell ref="Q1028:R1028"/>
    <mergeCell ref="S1028:T1028"/>
    <mergeCell ref="V1028:W1028"/>
    <mergeCell ref="X1028:Y1028"/>
    <mergeCell ref="AA1028:AB1028"/>
    <mergeCell ref="AC1028:AD1028"/>
    <mergeCell ref="AF1028:AG1028"/>
    <mergeCell ref="AH1028:AI1028"/>
    <mergeCell ref="AK1028:AL1028"/>
    <mergeCell ref="AM1028:AN1028"/>
    <mergeCell ref="AP1028:AQ1028"/>
    <mergeCell ref="AR1028:AS1028"/>
    <mergeCell ref="AU1028:AV1028"/>
    <mergeCell ref="AW1028:AX1028"/>
    <mergeCell ref="AZ1028:BA1028"/>
    <mergeCell ref="G1029:M1029"/>
    <mergeCell ref="N1029:O1029"/>
    <mergeCell ref="Q1029:R1029"/>
    <mergeCell ref="S1029:T1029"/>
    <mergeCell ref="V1029:W1029"/>
    <mergeCell ref="X1029:Y1029"/>
    <mergeCell ref="AA1029:AB1029"/>
    <mergeCell ref="AC1029:AD1029"/>
    <mergeCell ref="AF1029:AG1029"/>
    <mergeCell ref="AH1029:AI1029"/>
    <mergeCell ref="AK1029:AL1029"/>
    <mergeCell ref="AM1029:AN1029"/>
    <mergeCell ref="AP1029:AQ1029"/>
    <mergeCell ref="AR1029:AS1029"/>
    <mergeCell ref="AU1029:AV1029"/>
    <mergeCell ref="AW1029:AX1029"/>
    <mergeCell ref="AZ1029:BA1029"/>
    <mergeCell ref="G1026:M1026"/>
    <mergeCell ref="N1026:O1026"/>
    <mergeCell ref="Q1026:R1026"/>
    <mergeCell ref="S1026:T1026"/>
    <mergeCell ref="V1026:W1026"/>
    <mergeCell ref="X1026:Y1026"/>
    <mergeCell ref="AA1026:AB1026"/>
    <mergeCell ref="AC1026:AD1026"/>
    <mergeCell ref="AF1026:AG1026"/>
    <mergeCell ref="AH1026:AI1026"/>
    <mergeCell ref="AK1026:AL1026"/>
    <mergeCell ref="AM1026:AN1026"/>
    <mergeCell ref="AP1026:AQ1026"/>
    <mergeCell ref="AR1026:AS1026"/>
    <mergeCell ref="AU1026:AV1026"/>
    <mergeCell ref="AW1026:AX1026"/>
    <mergeCell ref="AZ1026:BA1026"/>
    <mergeCell ref="G1027:M1027"/>
    <mergeCell ref="N1027:O1027"/>
    <mergeCell ref="Q1027:R1027"/>
    <mergeCell ref="S1027:T1027"/>
    <mergeCell ref="V1027:W1027"/>
    <mergeCell ref="X1027:Y1027"/>
    <mergeCell ref="AA1027:AB1027"/>
    <mergeCell ref="AC1027:AD1027"/>
    <mergeCell ref="AF1027:AG1027"/>
    <mergeCell ref="AH1027:AI1027"/>
    <mergeCell ref="AK1027:AL1027"/>
    <mergeCell ref="AM1027:AN1027"/>
    <mergeCell ref="AP1027:AQ1027"/>
    <mergeCell ref="AR1027:AS1027"/>
    <mergeCell ref="AU1027:AV1027"/>
    <mergeCell ref="AW1027:AX1027"/>
    <mergeCell ref="AZ1027:BA1027"/>
    <mergeCell ref="G1024:M1024"/>
    <mergeCell ref="N1024:O1024"/>
    <mergeCell ref="Q1024:R1024"/>
    <mergeCell ref="S1024:T1024"/>
    <mergeCell ref="V1024:W1024"/>
    <mergeCell ref="X1024:Y1024"/>
    <mergeCell ref="AA1024:AB1024"/>
    <mergeCell ref="AC1024:AD1024"/>
    <mergeCell ref="AF1024:AG1024"/>
    <mergeCell ref="AH1024:AI1024"/>
    <mergeCell ref="AK1024:AL1024"/>
    <mergeCell ref="AM1024:AN1024"/>
    <mergeCell ref="AP1024:AQ1024"/>
    <mergeCell ref="AR1024:AS1024"/>
    <mergeCell ref="AU1024:AV1024"/>
    <mergeCell ref="AW1024:AX1024"/>
    <mergeCell ref="AZ1024:BA1024"/>
    <mergeCell ref="G1025:M1025"/>
    <mergeCell ref="N1025:O1025"/>
    <mergeCell ref="Q1025:R1025"/>
    <mergeCell ref="S1025:T1025"/>
    <mergeCell ref="V1025:W1025"/>
    <mergeCell ref="X1025:Y1025"/>
    <mergeCell ref="AA1025:AB1025"/>
    <mergeCell ref="AC1025:AD1025"/>
    <mergeCell ref="AF1025:AG1025"/>
    <mergeCell ref="AH1025:AI1025"/>
    <mergeCell ref="AK1025:AL1025"/>
    <mergeCell ref="AM1025:AN1025"/>
    <mergeCell ref="AP1025:AQ1025"/>
    <mergeCell ref="AR1025:AS1025"/>
    <mergeCell ref="AU1025:AV1025"/>
    <mergeCell ref="AW1025:AX1025"/>
    <mergeCell ref="AZ1025:BA1025"/>
    <mergeCell ref="G1022:M1022"/>
    <mergeCell ref="N1022:O1022"/>
    <mergeCell ref="Q1022:R1022"/>
    <mergeCell ref="S1022:T1022"/>
    <mergeCell ref="V1022:W1022"/>
    <mergeCell ref="X1022:Y1022"/>
    <mergeCell ref="AA1022:AB1022"/>
    <mergeCell ref="AC1022:AD1022"/>
    <mergeCell ref="AF1022:AG1022"/>
    <mergeCell ref="AH1022:AI1022"/>
    <mergeCell ref="AK1022:AL1022"/>
    <mergeCell ref="AM1022:AN1022"/>
    <mergeCell ref="AP1022:AQ1022"/>
    <mergeCell ref="AR1022:AS1022"/>
    <mergeCell ref="AU1022:AV1022"/>
    <mergeCell ref="AW1022:AX1022"/>
    <mergeCell ref="AZ1022:BA1022"/>
    <mergeCell ref="G1023:M1023"/>
    <mergeCell ref="N1023:O1023"/>
    <mergeCell ref="Q1023:R1023"/>
    <mergeCell ref="S1023:T1023"/>
    <mergeCell ref="V1023:W1023"/>
    <mergeCell ref="X1023:Y1023"/>
    <mergeCell ref="AA1023:AB1023"/>
    <mergeCell ref="AC1023:AD1023"/>
    <mergeCell ref="AF1023:AG1023"/>
    <mergeCell ref="AH1023:AI1023"/>
    <mergeCell ref="AK1023:AL1023"/>
    <mergeCell ref="AM1023:AN1023"/>
    <mergeCell ref="AP1023:AQ1023"/>
    <mergeCell ref="AR1023:AS1023"/>
    <mergeCell ref="AU1023:AV1023"/>
    <mergeCell ref="AW1023:AX1023"/>
    <mergeCell ref="AZ1023:BA1023"/>
    <mergeCell ref="G1020:M1020"/>
    <mergeCell ref="N1020:O1020"/>
    <mergeCell ref="Q1020:R1020"/>
    <mergeCell ref="S1020:T1020"/>
    <mergeCell ref="V1020:W1020"/>
    <mergeCell ref="X1020:Y1020"/>
    <mergeCell ref="AA1020:AB1020"/>
    <mergeCell ref="AC1020:AD1020"/>
    <mergeCell ref="AF1020:AG1020"/>
    <mergeCell ref="AH1020:AI1020"/>
    <mergeCell ref="AK1020:AL1020"/>
    <mergeCell ref="AM1020:AN1020"/>
    <mergeCell ref="AP1020:AQ1020"/>
    <mergeCell ref="AR1020:AS1020"/>
    <mergeCell ref="AU1020:AV1020"/>
    <mergeCell ref="AW1020:AX1020"/>
    <mergeCell ref="AZ1020:BA1020"/>
    <mergeCell ref="G1021:M1021"/>
    <mergeCell ref="N1021:O1021"/>
    <mergeCell ref="Q1021:R1021"/>
    <mergeCell ref="S1021:T1021"/>
    <mergeCell ref="V1021:W1021"/>
    <mergeCell ref="X1021:Y1021"/>
    <mergeCell ref="AA1021:AB1021"/>
    <mergeCell ref="AC1021:AD1021"/>
    <mergeCell ref="AF1021:AG1021"/>
    <mergeCell ref="AH1021:AI1021"/>
    <mergeCell ref="AK1021:AL1021"/>
    <mergeCell ref="AM1021:AN1021"/>
    <mergeCell ref="AP1021:AQ1021"/>
    <mergeCell ref="AR1021:AS1021"/>
    <mergeCell ref="AU1021:AV1021"/>
    <mergeCell ref="AW1021:AX1021"/>
    <mergeCell ref="AZ1021:BA1021"/>
    <mergeCell ref="G1018:M1018"/>
    <mergeCell ref="N1018:O1018"/>
    <mergeCell ref="Q1018:R1018"/>
    <mergeCell ref="S1018:T1018"/>
    <mergeCell ref="V1018:W1018"/>
    <mergeCell ref="X1018:Y1018"/>
    <mergeCell ref="AA1018:AB1018"/>
    <mergeCell ref="AC1018:AD1018"/>
    <mergeCell ref="AF1018:AG1018"/>
    <mergeCell ref="AH1018:AI1018"/>
    <mergeCell ref="AK1018:AL1018"/>
    <mergeCell ref="AM1018:AN1018"/>
    <mergeCell ref="AP1018:AQ1018"/>
    <mergeCell ref="AR1018:AS1018"/>
    <mergeCell ref="AU1018:AV1018"/>
    <mergeCell ref="AW1018:AX1018"/>
    <mergeCell ref="AZ1018:BA1018"/>
    <mergeCell ref="G1019:M1019"/>
    <mergeCell ref="N1019:O1019"/>
    <mergeCell ref="Q1019:R1019"/>
    <mergeCell ref="S1019:T1019"/>
    <mergeCell ref="V1019:W1019"/>
    <mergeCell ref="X1019:Y1019"/>
    <mergeCell ref="AA1019:AB1019"/>
    <mergeCell ref="AC1019:AD1019"/>
    <mergeCell ref="AF1019:AG1019"/>
    <mergeCell ref="AH1019:AI1019"/>
    <mergeCell ref="AK1019:AL1019"/>
    <mergeCell ref="AM1019:AN1019"/>
    <mergeCell ref="AP1019:AQ1019"/>
    <mergeCell ref="AR1019:AS1019"/>
    <mergeCell ref="AU1019:AV1019"/>
    <mergeCell ref="AW1019:AX1019"/>
    <mergeCell ref="AZ1019:BA1019"/>
    <mergeCell ref="G1016:M1016"/>
    <mergeCell ref="N1016:O1016"/>
    <mergeCell ref="Q1016:R1016"/>
    <mergeCell ref="S1016:T1016"/>
    <mergeCell ref="V1016:W1016"/>
    <mergeCell ref="X1016:Y1016"/>
    <mergeCell ref="AA1016:AB1016"/>
    <mergeCell ref="AC1016:AD1016"/>
    <mergeCell ref="AF1016:AG1016"/>
    <mergeCell ref="AH1016:AI1016"/>
    <mergeCell ref="AK1016:AL1016"/>
    <mergeCell ref="AM1016:AN1016"/>
    <mergeCell ref="AP1016:AQ1016"/>
    <mergeCell ref="AR1016:AS1016"/>
    <mergeCell ref="AU1016:AV1016"/>
    <mergeCell ref="AW1016:AX1016"/>
    <mergeCell ref="AZ1016:BA1016"/>
    <mergeCell ref="G1017:M1017"/>
    <mergeCell ref="N1017:O1017"/>
    <mergeCell ref="Q1017:R1017"/>
    <mergeCell ref="S1017:T1017"/>
    <mergeCell ref="V1017:W1017"/>
    <mergeCell ref="X1017:Y1017"/>
    <mergeCell ref="AA1017:AB1017"/>
    <mergeCell ref="AC1017:AD1017"/>
    <mergeCell ref="AF1017:AG1017"/>
    <mergeCell ref="AH1017:AI1017"/>
    <mergeCell ref="AK1017:AL1017"/>
    <mergeCell ref="AM1017:AN1017"/>
    <mergeCell ref="AP1017:AQ1017"/>
    <mergeCell ref="AR1017:AS1017"/>
    <mergeCell ref="AU1017:AV1017"/>
    <mergeCell ref="AW1017:AX1017"/>
    <mergeCell ref="AZ1017:BA1017"/>
    <mergeCell ref="G1014:M1014"/>
    <mergeCell ref="N1014:O1014"/>
    <mergeCell ref="Q1014:R1014"/>
    <mergeCell ref="S1014:T1014"/>
    <mergeCell ref="V1014:W1014"/>
    <mergeCell ref="X1014:Y1014"/>
    <mergeCell ref="AA1014:AB1014"/>
    <mergeCell ref="AC1014:AD1014"/>
    <mergeCell ref="AF1014:AG1014"/>
    <mergeCell ref="AH1014:AI1014"/>
    <mergeCell ref="AK1014:AL1014"/>
    <mergeCell ref="AM1014:AN1014"/>
    <mergeCell ref="AP1014:AQ1014"/>
    <mergeCell ref="AR1014:AS1014"/>
    <mergeCell ref="AU1014:AV1014"/>
    <mergeCell ref="AW1014:AX1014"/>
    <mergeCell ref="AZ1014:BA1014"/>
    <mergeCell ref="G1015:M1015"/>
    <mergeCell ref="N1015:O1015"/>
    <mergeCell ref="Q1015:R1015"/>
    <mergeCell ref="S1015:T1015"/>
    <mergeCell ref="V1015:W1015"/>
    <mergeCell ref="X1015:Y1015"/>
    <mergeCell ref="AA1015:AB1015"/>
    <mergeCell ref="AC1015:AD1015"/>
    <mergeCell ref="AF1015:AG1015"/>
    <mergeCell ref="AH1015:AI1015"/>
    <mergeCell ref="AK1015:AL1015"/>
    <mergeCell ref="AM1015:AN1015"/>
    <mergeCell ref="AP1015:AQ1015"/>
    <mergeCell ref="AR1015:AS1015"/>
    <mergeCell ref="AU1015:AV1015"/>
    <mergeCell ref="AW1015:AX1015"/>
    <mergeCell ref="AZ1015:BA1015"/>
    <mergeCell ref="G1012:M1012"/>
    <mergeCell ref="N1012:O1012"/>
    <mergeCell ref="Q1012:R1012"/>
    <mergeCell ref="S1012:T1012"/>
    <mergeCell ref="V1012:W1012"/>
    <mergeCell ref="X1012:Y1012"/>
    <mergeCell ref="AA1012:AB1012"/>
    <mergeCell ref="AC1012:AD1012"/>
    <mergeCell ref="AF1012:AG1012"/>
    <mergeCell ref="AH1012:AI1012"/>
    <mergeCell ref="AK1012:AL1012"/>
    <mergeCell ref="AM1012:AN1012"/>
    <mergeCell ref="AP1012:AQ1012"/>
    <mergeCell ref="AR1012:AS1012"/>
    <mergeCell ref="AU1012:AV1012"/>
    <mergeCell ref="AW1012:AX1012"/>
    <mergeCell ref="AZ1012:BA1012"/>
    <mergeCell ref="G1013:M1013"/>
    <mergeCell ref="N1013:O1013"/>
    <mergeCell ref="Q1013:R1013"/>
    <mergeCell ref="S1013:T1013"/>
    <mergeCell ref="V1013:W1013"/>
    <mergeCell ref="X1013:Y1013"/>
    <mergeCell ref="AA1013:AB1013"/>
    <mergeCell ref="AC1013:AD1013"/>
    <mergeCell ref="AF1013:AG1013"/>
    <mergeCell ref="AH1013:AI1013"/>
    <mergeCell ref="AK1013:AL1013"/>
    <mergeCell ref="AM1013:AN1013"/>
    <mergeCell ref="AP1013:AQ1013"/>
    <mergeCell ref="AR1013:AS1013"/>
    <mergeCell ref="AU1013:AV1013"/>
    <mergeCell ref="AW1013:AX1013"/>
    <mergeCell ref="AZ1013:BA1013"/>
    <mergeCell ref="G1010:M1010"/>
    <mergeCell ref="N1010:O1010"/>
    <mergeCell ref="Q1010:R1010"/>
    <mergeCell ref="S1010:T1010"/>
    <mergeCell ref="V1010:W1010"/>
    <mergeCell ref="X1010:Y1010"/>
    <mergeCell ref="AA1010:AB1010"/>
    <mergeCell ref="AC1010:AD1010"/>
    <mergeCell ref="AF1010:AG1010"/>
    <mergeCell ref="AH1010:AI1010"/>
    <mergeCell ref="AK1010:AL1010"/>
    <mergeCell ref="AM1010:AN1010"/>
    <mergeCell ref="AP1010:AQ1010"/>
    <mergeCell ref="AR1010:AS1010"/>
    <mergeCell ref="AU1010:AV1010"/>
    <mergeCell ref="AW1010:AX1010"/>
    <mergeCell ref="AZ1010:BA1010"/>
    <mergeCell ref="G1011:M1011"/>
    <mergeCell ref="N1011:O1011"/>
    <mergeCell ref="Q1011:R1011"/>
    <mergeCell ref="S1011:T1011"/>
    <mergeCell ref="V1011:W1011"/>
    <mergeCell ref="X1011:Y1011"/>
    <mergeCell ref="AA1011:AB1011"/>
    <mergeCell ref="AC1011:AD1011"/>
    <mergeCell ref="AF1011:AG1011"/>
    <mergeCell ref="AH1011:AI1011"/>
    <mergeCell ref="AK1011:AL1011"/>
    <mergeCell ref="AM1011:AN1011"/>
    <mergeCell ref="AP1011:AQ1011"/>
    <mergeCell ref="AR1011:AS1011"/>
    <mergeCell ref="AU1011:AV1011"/>
    <mergeCell ref="AW1011:AX1011"/>
    <mergeCell ref="AZ1011:BA1011"/>
    <mergeCell ref="G1008:M1008"/>
    <mergeCell ref="N1008:O1008"/>
    <mergeCell ref="Q1008:R1008"/>
    <mergeCell ref="S1008:T1008"/>
    <mergeCell ref="V1008:W1008"/>
    <mergeCell ref="X1008:Y1008"/>
    <mergeCell ref="AA1008:AB1008"/>
    <mergeCell ref="AC1008:AD1008"/>
    <mergeCell ref="AF1008:AG1008"/>
    <mergeCell ref="AH1008:AI1008"/>
    <mergeCell ref="AK1008:AL1008"/>
    <mergeCell ref="AM1008:AN1008"/>
    <mergeCell ref="AP1008:AQ1008"/>
    <mergeCell ref="AR1008:AS1008"/>
    <mergeCell ref="AU1008:AV1008"/>
    <mergeCell ref="AW1008:AX1008"/>
    <mergeCell ref="AZ1008:BA1008"/>
    <mergeCell ref="G1009:M1009"/>
    <mergeCell ref="N1009:O1009"/>
    <mergeCell ref="Q1009:R1009"/>
    <mergeCell ref="S1009:T1009"/>
    <mergeCell ref="V1009:W1009"/>
    <mergeCell ref="X1009:Y1009"/>
    <mergeCell ref="AA1009:AB1009"/>
    <mergeCell ref="AC1009:AD1009"/>
    <mergeCell ref="AF1009:AG1009"/>
    <mergeCell ref="AH1009:AI1009"/>
    <mergeCell ref="AK1009:AL1009"/>
    <mergeCell ref="AM1009:AN1009"/>
    <mergeCell ref="AP1009:AQ1009"/>
    <mergeCell ref="AR1009:AS1009"/>
    <mergeCell ref="AU1009:AV1009"/>
    <mergeCell ref="AW1009:AX1009"/>
    <mergeCell ref="AZ1009:BA1009"/>
    <mergeCell ref="G1006:M1006"/>
    <mergeCell ref="N1006:O1006"/>
    <mergeCell ref="Q1006:R1006"/>
    <mergeCell ref="S1006:T1006"/>
    <mergeCell ref="V1006:W1006"/>
    <mergeCell ref="X1006:Y1006"/>
    <mergeCell ref="AA1006:AB1006"/>
    <mergeCell ref="AC1006:AD1006"/>
    <mergeCell ref="AF1006:AG1006"/>
    <mergeCell ref="AH1006:AI1006"/>
    <mergeCell ref="AK1006:AL1006"/>
    <mergeCell ref="AM1006:AN1006"/>
    <mergeCell ref="AP1006:AQ1006"/>
    <mergeCell ref="AR1006:AS1006"/>
    <mergeCell ref="AU1006:AV1006"/>
    <mergeCell ref="AW1006:AX1006"/>
    <mergeCell ref="AZ1006:BA1006"/>
    <mergeCell ref="G1007:M1007"/>
    <mergeCell ref="N1007:O1007"/>
    <mergeCell ref="Q1007:R1007"/>
    <mergeCell ref="S1007:T1007"/>
    <mergeCell ref="V1007:W1007"/>
    <mergeCell ref="X1007:Y1007"/>
    <mergeCell ref="AA1007:AB1007"/>
    <mergeCell ref="AC1007:AD1007"/>
    <mergeCell ref="AF1007:AG1007"/>
    <mergeCell ref="AH1007:AI1007"/>
    <mergeCell ref="AK1007:AL1007"/>
    <mergeCell ref="AM1007:AN1007"/>
    <mergeCell ref="AP1007:AQ1007"/>
    <mergeCell ref="AR1007:AS1007"/>
    <mergeCell ref="AU1007:AV1007"/>
    <mergeCell ref="AW1007:AX1007"/>
    <mergeCell ref="AZ1007:BA1007"/>
    <mergeCell ref="G1004:M1004"/>
    <mergeCell ref="N1004:O1004"/>
    <mergeCell ref="Q1004:R1004"/>
    <mergeCell ref="S1004:T1004"/>
    <mergeCell ref="V1004:W1004"/>
    <mergeCell ref="X1004:Y1004"/>
    <mergeCell ref="AA1004:AB1004"/>
    <mergeCell ref="AC1004:AD1004"/>
    <mergeCell ref="AF1004:AG1004"/>
    <mergeCell ref="AH1004:AI1004"/>
    <mergeCell ref="AK1004:AL1004"/>
    <mergeCell ref="AM1004:AN1004"/>
    <mergeCell ref="AP1004:AQ1004"/>
    <mergeCell ref="AR1004:AS1004"/>
    <mergeCell ref="AU1004:AV1004"/>
    <mergeCell ref="AW1004:AX1004"/>
    <mergeCell ref="AZ1004:BA1004"/>
    <mergeCell ref="G1005:M1005"/>
    <mergeCell ref="N1005:O1005"/>
    <mergeCell ref="Q1005:R1005"/>
    <mergeCell ref="S1005:T1005"/>
    <mergeCell ref="V1005:W1005"/>
    <mergeCell ref="X1005:Y1005"/>
    <mergeCell ref="AA1005:AB1005"/>
    <mergeCell ref="AC1005:AD1005"/>
    <mergeCell ref="AF1005:AG1005"/>
    <mergeCell ref="AH1005:AI1005"/>
    <mergeCell ref="AK1005:AL1005"/>
    <mergeCell ref="AM1005:AN1005"/>
    <mergeCell ref="AP1005:AQ1005"/>
    <mergeCell ref="AR1005:AS1005"/>
    <mergeCell ref="AU1005:AV1005"/>
    <mergeCell ref="AW1005:AX1005"/>
    <mergeCell ref="AZ1005:BA1005"/>
    <mergeCell ref="G1002:M1002"/>
    <mergeCell ref="N1002:O1002"/>
    <mergeCell ref="Q1002:R1002"/>
    <mergeCell ref="S1002:T1002"/>
    <mergeCell ref="V1002:W1002"/>
    <mergeCell ref="X1002:Y1002"/>
    <mergeCell ref="AA1002:AB1002"/>
    <mergeCell ref="AC1002:AD1002"/>
    <mergeCell ref="AF1002:AG1002"/>
    <mergeCell ref="AH1002:AI1002"/>
    <mergeCell ref="AK1002:AL1002"/>
    <mergeCell ref="AM1002:AN1002"/>
    <mergeCell ref="AP1002:AQ1002"/>
    <mergeCell ref="AR1002:AS1002"/>
    <mergeCell ref="AU1002:AV1002"/>
    <mergeCell ref="AW1002:AX1002"/>
    <mergeCell ref="AZ1002:BA1002"/>
    <mergeCell ref="G1003:M1003"/>
    <mergeCell ref="N1003:O1003"/>
    <mergeCell ref="Q1003:R1003"/>
    <mergeCell ref="S1003:T1003"/>
    <mergeCell ref="V1003:W1003"/>
    <mergeCell ref="X1003:Y1003"/>
    <mergeCell ref="AA1003:AB1003"/>
    <mergeCell ref="AC1003:AD1003"/>
    <mergeCell ref="AF1003:AG1003"/>
    <mergeCell ref="AH1003:AI1003"/>
    <mergeCell ref="AK1003:AL1003"/>
    <mergeCell ref="AM1003:AN1003"/>
    <mergeCell ref="AP1003:AQ1003"/>
    <mergeCell ref="AR1003:AS1003"/>
    <mergeCell ref="AU1003:AV1003"/>
    <mergeCell ref="AW1003:AX1003"/>
    <mergeCell ref="AZ1003:BA1003"/>
    <mergeCell ref="G1000:M1000"/>
    <mergeCell ref="N1000:O1000"/>
    <mergeCell ref="Q1000:R1000"/>
    <mergeCell ref="S1000:T1000"/>
    <mergeCell ref="V1000:W1000"/>
    <mergeCell ref="X1000:Y1000"/>
    <mergeCell ref="AA1000:AB1000"/>
    <mergeCell ref="AC1000:AD1000"/>
    <mergeCell ref="AF1000:AG1000"/>
    <mergeCell ref="AH1000:AI1000"/>
    <mergeCell ref="AK1000:AL1000"/>
    <mergeCell ref="AM1000:AN1000"/>
    <mergeCell ref="AP1000:AQ1000"/>
    <mergeCell ref="AR1000:AS1000"/>
    <mergeCell ref="AU1000:AV1000"/>
    <mergeCell ref="AW1000:AX1000"/>
    <mergeCell ref="AZ1000:BA1000"/>
    <mergeCell ref="G1001:M1001"/>
    <mergeCell ref="N1001:O1001"/>
    <mergeCell ref="Q1001:R1001"/>
    <mergeCell ref="S1001:T1001"/>
    <mergeCell ref="V1001:W1001"/>
    <mergeCell ref="X1001:Y1001"/>
    <mergeCell ref="AA1001:AB1001"/>
    <mergeCell ref="AC1001:AD1001"/>
    <mergeCell ref="AF1001:AG1001"/>
    <mergeCell ref="AH1001:AI1001"/>
    <mergeCell ref="AK1001:AL1001"/>
    <mergeCell ref="AM1001:AN1001"/>
    <mergeCell ref="AP1001:AQ1001"/>
    <mergeCell ref="AR1001:AS1001"/>
    <mergeCell ref="AU1001:AV1001"/>
    <mergeCell ref="AW1001:AX1001"/>
    <mergeCell ref="AZ1001:BA1001"/>
    <mergeCell ref="G998:M998"/>
    <mergeCell ref="N998:O998"/>
    <mergeCell ref="Q998:R998"/>
    <mergeCell ref="S998:T998"/>
    <mergeCell ref="V998:W998"/>
    <mergeCell ref="X998:Y998"/>
    <mergeCell ref="AA998:AB998"/>
    <mergeCell ref="AC998:AD998"/>
    <mergeCell ref="AF998:AG998"/>
    <mergeCell ref="AH998:AI998"/>
    <mergeCell ref="AK998:AL998"/>
    <mergeCell ref="AM998:AN998"/>
    <mergeCell ref="AP998:AQ998"/>
    <mergeCell ref="AR998:AS998"/>
    <mergeCell ref="AU998:AV998"/>
    <mergeCell ref="AW998:AX998"/>
    <mergeCell ref="AZ998:BA998"/>
    <mergeCell ref="G999:M999"/>
    <mergeCell ref="N999:O999"/>
    <mergeCell ref="Q999:R999"/>
    <mergeCell ref="S999:T999"/>
    <mergeCell ref="V999:W999"/>
    <mergeCell ref="X999:Y999"/>
    <mergeCell ref="AA999:AB999"/>
    <mergeCell ref="AC999:AD999"/>
    <mergeCell ref="AF999:AG999"/>
    <mergeCell ref="AH999:AI999"/>
    <mergeCell ref="AK999:AL999"/>
    <mergeCell ref="AM999:AN999"/>
    <mergeCell ref="AP999:AQ999"/>
    <mergeCell ref="AR999:AS999"/>
    <mergeCell ref="AU999:AV999"/>
    <mergeCell ref="AW999:AX999"/>
    <mergeCell ref="AZ999:BA999"/>
    <mergeCell ref="G996:M996"/>
    <mergeCell ref="N996:O996"/>
    <mergeCell ref="Q996:R996"/>
    <mergeCell ref="S996:T996"/>
    <mergeCell ref="V996:W996"/>
    <mergeCell ref="X996:Y996"/>
    <mergeCell ref="AA996:AB996"/>
    <mergeCell ref="AC996:AD996"/>
    <mergeCell ref="AF996:AG996"/>
    <mergeCell ref="AH996:AI996"/>
    <mergeCell ref="AK996:AL996"/>
    <mergeCell ref="AM996:AN996"/>
    <mergeCell ref="AP996:AQ996"/>
    <mergeCell ref="AR996:AS996"/>
    <mergeCell ref="AU996:AV996"/>
    <mergeCell ref="AW996:AX996"/>
    <mergeCell ref="AZ996:BA996"/>
    <mergeCell ref="G997:M997"/>
    <mergeCell ref="N997:O997"/>
    <mergeCell ref="Q997:R997"/>
    <mergeCell ref="S997:T997"/>
    <mergeCell ref="V997:W997"/>
    <mergeCell ref="X997:Y997"/>
    <mergeCell ref="AA997:AB997"/>
    <mergeCell ref="AC997:AD997"/>
    <mergeCell ref="AF997:AG997"/>
    <mergeCell ref="AH997:AI997"/>
    <mergeCell ref="AK997:AL997"/>
    <mergeCell ref="AM997:AN997"/>
    <mergeCell ref="AP997:AQ997"/>
    <mergeCell ref="AR997:AS997"/>
    <mergeCell ref="AU997:AV997"/>
    <mergeCell ref="AW997:AX997"/>
    <mergeCell ref="AZ997:BA997"/>
    <mergeCell ref="G994:M994"/>
    <mergeCell ref="N994:O994"/>
    <mergeCell ref="Q994:R994"/>
    <mergeCell ref="S994:T994"/>
    <mergeCell ref="V994:W994"/>
    <mergeCell ref="X994:Y994"/>
    <mergeCell ref="AA994:AB994"/>
    <mergeCell ref="AC994:AD994"/>
    <mergeCell ref="AF994:AG994"/>
    <mergeCell ref="AH994:AI994"/>
    <mergeCell ref="AK994:AL994"/>
    <mergeCell ref="AM994:AN994"/>
    <mergeCell ref="AP994:AQ994"/>
    <mergeCell ref="AR994:AS994"/>
    <mergeCell ref="AU994:AV994"/>
    <mergeCell ref="AW994:AX994"/>
    <mergeCell ref="AZ994:BA994"/>
    <mergeCell ref="G995:M995"/>
    <mergeCell ref="N995:O995"/>
    <mergeCell ref="Q995:R995"/>
    <mergeCell ref="S995:T995"/>
    <mergeCell ref="V995:W995"/>
    <mergeCell ref="X995:Y995"/>
    <mergeCell ref="AA995:AB995"/>
    <mergeCell ref="AC995:AD995"/>
    <mergeCell ref="AF995:AG995"/>
    <mergeCell ref="AH995:AI995"/>
    <mergeCell ref="AK995:AL995"/>
    <mergeCell ref="AM995:AN995"/>
    <mergeCell ref="AP995:AQ995"/>
    <mergeCell ref="AR995:AS995"/>
    <mergeCell ref="AU995:AV995"/>
    <mergeCell ref="AW995:AX995"/>
    <mergeCell ref="AZ995:BA995"/>
    <mergeCell ref="G992:M992"/>
    <mergeCell ref="N992:O992"/>
    <mergeCell ref="Q992:R992"/>
    <mergeCell ref="S992:T992"/>
    <mergeCell ref="V992:W992"/>
    <mergeCell ref="X992:Y992"/>
    <mergeCell ref="AA992:AB992"/>
    <mergeCell ref="AC992:AD992"/>
    <mergeCell ref="AF992:AG992"/>
    <mergeCell ref="AH992:AI992"/>
    <mergeCell ref="AK992:AL992"/>
    <mergeCell ref="AM992:AN992"/>
    <mergeCell ref="AP992:AQ992"/>
    <mergeCell ref="AR992:AS992"/>
    <mergeCell ref="AU992:AV992"/>
    <mergeCell ref="AW992:AX992"/>
    <mergeCell ref="AZ992:BA992"/>
    <mergeCell ref="G993:M993"/>
    <mergeCell ref="N993:O993"/>
    <mergeCell ref="Q993:R993"/>
    <mergeCell ref="S993:T993"/>
    <mergeCell ref="V993:W993"/>
    <mergeCell ref="X993:Y993"/>
    <mergeCell ref="AA993:AB993"/>
    <mergeCell ref="AC993:AD993"/>
    <mergeCell ref="AF993:AG993"/>
    <mergeCell ref="AH993:AI993"/>
    <mergeCell ref="AK993:AL993"/>
    <mergeCell ref="AM993:AN993"/>
    <mergeCell ref="AP993:AQ993"/>
    <mergeCell ref="AR993:AS993"/>
    <mergeCell ref="AU993:AV993"/>
    <mergeCell ref="AW993:AX993"/>
    <mergeCell ref="AZ993:BA993"/>
    <mergeCell ref="G990:M990"/>
    <mergeCell ref="N990:O990"/>
    <mergeCell ref="Q990:R990"/>
    <mergeCell ref="S990:T990"/>
    <mergeCell ref="V990:W990"/>
    <mergeCell ref="X990:Y990"/>
    <mergeCell ref="AA990:AB990"/>
    <mergeCell ref="AC990:AD990"/>
    <mergeCell ref="AF990:AG990"/>
    <mergeCell ref="AH990:AI990"/>
    <mergeCell ref="AK990:AL990"/>
    <mergeCell ref="AM990:AN990"/>
    <mergeCell ref="AP990:AQ990"/>
    <mergeCell ref="AR990:AS990"/>
    <mergeCell ref="AU990:AV990"/>
    <mergeCell ref="AW990:AX990"/>
    <mergeCell ref="AZ990:BA990"/>
    <mergeCell ref="G991:M991"/>
    <mergeCell ref="N991:O991"/>
    <mergeCell ref="Q991:R991"/>
    <mergeCell ref="S991:T991"/>
    <mergeCell ref="V991:W991"/>
    <mergeCell ref="X991:Y991"/>
    <mergeCell ref="AA991:AB991"/>
    <mergeCell ref="AC991:AD991"/>
    <mergeCell ref="AF991:AG991"/>
    <mergeCell ref="AH991:AI991"/>
    <mergeCell ref="AK991:AL991"/>
    <mergeCell ref="AM991:AN991"/>
    <mergeCell ref="AP991:AQ991"/>
    <mergeCell ref="AR991:AS991"/>
    <mergeCell ref="AU991:AV991"/>
    <mergeCell ref="AW991:AX991"/>
    <mergeCell ref="AZ991:BA991"/>
    <mergeCell ref="G988:M988"/>
    <mergeCell ref="N988:O988"/>
    <mergeCell ref="Q988:R988"/>
    <mergeCell ref="S988:T988"/>
    <mergeCell ref="V988:W988"/>
    <mergeCell ref="X988:Y988"/>
    <mergeCell ref="AA988:AB988"/>
    <mergeCell ref="AC988:AD988"/>
    <mergeCell ref="AF988:AG988"/>
    <mergeCell ref="AH988:AI988"/>
    <mergeCell ref="AK988:AL988"/>
    <mergeCell ref="AM988:AN988"/>
    <mergeCell ref="AP988:AQ988"/>
    <mergeCell ref="AR988:AS988"/>
    <mergeCell ref="AU988:AV988"/>
    <mergeCell ref="AW988:AX988"/>
    <mergeCell ref="AZ988:BA988"/>
    <mergeCell ref="G989:M989"/>
    <mergeCell ref="N989:O989"/>
    <mergeCell ref="Q989:R989"/>
    <mergeCell ref="S989:T989"/>
    <mergeCell ref="V989:W989"/>
    <mergeCell ref="X989:Y989"/>
    <mergeCell ref="AA989:AB989"/>
    <mergeCell ref="AC989:AD989"/>
    <mergeCell ref="AF989:AG989"/>
    <mergeCell ref="AH989:AI989"/>
    <mergeCell ref="AK989:AL989"/>
    <mergeCell ref="AM989:AN989"/>
    <mergeCell ref="AP989:AQ989"/>
    <mergeCell ref="AR989:AS989"/>
    <mergeCell ref="AU989:AV989"/>
    <mergeCell ref="AW989:AX989"/>
    <mergeCell ref="AZ989:BA989"/>
    <mergeCell ref="G986:M986"/>
    <mergeCell ref="N986:O986"/>
    <mergeCell ref="Q986:R986"/>
    <mergeCell ref="S986:T986"/>
    <mergeCell ref="V986:W986"/>
    <mergeCell ref="X986:Y986"/>
    <mergeCell ref="AA986:AB986"/>
    <mergeCell ref="AC986:AD986"/>
    <mergeCell ref="AF986:AG986"/>
    <mergeCell ref="AH986:AI986"/>
    <mergeCell ref="AK986:AL986"/>
    <mergeCell ref="AM986:AN986"/>
    <mergeCell ref="AP986:AQ986"/>
    <mergeCell ref="AR986:AS986"/>
    <mergeCell ref="AU986:AV986"/>
    <mergeCell ref="AW986:AX986"/>
    <mergeCell ref="AZ986:BA986"/>
    <mergeCell ref="G987:M987"/>
    <mergeCell ref="N987:O987"/>
    <mergeCell ref="Q987:R987"/>
    <mergeCell ref="S987:T987"/>
    <mergeCell ref="V987:W987"/>
    <mergeCell ref="X987:Y987"/>
    <mergeCell ref="AA987:AB987"/>
    <mergeCell ref="AC987:AD987"/>
    <mergeCell ref="AF987:AG987"/>
    <mergeCell ref="AH987:AI987"/>
    <mergeCell ref="AK987:AL987"/>
    <mergeCell ref="AM987:AN987"/>
    <mergeCell ref="AP987:AQ987"/>
    <mergeCell ref="AR987:AS987"/>
    <mergeCell ref="AU987:AV987"/>
    <mergeCell ref="AW987:AX987"/>
    <mergeCell ref="AZ987:BA987"/>
    <mergeCell ref="G984:M984"/>
    <mergeCell ref="N984:O984"/>
    <mergeCell ref="Q984:R984"/>
    <mergeCell ref="S984:T984"/>
    <mergeCell ref="V984:W984"/>
    <mergeCell ref="X984:Y984"/>
    <mergeCell ref="AA984:AB984"/>
    <mergeCell ref="AC984:AD984"/>
    <mergeCell ref="AF984:AG984"/>
    <mergeCell ref="AH984:AI984"/>
    <mergeCell ref="AK984:AL984"/>
    <mergeCell ref="AM984:AN984"/>
    <mergeCell ref="AP984:AQ984"/>
    <mergeCell ref="AR984:AS984"/>
    <mergeCell ref="AU984:AV984"/>
    <mergeCell ref="AW984:AX984"/>
    <mergeCell ref="AZ984:BA984"/>
    <mergeCell ref="G985:M985"/>
    <mergeCell ref="N985:O985"/>
    <mergeCell ref="Q985:R985"/>
    <mergeCell ref="S985:T985"/>
    <mergeCell ref="V985:W985"/>
    <mergeCell ref="X985:Y985"/>
    <mergeCell ref="AA985:AB985"/>
    <mergeCell ref="AC985:AD985"/>
    <mergeCell ref="AF985:AG985"/>
    <mergeCell ref="AH985:AI985"/>
    <mergeCell ref="AK985:AL985"/>
    <mergeCell ref="AM985:AN985"/>
    <mergeCell ref="AP985:AQ985"/>
    <mergeCell ref="AR985:AS985"/>
    <mergeCell ref="AU985:AV985"/>
    <mergeCell ref="AW985:AX985"/>
    <mergeCell ref="AZ985:BA985"/>
    <mergeCell ref="G982:M982"/>
    <mergeCell ref="N982:O982"/>
    <mergeCell ref="Q982:R982"/>
    <mergeCell ref="S982:T982"/>
    <mergeCell ref="V982:W982"/>
    <mergeCell ref="X982:Y982"/>
    <mergeCell ref="AA982:AB982"/>
    <mergeCell ref="AC982:AD982"/>
    <mergeCell ref="AF982:AG982"/>
    <mergeCell ref="AH982:AI982"/>
    <mergeCell ref="AK982:AL982"/>
    <mergeCell ref="AM982:AN982"/>
    <mergeCell ref="AP982:AQ982"/>
    <mergeCell ref="AR982:AS982"/>
    <mergeCell ref="AU982:AV982"/>
    <mergeCell ref="AW982:AX982"/>
    <mergeCell ref="AZ982:BA982"/>
    <mergeCell ref="G983:M983"/>
    <mergeCell ref="N983:O983"/>
    <mergeCell ref="Q983:R983"/>
    <mergeCell ref="S983:T983"/>
    <mergeCell ref="V983:W983"/>
    <mergeCell ref="X983:Y983"/>
    <mergeCell ref="AA983:AB983"/>
    <mergeCell ref="AC983:AD983"/>
    <mergeCell ref="AF983:AG983"/>
    <mergeCell ref="AH983:AI983"/>
    <mergeCell ref="AK983:AL983"/>
    <mergeCell ref="AM983:AN983"/>
    <mergeCell ref="AP983:AQ983"/>
    <mergeCell ref="AR983:AS983"/>
    <mergeCell ref="AU983:AV983"/>
    <mergeCell ref="AW983:AX983"/>
    <mergeCell ref="AZ983:BA983"/>
    <mergeCell ref="G980:M980"/>
    <mergeCell ref="N980:O980"/>
    <mergeCell ref="Q980:R980"/>
    <mergeCell ref="S980:T980"/>
    <mergeCell ref="V980:W980"/>
    <mergeCell ref="X980:Y980"/>
    <mergeCell ref="AA980:AB980"/>
    <mergeCell ref="AC980:AD980"/>
    <mergeCell ref="AF980:AG980"/>
    <mergeCell ref="AH980:AI980"/>
    <mergeCell ref="AK980:AL980"/>
    <mergeCell ref="AM980:AN980"/>
    <mergeCell ref="AP980:AQ980"/>
    <mergeCell ref="AR980:AS980"/>
    <mergeCell ref="AU980:AV980"/>
    <mergeCell ref="AW980:AX980"/>
    <mergeCell ref="AZ980:BA980"/>
    <mergeCell ref="G981:M981"/>
    <mergeCell ref="N981:O981"/>
    <mergeCell ref="Q981:R981"/>
    <mergeCell ref="S981:T981"/>
    <mergeCell ref="V981:W981"/>
    <mergeCell ref="X981:Y981"/>
    <mergeCell ref="AA981:AB981"/>
    <mergeCell ref="AC981:AD981"/>
    <mergeCell ref="AF981:AG981"/>
    <mergeCell ref="AH981:AI981"/>
    <mergeCell ref="AK981:AL981"/>
    <mergeCell ref="AM981:AN981"/>
    <mergeCell ref="AP981:AQ981"/>
    <mergeCell ref="AR981:AS981"/>
    <mergeCell ref="AU981:AV981"/>
    <mergeCell ref="AW981:AX981"/>
    <mergeCell ref="AZ981:BA981"/>
    <mergeCell ref="G978:M978"/>
    <mergeCell ref="N978:O978"/>
    <mergeCell ref="Q978:R978"/>
    <mergeCell ref="S978:T978"/>
    <mergeCell ref="V978:W978"/>
    <mergeCell ref="X978:Y978"/>
    <mergeCell ref="AA978:AB978"/>
    <mergeCell ref="AC978:AD978"/>
    <mergeCell ref="AF978:AG978"/>
    <mergeCell ref="AH978:AI978"/>
    <mergeCell ref="AK978:AL978"/>
    <mergeCell ref="AM978:AN978"/>
    <mergeCell ref="AP978:AQ978"/>
    <mergeCell ref="AR978:AS978"/>
    <mergeCell ref="AU978:AV978"/>
    <mergeCell ref="AW978:AX978"/>
    <mergeCell ref="AZ978:BA978"/>
    <mergeCell ref="G979:M979"/>
    <mergeCell ref="N979:O979"/>
    <mergeCell ref="Q979:R979"/>
    <mergeCell ref="S979:T979"/>
    <mergeCell ref="V979:W979"/>
    <mergeCell ref="X979:Y979"/>
    <mergeCell ref="AA979:AB979"/>
    <mergeCell ref="AC979:AD979"/>
    <mergeCell ref="AF979:AG979"/>
    <mergeCell ref="AH979:AI979"/>
    <mergeCell ref="AK979:AL979"/>
    <mergeCell ref="AM979:AN979"/>
    <mergeCell ref="AP979:AQ979"/>
    <mergeCell ref="AR979:AS979"/>
    <mergeCell ref="AU979:AV979"/>
    <mergeCell ref="AW979:AX979"/>
    <mergeCell ref="AZ979:BA979"/>
    <mergeCell ref="G976:M976"/>
    <mergeCell ref="N976:O976"/>
    <mergeCell ref="Q976:R976"/>
    <mergeCell ref="S976:T976"/>
    <mergeCell ref="V976:W976"/>
    <mergeCell ref="X976:Y976"/>
    <mergeCell ref="AA976:AB976"/>
    <mergeCell ref="AC976:AD976"/>
    <mergeCell ref="AF976:AG976"/>
    <mergeCell ref="AH976:AI976"/>
    <mergeCell ref="AK976:AL976"/>
    <mergeCell ref="AM976:AN976"/>
    <mergeCell ref="AP976:AQ976"/>
    <mergeCell ref="AR976:AS976"/>
    <mergeCell ref="AU976:AV976"/>
    <mergeCell ref="AW976:AX976"/>
    <mergeCell ref="AZ976:BA976"/>
    <mergeCell ref="G977:M977"/>
    <mergeCell ref="N977:O977"/>
    <mergeCell ref="Q977:R977"/>
    <mergeCell ref="S977:T977"/>
    <mergeCell ref="V977:W977"/>
    <mergeCell ref="X977:Y977"/>
    <mergeCell ref="AA977:AB977"/>
    <mergeCell ref="AC977:AD977"/>
    <mergeCell ref="AF977:AG977"/>
    <mergeCell ref="AH977:AI977"/>
    <mergeCell ref="AK977:AL977"/>
    <mergeCell ref="AM977:AN977"/>
    <mergeCell ref="AP977:AQ977"/>
    <mergeCell ref="AR977:AS977"/>
    <mergeCell ref="AU977:AV977"/>
    <mergeCell ref="AW977:AX977"/>
    <mergeCell ref="AZ977:BA977"/>
    <mergeCell ref="G974:M974"/>
    <mergeCell ref="N974:O974"/>
    <mergeCell ref="Q974:R974"/>
    <mergeCell ref="S974:T974"/>
    <mergeCell ref="V974:W974"/>
    <mergeCell ref="X974:Y974"/>
    <mergeCell ref="AA974:AB974"/>
    <mergeCell ref="AC974:AD974"/>
    <mergeCell ref="AF974:AG974"/>
    <mergeCell ref="AH974:AI974"/>
    <mergeCell ref="AK974:AL974"/>
    <mergeCell ref="AM974:AN974"/>
    <mergeCell ref="AP974:AQ974"/>
    <mergeCell ref="AR974:AS974"/>
    <mergeCell ref="AU974:AV974"/>
    <mergeCell ref="AW974:AX974"/>
    <mergeCell ref="AZ974:BA974"/>
    <mergeCell ref="G975:M975"/>
    <mergeCell ref="N975:O975"/>
    <mergeCell ref="Q975:R975"/>
    <mergeCell ref="S975:T975"/>
    <mergeCell ref="V975:W975"/>
    <mergeCell ref="X975:Y975"/>
    <mergeCell ref="AA975:AB975"/>
    <mergeCell ref="AC975:AD975"/>
    <mergeCell ref="AF975:AG975"/>
    <mergeCell ref="AH975:AI975"/>
    <mergeCell ref="AK975:AL975"/>
    <mergeCell ref="AM975:AN975"/>
    <mergeCell ref="AP975:AQ975"/>
    <mergeCell ref="AR975:AS975"/>
    <mergeCell ref="AU975:AV975"/>
    <mergeCell ref="AW975:AX975"/>
    <mergeCell ref="AZ975:BA975"/>
    <mergeCell ref="G972:M972"/>
    <mergeCell ref="N972:O972"/>
    <mergeCell ref="Q972:R972"/>
    <mergeCell ref="S972:T972"/>
    <mergeCell ref="V972:W972"/>
    <mergeCell ref="X972:Y972"/>
    <mergeCell ref="AA972:AB972"/>
    <mergeCell ref="AC972:AD972"/>
    <mergeCell ref="AF972:AG972"/>
    <mergeCell ref="AH972:AI972"/>
    <mergeCell ref="AK972:AL972"/>
    <mergeCell ref="AM972:AN972"/>
    <mergeCell ref="AP972:AQ972"/>
    <mergeCell ref="AR972:AS972"/>
    <mergeCell ref="AU972:AV972"/>
    <mergeCell ref="AW972:AX972"/>
    <mergeCell ref="AZ972:BA972"/>
    <mergeCell ref="G973:M973"/>
    <mergeCell ref="N973:O973"/>
    <mergeCell ref="Q973:R973"/>
    <mergeCell ref="S973:T973"/>
    <mergeCell ref="V973:W973"/>
    <mergeCell ref="X973:Y973"/>
    <mergeCell ref="AA973:AB973"/>
    <mergeCell ref="AC973:AD973"/>
    <mergeCell ref="AF973:AG973"/>
    <mergeCell ref="AH973:AI973"/>
    <mergeCell ref="AK973:AL973"/>
    <mergeCell ref="AM973:AN973"/>
    <mergeCell ref="AP973:AQ973"/>
    <mergeCell ref="AR973:AS973"/>
    <mergeCell ref="AU973:AV973"/>
    <mergeCell ref="AW973:AX973"/>
    <mergeCell ref="AZ973:BA973"/>
    <mergeCell ref="G970:M970"/>
    <mergeCell ref="N970:O970"/>
    <mergeCell ref="Q970:R970"/>
    <mergeCell ref="S970:T970"/>
    <mergeCell ref="V970:W970"/>
    <mergeCell ref="X970:Y970"/>
    <mergeCell ref="AA970:AB970"/>
    <mergeCell ref="AC970:AD970"/>
    <mergeCell ref="AF970:AG970"/>
    <mergeCell ref="AH970:AI970"/>
    <mergeCell ref="AK970:AL970"/>
    <mergeCell ref="AM970:AN970"/>
    <mergeCell ref="AP970:AQ970"/>
    <mergeCell ref="AR970:AS970"/>
    <mergeCell ref="AU970:AV970"/>
    <mergeCell ref="AW970:AX970"/>
    <mergeCell ref="AZ970:BA970"/>
    <mergeCell ref="G971:M971"/>
    <mergeCell ref="N971:O971"/>
    <mergeCell ref="Q971:R971"/>
    <mergeCell ref="S971:T971"/>
    <mergeCell ref="V971:W971"/>
    <mergeCell ref="X971:Y971"/>
    <mergeCell ref="AA971:AB971"/>
    <mergeCell ref="AC971:AD971"/>
    <mergeCell ref="AF971:AG971"/>
    <mergeCell ref="AH971:AI971"/>
    <mergeCell ref="AK971:AL971"/>
    <mergeCell ref="AM971:AN971"/>
    <mergeCell ref="AP971:AQ971"/>
    <mergeCell ref="AR971:AS971"/>
    <mergeCell ref="AU971:AV971"/>
    <mergeCell ref="AW971:AX971"/>
    <mergeCell ref="AZ971:BA971"/>
    <mergeCell ref="G968:M968"/>
    <mergeCell ref="N968:O968"/>
    <mergeCell ref="Q968:R968"/>
    <mergeCell ref="S968:T968"/>
    <mergeCell ref="V968:W968"/>
    <mergeCell ref="X968:Y968"/>
    <mergeCell ref="AA968:AB968"/>
    <mergeCell ref="AC968:AD968"/>
    <mergeCell ref="AF968:AG968"/>
    <mergeCell ref="AH968:AI968"/>
    <mergeCell ref="AK968:AL968"/>
    <mergeCell ref="AM968:AN968"/>
    <mergeCell ref="AP968:AQ968"/>
    <mergeCell ref="AR968:AS968"/>
    <mergeCell ref="AU968:AV968"/>
    <mergeCell ref="AW968:AX968"/>
    <mergeCell ref="AZ968:BA968"/>
    <mergeCell ref="G969:M969"/>
    <mergeCell ref="N969:O969"/>
    <mergeCell ref="Q969:R969"/>
    <mergeCell ref="S969:T969"/>
    <mergeCell ref="V969:W969"/>
    <mergeCell ref="X969:Y969"/>
    <mergeCell ref="AA969:AB969"/>
    <mergeCell ref="AC969:AD969"/>
    <mergeCell ref="AF969:AG969"/>
    <mergeCell ref="AH969:AI969"/>
    <mergeCell ref="AK969:AL969"/>
    <mergeCell ref="AM969:AN969"/>
    <mergeCell ref="AP969:AQ969"/>
    <mergeCell ref="AR969:AS969"/>
    <mergeCell ref="AU969:AV969"/>
    <mergeCell ref="AW969:AX969"/>
    <mergeCell ref="AZ969:BA969"/>
    <mergeCell ref="G966:M966"/>
    <mergeCell ref="N966:O966"/>
    <mergeCell ref="Q966:R966"/>
    <mergeCell ref="S966:T966"/>
    <mergeCell ref="V966:W966"/>
    <mergeCell ref="X966:Y966"/>
    <mergeCell ref="AA966:AB966"/>
    <mergeCell ref="AC966:AD966"/>
    <mergeCell ref="AF966:AG966"/>
    <mergeCell ref="AH966:AI966"/>
    <mergeCell ref="AK966:AL966"/>
    <mergeCell ref="AM966:AN966"/>
    <mergeCell ref="AP966:AQ966"/>
    <mergeCell ref="AR966:AS966"/>
    <mergeCell ref="AU966:AV966"/>
    <mergeCell ref="AW966:AX966"/>
    <mergeCell ref="AZ966:BA966"/>
    <mergeCell ref="G967:M967"/>
    <mergeCell ref="N967:O967"/>
    <mergeCell ref="Q967:R967"/>
    <mergeCell ref="S967:T967"/>
    <mergeCell ref="V967:W967"/>
    <mergeCell ref="X967:Y967"/>
    <mergeCell ref="AA967:AB967"/>
    <mergeCell ref="AC967:AD967"/>
    <mergeCell ref="AF967:AG967"/>
    <mergeCell ref="AH967:AI967"/>
    <mergeCell ref="AK967:AL967"/>
    <mergeCell ref="AM967:AN967"/>
    <mergeCell ref="AP967:AQ967"/>
    <mergeCell ref="AR967:AS967"/>
    <mergeCell ref="AU967:AV967"/>
    <mergeCell ref="AW967:AX967"/>
    <mergeCell ref="AZ967:BA967"/>
    <mergeCell ref="G964:M964"/>
    <mergeCell ref="N964:O964"/>
    <mergeCell ref="Q964:R964"/>
    <mergeCell ref="S964:T964"/>
    <mergeCell ref="V964:W964"/>
    <mergeCell ref="X964:Y964"/>
    <mergeCell ref="AA964:AB964"/>
    <mergeCell ref="AC964:AD964"/>
    <mergeCell ref="AF964:AG964"/>
    <mergeCell ref="AH964:AI964"/>
    <mergeCell ref="AK964:AL964"/>
    <mergeCell ref="AM964:AN964"/>
    <mergeCell ref="AP964:AQ964"/>
    <mergeCell ref="AR964:AS964"/>
    <mergeCell ref="AU964:AV964"/>
    <mergeCell ref="AW964:AX964"/>
    <mergeCell ref="AZ964:BA964"/>
    <mergeCell ref="G965:M965"/>
    <mergeCell ref="N965:O965"/>
    <mergeCell ref="Q965:R965"/>
    <mergeCell ref="S965:T965"/>
    <mergeCell ref="V965:W965"/>
    <mergeCell ref="X965:Y965"/>
    <mergeCell ref="AA965:AB965"/>
    <mergeCell ref="AC965:AD965"/>
    <mergeCell ref="AF965:AG965"/>
    <mergeCell ref="AH965:AI965"/>
    <mergeCell ref="AK965:AL965"/>
    <mergeCell ref="AM965:AN965"/>
    <mergeCell ref="AP965:AQ965"/>
    <mergeCell ref="AR965:AS965"/>
    <mergeCell ref="AU965:AV965"/>
    <mergeCell ref="AW965:AX965"/>
    <mergeCell ref="AZ965:BA965"/>
    <mergeCell ref="G962:M962"/>
    <mergeCell ref="N962:O962"/>
    <mergeCell ref="Q962:R962"/>
    <mergeCell ref="S962:T962"/>
    <mergeCell ref="V962:W962"/>
    <mergeCell ref="X962:Y962"/>
    <mergeCell ref="AA962:AB962"/>
    <mergeCell ref="AC962:AD962"/>
    <mergeCell ref="AF962:AG962"/>
    <mergeCell ref="AH962:AI962"/>
    <mergeCell ref="AK962:AL962"/>
    <mergeCell ref="AM962:AN962"/>
    <mergeCell ref="AP962:AQ962"/>
    <mergeCell ref="AR962:AS962"/>
    <mergeCell ref="AU962:AV962"/>
    <mergeCell ref="AW962:AX962"/>
    <mergeCell ref="AZ962:BA962"/>
    <mergeCell ref="G963:M963"/>
    <mergeCell ref="N963:O963"/>
    <mergeCell ref="Q963:R963"/>
    <mergeCell ref="S963:T963"/>
    <mergeCell ref="V963:W963"/>
    <mergeCell ref="X963:Y963"/>
    <mergeCell ref="AA963:AB963"/>
    <mergeCell ref="AC963:AD963"/>
    <mergeCell ref="AF963:AG963"/>
    <mergeCell ref="AH963:AI963"/>
    <mergeCell ref="AK963:AL963"/>
    <mergeCell ref="AM963:AN963"/>
    <mergeCell ref="AP963:AQ963"/>
    <mergeCell ref="AR963:AS963"/>
    <mergeCell ref="AU963:AV963"/>
    <mergeCell ref="AW963:AX963"/>
    <mergeCell ref="AZ963:BA963"/>
    <mergeCell ref="G960:M960"/>
    <mergeCell ref="N960:O960"/>
    <mergeCell ref="Q960:R960"/>
    <mergeCell ref="S960:T960"/>
    <mergeCell ref="V960:W960"/>
    <mergeCell ref="X960:Y960"/>
    <mergeCell ref="AA960:AB960"/>
    <mergeCell ref="AC960:AD960"/>
    <mergeCell ref="AF960:AG960"/>
    <mergeCell ref="AH960:AI960"/>
    <mergeCell ref="AK960:AL960"/>
    <mergeCell ref="AM960:AN960"/>
    <mergeCell ref="AP960:AQ960"/>
    <mergeCell ref="AR960:AS960"/>
    <mergeCell ref="AU960:AV960"/>
    <mergeCell ref="AW960:AX960"/>
    <mergeCell ref="AZ960:BA960"/>
    <mergeCell ref="G961:M961"/>
    <mergeCell ref="N961:O961"/>
    <mergeCell ref="Q961:R961"/>
    <mergeCell ref="S961:T961"/>
    <mergeCell ref="V961:W961"/>
    <mergeCell ref="X961:Y961"/>
    <mergeCell ref="AA961:AB961"/>
    <mergeCell ref="AC961:AD961"/>
    <mergeCell ref="AF961:AG961"/>
    <mergeCell ref="AH961:AI961"/>
    <mergeCell ref="AK961:AL961"/>
    <mergeCell ref="AM961:AN961"/>
    <mergeCell ref="AP961:AQ961"/>
    <mergeCell ref="AR961:AS961"/>
    <mergeCell ref="AU961:AV961"/>
    <mergeCell ref="AW961:AX961"/>
    <mergeCell ref="AZ961:BA961"/>
    <mergeCell ref="G958:M958"/>
    <mergeCell ref="N958:O958"/>
    <mergeCell ref="Q958:R958"/>
    <mergeCell ref="S958:T958"/>
    <mergeCell ref="V958:W958"/>
    <mergeCell ref="X958:Y958"/>
    <mergeCell ref="AA958:AB958"/>
    <mergeCell ref="AC958:AD958"/>
    <mergeCell ref="AF958:AG958"/>
    <mergeCell ref="AH958:AI958"/>
    <mergeCell ref="AK958:AL958"/>
    <mergeCell ref="AM958:AN958"/>
    <mergeCell ref="AP958:AQ958"/>
    <mergeCell ref="AR958:AS958"/>
    <mergeCell ref="AU958:AV958"/>
    <mergeCell ref="AW958:AX958"/>
    <mergeCell ref="AZ958:BA958"/>
    <mergeCell ref="G959:M959"/>
    <mergeCell ref="N959:O959"/>
    <mergeCell ref="Q959:R959"/>
    <mergeCell ref="S959:T959"/>
    <mergeCell ref="V959:W959"/>
    <mergeCell ref="X959:Y959"/>
    <mergeCell ref="AA959:AB959"/>
    <mergeCell ref="AC959:AD959"/>
    <mergeCell ref="AF959:AG959"/>
    <mergeCell ref="AH959:AI959"/>
    <mergeCell ref="AK959:AL959"/>
    <mergeCell ref="AM959:AN959"/>
    <mergeCell ref="AP959:AQ959"/>
    <mergeCell ref="AR959:AS959"/>
    <mergeCell ref="AU959:AV959"/>
    <mergeCell ref="AW959:AX959"/>
    <mergeCell ref="AZ959:BA959"/>
    <mergeCell ref="G956:M956"/>
    <mergeCell ref="N956:O956"/>
    <mergeCell ref="Q956:R956"/>
    <mergeCell ref="S956:T956"/>
    <mergeCell ref="V956:W956"/>
    <mergeCell ref="X956:Y956"/>
    <mergeCell ref="AA956:AB956"/>
    <mergeCell ref="AC956:AD956"/>
    <mergeCell ref="AF956:AG956"/>
    <mergeCell ref="AH956:AI956"/>
    <mergeCell ref="AK956:AL956"/>
    <mergeCell ref="AM956:AN956"/>
    <mergeCell ref="AP956:AQ956"/>
    <mergeCell ref="AR956:AS956"/>
    <mergeCell ref="AU956:AV956"/>
    <mergeCell ref="AW956:AX956"/>
    <mergeCell ref="AZ956:BA956"/>
    <mergeCell ref="G957:M957"/>
    <mergeCell ref="N957:O957"/>
    <mergeCell ref="Q957:R957"/>
    <mergeCell ref="S957:T957"/>
    <mergeCell ref="V957:W957"/>
    <mergeCell ref="X957:Y957"/>
    <mergeCell ref="AA957:AB957"/>
    <mergeCell ref="AC957:AD957"/>
    <mergeCell ref="AF957:AG957"/>
    <mergeCell ref="AH957:AI957"/>
    <mergeCell ref="AK957:AL957"/>
    <mergeCell ref="AM957:AN957"/>
    <mergeCell ref="AP957:AQ957"/>
    <mergeCell ref="AR957:AS957"/>
    <mergeCell ref="AU957:AV957"/>
    <mergeCell ref="AW957:AX957"/>
    <mergeCell ref="AZ957:BA957"/>
    <mergeCell ref="G954:M954"/>
    <mergeCell ref="N954:O954"/>
    <mergeCell ref="Q954:R954"/>
    <mergeCell ref="S954:T954"/>
    <mergeCell ref="V954:W954"/>
    <mergeCell ref="X954:Y954"/>
    <mergeCell ref="AA954:AB954"/>
    <mergeCell ref="AC954:AD954"/>
    <mergeCell ref="AF954:AG954"/>
    <mergeCell ref="AH954:AI954"/>
    <mergeCell ref="AK954:AL954"/>
    <mergeCell ref="AM954:AN954"/>
    <mergeCell ref="AP954:AQ954"/>
    <mergeCell ref="AR954:AS954"/>
    <mergeCell ref="AU954:AV954"/>
    <mergeCell ref="AW954:AX954"/>
    <mergeCell ref="AZ954:BA954"/>
    <mergeCell ref="G955:M955"/>
    <mergeCell ref="N955:O955"/>
    <mergeCell ref="Q955:R955"/>
    <mergeCell ref="S955:T955"/>
    <mergeCell ref="V955:W955"/>
    <mergeCell ref="X955:Y955"/>
    <mergeCell ref="AA955:AB955"/>
    <mergeCell ref="AC955:AD955"/>
    <mergeCell ref="AF955:AG955"/>
    <mergeCell ref="AH955:AI955"/>
    <mergeCell ref="AK955:AL955"/>
    <mergeCell ref="AM955:AN955"/>
    <mergeCell ref="AP955:AQ955"/>
    <mergeCell ref="AR955:AS955"/>
    <mergeCell ref="AU955:AV955"/>
    <mergeCell ref="AW955:AX955"/>
    <mergeCell ref="AZ955:BA955"/>
    <mergeCell ref="G952:M952"/>
    <mergeCell ref="N952:O952"/>
    <mergeCell ref="Q952:R952"/>
    <mergeCell ref="S952:T952"/>
    <mergeCell ref="V952:W952"/>
    <mergeCell ref="X952:Y952"/>
    <mergeCell ref="AA952:AB952"/>
    <mergeCell ref="AC952:AD952"/>
    <mergeCell ref="AF952:AG952"/>
    <mergeCell ref="AH952:AI952"/>
    <mergeCell ref="AK952:AL952"/>
    <mergeCell ref="AM952:AN952"/>
    <mergeCell ref="AP952:AQ952"/>
    <mergeCell ref="AR952:AS952"/>
    <mergeCell ref="AU952:AV952"/>
    <mergeCell ref="AW952:AX952"/>
    <mergeCell ref="AZ952:BA952"/>
    <mergeCell ref="G953:M953"/>
    <mergeCell ref="N953:O953"/>
    <mergeCell ref="Q953:R953"/>
    <mergeCell ref="S953:T953"/>
    <mergeCell ref="V953:W953"/>
    <mergeCell ref="X953:Y953"/>
    <mergeCell ref="AA953:AB953"/>
    <mergeCell ref="AC953:AD953"/>
    <mergeCell ref="AF953:AG953"/>
    <mergeCell ref="AH953:AI953"/>
    <mergeCell ref="AK953:AL953"/>
    <mergeCell ref="AM953:AN953"/>
    <mergeCell ref="AP953:AQ953"/>
    <mergeCell ref="AR953:AS953"/>
    <mergeCell ref="AU953:AV953"/>
    <mergeCell ref="AW953:AX953"/>
    <mergeCell ref="AZ953:BA953"/>
    <mergeCell ref="G950:M950"/>
    <mergeCell ref="N950:O950"/>
    <mergeCell ref="Q950:R950"/>
    <mergeCell ref="S950:T950"/>
    <mergeCell ref="V950:W950"/>
    <mergeCell ref="X950:Y950"/>
    <mergeCell ref="AA950:AB950"/>
    <mergeCell ref="AC950:AD950"/>
    <mergeCell ref="AF950:AG950"/>
    <mergeCell ref="AH950:AI950"/>
    <mergeCell ref="AK950:AL950"/>
    <mergeCell ref="AM950:AN950"/>
    <mergeCell ref="AP950:AQ950"/>
    <mergeCell ref="AR950:AS950"/>
    <mergeCell ref="AU950:AV950"/>
    <mergeCell ref="AW950:AX950"/>
    <mergeCell ref="AZ950:BA950"/>
    <mergeCell ref="G951:M951"/>
    <mergeCell ref="N951:O951"/>
    <mergeCell ref="Q951:R951"/>
    <mergeCell ref="S951:T951"/>
    <mergeCell ref="V951:W951"/>
    <mergeCell ref="X951:Y951"/>
    <mergeCell ref="AA951:AB951"/>
    <mergeCell ref="AC951:AD951"/>
    <mergeCell ref="AF951:AG951"/>
    <mergeCell ref="AH951:AI951"/>
    <mergeCell ref="AK951:AL951"/>
    <mergeCell ref="AM951:AN951"/>
    <mergeCell ref="AP951:AQ951"/>
    <mergeCell ref="AR951:AS951"/>
    <mergeCell ref="AU951:AV951"/>
    <mergeCell ref="AW951:AX951"/>
    <mergeCell ref="AZ951:BA951"/>
    <mergeCell ref="G948:M948"/>
    <mergeCell ref="N948:O948"/>
    <mergeCell ref="Q948:R948"/>
    <mergeCell ref="S948:T948"/>
    <mergeCell ref="V948:W948"/>
    <mergeCell ref="X948:Y948"/>
    <mergeCell ref="AA948:AB948"/>
    <mergeCell ref="AC948:AD948"/>
    <mergeCell ref="AF948:AG948"/>
    <mergeCell ref="AH948:AI948"/>
    <mergeCell ref="AK948:AL948"/>
    <mergeCell ref="AM948:AN948"/>
    <mergeCell ref="AP948:AQ948"/>
    <mergeCell ref="AR948:AS948"/>
    <mergeCell ref="AU948:AV948"/>
    <mergeCell ref="AW948:AX948"/>
    <mergeCell ref="AZ948:BA948"/>
    <mergeCell ref="G949:M949"/>
    <mergeCell ref="N949:O949"/>
    <mergeCell ref="Q949:R949"/>
    <mergeCell ref="S949:T949"/>
    <mergeCell ref="V949:W949"/>
    <mergeCell ref="X949:Y949"/>
    <mergeCell ref="AA949:AB949"/>
    <mergeCell ref="AC949:AD949"/>
    <mergeCell ref="AF949:AG949"/>
    <mergeCell ref="AH949:AI949"/>
    <mergeCell ref="AK949:AL949"/>
    <mergeCell ref="AM949:AN949"/>
    <mergeCell ref="AP949:AQ949"/>
    <mergeCell ref="AR949:AS949"/>
    <mergeCell ref="AU949:AV949"/>
    <mergeCell ref="AW949:AX949"/>
    <mergeCell ref="AZ949:BA949"/>
    <mergeCell ref="G946:M946"/>
    <mergeCell ref="N946:O946"/>
    <mergeCell ref="Q946:R946"/>
    <mergeCell ref="S946:T946"/>
    <mergeCell ref="V946:W946"/>
    <mergeCell ref="X946:Y946"/>
    <mergeCell ref="AA946:AB946"/>
    <mergeCell ref="AC946:AD946"/>
    <mergeCell ref="AF946:AG946"/>
    <mergeCell ref="AH946:AI946"/>
    <mergeCell ref="AK946:AL946"/>
    <mergeCell ref="AM946:AN946"/>
    <mergeCell ref="AP946:AQ946"/>
    <mergeCell ref="AR946:AS946"/>
    <mergeCell ref="AU946:AV946"/>
    <mergeCell ref="AW946:AX946"/>
    <mergeCell ref="AZ946:BA946"/>
    <mergeCell ref="G947:M947"/>
    <mergeCell ref="N947:O947"/>
    <mergeCell ref="Q947:R947"/>
    <mergeCell ref="S947:T947"/>
    <mergeCell ref="V947:W947"/>
    <mergeCell ref="X947:Y947"/>
    <mergeCell ref="AA947:AB947"/>
    <mergeCell ref="AC947:AD947"/>
    <mergeCell ref="AF947:AG947"/>
    <mergeCell ref="AH947:AI947"/>
    <mergeCell ref="AK947:AL947"/>
    <mergeCell ref="AM947:AN947"/>
    <mergeCell ref="AP947:AQ947"/>
    <mergeCell ref="AR947:AS947"/>
    <mergeCell ref="AU947:AV947"/>
    <mergeCell ref="AW947:AX947"/>
    <mergeCell ref="AZ947:BA947"/>
    <mergeCell ref="G944:M944"/>
    <mergeCell ref="N944:O944"/>
    <mergeCell ref="Q944:R944"/>
    <mergeCell ref="S944:T944"/>
    <mergeCell ref="V944:W944"/>
    <mergeCell ref="X944:Y944"/>
    <mergeCell ref="AA944:AB944"/>
    <mergeCell ref="AC944:AD944"/>
    <mergeCell ref="AF944:AG944"/>
    <mergeCell ref="AH944:AI944"/>
    <mergeCell ref="AK944:AL944"/>
    <mergeCell ref="AM944:AN944"/>
    <mergeCell ref="AP944:AQ944"/>
    <mergeCell ref="AR944:AS944"/>
    <mergeCell ref="AU944:AV944"/>
    <mergeCell ref="AW944:AX944"/>
    <mergeCell ref="AZ944:BA944"/>
    <mergeCell ref="G945:M945"/>
    <mergeCell ref="N945:O945"/>
    <mergeCell ref="Q945:R945"/>
    <mergeCell ref="S945:T945"/>
    <mergeCell ref="V945:W945"/>
    <mergeCell ref="X945:Y945"/>
    <mergeCell ref="AA945:AB945"/>
    <mergeCell ref="AC945:AD945"/>
    <mergeCell ref="AF945:AG945"/>
    <mergeCell ref="AH945:AI945"/>
    <mergeCell ref="AK945:AL945"/>
    <mergeCell ref="AM945:AN945"/>
    <mergeCell ref="AP945:AQ945"/>
    <mergeCell ref="AR945:AS945"/>
    <mergeCell ref="AU945:AV945"/>
    <mergeCell ref="AW945:AX945"/>
    <mergeCell ref="AZ945:BA945"/>
    <mergeCell ref="G942:M942"/>
    <mergeCell ref="N942:O942"/>
    <mergeCell ref="Q942:R942"/>
    <mergeCell ref="S942:T942"/>
    <mergeCell ref="V942:W942"/>
    <mergeCell ref="X942:Y942"/>
    <mergeCell ref="AA942:AB942"/>
    <mergeCell ref="AC942:AD942"/>
    <mergeCell ref="AF942:AG942"/>
    <mergeCell ref="AH942:AI942"/>
    <mergeCell ref="AK942:AL942"/>
    <mergeCell ref="AM942:AN942"/>
    <mergeCell ref="AP942:AQ942"/>
    <mergeCell ref="AR942:AS942"/>
    <mergeCell ref="AU942:AV942"/>
    <mergeCell ref="AW942:AX942"/>
    <mergeCell ref="AZ942:BA942"/>
    <mergeCell ref="G943:M943"/>
    <mergeCell ref="N943:O943"/>
    <mergeCell ref="Q943:R943"/>
    <mergeCell ref="S943:T943"/>
    <mergeCell ref="V943:W943"/>
    <mergeCell ref="X943:Y943"/>
    <mergeCell ref="AA943:AB943"/>
    <mergeCell ref="AC943:AD943"/>
    <mergeCell ref="AF943:AG943"/>
    <mergeCell ref="AH943:AI943"/>
    <mergeCell ref="AK943:AL943"/>
    <mergeCell ref="AM943:AN943"/>
    <mergeCell ref="AP943:AQ943"/>
    <mergeCell ref="AR943:AS943"/>
    <mergeCell ref="AU943:AV943"/>
    <mergeCell ref="AW943:AX943"/>
    <mergeCell ref="AZ943:BA943"/>
    <mergeCell ref="G940:M940"/>
    <mergeCell ref="N940:O940"/>
    <mergeCell ref="Q940:R940"/>
    <mergeCell ref="S940:T940"/>
    <mergeCell ref="V940:W940"/>
    <mergeCell ref="X940:Y940"/>
    <mergeCell ref="AA940:AB940"/>
    <mergeCell ref="AC940:AD940"/>
    <mergeCell ref="AF940:AG940"/>
    <mergeCell ref="AH940:AI940"/>
    <mergeCell ref="AK940:AL940"/>
    <mergeCell ref="AM940:AN940"/>
    <mergeCell ref="AP940:AQ940"/>
    <mergeCell ref="AR940:AS940"/>
    <mergeCell ref="AU940:AV940"/>
    <mergeCell ref="AW940:AX940"/>
    <mergeCell ref="AZ940:BA940"/>
    <mergeCell ref="G941:M941"/>
    <mergeCell ref="N941:O941"/>
    <mergeCell ref="Q941:R941"/>
    <mergeCell ref="S941:T941"/>
    <mergeCell ref="V941:W941"/>
    <mergeCell ref="X941:Y941"/>
    <mergeCell ref="AA941:AB941"/>
    <mergeCell ref="AC941:AD941"/>
    <mergeCell ref="AF941:AG941"/>
    <mergeCell ref="AH941:AI941"/>
    <mergeCell ref="AK941:AL941"/>
    <mergeCell ref="AM941:AN941"/>
    <mergeCell ref="AP941:AQ941"/>
    <mergeCell ref="AR941:AS941"/>
    <mergeCell ref="AU941:AV941"/>
    <mergeCell ref="AW941:AX941"/>
    <mergeCell ref="AZ941:BA941"/>
    <mergeCell ref="G938:M938"/>
    <mergeCell ref="N938:O938"/>
    <mergeCell ref="Q938:R938"/>
    <mergeCell ref="S938:T938"/>
    <mergeCell ref="V938:W938"/>
    <mergeCell ref="X938:Y938"/>
    <mergeCell ref="AA938:AB938"/>
    <mergeCell ref="AC938:AD938"/>
    <mergeCell ref="AF938:AG938"/>
    <mergeCell ref="AH938:AI938"/>
    <mergeCell ref="AK938:AL938"/>
    <mergeCell ref="AM938:AN938"/>
    <mergeCell ref="AP938:AQ938"/>
    <mergeCell ref="AR938:AS938"/>
    <mergeCell ref="AU938:AV938"/>
    <mergeCell ref="AW938:AX938"/>
    <mergeCell ref="AZ938:BA938"/>
    <mergeCell ref="G939:M939"/>
    <mergeCell ref="N939:O939"/>
    <mergeCell ref="Q939:R939"/>
    <mergeCell ref="S939:T939"/>
    <mergeCell ref="V939:W939"/>
    <mergeCell ref="X939:Y939"/>
    <mergeCell ref="AA939:AB939"/>
    <mergeCell ref="AC939:AD939"/>
    <mergeCell ref="AF939:AG939"/>
    <mergeCell ref="AH939:AI939"/>
    <mergeCell ref="AK939:AL939"/>
    <mergeCell ref="AM939:AN939"/>
    <mergeCell ref="AP939:AQ939"/>
    <mergeCell ref="AR939:AS939"/>
    <mergeCell ref="AU939:AV939"/>
    <mergeCell ref="AW939:AX939"/>
    <mergeCell ref="AZ939:BA939"/>
    <mergeCell ref="G936:M936"/>
    <mergeCell ref="N936:O936"/>
    <mergeCell ref="Q936:R936"/>
    <mergeCell ref="S936:T936"/>
    <mergeCell ref="V936:W936"/>
    <mergeCell ref="X936:Y936"/>
    <mergeCell ref="AA936:AB936"/>
    <mergeCell ref="AC936:AD936"/>
    <mergeCell ref="AF936:AG936"/>
    <mergeCell ref="AH936:AI936"/>
    <mergeCell ref="AK936:AL936"/>
    <mergeCell ref="AM936:AN936"/>
    <mergeCell ref="AP936:AQ936"/>
    <mergeCell ref="AR936:AS936"/>
    <mergeCell ref="AU936:AV936"/>
    <mergeCell ref="AW936:AX936"/>
    <mergeCell ref="AZ936:BA936"/>
    <mergeCell ref="G937:M937"/>
    <mergeCell ref="N937:O937"/>
    <mergeCell ref="Q937:R937"/>
    <mergeCell ref="S937:T937"/>
    <mergeCell ref="V937:W937"/>
    <mergeCell ref="X937:Y937"/>
    <mergeCell ref="AA937:AB937"/>
    <mergeCell ref="AC937:AD937"/>
    <mergeCell ref="AF937:AG937"/>
    <mergeCell ref="AH937:AI937"/>
    <mergeCell ref="AK937:AL937"/>
    <mergeCell ref="AM937:AN937"/>
    <mergeCell ref="AP937:AQ937"/>
    <mergeCell ref="AR937:AS937"/>
    <mergeCell ref="AU937:AV937"/>
    <mergeCell ref="AW937:AX937"/>
    <mergeCell ref="AZ937:BA937"/>
    <mergeCell ref="G934:M934"/>
    <mergeCell ref="N934:O934"/>
    <mergeCell ref="Q934:R934"/>
    <mergeCell ref="S934:T934"/>
    <mergeCell ref="V934:W934"/>
    <mergeCell ref="X934:Y934"/>
    <mergeCell ref="AA934:AB934"/>
    <mergeCell ref="AC934:AD934"/>
    <mergeCell ref="AF934:AG934"/>
    <mergeCell ref="AH934:AI934"/>
    <mergeCell ref="AK934:AL934"/>
    <mergeCell ref="AM934:AN934"/>
    <mergeCell ref="AP934:AQ934"/>
    <mergeCell ref="AR934:AS934"/>
    <mergeCell ref="AU934:AV934"/>
    <mergeCell ref="AW934:AX934"/>
    <mergeCell ref="AZ934:BA934"/>
    <mergeCell ref="G935:M935"/>
    <mergeCell ref="N935:O935"/>
    <mergeCell ref="Q935:R935"/>
    <mergeCell ref="S935:T935"/>
    <mergeCell ref="V935:W935"/>
    <mergeCell ref="X935:Y935"/>
    <mergeCell ref="AA935:AB935"/>
    <mergeCell ref="AC935:AD935"/>
    <mergeCell ref="AF935:AG935"/>
    <mergeCell ref="AH935:AI935"/>
    <mergeCell ref="AK935:AL935"/>
    <mergeCell ref="AM935:AN935"/>
    <mergeCell ref="AP935:AQ935"/>
    <mergeCell ref="AR935:AS935"/>
    <mergeCell ref="AU935:AV935"/>
    <mergeCell ref="AW935:AX935"/>
    <mergeCell ref="AZ935:BA935"/>
    <mergeCell ref="G932:M932"/>
    <mergeCell ref="N932:O932"/>
    <mergeCell ref="Q932:R932"/>
    <mergeCell ref="S932:T932"/>
    <mergeCell ref="V932:W932"/>
    <mergeCell ref="X932:Y932"/>
    <mergeCell ref="AA932:AB932"/>
    <mergeCell ref="AC932:AD932"/>
    <mergeCell ref="AF932:AG932"/>
    <mergeCell ref="AH932:AI932"/>
    <mergeCell ref="AK932:AL932"/>
    <mergeCell ref="AM932:AN932"/>
    <mergeCell ref="AP932:AQ932"/>
    <mergeCell ref="AR932:AS932"/>
    <mergeCell ref="AU932:AV932"/>
    <mergeCell ref="AW932:AX932"/>
    <mergeCell ref="AZ932:BA932"/>
    <mergeCell ref="G933:M933"/>
    <mergeCell ref="N933:O933"/>
    <mergeCell ref="Q933:R933"/>
    <mergeCell ref="S933:T933"/>
    <mergeCell ref="V933:W933"/>
    <mergeCell ref="X933:Y933"/>
    <mergeCell ref="AA933:AB933"/>
    <mergeCell ref="AC933:AD933"/>
    <mergeCell ref="AF933:AG933"/>
    <mergeCell ref="AH933:AI933"/>
    <mergeCell ref="AK933:AL933"/>
    <mergeCell ref="AM933:AN933"/>
    <mergeCell ref="AP933:AQ933"/>
    <mergeCell ref="AR933:AS933"/>
    <mergeCell ref="AU933:AV933"/>
    <mergeCell ref="AW933:AX933"/>
    <mergeCell ref="AZ933:BA933"/>
    <mergeCell ref="G930:M930"/>
    <mergeCell ref="N930:O930"/>
    <mergeCell ref="Q930:R930"/>
    <mergeCell ref="S930:T930"/>
    <mergeCell ref="V930:W930"/>
    <mergeCell ref="X930:Y930"/>
    <mergeCell ref="AA930:AB930"/>
    <mergeCell ref="AC930:AD930"/>
    <mergeCell ref="AF930:AG930"/>
    <mergeCell ref="AH930:AI930"/>
    <mergeCell ref="AK930:AL930"/>
    <mergeCell ref="AM930:AN930"/>
    <mergeCell ref="AP930:AQ930"/>
    <mergeCell ref="AR930:AS930"/>
    <mergeCell ref="AU930:AV930"/>
    <mergeCell ref="AW930:AX930"/>
    <mergeCell ref="AZ930:BA930"/>
    <mergeCell ref="G931:M931"/>
    <mergeCell ref="N931:O931"/>
    <mergeCell ref="Q931:R931"/>
    <mergeCell ref="S931:T931"/>
    <mergeCell ref="V931:W931"/>
    <mergeCell ref="X931:Y931"/>
    <mergeCell ref="AA931:AB931"/>
    <mergeCell ref="AC931:AD931"/>
    <mergeCell ref="AF931:AG931"/>
    <mergeCell ref="AH931:AI931"/>
    <mergeCell ref="AK931:AL931"/>
    <mergeCell ref="AM931:AN931"/>
    <mergeCell ref="AP931:AQ931"/>
    <mergeCell ref="AR931:AS931"/>
    <mergeCell ref="AU931:AV931"/>
    <mergeCell ref="AW931:AX931"/>
    <mergeCell ref="AZ931:BA931"/>
    <mergeCell ref="G928:M928"/>
    <mergeCell ref="N928:O928"/>
    <mergeCell ref="Q928:R928"/>
    <mergeCell ref="S928:T928"/>
    <mergeCell ref="V928:W928"/>
    <mergeCell ref="X928:Y928"/>
    <mergeCell ref="AA928:AB928"/>
    <mergeCell ref="AC928:AD928"/>
    <mergeCell ref="AF928:AG928"/>
    <mergeCell ref="AH928:AI928"/>
    <mergeCell ref="AK928:AL928"/>
    <mergeCell ref="AM928:AN928"/>
    <mergeCell ref="AP928:AQ928"/>
    <mergeCell ref="AR928:AS928"/>
    <mergeCell ref="AU928:AV928"/>
    <mergeCell ref="AW928:AX928"/>
    <mergeCell ref="AZ928:BA928"/>
    <mergeCell ref="G929:M929"/>
    <mergeCell ref="N929:O929"/>
    <mergeCell ref="Q929:R929"/>
    <mergeCell ref="S929:T929"/>
    <mergeCell ref="V929:W929"/>
    <mergeCell ref="X929:Y929"/>
    <mergeCell ref="AA929:AB929"/>
    <mergeCell ref="AC929:AD929"/>
    <mergeCell ref="AF929:AG929"/>
    <mergeCell ref="AH929:AI929"/>
    <mergeCell ref="AK929:AL929"/>
    <mergeCell ref="AM929:AN929"/>
    <mergeCell ref="AP929:AQ929"/>
    <mergeCell ref="AR929:AS929"/>
    <mergeCell ref="AU929:AV929"/>
    <mergeCell ref="AW929:AX929"/>
    <mergeCell ref="AZ929:BA929"/>
    <mergeCell ref="G926:M926"/>
    <mergeCell ref="N926:O926"/>
    <mergeCell ref="Q926:R926"/>
    <mergeCell ref="S926:T926"/>
    <mergeCell ref="V926:W926"/>
    <mergeCell ref="X926:Y926"/>
    <mergeCell ref="AA926:AB926"/>
    <mergeCell ref="AC926:AD926"/>
    <mergeCell ref="AF926:AG926"/>
    <mergeCell ref="AH926:AI926"/>
    <mergeCell ref="AK926:AL926"/>
    <mergeCell ref="AM926:AN926"/>
    <mergeCell ref="AP926:AQ926"/>
    <mergeCell ref="AR926:AS926"/>
    <mergeCell ref="AU926:AV926"/>
    <mergeCell ref="AW926:AX926"/>
    <mergeCell ref="AZ926:BA926"/>
    <mergeCell ref="G927:M927"/>
    <mergeCell ref="N927:O927"/>
    <mergeCell ref="Q927:R927"/>
    <mergeCell ref="S927:T927"/>
    <mergeCell ref="V927:W927"/>
    <mergeCell ref="X927:Y927"/>
    <mergeCell ref="AA927:AB927"/>
    <mergeCell ref="AC927:AD927"/>
    <mergeCell ref="AF927:AG927"/>
    <mergeCell ref="AH927:AI927"/>
    <mergeCell ref="AK927:AL927"/>
    <mergeCell ref="AM927:AN927"/>
    <mergeCell ref="AP927:AQ927"/>
    <mergeCell ref="AR927:AS927"/>
    <mergeCell ref="AU927:AV927"/>
    <mergeCell ref="AW927:AX927"/>
    <mergeCell ref="AZ927:BA927"/>
    <mergeCell ref="G924:M924"/>
    <mergeCell ref="N924:O924"/>
    <mergeCell ref="Q924:R924"/>
    <mergeCell ref="S924:T924"/>
    <mergeCell ref="V924:W924"/>
    <mergeCell ref="X924:Y924"/>
    <mergeCell ref="AA924:AB924"/>
    <mergeCell ref="AC924:AD924"/>
    <mergeCell ref="AF924:AG924"/>
    <mergeCell ref="AH924:AI924"/>
    <mergeCell ref="AK924:AL924"/>
    <mergeCell ref="AM924:AN924"/>
    <mergeCell ref="AP924:AQ924"/>
    <mergeCell ref="AR924:AS924"/>
    <mergeCell ref="AU924:AV924"/>
    <mergeCell ref="AW924:AX924"/>
    <mergeCell ref="AZ924:BA924"/>
    <mergeCell ref="G925:M925"/>
    <mergeCell ref="N925:O925"/>
    <mergeCell ref="Q925:R925"/>
    <mergeCell ref="S925:T925"/>
    <mergeCell ref="V925:W925"/>
    <mergeCell ref="X925:Y925"/>
    <mergeCell ref="AA925:AB925"/>
    <mergeCell ref="AC925:AD925"/>
    <mergeCell ref="AF925:AG925"/>
    <mergeCell ref="AH925:AI925"/>
    <mergeCell ref="AK925:AL925"/>
    <mergeCell ref="AM925:AN925"/>
    <mergeCell ref="AP925:AQ925"/>
    <mergeCell ref="AR925:AS925"/>
    <mergeCell ref="AU925:AV925"/>
    <mergeCell ref="AW925:AX925"/>
    <mergeCell ref="AZ925:BA925"/>
    <mergeCell ref="G922:M922"/>
    <mergeCell ref="N922:O922"/>
    <mergeCell ref="Q922:R922"/>
    <mergeCell ref="S922:T922"/>
    <mergeCell ref="V922:W922"/>
    <mergeCell ref="X922:Y922"/>
    <mergeCell ref="AA922:AB922"/>
    <mergeCell ref="AC922:AD922"/>
    <mergeCell ref="AF922:AG922"/>
    <mergeCell ref="AH922:AI922"/>
    <mergeCell ref="AK922:AL922"/>
    <mergeCell ref="AM922:AN922"/>
    <mergeCell ref="AP922:AQ922"/>
    <mergeCell ref="AR922:AS922"/>
    <mergeCell ref="AU922:AV922"/>
    <mergeCell ref="AW922:AX922"/>
    <mergeCell ref="AZ922:BA922"/>
    <mergeCell ref="G923:M923"/>
    <mergeCell ref="N923:O923"/>
    <mergeCell ref="Q923:R923"/>
    <mergeCell ref="S923:T923"/>
    <mergeCell ref="V923:W923"/>
    <mergeCell ref="X923:Y923"/>
    <mergeCell ref="AA923:AB923"/>
    <mergeCell ref="AC923:AD923"/>
    <mergeCell ref="AF923:AG923"/>
    <mergeCell ref="AH923:AI923"/>
    <mergeCell ref="AK923:AL923"/>
    <mergeCell ref="AM923:AN923"/>
    <mergeCell ref="AP923:AQ923"/>
    <mergeCell ref="AR923:AS923"/>
    <mergeCell ref="AU923:AV923"/>
    <mergeCell ref="AW923:AX923"/>
    <mergeCell ref="AZ923:BA923"/>
    <mergeCell ref="G920:M920"/>
    <mergeCell ref="N920:O920"/>
    <mergeCell ref="Q920:R920"/>
    <mergeCell ref="S920:T920"/>
    <mergeCell ref="V920:W920"/>
    <mergeCell ref="X920:Y920"/>
    <mergeCell ref="AA920:AB920"/>
    <mergeCell ref="AC920:AD920"/>
    <mergeCell ref="AF920:AG920"/>
    <mergeCell ref="AH920:AI920"/>
    <mergeCell ref="AK920:AL920"/>
    <mergeCell ref="AM920:AN920"/>
    <mergeCell ref="AP920:AQ920"/>
    <mergeCell ref="AR920:AS920"/>
    <mergeCell ref="AU920:AV920"/>
    <mergeCell ref="AW920:AX920"/>
    <mergeCell ref="AZ920:BA920"/>
    <mergeCell ref="G921:M921"/>
    <mergeCell ref="N921:O921"/>
    <mergeCell ref="Q921:R921"/>
    <mergeCell ref="S921:T921"/>
    <mergeCell ref="V921:W921"/>
    <mergeCell ref="X921:Y921"/>
    <mergeCell ref="AA921:AB921"/>
    <mergeCell ref="AC921:AD921"/>
    <mergeCell ref="AF921:AG921"/>
    <mergeCell ref="AH921:AI921"/>
    <mergeCell ref="AK921:AL921"/>
    <mergeCell ref="AM921:AN921"/>
    <mergeCell ref="AP921:AQ921"/>
    <mergeCell ref="AR921:AS921"/>
    <mergeCell ref="AU921:AV921"/>
    <mergeCell ref="AW921:AX921"/>
    <mergeCell ref="AZ921:BA921"/>
    <mergeCell ref="G918:M918"/>
    <mergeCell ref="N918:O918"/>
    <mergeCell ref="Q918:R918"/>
    <mergeCell ref="S918:T918"/>
    <mergeCell ref="V918:W918"/>
    <mergeCell ref="X918:Y918"/>
    <mergeCell ref="AA918:AB918"/>
    <mergeCell ref="AC918:AD918"/>
    <mergeCell ref="AF918:AG918"/>
    <mergeCell ref="AH918:AI918"/>
    <mergeCell ref="AK918:AL918"/>
    <mergeCell ref="AM918:AN918"/>
    <mergeCell ref="AP918:AQ918"/>
    <mergeCell ref="AR918:AS918"/>
    <mergeCell ref="AU918:AV918"/>
    <mergeCell ref="AW918:AX918"/>
    <mergeCell ref="AZ918:BA918"/>
    <mergeCell ref="G919:M919"/>
    <mergeCell ref="N919:O919"/>
    <mergeCell ref="Q919:R919"/>
    <mergeCell ref="S919:T919"/>
    <mergeCell ref="V919:W919"/>
    <mergeCell ref="X919:Y919"/>
    <mergeCell ref="AA919:AB919"/>
    <mergeCell ref="AC919:AD919"/>
    <mergeCell ref="AF919:AG919"/>
    <mergeCell ref="AH919:AI919"/>
    <mergeCell ref="AK919:AL919"/>
    <mergeCell ref="AM919:AN919"/>
    <mergeCell ref="AP919:AQ919"/>
    <mergeCell ref="AR919:AS919"/>
    <mergeCell ref="AU919:AV919"/>
    <mergeCell ref="AW919:AX919"/>
    <mergeCell ref="AZ919:BA919"/>
    <mergeCell ref="G916:M916"/>
    <mergeCell ref="N916:O916"/>
    <mergeCell ref="Q916:R916"/>
    <mergeCell ref="S916:T916"/>
    <mergeCell ref="V916:W916"/>
    <mergeCell ref="X916:Y916"/>
    <mergeCell ref="AA916:AB916"/>
    <mergeCell ref="AC916:AD916"/>
    <mergeCell ref="AF916:AG916"/>
    <mergeCell ref="AH916:AI916"/>
    <mergeCell ref="AK916:AL916"/>
    <mergeCell ref="AM916:AN916"/>
    <mergeCell ref="AP916:AQ916"/>
    <mergeCell ref="AR916:AS916"/>
    <mergeCell ref="AU916:AV916"/>
    <mergeCell ref="AW916:AX916"/>
    <mergeCell ref="AZ916:BA916"/>
    <mergeCell ref="G917:M917"/>
    <mergeCell ref="N917:O917"/>
    <mergeCell ref="Q917:R917"/>
    <mergeCell ref="S917:T917"/>
    <mergeCell ref="V917:W917"/>
    <mergeCell ref="X917:Y917"/>
    <mergeCell ref="AA917:AB917"/>
    <mergeCell ref="AC917:AD917"/>
    <mergeCell ref="AF917:AG917"/>
    <mergeCell ref="AH917:AI917"/>
    <mergeCell ref="AK917:AL917"/>
    <mergeCell ref="AM917:AN917"/>
    <mergeCell ref="AP917:AQ917"/>
    <mergeCell ref="AR917:AS917"/>
    <mergeCell ref="AU917:AV917"/>
    <mergeCell ref="AW917:AX917"/>
    <mergeCell ref="AZ917:BA917"/>
    <mergeCell ref="G914:M914"/>
    <mergeCell ref="N914:O914"/>
    <mergeCell ref="Q914:R914"/>
    <mergeCell ref="S914:T914"/>
    <mergeCell ref="V914:W914"/>
    <mergeCell ref="X914:Y914"/>
    <mergeCell ref="AA914:AB914"/>
    <mergeCell ref="AC914:AD914"/>
    <mergeCell ref="AF914:AG914"/>
    <mergeCell ref="AH914:AI914"/>
    <mergeCell ref="AK914:AL914"/>
    <mergeCell ref="AM914:AN914"/>
    <mergeCell ref="AP914:AQ914"/>
    <mergeCell ref="AR914:AS914"/>
    <mergeCell ref="AU914:AV914"/>
    <mergeCell ref="AW914:AX914"/>
    <mergeCell ref="AZ914:BA914"/>
    <mergeCell ref="G915:M915"/>
    <mergeCell ref="N915:O915"/>
    <mergeCell ref="Q915:R915"/>
    <mergeCell ref="S915:T915"/>
    <mergeCell ref="V915:W915"/>
    <mergeCell ref="X915:Y915"/>
    <mergeCell ref="AA915:AB915"/>
    <mergeCell ref="AC915:AD915"/>
    <mergeCell ref="AF915:AG915"/>
    <mergeCell ref="AH915:AI915"/>
    <mergeCell ref="AK915:AL915"/>
    <mergeCell ref="AM915:AN915"/>
    <mergeCell ref="AP915:AQ915"/>
    <mergeCell ref="AR915:AS915"/>
    <mergeCell ref="AU915:AV915"/>
    <mergeCell ref="AW915:AX915"/>
    <mergeCell ref="AZ915:BA915"/>
    <mergeCell ref="G912:M912"/>
    <mergeCell ref="N912:O912"/>
    <mergeCell ref="Q912:R912"/>
    <mergeCell ref="S912:T912"/>
    <mergeCell ref="V912:W912"/>
    <mergeCell ref="X912:Y912"/>
    <mergeCell ref="AA912:AB912"/>
    <mergeCell ref="AC912:AD912"/>
    <mergeCell ref="AF912:AG912"/>
    <mergeCell ref="AH912:AI912"/>
    <mergeCell ref="AK912:AL912"/>
    <mergeCell ref="AM912:AN912"/>
    <mergeCell ref="AP912:AQ912"/>
    <mergeCell ref="AR912:AS912"/>
    <mergeCell ref="AU912:AV912"/>
    <mergeCell ref="AW912:AX912"/>
    <mergeCell ref="AZ912:BA912"/>
    <mergeCell ref="G913:M913"/>
    <mergeCell ref="N913:O913"/>
    <mergeCell ref="Q913:R913"/>
    <mergeCell ref="S913:T913"/>
    <mergeCell ref="V913:W913"/>
    <mergeCell ref="X913:Y913"/>
    <mergeCell ref="AA913:AB913"/>
    <mergeCell ref="AC913:AD913"/>
    <mergeCell ref="AF913:AG913"/>
    <mergeCell ref="AH913:AI913"/>
    <mergeCell ref="AK913:AL913"/>
    <mergeCell ref="AM913:AN913"/>
    <mergeCell ref="AP913:AQ913"/>
    <mergeCell ref="AR913:AS913"/>
    <mergeCell ref="AU913:AV913"/>
    <mergeCell ref="AW913:AX913"/>
    <mergeCell ref="AZ913:BA913"/>
    <mergeCell ref="G910:M910"/>
    <mergeCell ref="N910:O910"/>
    <mergeCell ref="Q910:R910"/>
    <mergeCell ref="S910:T910"/>
    <mergeCell ref="V910:W910"/>
    <mergeCell ref="X910:Y910"/>
    <mergeCell ref="AA910:AB910"/>
    <mergeCell ref="AC910:AD910"/>
    <mergeCell ref="AF910:AG910"/>
    <mergeCell ref="AH910:AI910"/>
    <mergeCell ref="AK910:AL910"/>
    <mergeCell ref="AM910:AN910"/>
    <mergeCell ref="AP910:AQ910"/>
    <mergeCell ref="AR910:AS910"/>
    <mergeCell ref="AU910:AV910"/>
    <mergeCell ref="AW910:AX910"/>
    <mergeCell ref="AZ910:BA910"/>
    <mergeCell ref="G911:M911"/>
    <mergeCell ref="N911:O911"/>
    <mergeCell ref="Q911:R911"/>
    <mergeCell ref="S911:T911"/>
    <mergeCell ref="V911:W911"/>
    <mergeCell ref="X911:Y911"/>
    <mergeCell ref="AA911:AB911"/>
    <mergeCell ref="AC911:AD911"/>
    <mergeCell ref="AF911:AG911"/>
    <mergeCell ref="AH911:AI911"/>
    <mergeCell ref="AK911:AL911"/>
    <mergeCell ref="AM911:AN911"/>
    <mergeCell ref="AP911:AQ911"/>
    <mergeCell ref="AR911:AS911"/>
    <mergeCell ref="AU911:AV911"/>
    <mergeCell ref="AW911:AX911"/>
    <mergeCell ref="AZ911:BA911"/>
    <mergeCell ref="G908:M908"/>
    <mergeCell ref="N908:O908"/>
    <mergeCell ref="Q908:R908"/>
    <mergeCell ref="S908:T908"/>
    <mergeCell ref="V908:W908"/>
    <mergeCell ref="X908:Y908"/>
    <mergeCell ref="AA908:AB908"/>
    <mergeCell ref="AC908:AD908"/>
    <mergeCell ref="AF908:AG908"/>
    <mergeCell ref="AH908:AI908"/>
    <mergeCell ref="AK908:AL908"/>
    <mergeCell ref="AM908:AN908"/>
    <mergeCell ref="AP908:AQ908"/>
    <mergeCell ref="AR908:AS908"/>
    <mergeCell ref="AU908:AV908"/>
    <mergeCell ref="AW908:AX908"/>
    <mergeCell ref="AZ908:BA908"/>
    <mergeCell ref="G909:M909"/>
    <mergeCell ref="N909:O909"/>
    <mergeCell ref="Q909:R909"/>
    <mergeCell ref="S909:T909"/>
    <mergeCell ref="V909:W909"/>
    <mergeCell ref="X909:Y909"/>
    <mergeCell ref="AA909:AB909"/>
    <mergeCell ref="AC909:AD909"/>
    <mergeCell ref="AF909:AG909"/>
    <mergeCell ref="AH909:AI909"/>
    <mergeCell ref="AK909:AL909"/>
    <mergeCell ref="AM909:AN909"/>
    <mergeCell ref="AP909:AQ909"/>
    <mergeCell ref="AR909:AS909"/>
    <mergeCell ref="AU909:AV909"/>
    <mergeCell ref="AW909:AX909"/>
    <mergeCell ref="AZ909:BA909"/>
    <mergeCell ref="G906:M906"/>
    <mergeCell ref="N906:O906"/>
    <mergeCell ref="Q906:R906"/>
    <mergeCell ref="S906:T906"/>
    <mergeCell ref="V906:W906"/>
    <mergeCell ref="X906:Y906"/>
    <mergeCell ref="AA906:AB906"/>
    <mergeCell ref="AC906:AD906"/>
    <mergeCell ref="AF906:AG906"/>
    <mergeCell ref="AH906:AI906"/>
    <mergeCell ref="AK906:AL906"/>
    <mergeCell ref="AM906:AN906"/>
    <mergeCell ref="AP906:AQ906"/>
    <mergeCell ref="AR906:AS906"/>
    <mergeCell ref="AU906:AV906"/>
    <mergeCell ref="AW906:AX906"/>
    <mergeCell ref="AZ906:BA906"/>
    <mergeCell ref="G907:M907"/>
    <mergeCell ref="N907:O907"/>
    <mergeCell ref="Q907:R907"/>
    <mergeCell ref="S907:T907"/>
    <mergeCell ref="V907:W907"/>
    <mergeCell ref="X907:Y907"/>
    <mergeCell ref="AA907:AB907"/>
    <mergeCell ref="AC907:AD907"/>
    <mergeCell ref="AF907:AG907"/>
    <mergeCell ref="AH907:AI907"/>
    <mergeCell ref="AK907:AL907"/>
    <mergeCell ref="AM907:AN907"/>
    <mergeCell ref="AP907:AQ907"/>
    <mergeCell ref="AR907:AS907"/>
    <mergeCell ref="AU907:AV907"/>
    <mergeCell ref="AW907:AX907"/>
    <mergeCell ref="AZ907:BA907"/>
    <mergeCell ref="G904:M904"/>
    <mergeCell ref="N904:O904"/>
    <mergeCell ref="Q904:R904"/>
    <mergeCell ref="S904:T904"/>
    <mergeCell ref="V904:W904"/>
    <mergeCell ref="X904:Y904"/>
    <mergeCell ref="AA904:AB904"/>
    <mergeCell ref="AC904:AD904"/>
    <mergeCell ref="AF904:AG904"/>
    <mergeCell ref="AH904:AI904"/>
    <mergeCell ref="AK904:AL904"/>
    <mergeCell ref="AM904:AN904"/>
    <mergeCell ref="AP904:AQ904"/>
    <mergeCell ref="AR904:AS904"/>
    <mergeCell ref="AU904:AV904"/>
    <mergeCell ref="AW904:AX904"/>
    <mergeCell ref="AZ904:BA904"/>
    <mergeCell ref="G905:M905"/>
    <mergeCell ref="N905:O905"/>
    <mergeCell ref="Q905:R905"/>
    <mergeCell ref="S905:T905"/>
    <mergeCell ref="V905:W905"/>
    <mergeCell ref="X905:Y905"/>
    <mergeCell ref="AA905:AB905"/>
    <mergeCell ref="AC905:AD905"/>
    <mergeCell ref="AF905:AG905"/>
    <mergeCell ref="AH905:AI905"/>
    <mergeCell ref="AK905:AL905"/>
    <mergeCell ref="AM905:AN905"/>
    <mergeCell ref="AP905:AQ905"/>
    <mergeCell ref="AR905:AS905"/>
    <mergeCell ref="AU905:AV905"/>
    <mergeCell ref="AW905:AX905"/>
    <mergeCell ref="AZ905:BA905"/>
    <mergeCell ref="G902:M902"/>
    <mergeCell ref="N902:O902"/>
    <mergeCell ref="Q902:R902"/>
    <mergeCell ref="S902:T902"/>
    <mergeCell ref="V902:W902"/>
    <mergeCell ref="X902:Y902"/>
    <mergeCell ref="AA902:AB902"/>
    <mergeCell ref="AC902:AD902"/>
    <mergeCell ref="AF902:AG902"/>
    <mergeCell ref="AH902:AI902"/>
    <mergeCell ref="AK902:AL902"/>
    <mergeCell ref="AM902:AN902"/>
    <mergeCell ref="AP902:AQ902"/>
    <mergeCell ref="AR902:AS902"/>
    <mergeCell ref="AU902:AV902"/>
    <mergeCell ref="AW902:AX902"/>
    <mergeCell ref="AZ902:BA902"/>
    <mergeCell ref="G903:M903"/>
    <mergeCell ref="N903:O903"/>
    <mergeCell ref="Q903:R903"/>
    <mergeCell ref="S903:T903"/>
    <mergeCell ref="V903:W903"/>
    <mergeCell ref="X903:Y903"/>
    <mergeCell ref="AA903:AB903"/>
    <mergeCell ref="AC903:AD903"/>
    <mergeCell ref="AF903:AG903"/>
    <mergeCell ref="AH903:AI903"/>
    <mergeCell ref="AK903:AL903"/>
    <mergeCell ref="AM903:AN903"/>
    <mergeCell ref="AP903:AQ903"/>
    <mergeCell ref="AR903:AS903"/>
    <mergeCell ref="AU903:AV903"/>
    <mergeCell ref="AW903:AX903"/>
    <mergeCell ref="AZ903:BA903"/>
    <mergeCell ref="G900:M900"/>
    <mergeCell ref="N900:O900"/>
    <mergeCell ref="Q900:R900"/>
    <mergeCell ref="S900:T900"/>
    <mergeCell ref="V900:W900"/>
    <mergeCell ref="X900:Y900"/>
    <mergeCell ref="AA900:AB900"/>
    <mergeCell ref="AC900:AD900"/>
    <mergeCell ref="AF900:AG900"/>
    <mergeCell ref="AH900:AI900"/>
    <mergeCell ref="AK900:AL900"/>
    <mergeCell ref="AM900:AN900"/>
    <mergeCell ref="AP900:AQ900"/>
    <mergeCell ref="AR900:AS900"/>
    <mergeCell ref="AU900:AV900"/>
    <mergeCell ref="AW900:AX900"/>
    <mergeCell ref="AZ900:BA900"/>
    <mergeCell ref="G901:M901"/>
    <mergeCell ref="N901:O901"/>
    <mergeCell ref="Q901:R901"/>
    <mergeCell ref="S901:T901"/>
    <mergeCell ref="V901:W901"/>
    <mergeCell ref="X901:Y901"/>
    <mergeCell ref="AA901:AB901"/>
    <mergeCell ref="AC901:AD901"/>
    <mergeCell ref="AF901:AG901"/>
    <mergeCell ref="AH901:AI901"/>
    <mergeCell ref="AK901:AL901"/>
    <mergeCell ref="AM901:AN901"/>
    <mergeCell ref="AP901:AQ901"/>
    <mergeCell ref="AR901:AS901"/>
    <mergeCell ref="AU901:AV901"/>
    <mergeCell ref="AW901:AX901"/>
    <mergeCell ref="AZ901:BA901"/>
    <mergeCell ref="G898:M898"/>
    <mergeCell ref="N898:O898"/>
    <mergeCell ref="Q898:R898"/>
    <mergeCell ref="S898:T898"/>
    <mergeCell ref="V898:W898"/>
    <mergeCell ref="X898:Y898"/>
    <mergeCell ref="AA898:AB898"/>
    <mergeCell ref="AC898:AD898"/>
    <mergeCell ref="AF898:AG898"/>
    <mergeCell ref="AH898:AI898"/>
    <mergeCell ref="AK898:AL898"/>
    <mergeCell ref="AM898:AN898"/>
    <mergeCell ref="AP898:AQ898"/>
    <mergeCell ref="AR898:AS898"/>
    <mergeCell ref="AU898:AV898"/>
    <mergeCell ref="AW898:AX898"/>
    <mergeCell ref="AZ898:BA898"/>
    <mergeCell ref="G899:M899"/>
    <mergeCell ref="N899:O899"/>
    <mergeCell ref="Q899:R899"/>
    <mergeCell ref="S899:T899"/>
    <mergeCell ref="V899:W899"/>
    <mergeCell ref="X899:Y899"/>
    <mergeCell ref="AA899:AB899"/>
    <mergeCell ref="AC899:AD899"/>
    <mergeCell ref="AF899:AG899"/>
    <mergeCell ref="AH899:AI899"/>
    <mergeCell ref="AK899:AL899"/>
    <mergeCell ref="AM899:AN899"/>
    <mergeCell ref="AP899:AQ899"/>
    <mergeCell ref="AR899:AS899"/>
    <mergeCell ref="AU899:AV899"/>
    <mergeCell ref="AW899:AX899"/>
    <mergeCell ref="AZ899:BA899"/>
    <mergeCell ref="G896:M896"/>
    <mergeCell ref="N896:O896"/>
    <mergeCell ref="Q896:R896"/>
    <mergeCell ref="S896:T896"/>
    <mergeCell ref="V896:W896"/>
    <mergeCell ref="X896:Y896"/>
    <mergeCell ref="AA896:AB896"/>
    <mergeCell ref="AC896:AD896"/>
    <mergeCell ref="AF896:AG896"/>
    <mergeCell ref="AH896:AI896"/>
    <mergeCell ref="AK896:AL896"/>
    <mergeCell ref="AM896:AN896"/>
    <mergeCell ref="AP896:AQ896"/>
    <mergeCell ref="AR896:AS896"/>
    <mergeCell ref="AU896:AV896"/>
    <mergeCell ref="AW896:AX896"/>
    <mergeCell ref="AZ896:BA896"/>
    <mergeCell ref="G897:M897"/>
    <mergeCell ref="N897:O897"/>
    <mergeCell ref="Q897:R897"/>
    <mergeCell ref="S897:T897"/>
    <mergeCell ref="V897:W897"/>
    <mergeCell ref="X897:Y897"/>
    <mergeCell ref="AA897:AB897"/>
    <mergeCell ref="AC897:AD897"/>
    <mergeCell ref="AF897:AG897"/>
    <mergeCell ref="AH897:AI897"/>
    <mergeCell ref="AK897:AL897"/>
    <mergeCell ref="AM897:AN897"/>
    <mergeCell ref="AP897:AQ897"/>
    <mergeCell ref="AR897:AS897"/>
    <mergeCell ref="AU897:AV897"/>
    <mergeCell ref="AW897:AX897"/>
    <mergeCell ref="AZ897:BA897"/>
    <mergeCell ref="G894:M894"/>
    <mergeCell ref="N894:O894"/>
    <mergeCell ref="Q894:R894"/>
    <mergeCell ref="S894:T894"/>
    <mergeCell ref="V894:W894"/>
    <mergeCell ref="X894:Y894"/>
    <mergeCell ref="AA894:AB894"/>
    <mergeCell ref="AC894:AD894"/>
    <mergeCell ref="AF894:AG894"/>
    <mergeCell ref="AH894:AI894"/>
    <mergeCell ref="AK894:AL894"/>
    <mergeCell ref="AM894:AN894"/>
    <mergeCell ref="AP894:AQ894"/>
    <mergeCell ref="AR894:AS894"/>
    <mergeCell ref="AU894:AV894"/>
    <mergeCell ref="AW894:AX894"/>
    <mergeCell ref="AZ894:BA894"/>
    <mergeCell ref="G895:M895"/>
    <mergeCell ref="N895:O895"/>
    <mergeCell ref="Q895:R895"/>
    <mergeCell ref="S895:T895"/>
    <mergeCell ref="V895:W895"/>
    <mergeCell ref="X895:Y895"/>
    <mergeCell ref="AA895:AB895"/>
    <mergeCell ref="AC895:AD895"/>
    <mergeCell ref="AF895:AG895"/>
    <mergeCell ref="AH895:AI895"/>
    <mergeCell ref="AK895:AL895"/>
    <mergeCell ref="AM895:AN895"/>
    <mergeCell ref="AP895:AQ895"/>
    <mergeCell ref="AR895:AS895"/>
    <mergeCell ref="AU895:AV895"/>
    <mergeCell ref="AW895:AX895"/>
    <mergeCell ref="AZ895:BA895"/>
    <mergeCell ref="G892:M892"/>
    <mergeCell ref="N892:O892"/>
    <mergeCell ref="Q892:R892"/>
    <mergeCell ref="S892:T892"/>
    <mergeCell ref="V892:W892"/>
    <mergeCell ref="X892:Y892"/>
    <mergeCell ref="AA892:AB892"/>
    <mergeCell ref="AC892:AD892"/>
    <mergeCell ref="AF892:AG892"/>
    <mergeCell ref="AH892:AI892"/>
    <mergeCell ref="AK892:AL892"/>
    <mergeCell ref="AM892:AN892"/>
    <mergeCell ref="AP892:AQ892"/>
    <mergeCell ref="AR892:AS892"/>
    <mergeCell ref="AU892:AV892"/>
    <mergeCell ref="AW892:AX892"/>
    <mergeCell ref="AZ892:BA892"/>
    <mergeCell ref="G893:M893"/>
    <mergeCell ref="N893:O893"/>
    <mergeCell ref="Q893:R893"/>
    <mergeCell ref="S893:T893"/>
    <mergeCell ref="V893:W893"/>
    <mergeCell ref="X893:Y893"/>
    <mergeCell ref="AA893:AB893"/>
    <mergeCell ref="AC893:AD893"/>
    <mergeCell ref="AF893:AG893"/>
    <mergeCell ref="AH893:AI893"/>
    <mergeCell ref="AK893:AL893"/>
    <mergeCell ref="AM893:AN893"/>
    <mergeCell ref="AP893:AQ893"/>
    <mergeCell ref="AR893:AS893"/>
    <mergeCell ref="AU893:AV893"/>
    <mergeCell ref="AW893:AX893"/>
    <mergeCell ref="AZ893:BA893"/>
    <mergeCell ref="G890:M890"/>
    <mergeCell ref="N890:O890"/>
    <mergeCell ref="Q890:R890"/>
    <mergeCell ref="S890:T890"/>
    <mergeCell ref="V890:W890"/>
    <mergeCell ref="X890:Y890"/>
    <mergeCell ref="AA890:AB890"/>
    <mergeCell ref="AC890:AD890"/>
    <mergeCell ref="AF890:AG890"/>
    <mergeCell ref="AH890:AI890"/>
    <mergeCell ref="AK890:AL890"/>
    <mergeCell ref="AM890:AN890"/>
    <mergeCell ref="AP890:AQ890"/>
    <mergeCell ref="AR890:AS890"/>
    <mergeCell ref="AU890:AV890"/>
    <mergeCell ref="AW890:AX890"/>
    <mergeCell ref="AZ890:BA890"/>
    <mergeCell ref="G891:M891"/>
    <mergeCell ref="N891:O891"/>
    <mergeCell ref="Q891:R891"/>
    <mergeCell ref="S891:T891"/>
    <mergeCell ref="V891:W891"/>
    <mergeCell ref="X891:Y891"/>
    <mergeCell ref="AA891:AB891"/>
    <mergeCell ref="AC891:AD891"/>
    <mergeCell ref="AF891:AG891"/>
    <mergeCell ref="AH891:AI891"/>
    <mergeCell ref="AK891:AL891"/>
    <mergeCell ref="AM891:AN891"/>
    <mergeCell ref="AP891:AQ891"/>
    <mergeCell ref="AR891:AS891"/>
    <mergeCell ref="AU891:AV891"/>
    <mergeCell ref="AW891:AX891"/>
    <mergeCell ref="AZ891:BA891"/>
    <mergeCell ref="G888:M888"/>
    <mergeCell ref="N888:O888"/>
    <mergeCell ref="Q888:R888"/>
    <mergeCell ref="S888:T888"/>
    <mergeCell ref="V888:W888"/>
    <mergeCell ref="X888:Y888"/>
    <mergeCell ref="AA888:AB888"/>
    <mergeCell ref="AC888:AD888"/>
    <mergeCell ref="AF888:AG888"/>
    <mergeCell ref="AH888:AI888"/>
    <mergeCell ref="AK888:AL888"/>
    <mergeCell ref="AM888:AN888"/>
    <mergeCell ref="AP888:AQ888"/>
    <mergeCell ref="AR888:AS888"/>
    <mergeCell ref="AU888:AV888"/>
    <mergeCell ref="AW888:AX888"/>
    <mergeCell ref="AZ888:BA888"/>
    <mergeCell ref="G889:M889"/>
    <mergeCell ref="N889:O889"/>
    <mergeCell ref="Q889:R889"/>
    <mergeCell ref="S889:T889"/>
    <mergeCell ref="V889:W889"/>
    <mergeCell ref="X889:Y889"/>
    <mergeCell ref="AA889:AB889"/>
    <mergeCell ref="AC889:AD889"/>
    <mergeCell ref="AF889:AG889"/>
    <mergeCell ref="AH889:AI889"/>
    <mergeCell ref="AK889:AL889"/>
    <mergeCell ref="AM889:AN889"/>
    <mergeCell ref="AP889:AQ889"/>
    <mergeCell ref="AR889:AS889"/>
    <mergeCell ref="AU889:AV889"/>
    <mergeCell ref="AW889:AX889"/>
    <mergeCell ref="AZ889:BA889"/>
    <mergeCell ref="G886:M886"/>
    <mergeCell ref="N886:O886"/>
    <mergeCell ref="Q886:R886"/>
    <mergeCell ref="S886:T886"/>
    <mergeCell ref="V886:W886"/>
    <mergeCell ref="X886:Y886"/>
    <mergeCell ref="AA886:AB886"/>
    <mergeCell ref="AC886:AD886"/>
    <mergeCell ref="AF886:AG886"/>
    <mergeCell ref="AH886:AI886"/>
    <mergeCell ref="AK886:AL886"/>
    <mergeCell ref="AM886:AN886"/>
    <mergeCell ref="AP886:AQ886"/>
    <mergeCell ref="AR886:AS886"/>
    <mergeCell ref="AU886:AV886"/>
    <mergeCell ref="AW886:AX886"/>
    <mergeCell ref="AZ886:BA886"/>
    <mergeCell ref="G887:M887"/>
    <mergeCell ref="N887:O887"/>
    <mergeCell ref="Q887:R887"/>
    <mergeCell ref="S887:T887"/>
    <mergeCell ref="V887:W887"/>
    <mergeCell ref="X887:Y887"/>
    <mergeCell ref="AA887:AB887"/>
    <mergeCell ref="AC887:AD887"/>
    <mergeCell ref="AF887:AG887"/>
    <mergeCell ref="AH887:AI887"/>
    <mergeCell ref="AK887:AL887"/>
    <mergeCell ref="AM887:AN887"/>
    <mergeCell ref="AP887:AQ887"/>
    <mergeCell ref="AR887:AS887"/>
    <mergeCell ref="AU887:AV887"/>
    <mergeCell ref="AW887:AX887"/>
    <mergeCell ref="AZ887:BA887"/>
    <mergeCell ref="G884:M884"/>
    <mergeCell ref="N884:O884"/>
    <mergeCell ref="Q884:R884"/>
    <mergeCell ref="S884:T884"/>
    <mergeCell ref="V884:W884"/>
    <mergeCell ref="X884:Y884"/>
    <mergeCell ref="AA884:AB884"/>
    <mergeCell ref="AC884:AD884"/>
    <mergeCell ref="AF884:AG884"/>
    <mergeCell ref="AH884:AI884"/>
    <mergeCell ref="AK884:AL884"/>
    <mergeCell ref="AM884:AN884"/>
    <mergeCell ref="AP884:AQ884"/>
    <mergeCell ref="AR884:AS884"/>
    <mergeCell ref="AU884:AV884"/>
    <mergeCell ref="AW884:AX884"/>
    <mergeCell ref="AZ884:BA884"/>
    <mergeCell ref="G885:M885"/>
    <mergeCell ref="N885:O885"/>
    <mergeCell ref="Q885:R885"/>
    <mergeCell ref="S885:T885"/>
    <mergeCell ref="V885:W885"/>
    <mergeCell ref="X885:Y885"/>
    <mergeCell ref="AA885:AB885"/>
    <mergeCell ref="AC885:AD885"/>
    <mergeCell ref="AF885:AG885"/>
    <mergeCell ref="AH885:AI885"/>
    <mergeCell ref="AK885:AL885"/>
    <mergeCell ref="AM885:AN885"/>
    <mergeCell ref="AP885:AQ885"/>
    <mergeCell ref="AR885:AS885"/>
    <mergeCell ref="AU885:AV885"/>
    <mergeCell ref="AW885:AX885"/>
    <mergeCell ref="AZ885:BA885"/>
    <mergeCell ref="G882:M882"/>
    <mergeCell ref="N882:O882"/>
    <mergeCell ref="Q882:R882"/>
    <mergeCell ref="S882:T882"/>
    <mergeCell ref="V882:W882"/>
    <mergeCell ref="X882:Y882"/>
    <mergeCell ref="AA882:AB882"/>
    <mergeCell ref="AC882:AD882"/>
    <mergeCell ref="AF882:AG882"/>
    <mergeCell ref="AH882:AI882"/>
    <mergeCell ref="AK882:AL882"/>
    <mergeCell ref="AM882:AN882"/>
    <mergeCell ref="AP882:AQ882"/>
    <mergeCell ref="AR882:AS882"/>
    <mergeCell ref="AU882:AV882"/>
    <mergeCell ref="AW882:AX882"/>
    <mergeCell ref="AZ882:BA882"/>
    <mergeCell ref="G883:M883"/>
    <mergeCell ref="N883:O883"/>
    <mergeCell ref="Q883:R883"/>
    <mergeCell ref="S883:T883"/>
    <mergeCell ref="V883:W883"/>
    <mergeCell ref="X883:Y883"/>
    <mergeCell ref="AA883:AB883"/>
    <mergeCell ref="AC883:AD883"/>
    <mergeCell ref="AF883:AG883"/>
    <mergeCell ref="AH883:AI883"/>
    <mergeCell ref="AK883:AL883"/>
    <mergeCell ref="AM883:AN883"/>
    <mergeCell ref="AP883:AQ883"/>
    <mergeCell ref="AR883:AS883"/>
    <mergeCell ref="AU883:AV883"/>
    <mergeCell ref="AW883:AX883"/>
    <mergeCell ref="AZ883:BA883"/>
    <mergeCell ref="G880:M880"/>
    <mergeCell ref="N880:O880"/>
    <mergeCell ref="Q880:R880"/>
    <mergeCell ref="S880:T880"/>
    <mergeCell ref="V880:W880"/>
    <mergeCell ref="X880:Y880"/>
    <mergeCell ref="AA880:AB880"/>
    <mergeCell ref="AC880:AD880"/>
    <mergeCell ref="AF880:AG880"/>
    <mergeCell ref="AH880:AI880"/>
    <mergeCell ref="AK880:AL880"/>
    <mergeCell ref="AM880:AN880"/>
    <mergeCell ref="AP880:AQ880"/>
    <mergeCell ref="AR880:AS880"/>
    <mergeCell ref="AU880:AV880"/>
    <mergeCell ref="AW880:AX880"/>
    <mergeCell ref="AZ880:BA880"/>
    <mergeCell ref="G881:M881"/>
    <mergeCell ref="N881:O881"/>
    <mergeCell ref="Q881:R881"/>
    <mergeCell ref="S881:T881"/>
    <mergeCell ref="V881:W881"/>
    <mergeCell ref="X881:Y881"/>
    <mergeCell ref="AA881:AB881"/>
    <mergeCell ref="AC881:AD881"/>
    <mergeCell ref="AF881:AG881"/>
    <mergeCell ref="AH881:AI881"/>
    <mergeCell ref="AK881:AL881"/>
    <mergeCell ref="AM881:AN881"/>
    <mergeCell ref="AP881:AQ881"/>
    <mergeCell ref="AR881:AS881"/>
    <mergeCell ref="AU881:AV881"/>
    <mergeCell ref="AW881:AX881"/>
    <mergeCell ref="AZ881:BA881"/>
    <mergeCell ref="G878:M878"/>
    <mergeCell ref="N878:O878"/>
    <mergeCell ref="Q878:R878"/>
    <mergeCell ref="S878:T878"/>
    <mergeCell ref="V878:W878"/>
    <mergeCell ref="X878:Y878"/>
    <mergeCell ref="AA878:AB878"/>
    <mergeCell ref="AC878:AD878"/>
    <mergeCell ref="AF878:AG878"/>
    <mergeCell ref="AH878:AI878"/>
    <mergeCell ref="AK878:AL878"/>
    <mergeCell ref="AM878:AN878"/>
    <mergeCell ref="AP878:AQ878"/>
    <mergeCell ref="AR878:AS878"/>
    <mergeCell ref="AU878:AV878"/>
    <mergeCell ref="AW878:AX878"/>
    <mergeCell ref="AZ878:BA878"/>
    <mergeCell ref="G879:M879"/>
    <mergeCell ref="N879:O879"/>
    <mergeCell ref="Q879:R879"/>
    <mergeCell ref="S879:T879"/>
    <mergeCell ref="V879:W879"/>
    <mergeCell ref="X879:Y879"/>
    <mergeCell ref="AA879:AB879"/>
    <mergeCell ref="AC879:AD879"/>
    <mergeCell ref="AF879:AG879"/>
    <mergeCell ref="AH879:AI879"/>
    <mergeCell ref="AK879:AL879"/>
    <mergeCell ref="AM879:AN879"/>
    <mergeCell ref="AP879:AQ879"/>
    <mergeCell ref="AR879:AS879"/>
    <mergeCell ref="AU879:AV879"/>
    <mergeCell ref="AW879:AX879"/>
    <mergeCell ref="AZ879:BA879"/>
    <mergeCell ref="G876:M876"/>
    <mergeCell ref="N876:O876"/>
    <mergeCell ref="Q876:R876"/>
    <mergeCell ref="S876:T876"/>
    <mergeCell ref="V876:W876"/>
    <mergeCell ref="X876:Y876"/>
    <mergeCell ref="AA876:AB876"/>
    <mergeCell ref="AC876:AD876"/>
    <mergeCell ref="AF876:AG876"/>
    <mergeCell ref="AH876:AI876"/>
    <mergeCell ref="AK876:AL876"/>
    <mergeCell ref="AM876:AN876"/>
    <mergeCell ref="AP876:AQ876"/>
    <mergeCell ref="AR876:AS876"/>
    <mergeCell ref="AU876:AV876"/>
    <mergeCell ref="AW876:AX876"/>
    <mergeCell ref="AZ876:BA876"/>
    <mergeCell ref="G877:M877"/>
    <mergeCell ref="N877:O877"/>
    <mergeCell ref="Q877:R877"/>
    <mergeCell ref="S877:T877"/>
    <mergeCell ref="V877:W877"/>
    <mergeCell ref="X877:Y877"/>
    <mergeCell ref="AA877:AB877"/>
    <mergeCell ref="AC877:AD877"/>
    <mergeCell ref="AF877:AG877"/>
    <mergeCell ref="AH877:AI877"/>
    <mergeCell ref="AK877:AL877"/>
    <mergeCell ref="AM877:AN877"/>
    <mergeCell ref="AP877:AQ877"/>
    <mergeCell ref="AR877:AS877"/>
    <mergeCell ref="AU877:AV877"/>
    <mergeCell ref="AW877:AX877"/>
    <mergeCell ref="AZ877:BA877"/>
    <mergeCell ref="G874:M874"/>
    <mergeCell ref="N874:O874"/>
    <mergeCell ref="Q874:R874"/>
    <mergeCell ref="S874:T874"/>
    <mergeCell ref="V874:W874"/>
    <mergeCell ref="X874:Y874"/>
    <mergeCell ref="AA874:AB874"/>
    <mergeCell ref="AC874:AD874"/>
    <mergeCell ref="AF874:AG874"/>
    <mergeCell ref="AH874:AI874"/>
    <mergeCell ref="AK874:AL874"/>
    <mergeCell ref="AM874:AN874"/>
    <mergeCell ref="AP874:AQ874"/>
    <mergeCell ref="AR874:AS874"/>
    <mergeCell ref="AU874:AV874"/>
    <mergeCell ref="AW874:AX874"/>
    <mergeCell ref="AZ874:BA874"/>
    <mergeCell ref="G875:M875"/>
    <mergeCell ref="N875:O875"/>
    <mergeCell ref="Q875:R875"/>
    <mergeCell ref="S875:T875"/>
    <mergeCell ref="V875:W875"/>
    <mergeCell ref="X875:Y875"/>
    <mergeCell ref="AA875:AB875"/>
    <mergeCell ref="AC875:AD875"/>
    <mergeCell ref="AF875:AG875"/>
    <mergeCell ref="AH875:AI875"/>
    <mergeCell ref="AK875:AL875"/>
    <mergeCell ref="AM875:AN875"/>
    <mergeCell ref="AP875:AQ875"/>
    <mergeCell ref="AR875:AS875"/>
    <mergeCell ref="AU875:AV875"/>
    <mergeCell ref="AW875:AX875"/>
    <mergeCell ref="AZ875:BA875"/>
    <mergeCell ref="G872:M872"/>
    <mergeCell ref="N872:O872"/>
    <mergeCell ref="Q872:R872"/>
    <mergeCell ref="S872:T872"/>
    <mergeCell ref="V872:W872"/>
    <mergeCell ref="X872:Y872"/>
    <mergeCell ref="AA872:AB872"/>
    <mergeCell ref="AC872:AD872"/>
    <mergeCell ref="AF872:AG872"/>
    <mergeCell ref="AH872:AI872"/>
    <mergeCell ref="AK872:AL872"/>
    <mergeCell ref="AM872:AN872"/>
    <mergeCell ref="AP872:AQ872"/>
    <mergeCell ref="AR872:AS872"/>
    <mergeCell ref="AU872:AV872"/>
    <mergeCell ref="AW872:AX872"/>
    <mergeCell ref="AZ872:BA872"/>
    <mergeCell ref="G873:M873"/>
    <mergeCell ref="N873:O873"/>
    <mergeCell ref="Q873:R873"/>
    <mergeCell ref="S873:T873"/>
    <mergeCell ref="V873:W873"/>
    <mergeCell ref="X873:Y873"/>
    <mergeCell ref="AA873:AB873"/>
    <mergeCell ref="AC873:AD873"/>
    <mergeCell ref="AF873:AG873"/>
    <mergeCell ref="AH873:AI873"/>
    <mergeCell ref="AK873:AL873"/>
    <mergeCell ref="AM873:AN873"/>
    <mergeCell ref="AP873:AQ873"/>
    <mergeCell ref="AR873:AS873"/>
    <mergeCell ref="AU873:AV873"/>
    <mergeCell ref="AW873:AX873"/>
    <mergeCell ref="AZ873:BA873"/>
    <mergeCell ref="G870:M870"/>
    <mergeCell ref="N870:O870"/>
    <mergeCell ref="Q870:R870"/>
    <mergeCell ref="S870:T870"/>
    <mergeCell ref="V870:W870"/>
    <mergeCell ref="X870:Y870"/>
    <mergeCell ref="AA870:AB870"/>
    <mergeCell ref="AC870:AD870"/>
    <mergeCell ref="AF870:AG870"/>
    <mergeCell ref="AH870:AI870"/>
    <mergeCell ref="AK870:AL870"/>
    <mergeCell ref="AM870:AN870"/>
    <mergeCell ref="AP870:AQ870"/>
    <mergeCell ref="AR870:AS870"/>
    <mergeCell ref="AU870:AV870"/>
    <mergeCell ref="AW870:AX870"/>
    <mergeCell ref="AZ870:BA870"/>
    <mergeCell ref="G871:M871"/>
    <mergeCell ref="N871:O871"/>
    <mergeCell ref="Q871:R871"/>
    <mergeCell ref="S871:T871"/>
    <mergeCell ref="V871:W871"/>
    <mergeCell ref="X871:Y871"/>
    <mergeCell ref="AA871:AB871"/>
    <mergeCell ref="AC871:AD871"/>
    <mergeCell ref="AF871:AG871"/>
    <mergeCell ref="AH871:AI871"/>
    <mergeCell ref="AK871:AL871"/>
    <mergeCell ref="AM871:AN871"/>
    <mergeCell ref="AP871:AQ871"/>
    <mergeCell ref="AR871:AS871"/>
    <mergeCell ref="AU871:AV871"/>
    <mergeCell ref="AW871:AX871"/>
    <mergeCell ref="AZ871:BA871"/>
    <mergeCell ref="G868:M868"/>
    <mergeCell ref="N868:O868"/>
    <mergeCell ref="Q868:R868"/>
    <mergeCell ref="S868:T868"/>
    <mergeCell ref="V868:W868"/>
    <mergeCell ref="X868:Y868"/>
    <mergeCell ref="AA868:AB868"/>
    <mergeCell ref="AC868:AD868"/>
    <mergeCell ref="AF868:AG868"/>
    <mergeCell ref="AH868:AI868"/>
    <mergeCell ref="AK868:AL868"/>
    <mergeCell ref="AM868:AN868"/>
    <mergeCell ref="AP868:AQ868"/>
    <mergeCell ref="AR868:AS868"/>
    <mergeCell ref="AU868:AV868"/>
    <mergeCell ref="AW868:AX868"/>
    <mergeCell ref="AZ868:BA868"/>
    <mergeCell ref="G869:M869"/>
    <mergeCell ref="N869:O869"/>
    <mergeCell ref="Q869:R869"/>
    <mergeCell ref="S869:T869"/>
    <mergeCell ref="V869:W869"/>
    <mergeCell ref="X869:Y869"/>
    <mergeCell ref="AA869:AB869"/>
    <mergeCell ref="AC869:AD869"/>
    <mergeCell ref="AF869:AG869"/>
    <mergeCell ref="AH869:AI869"/>
    <mergeCell ref="AK869:AL869"/>
    <mergeCell ref="AM869:AN869"/>
    <mergeCell ref="AP869:AQ869"/>
    <mergeCell ref="AR869:AS869"/>
    <mergeCell ref="AU869:AV869"/>
    <mergeCell ref="AW869:AX869"/>
    <mergeCell ref="AZ869:BA869"/>
    <mergeCell ref="G866:M866"/>
    <mergeCell ref="N866:O866"/>
    <mergeCell ref="Q866:R866"/>
    <mergeCell ref="S866:T866"/>
    <mergeCell ref="V866:W866"/>
    <mergeCell ref="X866:Y866"/>
    <mergeCell ref="AA866:AB866"/>
    <mergeCell ref="AC866:AD866"/>
    <mergeCell ref="AF866:AG866"/>
    <mergeCell ref="AH866:AI866"/>
    <mergeCell ref="AK866:AL866"/>
    <mergeCell ref="AM866:AN866"/>
    <mergeCell ref="AP866:AQ866"/>
    <mergeCell ref="AR866:AS866"/>
    <mergeCell ref="AU866:AV866"/>
    <mergeCell ref="AW866:AX866"/>
    <mergeCell ref="AZ866:BA866"/>
    <mergeCell ref="G867:M867"/>
    <mergeCell ref="N867:O867"/>
    <mergeCell ref="Q867:R867"/>
    <mergeCell ref="S867:T867"/>
    <mergeCell ref="V867:W867"/>
    <mergeCell ref="X867:Y867"/>
    <mergeCell ref="AA867:AB867"/>
    <mergeCell ref="AC867:AD867"/>
    <mergeCell ref="AF867:AG867"/>
    <mergeCell ref="AH867:AI867"/>
    <mergeCell ref="AK867:AL867"/>
    <mergeCell ref="AM867:AN867"/>
    <mergeCell ref="AP867:AQ867"/>
    <mergeCell ref="AR867:AS867"/>
    <mergeCell ref="AU867:AV867"/>
    <mergeCell ref="AW867:AX867"/>
    <mergeCell ref="AZ867:BA867"/>
    <mergeCell ref="G864:M864"/>
    <mergeCell ref="N864:O864"/>
    <mergeCell ref="Q864:R864"/>
    <mergeCell ref="S864:T864"/>
    <mergeCell ref="V864:W864"/>
    <mergeCell ref="X864:Y864"/>
    <mergeCell ref="AA864:AB864"/>
    <mergeCell ref="AC864:AD864"/>
    <mergeCell ref="AF864:AG864"/>
    <mergeCell ref="AH864:AI864"/>
    <mergeCell ref="AK864:AL864"/>
    <mergeCell ref="AM864:AN864"/>
    <mergeCell ref="AP864:AQ864"/>
    <mergeCell ref="AR864:AS864"/>
    <mergeCell ref="AU864:AV864"/>
    <mergeCell ref="AW864:AX864"/>
    <mergeCell ref="AZ864:BA864"/>
    <mergeCell ref="G865:M865"/>
    <mergeCell ref="N865:O865"/>
    <mergeCell ref="Q865:R865"/>
    <mergeCell ref="S865:T865"/>
    <mergeCell ref="V865:W865"/>
    <mergeCell ref="X865:Y865"/>
    <mergeCell ref="AA865:AB865"/>
    <mergeCell ref="AC865:AD865"/>
    <mergeCell ref="AF865:AG865"/>
    <mergeCell ref="AH865:AI865"/>
    <mergeCell ref="AK865:AL865"/>
    <mergeCell ref="AM865:AN865"/>
    <mergeCell ref="AP865:AQ865"/>
    <mergeCell ref="AR865:AS865"/>
    <mergeCell ref="AU865:AV865"/>
    <mergeCell ref="AW865:AX865"/>
    <mergeCell ref="AZ865:BA865"/>
    <mergeCell ref="G862:M862"/>
    <mergeCell ref="N862:O862"/>
    <mergeCell ref="Q862:R862"/>
    <mergeCell ref="S862:T862"/>
    <mergeCell ref="V862:W862"/>
    <mergeCell ref="X862:Y862"/>
    <mergeCell ref="AA862:AB862"/>
    <mergeCell ref="AC862:AD862"/>
    <mergeCell ref="AF862:AG862"/>
    <mergeCell ref="AH862:AI862"/>
    <mergeCell ref="AK862:AL862"/>
    <mergeCell ref="AM862:AN862"/>
    <mergeCell ref="AP862:AQ862"/>
    <mergeCell ref="AR862:AS862"/>
    <mergeCell ref="AU862:AV862"/>
    <mergeCell ref="AW862:AX862"/>
    <mergeCell ref="AZ862:BA862"/>
    <mergeCell ref="G863:M863"/>
    <mergeCell ref="N863:O863"/>
    <mergeCell ref="Q863:R863"/>
    <mergeCell ref="S863:T863"/>
    <mergeCell ref="V863:W863"/>
    <mergeCell ref="X863:Y863"/>
    <mergeCell ref="AA863:AB863"/>
    <mergeCell ref="AC863:AD863"/>
    <mergeCell ref="AF863:AG863"/>
    <mergeCell ref="AH863:AI863"/>
    <mergeCell ref="AK863:AL863"/>
    <mergeCell ref="AM863:AN863"/>
    <mergeCell ref="AP863:AQ863"/>
    <mergeCell ref="AR863:AS863"/>
    <mergeCell ref="AU863:AV863"/>
    <mergeCell ref="AW863:AX863"/>
    <mergeCell ref="AZ863:BA863"/>
    <mergeCell ref="G860:M860"/>
    <mergeCell ref="N860:O860"/>
    <mergeCell ref="Q860:R860"/>
    <mergeCell ref="S860:T860"/>
    <mergeCell ref="V860:W860"/>
    <mergeCell ref="X860:Y860"/>
    <mergeCell ref="AA860:AB860"/>
    <mergeCell ref="AC860:AD860"/>
    <mergeCell ref="AF860:AG860"/>
    <mergeCell ref="AH860:AI860"/>
    <mergeCell ref="AK860:AL860"/>
    <mergeCell ref="AM860:AN860"/>
    <mergeCell ref="AP860:AQ860"/>
    <mergeCell ref="AR860:AS860"/>
    <mergeCell ref="AU860:AV860"/>
    <mergeCell ref="AW860:AX860"/>
    <mergeCell ref="AZ860:BA860"/>
    <mergeCell ref="G861:M861"/>
    <mergeCell ref="N861:O861"/>
    <mergeCell ref="Q861:R861"/>
    <mergeCell ref="S861:T861"/>
    <mergeCell ref="V861:W861"/>
    <mergeCell ref="X861:Y861"/>
    <mergeCell ref="AA861:AB861"/>
    <mergeCell ref="AC861:AD861"/>
    <mergeCell ref="AF861:AG861"/>
    <mergeCell ref="AH861:AI861"/>
    <mergeCell ref="AK861:AL861"/>
    <mergeCell ref="AM861:AN861"/>
    <mergeCell ref="AP861:AQ861"/>
    <mergeCell ref="AR861:AS861"/>
    <mergeCell ref="AU861:AV861"/>
    <mergeCell ref="AW861:AX861"/>
    <mergeCell ref="AZ861:BA861"/>
    <mergeCell ref="G858:M858"/>
    <mergeCell ref="N858:O858"/>
    <mergeCell ref="Q858:R858"/>
    <mergeCell ref="S858:T858"/>
    <mergeCell ref="V858:W858"/>
    <mergeCell ref="X858:Y858"/>
    <mergeCell ref="AA858:AB858"/>
    <mergeCell ref="AC858:AD858"/>
    <mergeCell ref="AF858:AG858"/>
    <mergeCell ref="AH858:AI858"/>
    <mergeCell ref="AK858:AL858"/>
    <mergeCell ref="AM858:AN858"/>
    <mergeCell ref="AP858:AQ858"/>
    <mergeCell ref="AR858:AS858"/>
    <mergeCell ref="AU858:AV858"/>
    <mergeCell ref="AW858:AX858"/>
    <mergeCell ref="AZ858:BA858"/>
    <mergeCell ref="G859:M859"/>
    <mergeCell ref="N859:O859"/>
    <mergeCell ref="Q859:R859"/>
    <mergeCell ref="S859:T859"/>
    <mergeCell ref="V859:W859"/>
    <mergeCell ref="X859:Y859"/>
    <mergeCell ref="AA859:AB859"/>
    <mergeCell ref="AC859:AD859"/>
    <mergeCell ref="AF859:AG859"/>
    <mergeCell ref="AH859:AI859"/>
    <mergeCell ref="AK859:AL859"/>
    <mergeCell ref="AM859:AN859"/>
    <mergeCell ref="AP859:AQ859"/>
    <mergeCell ref="AR859:AS859"/>
    <mergeCell ref="AU859:AV859"/>
    <mergeCell ref="AW859:AX859"/>
    <mergeCell ref="AZ859:BA859"/>
    <mergeCell ref="G856:M856"/>
    <mergeCell ref="N856:O856"/>
    <mergeCell ref="Q856:R856"/>
    <mergeCell ref="S856:T856"/>
    <mergeCell ref="V856:W856"/>
    <mergeCell ref="X856:Y856"/>
    <mergeCell ref="AA856:AB856"/>
    <mergeCell ref="AC856:AD856"/>
    <mergeCell ref="AF856:AG856"/>
    <mergeCell ref="AH856:AI856"/>
    <mergeCell ref="AK856:AL856"/>
    <mergeCell ref="AM856:AN856"/>
    <mergeCell ref="AP856:AQ856"/>
    <mergeCell ref="AR856:AS856"/>
    <mergeCell ref="AU856:AV856"/>
    <mergeCell ref="AW856:AX856"/>
    <mergeCell ref="AZ856:BA856"/>
    <mergeCell ref="G857:M857"/>
    <mergeCell ref="N857:O857"/>
    <mergeCell ref="Q857:R857"/>
    <mergeCell ref="S857:T857"/>
    <mergeCell ref="V857:W857"/>
    <mergeCell ref="X857:Y857"/>
    <mergeCell ref="AA857:AB857"/>
    <mergeCell ref="AC857:AD857"/>
    <mergeCell ref="AF857:AG857"/>
    <mergeCell ref="AH857:AI857"/>
    <mergeCell ref="AK857:AL857"/>
    <mergeCell ref="AM857:AN857"/>
    <mergeCell ref="AP857:AQ857"/>
    <mergeCell ref="AR857:AS857"/>
    <mergeCell ref="AU857:AV857"/>
    <mergeCell ref="AW857:AX857"/>
    <mergeCell ref="AZ857:BA857"/>
    <mergeCell ref="G854:M854"/>
    <mergeCell ref="N854:O854"/>
    <mergeCell ref="Q854:R854"/>
    <mergeCell ref="S854:T854"/>
    <mergeCell ref="V854:W854"/>
    <mergeCell ref="X854:Y854"/>
    <mergeCell ref="AA854:AB854"/>
    <mergeCell ref="AC854:AD854"/>
    <mergeCell ref="AF854:AG854"/>
    <mergeCell ref="AH854:AI854"/>
    <mergeCell ref="AK854:AL854"/>
    <mergeCell ref="AM854:AN854"/>
    <mergeCell ref="AP854:AQ854"/>
    <mergeCell ref="AR854:AS854"/>
    <mergeCell ref="AU854:AV854"/>
    <mergeCell ref="AW854:AX854"/>
    <mergeCell ref="AZ854:BA854"/>
    <mergeCell ref="G855:M855"/>
    <mergeCell ref="N855:O855"/>
    <mergeCell ref="Q855:R855"/>
    <mergeCell ref="S855:T855"/>
    <mergeCell ref="V855:W855"/>
    <mergeCell ref="X855:Y855"/>
    <mergeCell ref="AA855:AB855"/>
    <mergeCell ref="AC855:AD855"/>
    <mergeCell ref="AF855:AG855"/>
    <mergeCell ref="AH855:AI855"/>
    <mergeCell ref="AK855:AL855"/>
    <mergeCell ref="AM855:AN855"/>
    <mergeCell ref="AP855:AQ855"/>
    <mergeCell ref="AR855:AS855"/>
    <mergeCell ref="AU855:AV855"/>
    <mergeCell ref="AW855:AX855"/>
    <mergeCell ref="AZ855:BA855"/>
    <mergeCell ref="G852:M852"/>
    <mergeCell ref="N852:O852"/>
    <mergeCell ref="Q852:R852"/>
    <mergeCell ref="S852:T852"/>
    <mergeCell ref="V852:W852"/>
    <mergeCell ref="X852:Y852"/>
    <mergeCell ref="AA852:AB852"/>
    <mergeCell ref="AC852:AD852"/>
    <mergeCell ref="AF852:AG852"/>
    <mergeCell ref="AH852:AI852"/>
    <mergeCell ref="AK852:AL852"/>
    <mergeCell ref="AM852:AN852"/>
    <mergeCell ref="AP852:AQ852"/>
    <mergeCell ref="AR852:AS852"/>
    <mergeCell ref="AU852:AV852"/>
    <mergeCell ref="AW852:AX852"/>
    <mergeCell ref="AZ852:BA852"/>
    <mergeCell ref="G853:M853"/>
    <mergeCell ref="N853:O853"/>
    <mergeCell ref="Q853:R853"/>
    <mergeCell ref="S853:T853"/>
    <mergeCell ref="V853:W853"/>
    <mergeCell ref="X853:Y853"/>
    <mergeCell ref="AA853:AB853"/>
    <mergeCell ref="AC853:AD853"/>
    <mergeCell ref="AF853:AG853"/>
    <mergeCell ref="AH853:AI853"/>
    <mergeCell ref="AK853:AL853"/>
    <mergeCell ref="AM853:AN853"/>
    <mergeCell ref="AP853:AQ853"/>
    <mergeCell ref="AR853:AS853"/>
    <mergeCell ref="AU853:AV853"/>
    <mergeCell ref="AW853:AX853"/>
    <mergeCell ref="AZ853:BA853"/>
    <mergeCell ref="G850:M850"/>
    <mergeCell ref="N850:O850"/>
    <mergeCell ref="Q850:R850"/>
    <mergeCell ref="S850:T850"/>
    <mergeCell ref="V850:W850"/>
    <mergeCell ref="X850:Y850"/>
    <mergeCell ref="AA850:AB850"/>
    <mergeCell ref="AC850:AD850"/>
    <mergeCell ref="AF850:AG850"/>
    <mergeCell ref="AH850:AI850"/>
    <mergeCell ref="AK850:AL850"/>
    <mergeCell ref="AM850:AN850"/>
    <mergeCell ref="AP850:AQ850"/>
    <mergeCell ref="AR850:AS850"/>
    <mergeCell ref="AU850:AV850"/>
    <mergeCell ref="AW850:AX850"/>
    <mergeCell ref="AZ850:BA850"/>
    <mergeCell ref="G851:M851"/>
    <mergeCell ref="N851:O851"/>
    <mergeCell ref="Q851:R851"/>
    <mergeCell ref="S851:T851"/>
    <mergeCell ref="V851:W851"/>
    <mergeCell ref="X851:Y851"/>
    <mergeCell ref="AA851:AB851"/>
    <mergeCell ref="AC851:AD851"/>
    <mergeCell ref="AF851:AG851"/>
    <mergeCell ref="AH851:AI851"/>
    <mergeCell ref="AK851:AL851"/>
    <mergeCell ref="AM851:AN851"/>
    <mergeCell ref="AP851:AQ851"/>
    <mergeCell ref="AR851:AS851"/>
    <mergeCell ref="AU851:AV851"/>
    <mergeCell ref="AW851:AX851"/>
    <mergeCell ref="AZ851:BA851"/>
    <mergeCell ref="G848:M848"/>
    <mergeCell ref="N848:O848"/>
    <mergeCell ref="Q848:R848"/>
    <mergeCell ref="S848:T848"/>
    <mergeCell ref="V848:W848"/>
    <mergeCell ref="X848:Y848"/>
    <mergeCell ref="AA848:AB848"/>
    <mergeCell ref="AC848:AD848"/>
    <mergeCell ref="AF848:AG848"/>
    <mergeCell ref="AH848:AI848"/>
    <mergeCell ref="AK848:AL848"/>
    <mergeCell ref="AM848:AN848"/>
    <mergeCell ref="AP848:AQ848"/>
    <mergeCell ref="AR848:AS848"/>
    <mergeCell ref="AU848:AV848"/>
    <mergeCell ref="AW848:AX848"/>
    <mergeCell ref="AZ848:BA848"/>
    <mergeCell ref="G849:M849"/>
    <mergeCell ref="N849:O849"/>
    <mergeCell ref="Q849:R849"/>
    <mergeCell ref="S849:T849"/>
    <mergeCell ref="V849:W849"/>
    <mergeCell ref="X849:Y849"/>
    <mergeCell ref="AA849:AB849"/>
    <mergeCell ref="AC849:AD849"/>
    <mergeCell ref="AF849:AG849"/>
    <mergeCell ref="AH849:AI849"/>
    <mergeCell ref="AK849:AL849"/>
    <mergeCell ref="AM849:AN849"/>
    <mergeCell ref="AP849:AQ849"/>
    <mergeCell ref="AR849:AS849"/>
    <mergeCell ref="AU849:AV849"/>
    <mergeCell ref="AW849:AX849"/>
    <mergeCell ref="AZ849:BA849"/>
    <mergeCell ref="G846:M846"/>
    <mergeCell ref="N846:O846"/>
    <mergeCell ref="Q846:R846"/>
    <mergeCell ref="S846:T846"/>
    <mergeCell ref="V846:W846"/>
    <mergeCell ref="X846:Y846"/>
    <mergeCell ref="AA846:AB846"/>
    <mergeCell ref="AC846:AD846"/>
    <mergeCell ref="AF846:AG846"/>
    <mergeCell ref="AH846:AI846"/>
    <mergeCell ref="AK846:AL846"/>
    <mergeCell ref="AM846:AN846"/>
    <mergeCell ref="AP846:AQ846"/>
    <mergeCell ref="AR846:AS846"/>
    <mergeCell ref="AU846:AV846"/>
    <mergeCell ref="AW846:AX846"/>
    <mergeCell ref="AZ846:BA846"/>
    <mergeCell ref="G847:M847"/>
    <mergeCell ref="N847:O847"/>
    <mergeCell ref="Q847:R847"/>
    <mergeCell ref="S847:T847"/>
    <mergeCell ref="V847:W847"/>
    <mergeCell ref="X847:Y847"/>
    <mergeCell ref="AA847:AB847"/>
    <mergeCell ref="AC847:AD847"/>
    <mergeCell ref="AF847:AG847"/>
    <mergeCell ref="AH847:AI847"/>
    <mergeCell ref="AK847:AL847"/>
    <mergeCell ref="AM847:AN847"/>
    <mergeCell ref="AP847:AQ847"/>
    <mergeCell ref="AR847:AS847"/>
    <mergeCell ref="AU847:AV847"/>
    <mergeCell ref="AW847:AX847"/>
    <mergeCell ref="AZ847:BA847"/>
    <mergeCell ref="G844:M844"/>
    <mergeCell ref="N844:O844"/>
    <mergeCell ref="Q844:R844"/>
    <mergeCell ref="S844:T844"/>
    <mergeCell ref="V844:W844"/>
    <mergeCell ref="X844:Y844"/>
    <mergeCell ref="AA844:AB844"/>
    <mergeCell ref="AC844:AD844"/>
    <mergeCell ref="AF844:AG844"/>
    <mergeCell ref="AH844:AI844"/>
    <mergeCell ref="AK844:AL844"/>
    <mergeCell ref="AM844:AN844"/>
    <mergeCell ref="AP844:AQ844"/>
    <mergeCell ref="AR844:AS844"/>
    <mergeCell ref="AU844:AV844"/>
    <mergeCell ref="AW844:AX844"/>
    <mergeCell ref="AZ844:BA844"/>
    <mergeCell ref="G845:M845"/>
    <mergeCell ref="N845:O845"/>
    <mergeCell ref="Q845:R845"/>
    <mergeCell ref="S845:T845"/>
    <mergeCell ref="V845:W845"/>
    <mergeCell ref="X845:Y845"/>
    <mergeCell ref="AA845:AB845"/>
    <mergeCell ref="AC845:AD845"/>
    <mergeCell ref="AF845:AG845"/>
    <mergeCell ref="AH845:AI845"/>
    <mergeCell ref="AK845:AL845"/>
    <mergeCell ref="AM845:AN845"/>
    <mergeCell ref="AP845:AQ845"/>
    <mergeCell ref="AR845:AS845"/>
    <mergeCell ref="AU845:AV845"/>
    <mergeCell ref="AW845:AX845"/>
    <mergeCell ref="AZ845:BA845"/>
    <mergeCell ref="G842:M842"/>
    <mergeCell ref="N842:O842"/>
    <mergeCell ref="Q842:R842"/>
    <mergeCell ref="S842:T842"/>
    <mergeCell ref="V842:W842"/>
    <mergeCell ref="X842:Y842"/>
    <mergeCell ref="AA842:AB842"/>
    <mergeCell ref="AC842:AD842"/>
    <mergeCell ref="AF842:AG842"/>
    <mergeCell ref="AH842:AI842"/>
    <mergeCell ref="AK842:AL842"/>
    <mergeCell ref="AM842:AN842"/>
    <mergeCell ref="AP842:AQ842"/>
    <mergeCell ref="AR842:AS842"/>
    <mergeCell ref="AU842:AV842"/>
    <mergeCell ref="AW842:AX842"/>
    <mergeCell ref="AZ842:BA842"/>
    <mergeCell ref="G843:M843"/>
    <mergeCell ref="N843:O843"/>
    <mergeCell ref="Q843:R843"/>
    <mergeCell ref="S843:T843"/>
    <mergeCell ref="V843:W843"/>
    <mergeCell ref="X843:Y843"/>
    <mergeCell ref="AA843:AB843"/>
    <mergeCell ref="AC843:AD843"/>
    <mergeCell ref="AF843:AG843"/>
    <mergeCell ref="AH843:AI843"/>
    <mergeCell ref="AK843:AL843"/>
    <mergeCell ref="AM843:AN843"/>
    <mergeCell ref="AP843:AQ843"/>
    <mergeCell ref="AR843:AS843"/>
    <mergeCell ref="AU843:AV843"/>
    <mergeCell ref="AW843:AX843"/>
    <mergeCell ref="AZ843:BA843"/>
    <mergeCell ref="AU841:AV841"/>
    <mergeCell ref="AW841:AX841"/>
    <mergeCell ref="AZ841:BA841"/>
    <mergeCell ref="G838:M838"/>
    <mergeCell ref="N838:O838"/>
    <mergeCell ref="Q838:R838"/>
    <mergeCell ref="S838:T838"/>
    <mergeCell ref="V838:W838"/>
    <mergeCell ref="X838:Y838"/>
    <mergeCell ref="AA838:AB838"/>
    <mergeCell ref="AC838:AD838"/>
    <mergeCell ref="AF838:AG838"/>
    <mergeCell ref="AH838:AI838"/>
    <mergeCell ref="AK838:AL838"/>
    <mergeCell ref="AM838:AN838"/>
    <mergeCell ref="AP838:AQ838"/>
    <mergeCell ref="AR838:AS838"/>
    <mergeCell ref="AU838:AV838"/>
    <mergeCell ref="AW838:AX838"/>
    <mergeCell ref="AZ838:BA838"/>
    <mergeCell ref="G839:M839"/>
    <mergeCell ref="N839:O839"/>
    <mergeCell ref="Q839:R839"/>
    <mergeCell ref="S839:T839"/>
    <mergeCell ref="V839:W839"/>
    <mergeCell ref="X839:Y839"/>
    <mergeCell ref="AA839:AB839"/>
    <mergeCell ref="AC839:AD839"/>
    <mergeCell ref="AF839:AG839"/>
    <mergeCell ref="AH839:AI839"/>
    <mergeCell ref="AK839:AL839"/>
    <mergeCell ref="AM839:AN839"/>
    <mergeCell ref="AP839:AQ839"/>
    <mergeCell ref="AR839:AS839"/>
    <mergeCell ref="AU839:AV839"/>
    <mergeCell ref="AW839:AX839"/>
    <mergeCell ref="AZ839:BA839"/>
    <mergeCell ref="G836:M836"/>
    <mergeCell ref="N836:O836"/>
    <mergeCell ref="Q836:R836"/>
    <mergeCell ref="S836:T836"/>
    <mergeCell ref="V836:W836"/>
    <mergeCell ref="X836:Y836"/>
    <mergeCell ref="AA836:AB836"/>
    <mergeCell ref="AC836:AD836"/>
    <mergeCell ref="AF836:AG836"/>
    <mergeCell ref="AH836:AI836"/>
    <mergeCell ref="AK836:AL836"/>
    <mergeCell ref="AM836:AN836"/>
    <mergeCell ref="AP836:AQ836"/>
    <mergeCell ref="AR836:AS836"/>
    <mergeCell ref="AU836:AV836"/>
    <mergeCell ref="AW836:AX836"/>
    <mergeCell ref="AZ836:BA836"/>
    <mergeCell ref="G837:M837"/>
    <mergeCell ref="N837:O837"/>
    <mergeCell ref="Q837:R837"/>
    <mergeCell ref="S837:T837"/>
    <mergeCell ref="V837:W837"/>
    <mergeCell ref="X837:Y837"/>
    <mergeCell ref="AA837:AB837"/>
    <mergeCell ref="AC837:AD837"/>
    <mergeCell ref="AF837:AG837"/>
    <mergeCell ref="AH837:AI837"/>
    <mergeCell ref="AK837:AL837"/>
    <mergeCell ref="AM837:AN837"/>
    <mergeCell ref="AP837:AQ837"/>
    <mergeCell ref="AR837:AS837"/>
    <mergeCell ref="AU837:AV837"/>
    <mergeCell ref="AW837:AX837"/>
    <mergeCell ref="AZ837:BA837"/>
    <mergeCell ref="G834:M834"/>
    <mergeCell ref="N834:O834"/>
    <mergeCell ref="Q834:R834"/>
    <mergeCell ref="S834:T834"/>
    <mergeCell ref="V834:W834"/>
    <mergeCell ref="X834:Y834"/>
    <mergeCell ref="AA834:AB834"/>
    <mergeCell ref="AC834:AD834"/>
    <mergeCell ref="AF834:AG834"/>
    <mergeCell ref="AH834:AI834"/>
    <mergeCell ref="AK834:AL834"/>
    <mergeCell ref="AM834:AN834"/>
    <mergeCell ref="AP834:AQ834"/>
    <mergeCell ref="AR834:AS834"/>
    <mergeCell ref="AU834:AV834"/>
    <mergeCell ref="AW834:AX834"/>
    <mergeCell ref="AZ834:BA834"/>
    <mergeCell ref="G835:M835"/>
    <mergeCell ref="N835:O835"/>
    <mergeCell ref="Q835:R835"/>
    <mergeCell ref="S835:T835"/>
    <mergeCell ref="V835:W835"/>
    <mergeCell ref="X835:Y835"/>
    <mergeCell ref="AA835:AB835"/>
    <mergeCell ref="AC835:AD835"/>
    <mergeCell ref="AF835:AG835"/>
    <mergeCell ref="AH835:AI835"/>
    <mergeCell ref="AK835:AL835"/>
    <mergeCell ref="AM835:AN835"/>
    <mergeCell ref="AP835:AQ835"/>
    <mergeCell ref="AR835:AS835"/>
    <mergeCell ref="AU835:AV835"/>
    <mergeCell ref="AW835:AX835"/>
    <mergeCell ref="AZ835:BA835"/>
    <mergeCell ref="G832:M832"/>
    <mergeCell ref="N832:O832"/>
    <mergeCell ref="Q832:R832"/>
    <mergeCell ref="S832:T832"/>
    <mergeCell ref="V832:W832"/>
    <mergeCell ref="X832:Y832"/>
    <mergeCell ref="AA832:AB832"/>
    <mergeCell ref="AC832:AD832"/>
    <mergeCell ref="AF832:AG832"/>
    <mergeCell ref="AH832:AI832"/>
    <mergeCell ref="AK832:AL832"/>
    <mergeCell ref="AM832:AN832"/>
    <mergeCell ref="AP832:AQ832"/>
    <mergeCell ref="AR832:AS832"/>
    <mergeCell ref="AU832:AV832"/>
    <mergeCell ref="AW832:AX832"/>
    <mergeCell ref="AZ832:BA832"/>
    <mergeCell ref="G833:M833"/>
    <mergeCell ref="N833:O833"/>
    <mergeCell ref="Q833:R833"/>
    <mergeCell ref="S833:T833"/>
    <mergeCell ref="V833:W833"/>
    <mergeCell ref="X833:Y833"/>
    <mergeCell ref="AA833:AB833"/>
    <mergeCell ref="AC833:AD833"/>
    <mergeCell ref="AF833:AG833"/>
    <mergeCell ref="AH833:AI833"/>
    <mergeCell ref="AK833:AL833"/>
    <mergeCell ref="AM833:AN833"/>
    <mergeCell ref="AP833:AQ833"/>
    <mergeCell ref="AR833:AS833"/>
    <mergeCell ref="AU833:AV833"/>
    <mergeCell ref="AW833:AX833"/>
    <mergeCell ref="AZ833:BA833"/>
    <mergeCell ref="G830:M830"/>
    <mergeCell ref="N830:O830"/>
    <mergeCell ref="Q830:R830"/>
    <mergeCell ref="S830:T830"/>
    <mergeCell ref="V830:W830"/>
    <mergeCell ref="X830:Y830"/>
    <mergeCell ref="AA830:AB830"/>
    <mergeCell ref="AC830:AD830"/>
    <mergeCell ref="AF830:AG830"/>
    <mergeCell ref="AH830:AI830"/>
    <mergeCell ref="AK830:AL830"/>
    <mergeCell ref="AM830:AN830"/>
    <mergeCell ref="AP830:AQ830"/>
    <mergeCell ref="AR830:AS830"/>
    <mergeCell ref="AU830:AV830"/>
    <mergeCell ref="AW830:AX830"/>
    <mergeCell ref="AZ830:BA830"/>
    <mergeCell ref="G831:M831"/>
    <mergeCell ref="N831:O831"/>
    <mergeCell ref="Q831:R831"/>
    <mergeCell ref="S831:T831"/>
    <mergeCell ref="V831:W831"/>
    <mergeCell ref="X831:Y831"/>
    <mergeCell ref="AA831:AB831"/>
    <mergeCell ref="AC831:AD831"/>
    <mergeCell ref="AF831:AG831"/>
    <mergeCell ref="AH831:AI831"/>
    <mergeCell ref="AK831:AL831"/>
    <mergeCell ref="AM831:AN831"/>
    <mergeCell ref="AP831:AQ831"/>
    <mergeCell ref="AR831:AS831"/>
    <mergeCell ref="AU831:AV831"/>
    <mergeCell ref="AW831:AX831"/>
    <mergeCell ref="AZ831:BA831"/>
    <mergeCell ref="G828:M828"/>
    <mergeCell ref="N828:O828"/>
    <mergeCell ref="Q828:R828"/>
    <mergeCell ref="S828:T828"/>
    <mergeCell ref="V828:W828"/>
    <mergeCell ref="X828:Y828"/>
    <mergeCell ref="AA828:AB828"/>
    <mergeCell ref="AC828:AD828"/>
    <mergeCell ref="AF828:AG828"/>
    <mergeCell ref="AH828:AI828"/>
    <mergeCell ref="AK828:AL828"/>
    <mergeCell ref="AM828:AN828"/>
    <mergeCell ref="AP828:AQ828"/>
    <mergeCell ref="AR828:AS828"/>
    <mergeCell ref="AU828:AV828"/>
    <mergeCell ref="AW828:AX828"/>
    <mergeCell ref="AZ828:BA828"/>
    <mergeCell ref="G829:M829"/>
    <mergeCell ref="N829:O829"/>
    <mergeCell ref="Q829:R829"/>
    <mergeCell ref="S829:T829"/>
    <mergeCell ref="V829:W829"/>
    <mergeCell ref="X829:Y829"/>
    <mergeCell ref="AA829:AB829"/>
    <mergeCell ref="AC829:AD829"/>
    <mergeCell ref="AF829:AG829"/>
    <mergeCell ref="AH829:AI829"/>
    <mergeCell ref="AK829:AL829"/>
    <mergeCell ref="AM829:AN829"/>
    <mergeCell ref="AP829:AQ829"/>
    <mergeCell ref="AR829:AS829"/>
    <mergeCell ref="AU829:AV829"/>
    <mergeCell ref="AW829:AX829"/>
    <mergeCell ref="AZ829:BA829"/>
    <mergeCell ref="G826:M826"/>
    <mergeCell ref="N826:O826"/>
    <mergeCell ref="Q826:R826"/>
    <mergeCell ref="S826:T826"/>
    <mergeCell ref="V826:W826"/>
    <mergeCell ref="X826:Y826"/>
    <mergeCell ref="AA826:AB826"/>
    <mergeCell ref="AC826:AD826"/>
    <mergeCell ref="AF826:AG826"/>
    <mergeCell ref="AH826:AI826"/>
    <mergeCell ref="AK826:AL826"/>
    <mergeCell ref="AM826:AN826"/>
    <mergeCell ref="AP826:AQ826"/>
    <mergeCell ref="AR826:AS826"/>
    <mergeCell ref="AU826:AV826"/>
    <mergeCell ref="AW826:AX826"/>
    <mergeCell ref="AZ826:BA826"/>
    <mergeCell ref="G827:M827"/>
    <mergeCell ref="N827:O827"/>
    <mergeCell ref="Q827:R827"/>
    <mergeCell ref="S827:T827"/>
    <mergeCell ref="V827:W827"/>
    <mergeCell ref="X827:Y827"/>
    <mergeCell ref="AA827:AB827"/>
    <mergeCell ref="AC827:AD827"/>
    <mergeCell ref="AF827:AG827"/>
    <mergeCell ref="AH827:AI827"/>
    <mergeCell ref="AK827:AL827"/>
    <mergeCell ref="AM827:AN827"/>
    <mergeCell ref="AP827:AQ827"/>
    <mergeCell ref="AR827:AS827"/>
    <mergeCell ref="AU827:AV827"/>
    <mergeCell ref="AW827:AX827"/>
    <mergeCell ref="AZ827:BA827"/>
    <mergeCell ref="G824:M824"/>
    <mergeCell ref="N824:O824"/>
    <mergeCell ref="Q824:R824"/>
    <mergeCell ref="S824:T824"/>
    <mergeCell ref="V824:W824"/>
    <mergeCell ref="X824:Y824"/>
    <mergeCell ref="AA824:AB824"/>
    <mergeCell ref="AC824:AD824"/>
    <mergeCell ref="AF824:AG824"/>
    <mergeCell ref="AH824:AI824"/>
    <mergeCell ref="AK824:AL824"/>
    <mergeCell ref="AM824:AN824"/>
    <mergeCell ref="AP824:AQ824"/>
    <mergeCell ref="AR824:AS824"/>
    <mergeCell ref="AU824:AV824"/>
    <mergeCell ref="AW824:AX824"/>
    <mergeCell ref="AZ824:BA824"/>
    <mergeCell ref="G825:M825"/>
    <mergeCell ref="N825:O825"/>
    <mergeCell ref="Q825:R825"/>
    <mergeCell ref="S825:T825"/>
    <mergeCell ref="V825:W825"/>
    <mergeCell ref="X825:Y825"/>
    <mergeCell ref="AA825:AB825"/>
    <mergeCell ref="AC825:AD825"/>
    <mergeCell ref="AF825:AG825"/>
    <mergeCell ref="AH825:AI825"/>
    <mergeCell ref="AK825:AL825"/>
    <mergeCell ref="AM825:AN825"/>
    <mergeCell ref="AP825:AQ825"/>
    <mergeCell ref="AR825:AS825"/>
    <mergeCell ref="AU825:AV825"/>
    <mergeCell ref="AW825:AX825"/>
    <mergeCell ref="AZ825:BA825"/>
    <mergeCell ref="G822:M822"/>
    <mergeCell ref="N822:O822"/>
    <mergeCell ref="Q822:R822"/>
    <mergeCell ref="S822:T822"/>
    <mergeCell ref="V822:W822"/>
    <mergeCell ref="X822:Y822"/>
    <mergeCell ref="AA822:AB822"/>
    <mergeCell ref="AC822:AD822"/>
    <mergeCell ref="AF822:AG822"/>
    <mergeCell ref="AH822:AI822"/>
    <mergeCell ref="AK822:AL822"/>
    <mergeCell ref="AM822:AN822"/>
    <mergeCell ref="AP822:AQ822"/>
    <mergeCell ref="AR822:AS822"/>
    <mergeCell ref="AU822:AV822"/>
    <mergeCell ref="AW822:AX822"/>
    <mergeCell ref="AZ822:BA822"/>
    <mergeCell ref="G823:M823"/>
    <mergeCell ref="N823:O823"/>
    <mergeCell ref="Q823:R823"/>
    <mergeCell ref="S823:T823"/>
    <mergeCell ref="V823:W823"/>
    <mergeCell ref="X823:Y823"/>
    <mergeCell ref="AA823:AB823"/>
    <mergeCell ref="AC823:AD823"/>
    <mergeCell ref="AF823:AG823"/>
    <mergeCell ref="AH823:AI823"/>
    <mergeCell ref="AK823:AL823"/>
    <mergeCell ref="AM823:AN823"/>
    <mergeCell ref="AP823:AQ823"/>
    <mergeCell ref="AR823:AS823"/>
    <mergeCell ref="AU823:AV823"/>
    <mergeCell ref="AW823:AX823"/>
    <mergeCell ref="AZ823:BA823"/>
    <mergeCell ref="G820:M820"/>
    <mergeCell ref="N820:O820"/>
    <mergeCell ref="Q820:R820"/>
    <mergeCell ref="S820:T820"/>
    <mergeCell ref="V820:W820"/>
    <mergeCell ref="X820:Y820"/>
    <mergeCell ref="AA820:AB820"/>
    <mergeCell ref="AC820:AD820"/>
    <mergeCell ref="AF820:AG820"/>
    <mergeCell ref="AH820:AI820"/>
    <mergeCell ref="AK820:AL820"/>
    <mergeCell ref="AM820:AN820"/>
    <mergeCell ref="AP820:AQ820"/>
    <mergeCell ref="AR820:AS820"/>
    <mergeCell ref="AU820:AV820"/>
    <mergeCell ref="AW820:AX820"/>
    <mergeCell ref="AZ820:BA820"/>
    <mergeCell ref="G821:M821"/>
    <mergeCell ref="N821:O821"/>
    <mergeCell ref="Q821:R821"/>
    <mergeCell ref="S821:T821"/>
    <mergeCell ref="V821:W821"/>
    <mergeCell ref="X821:Y821"/>
    <mergeCell ref="AA821:AB821"/>
    <mergeCell ref="AC821:AD821"/>
    <mergeCell ref="AF821:AG821"/>
    <mergeCell ref="AH821:AI821"/>
    <mergeCell ref="AK821:AL821"/>
    <mergeCell ref="AM821:AN821"/>
    <mergeCell ref="AP821:AQ821"/>
    <mergeCell ref="AR821:AS821"/>
    <mergeCell ref="AU821:AV821"/>
    <mergeCell ref="AW821:AX821"/>
    <mergeCell ref="AZ821:BA821"/>
    <mergeCell ref="G818:M818"/>
    <mergeCell ref="N818:O818"/>
    <mergeCell ref="Q818:R818"/>
    <mergeCell ref="S818:T818"/>
    <mergeCell ref="V818:W818"/>
    <mergeCell ref="X818:Y818"/>
    <mergeCell ref="AA818:AB818"/>
    <mergeCell ref="AC818:AD818"/>
    <mergeCell ref="AF818:AG818"/>
    <mergeCell ref="AH818:AI818"/>
    <mergeCell ref="AK818:AL818"/>
    <mergeCell ref="AM818:AN818"/>
    <mergeCell ref="AP818:AQ818"/>
    <mergeCell ref="AR818:AS818"/>
    <mergeCell ref="AU818:AV818"/>
    <mergeCell ref="AW818:AX818"/>
    <mergeCell ref="AZ818:BA818"/>
    <mergeCell ref="G819:M819"/>
    <mergeCell ref="N819:O819"/>
    <mergeCell ref="Q819:R819"/>
    <mergeCell ref="S819:T819"/>
    <mergeCell ref="V819:W819"/>
    <mergeCell ref="X819:Y819"/>
    <mergeCell ref="AA819:AB819"/>
    <mergeCell ref="AC819:AD819"/>
    <mergeCell ref="AF819:AG819"/>
    <mergeCell ref="AH819:AI819"/>
    <mergeCell ref="AK819:AL819"/>
    <mergeCell ref="AM819:AN819"/>
    <mergeCell ref="AP819:AQ819"/>
    <mergeCell ref="AR819:AS819"/>
    <mergeCell ref="AU819:AV819"/>
    <mergeCell ref="AW819:AX819"/>
    <mergeCell ref="AZ819:BA819"/>
    <mergeCell ref="G816:M816"/>
    <mergeCell ref="N816:O816"/>
    <mergeCell ref="Q816:R816"/>
    <mergeCell ref="S816:T816"/>
    <mergeCell ref="V816:W816"/>
    <mergeCell ref="X816:Y816"/>
    <mergeCell ref="AA816:AB816"/>
    <mergeCell ref="AC816:AD816"/>
    <mergeCell ref="AF816:AG816"/>
    <mergeCell ref="AH816:AI816"/>
    <mergeCell ref="AK816:AL816"/>
    <mergeCell ref="AM816:AN816"/>
    <mergeCell ref="AP816:AQ816"/>
    <mergeCell ref="AR816:AS816"/>
    <mergeCell ref="AU816:AV816"/>
    <mergeCell ref="AW816:AX816"/>
    <mergeCell ref="AZ816:BA816"/>
    <mergeCell ref="G817:M817"/>
    <mergeCell ref="N817:O817"/>
    <mergeCell ref="Q817:R817"/>
    <mergeCell ref="S817:T817"/>
    <mergeCell ref="V817:W817"/>
    <mergeCell ref="X817:Y817"/>
    <mergeCell ref="AA817:AB817"/>
    <mergeCell ref="AC817:AD817"/>
    <mergeCell ref="AF817:AG817"/>
    <mergeCell ref="AH817:AI817"/>
    <mergeCell ref="AK817:AL817"/>
    <mergeCell ref="AM817:AN817"/>
    <mergeCell ref="AP817:AQ817"/>
    <mergeCell ref="AR817:AS817"/>
    <mergeCell ref="AU817:AV817"/>
    <mergeCell ref="AW817:AX817"/>
    <mergeCell ref="AZ817:BA817"/>
    <mergeCell ref="G809:M809"/>
    <mergeCell ref="N809:O809"/>
    <mergeCell ref="Q809:R809"/>
    <mergeCell ref="S809:T809"/>
    <mergeCell ref="V809:W809"/>
    <mergeCell ref="X809:Y809"/>
    <mergeCell ref="AA809:AB809"/>
    <mergeCell ref="AC809:AD809"/>
    <mergeCell ref="AF809:AG809"/>
    <mergeCell ref="AH809:AI809"/>
    <mergeCell ref="AK809:AL809"/>
    <mergeCell ref="AM809:AN809"/>
    <mergeCell ref="AP809:AQ809"/>
    <mergeCell ref="AR809:AS809"/>
    <mergeCell ref="AU809:AV809"/>
    <mergeCell ref="AW809:AX809"/>
    <mergeCell ref="AZ809:BA809"/>
    <mergeCell ref="G815:M815"/>
    <mergeCell ref="N815:O815"/>
    <mergeCell ref="Q815:R815"/>
    <mergeCell ref="S815:T815"/>
    <mergeCell ref="V815:W815"/>
    <mergeCell ref="X815:Y815"/>
    <mergeCell ref="AA815:AB815"/>
    <mergeCell ref="AC815:AD815"/>
    <mergeCell ref="AF815:AG815"/>
    <mergeCell ref="AH815:AI815"/>
    <mergeCell ref="AK815:AL815"/>
    <mergeCell ref="AM815:AN815"/>
    <mergeCell ref="AP815:AQ815"/>
    <mergeCell ref="AR815:AS815"/>
    <mergeCell ref="AU815:AV815"/>
    <mergeCell ref="AW815:AX815"/>
    <mergeCell ref="AZ815:BA815"/>
    <mergeCell ref="G807:M807"/>
    <mergeCell ref="N807:O807"/>
    <mergeCell ref="Q807:R807"/>
    <mergeCell ref="S807:T807"/>
    <mergeCell ref="V807:W807"/>
    <mergeCell ref="X807:Y807"/>
    <mergeCell ref="AA807:AB807"/>
    <mergeCell ref="AC807:AD807"/>
    <mergeCell ref="AF807:AG807"/>
    <mergeCell ref="AH807:AI807"/>
    <mergeCell ref="AK807:AL807"/>
    <mergeCell ref="AM807:AN807"/>
    <mergeCell ref="AP807:AQ807"/>
    <mergeCell ref="AR807:AS807"/>
    <mergeCell ref="AU807:AV807"/>
    <mergeCell ref="AW807:AX807"/>
    <mergeCell ref="AZ807:BA807"/>
    <mergeCell ref="G808:M808"/>
    <mergeCell ref="N808:O808"/>
    <mergeCell ref="Q808:R808"/>
    <mergeCell ref="S808:T808"/>
    <mergeCell ref="V808:W808"/>
    <mergeCell ref="X808:Y808"/>
    <mergeCell ref="AA808:AB808"/>
    <mergeCell ref="AC808:AD808"/>
    <mergeCell ref="AF808:AG808"/>
    <mergeCell ref="AH808:AI808"/>
    <mergeCell ref="AK808:AL808"/>
    <mergeCell ref="AM808:AN808"/>
    <mergeCell ref="AP808:AQ808"/>
    <mergeCell ref="AR808:AS808"/>
    <mergeCell ref="AU808:AV808"/>
    <mergeCell ref="AW808:AX808"/>
    <mergeCell ref="AZ808:BA808"/>
    <mergeCell ref="G805:M805"/>
    <mergeCell ref="N805:O805"/>
    <mergeCell ref="Q805:R805"/>
    <mergeCell ref="S805:T805"/>
    <mergeCell ref="V805:W805"/>
    <mergeCell ref="X805:Y805"/>
    <mergeCell ref="AA805:AB805"/>
    <mergeCell ref="AC805:AD805"/>
    <mergeCell ref="AF805:AG805"/>
    <mergeCell ref="AH805:AI805"/>
    <mergeCell ref="AK805:AL805"/>
    <mergeCell ref="AM805:AN805"/>
    <mergeCell ref="AP805:AQ805"/>
    <mergeCell ref="AR805:AS805"/>
    <mergeCell ref="AU805:AV805"/>
    <mergeCell ref="AW805:AX805"/>
    <mergeCell ref="AZ805:BA805"/>
    <mergeCell ref="G806:M806"/>
    <mergeCell ref="N806:O806"/>
    <mergeCell ref="Q806:R806"/>
    <mergeCell ref="S806:T806"/>
    <mergeCell ref="V806:W806"/>
    <mergeCell ref="X806:Y806"/>
    <mergeCell ref="AA806:AB806"/>
    <mergeCell ref="AC806:AD806"/>
    <mergeCell ref="AF806:AG806"/>
    <mergeCell ref="AH806:AI806"/>
    <mergeCell ref="AK806:AL806"/>
    <mergeCell ref="AM806:AN806"/>
    <mergeCell ref="AP806:AQ806"/>
    <mergeCell ref="AR806:AS806"/>
    <mergeCell ref="AU806:AV806"/>
    <mergeCell ref="AW806:AX806"/>
    <mergeCell ref="AZ806:BA806"/>
    <mergeCell ref="G803:M803"/>
    <mergeCell ref="N803:O803"/>
    <mergeCell ref="Q803:R803"/>
    <mergeCell ref="S803:T803"/>
    <mergeCell ref="V803:W803"/>
    <mergeCell ref="X803:Y803"/>
    <mergeCell ref="AA803:AB803"/>
    <mergeCell ref="AC803:AD803"/>
    <mergeCell ref="AF803:AG803"/>
    <mergeCell ref="AH803:AI803"/>
    <mergeCell ref="AK803:AL803"/>
    <mergeCell ref="AM803:AN803"/>
    <mergeCell ref="AP803:AQ803"/>
    <mergeCell ref="AR803:AS803"/>
    <mergeCell ref="AU803:AV803"/>
    <mergeCell ref="AW803:AX803"/>
    <mergeCell ref="AZ803:BA803"/>
    <mergeCell ref="G804:M804"/>
    <mergeCell ref="N804:O804"/>
    <mergeCell ref="Q804:R804"/>
    <mergeCell ref="S804:T804"/>
    <mergeCell ref="V804:W804"/>
    <mergeCell ref="X804:Y804"/>
    <mergeCell ref="AA804:AB804"/>
    <mergeCell ref="AC804:AD804"/>
    <mergeCell ref="AF804:AG804"/>
    <mergeCell ref="AH804:AI804"/>
    <mergeCell ref="AK804:AL804"/>
    <mergeCell ref="AM804:AN804"/>
    <mergeCell ref="AP804:AQ804"/>
    <mergeCell ref="AR804:AS804"/>
    <mergeCell ref="AU804:AV804"/>
    <mergeCell ref="AW804:AX804"/>
    <mergeCell ref="AZ804:BA804"/>
    <mergeCell ref="G801:M801"/>
    <mergeCell ref="N801:O801"/>
    <mergeCell ref="Q801:R801"/>
    <mergeCell ref="S801:T801"/>
    <mergeCell ref="V801:W801"/>
    <mergeCell ref="X801:Y801"/>
    <mergeCell ref="AA801:AB801"/>
    <mergeCell ref="AC801:AD801"/>
    <mergeCell ref="AF801:AG801"/>
    <mergeCell ref="AH801:AI801"/>
    <mergeCell ref="AK801:AL801"/>
    <mergeCell ref="AM801:AN801"/>
    <mergeCell ref="AP801:AQ801"/>
    <mergeCell ref="AR801:AS801"/>
    <mergeCell ref="AU801:AV801"/>
    <mergeCell ref="AW801:AX801"/>
    <mergeCell ref="AZ801:BA801"/>
    <mergeCell ref="G802:M802"/>
    <mergeCell ref="N802:O802"/>
    <mergeCell ref="Q802:R802"/>
    <mergeCell ref="S802:T802"/>
    <mergeCell ref="V802:W802"/>
    <mergeCell ref="X802:Y802"/>
    <mergeCell ref="AA802:AB802"/>
    <mergeCell ref="AC802:AD802"/>
    <mergeCell ref="AF802:AG802"/>
    <mergeCell ref="AH802:AI802"/>
    <mergeCell ref="AK802:AL802"/>
    <mergeCell ref="AM802:AN802"/>
    <mergeCell ref="AP802:AQ802"/>
    <mergeCell ref="AR802:AS802"/>
    <mergeCell ref="AU802:AV802"/>
    <mergeCell ref="AW802:AX802"/>
    <mergeCell ref="AZ802:BA802"/>
    <mergeCell ref="G799:M799"/>
    <mergeCell ref="N799:O799"/>
    <mergeCell ref="Q799:R799"/>
    <mergeCell ref="S799:T799"/>
    <mergeCell ref="V799:W799"/>
    <mergeCell ref="X799:Y799"/>
    <mergeCell ref="AA799:AB799"/>
    <mergeCell ref="AC799:AD799"/>
    <mergeCell ref="AF799:AG799"/>
    <mergeCell ref="AH799:AI799"/>
    <mergeCell ref="AK799:AL799"/>
    <mergeCell ref="AM799:AN799"/>
    <mergeCell ref="AP799:AQ799"/>
    <mergeCell ref="AR799:AS799"/>
    <mergeCell ref="AU799:AV799"/>
    <mergeCell ref="AW799:AX799"/>
    <mergeCell ref="AZ799:BA799"/>
    <mergeCell ref="G800:M800"/>
    <mergeCell ref="N800:O800"/>
    <mergeCell ref="Q800:R800"/>
    <mergeCell ref="S800:T800"/>
    <mergeCell ref="V800:W800"/>
    <mergeCell ref="X800:Y800"/>
    <mergeCell ref="AA800:AB800"/>
    <mergeCell ref="AC800:AD800"/>
    <mergeCell ref="AF800:AG800"/>
    <mergeCell ref="AH800:AI800"/>
    <mergeCell ref="AK800:AL800"/>
    <mergeCell ref="AM800:AN800"/>
    <mergeCell ref="AP800:AQ800"/>
    <mergeCell ref="AR800:AS800"/>
    <mergeCell ref="AU800:AV800"/>
    <mergeCell ref="AW800:AX800"/>
    <mergeCell ref="AZ800:BA800"/>
    <mergeCell ref="G797:M797"/>
    <mergeCell ref="N797:O797"/>
    <mergeCell ref="Q797:R797"/>
    <mergeCell ref="S797:T797"/>
    <mergeCell ref="V797:W797"/>
    <mergeCell ref="X797:Y797"/>
    <mergeCell ref="AA797:AB797"/>
    <mergeCell ref="AC797:AD797"/>
    <mergeCell ref="AF797:AG797"/>
    <mergeCell ref="AH797:AI797"/>
    <mergeCell ref="AK797:AL797"/>
    <mergeCell ref="AM797:AN797"/>
    <mergeCell ref="AP797:AQ797"/>
    <mergeCell ref="AR797:AS797"/>
    <mergeCell ref="AU797:AV797"/>
    <mergeCell ref="AW797:AX797"/>
    <mergeCell ref="AZ797:BA797"/>
    <mergeCell ref="G798:M798"/>
    <mergeCell ref="N798:O798"/>
    <mergeCell ref="Q798:R798"/>
    <mergeCell ref="S798:T798"/>
    <mergeCell ref="V798:W798"/>
    <mergeCell ref="X798:Y798"/>
    <mergeCell ref="AA798:AB798"/>
    <mergeCell ref="AC798:AD798"/>
    <mergeCell ref="AF798:AG798"/>
    <mergeCell ref="AH798:AI798"/>
    <mergeCell ref="AK798:AL798"/>
    <mergeCell ref="AM798:AN798"/>
    <mergeCell ref="AP798:AQ798"/>
    <mergeCell ref="AR798:AS798"/>
    <mergeCell ref="AU798:AV798"/>
    <mergeCell ref="AW798:AX798"/>
    <mergeCell ref="AZ798:BA798"/>
    <mergeCell ref="G795:M795"/>
    <mergeCell ref="N795:O795"/>
    <mergeCell ref="Q795:R795"/>
    <mergeCell ref="S795:T795"/>
    <mergeCell ref="V795:W795"/>
    <mergeCell ref="X795:Y795"/>
    <mergeCell ref="AA795:AB795"/>
    <mergeCell ref="AC795:AD795"/>
    <mergeCell ref="AF795:AG795"/>
    <mergeCell ref="AH795:AI795"/>
    <mergeCell ref="AK795:AL795"/>
    <mergeCell ref="AM795:AN795"/>
    <mergeCell ref="AP795:AQ795"/>
    <mergeCell ref="AR795:AS795"/>
    <mergeCell ref="AU795:AV795"/>
    <mergeCell ref="AW795:AX795"/>
    <mergeCell ref="AZ795:BA795"/>
    <mergeCell ref="G796:M796"/>
    <mergeCell ref="N796:O796"/>
    <mergeCell ref="Q796:R796"/>
    <mergeCell ref="S796:T796"/>
    <mergeCell ref="V796:W796"/>
    <mergeCell ref="X796:Y796"/>
    <mergeCell ref="AA796:AB796"/>
    <mergeCell ref="AC796:AD796"/>
    <mergeCell ref="AF796:AG796"/>
    <mergeCell ref="AH796:AI796"/>
    <mergeCell ref="AK796:AL796"/>
    <mergeCell ref="AM796:AN796"/>
    <mergeCell ref="AP796:AQ796"/>
    <mergeCell ref="AR796:AS796"/>
    <mergeCell ref="AU796:AV796"/>
    <mergeCell ref="AW796:AX796"/>
    <mergeCell ref="AZ796:BA796"/>
    <mergeCell ref="G793:M793"/>
    <mergeCell ref="N793:O793"/>
    <mergeCell ref="Q793:R793"/>
    <mergeCell ref="S793:T793"/>
    <mergeCell ref="V793:W793"/>
    <mergeCell ref="X793:Y793"/>
    <mergeCell ref="AA793:AB793"/>
    <mergeCell ref="AC793:AD793"/>
    <mergeCell ref="AF793:AG793"/>
    <mergeCell ref="AH793:AI793"/>
    <mergeCell ref="AK793:AL793"/>
    <mergeCell ref="AM793:AN793"/>
    <mergeCell ref="AP793:AQ793"/>
    <mergeCell ref="AR793:AS793"/>
    <mergeCell ref="AU793:AV793"/>
    <mergeCell ref="AW793:AX793"/>
    <mergeCell ref="AZ793:BA793"/>
    <mergeCell ref="G794:M794"/>
    <mergeCell ref="N794:O794"/>
    <mergeCell ref="Q794:R794"/>
    <mergeCell ref="S794:T794"/>
    <mergeCell ref="V794:W794"/>
    <mergeCell ref="X794:Y794"/>
    <mergeCell ref="AA794:AB794"/>
    <mergeCell ref="AC794:AD794"/>
    <mergeCell ref="AF794:AG794"/>
    <mergeCell ref="AH794:AI794"/>
    <mergeCell ref="AK794:AL794"/>
    <mergeCell ref="AM794:AN794"/>
    <mergeCell ref="AP794:AQ794"/>
    <mergeCell ref="AR794:AS794"/>
    <mergeCell ref="AU794:AV794"/>
    <mergeCell ref="AW794:AX794"/>
    <mergeCell ref="AZ794:BA794"/>
    <mergeCell ref="G791:M791"/>
    <mergeCell ref="N791:O791"/>
    <mergeCell ref="Q791:R791"/>
    <mergeCell ref="S791:T791"/>
    <mergeCell ref="V791:W791"/>
    <mergeCell ref="X791:Y791"/>
    <mergeCell ref="AA791:AB791"/>
    <mergeCell ref="AC791:AD791"/>
    <mergeCell ref="AF791:AG791"/>
    <mergeCell ref="AH791:AI791"/>
    <mergeCell ref="AK791:AL791"/>
    <mergeCell ref="AM791:AN791"/>
    <mergeCell ref="AP791:AQ791"/>
    <mergeCell ref="AR791:AS791"/>
    <mergeCell ref="AU791:AV791"/>
    <mergeCell ref="AW791:AX791"/>
    <mergeCell ref="AZ791:BA791"/>
    <mergeCell ref="G792:M792"/>
    <mergeCell ref="N792:O792"/>
    <mergeCell ref="Q792:R792"/>
    <mergeCell ref="S792:T792"/>
    <mergeCell ref="V792:W792"/>
    <mergeCell ref="X792:Y792"/>
    <mergeCell ref="AA792:AB792"/>
    <mergeCell ref="AC792:AD792"/>
    <mergeCell ref="AF792:AG792"/>
    <mergeCell ref="AH792:AI792"/>
    <mergeCell ref="AK792:AL792"/>
    <mergeCell ref="AM792:AN792"/>
    <mergeCell ref="AP792:AQ792"/>
    <mergeCell ref="AR792:AS792"/>
    <mergeCell ref="AU792:AV792"/>
    <mergeCell ref="AW792:AX792"/>
    <mergeCell ref="AZ792:BA792"/>
    <mergeCell ref="G789:M789"/>
    <mergeCell ref="N789:O789"/>
    <mergeCell ref="Q789:R789"/>
    <mergeCell ref="S789:T789"/>
    <mergeCell ref="V789:W789"/>
    <mergeCell ref="X789:Y789"/>
    <mergeCell ref="AA789:AB789"/>
    <mergeCell ref="AC789:AD789"/>
    <mergeCell ref="AF789:AG789"/>
    <mergeCell ref="AH789:AI789"/>
    <mergeCell ref="AK789:AL789"/>
    <mergeCell ref="AM789:AN789"/>
    <mergeCell ref="AP789:AQ789"/>
    <mergeCell ref="AR789:AS789"/>
    <mergeCell ref="AU789:AV789"/>
    <mergeCell ref="AW789:AX789"/>
    <mergeCell ref="AZ789:BA789"/>
    <mergeCell ref="G790:M790"/>
    <mergeCell ref="N790:O790"/>
    <mergeCell ref="Q790:R790"/>
    <mergeCell ref="S790:T790"/>
    <mergeCell ref="V790:W790"/>
    <mergeCell ref="X790:Y790"/>
    <mergeCell ref="AA790:AB790"/>
    <mergeCell ref="AC790:AD790"/>
    <mergeCell ref="AF790:AG790"/>
    <mergeCell ref="AH790:AI790"/>
    <mergeCell ref="AK790:AL790"/>
    <mergeCell ref="AM790:AN790"/>
    <mergeCell ref="AP790:AQ790"/>
    <mergeCell ref="AR790:AS790"/>
    <mergeCell ref="AU790:AV790"/>
    <mergeCell ref="AW790:AX790"/>
    <mergeCell ref="AZ790:BA790"/>
    <mergeCell ref="G787:M787"/>
    <mergeCell ref="N787:O787"/>
    <mergeCell ref="Q787:R787"/>
    <mergeCell ref="S787:T787"/>
    <mergeCell ref="V787:W787"/>
    <mergeCell ref="X787:Y787"/>
    <mergeCell ref="AA787:AB787"/>
    <mergeCell ref="AC787:AD787"/>
    <mergeCell ref="AF787:AG787"/>
    <mergeCell ref="AH787:AI787"/>
    <mergeCell ref="AK787:AL787"/>
    <mergeCell ref="AM787:AN787"/>
    <mergeCell ref="AP787:AQ787"/>
    <mergeCell ref="AR787:AS787"/>
    <mergeCell ref="AU787:AV787"/>
    <mergeCell ref="AW787:AX787"/>
    <mergeCell ref="AZ787:BA787"/>
    <mergeCell ref="G788:M788"/>
    <mergeCell ref="N788:O788"/>
    <mergeCell ref="Q788:R788"/>
    <mergeCell ref="S788:T788"/>
    <mergeCell ref="V788:W788"/>
    <mergeCell ref="X788:Y788"/>
    <mergeCell ref="AA788:AB788"/>
    <mergeCell ref="AC788:AD788"/>
    <mergeCell ref="AF788:AG788"/>
    <mergeCell ref="AH788:AI788"/>
    <mergeCell ref="AK788:AL788"/>
    <mergeCell ref="AM788:AN788"/>
    <mergeCell ref="AP788:AQ788"/>
    <mergeCell ref="AR788:AS788"/>
    <mergeCell ref="AU788:AV788"/>
    <mergeCell ref="AW788:AX788"/>
    <mergeCell ref="AZ788:BA788"/>
    <mergeCell ref="G785:M785"/>
    <mergeCell ref="N785:O785"/>
    <mergeCell ref="Q785:R785"/>
    <mergeCell ref="S785:T785"/>
    <mergeCell ref="V785:W785"/>
    <mergeCell ref="X785:Y785"/>
    <mergeCell ref="AA785:AB785"/>
    <mergeCell ref="AC785:AD785"/>
    <mergeCell ref="AF785:AG785"/>
    <mergeCell ref="AH785:AI785"/>
    <mergeCell ref="AK785:AL785"/>
    <mergeCell ref="AM785:AN785"/>
    <mergeCell ref="AP785:AQ785"/>
    <mergeCell ref="AR785:AS785"/>
    <mergeCell ref="AU785:AV785"/>
    <mergeCell ref="AW785:AX785"/>
    <mergeCell ref="AZ785:BA785"/>
    <mergeCell ref="G786:M786"/>
    <mergeCell ref="N786:O786"/>
    <mergeCell ref="Q786:R786"/>
    <mergeCell ref="S786:T786"/>
    <mergeCell ref="V786:W786"/>
    <mergeCell ref="X786:Y786"/>
    <mergeCell ref="AA786:AB786"/>
    <mergeCell ref="AC786:AD786"/>
    <mergeCell ref="AF786:AG786"/>
    <mergeCell ref="AH786:AI786"/>
    <mergeCell ref="AK786:AL786"/>
    <mergeCell ref="AM786:AN786"/>
    <mergeCell ref="AP786:AQ786"/>
    <mergeCell ref="AR786:AS786"/>
    <mergeCell ref="AU786:AV786"/>
    <mergeCell ref="AW786:AX786"/>
    <mergeCell ref="AZ786:BA786"/>
    <mergeCell ref="G783:M783"/>
    <mergeCell ref="N783:O783"/>
    <mergeCell ref="Q783:R783"/>
    <mergeCell ref="S783:T783"/>
    <mergeCell ref="V783:W783"/>
    <mergeCell ref="X783:Y783"/>
    <mergeCell ref="AA783:AB783"/>
    <mergeCell ref="AC783:AD783"/>
    <mergeCell ref="AF783:AG783"/>
    <mergeCell ref="AH783:AI783"/>
    <mergeCell ref="AK783:AL783"/>
    <mergeCell ref="AM783:AN783"/>
    <mergeCell ref="AP783:AQ783"/>
    <mergeCell ref="AR783:AS783"/>
    <mergeCell ref="AU783:AV783"/>
    <mergeCell ref="AW783:AX783"/>
    <mergeCell ref="AZ783:BA783"/>
    <mergeCell ref="G784:M784"/>
    <mergeCell ref="N784:O784"/>
    <mergeCell ref="Q784:R784"/>
    <mergeCell ref="S784:T784"/>
    <mergeCell ref="V784:W784"/>
    <mergeCell ref="X784:Y784"/>
    <mergeCell ref="AA784:AB784"/>
    <mergeCell ref="AC784:AD784"/>
    <mergeCell ref="AF784:AG784"/>
    <mergeCell ref="AH784:AI784"/>
    <mergeCell ref="AK784:AL784"/>
    <mergeCell ref="AM784:AN784"/>
    <mergeCell ref="AP784:AQ784"/>
    <mergeCell ref="AR784:AS784"/>
    <mergeCell ref="AU784:AV784"/>
    <mergeCell ref="AW784:AX784"/>
    <mergeCell ref="AZ784:BA784"/>
    <mergeCell ref="G781:M781"/>
    <mergeCell ref="N781:O781"/>
    <mergeCell ref="Q781:R781"/>
    <mergeCell ref="S781:T781"/>
    <mergeCell ref="V781:W781"/>
    <mergeCell ref="X781:Y781"/>
    <mergeCell ref="AA781:AB781"/>
    <mergeCell ref="AC781:AD781"/>
    <mergeCell ref="AF781:AG781"/>
    <mergeCell ref="AH781:AI781"/>
    <mergeCell ref="AK781:AL781"/>
    <mergeCell ref="AM781:AN781"/>
    <mergeCell ref="AP781:AQ781"/>
    <mergeCell ref="AR781:AS781"/>
    <mergeCell ref="AU781:AV781"/>
    <mergeCell ref="AW781:AX781"/>
    <mergeCell ref="AZ781:BA781"/>
    <mergeCell ref="G782:M782"/>
    <mergeCell ref="N782:O782"/>
    <mergeCell ref="Q782:R782"/>
    <mergeCell ref="S782:T782"/>
    <mergeCell ref="V782:W782"/>
    <mergeCell ref="X782:Y782"/>
    <mergeCell ref="AA782:AB782"/>
    <mergeCell ref="AC782:AD782"/>
    <mergeCell ref="AF782:AG782"/>
    <mergeCell ref="AH782:AI782"/>
    <mergeCell ref="AK782:AL782"/>
    <mergeCell ref="AM782:AN782"/>
    <mergeCell ref="AP782:AQ782"/>
    <mergeCell ref="AR782:AS782"/>
    <mergeCell ref="AU782:AV782"/>
    <mergeCell ref="AW782:AX782"/>
    <mergeCell ref="AZ782:BA782"/>
    <mergeCell ref="G779:M779"/>
    <mergeCell ref="N779:O779"/>
    <mergeCell ref="Q779:R779"/>
    <mergeCell ref="S779:T779"/>
    <mergeCell ref="V779:W779"/>
    <mergeCell ref="X779:Y779"/>
    <mergeCell ref="AA779:AB779"/>
    <mergeCell ref="AC779:AD779"/>
    <mergeCell ref="AF779:AG779"/>
    <mergeCell ref="AH779:AI779"/>
    <mergeCell ref="AK779:AL779"/>
    <mergeCell ref="AM779:AN779"/>
    <mergeCell ref="AP779:AQ779"/>
    <mergeCell ref="AR779:AS779"/>
    <mergeCell ref="AU779:AV779"/>
    <mergeCell ref="AW779:AX779"/>
    <mergeCell ref="AZ779:BA779"/>
    <mergeCell ref="G780:M780"/>
    <mergeCell ref="N780:O780"/>
    <mergeCell ref="Q780:R780"/>
    <mergeCell ref="S780:T780"/>
    <mergeCell ref="V780:W780"/>
    <mergeCell ref="X780:Y780"/>
    <mergeCell ref="AA780:AB780"/>
    <mergeCell ref="AC780:AD780"/>
    <mergeCell ref="AF780:AG780"/>
    <mergeCell ref="AH780:AI780"/>
    <mergeCell ref="AK780:AL780"/>
    <mergeCell ref="AM780:AN780"/>
    <mergeCell ref="AP780:AQ780"/>
    <mergeCell ref="AR780:AS780"/>
    <mergeCell ref="AU780:AV780"/>
    <mergeCell ref="AW780:AX780"/>
    <mergeCell ref="AZ780:BA780"/>
    <mergeCell ref="G777:M777"/>
    <mergeCell ref="N777:O777"/>
    <mergeCell ref="Q777:R777"/>
    <mergeCell ref="S777:T777"/>
    <mergeCell ref="V777:W777"/>
    <mergeCell ref="X777:Y777"/>
    <mergeCell ref="AA777:AB777"/>
    <mergeCell ref="AC777:AD777"/>
    <mergeCell ref="AF777:AG777"/>
    <mergeCell ref="AH777:AI777"/>
    <mergeCell ref="AK777:AL777"/>
    <mergeCell ref="AM777:AN777"/>
    <mergeCell ref="AP777:AQ777"/>
    <mergeCell ref="AR777:AS777"/>
    <mergeCell ref="AU777:AV777"/>
    <mergeCell ref="AW777:AX777"/>
    <mergeCell ref="AZ777:BA777"/>
    <mergeCell ref="G778:M778"/>
    <mergeCell ref="N778:O778"/>
    <mergeCell ref="Q778:R778"/>
    <mergeCell ref="S778:T778"/>
    <mergeCell ref="V778:W778"/>
    <mergeCell ref="X778:Y778"/>
    <mergeCell ref="AA778:AB778"/>
    <mergeCell ref="AC778:AD778"/>
    <mergeCell ref="AF778:AG778"/>
    <mergeCell ref="AH778:AI778"/>
    <mergeCell ref="AK778:AL778"/>
    <mergeCell ref="AM778:AN778"/>
    <mergeCell ref="AP778:AQ778"/>
    <mergeCell ref="AR778:AS778"/>
    <mergeCell ref="AU778:AV778"/>
    <mergeCell ref="AW778:AX778"/>
    <mergeCell ref="AZ778:BA778"/>
    <mergeCell ref="G775:M775"/>
    <mergeCell ref="N775:O775"/>
    <mergeCell ref="Q775:R775"/>
    <mergeCell ref="S775:T775"/>
    <mergeCell ref="V775:W775"/>
    <mergeCell ref="X775:Y775"/>
    <mergeCell ref="AA775:AB775"/>
    <mergeCell ref="AC775:AD775"/>
    <mergeCell ref="AF775:AG775"/>
    <mergeCell ref="AH775:AI775"/>
    <mergeCell ref="AK775:AL775"/>
    <mergeCell ref="AM775:AN775"/>
    <mergeCell ref="AP775:AQ775"/>
    <mergeCell ref="AR775:AS775"/>
    <mergeCell ref="AU775:AV775"/>
    <mergeCell ref="AW775:AX775"/>
    <mergeCell ref="AZ775:BA775"/>
    <mergeCell ref="G776:M776"/>
    <mergeCell ref="N776:O776"/>
    <mergeCell ref="Q776:R776"/>
    <mergeCell ref="S776:T776"/>
    <mergeCell ref="V776:W776"/>
    <mergeCell ref="X776:Y776"/>
    <mergeCell ref="AA776:AB776"/>
    <mergeCell ref="AC776:AD776"/>
    <mergeCell ref="AF776:AG776"/>
    <mergeCell ref="AH776:AI776"/>
    <mergeCell ref="AK776:AL776"/>
    <mergeCell ref="AM776:AN776"/>
    <mergeCell ref="AP776:AQ776"/>
    <mergeCell ref="AR776:AS776"/>
    <mergeCell ref="AU776:AV776"/>
    <mergeCell ref="AW776:AX776"/>
    <mergeCell ref="AZ776:BA776"/>
    <mergeCell ref="G773:M773"/>
    <mergeCell ref="N773:O773"/>
    <mergeCell ref="Q773:R773"/>
    <mergeCell ref="S773:T773"/>
    <mergeCell ref="V773:W773"/>
    <mergeCell ref="X773:Y773"/>
    <mergeCell ref="AA773:AB773"/>
    <mergeCell ref="AC773:AD773"/>
    <mergeCell ref="AF773:AG773"/>
    <mergeCell ref="AH773:AI773"/>
    <mergeCell ref="AK773:AL773"/>
    <mergeCell ref="AM773:AN773"/>
    <mergeCell ref="AP773:AQ773"/>
    <mergeCell ref="AR773:AS773"/>
    <mergeCell ref="AU773:AV773"/>
    <mergeCell ref="AW773:AX773"/>
    <mergeCell ref="AZ773:BA773"/>
    <mergeCell ref="G774:M774"/>
    <mergeCell ref="N774:O774"/>
    <mergeCell ref="Q774:R774"/>
    <mergeCell ref="S774:T774"/>
    <mergeCell ref="V774:W774"/>
    <mergeCell ref="X774:Y774"/>
    <mergeCell ref="AA774:AB774"/>
    <mergeCell ref="AC774:AD774"/>
    <mergeCell ref="AF774:AG774"/>
    <mergeCell ref="AH774:AI774"/>
    <mergeCell ref="AK774:AL774"/>
    <mergeCell ref="AM774:AN774"/>
    <mergeCell ref="AP774:AQ774"/>
    <mergeCell ref="AR774:AS774"/>
    <mergeCell ref="AU774:AV774"/>
    <mergeCell ref="AW774:AX774"/>
    <mergeCell ref="AZ774:BA774"/>
    <mergeCell ref="G771:M771"/>
    <mergeCell ref="N771:O771"/>
    <mergeCell ref="Q771:R771"/>
    <mergeCell ref="S771:T771"/>
    <mergeCell ref="V771:W771"/>
    <mergeCell ref="X771:Y771"/>
    <mergeCell ref="AA771:AB771"/>
    <mergeCell ref="AC771:AD771"/>
    <mergeCell ref="AF771:AG771"/>
    <mergeCell ref="AH771:AI771"/>
    <mergeCell ref="AK771:AL771"/>
    <mergeCell ref="AM771:AN771"/>
    <mergeCell ref="AP771:AQ771"/>
    <mergeCell ref="AR771:AS771"/>
    <mergeCell ref="AU771:AV771"/>
    <mergeCell ref="AW771:AX771"/>
    <mergeCell ref="AZ771:BA771"/>
    <mergeCell ref="G772:M772"/>
    <mergeCell ref="N772:O772"/>
    <mergeCell ref="Q772:R772"/>
    <mergeCell ref="S772:T772"/>
    <mergeCell ref="V772:W772"/>
    <mergeCell ref="X772:Y772"/>
    <mergeCell ref="AA772:AB772"/>
    <mergeCell ref="AC772:AD772"/>
    <mergeCell ref="AF772:AG772"/>
    <mergeCell ref="AH772:AI772"/>
    <mergeCell ref="AK772:AL772"/>
    <mergeCell ref="AM772:AN772"/>
    <mergeCell ref="AP772:AQ772"/>
    <mergeCell ref="AR772:AS772"/>
    <mergeCell ref="AU772:AV772"/>
    <mergeCell ref="AW772:AX772"/>
    <mergeCell ref="AZ772:BA772"/>
    <mergeCell ref="G769:M769"/>
    <mergeCell ref="N769:O769"/>
    <mergeCell ref="Q769:R769"/>
    <mergeCell ref="S769:T769"/>
    <mergeCell ref="V769:W769"/>
    <mergeCell ref="X769:Y769"/>
    <mergeCell ref="AA769:AB769"/>
    <mergeCell ref="AC769:AD769"/>
    <mergeCell ref="AF769:AG769"/>
    <mergeCell ref="AH769:AI769"/>
    <mergeCell ref="AK769:AL769"/>
    <mergeCell ref="AM769:AN769"/>
    <mergeCell ref="AP769:AQ769"/>
    <mergeCell ref="AR769:AS769"/>
    <mergeCell ref="AU769:AV769"/>
    <mergeCell ref="AW769:AX769"/>
    <mergeCell ref="AZ769:BA769"/>
    <mergeCell ref="G770:M770"/>
    <mergeCell ref="N770:O770"/>
    <mergeCell ref="Q770:R770"/>
    <mergeCell ref="S770:T770"/>
    <mergeCell ref="V770:W770"/>
    <mergeCell ref="X770:Y770"/>
    <mergeCell ref="AA770:AB770"/>
    <mergeCell ref="AC770:AD770"/>
    <mergeCell ref="AF770:AG770"/>
    <mergeCell ref="AH770:AI770"/>
    <mergeCell ref="AK770:AL770"/>
    <mergeCell ref="AM770:AN770"/>
    <mergeCell ref="AP770:AQ770"/>
    <mergeCell ref="AR770:AS770"/>
    <mergeCell ref="AU770:AV770"/>
    <mergeCell ref="AW770:AX770"/>
    <mergeCell ref="AZ770:BA770"/>
    <mergeCell ref="G767:M767"/>
    <mergeCell ref="N767:O767"/>
    <mergeCell ref="Q767:R767"/>
    <mergeCell ref="S767:T767"/>
    <mergeCell ref="V767:W767"/>
    <mergeCell ref="X767:Y767"/>
    <mergeCell ref="AA767:AB767"/>
    <mergeCell ref="AC767:AD767"/>
    <mergeCell ref="AF767:AG767"/>
    <mergeCell ref="AH767:AI767"/>
    <mergeCell ref="AK767:AL767"/>
    <mergeCell ref="AM767:AN767"/>
    <mergeCell ref="AP767:AQ767"/>
    <mergeCell ref="AR767:AS767"/>
    <mergeCell ref="AU767:AV767"/>
    <mergeCell ref="AW767:AX767"/>
    <mergeCell ref="AZ767:BA767"/>
    <mergeCell ref="G768:M768"/>
    <mergeCell ref="N768:O768"/>
    <mergeCell ref="Q768:R768"/>
    <mergeCell ref="S768:T768"/>
    <mergeCell ref="V768:W768"/>
    <mergeCell ref="X768:Y768"/>
    <mergeCell ref="AA768:AB768"/>
    <mergeCell ref="AC768:AD768"/>
    <mergeCell ref="AF768:AG768"/>
    <mergeCell ref="AH768:AI768"/>
    <mergeCell ref="AK768:AL768"/>
    <mergeCell ref="AM768:AN768"/>
    <mergeCell ref="AP768:AQ768"/>
    <mergeCell ref="AR768:AS768"/>
    <mergeCell ref="AU768:AV768"/>
    <mergeCell ref="AW768:AX768"/>
    <mergeCell ref="AZ768:BA768"/>
    <mergeCell ref="G765:M765"/>
    <mergeCell ref="N765:O765"/>
    <mergeCell ref="Q765:R765"/>
    <mergeCell ref="S765:T765"/>
    <mergeCell ref="V765:W765"/>
    <mergeCell ref="X765:Y765"/>
    <mergeCell ref="AA765:AB765"/>
    <mergeCell ref="AC765:AD765"/>
    <mergeCell ref="AF765:AG765"/>
    <mergeCell ref="AH765:AI765"/>
    <mergeCell ref="AK765:AL765"/>
    <mergeCell ref="AM765:AN765"/>
    <mergeCell ref="AP765:AQ765"/>
    <mergeCell ref="AR765:AS765"/>
    <mergeCell ref="AU765:AV765"/>
    <mergeCell ref="AW765:AX765"/>
    <mergeCell ref="AZ765:BA765"/>
    <mergeCell ref="G766:M766"/>
    <mergeCell ref="N766:O766"/>
    <mergeCell ref="Q766:R766"/>
    <mergeCell ref="S766:T766"/>
    <mergeCell ref="V766:W766"/>
    <mergeCell ref="X766:Y766"/>
    <mergeCell ref="AA766:AB766"/>
    <mergeCell ref="AC766:AD766"/>
    <mergeCell ref="AF766:AG766"/>
    <mergeCell ref="AH766:AI766"/>
    <mergeCell ref="AK766:AL766"/>
    <mergeCell ref="AM766:AN766"/>
    <mergeCell ref="AP766:AQ766"/>
    <mergeCell ref="AR766:AS766"/>
    <mergeCell ref="AU766:AV766"/>
    <mergeCell ref="AW766:AX766"/>
    <mergeCell ref="AZ766:BA766"/>
    <mergeCell ref="G763:M763"/>
    <mergeCell ref="N763:O763"/>
    <mergeCell ref="Q763:R763"/>
    <mergeCell ref="S763:T763"/>
    <mergeCell ref="V763:W763"/>
    <mergeCell ref="X763:Y763"/>
    <mergeCell ref="AA763:AB763"/>
    <mergeCell ref="AC763:AD763"/>
    <mergeCell ref="AF763:AG763"/>
    <mergeCell ref="AH763:AI763"/>
    <mergeCell ref="AK763:AL763"/>
    <mergeCell ref="AM763:AN763"/>
    <mergeCell ref="AP763:AQ763"/>
    <mergeCell ref="AR763:AS763"/>
    <mergeCell ref="AU763:AV763"/>
    <mergeCell ref="AW763:AX763"/>
    <mergeCell ref="AZ763:BA763"/>
    <mergeCell ref="G764:M764"/>
    <mergeCell ref="N764:O764"/>
    <mergeCell ref="Q764:R764"/>
    <mergeCell ref="S764:T764"/>
    <mergeCell ref="V764:W764"/>
    <mergeCell ref="X764:Y764"/>
    <mergeCell ref="AA764:AB764"/>
    <mergeCell ref="AC764:AD764"/>
    <mergeCell ref="AF764:AG764"/>
    <mergeCell ref="AH764:AI764"/>
    <mergeCell ref="AK764:AL764"/>
    <mergeCell ref="AM764:AN764"/>
    <mergeCell ref="AP764:AQ764"/>
    <mergeCell ref="AR764:AS764"/>
    <mergeCell ref="AU764:AV764"/>
    <mergeCell ref="AW764:AX764"/>
    <mergeCell ref="AZ764:BA764"/>
    <mergeCell ref="G761:M761"/>
    <mergeCell ref="N761:O761"/>
    <mergeCell ref="Q761:R761"/>
    <mergeCell ref="S761:T761"/>
    <mergeCell ref="V761:W761"/>
    <mergeCell ref="X761:Y761"/>
    <mergeCell ref="AA761:AB761"/>
    <mergeCell ref="AC761:AD761"/>
    <mergeCell ref="AF761:AG761"/>
    <mergeCell ref="AH761:AI761"/>
    <mergeCell ref="AK761:AL761"/>
    <mergeCell ref="AM761:AN761"/>
    <mergeCell ref="AP761:AQ761"/>
    <mergeCell ref="AR761:AS761"/>
    <mergeCell ref="AU761:AV761"/>
    <mergeCell ref="AW761:AX761"/>
    <mergeCell ref="AZ761:BA761"/>
    <mergeCell ref="G762:M762"/>
    <mergeCell ref="N762:O762"/>
    <mergeCell ref="Q762:R762"/>
    <mergeCell ref="S762:T762"/>
    <mergeCell ref="V762:W762"/>
    <mergeCell ref="X762:Y762"/>
    <mergeCell ref="AA762:AB762"/>
    <mergeCell ref="AC762:AD762"/>
    <mergeCell ref="AF762:AG762"/>
    <mergeCell ref="AH762:AI762"/>
    <mergeCell ref="AK762:AL762"/>
    <mergeCell ref="AM762:AN762"/>
    <mergeCell ref="AP762:AQ762"/>
    <mergeCell ref="AR762:AS762"/>
    <mergeCell ref="AU762:AV762"/>
    <mergeCell ref="AW762:AX762"/>
    <mergeCell ref="AZ762:BA762"/>
    <mergeCell ref="G759:M759"/>
    <mergeCell ref="N759:O759"/>
    <mergeCell ref="Q759:R759"/>
    <mergeCell ref="S759:T759"/>
    <mergeCell ref="V759:W759"/>
    <mergeCell ref="X759:Y759"/>
    <mergeCell ref="AA759:AB759"/>
    <mergeCell ref="AC759:AD759"/>
    <mergeCell ref="AF759:AG759"/>
    <mergeCell ref="AH759:AI759"/>
    <mergeCell ref="AK759:AL759"/>
    <mergeCell ref="AM759:AN759"/>
    <mergeCell ref="AP759:AQ759"/>
    <mergeCell ref="AR759:AS759"/>
    <mergeCell ref="AU759:AV759"/>
    <mergeCell ref="AW759:AX759"/>
    <mergeCell ref="AZ759:BA759"/>
    <mergeCell ref="G760:M760"/>
    <mergeCell ref="N760:O760"/>
    <mergeCell ref="Q760:R760"/>
    <mergeCell ref="S760:T760"/>
    <mergeCell ref="V760:W760"/>
    <mergeCell ref="X760:Y760"/>
    <mergeCell ref="AA760:AB760"/>
    <mergeCell ref="AC760:AD760"/>
    <mergeCell ref="AF760:AG760"/>
    <mergeCell ref="AH760:AI760"/>
    <mergeCell ref="AK760:AL760"/>
    <mergeCell ref="AM760:AN760"/>
    <mergeCell ref="AP760:AQ760"/>
    <mergeCell ref="AR760:AS760"/>
    <mergeCell ref="AU760:AV760"/>
    <mergeCell ref="AW760:AX760"/>
    <mergeCell ref="AZ760:BA760"/>
    <mergeCell ref="G757:M757"/>
    <mergeCell ref="N757:O757"/>
    <mergeCell ref="Q757:R757"/>
    <mergeCell ref="S757:T757"/>
    <mergeCell ref="V757:W757"/>
    <mergeCell ref="X757:Y757"/>
    <mergeCell ref="AA757:AB757"/>
    <mergeCell ref="AC757:AD757"/>
    <mergeCell ref="AF757:AG757"/>
    <mergeCell ref="AH757:AI757"/>
    <mergeCell ref="AK757:AL757"/>
    <mergeCell ref="AM757:AN757"/>
    <mergeCell ref="AP757:AQ757"/>
    <mergeCell ref="AR757:AS757"/>
    <mergeCell ref="AU757:AV757"/>
    <mergeCell ref="AW757:AX757"/>
    <mergeCell ref="AZ757:BA757"/>
    <mergeCell ref="G758:M758"/>
    <mergeCell ref="N758:O758"/>
    <mergeCell ref="Q758:R758"/>
    <mergeCell ref="S758:T758"/>
    <mergeCell ref="V758:W758"/>
    <mergeCell ref="X758:Y758"/>
    <mergeCell ref="AA758:AB758"/>
    <mergeCell ref="AC758:AD758"/>
    <mergeCell ref="AF758:AG758"/>
    <mergeCell ref="AH758:AI758"/>
    <mergeCell ref="AK758:AL758"/>
    <mergeCell ref="AM758:AN758"/>
    <mergeCell ref="AP758:AQ758"/>
    <mergeCell ref="AR758:AS758"/>
    <mergeCell ref="AU758:AV758"/>
    <mergeCell ref="AW758:AX758"/>
    <mergeCell ref="AZ758:BA758"/>
    <mergeCell ref="G755:M755"/>
    <mergeCell ref="N755:O755"/>
    <mergeCell ref="Q755:R755"/>
    <mergeCell ref="S755:T755"/>
    <mergeCell ref="V755:W755"/>
    <mergeCell ref="X755:Y755"/>
    <mergeCell ref="AA755:AB755"/>
    <mergeCell ref="AC755:AD755"/>
    <mergeCell ref="AF755:AG755"/>
    <mergeCell ref="AH755:AI755"/>
    <mergeCell ref="AK755:AL755"/>
    <mergeCell ref="AM755:AN755"/>
    <mergeCell ref="AP755:AQ755"/>
    <mergeCell ref="AR755:AS755"/>
    <mergeCell ref="AU755:AV755"/>
    <mergeCell ref="AW755:AX755"/>
    <mergeCell ref="AZ755:BA755"/>
    <mergeCell ref="G756:M756"/>
    <mergeCell ref="N756:O756"/>
    <mergeCell ref="Q756:R756"/>
    <mergeCell ref="S756:T756"/>
    <mergeCell ref="V756:W756"/>
    <mergeCell ref="X756:Y756"/>
    <mergeCell ref="AA756:AB756"/>
    <mergeCell ref="AC756:AD756"/>
    <mergeCell ref="AF756:AG756"/>
    <mergeCell ref="AH756:AI756"/>
    <mergeCell ref="AK756:AL756"/>
    <mergeCell ref="AM756:AN756"/>
    <mergeCell ref="AP756:AQ756"/>
    <mergeCell ref="AR756:AS756"/>
    <mergeCell ref="AU756:AV756"/>
    <mergeCell ref="AW756:AX756"/>
    <mergeCell ref="AZ756:BA756"/>
    <mergeCell ref="G753:M753"/>
    <mergeCell ref="N753:O753"/>
    <mergeCell ref="Q753:R753"/>
    <mergeCell ref="S753:T753"/>
    <mergeCell ref="V753:W753"/>
    <mergeCell ref="X753:Y753"/>
    <mergeCell ref="AA753:AB753"/>
    <mergeCell ref="AC753:AD753"/>
    <mergeCell ref="AF753:AG753"/>
    <mergeCell ref="AH753:AI753"/>
    <mergeCell ref="AK753:AL753"/>
    <mergeCell ref="AM753:AN753"/>
    <mergeCell ref="AP753:AQ753"/>
    <mergeCell ref="AR753:AS753"/>
    <mergeCell ref="AU753:AV753"/>
    <mergeCell ref="AW753:AX753"/>
    <mergeCell ref="AZ753:BA753"/>
    <mergeCell ref="G754:M754"/>
    <mergeCell ref="N754:O754"/>
    <mergeCell ref="Q754:R754"/>
    <mergeCell ref="S754:T754"/>
    <mergeCell ref="V754:W754"/>
    <mergeCell ref="X754:Y754"/>
    <mergeCell ref="AA754:AB754"/>
    <mergeCell ref="AC754:AD754"/>
    <mergeCell ref="AF754:AG754"/>
    <mergeCell ref="AH754:AI754"/>
    <mergeCell ref="AK754:AL754"/>
    <mergeCell ref="AM754:AN754"/>
    <mergeCell ref="AP754:AQ754"/>
    <mergeCell ref="AR754:AS754"/>
    <mergeCell ref="AU754:AV754"/>
    <mergeCell ref="AW754:AX754"/>
    <mergeCell ref="AZ754:BA754"/>
    <mergeCell ref="G751:M751"/>
    <mergeCell ref="N751:O751"/>
    <mergeCell ref="Q751:R751"/>
    <mergeCell ref="S751:T751"/>
    <mergeCell ref="V751:W751"/>
    <mergeCell ref="X751:Y751"/>
    <mergeCell ref="AA751:AB751"/>
    <mergeCell ref="AC751:AD751"/>
    <mergeCell ref="AF751:AG751"/>
    <mergeCell ref="AH751:AI751"/>
    <mergeCell ref="AK751:AL751"/>
    <mergeCell ref="AM751:AN751"/>
    <mergeCell ref="AP751:AQ751"/>
    <mergeCell ref="AR751:AS751"/>
    <mergeCell ref="AU751:AV751"/>
    <mergeCell ref="AW751:AX751"/>
    <mergeCell ref="AZ751:BA751"/>
    <mergeCell ref="G752:M752"/>
    <mergeCell ref="N752:O752"/>
    <mergeCell ref="Q752:R752"/>
    <mergeCell ref="S752:T752"/>
    <mergeCell ref="V752:W752"/>
    <mergeCell ref="X752:Y752"/>
    <mergeCell ref="AA752:AB752"/>
    <mergeCell ref="AC752:AD752"/>
    <mergeCell ref="AF752:AG752"/>
    <mergeCell ref="AH752:AI752"/>
    <mergeCell ref="AK752:AL752"/>
    <mergeCell ref="AM752:AN752"/>
    <mergeCell ref="AP752:AQ752"/>
    <mergeCell ref="AR752:AS752"/>
    <mergeCell ref="AU752:AV752"/>
    <mergeCell ref="AW752:AX752"/>
    <mergeCell ref="AZ752:BA752"/>
    <mergeCell ref="G749:M749"/>
    <mergeCell ref="N749:O749"/>
    <mergeCell ref="Q749:R749"/>
    <mergeCell ref="S749:T749"/>
    <mergeCell ref="V749:W749"/>
    <mergeCell ref="X749:Y749"/>
    <mergeCell ref="AA749:AB749"/>
    <mergeCell ref="AC749:AD749"/>
    <mergeCell ref="AF749:AG749"/>
    <mergeCell ref="AH749:AI749"/>
    <mergeCell ref="AK749:AL749"/>
    <mergeCell ref="AM749:AN749"/>
    <mergeCell ref="AP749:AQ749"/>
    <mergeCell ref="AR749:AS749"/>
    <mergeCell ref="AU749:AV749"/>
    <mergeCell ref="AW749:AX749"/>
    <mergeCell ref="AZ749:BA749"/>
    <mergeCell ref="G750:M750"/>
    <mergeCell ref="N750:O750"/>
    <mergeCell ref="Q750:R750"/>
    <mergeCell ref="S750:T750"/>
    <mergeCell ref="V750:W750"/>
    <mergeCell ref="X750:Y750"/>
    <mergeCell ref="AA750:AB750"/>
    <mergeCell ref="AC750:AD750"/>
    <mergeCell ref="AF750:AG750"/>
    <mergeCell ref="AH750:AI750"/>
    <mergeCell ref="AK750:AL750"/>
    <mergeCell ref="AM750:AN750"/>
    <mergeCell ref="AP750:AQ750"/>
    <mergeCell ref="AR750:AS750"/>
    <mergeCell ref="AU750:AV750"/>
    <mergeCell ref="AW750:AX750"/>
    <mergeCell ref="AZ750:BA750"/>
    <mergeCell ref="G747:M747"/>
    <mergeCell ref="N747:O747"/>
    <mergeCell ref="Q747:R747"/>
    <mergeCell ref="S747:T747"/>
    <mergeCell ref="V747:W747"/>
    <mergeCell ref="X747:Y747"/>
    <mergeCell ref="AA747:AB747"/>
    <mergeCell ref="AC747:AD747"/>
    <mergeCell ref="AF747:AG747"/>
    <mergeCell ref="AH747:AI747"/>
    <mergeCell ref="AK747:AL747"/>
    <mergeCell ref="AM747:AN747"/>
    <mergeCell ref="AP747:AQ747"/>
    <mergeCell ref="AR747:AS747"/>
    <mergeCell ref="AU747:AV747"/>
    <mergeCell ref="AW747:AX747"/>
    <mergeCell ref="AZ747:BA747"/>
    <mergeCell ref="G748:M748"/>
    <mergeCell ref="N748:O748"/>
    <mergeCell ref="Q748:R748"/>
    <mergeCell ref="S748:T748"/>
    <mergeCell ref="V748:W748"/>
    <mergeCell ref="X748:Y748"/>
    <mergeCell ref="AA748:AB748"/>
    <mergeCell ref="AC748:AD748"/>
    <mergeCell ref="AF748:AG748"/>
    <mergeCell ref="AH748:AI748"/>
    <mergeCell ref="AK748:AL748"/>
    <mergeCell ref="AM748:AN748"/>
    <mergeCell ref="AP748:AQ748"/>
    <mergeCell ref="AR748:AS748"/>
    <mergeCell ref="AU748:AV748"/>
    <mergeCell ref="AW748:AX748"/>
    <mergeCell ref="AZ748:BA748"/>
    <mergeCell ref="G745:M745"/>
    <mergeCell ref="N745:O745"/>
    <mergeCell ref="Q745:R745"/>
    <mergeCell ref="S745:T745"/>
    <mergeCell ref="V745:W745"/>
    <mergeCell ref="X745:Y745"/>
    <mergeCell ref="AA745:AB745"/>
    <mergeCell ref="AC745:AD745"/>
    <mergeCell ref="AF745:AG745"/>
    <mergeCell ref="AH745:AI745"/>
    <mergeCell ref="AK745:AL745"/>
    <mergeCell ref="AM745:AN745"/>
    <mergeCell ref="AP745:AQ745"/>
    <mergeCell ref="AR745:AS745"/>
    <mergeCell ref="AU745:AV745"/>
    <mergeCell ref="AW745:AX745"/>
    <mergeCell ref="AZ745:BA745"/>
    <mergeCell ref="G746:M746"/>
    <mergeCell ref="N746:O746"/>
    <mergeCell ref="Q746:R746"/>
    <mergeCell ref="S746:T746"/>
    <mergeCell ref="V746:W746"/>
    <mergeCell ref="X746:Y746"/>
    <mergeCell ref="AA746:AB746"/>
    <mergeCell ref="AC746:AD746"/>
    <mergeCell ref="AF746:AG746"/>
    <mergeCell ref="AH746:AI746"/>
    <mergeCell ref="AK746:AL746"/>
    <mergeCell ref="AM746:AN746"/>
    <mergeCell ref="AP746:AQ746"/>
    <mergeCell ref="AR746:AS746"/>
    <mergeCell ref="AU746:AV746"/>
    <mergeCell ref="AW746:AX746"/>
    <mergeCell ref="AZ746:BA746"/>
    <mergeCell ref="G743:M743"/>
    <mergeCell ref="N743:O743"/>
    <mergeCell ref="Q743:R743"/>
    <mergeCell ref="S743:T743"/>
    <mergeCell ref="V743:W743"/>
    <mergeCell ref="X743:Y743"/>
    <mergeCell ref="AA743:AB743"/>
    <mergeCell ref="AC743:AD743"/>
    <mergeCell ref="AF743:AG743"/>
    <mergeCell ref="AH743:AI743"/>
    <mergeCell ref="AK743:AL743"/>
    <mergeCell ref="AM743:AN743"/>
    <mergeCell ref="AP743:AQ743"/>
    <mergeCell ref="AR743:AS743"/>
    <mergeCell ref="AU743:AV743"/>
    <mergeCell ref="AW743:AX743"/>
    <mergeCell ref="AZ743:BA743"/>
    <mergeCell ref="G744:M744"/>
    <mergeCell ref="N744:O744"/>
    <mergeCell ref="Q744:R744"/>
    <mergeCell ref="S744:T744"/>
    <mergeCell ref="V744:W744"/>
    <mergeCell ref="X744:Y744"/>
    <mergeCell ref="AA744:AB744"/>
    <mergeCell ref="AC744:AD744"/>
    <mergeCell ref="AF744:AG744"/>
    <mergeCell ref="AH744:AI744"/>
    <mergeCell ref="AK744:AL744"/>
    <mergeCell ref="AM744:AN744"/>
    <mergeCell ref="AP744:AQ744"/>
    <mergeCell ref="AR744:AS744"/>
    <mergeCell ref="AU744:AV744"/>
    <mergeCell ref="AW744:AX744"/>
    <mergeCell ref="AZ744:BA744"/>
    <mergeCell ref="G741:M741"/>
    <mergeCell ref="N741:O741"/>
    <mergeCell ref="Q741:R741"/>
    <mergeCell ref="S741:T741"/>
    <mergeCell ref="V741:W741"/>
    <mergeCell ref="X741:Y741"/>
    <mergeCell ref="AA741:AB741"/>
    <mergeCell ref="AC741:AD741"/>
    <mergeCell ref="AF741:AG741"/>
    <mergeCell ref="AH741:AI741"/>
    <mergeCell ref="AK741:AL741"/>
    <mergeCell ref="AM741:AN741"/>
    <mergeCell ref="AP741:AQ741"/>
    <mergeCell ref="AR741:AS741"/>
    <mergeCell ref="AU741:AV741"/>
    <mergeCell ref="AW741:AX741"/>
    <mergeCell ref="AZ741:BA741"/>
    <mergeCell ref="G742:M742"/>
    <mergeCell ref="N742:O742"/>
    <mergeCell ref="Q742:R742"/>
    <mergeCell ref="S742:T742"/>
    <mergeCell ref="V742:W742"/>
    <mergeCell ref="X742:Y742"/>
    <mergeCell ref="AA742:AB742"/>
    <mergeCell ref="AC742:AD742"/>
    <mergeCell ref="AF742:AG742"/>
    <mergeCell ref="AH742:AI742"/>
    <mergeCell ref="AK742:AL742"/>
    <mergeCell ref="AM742:AN742"/>
    <mergeCell ref="AP742:AQ742"/>
    <mergeCell ref="AR742:AS742"/>
    <mergeCell ref="AU742:AV742"/>
    <mergeCell ref="AW742:AX742"/>
    <mergeCell ref="AZ742:BA742"/>
    <mergeCell ref="G739:M739"/>
    <mergeCell ref="N739:O739"/>
    <mergeCell ref="Q739:R739"/>
    <mergeCell ref="S739:T739"/>
    <mergeCell ref="V739:W739"/>
    <mergeCell ref="X739:Y739"/>
    <mergeCell ref="AA739:AB739"/>
    <mergeCell ref="AC739:AD739"/>
    <mergeCell ref="AF739:AG739"/>
    <mergeCell ref="AH739:AI739"/>
    <mergeCell ref="AK739:AL739"/>
    <mergeCell ref="AM739:AN739"/>
    <mergeCell ref="AP739:AQ739"/>
    <mergeCell ref="AR739:AS739"/>
    <mergeCell ref="AU739:AV739"/>
    <mergeCell ref="AW739:AX739"/>
    <mergeCell ref="AZ739:BA739"/>
    <mergeCell ref="G740:M740"/>
    <mergeCell ref="N740:O740"/>
    <mergeCell ref="Q740:R740"/>
    <mergeCell ref="S740:T740"/>
    <mergeCell ref="V740:W740"/>
    <mergeCell ref="X740:Y740"/>
    <mergeCell ref="AA740:AB740"/>
    <mergeCell ref="AC740:AD740"/>
    <mergeCell ref="AF740:AG740"/>
    <mergeCell ref="AH740:AI740"/>
    <mergeCell ref="AK740:AL740"/>
    <mergeCell ref="AM740:AN740"/>
    <mergeCell ref="AP740:AQ740"/>
    <mergeCell ref="AR740:AS740"/>
    <mergeCell ref="AU740:AV740"/>
    <mergeCell ref="AW740:AX740"/>
    <mergeCell ref="AZ740:BA740"/>
    <mergeCell ref="G737:M737"/>
    <mergeCell ref="N737:O737"/>
    <mergeCell ref="Q737:R737"/>
    <mergeCell ref="S737:T737"/>
    <mergeCell ref="V737:W737"/>
    <mergeCell ref="X737:Y737"/>
    <mergeCell ref="AA737:AB737"/>
    <mergeCell ref="AC737:AD737"/>
    <mergeCell ref="AF737:AG737"/>
    <mergeCell ref="AH737:AI737"/>
    <mergeCell ref="AK737:AL737"/>
    <mergeCell ref="AM737:AN737"/>
    <mergeCell ref="AP737:AQ737"/>
    <mergeCell ref="AR737:AS737"/>
    <mergeCell ref="AU737:AV737"/>
    <mergeCell ref="AW737:AX737"/>
    <mergeCell ref="AZ737:BA737"/>
    <mergeCell ref="G738:M738"/>
    <mergeCell ref="N738:O738"/>
    <mergeCell ref="Q738:R738"/>
    <mergeCell ref="S738:T738"/>
    <mergeCell ref="V738:W738"/>
    <mergeCell ref="X738:Y738"/>
    <mergeCell ref="AA738:AB738"/>
    <mergeCell ref="AC738:AD738"/>
    <mergeCell ref="AF738:AG738"/>
    <mergeCell ref="AH738:AI738"/>
    <mergeCell ref="AK738:AL738"/>
    <mergeCell ref="AM738:AN738"/>
    <mergeCell ref="AP738:AQ738"/>
    <mergeCell ref="AR738:AS738"/>
    <mergeCell ref="AU738:AV738"/>
    <mergeCell ref="AW738:AX738"/>
    <mergeCell ref="AZ738:BA738"/>
    <mergeCell ref="G735:M735"/>
    <mergeCell ref="N735:O735"/>
    <mergeCell ref="Q735:R735"/>
    <mergeCell ref="S735:T735"/>
    <mergeCell ref="V735:W735"/>
    <mergeCell ref="X735:Y735"/>
    <mergeCell ref="AA735:AB735"/>
    <mergeCell ref="AC735:AD735"/>
    <mergeCell ref="AF735:AG735"/>
    <mergeCell ref="AH735:AI735"/>
    <mergeCell ref="AK735:AL735"/>
    <mergeCell ref="AM735:AN735"/>
    <mergeCell ref="AP735:AQ735"/>
    <mergeCell ref="AR735:AS735"/>
    <mergeCell ref="AU735:AV735"/>
    <mergeCell ref="AW735:AX735"/>
    <mergeCell ref="AZ735:BA735"/>
    <mergeCell ref="G736:M736"/>
    <mergeCell ref="N736:O736"/>
    <mergeCell ref="Q736:R736"/>
    <mergeCell ref="S736:T736"/>
    <mergeCell ref="V736:W736"/>
    <mergeCell ref="X736:Y736"/>
    <mergeCell ref="AA736:AB736"/>
    <mergeCell ref="AC736:AD736"/>
    <mergeCell ref="AF736:AG736"/>
    <mergeCell ref="AH736:AI736"/>
    <mergeCell ref="AK736:AL736"/>
    <mergeCell ref="AM736:AN736"/>
    <mergeCell ref="AP736:AQ736"/>
    <mergeCell ref="AR736:AS736"/>
    <mergeCell ref="AU736:AV736"/>
    <mergeCell ref="AW736:AX736"/>
    <mergeCell ref="AZ736:BA736"/>
    <mergeCell ref="G733:M733"/>
    <mergeCell ref="N733:O733"/>
    <mergeCell ref="Q733:R733"/>
    <mergeCell ref="S733:T733"/>
    <mergeCell ref="V733:W733"/>
    <mergeCell ref="X733:Y733"/>
    <mergeCell ref="AA733:AB733"/>
    <mergeCell ref="AC733:AD733"/>
    <mergeCell ref="AF733:AG733"/>
    <mergeCell ref="AH733:AI733"/>
    <mergeCell ref="AK733:AL733"/>
    <mergeCell ref="AM733:AN733"/>
    <mergeCell ref="AP733:AQ733"/>
    <mergeCell ref="AR733:AS733"/>
    <mergeCell ref="AU733:AV733"/>
    <mergeCell ref="AW733:AX733"/>
    <mergeCell ref="AZ733:BA733"/>
    <mergeCell ref="G734:M734"/>
    <mergeCell ref="N734:O734"/>
    <mergeCell ref="Q734:R734"/>
    <mergeCell ref="S734:T734"/>
    <mergeCell ref="V734:W734"/>
    <mergeCell ref="X734:Y734"/>
    <mergeCell ref="AA734:AB734"/>
    <mergeCell ref="AC734:AD734"/>
    <mergeCell ref="AF734:AG734"/>
    <mergeCell ref="AH734:AI734"/>
    <mergeCell ref="AK734:AL734"/>
    <mergeCell ref="AM734:AN734"/>
    <mergeCell ref="AP734:AQ734"/>
    <mergeCell ref="AR734:AS734"/>
    <mergeCell ref="AU734:AV734"/>
    <mergeCell ref="AW734:AX734"/>
    <mergeCell ref="AZ734:BA734"/>
    <mergeCell ref="G731:M731"/>
    <mergeCell ref="N731:O731"/>
    <mergeCell ref="Q731:R731"/>
    <mergeCell ref="S731:T731"/>
    <mergeCell ref="V731:W731"/>
    <mergeCell ref="X731:Y731"/>
    <mergeCell ref="AA731:AB731"/>
    <mergeCell ref="AC731:AD731"/>
    <mergeCell ref="AF731:AG731"/>
    <mergeCell ref="AH731:AI731"/>
    <mergeCell ref="AK731:AL731"/>
    <mergeCell ref="AM731:AN731"/>
    <mergeCell ref="AP731:AQ731"/>
    <mergeCell ref="AR731:AS731"/>
    <mergeCell ref="AU731:AV731"/>
    <mergeCell ref="AW731:AX731"/>
    <mergeCell ref="AZ731:BA731"/>
    <mergeCell ref="G732:M732"/>
    <mergeCell ref="N732:O732"/>
    <mergeCell ref="Q732:R732"/>
    <mergeCell ref="S732:T732"/>
    <mergeCell ref="V732:W732"/>
    <mergeCell ref="X732:Y732"/>
    <mergeCell ref="AA732:AB732"/>
    <mergeCell ref="AC732:AD732"/>
    <mergeCell ref="AF732:AG732"/>
    <mergeCell ref="AH732:AI732"/>
    <mergeCell ref="AK732:AL732"/>
    <mergeCell ref="AM732:AN732"/>
    <mergeCell ref="AP732:AQ732"/>
    <mergeCell ref="AR732:AS732"/>
    <mergeCell ref="AU732:AV732"/>
    <mergeCell ref="AW732:AX732"/>
    <mergeCell ref="AZ732:BA732"/>
    <mergeCell ref="G729:M729"/>
    <mergeCell ref="N729:O729"/>
    <mergeCell ref="Q729:R729"/>
    <mergeCell ref="S729:T729"/>
    <mergeCell ref="V729:W729"/>
    <mergeCell ref="X729:Y729"/>
    <mergeCell ref="AA729:AB729"/>
    <mergeCell ref="AC729:AD729"/>
    <mergeCell ref="AF729:AG729"/>
    <mergeCell ref="AH729:AI729"/>
    <mergeCell ref="AK729:AL729"/>
    <mergeCell ref="AM729:AN729"/>
    <mergeCell ref="AP729:AQ729"/>
    <mergeCell ref="AR729:AS729"/>
    <mergeCell ref="AU729:AV729"/>
    <mergeCell ref="AW729:AX729"/>
    <mergeCell ref="AZ729:BA729"/>
    <mergeCell ref="G730:M730"/>
    <mergeCell ref="N730:O730"/>
    <mergeCell ref="Q730:R730"/>
    <mergeCell ref="S730:T730"/>
    <mergeCell ref="V730:W730"/>
    <mergeCell ref="X730:Y730"/>
    <mergeCell ref="AA730:AB730"/>
    <mergeCell ref="AC730:AD730"/>
    <mergeCell ref="AF730:AG730"/>
    <mergeCell ref="AH730:AI730"/>
    <mergeCell ref="AK730:AL730"/>
    <mergeCell ref="AM730:AN730"/>
    <mergeCell ref="AP730:AQ730"/>
    <mergeCell ref="AR730:AS730"/>
    <mergeCell ref="AU730:AV730"/>
    <mergeCell ref="AW730:AX730"/>
    <mergeCell ref="AZ730:BA730"/>
    <mergeCell ref="G727:M727"/>
    <mergeCell ref="N727:O727"/>
    <mergeCell ref="Q727:R727"/>
    <mergeCell ref="S727:T727"/>
    <mergeCell ref="V727:W727"/>
    <mergeCell ref="X727:Y727"/>
    <mergeCell ref="AA727:AB727"/>
    <mergeCell ref="AC727:AD727"/>
    <mergeCell ref="AF727:AG727"/>
    <mergeCell ref="AH727:AI727"/>
    <mergeCell ref="AK727:AL727"/>
    <mergeCell ref="AM727:AN727"/>
    <mergeCell ref="AP727:AQ727"/>
    <mergeCell ref="AR727:AS727"/>
    <mergeCell ref="AU727:AV727"/>
    <mergeCell ref="AW727:AX727"/>
    <mergeCell ref="AZ727:BA727"/>
    <mergeCell ref="G728:M728"/>
    <mergeCell ref="N728:O728"/>
    <mergeCell ref="Q728:R728"/>
    <mergeCell ref="S728:T728"/>
    <mergeCell ref="V728:W728"/>
    <mergeCell ref="X728:Y728"/>
    <mergeCell ref="AA728:AB728"/>
    <mergeCell ref="AC728:AD728"/>
    <mergeCell ref="AF728:AG728"/>
    <mergeCell ref="AH728:AI728"/>
    <mergeCell ref="AK728:AL728"/>
    <mergeCell ref="AM728:AN728"/>
    <mergeCell ref="AP728:AQ728"/>
    <mergeCell ref="AR728:AS728"/>
    <mergeCell ref="AU728:AV728"/>
    <mergeCell ref="AW728:AX728"/>
    <mergeCell ref="AZ728:BA728"/>
    <mergeCell ref="G725:M725"/>
    <mergeCell ref="N725:O725"/>
    <mergeCell ref="Q725:R725"/>
    <mergeCell ref="S725:T725"/>
    <mergeCell ref="V725:W725"/>
    <mergeCell ref="X725:Y725"/>
    <mergeCell ref="AA725:AB725"/>
    <mergeCell ref="AC725:AD725"/>
    <mergeCell ref="AF725:AG725"/>
    <mergeCell ref="AH725:AI725"/>
    <mergeCell ref="AK725:AL725"/>
    <mergeCell ref="AM725:AN725"/>
    <mergeCell ref="AP725:AQ725"/>
    <mergeCell ref="AR725:AS725"/>
    <mergeCell ref="AU725:AV725"/>
    <mergeCell ref="AW725:AX725"/>
    <mergeCell ref="AZ725:BA725"/>
    <mergeCell ref="G726:M726"/>
    <mergeCell ref="N726:O726"/>
    <mergeCell ref="Q726:R726"/>
    <mergeCell ref="S726:T726"/>
    <mergeCell ref="V726:W726"/>
    <mergeCell ref="X726:Y726"/>
    <mergeCell ref="AA726:AB726"/>
    <mergeCell ref="AC726:AD726"/>
    <mergeCell ref="AF726:AG726"/>
    <mergeCell ref="AH726:AI726"/>
    <mergeCell ref="AK726:AL726"/>
    <mergeCell ref="AM726:AN726"/>
    <mergeCell ref="AP726:AQ726"/>
    <mergeCell ref="AR726:AS726"/>
    <mergeCell ref="AU726:AV726"/>
    <mergeCell ref="AW726:AX726"/>
    <mergeCell ref="AZ726:BA726"/>
    <mergeCell ref="G723:M723"/>
    <mergeCell ref="N723:O723"/>
    <mergeCell ref="Q723:R723"/>
    <mergeCell ref="S723:T723"/>
    <mergeCell ref="V723:W723"/>
    <mergeCell ref="X723:Y723"/>
    <mergeCell ref="AA723:AB723"/>
    <mergeCell ref="AC723:AD723"/>
    <mergeCell ref="AF723:AG723"/>
    <mergeCell ref="AH723:AI723"/>
    <mergeCell ref="AK723:AL723"/>
    <mergeCell ref="AM723:AN723"/>
    <mergeCell ref="AP723:AQ723"/>
    <mergeCell ref="AR723:AS723"/>
    <mergeCell ref="AU723:AV723"/>
    <mergeCell ref="AW723:AX723"/>
    <mergeCell ref="AZ723:BA723"/>
    <mergeCell ref="G724:M724"/>
    <mergeCell ref="N724:O724"/>
    <mergeCell ref="Q724:R724"/>
    <mergeCell ref="S724:T724"/>
    <mergeCell ref="V724:W724"/>
    <mergeCell ref="X724:Y724"/>
    <mergeCell ref="AA724:AB724"/>
    <mergeCell ref="AC724:AD724"/>
    <mergeCell ref="AF724:AG724"/>
    <mergeCell ref="AH724:AI724"/>
    <mergeCell ref="AK724:AL724"/>
    <mergeCell ref="AM724:AN724"/>
    <mergeCell ref="AP724:AQ724"/>
    <mergeCell ref="AR724:AS724"/>
    <mergeCell ref="AU724:AV724"/>
    <mergeCell ref="AW724:AX724"/>
    <mergeCell ref="AZ724:BA724"/>
    <mergeCell ref="G721:M721"/>
    <mergeCell ref="N721:O721"/>
    <mergeCell ref="Q721:R721"/>
    <mergeCell ref="S721:T721"/>
    <mergeCell ref="V721:W721"/>
    <mergeCell ref="X721:Y721"/>
    <mergeCell ref="AA721:AB721"/>
    <mergeCell ref="AC721:AD721"/>
    <mergeCell ref="AF721:AG721"/>
    <mergeCell ref="AH721:AI721"/>
    <mergeCell ref="AK721:AL721"/>
    <mergeCell ref="AM721:AN721"/>
    <mergeCell ref="AP721:AQ721"/>
    <mergeCell ref="AR721:AS721"/>
    <mergeCell ref="AU721:AV721"/>
    <mergeCell ref="AW721:AX721"/>
    <mergeCell ref="AZ721:BA721"/>
    <mergeCell ref="G722:M722"/>
    <mergeCell ref="N722:O722"/>
    <mergeCell ref="Q722:R722"/>
    <mergeCell ref="S722:T722"/>
    <mergeCell ref="V722:W722"/>
    <mergeCell ref="X722:Y722"/>
    <mergeCell ref="AA722:AB722"/>
    <mergeCell ref="AC722:AD722"/>
    <mergeCell ref="AF722:AG722"/>
    <mergeCell ref="AH722:AI722"/>
    <mergeCell ref="AK722:AL722"/>
    <mergeCell ref="AM722:AN722"/>
    <mergeCell ref="AP722:AQ722"/>
    <mergeCell ref="AR722:AS722"/>
    <mergeCell ref="AU722:AV722"/>
    <mergeCell ref="AW722:AX722"/>
    <mergeCell ref="AZ722:BA722"/>
    <mergeCell ref="G719:M719"/>
    <mergeCell ref="N719:O719"/>
    <mergeCell ref="Q719:R719"/>
    <mergeCell ref="S719:T719"/>
    <mergeCell ref="V719:W719"/>
    <mergeCell ref="X719:Y719"/>
    <mergeCell ref="AA719:AB719"/>
    <mergeCell ref="AC719:AD719"/>
    <mergeCell ref="AF719:AG719"/>
    <mergeCell ref="AH719:AI719"/>
    <mergeCell ref="AK719:AL719"/>
    <mergeCell ref="AM719:AN719"/>
    <mergeCell ref="AP719:AQ719"/>
    <mergeCell ref="AR719:AS719"/>
    <mergeCell ref="AU719:AV719"/>
    <mergeCell ref="AW719:AX719"/>
    <mergeCell ref="AZ719:BA719"/>
    <mergeCell ref="G720:M720"/>
    <mergeCell ref="N720:O720"/>
    <mergeCell ref="Q720:R720"/>
    <mergeCell ref="S720:T720"/>
    <mergeCell ref="V720:W720"/>
    <mergeCell ref="X720:Y720"/>
    <mergeCell ref="AA720:AB720"/>
    <mergeCell ref="AC720:AD720"/>
    <mergeCell ref="AF720:AG720"/>
    <mergeCell ref="AH720:AI720"/>
    <mergeCell ref="AK720:AL720"/>
    <mergeCell ref="AM720:AN720"/>
    <mergeCell ref="AP720:AQ720"/>
    <mergeCell ref="AR720:AS720"/>
    <mergeCell ref="AU720:AV720"/>
    <mergeCell ref="AW720:AX720"/>
    <mergeCell ref="AZ720:BA720"/>
    <mergeCell ref="G717:M717"/>
    <mergeCell ref="N717:O717"/>
    <mergeCell ref="Q717:R717"/>
    <mergeCell ref="S717:T717"/>
    <mergeCell ref="V717:W717"/>
    <mergeCell ref="X717:Y717"/>
    <mergeCell ref="AA717:AB717"/>
    <mergeCell ref="AC717:AD717"/>
    <mergeCell ref="AF717:AG717"/>
    <mergeCell ref="AH717:AI717"/>
    <mergeCell ref="AK717:AL717"/>
    <mergeCell ref="AM717:AN717"/>
    <mergeCell ref="AP717:AQ717"/>
    <mergeCell ref="AR717:AS717"/>
    <mergeCell ref="AU717:AV717"/>
    <mergeCell ref="AW717:AX717"/>
    <mergeCell ref="AZ717:BA717"/>
    <mergeCell ref="G718:M718"/>
    <mergeCell ref="N718:O718"/>
    <mergeCell ref="Q718:R718"/>
    <mergeCell ref="S718:T718"/>
    <mergeCell ref="V718:W718"/>
    <mergeCell ref="X718:Y718"/>
    <mergeCell ref="AA718:AB718"/>
    <mergeCell ref="AC718:AD718"/>
    <mergeCell ref="AF718:AG718"/>
    <mergeCell ref="AH718:AI718"/>
    <mergeCell ref="AK718:AL718"/>
    <mergeCell ref="AM718:AN718"/>
    <mergeCell ref="AP718:AQ718"/>
    <mergeCell ref="AR718:AS718"/>
    <mergeCell ref="AU718:AV718"/>
    <mergeCell ref="AW718:AX718"/>
    <mergeCell ref="AZ718:BA718"/>
    <mergeCell ref="G715:M715"/>
    <mergeCell ref="N715:O715"/>
    <mergeCell ref="Q715:R715"/>
    <mergeCell ref="S715:T715"/>
    <mergeCell ref="V715:W715"/>
    <mergeCell ref="X715:Y715"/>
    <mergeCell ref="AA715:AB715"/>
    <mergeCell ref="AC715:AD715"/>
    <mergeCell ref="AF715:AG715"/>
    <mergeCell ref="AH715:AI715"/>
    <mergeCell ref="AK715:AL715"/>
    <mergeCell ref="AM715:AN715"/>
    <mergeCell ref="AP715:AQ715"/>
    <mergeCell ref="AR715:AS715"/>
    <mergeCell ref="AU715:AV715"/>
    <mergeCell ref="AW715:AX715"/>
    <mergeCell ref="AZ715:BA715"/>
    <mergeCell ref="G716:M716"/>
    <mergeCell ref="N716:O716"/>
    <mergeCell ref="Q716:R716"/>
    <mergeCell ref="S716:T716"/>
    <mergeCell ref="V716:W716"/>
    <mergeCell ref="X716:Y716"/>
    <mergeCell ref="AA716:AB716"/>
    <mergeCell ref="AC716:AD716"/>
    <mergeCell ref="AF716:AG716"/>
    <mergeCell ref="AH716:AI716"/>
    <mergeCell ref="AK716:AL716"/>
    <mergeCell ref="AM716:AN716"/>
    <mergeCell ref="AP716:AQ716"/>
    <mergeCell ref="AR716:AS716"/>
    <mergeCell ref="AU716:AV716"/>
    <mergeCell ref="AW716:AX716"/>
    <mergeCell ref="AZ716:BA716"/>
    <mergeCell ref="G713:M713"/>
    <mergeCell ref="N713:O713"/>
    <mergeCell ref="Q713:R713"/>
    <mergeCell ref="S713:T713"/>
    <mergeCell ref="V713:W713"/>
    <mergeCell ref="X713:Y713"/>
    <mergeCell ref="AA713:AB713"/>
    <mergeCell ref="AC713:AD713"/>
    <mergeCell ref="AF713:AG713"/>
    <mergeCell ref="AH713:AI713"/>
    <mergeCell ref="AK713:AL713"/>
    <mergeCell ref="AM713:AN713"/>
    <mergeCell ref="AP713:AQ713"/>
    <mergeCell ref="AR713:AS713"/>
    <mergeCell ref="AU713:AV713"/>
    <mergeCell ref="AW713:AX713"/>
    <mergeCell ref="AZ713:BA713"/>
    <mergeCell ref="G714:M714"/>
    <mergeCell ref="N714:O714"/>
    <mergeCell ref="Q714:R714"/>
    <mergeCell ref="S714:T714"/>
    <mergeCell ref="V714:W714"/>
    <mergeCell ref="X714:Y714"/>
    <mergeCell ref="AA714:AB714"/>
    <mergeCell ref="AC714:AD714"/>
    <mergeCell ref="AF714:AG714"/>
    <mergeCell ref="AH714:AI714"/>
    <mergeCell ref="AK714:AL714"/>
    <mergeCell ref="AM714:AN714"/>
    <mergeCell ref="AP714:AQ714"/>
    <mergeCell ref="AR714:AS714"/>
    <mergeCell ref="AU714:AV714"/>
    <mergeCell ref="AW714:AX714"/>
    <mergeCell ref="AZ714:BA714"/>
    <mergeCell ref="G711:M711"/>
    <mergeCell ref="N711:O711"/>
    <mergeCell ref="Q711:R711"/>
    <mergeCell ref="S711:T711"/>
    <mergeCell ref="V711:W711"/>
    <mergeCell ref="X711:Y711"/>
    <mergeCell ref="AA711:AB711"/>
    <mergeCell ref="AC711:AD711"/>
    <mergeCell ref="AF711:AG711"/>
    <mergeCell ref="AH711:AI711"/>
    <mergeCell ref="AK711:AL711"/>
    <mergeCell ref="AM711:AN711"/>
    <mergeCell ref="AP711:AQ711"/>
    <mergeCell ref="AR711:AS711"/>
    <mergeCell ref="AU711:AV711"/>
    <mergeCell ref="AW711:AX711"/>
    <mergeCell ref="AZ711:BA711"/>
    <mergeCell ref="G712:M712"/>
    <mergeCell ref="N712:O712"/>
    <mergeCell ref="Q712:R712"/>
    <mergeCell ref="S712:T712"/>
    <mergeCell ref="V712:W712"/>
    <mergeCell ref="X712:Y712"/>
    <mergeCell ref="AA712:AB712"/>
    <mergeCell ref="AC712:AD712"/>
    <mergeCell ref="AF712:AG712"/>
    <mergeCell ref="AH712:AI712"/>
    <mergeCell ref="AK712:AL712"/>
    <mergeCell ref="AM712:AN712"/>
    <mergeCell ref="AP712:AQ712"/>
    <mergeCell ref="AR712:AS712"/>
    <mergeCell ref="AU712:AV712"/>
    <mergeCell ref="AW712:AX712"/>
    <mergeCell ref="AZ712:BA712"/>
    <mergeCell ref="G709:M709"/>
    <mergeCell ref="N709:O709"/>
    <mergeCell ref="Q709:R709"/>
    <mergeCell ref="S709:T709"/>
    <mergeCell ref="V709:W709"/>
    <mergeCell ref="X709:Y709"/>
    <mergeCell ref="AA709:AB709"/>
    <mergeCell ref="AC709:AD709"/>
    <mergeCell ref="AF709:AG709"/>
    <mergeCell ref="AH709:AI709"/>
    <mergeCell ref="AK709:AL709"/>
    <mergeCell ref="AM709:AN709"/>
    <mergeCell ref="AP709:AQ709"/>
    <mergeCell ref="AR709:AS709"/>
    <mergeCell ref="AU709:AV709"/>
    <mergeCell ref="AW709:AX709"/>
    <mergeCell ref="AZ709:BA709"/>
    <mergeCell ref="G710:M710"/>
    <mergeCell ref="N710:O710"/>
    <mergeCell ref="Q710:R710"/>
    <mergeCell ref="S710:T710"/>
    <mergeCell ref="V710:W710"/>
    <mergeCell ref="X710:Y710"/>
    <mergeCell ref="AA710:AB710"/>
    <mergeCell ref="AC710:AD710"/>
    <mergeCell ref="AF710:AG710"/>
    <mergeCell ref="AH710:AI710"/>
    <mergeCell ref="AK710:AL710"/>
    <mergeCell ref="AM710:AN710"/>
    <mergeCell ref="AP710:AQ710"/>
    <mergeCell ref="AR710:AS710"/>
    <mergeCell ref="AU710:AV710"/>
    <mergeCell ref="AW710:AX710"/>
    <mergeCell ref="AZ710:BA710"/>
    <mergeCell ref="G707:M707"/>
    <mergeCell ref="N707:O707"/>
    <mergeCell ref="Q707:R707"/>
    <mergeCell ref="S707:T707"/>
    <mergeCell ref="V707:W707"/>
    <mergeCell ref="X707:Y707"/>
    <mergeCell ref="AA707:AB707"/>
    <mergeCell ref="AC707:AD707"/>
    <mergeCell ref="AF707:AG707"/>
    <mergeCell ref="AH707:AI707"/>
    <mergeCell ref="AK707:AL707"/>
    <mergeCell ref="AM707:AN707"/>
    <mergeCell ref="AP707:AQ707"/>
    <mergeCell ref="AR707:AS707"/>
    <mergeCell ref="AU707:AV707"/>
    <mergeCell ref="AW707:AX707"/>
    <mergeCell ref="AZ707:BA707"/>
    <mergeCell ref="G708:M708"/>
    <mergeCell ref="N708:O708"/>
    <mergeCell ref="Q708:R708"/>
    <mergeCell ref="S708:T708"/>
    <mergeCell ref="V708:W708"/>
    <mergeCell ref="X708:Y708"/>
    <mergeCell ref="AA708:AB708"/>
    <mergeCell ref="AC708:AD708"/>
    <mergeCell ref="AF708:AG708"/>
    <mergeCell ref="AH708:AI708"/>
    <mergeCell ref="AK708:AL708"/>
    <mergeCell ref="AM708:AN708"/>
    <mergeCell ref="AP708:AQ708"/>
    <mergeCell ref="AR708:AS708"/>
    <mergeCell ref="AU708:AV708"/>
    <mergeCell ref="AW708:AX708"/>
    <mergeCell ref="AZ708:BA708"/>
    <mergeCell ref="G705:M705"/>
    <mergeCell ref="N705:O705"/>
    <mergeCell ref="Q705:R705"/>
    <mergeCell ref="S705:T705"/>
    <mergeCell ref="V705:W705"/>
    <mergeCell ref="X705:Y705"/>
    <mergeCell ref="AA705:AB705"/>
    <mergeCell ref="AC705:AD705"/>
    <mergeCell ref="AF705:AG705"/>
    <mergeCell ref="AH705:AI705"/>
    <mergeCell ref="AK705:AL705"/>
    <mergeCell ref="AM705:AN705"/>
    <mergeCell ref="AP705:AQ705"/>
    <mergeCell ref="AR705:AS705"/>
    <mergeCell ref="AU705:AV705"/>
    <mergeCell ref="AW705:AX705"/>
    <mergeCell ref="AZ705:BA705"/>
    <mergeCell ref="G706:M706"/>
    <mergeCell ref="N706:O706"/>
    <mergeCell ref="Q706:R706"/>
    <mergeCell ref="S706:T706"/>
    <mergeCell ref="V706:W706"/>
    <mergeCell ref="X706:Y706"/>
    <mergeCell ref="AA706:AB706"/>
    <mergeCell ref="AC706:AD706"/>
    <mergeCell ref="AF706:AG706"/>
    <mergeCell ref="AH706:AI706"/>
    <mergeCell ref="AK706:AL706"/>
    <mergeCell ref="AM706:AN706"/>
    <mergeCell ref="AP706:AQ706"/>
    <mergeCell ref="AR706:AS706"/>
    <mergeCell ref="AU706:AV706"/>
    <mergeCell ref="AW706:AX706"/>
    <mergeCell ref="AZ706:BA706"/>
    <mergeCell ref="G703:M703"/>
    <mergeCell ref="N703:O703"/>
    <mergeCell ref="Q703:R703"/>
    <mergeCell ref="S703:T703"/>
    <mergeCell ref="V703:W703"/>
    <mergeCell ref="X703:Y703"/>
    <mergeCell ref="AA703:AB703"/>
    <mergeCell ref="AC703:AD703"/>
    <mergeCell ref="AF703:AG703"/>
    <mergeCell ref="AH703:AI703"/>
    <mergeCell ref="AK703:AL703"/>
    <mergeCell ref="AM703:AN703"/>
    <mergeCell ref="AP703:AQ703"/>
    <mergeCell ref="AR703:AS703"/>
    <mergeCell ref="AU703:AV703"/>
    <mergeCell ref="AW703:AX703"/>
    <mergeCell ref="AZ703:BA703"/>
    <mergeCell ref="G704:M704"/>
    <mergeCell ref="N704:O704"/>
    <mergeCell ref="Q704:R704"/>
    <mergeCell ref="S704:T704"/>
    <mergeCell ref="V704:W704"/>
    <mergeCell ref="X704:Y704"/>
    <mergeCell ref="AA704:AB704"/>
    <mergeCell ref="AC704:AD704"/>
    <mergeCell ref="AF704:AG704"/>
    <mergeCell ref="AH704:AI704"/>
    <mergeCell ref="AK704:AL704"/>
    <mergeCell ref="AM704:AN704"/>
    <mergeCell ref="AP704:AQ704"/>
    <mergeCell ref="AR704:AS704"/>
    <mergeCell ref="AU704:AV704"/>
    <mergeCell ref="AW704:AX704"/>
    <mergeCell ref="AZ704:BA704"/>
    <mergeCell ref="G701:M701"/>
    <mergeCell ref="N701:O701"/>
    <mergeCell ref="Q701:R701"/>
    <mergeCell ref="S701:T701"/>
    <mergeCell ref="V701:W701"/>
    <mergeCell ref="X701:Y701"/>
    <mergeCell ref="AA701:AB701"/>
    <mergeCell ref="AC701:AD701"/>
    <mergeCell ref="AF701:AG701"/>
    <mergeCell ref="AH701:AI701"/>
    <mergeCell ref="AK701:AL701"/>
    <mergeCell ref="AM701:AN701"/>
    <mergeCell ref="AP701:AQ701"/>
    <mergeCell ref="AR701:AS701"/>
    <mergeCell ref="AU701:AV701"/>
    <mergeCell ref="AW701:AX701"/>
    <mergeCell ref="AZ701:BA701"/>
    <mergeCell ref="G702:M702"/>
    <mergeCell ref="N702:O702"/>
    <mergeCell ref="Q702:R702"/>
    <mergeCell ref="S702:T702"/>
    <mergeCell ref="V702:W702"/>
    <mergeCell ref="X702:Y702"/>
    <mergeCell ref="AA702:AB702"/>
    <mergeCell ref="AC702:AD702"/>
    <mergeCell ref="AF702:AG702"/>
    <mergeCell ref="AH702:AI702"/>
    <mergeCell ref="AK702:AL702"/>
    <mergeCell ref="AM702:AN702"/>
    <mergeCell ref="AP702:AQ702"/>
    <mergeCell ref="AR702:AS702"/>
    <mergeCell ref="AU702:AV702"/>
    <mergeCell ref="AW702:AX702"/>
    <mergeCell ref="AZ702:BA702"/>
    <mergeCell ref="G699:M699"/>
    <mergeCell ref="N699:O699"/>
    <mergeCell ref="Q699:R699"/>
    <mergeCell ref="S699:T699"/>
    <mergeCell ref="V699:W699"/>
    <mergeCell ref="X699:Y699"/>
    <mergeCell ref="AA699:AB699"/>
    <mergeCell ref="AC699:AD699"/>
    <mergeCell ref="AF699:AG699"/>
    <mergeCell ref="AH699:AI699"/>
    <mergeCell ref="AK699:AL699"/>
    <mergeCell ref="AM699:AN699"/>
    <mergeCell ref="AP699:AQ699"/>
    <mergeCell ref="AR699:AS699"/>
    <mergeCell ref="AU699:AV699"/>
    <mergeCell ref="AW699:AX699"/>
    <mergeCell ref="AZ699:BA699"/>
    <mergeCell ref="G700:M700"/>
    <mergeCell ref="N700:O700"/>
    <mergeCell ref="Q700:R700"/>
    <mergeCell ref="S700:T700"/>
    <mergeCell ref="V700:W700"/>
    <mergeCell ref="X700:Y700"/>
    <mergeCell ref="AA700:AB700"/>
    <mergeCell ref="AC700:AD700"/>
    <mergeCell ref="AF700:AG700"/>
    <mergeCell ref="AH700:AI700"/>
    <mergeCell ref="AK700:AL700"/>
    <mergeCell ref="AM700:AN700"/>
    <mergeCell ref="AP700:AQ700"/>
    <mergeCell ref="AR700:AS700"/>
    <mergeCell ref="AU700:AV700"/>
    <mergeCell ref="AW700:AX700"/>
    <mergeCell ref="AZ700:BA700"/>
    <mergeCell ref="G697:M697"/>
    <mergeCell ref="N697:O697"/>
    <mergeCell ref="Q697:R697"/>
    <mergeCell ref="S697:T697"/>
    <mergeCell ref="V697:W697"/>
    <mergeCell ref="X697:Y697"/>
    <mergeCell ref="AA697:AB697"/>
    <mergeCell ref="AC697:AD697"/>
    <mergeCell ref="AF697:AG697"/>
    <mergeCell ref="AH697:AI697"/>
    <mergeCell ref="AK697:AL697"/>
    <mergeCell ref="AM697:AN697"/>
    <mergeCell ref="AP697:AQ697"/>
    <mergeCell ref="AR697:AS697"/>
    <mergeCell ref="AU697:AV697"/>
    <mergeCell ref="AW697:AX697"/>
    <mergeCell ref="AZ697:BA697"/>
    <mergeCell ref="G698:M698"/>
    <mergeCell ref="N698:O698"/>
    <mergeCell ref="Q698:R698"/>
    <mergeCell ref="S698:T698"/>
    <mergeCell ref="V698:W698"/>
    <mergeCell ref="X698:Y698"/>
    <mergeCell ref="AA698:AB698"/>
    <mergeCell ref="AC698:AD698"/>
    <mergeCell ref="AF698:AG698"/>
    <mergeCell ref="AH698:AI698"/>
    <mergeCell ref="AK698:AL698"/>
    <mergeCell ref="AM698:AN698"/>
    <mergeCell ref="AP698:AQ698"/>
    <mergeCell ref="AR698:AS698"/>
    <mergeCell ref="AU698:AV698"/>
    <mergeCell ref="AW698:AX698"/>
    <mergeCell ref="AZ698:BA698"/>
    <mergeCell ref="G695:M695"/>
    <mergeCell ref="N695:O695"/>
    <mergeCell ref="Q695:R695"/>
    <mergeCell ref="S695:T695"/>
    <mergeCell ref="V695:W695"/>
    <mergeCell ref="X695:Y695"/>
    <mergeCell ref="AA695:AB695"/>
    <mergeCell ref="AC695:AD695"/>
    <mergeCell ref="AF695:AG695"/>
    <mergeCell ref="AH695:AI695"/>
    <mergeCell ref="AK695:AL695"/>
    <mergeCell ref="AM695:AN695"/>
    <mergeCell ref="AP695:AQ695"/>
    <mergeCell ref="AR695:AS695"/>
    <mergeCell ref="AU695:AV695"/>
    <mergeCell ref="AW695:AX695"/>
    <mergeCell ref="AZ695:BA695"/>
    <mergeCell ref="G696:M696"/>
    <mergeCell ref="N696:O696"/>
    <mergeCell ref="Q696:R696"/>
    <mergeCell ref="S696:T696"/>
    <mergeCell ref="V696:W696"/>
    <mergeCell ref="X696:Y696"/>
    <mergeCell ref="AA696:AB696"/>
    <mergeCell ref="AC696:AD696"/>
    <mergeCell ref="AF696:AG696"/>
    <mergeCell ref="AH696:AI696"/>
    <mergeCell ref="AK696:AL696"/>
    <mergeCell ref="AM696:AN696"/>
    <mergeCell ref="AP696:AQ696"/>
    <mergeCell ref="AR696:AS696"/>
    <mergeCell ref="AU696:AV696"/>
    <mergeCell ref="AW696:AX696"/>
    <mergeCell ref="AZ696:BA696"/>
    <mergeCell ref="G693:M693"/>
    <mergeCell ref="N693:O693"/>
    <mergeCell ref="Q693:R693"/>
    <mergeCell ref="S693:T693"/>
    <mergeCell ref="V693:W693"/>
    <mergeCell ref="X693:Y693"/>
    <mergeCell ref="AA693:AB693"/>
    <mergeCell ref="AC693:AD693"/>
    <mergeCell ref="AF693:AG693"/>
    <mergeCell ref="AH693:AI693"/>
    <mergeCell ref="AK693:AL693"/>
    <mergeCell ref="AM693:AN693"/>
    <mergeCell ref="AP693:AQ693"/>
    <mergeCell ref="AR693:AS693"/>
    <mergeCell ref="AU693:AV693"/>
    <mergeCell ref="AW693:AX693"/>
    <mergeCell ref="AZ693:BA693"/>
    <mergeCell ref="G694:M694"/>
    <mergeCell ref="N694:O694"/>
    <mergeCell ref="Q694:R694"/>
    <mergeCell ref="S694:T694"/>
    <mergeCell ref="V694:W694"/>
    <mergeCell ref="X694:Y694"/>
    <mergeCell ref="AA694:AB694"/>
    <mergeCell ref="AC694:AD694"/>
    <mergeCell ref="AF694:AG694"/>
    <mergeCell ref="AH694:AI694"/>
    <mergeCell ref="AK694:AL694"/>
    <mergeCell ref="AM694:AN694"/>
    <mergeCell ref="AP694:AQ694"/>
    <mergeCell ref="AR694:AS694"/>
    <mergeCell ref="AU694:AV694"/>
    <mergeCell ref="AW694:AX694"/>
    <mergeCell ref="AZ694:BA694"/>
    <mergeCell ref="G691:M691"/>
    <mergeCell ref="N691:O691"/>
    <mergeCell ref="Q691:R691"/>
    <mergeCell ref="S691:T691"/>
    <mergeCell ref="V691:W691"/>
    <mergeCell ref="X691:Y691"/>
    <mergeCell ref="AA691:AB691"/>
    <mergeCell ref="AC691:AD691"/>
    <mergeCell ref="AF691:AG691"/>
    <mergeCell ref="AH691:AI691"/>
    <mergeCell ref="AK691:AL691"/>
    <mergeCell ref="AM691:AN691"/>
    <mergeCell ref="AP691:AQ691"/>
    <mergeCell ref="AR691:AS691"/>
    <mergeCell ref="AU691:AV691"/>
    <mergeCell ref="AW691:AX691"/>
    <mergeCell ref="AZ691:BA691"/>
    <mergeCell ref="G692:M692"/>
    <mergeCell ref="N692:O692"/>
    <mergeCell ref="Q692:R692"/>
    <mergeCell ref="S692:T692"/>
    <mergeCell ref="V692:W692"/>
    <mergeCell ref="X692:Y692"/>
    <mergeCell ref="AA692:AB692"/>
    <mergeCell ref="AC692:AD692"/>
    <mergeCell ref="AF692:AG692"/>
    <mergeCell ref="AH692:AI692"/>
    <mergeCell ref="AK692:AL692"/>
    <mergeCell ref="AM692:AN692"/>
    <mergeCell ref="AP692:AQ692"/>
    <mergeCell ref="AR692:AS692"/>
    <mergeCell ref="AU692:AV692"/>
    <mergeCell ref="AW692:AX692"/>
    <mergeCell ref="AZ692:BA692"/>
    <mergeCell ref="G689:M689"/>
    <mergeCell ref="N689:O689"/>
    <mergeCell ref="Q689:R689"/>
    <mergeCell ref="S689:T689"/>
    <mergeCell ref="V689:W689"/>
    <mergeCell ref="X689:Y689"/>
    <mergeCell ref="AA689:AB689"/>
    <mergeCell ref="AC689:AD689"/>
    <mergeCell ref="AF689:AG689"/>
    <mergeCell ref="AH689:AI689"/>
    <mergeCell ref="AK689:AL689"/>
    <mergeCell ref="AM689:AN689"/>
    <mergeCell ref="AP689:AQ689"/>
    <mergeCell ref="AR689:AS689"/>
    <mergeCell ref="AU689:AV689"/>
    <mergeCell ref="AW689:AX689"/>
    <mergeCell ref="AZ689:BA689"/>
    <mergeCell ref="G690:M690"/>
    <mergeCell ref="N690:O690"/>
    <mergeCell ref="Q690:R690"/>
    <mergeCell ref="S690:T690"/>
    <mergeCell ref="V690:W690"/>
    <mergeCell ref="X690:Y690"/>
    <mergeCell ref="AA690:AB690"/>
    <mergeCell ref="AC690:AD690"/>
    <mergeCell ref="AF690:AG690"/>
    <mergeCell ref="AH690:AI690"/>
    <mergeCell ref="AK690:AL690"/>
    <mergeCell ref="AM690:AN690"/>
    <mergeCell ref="AP690:AQ690"/>
    <mergeCell ref="AR690:AS690"/>
    <mergeCell ref="AU690:AV690"/>
    <mergeCell ref="AW690:AX690"/>
    <mergeCell ref="AZ690:BA690"/>
    <mergeCell ref="G687:M687"/>
    <mergeCell ref="N687:O687"/>
    <mergeCell ref="Q687:R687"/>
    <mergeCell ref="S687:T687"/>
    <mergeCell ref="V687:W687"/>
    <mergeCell ref="X687:Y687"/>
    <mergeCell ref="AA687:AB687"/>
    <mergeCell ref="AC687:AD687"/>
    <mergeCell ref="AF687:AG687"/>
    <mergeCell ref="AH687:AI687"/>
    <mergeCell ref="AK687:AL687"/>
    <mergeCell ref="AM687:AN687"/>
    <mergeCell ref="AP687:AQ687"/>
    <mergeCell ref="AR687:AS687"/>
    <mergeCell ref="AU687:AV687"/>
    <mergeCell ref="AW687:AX687"/>
    <mergeCell ref="AZ687:BA687"/>
    <mergeCell ref="G688:M688"/>
    <mergeCell ref="N688:O688"/>
    <mergeCell ref="Q688:R688"/>
    <mergeCell ref="S688:T688"/>
    <mergeCell ref="V688:W688"/>
    <mergeCell ref="X688:Y688"/>
    <mergeCell ref="AA688:AB688"/>
    <mergeCell ref="AC688:AD688"/>
    <mergeCell ref="AF688:AG688"/>
    <mergeCell ref="AH688:AI688"/>
    <mergeCell ref="AK688:AL688"/>
    <mergeCell ref="AM688:AN688"/>
    <mergeCell ref="AP688:AQ688"/>
    <mergeCell ref="AR688:AS688"/>
    <mergeCell ref="AU688:AV688"/>
    <mergeCell ref="AW688:AX688"/>
    <mergeCell ref="AZ688:BA688"/>
    <mergeCell ref="G685:M685"/>
    <mergeCell ref="N685:O685"/>
    <mergeCell ref="Q685:R685"/>
    <mergeCell ref="S685:T685"/>
    <mergeCell ref="V685:W685"/>
    <mergeCell ref="X685:Y685"/>
    <mergeCell ref="AA685:AB685"/>
    <mergeCell ref="AC685:AD685"/>
    <mergeCell ref="AF685:AG685"/>
    <mergeCell ref="AH685:AI685"/>
    <mergeCell ref="AK685:AL685"/>
    <mergeCell ref="AM685:AN685"/>
    <mergeCell ref="AP685:AQ685"/>
    <mergeCell ref="AR685:AS685"/>
    <mergeCell ref="AU685:AV685"/>
    <mergeCell ref="AW685:AX685"/>
    <mergeCell ref="AZ685:BA685"/>
    <mergeCell ref="G686:M686"/>
    <mergeCell ref="N686:O686"/>
    <mergeCell ref="Q686:R686"/>
    <mergeCell ref="S686:T686"/>
    <mergeCell ref="V686:W686"/>
    <mergeCell ref="X686:Y686"/>
    <mergeCell ref="AA686:AB686"/>
    <mergeCell ref="AC686:AD686"/>
    <mergeCell ref="AF686:AG686"/>
    <mergeCell ref="AH686:AI686"/>
    <mergeCell ref="AK686:AL686"/>
    <mergeCell ref="AM686:AN686"/>
    <mergeCell ref="AP686:AQ686"/>
    <mergeCell ref="AR686:AS686"/>
    <mergeCell ref="AU686:AV686"/>
    <mergeCell ref="AW686:AX686"/>
    <mergeCell ref="AZ686:BA686"/>
    <mergeCell ref="G683:M683"/>
    <mergeCell ref="N683:O683"/>
    <mergeCell ref="Q683:R683"/>
    <mergeCell ref="S683:T683"/>
    <mergeCell ref="V683:W683"/>
    <mergeCell ref="X683:Y683"/>
    <mergeCell ref="AA683:AB683"/>
    <mergeCell ref="AC683:AD683"/>
    <mergeCell ref="AF683:AG683"/>
    <mergeCell ref="AH683:AI683"/>
    <mergeCell ref="AK683:AL683"/>
    <mergeCell ref="AM683:AN683"/>
    <mergeCell ref="AP683:AQ683"/>
    <mergeCell ref="AR683:AS683"/>
    <mergeCell ref="AU683:AV683"/>
    <mergeCell ref="AW683:AX683"/>
    <mergeCell ref="AZ683:BA683"/>
    <mergeCell ref="G684:M684"/>
    <mergeCell ref="N684:O684"/>
    <mergeCell ref="Q684:R684"/>
    <mergeCell ref="S684:T684"/>
    <mergeCell ref="V684:W684"/>
    <mergeCell ref="X684:Y684"/>
    <mergeCell ref="AA684:AB684"/>
    <mergeCell ref="AC684:AD684"/>
    <mergeCell ref="AF684:AG684"/>
    <mergeCell ref="AH684:AI684"/>
    <mergeCell ref="AK684:AL684"/>
    <mergeCell ref="AM684:AN684"/>
    <mergeCell ref="AP684:AQ684"/>
    <mergeCell ref="AR684:AS684"/>
    <mergeCell ref="AU684:AV684"/>
    <mergeCell ref="AW684:AX684"/>
    <mergeCell ref="AZ684:BA684"/>
    <mergeCell ref="G681:M681"/>
    <mergeCell ref="N681:O681"/>
    <mergeCell ref="Q681:R681"/>
    <mergeCell ref="S681:T681"/>
    <mergeCell ref="V681:W681"/>
    <mergeCell ref="X681:Y681"/>
    <mergeCell ref="AA681:AB681"/>
    <mergeCell ref="AC681:AD681"/>
    <mergeCell ref="AF681:AG681"/>
    <mergeCell ref="AH681:AI681"/>
    <mergeCell ref="AK681:AL681"/>
    <mergeCell ref="AM681:AN681"/>
    <mergeCell ref="AP681:AQ681"/>
    <mergeCell ref="AR681:AS681"/>
    <mergeCell ref="AU681:AV681"/>
    <mergeCell ref="AW681:AX681"/>
    <mergeCell ref="AZ681:BA681"/>
    <mergeCell ref="G682:M682"/>
    <mergeCell ref="N682:O682"/>
    <mergeCell ref="Q682:R682"/>
    <mergeCell ref="S682:T682"/>
    <mergeCell ref="V682:W682"/>
    <mergeCell ref="X682:Y682"/>
    <mergeCell ref="AA682:AB682"/>
    <mergeCell ref="AC682:AD682"/>
    <mergeCell ref="AF682:AG682"/>
    <mergeCell ref="AH682:AI682"/>
    <mergeCell ref="AK682:AL682"/>
    <mergeCell ref="AM682:AN682"/>
    <mergeCell ref="AP682:AQ682"/>
    <mergeCell ref="AR682:AS682"/>
    <mergeCell ref="AU682:AV682"/>
    <mergeCell ref="AW682:AX682"/>
    <mergeCell ref="AZ682:BA682"/>
    <mergeCell ref="G679:M679"/>
    <mergeCell ref="N679:O679"/>
    <mergeCell ref="Q679:R679"/>
    <mergeCell ref="S679:T679"/>
    <mergeCell ref="V679:W679"/>
    <mergeCell ref="X679:Y679"/>
    <mergeCell ref="AA679:AB679"/>
    <mergeCell ref="AC679:AD679"/>
    <mergeCell ref="AF679:AG679"/>
    <mergeCell ref="AH679:AI679"/>
    <mergeCell ref="AK679:AL679"/>
    <mergeCell ref="AM679:AN679"/>
    <mergeCell ref="AP679:AQ679"/>
    <mergeCell ref="AR679:AS679"/>
    <mergeCell ref="AU679:AV679"/>
    <mergeCell ref="AW679:AX679"/>
    <mergeCell ref="AZ679:BA679"/>
    <mergeCell ref="G680:M680"/>
    <mergeCell ref="N680:O680"/>
    <mergeCell ref="Q680:R680"/>
    <mergeCell ref="S680:T680"/>
    <mergeCell ref="V680:W680"/>
    <mergeCell ref="X680:Y680"/>
    <mergeCell ref="AA680:AB680"/>
    <mergeCell ref="AC680:AD680"/>
    <mergeCell ref="AF680:AG680"/>
    <mergeCell ref="AH680:AI680"/>
    <mergeCell ref="AK680:AL680"/>
    <mergeCell ref="AM680:AN680"/>
    <mergeCell ref="AP680:AQ680"/>
    <mergeCell ref="AR680:AS680"/>
    <mergeCell ref="AU680:AV680"/>
    <mergeCell ref="AW680:AX680"/>
    <mergeCell ref="AZ680:BA680"/>
    <mergeCell ref="G677:M677"/>
    <mergeCell ref="N677:O677"/>
    <mergeCell ref="Q677:R677"/>
    <mergeCell ref="S677:T677"/>
    <mergeCell ref="V677:W677"/>
    <mergeCell ref="X677:Y677"/>
    <mergeCell ref="AA677:AB677"/>
    <mergeCell ref="AC677:AD677"/>
    <mergeCell ref="AF677:AG677"/>
    <mergeCell ref="AH677:AI677"/>
    <mergeCell ref="AK677:AL677"/>
    <mergeCell ref="AM677:AN677"/>
    <mergeCell ref="AP677:AQ677"/>
    <mergeCell ref="AR677:AS677"/>
    <mergeCell ref="AU677:AV677"/>
    <mergeCell ref="AW677:AX677"/>
    <mergeCell ref="AZ677:BA677"/>
    <mergeCell ref="G678:M678"/>
    <mergeCell ref="N678:O678"/>
    <mergeCell ref="Q678:R678"/>
    <mergeCell ref="S678:T678"/>
    <mergeCell ref="V678:W678"/>
    <mergeCell ref="X678:Y678"/>
    <mergeCell ref="AA678:AB678"/>
    <mergeCell ref="AC678:AD678"/>
    <mergeCell ref="AF678:AG678"/>
    <mergeCell ref="AH678:AI678"/>
    <mergeCell ref="AK678:AL678"/>
    <mergeCell ref="AM678:AN678"/>
    <mergeCell ref="AP678:AQ678"/>
    <mergeCell ref="AR678:AS678"/>
    <mergeCell ref="AU678:AV678"/>
    <mergeCell ref="AW678:AX678"/>
    <mergeCell ref="AZ678:BA678"/>
    <mergeCell ref="G675:M675"/>
    <mergeCell ref="N675:O675"/>
    <mergeCell ref="Q675:R675"/>
    <mergeCell ref="S675:T675"/>
    <mergeCell ref="V675:W675"/>
    <mergeCell ref="X675:Y675"/>
    <mergeCell ref="AA675:AB675"/>
    <mergeCell ref="AC675:AD675"/>
    <mergeCell ref="AF675:AG675"/>
    <mergeCell ref="AH675:AI675"/>
    <mergeCell ref="AK675:AL675"/>
    <mergeCell ref="AM675:AN675"/>
    <mergeCell ref="AP675:AQ675"/>
    <mergeCell ref="AR675:AS675"/>
    <mergeCell ref="AU675:AV675"/>
    <mergeCell ref="AW675:AX675"/>
    <mergeCell ref="AZ675:BA675"/>
    <mergeCell ref="G676:M676"/>
    <mergeCell ref="N676:O676"/>
    <mergeCell ref="Q676:R676"/>
    <mergeCell ref="S676:T676"/>
    <mergeCell ref="V676:W676"/>
    <mergeCell ref="X676:Y676"/>
    <mergeCell ref="AA676:AB676"/>
    <mergeCell ref="AC676:AD676"/>
    <mergeCell ref="AF676:AG676"/>
    <mergeCell ref="AH676:AI676"/>
    <mergeCell ref="AK676:AL676"/>
    <mergeCell ref="AM676:AN676"/>
    <mergeCell ref="AP676:AQ676"/>
    <mergeCell ref="AR676:AS676"/>
    <mergeCell ref="AU676:AV676"/>
    <mergeCell ref="AW676:AX676"/>
    <mergeCell ref="AZ676:BA676"/>
    <mergeCell ref="G673:M673"/>
    <mergeCell ref="N673:O673"/>
    <mergeCell ref="Q673:R673"/>
    <mergeCell ref="S673:T673"/>
    <mergeCell ref="V673:W673"/>
    <mergeCell ref="X673:Y673"/>
    <mergeCell ref="AA673:AB673"/>
    <mergeCell ref="AC673:AD673"/>
    <mergeCell ref="AF673:AG673"/>
    <mergeCell ref="AH673:AI673"/>
    <mergeCell ref="AK673:AL673"/>
    <mergeCell ref="AM673:AN673"/>
    <mergeCell ref="AP673:AQ673"/>
    <mergeCell ref="AR673:AS673"/>
    <mergeCell ref="AU673:AV673"/>
    <mergeCell ref="AW673:AX673"/>
    <mergeCell ref="AZ673:BA673"/>
    <mergeCell ref="G674:M674"/>
    <mergeCell ref="N674:O674"/>
    <mergeCell ref="Q674:R674"/>
    <mergeCell ref="S674:T674"/>
    <mergeCell ref="V674:W674"/>
    <mergeCell ref="X674:Y674"/>
    <mergeCell ref="AA674:AB674"/>
    <mergeCell ref="AC674:AD674"/>
    <mergeCell ref="AF674:AG674"/>
    <mergeCell ref="AH674:AI674"/>
    <mergeCell ref="AK674:AL674"/>
    <mergeCell ref="AM674:AN674"/>
    <mergeCell ref="AP674:AQ674"/>
    <mergeCell ref="AR674:AS674"/>
    <mergeCell ref="AU674:AV674"/>
    <mergeCell ref="AW674:AX674"/>
    <mergeCell ref="AZ674:BA674"/>
    <mergeCell ref="G671:M671"/>
    <mergeCell ref="N671:O671"/>
    <mergeCell ref="Q671:R671"/>
    <mergeCell ref="S671:T671"/>
    <mergeCell ref="V671:W671"/>
    <mergeCell ref="X671:Y671"/>
    <mergeCell ref="AA671:AB671"/>
    <mergeCell ref="AC671:AD671"/>
    <mergeCell ref="AF671:AG671"/>
    <mergeCell ref="AH671:AI671"/>
    <mergeCell ref="AK671:AL671"/>
    <mergeCell ref="AM671:AN671"/>
    <mergeCell ref="AP671:AQ671"/>
    <mergeCell ref="AR671:AS671"/>
    <mergeCell ref="AU671:AV671"/>
    <mergeCell ref="AW671:AX671"/>
    <mergeCell ref="AZ671:BA671"/>
    <mergeCell ref="G672:M672"/>
    <mergeCell ref="N672:O672"/>
    <mergeCell ref="Q672:R672"/>
    <mergeCell ref="S672:T672"/>
    <mergeCell ref="V672:W672"/>
    <mergeCell ref="X672:Y672"/>
    <mergeCell ref="AA672:AB672"/>
    <mergeCell ref="AC672:AD672"/>
    <mergeCell ref="AF672:AG672"/>
    <mergeCell ref="AH672:AI672"/>
    <mergeCell ref="AK672:AL672"/>
    <mergeCell ref="AM672:AN672"/>
    <mergeCell ref="AP672:AQ672"/>
    <mergeCell ref="AR672:AS672"/>
    <mergeCell ref="AU672:AV672"/>
    <mergeCell ref="AW672:AX672"/>
    <mergeCell ref="AZ672:BA672"/>
    <mergeCell ref="G669:M669"/>
    <mergeCell ref="N669:O669"/>
    <mergeCell ref="Q669:R669"/>
    <mergeCell ref="S669:T669"/>
    <mergeCell ref="V669:W669"/>
    <mergeCell ref="X669:Y669"/>
    <mergeCell ref="AA669:AB669"/>
    <mergeCell ref="AC669:AD669"/>
    <mergeCell ref="AF669:AG669"/>
    <mergeCell ref="AH669:AI669"/>
    <mergeCell ref="AK669:AL669"/>
    <mergeCell ref="AM669:AN669"/>
    <mergeCell ref="AP669:AQ669"/>
    <mergeCell ref="AR669:AS669"/>
    <mergeCell ref="AU669:AV669"/>
    <mergeCell ref="AW669:AX669"/>
    <mergeCell ref="AZ669:BA669"/>
    <mergeCell ref="G670:M670"/>
    <mergeCell ref="N670:O670"/>
    <mergeCell ref="Q670:R670"/>
    <mergeCell ref="S670:T670"/>
    <mergeCell ref="V670:W670"/>
    <mergeCell ref="X670:Y670"/>
    <mergeCell ref="AA670:AB670"/>
    <mergeCell ref="AC670:AD670"/>
    <mergeCell ref="AF670:AG670"/>
    <mergeCell ref="AH670:AI670"/>
    <mergeCell ref="AK670:AL670"/>
    <mergeCell ref="AM670:AN670"/>
    <mergeCell ref="AP670:AQ670"/>
    <mergeCell ref="AR670:AS670"/>
    <mergeCell ref="AU670:AV670"/>
    <mergeCell ref="AW670:AX670"/>
    <mergeCell ref="AZ670:BA670"/>
    <mergeCell ref="G667:M667"/>
    <mergeCell ref="N667:O667"/>
    <mergeCell ref="Q667:R667"/>
    <mergeCell ref="S667:T667"/>
    <mergeCell ref="V667:W667"/>
    <mergeCell ref="X667:Y667"/>
    <mergeCell ref="AA667:AB667"/>
    <mergeCell ref="AC667:AD667"/>
    <mergeCell ref="AF667:AG667"/>
    <mergeCell ref="AH667:AI667"/>
    <mergeCell ref="AK667:AL667"/>
    <mergeCell ref="AM667:AN667"/>
    <mergeCell ref="AP667:AQ667"/>
    <mergeCell ref="AR667:AS667"/>
    <mergeCell ref="AU667:AV667"/>
    <mergeCell ref="AW667:AX667"/>
    <mergeCell ref="AZ667:BA667"/>
    <mergeCell ref="G668:M668"/>
    <mergeCell ref="N668:O668"/>
    <mergeCell ref="Q668:R668"/>
    <mergeCell ref="S668:T668"/>
    <mergeCell ref="V668:W668"/>
    <mergeCell ref="X668:Y668"/>
    <mergeCell ref="AA668:AB668"/>
    <mergeCell ref="AC668:AD668"/>
    <mergeCell ref="AF668:AG668"/>
    <mergeCell ref="AH668:AI668"/>
    <mergeCell ref="AK668:AL668"/>
    <mergeCell ref="AM668:AN668"/>
    <mergeCell ref="AP668:AQ668"/>
    <mergeCell ref="AR668:AS668"/>
    <mergeCell ref="AU668:AV668"/>
    <mergeCell ref="AW668:AX668"/>
    <mergeCell ref="AZ668:BA668"/>
    <mergeCell ref="G665:M665"/>
    <mergeCell ref="N665:O665"/>
    <mergeCell ref="Q665:R665"/>
    <mergeCell ref="S665:T665"/>
    <mergeCell ref="V665:W665"/>
    <mergeCell ref="X665:Y665"/>
    <mergeCell ref="AA665:AB665"/>
    <mergeCell ref="AC665:AD665"/>
    <mergeCell ref="AF665:AG665"/>
    <mergeCell ref="AH665:AI665"/>
    <mergeCell ref="AK665:AL665"/>
    <mergeCell ref="AM665:AN665"/>
    <mergeCell ref="AP665:AQ665"/>
    <mergeCell ref="AR665:AS665"/>
    <mergeCell ref="AU665:AV665"/>
    <mergeCell ref="AW665:AX665"/>
    <mergeCell ref="AZ665:BA665"/>
    <mergeCell ref="G666:M666"/>
    <mergeCell ref="N666:O666"/>
    <mergeCell ref="Q666:R666"/>
    <mergeCell ref="S666:T666"/>
    <mergeCell ref="V666:W666"/>
    <mergeCell ref="X666:Y666"/>
    <mergeCell ref="AA666:AB666"/>
    <mergeCell ref="AC666:AD666"/>
    <mergeCell ref="AF666:AG666"/>
    <mergeCell ref="AH666:AI666"/>
    <mergeCell ref="AK666:AL666"/>
    <mergeCell ref="AM666:AN666"/>
    <mergeCell ref="AP666:AQ666"/>
    <mergeCell ref="AR666:AS666"/>
    <mergeCell ref="AU666:AV666"/>
    <mergeCell ref="AW666:AX666"/>
    <mergeCell ref="AZ666:BA666"/>
    <mergeCell ref="G663:M663"/>
    <mergeCell ref="N663:O663"/>
    <mergeCell ref="Q663:R663"/>
    <mergeCell ref="S663:T663"/>
    <mergeCell ref="V663:W663"/>
    <mergeCell ref="X663:Y663"/>
    <mergeCell ref="AA663:AB663"/>
    <mergeCell ref="AC663:AD663"/>
    <mergeCell ref="AF663:AG663"/>
    <mergeCell ref="AH663:AI663"/>
    <mergeCell ref="AK663:AL663"/>
    <mergeCell ref="AM663:AN663"/>
    <mergeCell ref="AP663:AQ663"/>
    <mergeCell ref="AR663:AS663"/>
    <mergeCell ref="AU663:AV663"/>
    <mergeCell ref="AW663:AX663"/>
    <mergeCell ref="AZ663:BA663"/>
    <mergeCell ref="G664:M664"/>
    <mergeCell ref="N664:O664"/>
    <mergeCell ref="Q664:R664"/>
    <mergeCell ref="S664:T664"/>
    <mergeCell ref="V664:W664"/>
    <mergeCell ref="X664:Y664"/>
    <mergeCell ref="AA664:AB664"/>
    <mergeCell ref="AC664:AD664"/>
    <mergeCell ref="AF664:AG664"/>
    <mergeCell ref="AH664:AI664"/>
    <mergeCell ref="AK664:AL664"/>
    <mergeCell ref="AM664:AN664"/>
    <mergeCell ref="AP664:AQ664"/>
    <mergeCell ref="AR664:AS664"/>
    <mergeCell ref="AU664:AV664"/>
    <mergeCell ref="AW664:AX664"/>
    <mergeCell ref="AZ664:BA664"/>
    <mergeCell ref="G661:M661"/>
    <mergeCell ref="N661:O661"/>
    <mergeCell ref="Q661:R661"/>
    <mergeCell ref="S661:T661"/>
    <mergeCell ref="V661:W661"/>
    <mergeCell ref="X661:Y661"/>
    <mergeCell ref="AA661:AB661"/>
    <mergeCell ref="AC661:AD661"/>
    <mergeCell ref="AF661:AG661"/>
    <mergeCell ref="AH661:AI661"/>
    <mergeCell ref="AK661:AL661"/>
    <mergeCell ref="AM661:AN661"/>
    <mergeCell ref="AP661:AQ661"/>
    <mergeCell ref="AR661:AS661"/>
    <mergeCell ref="AU661:AV661"/>
    <mergeCell ref="AW661:AX661"/>
    <mergeCell ref="AZ661:BA661"/>
    <mergeCell ref="G662:M662"/>
    <mergeCell ref="N662:O662"/>
    <mergeCell ref="Q662:R662"/>
    <mergeCell ref="S662:T662"/>
    <mergeCell ref="V662:W662"/>
    <mergeCell ref="X662:Y662"/>
    <mergeCell ref="AA662:AB662"/>
    <mergeCell ref="AC662:AD662"/>
    <mergeCell ref="AF662:AG662"/>
    <mergeCell ref="AH662:AI662"/>
    <mergeCell ref="AK662:AL662"/>
    <mergeCell ref="AM662:AN662"/>
    <mergeCell ref="AP662:AQ662"/>
    <mergeCell ref="AR662:AS662"/>
    <mergeCell ref="AU662:AV662"/>
    <mergeCell ref="AW662:AX662"/>
    <mergeCell ref="AZ662:BA662"/>
    <mergeCell ref="G659:M659"/>
    <mergeCell ref="N659:O659"/>
    <mergeCell ref="Q659:R659"/>
    <mergeCell ref="S659:T659"/>
    <mergeCell ref="V659:W659"/>
    <mergeCell ref="X659:Y659"/>
    <mergeCell ref="AA659:AB659"/>
    <mergeCell ref="AC659:AD659"/>
    <mergeCell ref="AF659:AG659"/>
    <mergeCell ref="AH659:AI659"/>
    <mergeCell ref="AK659:AL659"/>
    <mergeCell ref="AM659:AN659"/>
    <mergeCell ref="AP659:AQ659"/>
    <mergeCell ref="AR659:AS659"/>
    <mergeCell ref="AU659:AV659"/>
    <mergeCell ref="AW659:AX659"/>
    <mergeCell ref="AZ659:BA659"/>
    <mergeCell ref="G660:M660"/>
    <mergeCell ref="N660:O660"/>
    <mergeCell ref="Q660:R660"/>
    <mergeCell ref="S660:T660"/>
    <mergeCell ref="V660:W660"/>
    <mergeCell ref="X660:Y660"/>
    <mergeCell ref="AA660:AB660"/>
    <mergeCell ref="AC660:AD660"/>
    <mergeCell ref="AF660:AG660"/>
    <mergeCell ref="AH660:AI660"/>
    <mergeCell ref="AK660:AL660"/>
    <mergeCell ref="AM660:AN660"/>
    <mergeCell ref="AP660:AQ660"/>
    <mergeCell ref="AR660:AS660"/>
    <mergeCell ref="AU660:AV660"/>
    <mergeCell ref="AW660:AX660"/>
    <mergeCell ref="AZ660:BA660"/>
    <mergeCell ref="G657:M657"/>
    <mergeCell ref="N657:O657"/>
    <mergeCell ref="Q657:R657"/>
    <mergeCell ref="S657:T657"/>
    <mergeCell ref="V657:W657"/>
    <mergeCell ref="X657:Y657"/>
    <mergeCell ref="AA657:AB657"/>
    <mergeCell ref="AC657:AD657"/>
    <mergeCell ref="AF657:AG657"/>
    <mergeCell ref="AH657:AI657"/>
    <mergeCell ref="AK657:AL657"/>
    <mergeCell ref="AM657:AN657"/>
    <mergeCell ref="AP657:AQ657"/>
    <mergeCell ref="AR657:AS657"/>
    <mergeCell ref="AU657:AV657"/>
    <mergeCell ref="AW657:AX657"/>
    <mergeCell ref="AZ657:BA657"/>
    <mergeCell ref="G658:M658"/>
    <mergeCell ref="N658:O658"/>
    <mergeCell ref="Q658:R658"/>
    <mergeCell ref="S658:T658"/>
    <mergeCell ref="V658:W658"/>
    <mergeCell ref="X658:Y658"/>
    <mergeCell ref="AA658:AB658"/>
    <mergeCell ref="AC658:AD658"/>
    <mergeCell ref="AF658:AG658"/>
    <mergeCell ref="AH658:AI658"/>
    <mergeCell ref="AK658:AL658"/>
    <mergeCell ref="AM658:AN658"/>
    <mergeCell ref="AP658:AQ658"/>
    <mergeCell ref="AR658:AS658"/>
    <mergeCell ref="AU658:AV658"/>
    <mergeCell ref="AW658:AX658"/>
    <mergeCell ref="AZ658:BA658"/>
    <mergeCell ref="G655:M655"/>
    <mergeCell ref="N655:O655"/>
    <mergeCell ref="Q655:R655"/>
    <mergeCell ref="S655:T655"/>
    <mergeCell ref="V655:W655"/>
    <mergeCell ref="X655:Y655"/>
    <mergeCell ref="AA655:AB655"/>
    <mergeCell ref="AC655:AD655"/>
    <mergeCell ref="AF655:AG655"/>
    <mergeCell ref="AH655:AI655"/>
    <mergeCell ref="AK655:AL655"/>
    <mergeCell ref="AM655:AN655"/>
    <mergeCell ref="AP655:AQ655"/>
    <mergeCell ref="AR655:AS655"/>
    <mergeCell ref="AU655:AV655"/>
    <mergeCell ref="AW655:AX655"/>
    <mergeCell ref="AZ655:BA655"/>
    <mergeCell ref="G656:M656"/>
    <mergeCell ref="N656:O656"/>
    <mergeCell ref="Q656:R656"/>
    <mergeCell ref="S656:T656"/>
    <mergeCell ref="V656:W656"/>
    <mergeCell ref="X656:Y656"/>
    <mergeCell ref="AA656:AB656"/>
    <mergeCell ref="AC656:AD656"/>
    <mergeCell ref="AF656:AG656"/>
    <mergeCell ref="AH656:AI656"/>
    <mergeCell ref="AK656:AL656"/>
    <mergeCell ref="AM656:AN656"/>
    <mergeCell ref="AP656:AQ656"/>
    <mergeCell ref="AR656:AS656"/>
    <mergeCell ref="AU656:AV656"/>
    <mergeCell ref="AW656:AX656"/>
    <mergeCell ref="AZ656:BA656"/>
    <mergeCell ref="G653:M653"/>
    <mergeCell ref="N653:O653"/>
    <mergeCell ref="Q653:R653"/>
    <mergeCell ref="S653:T653"/>
    <mergeCell ref="V653:W653"/>
    <mergeCell ref="X653:Y653"/>
    <mergeCell ref="AA653:AB653"/>
    <mergeCell ref="AC653:AD653"/>
    <mergeCell ref="AF653:AG653"/>
    <mergeCell ref="AH653:AI653"/>
    <mergeCell ref="AK653:AL653"/>
    <mergeCell ref="AM653:AN653"/>
    <mergeCell ref="AP653:AQ653"/>
    <mergeCell ref="AR653:AS653"/>
    <mergeCell ref="AU653:AV653"/>
    <mergeCell ref="AW653:AX653"/>
    <mergeCell ref="AZ653:BA653"/>
    <mergeCell ref="G654:M654"/>
    <mergeCell ref="N654:O654"/>
    <mergeCell ref="Q654:R654"/>
    <mergeCell ref="S654:T654"/>
    <mergeCell ref="V654:W654"/>
    <mergeCell ref="X654:Y654"/>
    <mergeCell ref="AA654:AB654"/>
    <mergeCell ref="AC654:AD654"/>
    <mergeCell ref="AF654:AG654"/>
    <mergeCell ref="AH654:AI654"/>
    <mergeCell ref="AK654:AL654"/>
    <mergeCell ref="AM654:AN654"/>
    <mergeCell ref="AP654:AQ654"/>
    <mergeCell ref="AR654:AS654"/>
    <mergeCell ref="AU654:AV654"/>
    <mergeCell ref="AW654:AX654"/>
    <mergeCell ref="AZ654:BA654"/>
    <mergeCell ref="G651:M651"/>
    <mergeCell ref="N651:O651"/>
    <mergeCell ref="Q651:R651"/>
    <mergeCell ref="S651:T651"/>
    <mergeCell ref="V651:W651"/>
    <mergeCell ref="X651:Y651"/>
    <mergeCell ref="AA651:AB651"/>
    <mergeCell ref="AC651:AD651"/>
    <mergeCell ref="AF651:AG651"/>
    <mergeCell ref="AH651:AI651"/>
    <mergeCell ref="AK651:AL651"/>
    <mergeCell ref="AM651:AN651"/>
    <mergeCell ref="AP651:AQ651"/>
    <mergeCell ref="AR651:AS651"/>
    <mergeCell ref="AU651:AV651"/>
    <mergeCell ref="AW651:AX651"/>
    <mergeCell ref="AZ651:BA651"/>
    <mergeCell ref="G652:M652"/>
    <mergeCell ref="N652:O652"/>
    <mergeCell ref="Q652:R652"/>
    <mergeCell ref="S652:T652"/>
    <mergeCell ref="V652:W652"/>
    <mergeCell ref="X652:Y652"/>
    <mergeCell ref="AA652:AB652"/>
    <mergeCell ref="AC652:AD652"/>
    <mergeCell ref="AF652:AG652"/>
    <mergeCell ref="AH652:AI652"/>
    <mergeCell ref="AK652:AL652"/>
    <mergeCell ref="AM652:AN652"/>
    <mergeCell ref="AP652:AQ652"/>
    <mergeCell ref="AR652:AS652"/>
    <mergeCell ref="AU652:AV652"/>
    <mergeCell ref="AW652:AX652"/>
    <mergeCell ref="AZ652:BA652"/>
    <mergeCell ref="G649:M649"/>
    <mergeCell ref="N649:O649"/>
    <mergeCell ref="Q649:R649"/>
    <mergeCell ref="S649:T649"/>
    <mergeCell ref="V649:W649"/>
    <mergeCell ref="X649:Y649"/>
    <mergeCell ref="AA649:AB649"/>
    <mergeCell ref="AC649:AD649"/>
    <mergeCell ref="AF649:AG649"/>
    <mergeCell ref="AH649:AI649"/>
    <mergeCell ref="AK649:AL649"/>
    <mergeCell ref="AM649:AN649"/>
    <mergeCell ref="AP649:AQ649"/>
    <mergeCell ref="AR649:AS649"/>
    <mergeCell ref="AU649:AV649"/>
    <mergeCell ref="AW649:AX649"/>
    <mergeCell ref="AZ649:BA649"/>
    <mergeCell ref="G650:M650"/>
    <mergeCell ref="N650:O650"/>
    <mergeCell ref="Q650:R650"/>
    <mergeCell ref="S650:T650"/>
    <mergeCell ref="V650:W650"/>
    <mergeCell ref="X650:Y650"/>
    <mergeCell ref="AA650:AB650"/>
    <mergeCell ref="AC650:AD650"/>
    <mergeCell ref="AF650:AG650"/>
    <mergeCell ref="AH650:AI650"/>
    <mergeCell ref="AK650:AL650"/>
    <mergeCell ref="AM650:AN650"/>
    <mergeCell ref="AP650:AQ650"/>
    <mergeCell ref="AR650:AS650"/>
    <mergeCell ref="AU650:AV650"/>
    <mergeCell ref="AW650:AX650"/>
    <mergeCell ref="AZ650:BA650"/>
    <mergeCell ref="G647:M647"/>
    <mergeCell ref="N647:O647"/>
    <mergeCell ref="Q647:R647"/>
    <mergeCell ref="S647:T647"/>
    <mergeCell ref="V647:W647"/>
    <mergeCell ref="X647:Y647"/>
    <mergeCell ref="AA647:AB647"/>
    <mergeCell ref="AC647:AD647"/>
    <mergeCell ref="AF647:AG647"/>
    <mergeCell ref="AH647:AI647"/>
    <mergeCell ref="AK647:AL647"/>
    <mergeCell ref="AM647:AN647"/>
    <mergeCell ref="AP647:AQ647"/>
    <mergeCell ref="AR647:AS647"/>
    <mergeCell ref="AU647:AV647"/>
    <mergeCell ref="AW647:AX647"/>
    <mergeCell ref="AZ647:BA647"/>
    <mergeCell ref="G648:M648"/>
    <mergeCell ref="N648:O648"/>
    <mergeCell ref="Q648:R648"/>
    <mergeCell ref="S648:T648"/>
    <mergeCell ref="V648:W648"/>
    <mergeCell ref="X648:Y648"/>
    <mergeCell ref="AA648:AB648"/>
    <mergeCell ref="AC648:AD648"/>
    <mergeCell ref="AF648:AG648"/>
    <mergeCell ref="AH648:AI648"/>
    <mergeCell ref="AK648:AL648"/>
    <mergeCell ref="AM648:AN648"/>
    <mergeCell ref="AP648:AQ648"/>
    <mergeCell ref="AR648:AS648"/>
    <mergeCell ref="AU648:AV648"/>
    <mergeCell ref="AW648:AX648"/>
    <mergeCell ref="AZ648:BA648"/>
    <mergeCell ref="G645:M645"/>
    <mergeCell ref="N645:O645"/>
    <mergeCell ref="Q645:R645"/>
    <mergeCell ref="S645:T645"/>
    <mergeCell ref="V645:W645"/>
    <mergeCell ref="X645:Y645"/>
    <mergeCell ref="AA645:AB645"/>
    <mergeCell ref="AC645:AD645"/>
    <mergeCell ref="AF645:AG645"/>
    <mergeCell ref="AH645:AI645"/>
    <mergeCell ref="AK645:AL645"/>
    <mergeCell ref="AM645:AN645"/>
    <mergeCell ref="AP645:AQ645"/>
    <mergeCell ref="AR645:AS645"/>
    <mergeCell ref="AU645:AV645"/>
    <mergeCell ref="AW645:AX645"/>
    <mergeCell ref="AZ645:BA645"/>
    <mergeCell ref="G646:M646"/>
    <mergeCell ref="N646:O646"/>
    <mergeCell ref="Q646:R646"/>
    <mergeCell ref="S646:T646"/>
    <mergeCell ref="V646:W646"/>
    <mergeCell ref="X646:Y646"/>
    <mergeCell ref="AA646:AB646"/>
    <mergeCell ref="AC646:AD646"/>
    <mergeCell ref="AF646:AG646"/>
    <mergeCell ref="AH646:AI646"/>
    <mergeCell ref="AK646:AL646"/>
    <mergeCell ref="AM646:AN646"/>
    <mergeCell ref="AP646:AQ646"/>
    <mergeCell ref="AR646:AS646"/>
    <mergeCell ref="AU646:AV646"/>
    <mergeCell ref="AW646:AX646"/>
    <mergeCell ref="AZ646:BA646"/>
    <mergeCell ref="G643:M643"/>
    <mergeCell ref="N643:O643"/>
    <mergeCell ref="Q643:R643"/>
    <mergeCell ref="S643:T643"/>
    <mergeCell ref="V643:W643"/>
    <mergeCell ref="X643:Y643"/>
    <mergeCell ref="AA643:AB643"/>
    <mergeCell ref="AC643:AD643"/>
    <mergeCell ref="AF643:AG643"/>
    <mergeCell ref="AH643:AI643"/>
    <mergeCell ref="AK643:AL643"/>
    <mergeCell ref="AM643:AN643"/>
    <mergeCell ref="AP643:AQ643"/>
    <mergeCell ref="AR643:AS643"/>
    <mergeCell ref="AU643:AV643"/>
    <mergeCell ref="AW643:AX643"/>
    <mergeCell ref="AZ643:BA643"/>
    <mergeCell ref="G644:M644"/>
    <mergeCell ref="N644:O644"/>
    <mergeCell ref="Q644:R644"/>
    <mergeCell ref="S644:T644"/>
    <mergeCell ref="V644:W644"/>
    <mergeCell ref="X644:Y644"/>
    <mergeCell ref="AA644:AB644"/>
    <mergeCell ref="AC644:AD644"/>
    <mergeCell ref="AF644:AG644"/>
    <mergeCell ref="AH644:AI644"/>
    <mergeCell ref="AK644:AL644"/>
    <mergeCell ref="AM644:AN644"/>
    <mergeCell ref="AP644:AQ644"/>
    <mergeCell ref="AR644:AS644"/>
    <mergeCell ref="AU644:AV644"/>
    <mergeCell ref="AW644:AX644"/>
    <mergeCell ref="AZ644:BA644"/>
    <mergeCell ref="G641:M641"/>
    <mergeCell ref="N641:O641"/>
    <mergeCell ref="Q641:R641"/>
    <mergeCell ref="S641:T641"/>
    <mergeCell ref="V641:W641"/>
    <mergeCell ref="X641:Y641"/>
    <mergeCell ref="AA641:AB641"/>
    <mergeCell ref="AC641:AD641"/>
    <mergeCell ref="AF641:AG641"/>
    <mergeCell ref="AH641:AI641"/>
    <mergeCell ref="AK641:AL641"/>
    <mergeCell ref="AM641:AN641"/>
    <mergeCell ref="AP641:AQ641"/>
    <mergeCell ref="AR641:AS641"/>
    <mergeCell ref="AU641:AV641"/>
    <mergeCell ref="AW641:AX641"/>
    <mergeCell ref="AZ641:BA641"/>
    <mergeCell ref="G642:M642"/>
    <mergeCell ref="N642:O642"/>
    <mergeCell ref="Q642:R642"/>
    <mergeCell ref="S642:T642"/>
    <mergeCell ref="V642:W642"/>
    <mergeCell ref="X642:Y642"/>
    <mergeCell ref="AA642:AB642"/>
    <mergeCell ref="AC642:AD642"/>
    <mergeCell ref="AF642:AG642"/>
    <mergeCell ref="AH642:AI642"/>
    <mergeCell ref="AK642:AL642"/>
    <mergeCell ref="AM642:AN642"/>
    <mergeCell ref="AP642:AQ642"/>
    <mergeCell ref="AR642:AS642"/>
    <mergeCell ref="AU642:AV642"/>
    <mergeCell ref="AW642:AX642"/>
    <mergeCell ref="AZ642:BA642"/>
    <mergeCell ref="G639:M639"/>
    <mergeCell ref="N639:O639"/>
    <mergeCell ref="Q639:R639"/>
    <mergeCell ref="S639:T639"/>
    <mergeCell ref="V639:W639"/>
    <mergeCell ref="X639:Y639"/>
    <mergeCell ref="AA639:AB639"/>
    <mergeCell ref="AC639:AD639"/>
    <mergeCell ref="AF639:AG639"/>
    <mergeCell ref="AH639:AI639"/>
    <mergeCell ref="AK639:AL639"/>
    <mergeCell ref="AM639:AN639"/>
    <mergeCell ref="AP639:AQ639"/>
    <mergeCell ref="AR639:AS639"/>
    <mergeCell ref="AU639:AV639"/>
    <mergeCell ref="AW639:AX639"/>
    <mergeCell ref="AZ639:BA639"/>
    <mergeCell ref="G640:M640"/>
    <mergeCell ref="N640:O640"/>
    <mergeCell ref="Q640:R640"/>
    <mergeCell ref="S640:T640"/>
    <mergeCell ref="V640:W640"/>
    <mergeCell ref="X640:Y640"/>
    <mergeCell ref="AA640:AB640"/>
    <mergeCell ref="AC640:AD640"/>
    <mergeCell ref="AF640:AG640"/>
    <mergeCell ref="AH640:AI640"/>
    <mergeCell ref="AK640:AL640"/>
    <mergeCell ref="AM640:AN640"/>
    <mergeCell ref="AP640:AQ640"/>
    <mergeCell ref="AR640:AS640"/>
    <mergeCell ref="AU640:AV640"/>
    <mergeCell ref="AW640:AX640"/>
    <mergeCell ref="AZ640:BA640"/>
    <mergeCell ref="G637:M637"/>
    <mergeCell ref="N637:O637"/>
    <mergeCell ref="Q637:R637"/>
    <mergeCell ref="S637:T637"/>
    <mergeCell ref="V637:W637"/>
    <mergeCell ref="X637:Y637"/>
    <mergeCell ref="AA637:AB637"/>
    <mergeCell ref="AC637:AD637"/>
    <mergeCell ref="AF637:AG637"/>
    <mergeCell ref="AH637:AI637"/>
    <mergeCell ref="AK637:AL637"/>
    <mergeCell ref="AM637:AN637"/>
    <mergeCell ref="AP637:AQ637"/>
    <mergeCell ref="AR637:AS637"/>
    <mergeCell ref="AU637:AV637"/>
    <mergeCell ref="AW637:AX637"/>
    <mergeCell ref="AZ637:BA637"/>
    <mergeCell ref="G638:M638"/>
    <mergeCell ref="N638:O638"/>
    <mergeCell ref="Q638:R638"/>
    <mergeCell ref="S638:T638"/>
    <mergeCell ref="V638:W638"/>
    <mergeCell ref="X638:Y638"/>
    <mergeCell ref="AA638:AB638"/>
    <mergeCell ref="AC638:AD638"/>
    <mergeCell ref="AF638:AG638"/>
    <mergeCell ref="AH638:AI638"/>
    <mergeCell ref="AK638:AL638"/>
    <mergeCell ref="AM638:AN638"/>
    <mergeCell ref="AP638:AQ638"/>
    <mergeCell ref="AR638:AS638"/>
    <mergeCell ref="AU638:AV638"/>
    <mergeCell ref="AW638:AX638"/>
    <mergeCell ref="AZ638:BA638"/>
    <mergeCell ref="G635:M635"/>
    <mergeCell ref="N635:O635"/>
    <mergeCell ref="Q635:R635"/>
    <mergeCell ref="S635:T635"/>
    <mergeCell ref="V635:W635"/>
    <mergeCell ref="X635:Y635"/>
    <mergeCell ref="AA635:AB635"/>
    <mergeCell ref="AC635:AD635"/>
    <mergeCell ref="AF635:AG635"/>
    <mergeCell ref="AH635:AI635"/>
    <mergeCell ref="AK635:AL635"/>
    <mergeCell ref="AM635:AN635"/>
    <mergeCell ref="AP635:AQ635"/>
    <mergeCell ref="AR635:AS635"/>
    <mergeCell ref="AU635:AV635"/>
    <mergeCell ref="AW635:AX635"/>
    <mergeCell ref="AZ635:BA635"/>
    <mergeCell ref="G636:M636"/>
    <mergeCell ref="N636:O636"/>
    <mergeCell ref="Q636:R636"/>
    <mergeCell ref="S636:T636"/>
    <mergeCell ref="V636:W636"/>
    <mergeCell ref="X636:Y636"/>
    <mergeCell ref="AA636:AB636"/>
    <mergeCell ref="AC636:AD636"/>
    <mergeCell ref="AF636:AG636"/>
    <mergeCell ref="AH636:AI636"/>
    <mergeCell ref="AK636:AL636"/>
    <mergeCell ref="AM636:AN636"/>
    <mergeCell ref="AP636:AQ636"/>
    <mergeCell ref="AR636:AS636"/>
    <mergeCell ref="AU636:AV636"/>
    <mergeCell ref="AW636:AX636"/>
    <mergeCell ref="AZ636:BA636"/>
    <mergeCell ref="G633:M633"/>
    <mergeCell ref="N633:O633"/>
    <mergeCell ref="Q633:R633"/>
    <mergeCell ref="S633:T633"/>
    <mergeCell ref="V633:W633"/>
    <mergeCell ref="X633:Y633"/>
    <mergeCell ref="AA633:AB633"/>
    <mergeCell ref="AC633:AD633"/>
    <mergeCell ref="AF633:AG633"/>
    <mergeCell ref="AH633:AI633"/>
    <mergeCell ref="AK633:AL633"/>
    <mergeCell ref="AM633:AN633"/>
    <mergeCell ref="AP633:AQ633"/>
    <mergeCell ref="AR633:AS633"/>
    <mergeCell ref="AU633:AV633"/>
    <mergeCell ref="AW633:AX633"/>
    <mergeCell ref="AZ633:BA633"/>
    <mergeCell ref="G634:M634"/>
    <mergeCell ref="N634:O634"/>
    <mergeCell ref="Q634:R634"/>
    <mergeCell ref="S634:T634"/>
    <mergeCell ref="V634:W634"/>
    <mergeCell ref="X634:Y634"/>
    <mergeCell ref="AA634:AB634"/>
    <mergeCell ref="AC634:AD634"/>
    <mergeCell ref="AF634:AG634"/>
    <mergeCell ref="AH634:AI634"/>
    <mergeCell ref="AK634:AL634"/>
    <mergeCell ref="AM634:AN634"/>
    <mergeCell ref="AP634:AQ634"/>
    <mergeCell ref="AR634:AS634"/>
    <mergeCell ref="AU634:AV634"/>
    <mergeCell ref="AW634:AX634"/>
    <mergeCell ref="AZ634:BA634"/>
    <mergeCell ref="G631:M631"/>
    <mergeCell ref="N631:O631"/>
    <mergeCell ref="Q631:R631"/>
    <mergeCell ref="S631:T631"/>
    <mergeCell ref="V631:W631"/>
    <mergeCell ref="X631:Y631"/>
    <mergeCell ref="AA631:AB631"/>
    <mergeCell ref="AC631:AD631"/>
    <mergeCell ref="AF631:AG631"/>
    <mergeCell ref="AH631:AI631"/>
    <mergeCell ref="AK631:AL631"/>
    <mergeCell ref="AM631:AN631"/>
    <mergeCell ref="AP631:AQ631"/>
    <mergeCell ref="AR631:AS631"/>
    <mergeCell ref="AU631:AV631"/>
    <mergeCell ref="AW631:AX631"/>
    <mergeCell ref="AZ631:BA631"/>
    <mergeCell ref="G632:M632"/>
    <mergeCell ref="N632:O632"/>
    <mergeCell ref="Q632:R632"/>
    <mergeCell ref="S632:T632"/>
    <mergeCell ref="V632:W632"/>
    <mergeCell ref="X632:Y632"/>
    <mergeCell ref="AA632:AB632"/>
    <mergeCell ref="AC632:AD632"/>
    <mergeCell ref="AF632:AG632"/>
    <mergeCell ref="AH632:AI632"/>
    <mergeCell ref="AK632:AL632"/>
    <mergeCell ref="AM632:AN632"/>
    <mergeCell ref="AP632:AQ632"/>
    <mergeCell ref="AR632:AS632"/>
    <mergeCell ref="AU632:AV632"/>
    <mergeCell ref="AW632:AX632"/>
    <mergeCell ref="AZ632:BA632"/>
    <mergeCell ref="G629:M629"/>
    <mergeCell ref="N629:O629"/>
    <mergeCell ref="Q629:R629"/>
    <mergeCell ref="S629:T629"/>
    <mergeCell ref="V629:W629"/>
    <mergeCell ref="X629:Y629"/>
    <mergeCell ref="AA629:AB629"/>
    <mergeCell ref="AC629:AD629"/>
    <mergeCell ref="AF629:AG629"/>
    <mergeCell ref="AH629:AI629"/>
    <mergeCell ref="AK629:AL629"/>
    <mergeCell ref="AM629:AN629"/>
    <mergeCell ref="AP629:AQ629"/>
    <mergeCell ref="AR629:AS629"/>
    <mergeCell ref="AU629:AV629"/>
    <mergeCell ref="AW629:AX629"/>
    <mergeCell ref="AZ629:BA629"/>
    <mergeCell ref="G630:M630"/>
    <mergeCell ref="N630:O630"/>
    <mergeCell ref="Q630:R630"/>
    <mergeCell ref="S630:T630"/>
    <mergeCell ref="V630:W630"/>
    <mergeCell ref="X630:Y630"/>
    <mergeCell ref="AA630:AB630"/>
    <mergeCell ref="AC630:AD630"/>
    <mergeCell ref="AF630:AG630"/>
    <mergeCell ref="AH630:AI630"/>
    <mergeCell ref="AK630:AL630"/>
    <mergeCell ref="AM630:AN630"/>
    <mergeCell ref="AP630:AQ630"/>
    <mergeCell ref="AR630:AS630"/>
    <mergeCell ref="AU630:AV630"/>
    <mergeCell ref="AW630:AX630"/>
    <mergeCell ref="AZ630:BA630"/>
    <mergeCell ref="G627:M627"/>
    <mergeCell ref="N627:O627"/>
    <mergeCell ref="Q627:R627"/>
    <mergeCell ref="S627:T627"/>
    <mergeCell ref="V627:W627"/>
    <mergeCell ref="X627:Y627"/>
    <mergeCell ref="AA627:AB627"/>
    <mergeCell ref="AC627:AD627"/>
    <mergeCell ref="AF627:AG627"/>
    <mergeCell ref="AH627:AI627"/>
    <mergeCell ref="AK627:AL627"/>
    <mergeCell ref="AM627:AN627"/>
    <mergeCell ref="AP627:AQ627"/>
    <mergeCell ref="AR627:AS627"/>
    <mergeCell ref="AU627:AV627"/>
    <mergeCell ref="AW627:AX627"/>
    <mergeCell ref="AZ627:BA627"/>
    <mergeCell ref="G628:M628"/>
    <mergeCell ref="N628:O628"/>
    <mergeCell ref="Q628:R628"/>
    <mergeCell ref="S628:T628"/>
    <mergeCell ref="V628:W628"/>
    <mergeCell ref="X628:Y628"/>
    <mergeCell ref="AA628:AB628"/>
    <mergeCell ref="AC628:AD628"/>
    <mergeCell ref="AF628:AG628"/>
    <mergeCell ref="AH628:AI628"/>
    <mergeCell ref="AK628:AL628"/>
    <mergeCell ref="AM628:AN628"/>
    <mergeCell ref="AP628:AQ628"/>
    <mergeCell ref="AR628:AS628"/>
    <mergeCell ref="AU628:AV628"/>
    <mergeCell ref="AW628:AX628"/>
    <mergeCell ref="AZ628:BA628"/>
    <mergeCell ref="G625:M625"/>
    <mergeCell ref="N625:O625"/>
    <mergeCell ref="Q625:R625"/>
    <mergeCell ref="S625:T625"/>
    <mergeCell ref="V625:W625"/>
    <mergeCell ref="X625:Y625"/>
    <mergeCell ref="AA625:AB625"/>
    <mergeCell ref="AC625:AD625"/>
    <mergeCell ref="AF625:AG625"/>
    <mergeCell ref="AH625:AI625"/>
    <mergeCell ref="AK625:AL625"/>
    <mergeCell ref="AM625:AN625"/>
    <mergeCell ref="AP625:AQ625"/>
    <mergeCell ref="AR625:AS625"/>
    <mergeCell ref="AU625:AV625"/>
    <mergeCell ref="AW625:AX625"/>
    <mergeCell ref="AZ625:BA625"/>
    <mergeCell ref="G626:M626"/>
    <mergeCell ref="N626:O626"/>
    <mergeCell ref="Q626:R626"/>
    <mergeCell ref="S626:T626"/>
    <mergeCell ref="V626:W626"/>
    <mergeCell ref="X626:Y626"/>
    <mergeCell ref="AA626:AB626"/>
    <mergeCell ref="AC626:AD626"/>
    <mergeCell ref="AF626:AG626"/>
    <mergeCell ref="AH626:AI626"/>
    <mergeCell ref="AK626:AL626"/>
    <mergeCell ref="AM626:AN626"/>
    <mergeCell ref="AP626:AQ626"/>
    <mergeCell ref="AR626:AS626"/>
    <mergeCell ref="AU626:AV626"/>
    <mergeCell ref="AW626:AX626"/>
    <mergeCell ref="AZ626:BA626"/>
    <mergeCell ref="G623:M623"/>
    <mergeCell ref="N623:O623"/>
    <mergeCell ref="Q623:R623"/>
    <mergeCell ref="S623:T623"/>
    <mergeCell ref="V623:W623"/>
    <mergeCell ref="X623:Y623"/>
    <mergeCell ref="AA623:AB623"/>
    <mergeCell ref="AC623:AD623"/>
    <mergeCell ref="AF623:AG623"/>
    <mergeCell ref="AH623:AI623"/>
    <mergeCell ref="AK623:AL623"/>
    <mergeCell ref="AM623:AN623"/>
    <mergeCell ref="AP623:AQ623"/>
    <mergeCell ref="AR623:AS623"/>
    <mergeCell ref="AU623:AV623"/>
    <mergeCell ref="AW623:AX623"/>
    <mergeCell ref="AZ623:BA623"/>
    <mergeCell ref="G624:M624"/>
    <mergeCell ref="N624:O624"/>
    <mergeCell ref="Q624:R624"/>
    <mergeCell ref="S624:T624"/>
    <mergeCell ref="V624:W624"/>
    <mergeCell ref="X624:Y624"/>
    <mergeCell ref="AA624:AB624"/>
    <mergeCell ref="AC624:AD624"/>
    <mergeCell ref="AF624:AG624"/>
    <mergeCell ref="AH624:AI624"/>
    <mergeCell ref="AK624:AL624"/>
    <mergeCell ref="AM624:AN624"/>
    <mergeCell ref="AP624:AQ624"/>
    <mergeCell ref="AR624:AS624"/>
    <mergeCell ref="AU624:AV624"/>
    <mergeCell ref="AW624:AX624"/>
    <mergeCell ref="AZ624:BA624"/>
    <mergeCell ref="G621:M621"/>
    <mergeCell ref="N621:O621"/>
    <mergeCell ref="Q621:R621"/>
    <mergeCell ref="S621:T621"/>
    <mergeCell ref="V621:W621"/>
    <mergeCell ref="X621:Y621"/>
    <mergeCell ref="AA621:AB621"/>
    <mergeCell ref="AC621:AD621"/>
    <mergeCell ref="AF621:AG621"/>
    <mergeCell ref="AH621:AI621"/>
    <mergeCell ref="AK621:AL621"/>
    <mergeCell ref="AM621:AN621"/>
    <mergeCell ref="AP621:AQ621"/>
    <mergeCell ref="AR621:AS621"/>
    <mergeCell ref="AU621:AV621"/>
    <mergeCell ref="AW621:AX621"/>
    <mergeCell ref="AZ621:BA621"/>
    <mergeCell ref="G622:M622"/>
    <mergeCell ref="N622:O622"/>
    <mergeCell ref="Q622:R622"/>
    <mergeCell ref="S622:T622"/>
    <mergeCell ref="V622:W622"/>
    <mergeCell ref="X622:Y622"/>
    <mergeCell ref="AA622:AB622"/>
    <mergeCell ref="AC622:AD622"/>
    <mergeCell ref="AF622:AG622"/>
    <mergeCell ref="AH622:AI622"/>
    <mergeCell ref="AK622:AL622"/>
    <mergeCell ref="AM622:AN622"/>
    <mergeCell ref="AP622:AQ622"/>
    <mergeCell ref="AR622:AS622"/>
    <mergeCell ref="AU622:AV622"/>
    <mergeCell ref="AW622:AX622"/>
    <mergeCell ref="AZ622:BA622"/>
    <mergeCell ref="G619:M619"/>
    <mergeCell ref="N619:O619"/>
    <mergeCell ref="Q619:R619"/>
    <mergeCell ref="S619:T619"/>
    <mergeCell ref="V619:W619"/>
    <mergeCell ref="X619:Y619"/>
    <mergeCell ref="AA619:AB619"/>
    <mergeCell ref="AC619:AD619"/>
    <mergeCell ref="AF619:AG619"/>
    <mergeCell ref="AH619:AI619"/>
    <mergeCell ref="AK619:AL619"/>
    <mergeCell ref="AM619:AN619"/>
    <mergeCell ref="AP619:AQ619"/>
    <mergeCell ref="AR619:AS619"/>
    <mergeCell ref="AU619:AV619"/>
    <mergeCell ref="AW619:AX619"/>
    <mergeCell ref="AZ619:BA619"/>
    <mergeCell ref="G620:M620"/>
    <mergeCell ref="N620:O620"/>
    <mergeCell ref="Q620:R620"/>
    <mergeCell ref="S620:T620"/>
    <mergeCell ref="V620:W620"/>
    <mergeCell ref="X620:Y620"/>
    <mergeCell ref="AA620:AB620"/>
    <mergeCell ref="AC620:AD620"/>
    <mergeCell ref="AF620:AG620"/>
    <mergeCell ref="AH620:AI620"/>
    <mergeCell ref="AK620:AL620"/>
    <mergeCell ref="AM620:AN620"/>
    <mergeCell ref="AP620:AQ620"/>
    <mergeCell ref="AR620:AS620"/>
    <mergeCell ref="AU620:AV620"/>
    <mergeCell ref="AW620:AX620"/>
    <mergeCell ref="AZ620:BA620"/>
    <mergeCell ref="G617:M617"/>
    <mergeCell ref="N617:O617"/>
    <mergeCell ref="Q617:R617"/>
    <mergeCell ref="S617:T617"/>
    <mergeCell ref="V617:W617"/>
    <mergeCell ref="X617:Y617"/>
    <mergeCell ref="AA617:AB617"/>
    <mergeCell ref="AC617:AD617"/>
    <mergeCell ref="AF617:AG617"/>
    <mergeCell ref="AH617:AI617"/>
    <mergeCell ref="AK617:AL617"/>
    <mergeCell ref="AM617:AN617"/>
    <mergeCell ref="AP617:AQ617"/>
    <mergeCell ref="AR617:AS617"/>
    <mergeCell ref="AU617:AV617"/>
    <mergeCell ref="AW617:AX617"/>
    <mergeCell ref="AZ617:BA617"/>
    <mergeCell ref="G618:M618"/>
    <mergeCell ref="N618:O618"/>
    <mergeCell ref="Q618:R618"/>
    <mergeCell ref="S618:T618"/>
    <mergeCell ref="V618:W618"/>
    <mergeCell ref="X618:Y618"/>
    <mergeCell ref="AA618:AB618"/>
    <mergeCell ref="AC618:AD618"/>
    <mergeCell ref="AF618:AG618"/>
    <mergeCell ref="AH618:AI618"/>
    <mergeCell ref="AK618:AL618"/>
    <mergeCell ref="AM618:AN618"/>
    <mergeCell ref="AP618:AQ618"/>
    <mergeCell ref="AR618:AS618"/>
    <mergeCell ref="AU618:AV618"/>
    <mergeCell ref="AW618:AX618"/>
    <mergeCell ref="AZ618:BA618"/>
    <mergeCell ref="G615:M615"/>
    <mergeCell ref="N615:O615"/>
    <mergeCell ref="Q615:R615"/>
    <mergeCell ref="S615:T615"/>
    <mergeCell ref="V615:W615"/>
    <mergeCell ref="X615:Y615"/>
    <mergeCell ref="AA615:AB615"/>
    <mergeCell ref="AC615:AD615"/>
    <mergeCell ref="AF615:AG615"/>
    <mergeCell ref="AH615:AI615"/>
    <mergeCell ref="AK615:AL615"/>
    <mergeCell ref="AM615:AN615"/>
    <mergeCell ref="AP615:AQ615"/>
    <mergeCell ref="AR615:AS615"/>
    <mergeCell ref="AU615:AV615"/>
    <mergeCell ref="AW615:AX615"/>
    <mergeCell ref="AZ615:BA615"/>
    <mergeCell ref="G616:M616"/>
    <mergeCell ref="N616:O616"/>
    <mergeCell ref="Q616:R616"/>
    <mergeCell ref="S616:T616"/>
    <mergeCell ref="V616:W616"/>
    <mergeCell ref="X616:Y616"/>
    <mergeCell ref="AA616:AB616"/>
    <mergeCell ref="AC616:AD616"/>
    <mergeCell ref="AF616:AG616"/>
    <mergeCell ref="AH616:AI616"/>
    <mergeCell ref="AK616:AL616"/>
    <mergeCell ref="AM616:AN616"/>
    <mergeCell ref="AP616:AQ616"/>
    <mergeCell ref="AR616:AS616"/>
    <mergeCell ref="AU616:AV616"/>
    <mergeCell ref="AW616:AX616"/>
    <mergeCell ref="AZ616:BA616"/>
    <mergeCell ref="G613:M613"/>
    <mergeCell ref="N613:O613"/>
    <mergeCell ref="Q613:R613"/>
    <mergeCell ref="S613:T613"/>
    <mergeCell ref="V613:W613"/>
    <mergeCell ref="X613:Y613"/>
    <mergeCell ref="AA613:AB613"/>
    <mergeCell ref="AC613:AD613"/>
    <mergeCell ref="AF613:AG613"/>
    <mergeCell ref="AH613:AI613"/>
    <mergeCell ref="AK613:AL613"/>
    <mergeCell ref="AM613:AN613"/>
    <mergeCell ref="AP613:AQ613"/>
    <mergeCell ref="AR613:AS613"/>
    <mergeCell ref="AU613:AV613"/>
    <mergeCell ref="AW613:AX613"/>
    <mergeCell ref="AZ613:BA613"/>
    <mergeCell ref="G614:M614"/>
    <mergeCell ref="N614:O614"/>
    <mergeCell ref="Q614:R614"/>
    <mergeCell ref="S614:T614"/>
    <mergeCell ref="V614:W614"/>
    <mergeCell ref="X614:Y614"/>
    <mergeCell ref="AA614:AB614"/>
    <mergeCell ref="AC614:AD614"/>
    <mergeCell ref="AF614:AG614"/>
    <mergeCell ref="AH614:AI614"/>
    <mergeCell ref="AK614:AL614"/>
    <mergeCell ref="AM614:AN614"/>
    <mergeCell ref="AP614:AQ614"/>
    <mergeCell ref="AR614:AS614"/>
    <mergeCell ref="AU614:AV614"/>
    <mergeCell ref="AW614:AX614"/>
    <mergeCell ref="AZ614:BA614"/>
    <mergeCell ref="G611:M611"/>
    <mergeCell ref="N611:O611"/>
    <mergeCell ref="Q611:R611"/>
    <mergeCell ref="S611:T611"/>
    <mergeCell ref="V611:W611"/>
    <mergeCell ref="X611:Y611"/>
    <mergeCell ref="AA611:AB611"/>
    <mergeCell ref="AC611:AD611"/>
    <mergeCell ref="AF611:AG611"/>
    <mergeCell ref="AH611:AI611"/>
    <mergeCell ref="AK611:AL611"/>
    <mergeCell ref="AM611:AN611"/>
    <mergeCell ref="AP611:AQ611"/>
    <mergeCell ref="AR611:AS611"/>
    <mergeCell ref="AU611:AV611"/>
    <mergeCell ref="AW611:AX611"/>
    <mergeCell ref="AZ611:BA611"/>
    <mergeCell ref="G612:M612"/>
    <mergeCell ref="N612:O612"/>
    <mergeCell ref="Q612:R612"/>
    <mergeCell ref="S612:T612"/>
    <mergeCell ref="V612:W612"/>
    <mergeCell ref="X612:Y612"/>
    <mergeCell ref="AA612:AB612"/>
    <mergeCell ref="AC612:AD612"/>
    <mergeCell ref="AF612:AG612"/>
    <mergeCell ref="AH612:AI612"/>
    <mergeCell ref="AK612:AL612"/>
    <mergeCell ref="AM612:AN612"/>
    <mergeCell ref="AP612:AQ612"/>
    <mergeCell ref="AR612:AS612"/>
    <mergeCell ref="AU612:AV612"/>
    <mergeCell ref="AW612:AX612"/>
    <mergeCell ref="AZ612:BA612"/>
    <mergeCell ref="G609:M609"/>
    <mergeCell ref="N609:O609"/>
    <mergeCell ref="Q609:R609"/>
    <mergeCell ref="S609:T609"/>
    <mergeCell ref="V609:W609"/>
    <mergeCell ref="X609:Y609"/>
    <mergeCell ref="AA609:AB609"/>
    <mergeCell ref="AC609:AD609"/>
    <mergeCell ref="AF609:AG609"/>
    <mergeCell ref="AH609:AI609"/>
    <mergeCell ref="AK609:AL609"/>
    <mergeCell ref="AM609:AN609"/>
    <mergeCell ref="AP609:AQ609"/>
    <mergeCell ref="AR609:AS609"/>
    <mergeCell ref="AU609:AV609"/>
    <mergeCell ref="AW609:AX609"/>
    <mergeCell ref="AZ609:BA609"/>
    <mergeCell ref="G610:M610"/>
    <mergeCell ref="N610:O610"/>
    <mergeCell ref="Q610:R610"/>
    <mergeCell ref="S610:T610"/>
    <mergeCell ref="V610:W610"/>
    <mergeCell ref="X610:Y610"/>
    <mergeCell ref="AA610:AB610"/>
    <mergeCell ref="AC610:AD610"/>
    <mergeCell ref="AF610:AG610"/>
    <mergeCell ref="AH610:AI610"/>
    <mergeCell ref="AK610:AL610"/>
    <mergeCell ref="AM610:AN610"/>
    <mergeCell ref="AP610:AQ610"/>
    <mergeCell ref="AR610:AS610"/>
    <mergeCell ref="AU610:AV610"/>
    <mergeCell ref="AW610:AX610"/>
    <mergeCell ref="AZ610:BA610"/>
    <mergeCell ref="G607:M607"/>
    <mergeCell ref="N607:O607"/>
    <mergeCell ref="Q607:R607"/>
    <mergeCell ref="S607:T607"/>
    <mergeCell ref="V607:W607"/>
    <mergeCell ref="X607:Y607"/>
    <mergeCell ref="AA607:AB607"/>
    <mergeCell ref="AC607:AD607"/>
    <mergeCell ref="AF607:AG607"/>
    <mergeCell ref="AH607:AI607"/>
    <mergeCell ref="AK607:AL607"/>
    <mergeCell ref="AM607:AN607"/>
    <mergeCell ref="AP607:AQ607"/>
    <mergeCell ref="AR607:AS607"/>
    <mergeCell ref="AU607:AV607"/>
    <mergeCell ref="AW607:AX607"/>
    <mergeCell ref="AZ607:BA607"/>
    <mergeCell ref="G608:M608"/>
    <mergeCell ref="N608:O608"/>
    <mergeCell ref="Q608:R608"/>
    <mergeCell ref="S608:T608"/>
    <mergeCell ref="V608:W608"/>
    <mergeCell ref="X608:Y608"/>
    <mergeCell ref="AA608:AB608"/>
    <mergeCell ref="AC608:AD608"/>
    <mergeCell ref="AF608:AG608"/>
    <mergeCell ref="AH608:AI608"/>
    <mergeCell ref="AK608:AL608"/>
    <mergeCell ref="AM608:AN608"/>
    <mergeCell ref="AP608:AQ608"/>
    <mergeCell ref="AR608:AS608"/>
    <mergeCell ref="AU608:AV608"/>
    <mergeCell ref="AW608:AX608"/>
    <mergeCell ref="AZ608:BA608"/>
    <mergeCell ref="G605:M605"/>
    <mergeCell ref="N605:O605"/>
    <mergeCell ref="Q605:R605"/>
    <mergeCell ref="S605:T605"/>
    <mergeCell ref="V605:W605"/>
    <mergeCell ref="X605:Y605"/>
    <mergeCell ref="AA605:AB605"/>
    <mergeCell ref="AC605:AD605"/>
    <mergeCell ref="AF605:AG605"/>
    <mergeCell ref="AH605:AI605"/>
    <mergeCell ref="AK605:AL605"/>
    <mergeCell ref="AM605:AN605"/>
    <mergeCell ref="AP605:AQ605"/>
    <mergeCell ref="AR605:AS605"/>
    <mergeCell ref="AU605:AV605"/>
    <mergeCell ref="AW605:AX605"/>
    <mergeCell ref="AZ605:BA605"/>
    <mergeCell ref="G606:M606"/>
    <mergeCell ref="N606:O606"/>
    <mergeCell ref="Q606:R606"/>
    <mergeCell ref="S606:T606"/>
    <mergeCell ref="V606:W606"/>
    <mergeCell ref="X606:Y606"/>
    <mergeCell ref="AA606:AB606"/>
    <mergeCell ref="AC606:AD606"/>
    <mergeCell ref="AF606:AG606"/>
    <mergeCell ref="AH606:AI606"/>
    <mergeCell ref="AK606:AL606"/>
    <mergeCell ref="AM606:AN606"/>
    <mergeCell ref="AP606:AQ606"/>
    <mergeCell ref="AR606:AS606"/>
    <mergeCell ref="AU606:AV606"/>
    <mergeCell ref="AW606:AX606"/>
    <mergeCell ref="AZ606:BA606"/>
    <mergeCell ref="G603:M603"/>
    <mergeCell ref="N603:O603"/>
    <mergeCell ref="Q603:R603"/>
    <mergeCell ref="S603:T603"/>
    <mergeCell ref="V603:W603"/>
    <mergeCell ref="X603:Y603"/>
    <mergeCell ref="AA603:AB603"/>
    <mergeCell ref="AC603:AD603"/>
    <mergeCell ref="AF603:AG603"/>
    <mergeCell ref="AH603:AI603"/>
    <mergeCell ref="AK603:AL603"/>
    <mergeCell ref="AM603:AN603"/>
    <mergeCell ref="AP603:AQ603"/>
    <mergeCell ref="AR603:AS603"/>
    <mergeCell ref="AU603:AV603"/>
    <mergeCell ref="AW603:AX603"/>
    <mergeCell ref="AZ603:BA603"/>
    <mergeCell ref="G604:M604"/>
    <mergeCell ref="N604:O604"/>
    <mergeCell ref="Q604:R604"/>
    <mergeCell ref="S604:T604"/>
    <mergeCell ref="V604:W604"/>
    <mergeCell ref="X604:Y604"/>
    <mergeCell ref="AA604:AB604"/>
    <mergeCell ref="AC604:AD604"/>
    <mergeCell ref="AF604:AG604"/>
    <mergeCell ref="AH604:AI604"/>
    <mergeCell ref="AK604:AL604"/>
    <mergeCell ref="AM604:AN604"/>
    <mergeCell ref="AP604:AQ604"/>
    <mergeCell ref="AR604:AS604"/>
    <mergeCell ref="AU604:AV604"/>
    <mergeCell ref="AW604:AX604"/>
    <mergeCell ref="AZ604:BA604"/>
    <mergeCell ref="G601:M601"/>
    <mergeCell ref="N601:O601"/>
    <mergeCell ref="Q601:R601"/>
    <mergeCell ref="S601:T601"/>
    <mergeCell ref="V601:W601"/>
    <mergeCell ref="X601:Y601"/>
    <mergeCell ref="AA601:AB601"/>
    <mergeCell ref="AC601:AD601"/>
    <mergeCell ref="AF601:AG601"/>
    <mergeCell ref="AH601:AI601"/>
    <mergeCell ref="AK601:AL601"/>
    <mergeCell ref="AM601:AN601"/>
    <mergeCell ref="AP601:AQ601"/>
    <mergeCell ref="AR601:AS601"/>
    <mergeCell ref="AU601:AV601"/>
    <mergeCell ref="AW601:AX601"/>
    <mergeCell ref="AZ601:BA601"/>
    <mergeCell ref="G602:M602"/>
    <mergeCell ref="N602:O602"/>
    <mergeCell ref="Q602:R602"/>
    <mergeCell ref="S602:T602"/>
    <mergeCell ref="V602:W602"/>
    <mergeCell ref="X602:Y602"/>
    <mergeCell ref="AA602:AB602"/>
    <mergeCell ref="AC602:AD602"/>
    <mergeCell ref="AF602:AG602"/>
    <mergeCell ref="AH602:AI602"/>
    <mergeCell ref="AK602:AL602"/>
    <mergeCell ref="AM602:AN602"/>
    <mergeCell ref="AP602:AQ602"/>
    <mergeCell ref="AR602:AS602"/>
    <mergeCell ref="AU602:AV602"/>
    <mergeCell ref="AW602:AX602"/>
    <mergeCell ref="AZ602:BA602"/>
    <mergeCell ref="G599:M599"/>
    <mergeCell ref="N599:O599"/>
    <mergeCell ref="Q599:R599"/>
    <mergeCell ref="S599:T599"/>
    <mergeCell ref="V599:W599"/>
    <mergeCell ref="X599:Y599"/>
    <mergeCell ref="AA599:AB599"/>
    <mergeCell ref="AC599:AD599"/>
    <mergeCell ref="AF599:AG599"/>
    <mergeCell ref="AH599:AI599"/>
    <mergeCell ref="AK599:AL599"/>
    <mergeCell ref="AM599:AN599"/>
    <mergeCell ref="AP599:AQ599"/>
    <mergeCell ref="AR599:AS599"/>
    <mergeCell ref="AU599:AV599"/>
    <mergeCell ref="AW599:AX599"/>
    <mergeCell ref="AZ599:BA599"/>
    <mergeCell ref="G600:M600"/>
    <mergeCell ref="N600:O600"/>
    <mergeCell ref="Q600:R600"/>
    <mergeCell ref="S600:T600"/>
    <mergeCell ref="V600:W600"/>
    <mergeCell ref="X600:Y600"/>
    <mergeCell ref="AA600:AB600"/>
    <mergeCell ref="AC600:AD600"/>
    <mergeCell ref="AF600:AG600"/>
    <mergeCell ref="AH600:AI600"/>
    <mergeCell ref="AK600:AL600"/>
    <mergeCell ref="AM600:AN600"/>
    <mergeCell ref="AP600:AQ600"/>
    <mergeCell ref="AR600:AS600"/>
    <mergeCell ref="AU600:AV600"/>
    <mergeCell ref="AW600:AX600"/>
    <mergeCell ref="AZ600:BA600"/>
    <mergeCell ref="G597:M597"/>
    <mergeCell ref="N597:O597"/>
    <mergeCell ref="Q597:R597"/>
    <mergeCell ref="S597:T597"/>
    <mergeCell ref="V597:W597"/>
    <mergeCell ref="X597:Y597"/>
    <mergeCell ref="AA597:AB597"/>
    <mergeCell ref="AC597:AD597"/>
    <mergeCell ref="AF597:AG597"/>
    <mergeCell ref="AH597:AI597"/>
    <mergeCell ref="AK597:AL597"/>
    <mergeCell ref="AM597:AN597"/>
    <mergeCell ref="AP597:AQ597"/>
    <mergeCell ref="AR597:AS597"/>
    <mergeCell ref="AU597:AV597"/>
    <mergeCell ref="AW597:AX597"/>
    <mergeCell ref="AZ597:BA597"/>
    <mergeCell ref="G598:M598"/>
    <mergeCell ref="N598:O598"/>
    <mergeCell ref="Q598:R598"/>
    <mergeCell ref="S598:T598"/>
    <mergeCell ref="V598:W598"/>
    <mergeCell ref="X598:Y598"/>
    <mergeCell ref="AA598:AB598"/>
    <mergeCell ref="AC598:AD598"/>
    <mergeCell ref="AF598:AG598"/>
    <mergeCell ref="AH598:AI598"/>
    <mergeCell ref="AK598:AL598"/>
    <mergeCell ref="AM598:AN598"/>
    <mergeCell ref="AP598:AQ598"/>
    <mergeCell ref="AR598:AS598"/>
    <mergeCell ref="AU598:AV598"/>
    <mergeCell ref="AW598:AX598"/>
    <mergeCell ref="AZ598:BA598"/>
    <mergeCell ref="G595:M595"/>
    <mergeCell ref="N595:O595"/>
    <mergeCell ref="Q595:R595"/>
    <mergeCell ref="S595:T595"/>
    <mergeCell ref="V595:W595"/>
    <mergeCell ref="X595:Y595"/>
    <mergeCell ref="AA595:AB595"/>
    <mergeCell ref="AC595:AD595"/>
    <mergeCell ref="AF595:AG595"/>
    <mergeCell ref="AH595:AI595"/>
    <mergeCell ref="AK595:AL595"/>
    <mergeCell ref="AM595:AN595"/>
    <mergeCell ref="AP595:AQ595"/>
    <mergeCell ref="AR595:AS595"/>
    <mergeCell ref="AU595:AV595"/>
    <mergeCell ref="AW595:AX595"/>
    <mergeCell ref="AZ595:BA595"/>
    <mergeCell ref="G596:M596"/>
    <mergeCell ref="N596:O596"/>
    <mergeCell ref="Q596:R596"/>
    <mergeCell ref="S596:T596"/>
    <mergeCell ref="V596:W596"/>
    <mergeCell ref="X596:Y596"/>
    <mergeCell ref="AA596:AB596"/>
    <mergeCell ref="AC596:AD596"/>
    <mergeCell ref="AF596:AG596"/>
    <mergeCell ref="AH596:AI596"/>
    <mergeCell ref="AK596:AL596"/>
    <mergeCell ref="AM596:AN596"/>
    <mergeCell ref="AP596:AQ596"/>
    <mergeCell ref="AR596:AS596"/>
    <mergeCell ref="AU596:AV596"/>
    <mergeCell ref="AW596:AX596"/>
    <mergeCell ref="AZ596:BA596"/>
    <mergeCell ref="G593:M593"/>
    <mergeCell ref="N593:O593"/>
    <mergeCell ref="Q593:R593"/>
    <mergeCell ref="S593:T593"/>
    <mergeCell ref="V593:W593"/>
    <mergeCell ref="X593:Y593"/>
    <mergeCell ref="AA593:AB593"/>
    <mergeCell ref="AC593:AD593"/>
    <mergeCell ref="AF593:AG593"/>
    <mergeCell ref="AH593:AI593"/>
    <mergeCell ref="AK593:AL593"/>
    <mergeCell ref="AM593:AN593"/>
    <mergeCell ref="AP593:AQ593"/>
    <mergeCell ref="AR593:AS593"/>
    <mergeCell ref="AU593:AV593"/>
    <mergeCell ref="AW593:AX593"/>
    <mergeCell ref="AZ593:BA593"/>
    <mergeCell ref="G594:M594"/>
    <mergeCell ref="N594:O594"/>
    <mergeCell ref="Q594:R594"/>
    <mergeCell ref="S594:T594"/>
    <mergeCell ref="V594:W594"/>
    <mergeCell ref="X594:Y594"/>
    <mergeCell ref="AA594:AB594"/>
    <mergeCell ref="AC594:AD594"/>
    <mergeCell ref="AF594:AG594"/>
    <mergeCell ref="AH594:AI594"/>
    <mergeCell ref="AK594:AL594"/>
    <mergeCell ref="AM594:AN594"/>
    <mergeCell ref="AP594:AQ594"/>
    <mergeCell ref="AR594:AS594"/>
    <mergeCell ref="AU594:AV594"/>
    <mergeCell ref="AW594:AX594"/>
    <mergeCell ref="AZ594:BA594"/>
    <mergeCell ref="G591:M591"/>
    <mergeCell ref="N591:O591"/>
    <mergeCell ref="Q591:R591"/>
    <mergeCell ref="S591:T591"/>
    <mergeCell ref="V591:W591"/>
    <mergeCell ref="X591:Y591"/>
    <mergeCell ref="AA591:AB591"/>
    <mergeCell ref="AC591:AD591"/>
    <mergeCell ref="AF591:AG591"/>
    <mergeCell ref="AH591:AI591"/>
    <mergeCell ref="AK591:AL591"/>
    <mergeCell ref="AM591:AN591"/>
    <mergeCell ref="AP591:AQ591"/>
    <mergeCell ref="AR591:AS591"/>
    <mergeCell ref="AU591:AV591"/>
    <mergeCell ref="AW591:AX591"/>
    <mergeCell ref="AZ591:BA591"/>
    <mergeCell ref="G592:M592"/>
    <mergeCell ref="N592:O592"/>
    <mergeCell ref="Q592:R592"/>
    <mergeCell ref="S592:T592"/>
    <mergeCell ref="V592:W592"/>
    <mergeCell ref="X592:Y592"/>
    <mergeCell ref="AA592:AB592"/>
    <mergeCell ref="AC592:AD592"/>
    <mergeCell ref="AF592:AG592"/>
    <mergeCell ref="AH592:AI592"/>
    <mergeCell ref="AK592:AL592"/>
    <mergeCell ref="AM592:AN592"/>
    <mergeCell ref="AP592:AQ592"/>
    <mergeCell ref="AR592:AS592"/>
    <mergeCell ref="AU592:AV592"/>
    <mergeCell ref="AW592:AX592"/>
    <mergeCell ref="AZ592:BA592"/>
    <mergeCell ref="G589:M589"/>
    <mergeCell ref="N589:O589"/>
    <mergeCell ref="Q589:R589"/>
    <mergeCell ref="S589:T589"/>
    <mergeCell ref="V589:W589"/>
    <mergeCell ref="X589:Y589"/>
    <mergeCell ref="AA589:AB589"/>
    <mergeCell ref="AC589:AD589"/>
    <mergeCell ref="AF589:AG589"/>
    <mergeCell ref="AH589:AI589"/>
    <mergeCell ref="AK589:AL589"/>
    <mergeCell ref="AM589:AN589"/>
    <mergeCell ref="AP589:AQ589"/>
    <mergeCell ref="AR589:AS589"/>
    <mergeCell ref="AU589:AV589"/>
    <mergeCell ref="AW589:AX589"/>
    <mergeCell ref="AZ589:BA589"/>
    <mergeCell ref="G590:M590"/>
    <mergeCell ref="N590:O590"/>
    <mergeCell ref="Q590:R590"/>
    <mergeCell ref="S590:T590"/>
    <mergeCell ref="V590:W590"/>
    <mergeCell ref="X590:Y590"/>
    <mergeCell ref="AA590:AB590"/>
    <mergeCell ref="AC590:AD590"/>
    <mergeCell ref="AF590:AG590"/>
    <mergeCell ref="AH590:AI590"/>
    <mergeCell ref="AK590:AL590"/>
    <mergeCell ref="AM590:AN590"/>
    <mergeCell ref="AP590:AQ590"/>
    <mergeCell ref="AR590:AS590"/>
    <mergeCell ref="AU590:AV590"/>
    <mergeCell ref="AW590:AX590"/>
    <mergeCell ref="AZ590:BA590"/>
    <mergeCell ref="G587:M587"/>
    <mergeCell ref="N587:O587"/>
    <mergeCell ref="Q587:R587"/>
    <mergeCell ref="S587:T587"/>
    <mergeCell ref="V587:W587"/>
    <mergeCell ref="X587:Y587"/>
    <mergeCell ref="AA587:AB587"/>
    <mergeCell ref="AC587:AD587"/>
    <mergeCell ref="AF587:AG587"/>
    <mergeCell ref="AH587:AI587"/>
    <mergeCell ref="AK587:AL587"/>
    <mergeCell ref="AM587:AN587"/>
    <mergeCell ref="AP587:AQ587"/>
    <mergeCell ref="AR587:AS587"/>
    <mergeCell ref="AU587:AV587"/>
    <mergeCell ref="AW587:AX587"/>
    <mergeCell ref="AZ587:BA587"/>
    <mergeCell ref="G588:M588"/>
    <mergeCell ref="N588:O588"/>
    <mergeCell ref="Q588:R588"/>
    <mergeCell ref="S588:T588"/>
    <mergeCell ref="V588:W588"/>
    <mergeCell ref="X588:Y588"/>
    <mergeCell ref="AA588:AB588"/>
    <mergeCell ref="AC588:AD588"/>
    <mergeCell ref="AF588:AG588"/>
    <mergeCell ref="AH588:AI588"/>
    <mergeCell ref="AK588:AL588"/>
    <mergeCell ref="AM588:AN588"/>
    <mergeCell ref="AP588:AQ588"/>
    <mergeCell ref="AR588:AS588"/>
    <mergeCell ref="AU588:AV588"/>
    <mergeCell ref="AW588:AX588"/>
    <mergeCell ref="AZ588:BA588"/>
    <mergeCell ref="G585:M585"/>
    <mergeCell ref="N585:O585"/>
    <mergeCell ref="Q585:R585"/>
    <mergeCell ref="S585:T585"/>
    <mergeCell ref="V585:W585"/>
    <mergeCell ref="X585:Y585"/>
    <mergeCell ref="AA585:AB585"/>
    <mergeCell ref="AC585:AD585"/>
    <mergeCell ref="AF585:AG585"/>
    <mergeCell ref="AH585:AI585"/>
    <mergeCell ref="AK585:AL585"/>
    <mergeCell ref="AM585:AN585"/>
    <mergeCell ref="AP585:AQ585"/>
    <mergeCell ref="AR585:AS585"/>
    <mergeCell ref="AU585:AV585"/>
    <mergeCell ref="AW585:AX585"/>
    <mergeCell ref="AZ585:BA585"/>
    <mergeCell ref="G586:M586"/>
    <mergeCell ref="N586:O586"/>
    <mergeCell ref="Q586:R586"/>
    <mergeCell ref="S586:T586"/>
    <mergeCell ref="V586:W586"/>
    <mergeCell ref="X586:Y586"/>
    <mergeCell ref="AA586:AB586"/>
    <mergeCell ref="AC586:AD586"/>
    <mergeCell ref="AF586:AG586"/>
    <mergeCell ref="AH586:AI586"/>
    <mergeCell ref="AK586:AL586"/>
    <mergeCell ref="AM586:AN586"/>
    <mergeCell ref="AP586:AQ586"/>
    <mergeCell ref="AR586:AS586"/>
    <mergeCell ref="AU586:AV586"/>
    <mergeCell ref="AW586:AX586"/>
    <mergeCell ref="AZ586:BA586"/>
    <mergeCell ref="G583:M583"/>
    <mergeCell ref="N583:O583"/>
    <mergeCell ref="Q583:R583"/>
    <mergeCell ref="S583:T583"/>
    <mergeCell ref="V583:W583"/>
    <mergeCell ref="X583:Y583"/>
    <mergeCell ref="AA583:AB583"/>
    <mergeCell ref="AC583:AD583"/>
    <mergeCell ref="AF583:AG583"/>
    <mergeCell ref="AH583:AI583"/>
    <mergeCell ref="AK583:AL583"/>
    <mergeCell ref="AM583:AN583"/>
    <mergeCell ref="AP583:AQ583"/>
    <mergeCell ref="AR583:AS583"/>
    <mergeCell ref="AU583:AV583"/>
    <mergeCell ref="AW583:AX583"/>
    <mergeCell ref="AZ583:BA583"/>
    <mergeCell ref="G584:M584"/>
    <mergeCell ref="N584:O584"/>
    <mergeCell ref="Q584:R584"/>
    <mergeCell ref="S584:T584"/>
    <mergeCell ref="V584:W584"/>
    <mergeCell ref="X584:Y584"/>
    <mergeCell ref="AA584:AB584"/>
    <mergeCell ref="AC584:AD584"/>
    <mergeCell ref="AF584:AG584"/>
    <mergeCell ref="AH584:AI584"/>
    <mergeCell ref="AK584:AL584"/>
    <mergeCell ref="AM584:AN584"/>
    <mergeCell ref="AP584:AQ584"/>
    <mergeCell ref="AR584:AS584"/>
    <mergeCell ref="AU584:AV584"/>
    <mergeCell ref="AW584:AX584"/>
    <mergeCell ref="AZ584:BA584"/>
    <mergeCell ref="G581:M581"/>
    <mergeCell ref="N581:O581"/>
    <mergeCell ref="Q581:R581"/>
    <mergeCell ref="S581:T581"/>
    <mergeCell ref="V581:W581"/>
    <mergeCell ref="X581:Y581"/>
    <mergeCell ref="AA581:AB581"/>
    <mergeCell ref="AC581:AD581"/>
    <mergeCell ref="AF581:AG581"/>
    <mergeCell ref="AH581:AI581"/>
    <mergeCell ref="AK581:AL581"/>
    <mergeCell ref="AM581:AN581"/>
    <mergeCell ref="AP581:AQ581"/>
    <mergeCell ref="AR581:AS581"/>
    <mergeCell ref="AU581:AV581"/>
    <mergeCell ref="AW581:AX581"/>
    <mergeCell ref="AZ581:BA581"/>
    <mergeCell ref="G582:M582"/>
    <mergeCell ref="N582:O582"/>
    <mergeCell ref="Q582:R582"/>
    <mergeCell ref="S582:T582"/>
    <mergeCell ref="V582:W582"/>
    <mergeCell ref="X582:Y582"/>
    <mergeCell ref="AA582:AB582"/>
    <mergeCell ref="AC582:AD582"/>
    <mergeCell ref="AF582:AG582"/>
    <mergeCell ref="AH582:AI582"/>
    <mergeCell ref="AK582:AL582"/>
    <mergeCell ref="AM582:AN582"/>
    <mergeCell ref="AP582:AQ582"/>
    <mergeCell ref="AR582:AS582"/>
    <mergeCell ref="AU582:AV582"/>
    <mergeCell ref="AW582:AX582"/>
    <mergeCell ref="AZ582:BA582"/>
    <mergeCell ref="G579:M579"/>
    <mergeCell ref="N579:O579"/>
    <mergeCell ref="Q579:R579"/>
    <mergeCell ref="S579:T579"/>
    <mergeCell ref="V579:W579"/>
    <mergeCell ref="X579:Y579"/>
    <mergeCell ref="AA579:AB579"/>
    <mergeCell ref="AC579:AD579"/>
    <mergeCell ref="AF579:AG579"/>
    <mergeCell ref="AH579:AI579"/>
    <mergeCell ref="AK579:AL579"/>
    <mergeCell ref="AM579:AN579"/>
    <mergeCell ref="AP579:AQ579"/>
    <mergeCell ref="AR579:AS579"/>
    <mergeCell ref="AU579:AV579"/>
    <mergeCell ref="AW579:AX579"/>
    <mergeCell ref="AZ579:BA579"/>
    <mergeCell ref="G580:M580"/>
    <mergeCell ref="N580:O580"/>
    <mergeCell ref="Q580:R580"/>
    <mergeCell ref="S580:T580"/>
    <mergeCell ref="V580:W580"/>
    <mergeCell ref="X580:Y580"/>
    <mergeCell ref="AA580:AB580"/>
    <mergeCell ref="AC580:AD580"/>
    <mergeCell ref="AF580:AG580"/>
    <mergeCell ref="AH580:AI580"/>
    <mergeCell ref="AK580:AL580"/>
    <mergeCell ref="AM580:AN580"/>
    <mergeCell ref="AP580:AQ580"/>
    <mergeCell ref="AR580:AS580"/>
    <mergeCell ref="AU580:AV580"/>
    <mergeCell ref="AW580:AX580"/>
    <mergeCell ref="AZ580:BA580"/>
    <mergeCell ref="G577:M577"/>
    <mergeCell ref="N577:O577"/>
    <mergeCell ref="Q577:R577"/>
    <mergeCell ref="S577:T577"/>
    <mergeCell ref="V577:W577"/>
    <mergeCell ref="X577:Y577"/>
    <mergeCell ref="AA577:AB577"/>
    <mergeCell ref="AC577:AD577"/>
    <mergeCell ref="AF577:AG577"/>
    <mergeCell ref="AH577:AI577"/>
    <mergeCell ref="AK577:AL577"/>
    <mergeCell ref="AM577:AN577"/>
    <mergeCell ref="AP577:AQ577"/>
    <mergeCell ref="AR577:AS577"/>
    <mergeCell ref="AU577:AV577"/>
    <mergeCell ref="AW577:AX577"/>
    <mergeCell ref="AZ577:BA577"/>
    <mergeCell ref="G578:M578"/>
    <mergeCell ref="N578:O578"/>
    <mergeCell ref="Q578:R578"/>
    <mergeCell ref="S578:T578"/>
    <mergeCell ref="V578:W578"/>
    <mergeCell ref="X578:Y578"/>
    <mergeCell ref="AA578:AB578"/>
    <mergeCell ref="AC578:AD578"/>
    <mergeCell ref="AF578:AG578"/>
    <mergeCell ref="AH578:AI578"/>
    <mergeCell ref="AK578:AL578"/>
    <mergeCell ref="AM578:AN578"/>
    <mergeCell ref="AP578:AQ578"/>
    <mergeCell ref="AR578:AS578"/>
    <mergeCell ref="AU578:AV578"/>
    <mergeCell ref="AW578:AX578"/>
    <mergeCell ref="AZ578:BA578"/>
    <mergeCell ref="G575:M575"/>
    <mergeCell ref="N575:O575"/>
    <mergeCell ref="Q575:R575"/>
    <mergeCell ref="S575:T575"/>
    <mergeCell ref="V575:W575"/>
    <mergeCell ref="X575:Y575"/>
    <mergeCell ref="AA575:AB575"/>
    <mergeCell ref="AC575:AD575"/>
    <mergeCell ref="AF575:AG575"/>
    <mergeCell ref="AH575:AI575"/>
    <mergeCell ref="AK575:AL575"/>
    <mergeCell ref="AM575:AN575"/>
    <mergeCell ref="AP575:AQ575"/>
    <mergeCell ref="AR575:AS575"/>
    <mergeCell ref="AU575:AV575"/>
    <mergeCell ref="AW575:AX575"/>
    <mergeCell ref="AZ575:BA575"/>
    <mergeCell ref="G576:M576"/>
    <mergeCell ref="N576:O576"/>
    <mergeCell ref="Q576:R576"/>
    <mergeCell ref="S576:T576"/>
    <mergeCell ref="V576:W576"/>
    <mergeCell ref="X576:Y576"/>
    <mergeCell ref="AA576:AB576"/>
    <mergeCell ref="AC576:AD576"/>
    <mergeCell ref="AF576:AG576"/>
    <mergeCell ref="AH576:AI576"/>
    <mergeCell ref="AK576:AL576"/>
    <mergeCell ref="AM576:AN576"/>
    <mergeCell ref="AP576:AQ576"/>
    <mergeCell ref="AR576:AS576"/>
    <mergeCell ref="AU576:AV576"/>
    <mergeCell ref="AW576:AX576"/>
    <mergeCell ref="AZ576:BA576"/>
    <mergeCell ref="G573:M573"/>
    <mergeCell ref="N573:O573"/>
    <mergeCell ref="Q573:R573"/>
    <mergeCell ref="S573:T573"/>
    <mergeCell ref="V573:W573"/>
    <mergeCell ref="X573:Y573"/>
    <mergeCell ref="AA573:AB573"/>
    <mergeCell ref="AC573:AD573"/>
    <mergeCell ref="AF573:AG573"/>
    <mergeCell ref="AH573:AI573"/>
    <mergeCell ref="AK573:AL573"/>
    <mergeCell ref="AM573:AN573"/>
    <mergeCell ref="AP573:AQ573"/>
    <mergeCell ref="AR573:AS573"/>
    <mergeCell ref="AU573:AV573"/>
    <mergeCell ref="AW573:AX573"/>
    <mergeCell ref="AZ573:BA573"/>
    <mergeCell ref="G574:M574"/>
    <mergeCell ref="N574:O574"/>
    <mergeCell ref="Q574:R574"/>
    <mergeCell ref="S574:T574"/>
    <mergeCell ref="V574:W574"/>
    <mergeCell ref="X574:Y574"/>
    <mergeCell ref="AA574:AB574"/>
    <mergeCell ref="AC574:AD574"/>
    <mergeCell ref="AF574:AG574"/>
    <mergeCell ref="AH574:AI574"/>
    <mergeCell ref="AK574:AL574"/>
    <mergeCell ref="AM574:AN574"/>
    <mergeCell ref="AP574:AQ574"/>
    <mergeCell ref="AR574:AS574"/>
    <mergeCell ref="AU574:AV574"/>
    <mergeCell ref="AW574:AX574"/>
    <mergeCell ref="AZ574:BA574"/>
    <mergeCell ref="G571:M571"/>
    <mergeCell ref="N571:O571"/>
    <mergeCell ref="Q571:R571"/>
    <mergeCell ref="S571:T571"/>
    <mergeCell ref="V571:W571"/>
    <mergeCell ref="X571:Y571"/>
    <mergeCell ref="AA571:AB571"/>
    <mergeCell ref="AC571:AD571"/>
    <mergeCell ref="AF571:AG571"/>
    <mergeCell ref="AH571:AI571"/>
    <mergeCell ref="AK571:AL571"/>
    <mergeCell ref="AM571:AN571"/>
    <mergeCell ref="AP571:AQ571"/>
    <mergeCell ref="AR571:AS571"/>
    <mergeCell ref="AU571:AV571"/>
    <mergeCell ref="AW571:AX571"/>
    <mergeCell ref="AZ571:BA571"/>
    <mergeCell ref="G572:M572"/>
    <mergeCell ref="N572:O572"/>
    <mergeCell ref="Q572:R572"/>
    <mergeCell ref="S572:T572"/>
    <mergeCell ref="V572:W572"/>
    <mergeCell ref="X572:Y572"/>
    <mergeCell ref="AA572:AB572"/>
    <mergeCell ref="AC572:AD572"/>
    <mergeCell ref="AF572:AG572"/>
    <mergeCell ref="AH572:AI572"/>
    <mergeCell ref="AK572:AL572"/>
    <mergeCell ref="AM572:AN572"/>
    <mergeCell ref="AP572:AQ572"/>
    <mergeCell ref="AR572:AS572"/>
    <mergeCell ref="AU572:AV572"/>
    <mergeCell ref="AW572:AX572"/>
    <mergeCell ref="AZ572:BA572"/>
    <mergeCell ref="G569:M569"/>
    <mergeCell ref="N569:O569"/>
    <mergeCell ref="Q569:R569"/>
    <mergeCell ref="S569:T569"/>
    <mergeCell ref="V569:W569"/>
    <mergeCell ref="X569:Y569"/>
    <mergeCell ref="AA569:AB569"/>
    <mergeCell ref="AC569:AD569"/>
    <mergeCell ref="AF569:AG569"/>
    <mergeCell ref="AH569:AI569"/>
    <mergeCell ref="AK569:AL569"/>
    <mergeCell ref="AM569:AN569"/>
    <mergeCell ref="AP569:AQ569"/>
    <mergeCell ref="AR569:AS569"/>
    <mergeCell ref="AU569:AV569"/>
    <mergeCell ref="AW569:AX569"/>
    <mergeCell ref="AZ569:BA569"/>
    <mergeCell ref="G570:M570"/>
    <mergeCell ref="N570:O570"/>
    <mergeCell ref="Q570:R570"/>
    <mergeCell ref="S570:T570"/>
    <mergeCell ref="V570:W570"/>
    <mergeCell ref="X570:Y570"/>
    <mergeCell ref="AA570:AB570"/>
    <mergeCell ref="AC570:AD570"/>
    <mergeCell ref="AF570:AG570"/>
    <mergeCell ref="AH570:AI570"/>
    <mergeCell ref="AK570:AL570"/>
    <mergeCell ref="AM570:AN570"/>
    <mergeCell ref="AP570:AQ570"/>
    <mergeCell ref="AR570:AS570"/>
    <mergeCell ref="AU570:AV570"/>
    <mergeCell ref="AW570:AX570"/>
    <mergeCell ref="AZ570:BA570"/>
    <mergeCell ref="G567:M567"/>
    <mergeCell ref="N567:O567"/>
    <mergeCell ref="Q567:R567"/>
    <mergeCell ref="S567:T567"/>
    <mergeCell ref="V567:W567"/>
    <mergeCell ref="X567:Y567"/>
    <mergeCell ref="AA567:AB567"/>
    <mergeCell ref="AC567:AD567"/>
    <mergeCell ref="AF567:AG567"/>
    <mergeCell ref="AH567:AI567"/>
    <mergeCell ref="AK567:AL567"/>
    <mergeCell ref="AM567:AN567"/>
    <mergeCell ref="AP567:AQ567"/>
    <mergeCell ref="AR567:AS567"/>
    <mergeCell ref="AU567:AV567"/>
    <mergeCell ref="AW567:AX567"/>
    <mergeCell ref="AZ567:BA567"/>
    <mergeCell ref="G568:M568"/>
    <mergeCell ref="N568:O568"/>
    <mergeCell ref="Q568:R568"/>
    <mergeCell ref="S568:T568"/>
    <mergeCell ref="V568:W568"/>
    <mergeCell ref="X568:Y568"/>
    <mergeCell ref="AA568:AB568"/>
    <mergeCell ref="AC568:AD568"/>
    <mergeCell ref="AF568:AG568"/>
    <mergeCell ref="AH568:AI568"/>
    <mergeCell ref="AK568:AL568"/>
    <mergeCell ref="AM568:AN568"/>
    <mergeCell ref="AP568:AQ568"/>
    <mergeCell ref="AR568:AS568"/>
    <mergeCell ref="AU568:AV568"/>
    <mergeCell ref="AW568:AX568"/>
    <mergeCell ref="AZ568:BA568"/>
    <mergeCell ref="G565:M565"/>
    <mergeCell ref="N565:O565"/>
    <mergeCell ref="Q565:R565"/>
    <mergeCell ref="S565:T565"/>
    <mergeCell ref="V565:W565"/>
    <mergeCell ref="X565:Y565"/>
    <mergeCell ref="AA565:AB565"/>
    <mergeCell ref="AC565:AD565"/>
    <mergeCell ref="AF565:AG565"/>
    <mergeCell ref="AH565:AI565"/>
    <mergeCell ref="AK565:AL565"/>
    <mergeCell ref="AM565:AN565"/>
    <mergeCell ref="AP565:AQ565"/>
    <mergeCell ref="AR565:AS565"/>
    <mergeCell ref="AU565:AV565"/>
    <mergeCell ref="AW565:AX565"/>
    <mergeCell ref="AZ565:BA565"/>
    <mergeCell ref="G566:M566"/>
    <mergeCell ref="N566:O566"/>
    <mergeCell ref="Q566:R566"/>
    <mergeCell ref="S566:T566"/>
    <mergeCell ref="V566:W566"/>
    <mergeCell ref="X566:Y566"/>
    <mergeCell ref="AA566:AB566"/>
    <mergeCell ref="AC566:AD566"/>
    <mergeCell ref="AF566:AG566"/>
    <mergeCell ref="AH566:AI566"/>
    <mergeCell ref="AK566:AL566"/>
    <mergeCell ref="AM566:AN566"/>
    <mergeCell ref="AP566:AQ566"/>
    <mergeCell ref="AR566:AS566"/>
    <mergeCell ref="AU566:AV566"/>
    <mergeCell ref="AW566:AX566"/>
    <mergeCell ref="AZ566:BA566"/>
    <mergeCell ref="G563:M563"/>
    <mergeCell ref="N563:O563"/>
    <mergeCell ref="Q563:R563"/>
    <mergeCell ref="S563:T563"/>
    <mergeCell ref="V563:W563"/>
    <mergeCell ref="X563:Y563"/>
    <mergeCell ref="AA563:AB563"/>
    <mergeCell ref="AC563:AD563"/>
    <mergeCell ref="AF563:AG563"/>
    <mergeCell ref="AH563:AI563"/>
    <mergeCell ref="AK563:AL563"/>
    <mergeCell ref="AM563:AN563"/>
    <mergeCell ref="AP563:AQ563"/>
    <mergeCell ref="AR563:AS563"/>
    <mergeCell ref="AU563:AV563"/>
    <mergeCell ref="AW563:AX563"/>
    <mergeCell ref="AZ563:BA563"/>
    <mergeCell ref="G564:M564"/>
    <mergeCell ref="N564:O564"/>
    <mergeCell ref="Q564:R564"/>
    <mergeCell ref="S564:T564"/>
    <mergeCell ref="V564:W564"/>
    <mergeCell ref="X564:Y564"/>
    <mergeCell ref="AA564:AB564"/>
    <mergeCell ref="AC564:AD564"/>
    <mergeCell ref="AF564:AG564"/>
    <mergeCell ref="AH564:AI564"/>
    <mergeCell ref="AK564:AL564"/>
    <mergeCell ref="AM564:AN564"/>
    <mergeCell ref="AP564:AQ564"/>
    <mergeCell ref="AR564:AS564"/>
    <mergeCell ref="AU564:AV564"/>
    <mergeCell ref="AW564:AX564"/>
    <mergeCell ref="AZ564:BA564"/>
    <mergeCell ref="G561:M561"/>
    <mergeCell ref="N561:O561"/>
    <mergeCell ref="Q561:R561"/>
    <mergeCell ref="S561:T561"/>
    <mergeCell ref="V561:W561"/>
    <mergeCell ref="X561:Y561"/>
    <mergeCell ref="AA561:AB561"/>
    <mergeCell ref="AC561:AD561"/>
    <mergeCell ref="AF561:AG561"/>
    <mergeCell ref="AH561:AI561"/>
    <mergeCell ref="AK561:AL561"/>
    <mergeCell ref="AM561:AN561"/>
    <mergeCell ref="AP561:AQ561"/>
    <mergeCell ref="AR561:AS561"/>
    <mergeCell ref="AU561:AV561"/>
    <mergeCell ref="AW561:AX561"/>
    <mergeCell ref="AZ561:BA561"/>
    <mergeCell ref="G562:M562"/>
    <mergeCell ref="N562:O562"/>
    <mergeCell ref="Q562:R562"/>
    <mergeCell ref="S562:T562"/>
    <mergeCell ref="V562:W562"/>
    <mergeCell ref="X562:Y562"/>
    <mergeCell ref="AA562:AB562"/>
    <mergeCell ref="AC562:AD562"/>
    <mergeCell ref="AF562:AG562"/>
    <mergeCell ref="AH562:AI562"/>
    <mergeCell ref="AK562:AL562"/>
    <mergeCell ref="AM562:AN562"/>
    <mergeCell ref="AP562:AQ562"/>
    <mergeCell ref="AR562:AS562"/>
    <mergeCell ref="AU562:AV562"/>
    <mergeCell ref="AW562:AX562"/>
    <mergeCell ref="AZ562:BA562"/>
    <mergeCell ref="G559:M559"/>
    <mergeCell ref="N559:O559"/>
    <mergeCell ref="Q559:R559"/>
    <mergeCell ref="S559:T559"/>
    <mergeCell ref="V559:W559"/>
    <mergeCell ref="X559:Y559"/>
    <mergeCell ref="AA559:AB559"/>
    <mergeCell ref="AC559:AD559"/>
    <mergeCell ref="AF559:AG559"/>
    <mergeCell ref="AH559:AI559"/>
    <mergeCell ref="AK559:AL559"/>
    <mergeCell ref="AM559:AN559"/>
    <mergeCell ref="AP559:AQ559"/>
    <mergeCell ref="AR559:AS559"/>
    <mergeCell ref="AU559:AV559"/>
    <mergeCell ref="AW559:AX559"/>
    <mergeCell ref="AZ559:BA559"/>
    <mergeCell ref="G560:M560"/>
    <mergeCell ref="N560:O560"/>
    <mergeCell ref="Q560:R560"/>
    <mergeCell ref="S560:T560"/>
    <mergeCell ref="V560:W560"/>
    <mergeCell ref="X560:Y560"/>
    <mergeCell ref="AA560:AB560"/>
    <mergeCell ref="AC560:AD560"/>
    <mergeCell ref="AF560:AG560"/>
    <mergeCell ref="AH560:AI560"/>
    <mergeCell ref="AK560:AL560"/>
    <mergeCell ref="AM560:AN560"/>
    <mergeCell ref="AP560:AQ560"/>
    <mergeCell ref="AR560:AS560"/>
    <mergeCell ref="AU560:AV560"/>
    <mergeCell ref="AW560:AX560"/>
    <mergeCell ref="AZ560:BA560"/>
    <mergeCell ref="G557:M557"/>
    <mergeCell ref="N557:O557"/>
    <mergeCell ref="Q557:R557"/>
    <mergeCell ref="S557:T557"/>
    <mergeCell ref="V557:W557"/>
    <mergeCell ref="X557:Y557"/>
    <mergeCell ref="AA557:AB557"/>
    <mergeCell ref="AC557:AD557"/>
    <mergeCell ref="AF557:AG557"/>
    <mergeCell ref="AH557:AI557"/>
    <mergeCell ref="AK557:AL557"/>
    <mergeCell ref="AM557:AN557"/>
    <mergeCell ref="AP557:AQ557"/>
    <mergeCell ref="AR557:AS557"/>
    <mergeCell ref="AU557:AV557"/>
    <mergeCell ref="AW557:AX557"/>
    <mergeCell ref="AZ557:BA557"/>
    <mergeCell ref="G558:M558"/>
    <mergeCell ref="N558:O558"/>
    <mergeCell ref="Q558:R558"/>
    <mergeCell ref="S558:T558"/>
    <mergeCell ref="V558:W558"/>
    <mergeCell ref="X558:Y558"/>
    <mergeCell ref="AA558:AB558"/>
    <mergeCell ref="AC558:AD558"/>
    <mergeCell ref="AF558:AG558"/>
    <mergeCell ref="AH558:AI558"/>
    <mergeCell ref="AK558:AL558"/>
    <mergeCell ref="AM558:AN558"/>
    <mergeCell ref="AP558:AQ558"/>
    <mergeCell ref="AR558:AS558"/>
    <mergeCell ref="AU558:AV558"/>
    <mergeCell ref="AW558:AX558"/>
    <mergeCell ref="AZ558:BA558"/>
    <mergeCell ref="G555:M555"/>
    <mergeCell ref="N555:O555"/>
    <mergeCell ref="Q555:R555"/>
    <mergeCell ref="S555:T555"/>
    <mergeCell ref="V555:W555"/>
    <mergeCell ref="X555:Y555"/>
    <mergeCell ref="AA555:AB555"/>
    <mergeCell ref="AC555:AD555"/>
    <mergeCell ref="AF555:AG555"/>
    <mergeCell ref="AH555:AI555"/>
    <mergeCell ref="AK555:AL555"/>
    <mergeCell ref="AM555:AN555"/>
    <mergeCell ref="AP555:AQ555"/>
    <mergeCell ref="AR555:AS555"/>
    <mergeCell ref="AU555:AV555"/>
    <mergeCell ref="AW555:AX555"/>
    <mergeCell ref="AZ555:BA555"/>
    <mergeCell ref="G556:M556"/>
    <mergeCell ref="N556:O556"/>
    <mergeCell ref="Q556:R556"/>
    <mergeCell ref="S556:T556"/>
    <mergeCell ref="V556:W556"/>
    <mergeCell ref="X556:Y556"/>
    <mergeCell ref="AA556:AB556"/>
    <mergeCell ref="AC556:AD556"/>
    <mergeCell ref="AF556:AG556"/>
    <mergeCell ref="AH556:AI556"/>
    <mergeCell ref="AK556:AL556"/>
    <mergeCell ref="AM556:AN556"/>
    <mergeCell ref="AP556:AQ556"/>
    <mergeCell ref="AR556:AS556"/>
    <mergeCell ref="AU556:AV556"/>
    <mergeCell ref="AW556:AX556"/>
    <mergeCell ref="AZ556:BA556"/>
    <mergeCell ref="G553:M553"/>
    <mergeCell ref="N553:O553"/>
    <mergeCell ref="Q553:R553"/>
    <mergeCell ref="S553:T553"/>
    <mergeCell ref="V553:W553"/>
    <mergeCell ref="X553:Y553"/>
    <mergeCell ref="AA553:AB553"/>
    <mergeCell ref="AC553:AD553"/>
    <mergeCell ref="AF553:AG553"/>
    <mergeCell ref="AH553:AI553"/>
    <mergeCell ref="AK553:AL553"/>
    <mergeCell ref="AM553:AN553"/>
    <mergeCell ref="AP553:AQ553"/>
    <mergeCell ref="AR553:AS553"/>
    <mergeCell ref="AU553:AV553"/>
    <mergeCell ref="AW553:AX553"/>
    <mergeCell ref="AZ553:BA553"/>
    <mergeCell ref="G554:M554"/>
    <mergeCell ref="N554:O554"/>
    <mergeCell ref="Q554:R554"/>
    <mergeCell ref="S554:T554"/>
    <mergeCell ref="V554:W554"/>
    <mergeCell ref="X554:Y554"/>
    <mergeCell ref="AA554:AB554"/>
    <mergeCell ref="AC554:AD554"/>
    <mergeCell ref="AF554:AG554"/>
    <mergeCell ref="AH554:AI554"/>
    <mergeCell ref="AK554:AL554"/>
    <mergeCell ref="AM554:AN554"/>
    <mergeCell ref="AP554:AQ554"/>
    <mergeCell ref="AR554:AS554"/>
    <mergeCell ref="AU554:AV554"/>
    <mergeCell ref="AW554:AX554"/>
    <mergeCell ref="AZ554:BA554"/>
    <mergeCell ref="G551:M551"/>
    <mergeCell ref="N551:O551"/>
    <mergeCell ref="Q551:R551"/>
    <mergeCell ref="S551:T551"/>
    <mergeCell ref="V551:W551"/>
    <mergeCell ref="X551:Y551"/>
    <mergeCell ref="AA551:AB551"/>
    <mergeCell ref="AC551:AD551"/>
    <mergeCell ref="AF551:AG551"/>
    <mergeCell ref="AH551:AI551"/>
    <mergeCell ref="AK551:AL551"/>
    <mergeCell ref="AM551:AN551"/>
    <mergeCell ref="AP551:AQ551"/>
    <mergeCell ref="AR551:AS551"/>
    <mergeCell ref="AU551:AV551"/>
    <mergeCell ref="AW551:AX551"/>
    <mergeCell ref="AZ551:BA551"/>
    <mergeCell ref="G552:M552"/>
    <mergeCell ref="N552:O552"/>
    <mergeCell ref="Q552:R552"/>
    <mergeCell ref="S552:T552"/>
    <mergeCell ref="V552:W552"/>
    <mergeCell ref="X552:Y552"/>
    <mergeCell ref="AA552:AB552"/>
    <mergeCell ref="AC552:AD552"/>
    <mergeCell ref="AF552:AG552"/>
    <mergeCell ref="AH552:AI552"/>
    <mergeCell ref="AK552:AL552"/>
    <mergeCell ref="AM552:AN552"/>
    <mergeCell ref="AP552:AQ552"/>
    <mergeCell ref="AR552:AS552"/>
    <mergeCell ref="AU552:AV552"/>
    <mergeCell ref="AW552:AX552"/>
    <mergeCell ref="AZ552:BA552"/>
    <mergeCell ref="G549:M549"/>
    <mergeCell ref="N549:O549"/>
    <mergeCell ref="Q549:R549"/>
    <mergeCell ref="S549:T549"/>
    <mergeCell ref="V549:W549"/>
    <mergeCell ref="X549:Y549"/>
    <mergeCell ref="AA549:AB549"/>
    <mergeCell ref="AC549:AD549"/>
    <mergeCell ref="AF549:AG549"/>
    <mergeCell ref="AH549:AI549"/>
    <mergeCell ref="AK549:AL549"/>
    <mergeCell ref="AM549:AN549"/>
    <mergeCell ref="AP549:AQ549"/>
    <mergeCell ref="AR549:AS549"/>
    <mergeCell ref="AU549:AV549"/>
    <mergeCell ref="AW549:AX549"/>
    <mergeCell ref="AZ549:BA549"/>
    <mergeCell ref="G550:M550"/>
    <mergeCell ref="N550:O550"/>
    <mergeCell ref="Q550:R550"/>
    <mergeCell ref="S550:T550"/>
    <mergeCell ref="V550:W550"/>
    <mergeCell ref="X550:Y550"/>
    <mergeCell ref="AA550:AB550"/>
    <mergeCell ref="AC550:AD550"/>
    <mergeCell ref="AF550:AG550"/>
    <mergeCell ref="AH550:AI550"/>
    <mergeCell ref="AK550:AL550"/>
    <mergeCell ref="AM550:AN550"/>
    <mergeCell ref="AP550:AQ550"/>
    <mergeCell ref="AR550:AS550"/>
    <mergeCell ref="AU550:AV550"/>
    <mergeCell ref="AW550:AX550"/>
    <mergeCell ref="AZ550:BA550"/>
    <mergeCell ref="G547:M547"/>
    <mergeCell ref="N547:O547"/>
    <mergeCell ref="Q547:R547"/>
    <mergeCell ref="S547:T547"/>
    <mergeCell ref="V547:W547"/>
    <mergeCell ref="X547:Y547"/>
    <mergeCell ref="AA547:AB547"/>
    <mergeCell ref="AC547:AD547"/>
    <mergeCell ref="AF547:AG547"/>
    <mergeCell ref="AH547:AI547"/>
    <mergeCell ref="AK547:AL547"/>
    <mergeCell ref="AM547:AN547"/>
    <mergeCell ref="AP547:AQ547"/>
    <mergeCell ref="AR547:AS547"/>
    <mergeCell ref="AU547:AV547"/>
    <mergeCell ref="AW547:AX547"/>
    <mergeCell ref="AZ547:BA547"/>
    <mergeCell ref="G548:M548"/>
    <mergeCell ref="N548:O548"/>
    <mergeCell ref="Q548:R548"/>
    <mergeCell ref="S548:T548"/>
    <mergeCell ref="V548:W548"/>
    <mergeCell ref="X548:Y548"/>
    <mergeCell ref="AA548:AB548"/>
    <mergeCell ref="AC548:AD548"/>
    <mergeCell ref="AF548:AG548"/>
    <mergeCell ref="AH548:AI548"/>
    <mergeCell ref="AK548:AL548"/>
    <mergeCell ref="AM548:AN548"/>
    <mergeCell ref="AP548:AQ548"/>
    <mergeCell ref="AR548:AS548"/>
    <mergeCell ref="AU548:AV548"/>
    <mergeCell ref="AW548:AX548"/>
    <mergeCell ref="AZ548:BA548"/>
    <mergeCell ref="G545:M545"/>
    <mergeCell ref="N545:O545"/>
    <mergeCell ref="Q545:R545"/>
    <mergeCell ref="S545:T545"/>
    <mergeCell ref="V545:W545"/>
    <mergeCell ref="X545:Y545"/>
    <mergeCell ref="AA545:AB545"/>
    <mergeCell ref="AC545:AD545"/>
    <mergeCell ref="AF545:AG545"/>
    <mergeCell ref="AH545:AI545"/>
    <mergeCell ref="AK545:AL545"/>
    <mergeCell ref="AM545:AN545"/>
    <mergeCell ref="AP545:AQ545"/>
    <mergeCell ref="AR545:AS545"/>
    <mergeCell ref="AU545:AV545"/>
    <mergeCell ref="AW545:AX545"/>
    <mergeCell ref="AZ545:BA545"/>
    <mergeCell ref="G546:M546"/>
    <mergeCell ref="N546:O546"/>
    <mergeCell ref="Q546:R546"/>
    <mergeCell ref="S546:T546"/>
    <mergeCell ref="V546:W546"/>
    <mergeCell ref="X546:Y546"/>
    <mergeCell ref="AA546:AB546"/>
    <mergeCell ref="AC546:AD546"/>
    <mergeCell ref="AF546:AG546"/>
    <mergeCell ref="AH546:AI546"/>
    <mergeCell ref="AK546:AL546"/>
    <mergeCell ref="AM546:AN546"/>
    <mergeCell ref="AP546:AQ546"/>
    <mergeCell ref="AR546:AS546"/>
    <mergeCell ref="AU546:AV546"/>
    <mergeCell ref="AW546:AX546"/>
    <mergeCell ref="AZ546:BA546"/>
    <mergeCell ref="G543:M543"/>
    <mergeCell ref="N543:O543"/>
    <mergeCell ref="Q543:R543"/>
    <mergeCell ref="S543:T543"/>
    <mergeCell ref="V543:W543"/>
    <mergeCell ref="X543:Y543"/>
    <mergeCell ref="AA543:AB543"/>
    <mergeCell ref="AC543:AD543"/>
    <mergeCell ref="AF543:AG543"/>
    <mergeCell ref="AH543:AI543"/>
    <mergeCell ref="AK543:AL543"/>
    <mergeCell ref="AM543:AN543"/>
    <mergeCell ref="AP543:AQ543"/>
    <mergeCell ref="AR543:AS543"/>
    <mergeCell ref="AU543:AV543"/>
    <mergeCell ref="AW543:AX543"/>
    <mergeCell ref="AZ543:BA543"/>
    <mergeCell ref="G544:M544"/>
    <mergeCell ref="N544:O544"/>
    <mergeCell ref="Q544:R544"/>
    <mergeCell ref="S544:T544"/>
    <mergeCell ref="V544:W544"/>
    <mergeCell ref="X544:Y544"/>
    <mergeCell ref="AA544:AB544"/>
    <mergeCell ref="AC544:AD544"/>
    <mergeCell ref="AF544:AG544"/>
    <mergeCell ref="AH544:AI544"/>
    <mergeCell ref="AK544:AL544"/>
    <mergeCell ref="AM544:AN544"/>
    <mergeCell ref="AP544:AQ544"/>
    <mergeCell ref="AR544:AS544"/>
    <mergeCell ref="AU544:AV544"/>
    <mergeCell ref="AW544:AX544"/>
    <mergeCell ref="AZ544:BA544"/>
    <mergeCell ref="G541:M541"/>
    <mergeCell ref="N541:O541"/>
    <mergeCell ref="Q541:R541"/>
    <mergeCell ref="S541:T541"/>
    <mergeCell ref="V541:W541"/>
    <mergeCell ref="X541:Y541"/>
    <mergeCell ref="AA541:AB541"/>
    <mergeCell ref="AC541:AD541"/>
    <mergeCell ref="AF541:AG541"/>
    <mergeCell ref="AH541:AI541"/>
    <mergeCell ref="AK541:AL541"/>
    <mergeCell ref="AM541:AN541"/>
    <mergeCell ref="AP541:AQ541"/>
    <mergeCell ref="AR541:AS541"/>
    <mergeCell ref="AU541:AV541"/>
    <mergeCell ref="AW541:AX541"/>
    <mergeCell ref="AZ541:BA541"/>
    <mergeCell ref="G542:M542"/>
    <mergeCell ref="N542:O542"/>
    <mergeCell ref="Q542:R542"/>
    <mergeCell ref="S542:T542"/>
    <mergeCell ref="V542:W542"/>
    <mergeCell ref="X542:Y542"/>
    <mergeCell ref="AA542:AB542"/>
    <mergeCell ref="AC542:AD542"/>
    <mergeCell ref="AF542:AG542"/>
    <mergeCell ref="AH542:AI542"/>
    <mergeCell ref="AK542:AL542"/>
    <mergeCell ref="AM542:AN542"/>
    <mergeCell ref="AP542:AQ542"/>
    <mergeCell ref="AR542:AS542"/>
    <mergeCell ref="AU542:AV542"/>
    <mergeCell ref="AW542:AX542"/>
    <mergeCell ref="AZ542:BA542"/>
    <mergeCell ref="G539:M539"/>
    <mergeCell ref="N539:O539"/>
    <mergeCell ref="Q539:R539"/>
    <mergeCell ref="S539:T539"/>
    <mergeCell ref="V539:W539"/>
    <mergeCell ref="X539:Y539"/>
    <mergeCell ref="AA539:AB539"/>
    <mergeCell ref="AC539:AD539"/>
    <mergeCell ref="AF539:AG539"/>
    <mergeCell ref="AH539:AI539"/>
    <mergeCell ref="AK539:AL539"/>
    <mergeCell ref="AM539:AN539"/>
    <mergeCell ref="AP539:AQ539"/>
    <mergeCell ref="AR539:AS539"/>
    <mergeCell ref="AU539:AV539"/>
    <mergeCell ref="AW539:AX539"/>
    <mergeCell ref="AZ539:BA539"/>
    <mergeCell ref="G540:M540"/>
    <mergeCell ref="N540:O540"/>
    <mergeCell ref="Q540:R540"/>
    <mergeCell ref="S540:T540"/>
    <mergeCell ref="V540:W540"/>
    <mergeCell ref="X540:Y540"/>
    <mergeCell ref="AA540:AB540"/>
    <mergeCell ref="AC540:AD540"/>
    <mergeCell ref="AF540:AG540"/>
    <mergeCell ref="AH540:AI540"/>
    <mergeCell ref="AK540:AL540"/>
    <mergeCell ref="AM540:AN540"/>
    <mergeCell ref="AP540:AQ540"/>
    <mergeCell ref="AR540:AS540"/>
    <mergeCell ref="AU540:AV540"/>
    <mergeCell ref="AW540:AX540"/>
    <mergeCell ref="AZ540:BA540"/>
    <mergeCell ref="G537:M537"/>
    <mergeCell ref="N537:O537"/>
    <mergeCell ref="Q537:R537"/>
    <mergeCell ref="S537:T537"/>
    <mergeCell ref="V537:W537"/>
    <mergeCell ref="X537:Y537"/>
    <mergeCell ref="AA537:AB537"/>
    <mergeCell ref="AC537:AD537"/>
    <mergeCell ref="AF537:AG537"/>
    <mergeCell ref="AH537:AI537"/>
    <mergeCell ref="AK537:AL537"/>
    <mergeCell ref="AM537:AN537"/>
    <mergeCell ref="AP537:AQ537"/>
    <mergeCell ref="AR537:AS537"/>
    <mergeCell ref="AU537:AV537"/>
    <mergeCell ref="AW537:AX537"/>
    <mergeCell ref="AZ537:BA537"/>
    <mergeCell ref="G538:M538"/>
    <mergeCell ref="N538:O538"/>
    <mergeCell ref="Q538:R538"/>
    <mergeCell ref="S538:T538"/>
    <mergeCell ref="V538:W538"/>
    <mergeCell ref="X538:Y538"/>
    <mergeCell ref="AA538:AB538"/>
    <mergeCell ref="AC538:AD538"/>
    <mergeCell ref="AF538:AG538"/>
    <mergeCell ref="AH538:AI538"/>
    <mergeCell ref="AK538:AL538"/>
    <mergeCell ref="AM538:AN538"/>
    <mergeCell ref="AP538:AQ538"/>
    <mergeCell ref="AR538:AS538"/>
    <mergeCell ref="AU538:AV538"/>
    <mergeCell ref="AW538:AX538"/>
    <mergeCell ref="AZ538:BA538"/>
    <mergeCell ref="G535:M535"/>
    <mergeCell ref="N535:O535"/>
    <mergeCell ref="Q535:R535"/>
    <mergeCell ref="S535:T535"/>
    <mergeCell ref="V535:W535"/>
    <mergeCell ref="X535:Y535"/>
    <mergeCell ref="AA535:AB535"/>
    <mergeCell ref="AC535:AD535"/>
    <mergeCell ref="AF535:AG535"/>
    <mergeCell ref="AH535:AI535"/>
    <mergeCell ref="AK535:AL535"/>
    <mergeCell ref="AM535:AN535"/>
    <mergeCell ref="AP535:AQ535"/>
    <mergeCell ref="AR535:AS535"/>
    <mergeCell ref="AU535:AV535"/>
    <mergeCell ref="AW535:AX535"/>
    <mergeCell ref="AZ535:BA535"/>
    <mergeCell ref="G536:M536"/>
    <mergeCell ref="N536:O536"/>
    <mergeCell ref="Q536:R536"/>
    <mergeCell ref="S536:T536"/>
    <mergeCell ref="V536:W536"/>
    <mergeCell ref="X536:Y536"/>
    <mergeCell ref="AA536:AB536"/>
    <mergeCell ref="AC536:AD536"/>
    <mergeCell ref="AF536:AG536"/>
    <mergeCell ref="AH536:AI536"/>
    <mergeCell ref="AK536:AL536"/>
    <mergeCell ref="AM536:AN536"/>
    <mergeCell ref="AP536:AQ536"/>
    <mergeCell ref="AR536:AS536"/>
    <mergeCell ref="AU536:AV536"/>
    <mergeCell ref="AW536:AX536"/>
    <mergeCell ref="AZ536:BA536"/>
    <mergeCell ref="G533:M533"/>
    <mergeCell ref="N533:O533"/>
    <mergeCell ref="Q533:R533"/>
    <mergeCell ref="S533:T533"/>
    <mergeCell ref="V533:W533"/>
    <mergeCell ref="X533:Y533"/>
    <mergeCell ref="AA533:AB533"/>
    <mergeCell ref="AC533:AD533"/>
    <mergeCell ref="AF533:AG533"/>
    <mergeCell ref="AH533:AI533"/>
    <mergeCell ref="AK533:AL533"/>
    <mergeCell ref="AM533:AN533"/>
    <mergeCell ref="AP533:AQ533"/>
    <mergeCell ref="AR533:AS533"/>
    <mergeCell ref="AU533:AV533"/>
    <mergeCell ref="AW533:AX533"/>
    <mergeCell ref="AZ533:BA533"/>
    <mergeCell ref="G534:M534"/>
    <mergeCell ref="N534:O534"/>
    <mergeCell ref="Q534:R534"/>
    <mergeCell ref="S534:T534"/>
    <mergeCell ref="V534:W534"/>
    <mergeCell ref="X534:Y534"/>
    <mergeCell ref="AA534:AB534"/>
    <mergeCell ref="AC534:AD534"/>
    <mergeCell ref="AF534:AG534"/>
    <mergeCell ref="AH534:AI534"/>
    <mergeCell ref="AK534:AL534"/>
    <mergeCell ref="AM534:AN534"/>
    <mergeCell ref="AP534:AQ534"/>
    <mergeCell ref="AR534:AS534"/>
    <mergeCell ref="AU534:AV534"/>
    <mergeCell ref="AW534:AX534"/>
    <mergeCell ref="AZ534:BA534"/>
    <mergeCell ref="G531:M531"/>
    <mergeCell ref="N531:O531"/>
    <mergeCell ref="Q531:R531"/>
    <mergeCell ref="S531:T531"/>
    <mergeCell ref="V531:W531"/>
    <mergeCell ref="X531:Y531"/>
    <mergeCell ref="AA531:AB531"/>
    <mergeCell ref="AC531:AD531"/>
    <mergeCell ref="AF531:AG531"/>
    <mergeCell ref="AH531:AI531"/>
    <mergeCell ref="AK531:AL531"/>
    <mergeCell ref="AM531:AN531"/>
    <mergeCell ref="AP531:AQ531"/>
    <mergeCell ref="AR531:AS531"/>
    <mergeCell ref="AU531:AV531"/>
    <mergeCell ref="AW531:AX531"/>
    <mergeCell ref="AZ531:BA531"/>
    <mergeCell ref="G532:M532"/>
    <mergeCell ref="N532:O532"/>
    <mergeCell ref="Q532:R532"/>
    <mergeCell ref="S532:T532"/>
    <mergeCell ref="V532:W532"/>
    <mergeCell ref="X532:Y532"/>
    <mergeCell ref="AA532:AB532"/>
    <mergeCell ref="AC532:AD532"/>
    <mergeCell ref="AF532:AG532"/>
    <mergeCell ref="AH532:AI532"/>
    <mergeCell ref="AK532:AL532"/>
    <mergeCell ref="AM532:AN532"/>
    <mergeCell ref="AP532:AQ532"/>
    <mergeCell ref="AR532:AS532"/>
    <mergeCell ref="AU532:AV532"/>
    <mergeCell ref="AW532:AX532"/>
    <mergeCell ref="AZ532:BA532"/>
    <mergeCell ref="G529:M529"/>
    <mergeCell ref="N529:O529"/>
    <mergeCell ref="Q529:R529"/>
    <mergeCell ref="S529:T529"/>
    <mergeCell ref="V529:W529"/>
    <mergeCell ref="X529:Y529"/>
    <mergeCell ref="AA529:AB529"/>
    <mergeCell ref="AC529:AD529"/>
    <mergeCell ref="AF529:AG529"/>
    <mergeCell ref="AH529:AI529"/>
    <mergeCell ref="AK529:AL529"/>
    <mergeCell ref="AM529:AN529"/>
    <mergeCell ref="AP529:AQ529"/>
    <mergeCell ref="AR529:AS529"/>
    <mergeCell ref="AU529:AV529"/>
    <mergeCell ref="AW529:AX529"/>
    <mergeCell ref="AZ529:BA529"/>
    <mergeCell ref="G530:M530"/>
    <mergeCell ref="N530:O530"/>
    <mergeCell ref="Q530:R530"/>
    <mergeCell ref="S530:T530"/>
    <mergeCell ref="V530:W530"/>
    <mergeCell ref="X530:Y530"/>
    <mergeCell ref="AA530:AB530"/>
    <mergeCell ref="AC530:AD530"/>
    <mergeCell ref="AF530:AG530"/>
    <mergeCell ref="AH530:AI530"/>
    <mergeCell ref="AK530:AL530"/>
    <mergeCell ref="AM530:AN530"/>
    <mergeCell ref="AP530:AQ530"/>
    <mergeCell ref="AR530:AS530"/>
    <mergeCell ref="AU530:AV530"/>
    <mergeCell ref="AW530:AX530"/>
    <mergeCell ref="AZ530:BA530"/>
    <mergeCell ref="G527:M527"/>
    <mergeCell ref="N527:O527"/>
    <mergeCell ref="Q527:R527"/>
    <mergeCell ref="S527:T527"/>
    <mergeCell ref="V527:W527"/>
    <mergeCell ref="X527:Y527"/>
    <mergeCell ref="AA527:AB527"/>
    <mergeCell ref="AC527:AD527"/>
    <mergeCell ref="AF527:AG527"/>
    <mergeCell ref="AH527:AI527"/>
    <mergeCell ref="AK527:AL527"/>
    <mergeCell ref="AM527:AN527"/>
    <mergeCell ref="AP527:AQ527"/>
    <mergeCell ref="AR527:AS527"/>
    <mergeCell ref="AU527:AV527"/>
    <mergeCell ref="AW527:AX527"/>
    <mergeCell ref="AZ527:BA527"/>
    <mergeCell ref="G528:M528"/>
    <mergeCell ref="N528:O528"/>
    <mergeCell ref="Q528:R528"/>
    <mergeCell ref="S528:T528"/>
    <mergeCell ref="V528:W528"/>
    <mergeCell ref="X528:Y528"/>
    <mergeCell ref="AA528:AB528"/>
    <mergeCell ref="AC528:AD528"/>
    <mergeCell ref="AF528:AG528"/>
    <mergeCell ref="AH528:AI528"/>
    <mergeCell ref="AK528:AL528"/>
    <mergeCell ref="AM528:AN528"/>
    <mergeCell ref="AP528:AQ528"/>
    <mergeCell ref="AR528:AS528"/>
    <mergeCell ref="AU528:AV528"/>
    <mergeCell ref="AW528:AX528"/>
    <mergeCell ref="AZ528:BA528"/>
    <mergeCell ref="G525:M525"/>
    <mergeCell ref="N525:O525"/>
    <mergeCell ref="Q525:R525"/>
    <mergeCell ref="S525:T525"/>
    <mergeCell ref="V525:W525"/>
    <mergeCell ref="X525:Y525"/>
    <mergeCell ref="AA525:AB525"/>
    <mergeCell ref="AC525:AD525"/>
    <mergeCell ref="AF525:AG525"/>
    <mergeCell ref="AH525:AI525"/>
    <mergeCell ref="AK525:AL525"/>
    <mergeCell ref="AM525:AN525"/>
    <mergeCell ref="AP525:AQ525"/>
    <mergeCell ref="AR525:AS525"/>
    <mergeCell ref="AU525:AV525"/>
    <mergeCell ref="AW525:AX525"/>
    <mergeCell ref="AZ525:BA525"/>
    <mergeCell ref="G526:M526"/>
    <mergeCell ref="N526:O526"/>
    <mergeCell ref="Q526:R526"/>
    <mergeCell ref="S526:T526"/>
    <mergeCell ref="V526:W526"/>
    <mergeCell ref="X526:Y526"/>
    <mergeCell ref="AA526:AB526"/>
    <mergeCell ref="AC526:AD526"/>
    <mergeCell ref="AF526:AG526"/>
    <mergeCell ref="AH526:AI526"/>
    <mergeCell ref="AK526:AL526"/>
    <mergeCell ref="AM526:AN526"/>
    <mergeCell ref="AP526:AQ526"/>
    <mergeCell ref="AR526:AS526"/>
    <mergeCell ref="AU526:AV526"/>
    <mergeCell ref="AW526:AX526"/>
    <mergeCell ref="AZ526:BA526"/>
    <mergeCell ref="G523:M523"/>
    <mergeCell ref="N523:O523"/>
    <mergeCell ref="Q523:R523"/>
    <mergeCell ref="S523:T523"/>
    <mergeCell ref="V523:W523"/>
    <mergeCell ref="X523:Y523"/>
    <mergeCell ref="AA523:AB523"/>
    <mergeCell ref="AC523:AD523"/>
    <mergeCell ref="AF523:AG523"/>
    <mergeCell ref="AH523:AI523"/>
    <mergeCell ref="AK523:AL523"/>
    <mergeCell ref="AM523:AN523"/>
    <mergeCell ref="AP523:AQ523"/>
    <mergeCell ref="AR523:AS523"/>
    <mergeCell ref="AU523:AV523"/>
    <mergeCell ref="AW523:AX523"/>
    <mergeCell ref="AZ523:BA523"/>
    <mergeCell ref="G524:M524"/>
    <mergeCell ref="N524:O524"/>
    <mergeCell ref="Q524:R524"/>
    <mergeCell ref="S524:T524"/>
    <mergeCell ref="V524:W524"/>
    <mergeCell ref="X524:Y524"/>
    <mergeCell ref="AA524:AB524"/>
    <mergeCell ref="AC524:AD524"/>
    <mergeCell ref="AF524:AG524"/>
    <mergeCell ref="AH524:AI524"/>
    <mergeCell ref="AK524:AL524"/>
    <mergeCell ref="AM524:AN524"/>
    <mergeCell ref="AP524:AQ524"/>
    <mergeCell ref="AR524:AS524"/>
    <mergeCell ref="AU524:AV524"/>
    <mergeCell ref="AW524:AX524"/>
    <mergeCell ref="AZ524:BA524"/>
    <mergeCell ref="G521:M521"/>
    <mergeCell ref="N521:O521"/>
    <mergeCell ref="Q521:R521"/>
    <mergeCell ref="S521:T521"/>
    <mergeCell ref="V521:W521"/>
    <mergeCell ref="X521:Y521"/>
    <mergeCell ref="AA521:AB521"/>
    <mergeCell ref="AC521:AD521"/>
    <mergeCell ref="AF521:AG521"/>
    <mergeCell ref="AH521:AI521"/>
    <mergeCell ref="AK521:AL521"/>
    <mergeCell ref="AM521:AN521"/>
    <mergeCell ref="AP521:AQ521"/>
    <mergeCell ref="AR521:AS521"/>
    <mergeCell ref="AU521:AV521"/>
    <mergeCell ref="AW521:AX521"/>
    <mergeCell ref="AZ521:BA521"/>
    <mergeCell ref="G522:M522"/>
    <mergeCell ref="N522:O522"/>
    <mergeCell ref="Q522:R522"/>
    <mergeCell ref="S522:T522"/>
    <mergeCell ref="V522:W522"/>
    <mergeCell ref="X522:Y522"/>
    <mergeCell ref="AA522:AB522"/>
    <mergeCell ref="AC522:AD522"/>
    <mergeCell ref="AF522:AG522"/>
    <mergeCell ref="AH522:AI522"/>
    <mergeCell ref="AK522:AL522"/>
    <mergeCell ref="AM522:AN522"/>
    <mergeCell ref="AP522:AQ522"/>
    <mergeCell ref="AR522:AS522"/>
    <mergeCell ref="AU522:AV522"/>
    <mergeCell ref="AW522:AX522"/>
    <mergeCell ref="AZ522:BA522"/>
    <mergeCell ref="G519:M519"/>
    <mergeCell ref="N519:O519"/>
    <mergeCell ref="Q519:R519"/>
    <mergeCell ref="S519:T519"/>
    <mergeCell ref="V519:W519"/>
    <mergeCell ref="X519:Y519"/>
    <mergeCell ref="AA519:AB519"/>
    <mergeCell ref="AC519:AD519"/>
    <mergeCell ref="AF519:AG519"/>
    <mergeCell ref="AH519:AI519"/>
    <mergeCell ref="AK519:AL519"/>
    <mergeCell ref="AM519:AN519"/>
    <mergeCell ref="AP519:AQ519"/>
    <mergeCell ref="AR519:AS519"/>
    <mergeCell ref="AU519:AV519"/>
    <mergeCell ref="AW519:AX519"/>
    <mergeCell ref="AZ519:BA519"/>
    <mergeCell ref="G520:M520"/>
    <mergeCell ref="N520:O520"/>
    <mergeCell ref="Q520:R520"/>
    <mergeCell ref="S520:T520"/>
    <mergeCell ref="V520:W520"/>
    <mergeCell ref="X520:Y520"/>
    <mergeCell ref="AA520:AB520"/>
    <mergeCell ref="AC520:AD520"/>
    <mergeCell ref="AF520:AG520"/>
    <mergeCell ref="AH520:AI520"/>
    <mergeCell ref="AK520:AL520"/>
    <mergeCell ref="AM520:AN520"/>
    <mergeCell ref="AP520:AQ520"/>
    <mergeCell ref="AR520:AS520"/>
    <mergeCell ref="AU520:AV520"/>
    <mergeCell ref="AW520:AX520"/>
    <mergeCell ref="AZ520:BA520"/>
    <mergeCell ref="G517:M517"/>
    <mergeCell ref="N517:O517"/>
    <mergeCell ref="Q517:R517"/>
    <mergeCell ref="S517:T517"/>
    <mergeCell ref="V517:W517"/>
    <mergeCell ref="X517:Y517"/>
    <mergeCell ref="AA517:AB517"/>
    <mergeCell ref="AC517:AD517"/>
    <mergeCell ref="AF517:AG517"/>
    <mergeCell ref="AH517:AI517"/>
    <mergeCell ref="AK517:AL517"/>
    <mergeCell ref="AM517:AN517"/>
    <mergeCell ref="AP517:AQ517"/>
    <mergeCell ref="AR517:AS517"/>
    <mergeCell ref="AU517:AV517"/>
    <mergeCell ref="AW517:AX517"/>
    <mergeCell ref="AZ517:BA517"/>
    <mergeCell ref="G518:M518"/>
    <mergeCell ref="N518:O518"/>
    <mergeCell ref="Q518:R518"/>
    <mergeCell ref="S518:T518"/>
    <mergeCell ref="V518:W518"/>
    <mergeCell ref="X518:Y518"/>
    <mergeCell ref="AA518:AB518"/>
    <mergeCell ref="AC518:AD518"/>
    <mergeCell ref="AF518:AG518"/>
    <mergeCell ref="AH518:AI518"/>
    <mergeCell ref="AK518:AL518"/>
    <mergeCell ref="AM518:AN518"/>
    <mergeCell ref="AP518:AQ518"/>
    <mergeCell ref="AR518:AS518"/>
    <mergeCell ref="AU518:AV518"/>
    <mergeCell ref="AW518:AX518"/>
    <mergeCell ref="AZ518:BA518"/>
    <mergeCell ref="G515:M515"/>
    <mergeCell ref="N515:O515"/>
    <mergeCell ref="Q515:R515"/>
    <mergeCell ref="S515:T515"/>
    <mergeCell ref="V515:W515"/>
    <mergeCell ref="X515:Y515"/>
    <mergeCell ref="AA515:AB515"/>
    <mergeCell ref="AC515:AD515"/>
    <mergeCell ref="AF515:AG515"/>
    <mergeCell ref="AH515:AI515"/>
    <mergeCell ref="AK515:AL515"/>
    <mergeCell ref="AM515:AN515"/>
    <mergeCell ref="AP515:AQ515"/>
    <mergeCell ref="AR515:AS515"/>
    <mergeCell ref="AU515:AV515"/>
    <mergeCell ref="AW515:AX515"/>
    <mergeCell ref="AZ515:BA515"/>
    <mergeCell ref="G516:M516"/>
    <mergeCell ref="N516:O516"/>
    <mergeCell ref="Q516:R516"/>
    <mergeCell ref="S516:T516"/>
    <mergeCell ref="V516:W516"/>
    <mergeCell ref="X516:Y516"/>
    <mergeCell ref="AA516:AB516"/>
    <mergeCell ref="AC516:AD516"/>
    <mergeCell ref="AF516:AG516"/>
    <mergeCell ref="AH516:AI516"/>
    <mergeCell ref="AK516:AL516"/>
    <mergeCell ref="AM516:AN516"/>
    <mergeCell ref="AP516:AQ516"/>
    <mergeCell ref="AR516:AS516"/>
    <mergeCell ref="AU516:AV516"/>
    <mergeCell ref="AW516:AX516"/>
    <mergeCell ref="AZ516:BA516"/>
    <mergeCell ref="G513:M513"/>
    <mergeCell ref="N513:O513"/>
    <mergeCell ref="Q513:R513"/>
    <mergeCell ref="S513:T513"/>
    <mergeCell ref="V513:W513"/>
    <mergeCell ref="X513:Y513"/>
    <mergeCell ref="AA513:AB513"/>
    <mergeCell ref="AC513:AD513"/>
    <mergeCell ref="AF513:AG513"/>
    <mergeCell ref="AH513:AI513"/>
    <mergeCell ref="AK513:AL513"/>
    <mergeCell ref="AM513:AN513"/>
    <mergeCell ref="AP513:AQ513"/>
    <mergeCell ref="AR513:AS513"/>
    <mergeCell ref="AU513:AV513"/>
    <mergeCell ref="AW513:AX513"/>
    <mergeCell ref="AZ513:BA513"/>
    <mergeCell ref="G514:M514"/>
    <mergeCell ref="N514:O514"/>
    <mergeCell ref="Q514:R514"/>
    <mergeCell ref="S514:T514"/>
    <mergeCell ref="V514:W514"/>
    <mergeCell ref="X514:Y514"/>
    <mergeCell ref="AA514:AB514"/>
    <mergeCell ref="AC514:AD514"/>
    <mergeCell ref="AF514:AG514"/>
    <mergeCell ref="AH514:AI514"/>
    <mergeCell ref="AK514:AL514"/>
    <mergeCell ref="AM514:AN514"/>
    <mergeCell ref="AP514:AQ514"/>
    <mergeCell ref="AR514:AS514"/>
    <mergeCell ref="AU514:AV514"/>
    <mergeCell ref="AW514:AX514"/>
    <mergeCell ref="AZ514:BA514"/>
    <mergeCell ref="G511:M511"/>
    <mergeCell ref="N511:O511"/>
    <mergeCell ref="Q511:R511"/>
    <mergeCell ref="S511:T511"/>
    <mergeCell ref="V511:W511"/>
    <mergeCell ref="X511:Y511"/>
    <mergeCell ref="AA511:AB511"/>
    <mergeCell ref="AC511:AD511"/>
    <mergeCell ref="AF511:AG511"/>
    <mergeCell ref="AH511:AI511"/>
    <mergeCell ref="AK511:AL511"/>
    <mergeCell ref="AM511:AN511"/>
    <mergeCell ref="AP511:AQ511"/>
    <mergeCell ref="AR511:AS511"/>
    <mergeCell ref="AU511:AV511"/>
    <mergeCell ref="AW511:AX511"/>
    <mergeCell ref="AZ511:BA511"/>
    <mergeCell ref="G512:M512"/>
    <mergeCell ref="N512:O512"/>
    <mergeCell ref="Q512:R512"/>
    <mergeCell ref="S512:T512"/>
    <mergeCell ref="V512:W512"/>
    <mergeCell ref="X512:Y512"/>
    <mergeCell ref="AA512:AB512"/>
    <mergeCell ref="AC512:AD512"/>
    <mergeCell ref="AF512:AG512"/>
    <mergeCell ref="AH512:AI512"/>
    <mergeCell ref="AK512:AL512"/>
    <mergeCell ref="AM512:AN512"/>
    <mergeCell ref="AP512:AQ512"/>
    <mergeCell ref="AR512:AS512"/>
    <mergeCell ref="AU512:AV512"/>
    <mergeCell ref="AW512:AX512"/>
    <mergeCell ref="AZ512:BA512"/>
    <mergeCell ref="G509:M509"/>
    <mergeCell ref="N509:O509"/>
    <mergeCell ref="Q509:R509"/>
    <mergeCell ref="S509:T509"/>
    <mergeCell ref="V509:W509"/>
    <mergeCell ref="X509:Y509"/>
    <mergeCell ref="AA509:AB509"/>
    <mergeCell ref="AC509:AD509"/>
    <mergeCell ref="AF509:AG509"/>
    <mergeCell ref="AH509:AI509"/>
    <mergeCell ref="AK509:AL509"/>
    <mergeCell ref="AM509:AN509"/>
    <mergeCell ref="AP509:AQ509"/>
    <mergeCell ref="AR509:AS509"/>
    <mergeCell ref="AU509:AV509"/>
    <mergeCell ref="AW509:AX509"/>
    <mergeCell ref="AZ509:BA509"/>
    <mergeCell ref="G510:M510"/>
    <mergeCell ref="N510:O510"/>
    <mergeCell ref="Q510:R510"/>
    <mergeCell ref="S510:T510"/>
    <mergeCell ref="V510:W510"/>
    <mergeCell ref="X510:Y510"/>
    <mergeCell ref="AA510:AB510"/>
    <mergeCell ref="AC510:AD510"/>
    <mergeCell ref="AF510:AG510"/>
    <mergeCell ref="AH510:AI510"/>
    <mergeCell ref="AK510:AL510"/>
    <mergeCell ref="AM510:AN510"/>
    <mergeCell ref="AP510:AQ510"/>
    <mergeCell ref="AR510:AS510"/>
    <mergeCell ref="AU510:AV510"/>
    <mergeCell ref="AW510:AX510"/>
    <mergeCell ref="AZ510:BA510"/>
    <mergeCell ref="G507:M507"/>
    <mergeCell ref="N507:O507"/>
    <mergeCell ref="Q507:R507"/>
    <mergeCell ref="S507:T507"/>
    <mergeCell ref="V507:W507"/>
    <mergeCell ref="X507:Y507"/>
    <mergeCell ref="AA507:AB507"/>
    <mergeCell ref="AC507:AD507"/>
    <mergeCell ref="AF507:AG507"/>
    <mergeCell ref="AH507:AI507"/>
    <mergeCell ref="AK507:AL507"/>
    <mergeCell ref="AM507:AN507"/>
    <mergeCell ref="AP507:AQ507"/>
    <mergeCell ref="AR507:AS507"/>
    <mergeCell ref="AU507:AV507"/>
    <mergeCell ref="AW507:AX507"/>
    <mergeCell ref="AZ507:BA507"/>
    <mergeCell ref="G508:M508"/>
    <mergeCell ref="N508:O508"/>
    <mergeCell ref="Q508:R508"/>
    <mergeCell ref="S508:T508"/>
    <mergeCell ref="V508:W508"/>
    <mergeCell ref="X508:Y508"/>
    <mergeCell ref="AA508:AB508"/>
    <mergeCell ref="AC508:AD508"/>
    <mergeCell ref="AF508:AG508"/>
    <mergeCell ref="AH508:AI508"/>
    <mergeCell ref="AK508:AL508"/>
    <mergeCell ref="AM508:AN508"/>
    <mergeCell ref="AP508:AQ508"/>
    <mergeCell ref="AR508:AS508"/>
    <mergeCell ref="AU508:AV508"/>
    <mergeCell ref="AW508:AX508"/>
    <mergeCell ref="AZ508:BA508"/>
    <mergeCell ref="G505:M505"/>
    <mergeCell ref="N505:O505"/>
    <mergeCell ref="Q505:R505"/>
    <mergeCell ref="S505:T505"/>
    <mergeCell ref="V505:W505"/>
    <mergeCell ref="X505:Y505"/>
    <mergeCell ref="AA505:AB505"/>
    <mergeCell ref="AC505:AD505"/>
    <mergeCell ref="AF505:AG505"/>
    <mergeCell ref="AH505:AI505"/>
    <mergeCell ref="AK505:AL505"/>
    <mergeCell ref="AM505:AN505"/>
    <mergeCell ref="AP505:AQ505"/>
    <mergeCell ref="AR505:AS505"/>
    <mergeCell ref="AU505:AV505"/>
    <mergeCell ref="AW505:AX505"/>
    <mergeCell ref="AZ505:BA505"/>
    <mergeCell ref="G506:M506"/>
    <mergeCell ref="N506:O506"/>
    <mergeCell ref="Q506:R506"/>
    <mergeCell ref="S506:T506"/>
    <mergeCell ref="V506:W506"/>
    <mergeCell ref="X506:Y506"/>
    <mergeCell ref="AA506:AB506"/>
    <mergeCell ref="AC506:AD506"/>
    <mergeCell ref="AF506:AG506"/>
    <mergeCell ref="AH506:AI506"/>
    <mergeCell ref="AK506:AL506"/>
    <mergeCell ref="AM506:AN506"/>
    <mergeCell ref="AP506:AQ506"/>
    <mergeCell ref="AR506:AS506"/>
    <mergeCell ref="AU506:AV506"/>
    <mergeCell ref="AW506:AX506"/>
    <mergeCell ref="AZ506:BA506"/>
    <mergeCell ref="G503:M503"/>
    <mergeCell ref="N503:O503"/>
    <mergeCell ref="Q503:R503"/>
    <mergeCell ref="S503:T503"/>
    <mergeCell ref="V503:W503"/>
    <mergeCell ref="X503:Y503"/>
    <mergeCell ref="AA503:AB503"/>
    <mergeCell ref="AC503:AD503"/>
    <mergeCell ref="AF503:AG503"/>
    <mergeCell ref="AH503:AI503"/>
    <mergeCell ref="AK503:AL503"/>
    <mergeCell ref="AM503:AN503"/>
    <mergeCell ref="AP503:AQ503"/>
    <mergeCell ref="AR503:AS503"/>
    <mergeCell ref="AU503:AV503"/>
    <mergeCell ref="AW503:AX503"/>
    <mergeCell ref="AZ503:BA503"/>
    <mergeCell ref="G504:M504"/>
    <mergeCell ref="N504:O504"/>
    <mergeCell ref="Q504:R504"/>
    <mergeCell ref="S504:T504"/>
    <mergeCell ref="V504:W504"/>
    <mergeCell ref="X504:Y504"/>
    <mergeCell ref="AA504:AB504"/>
    <mergeCell ref="AC504:AD504"/>
    <mergeCell ref="AF504:AG504"/>
    <mergeCell ref="AH504:AI504"/>
    <mergeCell ref="AK504:AL504"/>
    <mergeCell ref="AM504:AN504"/>
    <mergeCell ref="AP504:AQ504"/>
    <mergeCell ref="AR504:AS504"/>
    <mergeCell ref="AU504:AV504"/>
    <mergeCell ref="AW504:AX504"/>
    <mergeCell ref="AZ504:BA504"/>
    <mergeCell ref="G501:M501"/>
    <mergeCell ref="N501:O501"/>
    <mergeCell ref="Q501:R501"/>
    <mergeCell ref="S501:T501"/>
    <mergeCell ref="V501:W501"/>
    <mergeCell ref="X501:Y501"/>
    <mergeCell ref="AA501:AB501"/>
    <mergeCell ref="AC501:AD501"/>
    <mergeCell ref="AF501:AG501"/>
    <mergeCell ref="AH501:AI501"/>
    <mergeCell ref="AK501:AL501"/>
    <mergeCell ref="AM501:AN501"/>
    <mergeCell ref="AP501:AQ501"/>
    <mergeCell ref="AR501:AS501"/>
    <mergeCell ref="AU501:AV501"/>
    <mergeCell ref="AW501:AX501"/>
    <mergeCell ref="AZ501:BA501"/>
    <mergeCell ref="G502:M502"/>
    <mergeCell ref="N502:O502"/>
    <mergeCell ref="Q502:R502"/>
    <mergeCell ref="S502:T502"/>
    <mergeCell ref="V502:W502"/>
    <mergeCell ref="X502:Y502"/>
    <mergeCell ref="AA502:AB502"/>
    <mergeCell ref="AC502:AD502"/>
    <mergeCell ref="AF502:AG502"/>
    <mergeCell ref="AH502:AI502"/>
    <mergeCell ref="AK502:AL502"/>
    <mergeCell ref="AM502:AN502"/>
    <mergeCell ref="AP502:AQ502"/>
    <mergeCell ref="AR502:AS502"/>
    <mergeCell ref="AU502:AV502"/>
    <mergeCell ref="AW502:AX502"/>
    <mergeCell ref="AZ502:BA502"/>
    <mergeCell ref="G499:M499"/>
    <mergeCell ref="N499:O499"/>
    <mergeCell ref="Q499:R499"/>
    <mergeCell ref="S499:T499"/>
    <mergeCell ref="V499:W499"/>
    <mergeCell ref="X499:Y499"/>
    <mergeCell ref="AA499:AB499"/>
    <mergeCell ref="AC499:AD499"/>
    <mergeCell ref="AF499:AG499"/>
    <mergeCell ref="AH499:AI499"/>
    <mergeCell ref="AK499:AL499"/>
    <mergeCell ref="AM499:AN499"/>
    <mergeCell ref="AP499:AQ499"/>
    <mergeCell ref="AR499:AS499"/>
    <mergeCell ref="AU499:AV499"/>
    <mergeCell ref="AW499:AX499"/>
    <mergeCell ref="AZ499:BA499"/>
    <mergeCell ref="G500:M500"/>
    <mergeCell ref="N500:O500"/>
    <mergeCell ref="Q500:R500"/>
    <mergeCell ref="S500:T500"/>
    <mergeCell ref="V500:W500"/>
    <mergeCell ref="X500:Y500"/>
    <mergeCell ref="AA500:AB500"/>
    <mergeCell ref="AC500:AD500"/>
    <mergeCell ref="AF500:AG500"/>
    <mergeCell ref="AH500:AI500"/>
    <mergeCell ref="AK500:AL500"/>
    <mergeCell ref="AM500:AN500"/>
    <mergeCell ref="AP500:AQ500"/>
    <mergeCell ref="AR500:AS500"/>
    <mergeCell ref="AU500:AV500"/>
    <mergeCell ref="AW500:AX500"/>
    <mergeCell ref="AZ500:BA500"/>
    <mergeCell ref="G497:M497"/>
    <mergeCell ref="N497:O497"/>
    <mergeCell ref="Q497:R497"/>
    <mergeCell ref="S497:T497"/>
    <mergeCell ref="V497:W497"/>
    <mergeCell ref="X497:Y497"/>
    <mergeCell ref="AA497:AB497"/>
    <mergeCell ref="AC497:AD497"/>
    <mergeCell ref="AF497:AG497"/>
    <mergeCell ref="AH497:AI497"/>
    <mergeCell ref="AK497:AL497"/>
    <mergeCell ref="AM497:AN497"/>
    <mergeCell ref="AP497:AQ497"/>
    <mergeCell ref="AR497:AS497"/>
    <mergeCell ref="AU497:AV497"/>
    <mergeCell ref="AW497:AX497"/>
    <mergeCell ref="AZ497:BA497"/>
    <mergeCell ref="G498:M498"/>
    <mergeCell ref="N498:O498"/>
    <mergeCell ref="Q498:R498"/>
    <mergeCell ref="S498:T498"/>
    <mergeCell ref="V498:W498"/>
    <mergeCell ref="X498:Y498"/>
    <mergeCell ref="AA498:AB498"/>
    <mergeCell ref="AC498:AD498"/>
    <mergeCell ref="AF498:AG498"/>
    <mergeCell ref="AH498:AI498"/>
    <mergeCell ref="AK498:AL498"/>
    <mergeCell ref="AM498:AN498"/>
    <mergeCell ref="AP498:AQ498"/>
    <mergeCell ref="AR498:AS498"/>
    <mergeCell ref="AU498:AV498"/>
    <mergeCell ref="AW498:AX498"/>
    <mergeCell ref="AZ498:BA498"/>
    <mergeCell ref="G495:M495"/>
    <mergeCell ref="N495:O495"/>
    <mergeCell ref="Q495:R495"/>
    <mergeCell ref="S495:T495"/>
    <mergeCell ref="V495:W495"/>
    <mergeCell ref="X495:Y495"/>
    <mergeCell ref="AA495:AB495"/>
    <mergeCell ref="AC495:AD495"/>
    <mergeCell ref="AF495:AG495"/>
    <mergeCell ref="AH495:AI495"/>
    <mergeCell ref="AK495:AL495"/>
    <mergeCell ref="AM495:AN495"/>
    <mergeCell ref="AP495:AQ495"/>
    <mergeCell ref="AR495:AS495"/>
    <mergeCell ref="AU495:AV495"/>
    <mergeCell ref="AW495:AX495"/>
    <mergeCell ref="AZ495:BA495"/>
    <mergeCell ref="G496:M496"/>
    <mergeCell ref="N496:O496"/>
    <mergeCell ref="Q496:R496"/>
    <mergeCell ref="S496:T496"/>
    <mergeCell ref="V496:W496"/>
    <mergeCell ref="X496:Y496"/>
    <mergeCell ref="AA496:AB496"/>
    <mergeCell ref="AC496:AD496"/>
    <mergeCell ref="AF496:AG496"/>
    <mergeCell ref="AH496:AI496"/>
    <mergeCell ref="AK496:AL496"/>
    <mergeCell ref="AM496:AN496"/>
    <mergeCell ref="AP496:AQ496"/>
    <mergeCell ref="AR496:AS496"/>
    <mergeCell ref="AU496:AV496"/>
    <mergeCell ref="AW496:AX496"/>
    <mergeCell ref="AZ496:BA496"/>
    <mergeCell ref="G493:M493"/>
    <mergeCell ref="N493:O493"/>
    <mergeCell ref="Q493:R493"/>
    <mergeCell ref="S493:T493"/>
    <mergeCell ref="V493:W493"/>
    <mergeCell ref="X493:Y493"/>
    <mergeCell ref="AA493:AB493"/>
    <mergeCell ref="AC493:AD493"/>
    <mergeCell ref="AF493:AG493"/>
    <mergeCell ref="AH493:AI493"/>
    <mergeCell ref="AK493:AL493"/>
    <mergeCell ref="AM493:AN493"/>
    <mergeCell ref="AP493:AQ493"/>
    <mergeCell ref="AR493:AS493"/>
    <mergeCell ref="AU493:AV493"/>
    <mergeCell ref="AW493:AX493"/>
    <mergeCell ref="AZ493:BA493"/>
    <mergeCell ref="G494:M494"/>
    <mergeCell ref="N494:O494"/>
    <mergeCell ref="Q494:R494"/>
    <mergeCell ref="S494:T494"/>
    <mergeCell ref="V494:W494"/>
    <mergeCell ref="X494:Y494"/>
    <mergeCell ref="AA494:AB494"/>
    <mergeCell ref="AC494:AD494"/>
    <mergeCell ref="AF494:AG494"/>
    <mergeCell ref="AH494:AI494"/>
    <mergeCell ref="AK494:AL494"/>
    <mergeCell ref="AM494:AN494"/>
    <mergeCell ref="AP494:AQ494"/>
    <mergeCell ref="AR494:AS494"/>
    <mergeCell ref="AU494:AV494"/>
    <mergeCell ref="AW494:AX494"/>
    <mergeCell ref="AZ494:BA494"/>
    <mergeCell ref="G491:M491"/>
    <mergeCell ref="N491:O491"/>
    <mergeCell ref="Q491:R491"/>
    <mergeCell ref="S491:T491"/>
    <mergeCell ref="V491:W491"/>
    <mergeCell ref="X491:Y491"/>
    <mergeCell ref="AA491:AB491"/>
    <mergeCell ref="AC491:AD491"/>
    <mergeCell ref="AF491:AG491"/>
    <mergeCell ref="AH491:AI491"/>
    <mergeCell ref="AK491:AL491"/>
    <mergeCell ref="AM491:AN491"/>
    <mergeCell ref="AP491:AQ491"/>
    <mergeCell ref="AR491:AS491"/>
    <mergeCell ref="AU491:AV491"/>
    <mergeCell ref="AW491:AX491"/>
    <mergeCell ref="AZ491:BA491"/>
    <mergeCell ref="G492:M492"/>
    <mergeCell ref="N492:O492"/>
    <mergeCell ref="Q492:R492"/>
    <mergeCell ref="S492:T492"/>
    <mergeCell ref="V492:W492"/>
    <mergeCell ref="X492:Y492"/>
    <mergeCell ref="AA492:AB492"/>
    <mergeCell ref="AC492:AD492"/>
    <mergeCell ref="AF492:AG492"/>
    <mergeCell ref="AH492:AI492"/>
    <mergeCell ref="AK492:AL492"/>
    <mergeCell ref="AM492:AN492"/>
    <mergeCell ref="AP492:AQ492"/>
    <mergeCell ref="AR492:AS492"/>
    <mergeCell ref="AU492:AV492"/>
    <mergeCell ref="AW492:AX492"/>
    <mergeCell ref="AZ492:BA492"/>
    <mergeCell ref="G489:M489"/>
    <mergeCell ref="N489:O489"/>
    <mergeCell ref="Q489:R489"/>
    <mergeCell ref="S489:T489"/>
    <mergeCell ref="V489:W489"/>
    <mergeCell ref="X489:Y489"/>
    <mergeCell ref="AA489:AB489"/>
    <mergeCell ref="AC489:AD489"/>
    <mergeCell ref="AF489:AG489"/>
    <mergeCell ref="AH489:AI489"/>
    <mergeCell ref="AK489:AL489"/>
    <mergeCell ref="AM489:AN489"/>
    <mergeCell ref="AP489:AQ489"/>
    <mergeCell ref="AR489:AS489"/>
    <mergeCell ref="AU489:AV489"/>
    <mergeCell ref="AW489:AX489"/>
    <mergeCell ref="AZ489:BA489"/>
    <mergeCell ref="G490:M490"/>
    <mergeCell ref="N490:O490"/>
    <mergeCell ref="Q490:R490"/>
    <mergeCell ref="S490:T490"/>
    <mergeCell ref="V490:W490"/>
    <mergeCell ref="X490:Y490"/>
    <mergeCell ref="AA490:AB490"/>
    <mergeCell ref="AC490:AD490"/>
    <mergeCell ref="AF490:AG490"/>
    <mergeCell ref="AH490:AI490"/>
    <mergeCell ref="AK490:AL490"/>
    <mergeCell ref="AM490:AN490"/>
    <mergeCell ref="AP490:AQ490"/>
    <mergeCell ref="AR490:AS490"/>
    <mergeCell ref="AU490:AV490"/>
    <mergeCell ref="AW490:AX490"/>
    <mergeCell ref="AZ490:BA490"/>
    <mergeCell ref="G487:M487"/>
    <mergeCell ref="N487:O487"/>
    <mergeCell ref="Q487:R487"/>
    <mergeCell ref="S487:T487"/>
    <mergeCell ref="V487:W487"/>
    <mergeCell ref="X487:Y487"/>
    <mergeCell ref="AA487:AB487"/>
    <mergeCell ref="AC487:AD487"/>
    <mergeCell ref="AF487:AG487"/>
    <mergeCell ref="AH487:AI487"/>
    <mergeCell ref="AK487:AL487"/>
    <mergeCell ref="AM487:AN487"/>
    <mergeCell ref="AP487:AQ487"/>
    <mergeCell ref="AR487:AS487"/>
    <mergeCell ref="AU487:AV487"/>
    <mergeCell ref="AW487:AX487"/>
    <mergeCell ref="AZ487:BA487"/>
    <mergeCell ref="G488:M488"/>
    <mergeCell ref="N488:O488"/>
    <mergeCell ref="Q488:R488"/>
    <mergeCell ref="S488:T488"/>
    <mergeCell ref="V488:W488"/>
    <mergeCell ref="X488:Y488"/>
    <mergeCell ref="AA488:AB488"/>
    <mergeCell ref="AC488:AD488"/>
    <mergeCell ref="AF488:AG488"/>
    <mergeCell ref="AH488:AI488"/>
    <mergeCell ref="AK488:AL488"/>
    <mergeCell ref="AM488:AN488"/>
    <mergeCell ref="AP488:AQ488"/>
    <mergeCell ref="AR488:AS488"/>
    <mergeCell ref="AU488:AV488"/>
    <mergeCell ref="AW488:AX488"/>
    <mergeCell ref="AZ488:BA488"/>
    <mergeCell ref="G485:M485"/>
    <mergeCell ref="N485:O485"/>
    <mergeCell ref="Q485:R485"/>
    <mergeCell ref="S485:T485"/>
    <mergeCell ref="V485:W485"/>
    <mergeCell ref="X485:Y485"/>
    <mergeCell ref="AA485:AB485"/>
    <mergeCell ref="AC485:AD485"/>
    <mergeCell ref="AF485:AG485"/>
    <mergeCell ref="AH485:AI485"/>
    <mergeCell ref="AK485:AL485"/>
    <mergeCell ref="AM485:AN485"/>
    <mergeCell ref="AP485:AQ485"/>
    <mergeCell ref="AR485:AS485"/>
    <mergeCell ref="AU485:AV485"/>
    <mergeCell ref="AW485:AX485"/>
    <mergeCell ref="AZ485:BA485"/>
    <mergeCell ref="G486:M486"/>
    <mergeCell ref="N486:O486"/>
    <mergeCell ref="Q486:R486"/>
    <mergeCell ref="S486:T486"/>
    <mergeCell ref="V486:W486"/>
    <mergeCell ref="X486:Y486"/>
    <mergeCell ref="AA486:AB486"/>
    <mergeCell ref="AC486:AD486"/>
    <mergeCell ref="AF486:AG486"/>
    <mergeCell ref="AH486:AI486"/>
    <mergeCell ref="AK486:AL486"/>
    <mergeCell ref="AM486:AN486"/>
    <mergeCell ref="AP486:AQ486"/>
    <mergeCell ref="AR486:AS486"/>
    <mergeCell ref="AU486:AV486"/>
    <mergeCell ref="AW486:AX486"/>
    <mergeCell ref="AZ486:BA486"/>
    <mergeCell ref="G483:M483"/>
    <mergeCell ref="N483:O483"/>
    <mergeCell ref="Q483:R483"/>
    <mergeCell ref="S483:T483"/>
    <mergeCell ref="V483:W483"/>
    <mergeCell ref="X483:Y483"/>
    <mergeCell ref="AA483:AB483"/>
    <mergeCell ref="AC483:AD483"/>
    <mergeCell ref="AF483:AG483"/>
    <mergeCell ref="AH483:AI483"/>
    <mergeCell ref="AK483:AL483"/>
    <mergeCell ref="AM483:AN483"/>
    <mergeCell ref="AP483:AQ483"/>
    <mergeCell ref="AR483:AS483"/>
    <mergeCell ref="AU483:AV483"/>
    <mergeCell ref="AW483:AX483"/>
    <mergeCell ref="AZ483:BA483"/>
    <mergeCell ref="G484:M484"/>
    <mergeCell ref="N484:O484"/>
    <mergeCell ref="Q484:R484"/>
    <mergeCell ref="S484:T484"/>
    <mergeCell ref="V484:W484"/>
    <mergeCell ref="X484:Y484"/>
    <mergeCell ref="AA484:AB484"/>
    <mergeCell ref="AC484:AD484"/>
    <mergeCell ref="AF484:AG484"/>
    <mergeCell ref="AH484:AI484"/>
    <mergeCell ref="AK484:AL484"/>
    <mergeCell ref="AM484:AN484"/>
    <mergeCell ref="AP484:AQ484"/>
    <mergeCell ref="AR484:AS484"/>
    <mergeCell ref="AU484:AV484"/>
    <mergeCell ref="AW484:AX484"/>
    <mergeCell ref="AZ484:BA484"/>
    <mergeCell ref="G481:M481"/>
    <mergeCell ref="N481:O481"/>
    <mergeCell ref="Q481:R481"/>
    <mergeCell ref="S481:T481"/>
    <mergeCell ref="V481:W481"/>
    <mergeCell ref="X481:Y481"/>
    <mergeCell ref="AA481:AB481"/>
    <mergeCell ref="AC481:AD481"/>
    <mergeCell ref="AF481:AG481"/>
    <mergeCell ref="AH481:AI481"/>
    <mergeCell ref="AK481:AL481"/>
    <mergeCell ref="AM481:AN481"/>
    <mergeCell ref="AP481:AQ481"/>
    <mergeCell ref="AR481:AS481"/>
    <mergeCell ref="AU481:AV481"/>
    <mergeCell ref="AW481:AX481"/>
    <mergeCell ref="AZ481:BA481"/>
    <mergeCell ref="G482:M482"/>
    <mergeCell ref="N482:O482"/>
    <mergeCell ref="Q482:R482"/>
    <mergeCell ref="S482:T482"/>
    <mergeCell ref="V482:W482"/>
    <mergeCell ref="X482:Y482"/>
    <mergeCell ref="AA482:AB482"/>
    <mergeCell ref="AC482:AD482"/>
    <mergeCell ref="AF482:AG482"/>
    <mergeCell ref="AH482:AI482"/>
    <mergeCell ref="AK482:AL482"/>
    <mergeCell ref="AM482:AN482"/>
    <mergeCell ref="AP482:AQ482"/>
    <mergeCell ref="AR482:AS482"/>
    <mergeCell ref="AU482:AV482"/>
    <mergeCell ref="AW482:AX482"/>
    <mergeCell ref="AZ482:BA482"/>
    <mergeCell ref="G479:M479"/>
    <mergeCell ref="N479:O479"/>
    <mergeCell ref="Q479:R479"/>
    <mergeCell ref="S479:T479"/>
    <mergeCell ref="V479:W479"/>
    <mergeCell ref="X479:Y479"/>
    <mergeCell ref="AA479:AB479"/>
    <mergeCell ref="AC479:AD479"/>
    <mergeCell ref="AF479:AG479"/>
    <mergeCell ref="AH479:AI479"/>
    <mergeCell ref="AK479:AL479"/>
    <mergeCell ref="AM479:AN479"/>
    <mergeCell ref="AP479:AQ479"/>
    <mergeCell ref="AR479:AS479"/>
    <mergeCell ref="AU479:AV479"/>
    <mergeCell ref="AW479:AX479"/>
    <mergeCell ref="AZ479:BA479"/>
    <mergeCell ref="G480:M480"/>
    <mergeCell ref="N480:O480"/>
    <mergeCell ref="Q480:R480"/>
    <mergeCell ref="S480:T480"/>
    <mergeCell ref="V480:W480"/>
    <mergeCell ref="X480:Y480"/>
    <mergeCell ref="AA480:AB480"/>
    <mergeCell ref="AC480:AD480"/>
    <mergeCell ref="AF480:AG480"/>
    <mergeCell ref="AH480:AI480"/>
    <mergeCell ref="AK480:AL480"/>
    <mergeCell ref="AM480:AN480"/>
    <mergeCell ref="AP480:AQ480"/>
    <mergeCell ref="AR480:AS480"/>
    <mergeCell ref="AU480:AV480"/>
    <mergeCell ref="AW480:AX480"/>
    <mergeCell ref="AZ480:BA480"/>
    <mergeCell ref="G477:M477"/>
    <mergeCell ref="N477:O477"/>
    <mergeCell ref="Q477:R477"/>
    <mergeCell ref="S477:T477"/>
    <mergeCell ref="V477:W477"/>
    <mergeCell ref="X477:Y477"/>
    <mergeCell ref="AA477:AB477"/>
    <mergeCell ref="AC477:AD477"/>
    <mergeCell ref="AF477:AG477"/>
    <mergeCell ref="AH477:AI477"/>
    <mergeCell ref="AK477:AL477"/>
    <mergeCell ref="AM477:AN477"/>
    <mergeCell ref="AP477:AQ477"/>
    <mergeCell ref="AR477:AS477"/>
    <mergeCell ref="AU477:AV477"/>
    <mergeCell ref="AW477:AX477"/>
    <mergeCell ref="AZ477:BA477"/>
    <mergeCell ref="G478:M478"/>
    <mergeCell ref="N478:O478"/>
    <mergeCell ref="Q478:R478"/>
    <mergeCell ref="S478:T478"/>
    <mergeCell ref="V478:W478"/>
    <mergeCell ref="X478:Y478"/>
    <mergeCell ref="AA478:AB478"/>
    <mergeCell ref="AC478:AD478"/>
    <mergeCell ref="AF478:AG478"/>
    <mergeCell ref="AH478:AI478"/>
    <mergeCell ref="AK478:AL478"/>
    <mergeCell ref="AM478:AN478"/>
    <mergeCell ref="AP478:AQ478"/>
    <mergeCell ref="AR478:AS478"/>
    <mergeCell ref="AU478:AV478"/>
    <mergeCell ref="AW478:AX478"/>
    <mergeCell ref="AZ478:BA478"/>
    <mergeCell ref="G475:M475"/>
    <mergeCell ref="N475:O475"/>
    <mergeCell ref="Q475:R475"/>
    <mergeCell ref="S475:T475"/>
    <mergeCell ref="V475:W475"/>
    <mergeCell ref="X475:Y475"/>
    <mergeCell ref="AA475:AB475"/>
    <mergeCell ref="AC475:AD475"/>
    <mergeCell ref="AF475:AG475"/>
    <mergeCell ref="AH475:AI475"/>
    <mergeCell ref="AK475:AL475"/>
    <mergeCell ref="AM475:AN475"/>
    <mergeCell ref="AP475:AQ475"/>
    <mergeCell ref="AR475:AS475"/>
    <mergeCell ref="AU475:AV475"/>
    <mergeCell ref="AW475:AX475"/>
    <mergeCell ref="AZ475:BA475"/>
    <mergeCell ref="G476:M476"/>
    <mergeCell ref="N476:O476"/>
    <mergeCell ref="Q476:R476"/>
    <mergeCell ref="S476:T476"/>
    <mergeCell ref="V476:W476"/>
    <mergeCell ref="X476:Y476"/>
    <mergeCell ref="AA476:AB476"/>
    <mergeCell ref="AC476:AD476"/>
    <mergeCell ref="AF476:AG476"/>
    <mergeCell ref="AH476:AI476"/>
    <mergeCell ref="AK476:AL476"/>
    <mergeCell ref="AM476:AN476"/>
    <mergeCell ref="AP476:AQ476"/>
    <mergeCell ref="AR476:AS476"/>
    <mergeCell ref="AU476:AV476"/>
    <mergeCell ref="AW476:AX476"/>
    <mergeCell ref="AZ476:BA476"/>
    <mergeCell ref="G473:M473"/>
    <mergeCell ref="N473:O473"/>
    <mergeCell ref="Q473:R473"/>
    <mergeCell ref="S473:T473"/>
    <mergeCell ref="V473:W473"/>
    <mergeCell ref="X473:Y473"/>
    <mergeCell ref="AA473:AB473"/>
    <mergeCell ref="AC473:AD473"/>
    <mergeCell ref="AF473:AG473"/>
    <mergeCell ref="AH473:AI473"/>
    <mergeCell ref="AK473:AL473"/>
    <mergeCell ref="AM473:AN473"/>
    <mergeCell ref="AP473:AQ473"/>
    <mergeCell ref="AR473:AS473"/>
    <mergeCell ref="AU473:AV473"/>
    <mergeCell ref="AW473:AX473"/>
    <mergeCell ref="AZ473:BA473"/>
    <mergeCell ref="G474:M474"/>
    <mergeCell ref="N474:O474"/>
    <mergeCell ref="Q474:R474"/>
    <mergeCell ref="S474:T474"/>
    <mergeCell ref="V474:W474"/>
    <mergeCell ref="X474:Y474"/>
    <mergeCell ref="AA474:AB474"/>
    <mergeCell ref="AC474:AD474"/>
    <mergeCell ref="AF474:AG474"/>
    <mergeCell ref="AH474:AI474"/>
    <mergeCell ref="AK474:AL474"/>
    <mergeCell ref="AM474:AN474"/>
    <mergeCell ref="AP474:AQ474"/>
    <mergeCell ref="AR474:AS474"/>
    <mergeCell ref="AU474:AV474"/>
    <mergeCell ref="AW474:AX474"/>
    <mergeCell ref="AZ474:BA474"/>
    <mergeCell ref="G471:M471"/>
    <mergeCell ref="N471:O471"/>
    <mergeCell ref="Q471:R471"/>
    <mergeCell ref="S471:T471"/>
    <mergeCell ref="V471:W471"/>
    <mergeCell ref="X471:Y471"/>
    <mergeCell ref="AA471:AB471"/>
    <mergeCell ref="AC471:AD471"/>
    <mergeCell ref="AF471:AG471"/>
    <mergeCell ref="AH471:AI471"/>
    <mergeCell ref="AK471:AL471"/>
    <mergeCell ref="AM471:AN471"/>
    <mergeCell ref="AP471:AQ471"/>
    <mergeCell ref="AR471:AS471"/>
    <mergeCell ref="AU471:AV471"/>
    <mergeCell ref="AW471:AX471"/>
    <mergeCell ref="AZ471:BA471"/>
    <mergeCell ref="G472:M472"/>
    <mergeCell ref="N472:O472"/>
    <mergeCell ref="Q472:R472"/>
    <mergeCell ref="S472:T472"/>
    <mergeCell ref="V472:W472"/>
    <mergeCell ref="X472:Y472"/>
    <mergeCell ref="AA472:AB472"/>
    <mergeCell ref="AC472:AD472"/>
    <mergeCell ref="AF472:AG472"/>
    <mergeCell ref="AH472:AI472"/>
    <mergeCell ref="AK472:AL472"/>
    <mergeCell ref="AM472:AN472"/>
    <mergeCell ref="AP472:AQ472"/>
    <mergeCell ref="AR472:AS472"/>
    <mergeCell ref="AU472:AV472"/>
    <mergeCell ref="AW472:AX472"/>
    <mergeCell ref="AZ472:BA472"/>
    <mergeCell ref="AU470:AV470"/>
    <mergeCell ref="AW470:AX470"/>
    <mergeCell ref="AZ470:BA470"/>
    <mergeCell ref="G467:M467"/>
    <mergeCell ref="N467:O467"/>
    <mergeCell ref="Q467:R467"/>
    <mergeCell ref="S467:T467"/>
    <mergeCell ref="V467:W467"/>
    <mergeCell ref="X467:Y467"/>
    <mergeCell ref="AA467:AB467"/>
    <mergeCell ref="AC467:AD467"/>
    <mergeCell ref="AF467:AG467"/>
    <mergeCell ref="AH467:AI467"/>
    <mergeCell ref="AK467:AL467"/>
    <mergeCell ref="AM467:AN467"/>
    <mergeCell ref="AP467:AQ467"/>
    <mergeCell ref="AR467:AS467"/>
    <mergeCell ref="AU467:AV467"/>
    <mergeCell ref="AW467:AX467"/>
    <mergeCell ref="AZ467:BA467"/>
    <mergeCell ref="G468:M468"/>
    <mergeCell ref="N468:O468"/>
    <mergeCell ref="Q468:R468"/>
    <mergeCell ref="S468:T468"/>
    <mergeCell ref="V468:W468"/>
    <mergeCell ref="X468:Y468"/>
    <mergeCell ref="AA468:AB468"/>
    <mergeCell ref="AC468:AD468"/>
    <mergeCell ref="AF468:AG468"/>
    <mergeCell ref="AH468:AI468"/>
    <mergeCell ref="AK468:AL468"/>
    <mergeCell ref="AM468:AN468"/>
    <mergeCell ref="AP468:AQ468"/>
    <mergeCell ref="AR468:AS468"/>
    <mergeCell ref="AU468:AV468"/>
    <mergeCell ref="AW468:AX468"/>
    <mergeCell ref="AZ468:BA468"/>
    <mergeCell ref="G465:M465"/>
    <mergeCell ref="N465:O465"/>
    <mergeCell ref="Q465:R465"/>
    <mergeCell ref="S465:T465"/>
    <mergeCell ref="V465:W465"/>
    <mergeCell ref="X465:Y465"/>
    <mergeCell ref="AA465:AB465"/>
    <mergeCell ref="AC465:AD465"/>
    <mergeCell ref="AF465:AG465"/>
    <mergeCell ref="AH465:AI465"/>
    <mergeCell ref="AK465:AL465"/>
    <mergeCell ref="AM465:AN465"/>
    <mergeCell ref="AP465:AQ465"/>
    <mergeCell ref="AR465:AS465"/>
    <mergeCell ref="AU465:AV465"/>
    <mergeCell ref="AW465:AX465"/>
    <mergeCell ref="AZ465:BA465"/>
    <mergeCell ref="G466:M466"/>
    <mergeCell ref="N466:O466"/>
    <mergeCell ref="Q466:R466"/>
    <mergeCell ref="S466:T466"/>
    <mergeCell ref="V466:W466"/>
    <mergeCell ref="X466:Y466"/>
    <mergeCell ref="AA466:AB466"/>
    <mergeCell ref="AC466:AD466"/>
    <mergeCell ref="AF466:AG466"/>
    <mergeCell ref="AH466:AI466"/>
    <mergeCell ref="AK466:AL466"/>
    <mergeCell ref="AM466:AN466"/>
    <mergeCell ref="AP466:AQ466"/>
    <mergeCell ref="AR466:AS466"/>
    <mergeCell ref="AU466:AV466"/>
    <mergeCell ref="AW466:AX466"/>
    <mergeCell ref="AZ466:BA466"/>
    <mergeCell ref="G463:M463"/>
    <mergeCell ref="N463:O463"/>
    <mergeCell ref="Q463:R463"/>
    <mergeCell ref="S463:T463"/>
    <mergeCell ref="V463:W463"/>
    <mergeCell ref="X463:Y463"/>
    <mergeCell ref="AA463:AB463"/>
    <mergeCell ref="AC463:AD463"/>
    <mergeCell ref="AF463:AG463"/>
    <mergeCell ref="AH463:AI463"/>
    <mergeCell ref="AK463:AL463"/>
    <mergeCell ref="AM463:AN463"/>
    <mergeCell ref="AP463:AQ463"/>
    <mergeCell ref="AR463:AS463"/>
    <mergeCell ref="AU463:AV463"/>
    <mergeCell ref="AW463:AX463"/>
    <mergeCell ref="AZ463:BA463"/>
    <mergeCell ref="G464:M464"/>
    <mergeCell ref="N464:O464"/>
    <mergeCell ref="Q464:R464"/>
    <mergeCell ref="S464:T464"/>
    <mergeCell ref="V464:W464"/>
    <mergeCell ref="X464:Y464"/>
    <mergeCell ref="AA464:AB464"/>
    <mergeCell ref="AC464:AD464"/>
    <mergeCell ref="AF464:AG464"/>
    <mergeCell ref="AH464:AI464"/>
    <mergeCell ref="AK464:AL464"/>
    <mergeCell ref="AM464:AN464"/>
    <mergeCell ref="AP464:AQ464"/>
    <mergeCell ref="AR464:AS464"/>
    <mergeCell ref="AU464:AV464"/>
    <mergeCell ref="AW464:AX464"/>
    <mergeCell ref="AZ464:BA464"/>
    <mergeCell ref="G461:M461"/>
    <mergeCell ref="N461:O461"/>
    <mergeCell ref="Q461:R461"/>
    <mergeCell ref="S461:T461"/>
    <mergeCell ref="V461:W461"/>
    <mergeCell ref="X461:Y461"/>
    <mergeCell ref="AA461:AB461"/>
    <mergeCell ref="AC461:AD461"/>
    <mergeCell ref="AF461:AG461"/>
    <mergeCell ref="AH461:AI461"/>
    <mergeCell ref="AK461:AL461"/>
    <mergeCell ref="AM461:AN461"/>
    <mergeCell ref="AP461:AQ461"/>
    <mergeCell ref="AR461:AS461"/>
    <mergeCell ref="AU461:AV461"/>
    <mergeCell ref="AW461:AX461"/>
    <mergeCell ref="AZ461:BA461"/>
    <mergeCell ref="G462:M462"/>
    <mergeCell ref="N462:O462"/>
    <mergeCell ref="Q462:R462"/>
    <mergeCell ref="S462:T462"/>
    <mergeCell ref="V462:W462"/>
    <mergeCell ref="X462:Y462"/>
    <mergeCell ref="AA462:AB462"/>
    <mergeCell ref="AC462:AD462"/>
    <mergeCell ref="AF462:AG462"/>
    <mergeCell ref="AH462:AI462"/>
    <mergeCell ref="AK462:AL462"/>
    <mergeCell ref="AM462:AN462"/>
    <mergeCell ref="AP462:AQ462"/>
    <mergeCell ref="AR462:AS462"/>
    <mergeCell ref="AU462:AV462"/>
    <mergeCell ref="AW462:AX462"/>
    <mergeCell ref="AZ462:BA462"/>
    <mergeCell ref="G459:M459"/>
    <mergeCell ref="N459:O459"/>
    <mergeCell ref="Q459:R459"/>
    <mergeCell ref="S459:T459"/>
    <mergeCell ref="V459:W459"/>
    <mergeCell ref="X459:Y459"/>
    <mergeCell ref="AA459:AB459"/>
    <mergeCell ref="AC459:AD459"/>
    <mergeCell ref="AF459:AG459"/>
    <mergeCell ref="AH459:AI459"/>
    <mergeCell ref="AK459:AL459"/>
    <mergeCell ref="AM459:AN459"/>
    <mergeCell ref="AP459:AQ459"/>
    <mergeCell ref="AR459:AS459"/>
    <mergeCell ref="AU459:AV459"/>
    <mergeCell ref="AW459:AX459"/>
    <mergeCell ref="AZ459:BA459"/>
    <mergeCell ref="G460:M460"/>
    <mergeCell ref="N460:O460"/>
    <mergeCell ref="Q460:R460"/>
    <mergeCell ref="S460:T460"/>
    <mergeCell ref="V460:W460"/>
    <mergeCell ref="X460:Y460"/>
    <mergeCell ref="AA460:AB460"/>
    <mergeCell ref="AC460:AD460"/>
    <mergeCell ref="AF460:AG460"/>
    <mergeCell ref="AH460:AI460"/>
    <mergeCell ref="AK460:AL460"/>
    <mergeCell ref="AM460:AN460"/>
    <mergeCell ref="AP460:AQ460"/>
    <mergeCell ref="AR460:AS460"/>
    <mergeCell ref="AU460:AV460"/>
    <mergeCell ref="AW460:AX460"/>
    <mergeCell ref="AZ460:BA460"/>
    <mergeCell ref="G457:M457"/>
    <mergeCell ref="N457:O457"/>
    <mergeCell ref="Q457:R457"/>
    <mergeCell ref="S457:T457"/>
    <mergeCell ref="V457:W457"/>
    <mergeCell ref="X457:Y457"/>
    <mergeCell ref="AA457:AB457"/>
    <mergeCell ref="AC457:AD457"/>
    <mergeCell ref="AF457:AG457"/>
    <mergeCell ref="AH457:AI457"/>
    <mergeCell ref="AK457:AL457"/>
    <mergeCell ref="AM457:AN457"/>
    <mergeCell ref="AP457:AQ457"/>
    <mergeCell ref="AR457:AS457"/>
    <mergeCell ref="AU457:AV457"/>
    <mergeCell ref="AW457:AX457"/>
    <mergeCell ref="AZ457:BA457"/>
    <mergeCell ref="G458:M458"/>
    <mergeCell ref="N458:O458"/>
    <mergeCell ref="Q458:R458"/>
    <mergeCell ref="S458:T458"/>
    <mergeCell ref="V458:W458"/>
    <mergeCell ref="X458:Y458"/>
    <mergeCell ref="AA458:AB458"/>
    <mergeCell ref="AC458:AD458"/>
    <mergeCell ref="AF458:AG458"/>
    <mergeCell ref="AH458:AI458"/>
    <mergeCell ref="AK458:AL458"/>
    <mergeCell ref="AM458:AN458"/>
    <mergeCell ref="AP458:AQ458"/>
    <mergeCell ref="AR458:AS458"/>
    <mergeCell ref="AU458:AV458"/>
    <mergeCell ref="AW458:AX458"/>
    <mergeCell ref="AZ458:BA458"/>
    <mergeCell ref="G455:M455"/>
    <mergeCell ref="N455:O455"/>
    <mergeCell ref="Q455:R455"/>
    <mergeCell ref="S455:T455"/>
    <mergeCell ref="V455:W455"/>
    <mergeCell ref="X455:Y455"/>
    <mergeCell ref="AA455:AB455"/>
    <mergeCell ref="AC455:AD455"/>
    <mergeCell ref="AF455:AG455"/>
    <mergeCell ref="AH455:AI455"/>
    <mergeCell ref="AK455:AL455"/>
    <mergeCell ref="AM455:AN455"/>
    <mergeCell ref="AP455:AQ455"/>
    <mergeCell ref="AR455:AS455"/>
    <mergeCell ref="AU455:AV455"/>
    <mergeCell ref="AW455:AX455"/>
    <mergeCell ref="AZ455:BA455"/>
    <mergeCell ref="G456:M456"/>
    <mergeCell ref="N456:O456"/>
    <mergeCell ref="Q456:R456"/>
    <mergeCell ref="S456:T456"/>
    <mergeCell ref="V456:W456"/>
    <mergeCell ref="X456:Y456"/>
    <mergeCell ref="AA456:AB456"/>
    <mergeCell ref="AC456:AD456"/>
    <mergeCell ref="AF456:AG456"/>
    <mergeCell ref="AH456:AI456"/>
    <mergeCell ref="AK456:AL456"/>
    <mergeCell ref="AM456:AN456"/>
    <mergeCell ref="AP456:AQ456"/>
    <mergeCell ref="AR456:AS456"/>
    <mergeCell ref="AU456:AV456"/>
    <mergeCell ref="AW456:AX456"/>
    <mergeCell ref="AZ456:BA456"/>
    <mergeCell ref="G453:M453"/>
    <mergeCell ref="N453:O453"/>
    <mergeCell ref="Q453:R453"/>
    <mergeCell ref="S453:T453"/>
    <mergeCell ref="V453:W453"/>
    <mergeCell ref="X453:Y453"/>
    <mergeCell ref="AA453:AB453"/>
    <mergeCell ref="AC453:AD453"/>
    <mergeCell ref="AF453:AG453"/>
    <mergeCell ref="AH453:AI453"/>
    <mergeCell ref="AK453:AL453"/>
    <mergeCell ref="AM453:AN453"/>
    <mergeCell ref="AP453:AQ453"/>
    <mergeCell ref="AR453:AS453"/>
    <mergeCell ref="AU453:AV453"/>
    <mergeCell ref="AW453:AX453"/>
    <mergeCell ref="AZ453:BA453"/>
    <mergeCell ref="G454:M454"/>
    <mergeCell ref="N454:O454"/>
    <mergeCell ref="Q454:R454"/>
    <mergeCell ref="S454:T454"/>
    <mergeCell ref="V454:W454"/>
    <mergeCell ref="X454:Y454"/>
    <mergeCell ref="AA454:AB454"/>
    <mergeCell ref="AC454:AD454"/>
    <mergeCell ref="AF454:AG454"/>
    <mergeCell ref="AH454:AI454"/>
    <mergeCell ref="AK454:AL454"/>
    <mergeCell ref="AM454:AN454"/>
    <mergeCell ref="AP454:AQ454"/>
    <mergeCell ref="AR454:AS454"/>
    <mergeCell ref="AU454:AV454"/>
    <mergeCell ref="AW454:AX454"/>
    <mergeCell ref="AZ454:BA454"/>
    <mergeCell ref="G451:M451"/>
    <mergeCell ref="N451:O451"/>
    <mergeCell ref="Q451:R451"/>
    <mergeCell ref="S451:T451"/>
    <mergeCell ref="V451:W451"/>
    <mergeCell ref="X451:Y451"/>
    <mergeCell ref="AA451:AB451"/>
    <mergeCell ref="AC451:AD451"/>
    <mergeCell ref="AF451:AG451"/>
    <mergeCell ref="AH451:AI451"/>
    <mergeCell ref="AK451:AL451"/>
    <mergeCell ref="AM451:AN451"/>
    <mergeCell ref="AP451:AQ451"/>
    <mergeCell ref="AR451:AS451"/>
    <mergeCell ref="AU451:AV451"/>
    <mergeCell ref="AW451:AX451"/>
    <mergeCell ref="AZ451:BA451"/>
    <mergeCell ref="G452:M452"/>
    <mergeCell ref="N452:O452"/>
    <mergeCell ref="Q452:R452"/>
    <mergeCell ref="S452:T452"/>
    <mergeCell ref="V452:W452"/>
    <mergeCell ref="X452:Y452"/>
    <mergeCell ref="AA452:AB452"/>
    <mergeCell ref="AC452:AD452"/>
    <mergeCell ref="AF452:AG452"/>
    <mergeCell ref="AH452:AI452"/>
    <mergeCell ref="AK452:AL452"/>
    <mergeCell ref="AM452:AN452"/>
    <mergeCell ref="AP452:AQ452"/>
    <mergeCell ref="AR452:AS452"/>
    <mergeCell ref="AU452:AV452"/>
    <mergeCell ref="AW452:AX452"/>
    <mergeCell ref="AZ452:BA452"/>
    <mergeCell ref="G449:M449"/>
    <mergeCell ref="N449:O449"/>
    <mergeCell ref="Q449:R449"/>
    <mergeCell ref="S449:T449"/>
    <mergeCell ref="V449:W449"/>
    <mergeCell ref="X449:Y449"/>
    <mergeCell ref="AA449:AB449"/>
    <mergeCell ref="AC449:AD449"/>
    <mergeCell ref="AF449:AG449"/>
    <mergeCell ref="AH449:AI449"/>
    <mergeCell ref="AK449:AL449"/>
    <mergeCell ref="AM449:AN449"/>
    <mergeCell ref="AP449:AQ449"/>
    <mergeCell ref="AR449:AS449"/>
    <mergeCell ref="AU449:AV449"/>
    <mergeCell ref="AW449:AX449"/>
    <mergeCell ref="AZ449:BA449"/>
    <mergeCell ref="G450:M450"/>
    <mergeCell ref="N450:O450"/>
    <mergeCell ref="Q450:R450"/>
    <mergeCell ref="S450:T450"/>
    <mergeCell ref="V450:W450"/>
    <mergeCell ref="X450:Y450"/>
    <mergeCell ref="AA450:AB450"/>
    <mergeCell ref="AC450:AD450"/>
    <mergeCell ref="AF450:AG450"/>
    <mergeCell ref="AH450:AI450"/>
    <mergeCell ref="AK450:AL450"/>
    <mergeCell ref="AM450:AN450"/>
    <mergeCell ref="AP450:AQ450"/>
    <mergeCell ref="AR450:AS450"/>
    <mergeCell ref="AU450:AV450"/>
    <mergeCell ref="AW450:AX450"/>
    <mergeCell ref="AZ450:BA450"/>
    <mergeCell ref="G447:M447"/>
    <mergeCell ref="N447:O447"/>
    <mergeCell ref="Q447:R447"/>
    <mergeCell ref="S447:T447"/>
    <mergeCell ref="V447:W447"/>
    <mergeCell ref="X447:Y447"/>
    <mergeCell ref="AA447:AB447"/>
    <mergeCell ref="AC447:AD447"/>
    <mergeCell ref="AF447:AG447"/>
    <mergeCell ref="AH447:AI447"/>
    <mergeCell ref="AK447:AL447"/>
    <mergeCell ref="AM447:AN447"/>
    <mergeCell ref="AP447:AQ447"/>
    <mergeCell ref="AR447:AS447"/>
    <mergeCell ref="AU447:AV447"/>
    <mergeCell ref="AW447:AX447"/>
    <mergeCell ref="AZ447:BA447"/>
    <mergeCell ref="G448:M448"/>
    <mergeCell ref="N448:O448"/>
    <mergeCell ref="Q448:R448"/>
    <mergeCell ref="S448:T448"/>
    <mergeCell ref="V448:W448"/>
    <mergeCell ref="X448:Y448"/>
    <mergeCell ref="AA448:AB448"/>
    <mergeCell ref="AC448:AD448"/>
    <mergeCell ref="AF448:AG448"/>
    <mergeCell ref="AH448:AI448"/>
    <mergeCell ref="AK448:AL448"/>
    <mergeCell ref="AM448:AN448"/>
    <mergeCell ref="AP448:AQ448"/>
    <mergeCell ref="AR448:AS448"/>
    <mergeCell ref="AU448:AV448"/>
    <mergeCell ref="AW448:AX448"/>
    <mergeCell ref="AZ448:BA448"/>
    <mergeCell ref="G445:M445"/>
    <mergeCell ref="N445:O445"/>
    <mergeCell ref="Q445:R445"/>
    <mergeCell ref="S445:T445"/>
    <mergeCell ref="V445:W445"/>
    <mergeCell ref="X445:Y445"/>
    <mergeCell ref="AA445:AB445"/>
    <mergeCell ref="AC445:AD445"/>
    <mergeCell ref="AF445:AG445"/>
    <mergeCell ref="AH445:AI445"/>
    <mergeCell ref="AK445:AL445"/>
    <mergeCell ref="AM445:AN445"/>
    <mergeCell ref="AP445:AQ445"/>
    <mergeCell ref="AR445:AS445"/>
    <mergeCell ref="AU445:AV445"/>
    <mergeCell ref="AW445:AX445"/>
    <mergeCell ref="AZ445:BA445"/>
    <mergeCell ref="G446:M446"/>
    <mergeCell ref="N446:O446"/>
    <mergeCell ref="Q446:R446"/>
    <mergeCell ref="S446:T446"/>
    <mergeCell ref="V446:W446"/>
    <mergeCell ref="X446:Y446"/>
    <mergeCell ref="AA446:AB446"/>
    <mergeCell ref="AC446:AD446"/>
    <mergeCell ref="AF446:AG446"/>
    <mergeCell ref="AH446:AI446"/>
    <mergeCell ref="AK446:AL446"/>
    <mergeCell ref="AM446:AN446"/>
    <mergeCell ref="AP446:AQ446"/>
    <mergeCell ref="AR446:AS446"/>
    <mergeCell ref="AU446:AV446"/>
    <mergeCell ref="AW446:AX446"/>
    <mergeCell ref="AZ446:BA446"/>
    <mergeCell ref="G443:M443"/>
    <mergeCell ref="N443:O443"/>
    <mergeCell ref="Q443:R443"/>
    <mergeCell ref="S443:T443"/>
    <mergeCell ref="V443:W443"/>
    <mergeCell ref="X443:Y443"/>
    <mergeCell ref="AA443:AB443"/>
    <mergeCell ref="AC443:AD443"/>
    <mergeCell ref="AF443:AG443"/>
    <mergeCell ref="AH443:AI443"/>
    <mergeCell ref="AK443:AL443"/>
    <mergeCell ref="AM443:AN443"/>
    <mergeCell ref="AP443:AQ443"/>
    <mergeCell ref="AR443:AS443"/>
    <mergeCell ref="AU443:AV443"/>
    <mergeCell ref="AW443:AX443"/>
    <mergeCell ref="AZ443:BA443"/>
    <mergeCell ref="G444:M444"/>
    <mergeCell ref="N444:O444"/>
    <mergeCell ref="Q444:R444"/>
    <mergeCell ref="S444:T444"/>
    <mergeCell ref="V444:W444"/>
    <mergeCell ref="X444:Y444"/>
    <mergeCell ref="AA444:AB444"/>
    <mergeCell ref="AC444:AD444"/>
    <mergeCell ref="AF444:AG444"/>
    <mergeCell ref="AH444:AI444"/>
    <mergeCell ref="AK444:AL444"/>
    <mergeCell ref="AM444:AN444"/>
    <mergeCell ref="AP444:AQ444"/>
    <mergeCell ref="AR444:AS444"/>
    <mergeCell ref="AU444:AV444"/>
    <mergeCell ref="AW444:AX444"/>
    <mergeCell ref="AZ444:BA444"/>
    <mergeCell ref="G441:M441"/>
    <mergeCell ref="N441:O441"/>
    <mergeCell ref="Q441:R441"/>
    <mergeCell ref="S441:T441"/>
    <mergeCell ref="V441:W441"/>
    <mergeCell ref="X441:Y441"/>
    <mergeCell ref="AA441:AB441"/>
    <mergeCell ref="AC441:AD441"/>
    <mergeCell ref="AF441:AG441"/>
    <mergeCell ref="AH441:AI441"/>
    <mergeCell ref="AK441:AL441"/>
    <mergeCell ref="AM441:AN441"/>
    <mergeCell ref="AP441:AQ441"/>
    <mergeCell ref="AR441:AS441"/>
    <mergeCell ref="AU441:AV441"/>
    <mergeCell ref="AW441:AX441"/>
    <mergeCell ref="AZ441:BA441"/>
    <mergeCell ref="G442:M442"/>
    <mergeCell ref="N442:O442"/>
    <mergeCell ref="Q442:R442"/>
    <mergeCell ref="S442:T442"/>
    <mergeCell ref="V442:W442"/>
    <mergeCell ref="X442:Y442"/>
    <mergeCell ref="AA442:AB442"/>
    <mergeCell ref="AC442:AD442"/>
    <mergeCell ref="AF442:AG442"/>
    <mergeCell ref="AH442:AI442"/>
    <mergeCell ref="AK442:AL442"/>
    <mergeCell ref="AM442:AN442"/>
    <mergeCell ref="AP442:AQ442"/>
    <mergeCell ref="AR442:AS442"/>
    <mergeCell ref="AU442:AV442"/>
    <mergeCell ref="AW442:AX442"/>
    <mergeCell ref="AZ442:BA442"/>
    <mergeCell ref="G439:M439"/>
    <mergeCell ref="N439:O439"/>
    <mergeCell ref="Q439:R439"/>
    <mergeCell ref="S439:T439"/>
    <mergeCell ref="V439:W439"/>
    <mergeCell ref="X439:Y439"/>
    <mergeCell ref="AA439:AB439"/>
    <mergeCell ref="AC439:AD439"/>
    <mergeCell ref="AF439:AG439"/>
    <mergeCell ref="AH439:AI439"/>
    <mergeCell ref="AK439:AL439"/>
    <mergeCell ref="AM439:AN439"/>
    <mergeCell ref="AP439:AQ439"/>
    <mergeCell ref="AR439:AS439"/>
    <mergeCell ref="AU439:AV439"/>
    <mergeCell ref="AW439:AX439"/>
    <mergeCell ref="AZ439:BA439"/>
    <mergeCell ref="G440:M440"/>
    <mergeCell ref="N440:O440"/>
    <mergeCell ref="Q440:R440"/>
    <mergeCell ref="S440:T440"/>
    <mergeCell ref="V440:W440"/>
    <mergeCell ref="X440:Y440"/>
    <mergeCell ref="AA440:AB440"/>
    <mergeCell ref="AC440:AD440"/>
    <mergeCell ref="AF440:AG440"/>
    <mergeCell ref="AH440:AI440"/>
    <mergeCell ref="AK440:AL440"/>
    <mergeCell ref="AM440:AN440"/>
    <mergeCell ref="AP440:AQ440"/>
    <mergeCell ref="AR440:AS440"/>
    <mergeCell ref="AU440:AV440"/>
    <mergeCell ref="AW440:AX440"/>
    <mergeCell ref="AZ440:BA440"/>
    <mergeCell ref="G437:M437"/>
    <mergeCell ref="N437:O437"/>
    <mergeCell ref="Q437:R437"/>
    <mergeCell ref="S437:T437"/>
    <mergeCell ref="V437:W437"/>
    <mergeCell ref="X437:Y437"/>
    <mergeCell ref="AA437:AB437"/>
    <mergeCell ref="AC437:AD437"/>
    <mergeCell ref="AF437:AG437"/>
    <mergeCell ref="AH437:AI437"/>
    <mergeCell ref="AK437:AL437"/>
    <mergeCell ref="AM437:AN437"/>
    <mergeCell ref="AP437:AQ437"/>
    <mergeCell ref="AR437:AS437"/>
    <mergeCell ref="AU437:AV437"/>
    <mergeCell ref="AW437:AX437"/>
    <mergeCell ref="AZ437:BA437"/>
    <mergeCell ref="G438:M438"/>
    <mergeCell ref="N438:O438"/>
    <mergeCell ref="Q438:R438"/>
    <mergeCell ref="S438:T438"/>
    <mergeCell ref="V438:W438"/>
    <mergeCell ref="X438:Y438"/>
    <mergeCell ref="AA438:AB438"/>
    <mergeCell ref="AC438:AD438"/>
    <mergeCell ref="AF438:AG438"/>
    <mergeCell ref="AH438:AI438"/>
    <mergeCell ref="AK438:AL438"/>
    <mergeCell ref="AM438:AN438"/>
    <mergeCell ref="AP438:AQ438"/>
    <mergeCell ref="AR438:AS438"/>
    <mergeCell ref="AU438:AV438"/>
    <mergeCell ref="AW438:AX438"/>
    <mergeCell ref="AZ438:BA438"/>
    <mergeCell ref="G435:M435"/>
    <mergeCell ref="N435:O435"/>
    <mergeCell ref="Q435:R435"/>
    <mergeCell ref="S435:T435"/>
    <mergeCell ref="V435:W435"/>
    <mergeCell ref="X435:Y435"/>
    <mergeCell ref="AA435:AB435"/>
    <mergeCell ref="AC435:AD435"/>
    <mergeCell ref="AF435:AG435"/>
    <mergeCell ref="AH435:AI435"/>
    <mergeCell ref="AK435:AL435"/>
    <mergeCell ref="AM435:AN435"/>
    <mergeCell ref="AP435:AQ435"/>
    <mergeCell ref="AR435:AS435"/>
    <mergeCell ref="AU435:AV435"/>
    <mergeCell ref="AW435:AX435"/>
    <mergeCell ref="AZ435:BA435"/>
    <mergeCell ref="G436:M436"/>
    <mergeCell ref="N436:O436"/>
    <mergeCell ref="Q436:R436"/>
    <mergeCell ref="S436:T436"/>
    <mergeCell ref="V436:W436"/>
    <mergeCell ref="X436:Y436"/>
    <mergeCell ref="AA436:AB436"/>
    <mergeCell ref="AC436:AD436"/>
    <mergeCell ref="AF436:AG436"/>
    <mergeCell ref="AH436:AI436"/>
    <mergeCell ref="AK436:AL436"/>
    <mergeCell ref="AM436:AN436"/>
    <mergeCell ref="AP436:AQ436"/>
    <mergeCell ref="AR436:AS436"/>
    <mergeCell ref="AU436:AV436"/>
    <mergeCell ref="AW436:AX436"/>
    <mergeCell ref="AZ436:BA436"/>
    <mergeCell ref="G433:M433"/>
    <mergeCell ref="N433:O433"/>
    <mergeCell ref="Q433:R433"/>
    <mergeCell ref="S433:T433"/>
    <mergeCell ref="V433:W433"/>
    <mergeCell ref="X433:Y433"/>
    <mergeCell ref="AA433:AB433"/>
    <mergeCell ref="AC433:AD433"/>
    <mergeCell ref="AF433:AG433"/>
    <mergeCell ref="AH433:AI433"/>
    <mergeCell ref="AK433:AL433"/>
    <mergeCell ref="AM433:AN433"/>
    <mergeCell ref="AP433:AQ433"/>
    <mergeCell ref="AR433:AS433"/>
    <mergeCell ref="AU433:AV433"/>
    <mergeCell ref="AW433:AX433"/>
    <mergeCell ref="AZ433:BA433"/>
    <mergeCell ref="G434:M434"/>
    <mergeCell ref="N434:O434"/>
    <mergeCell ref="Q434:R434"/>
    <mergeCell ref="S434:T434"/>
    <mergeCell ref="V434:W434"/>
    <mergeCell ref="X434:Y434"/>
    <mergeCell ref="AA434:AB434"/>
    <mergeCell ref="AC434:AD434"/>
    <mergeCell ref="AF434:AG434"/>
    <mergeCell ref="AH434:AI434"/>
    <mergeCell ref="AK434:AL434"/>
    <mergeCell ref="AM434:AN434"/>
    <mergeCell ref="AP434:AQ434"/>
    <mergeCell ref="AR434:AS434"/>
    <mergeCell ref="AU434:AV434"/>
    <mergeCell ref="AW434:AX434"/>
    <mergeCell ref="AZ434:BA434"/>
    <mergeCell ref="G431:M431"/>
    <mergeCell ref="N431:O431"/>
    <mergeCell ref="Q431:R431"/>
    <mergeCell ref="S431:T431"/>
    <mergeCell ref="V431:W431"/>
    <mergeCell ref="X431:Y431"/>
    <mergeCell ref="AA431:AB431"/>
    <mergeCell ref="AC431:AD431"/>
    <mergeCell ref="AF431:AG431"/>
    <mergeCell ref="AH431:AI431"/>
    <mergeCell ref="AK431:AL431"/>
    <mergeCell ref="AM431:AN431"/>
    <mergeCell ref="AP431:AQ431"/>
    <mergeCell ref="AR431:AS431"/>
    <mergeCell ref="AU431:AV431"/>
    <mergeCell ref="AW431:AX431"/>
    <mergeCell ref="AZ431:BA431"/>
    <mergeCell ref="G432:M432"/>
    <mergeCell ref="N432:O432"/>
    <mergeCell ref="Q432:R432"/>
    <mergeCell ref="S432:T432"/>
    <mergeCell ref="V432:W432"/>
    <mergeCell ref="X432:Y432"/>
    <mergeCell ref="AA432:AB432"/>
    <mergeCell ref="AC432:AD432"/>
    <mergeCell ref="AF432:AG432"/>
    <mergeCell ref="AH432:AI432"/>
    <mergeCell ref="AK432:AL432"/>
    <mergeCell ref="AM432:AN432"/>
    <mergeCell ref="AP432:AQ432"/>
    <mergeCell ref="AR432:AS432"/>
    <mergeCell ref="AU432:AV432"/>
    <mergeCell ref="AW432:AX432"/>
    <mergeCell ref="AZ432:BA432"/>
    <mergeCell ref="B53:J53"/>
    <mergeCell ref="K53:L53"/>
    <mergeCell ref="G429:M429"/>
    <mergeCell ref="N429:O429"/>
    <mergeCell ref="Q429:R429"/>
    <mergeCell ref="S429:T429"/>
    <mergeCell ref="V429:W429"/>
    <mergeCell ref="X429:Y429"/>
    <mergeCell ref="AA429:AB429"/>
    <mergeCell ref="AC429:AD429"/>
    <mergeCell ref="AF429:AG429"/>
    <mergeCell ref="AH429:AI429"/>
    <mergeCell ref="AK429:AL429"/>
    <mergeCell ref="AM429:AN429"/>
    <mergeCell ref="AP429:AQ429"/>
    <mergeCell ref="AR429:AS429"/>
    <mergeCell ref="AU429:AV429"/>
    <mergeCell ref="AW429:AX429"/>
    <mergeCell ref="AZ429:BA429"/>
    <mergeCell ref="G430:M430"/>
    <mergeCell ref="N430:O430"/>
    <mergeCell ref="Q430:R430"/>
    <mergeCell ref="S430:T430"/>
    <mergeCell ref="V430:W430"/>
    <mergeCell ref="X430:Y430"/>
    <mergeCell ref="AA430:AB430"/>
    <mergeCell ref="AC430:AD430"/>
    <mergeCell ref="AF430:AG430"/>
    <mergeCell ref="AH430:AI430"/>
    <mergeCell ref="AK430:AL430"/>
    <mergeCell ref="AM430:AN430"/>
    <mergeCell ref="AP430:AQ430"/>
    <mergeCell ref="AR430:AS430"/>
    <mergeCell ref="AU430:AV430"/>
    <mergeCell ref="AW430:AX430"/>
    <mergeCell ref="AZ430:BA430"/>
    <mergeCell ref="K78:AC79"/>
    <mergeCell ref="B80:J81"/>
    <mergeCell ref="K80:BE81"/>
    <mergeCell ref="B82:J83"/>
    <mergeCell ref="K82:BE83"/>
    <mergeCell ref="B84:J85"/>
    <mergeCell ref="K84:BE85"/>
    <mergeCell ref="B87:J88"/>
    <mergeCell ref="K87:AC88"/>
    <mergeCell ref="AD87:AL88"/>
    <mergeCell ref="AM87:BE88"/>
    <mergeCell ref="B89:J90"/>
    <mergeCell ref="K89:AC90"/>
    <mergeCell ref="B94:J95"/>
    <mergeCell ref="K94:AG95"/>
    <mergeCell ref="B96:J97"/>
    <mergeCell ref="K96:AG97"/>
    <mergeCell ref="B98:J99"/>
    <mergeCell ref="K98:AG99"/>
    <mergeCell ref="B100:J101"/>
    <mergeCell ref="K100:T101"/>
    <mergeCell ref="U100:W101"/>
    <mergeCell ref="X100:AG101"/>
    <mergeCell ref="B106:J111"/>
    <mergeCell ref="K106:Q107"/>
    <mergeCell ref="R106:X107"/>
    <mergeCell ref="Y106:Z107"/>
    <mergeCell ref="AA106:AG107"/>
  </mergeCells>
  <phoneticPr fontId="8"/>
  <pageMargins left="0.39370078740157483" right="0.11811023622047245" top="0.78740157480314965" bottom="0.78740157480314965" header="0.31496062992125984" footer="0.31496062992125984"/>
  <pageSetup paperSize="9" scale="56" fitToHeight="0" orientation="portrait" r:id="rId1"/>
  <headerFooter>
    <oddFooter>&amp;C&amp;"HGｺﾞｼｯｸM,ﾒﾃﾞｨｳﾑ"&amp;11- &amp;P -</oddFooter>
  </headerFooter>
  <rowBreaks count="14" manualBreakCount="14">
    <brk id="75" max="58" man="1"/>
    <brk id="142" max="58" man="1"/>
    <brk id="230" max="58" man="1"/>
    <brk id="318" max="58" man="1"/>
    <brk id="406" max="58" man="1"/>
    <brk id="494" max="58" man="1"/>
    <brk id="581" max="58" man="1"/>
    <brk id="668" max="58" man="1"/>
    <brk id="755" max="58" man="1"/>
    <brk id="841" max="58" man="1"/>
    <brk id="928" max="58" man="1"/>
    <brk id="1015" max="58" man="1"/>
    <brk id="1102" max="58" man="1"/>
    <brk id="1168" max="5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B1:I996"/>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47.25" style="42" customWidth="1"/>
    <col min="3" max="4" width="3.125" style="42" hidden="1" customWidth="1"/>
    <col min="5" max="5" width="3.5" style="42" bestFit="1" customWidth="1"/>
    <col min="6" max="6" width="6.5" style="42" bestFit="1" customWidth="1"/>
    <col min="7" max="9" width="3.375" style="42" customWidth="1"/>
    <col min="10" max="16384" width="3.5" style="42"/>
  </cols>
  <sheetData>
    <row r="1" spans="2:9" x14ac:dyDescent="0.4">
      <c r="B1" s="43" t="s">
        <v>3968</v>
      </c>
      <c r="C1" s="45"/>
      <c r="D1" s="45"/>
    </row>
    <row r="2" spans="2:9" x14ac:dyDescent="0.4">
      <c r="B2" s="52" t="s">
        <v>3443</v>
      </c>
    </row>
    <row r="4" spans="2:9" ht="166.5" x14ac:dyDescent="0.4">
      <c r="B4" s="48" t="s">
        <v>4761</v>
      </c>
      <c r="C4" s="46" t="s">
        <v>4618</v>
      </c>
      <c r="D4" s="46" t="s">
        <v>2860</v>
      </c>
      <c r="E4" s="48" t="s">
        <v>4476</v>
      </c>
      <c r="F4" s="48" t="s">
        <v>4478</v>
      </c>
      <c r="G4" s="53" t="s">
        <v>1987</v>
      </c>
      <c r="H4" s="48" t="s">
        <v>4479</v>
      </c>
      <c r="I4" s="48" t="s">
        <v>4482</v>
      </c>
    </row>
    <row r="5" spans="2:9" x14ac:dyDescent="0.4">
      <c r="B5" s="30" t="s">
        <v>6795</v>
      </c>
      <c r="C5" s="30"/>
      <c r="D5" s="30" t="s">
        <v>7124</v>
      </c>
      <c r="E5" s="30" t="s">
        <v>11</v>
      </c>
      <c r="F5" s="30" t="s">
        <v>811</v>
      </c>
      <c r="G5" s="30"/>
      <c r="H5" s="30"/>
      <c r="I5" s="30"/>
    </row>
    <row r="6" spans="2:9" x14ac:dyDescent="0.4">
      <c r="B6" s="30" t="s">
        <v>1402</v>
      </c>
      <c r="C6" s="30"/>
      <c r="D6" s="30" t="s">
        <v>7124</v>
      </c>
      <c r="E6" s="30" t="s">
        <v>11</v>
      </c>
      <c r="F6" s="30" t="s">
        <v>814</v>
      </c>
      <c r="G6" s="30"/>
      <c r="H6" s="30"/>
      <c r="I6" s="30"/>
    </row>
    <row r="7" spans="2:9" x14ac:dyDescent="0.4">
      <c r="B7" s="30" t="s">
        <v>5563</v>
      </c>
      <c r="C7" s="30"/>
      <c r="D7" s="30" t="s">
        <v>7124</v>
      </c>
      <c r="E7" s="30" t="s">
        <v>11</v>
      </c>
      <c r="F7" s="30" t="s">
        <v>471</v>
      </c>
      <c r="G7" s="30"/>
      <c r="H7" s="30"/>
      <c r="I7" s="30"/>
    </row>
    <row r="8" spans="2:9" x14ac:dyDescent="0.4">
      <c r="B8" s="30" t="s">
        <v>3118</v>
      </c>
      <c r="C8" s="30"/>
      <c r="D8" s="30" t="s">
        <v>7124</v>
      </c>
      <c r="E8" s="30" t="s">
        <v>11</v>
      </c>
      <c r="F8" s="30" t="s">
        <v>446</v>
      </c>
      <c r="G8" s="30"/>
      <c r="H8" s="30"/>
      <c r="I8" s="30"/>
    </row>
    <row r="9" spans="2:9" x14ac:dyDescent="0.4">
      <c r="B9" s="30" t="s">
        <v>5564</v>
      </c>
      <c r="C9" s="30"/>
      <c r="D9" s="30" t="s">
        <v>7124</v>
      </c>
      <c r="E9" s="30" t="s">
        <v>11</v>
      </c>
      <c r="F9" s="30" t="s">
        <v>800</v>
      </c>
      <c r="G9" s="30"/>
      <c r="H9" s="30"/>
      <c r="I9" s="30"/>
    </row>
    <row r="10" spans="2:9" x14ac:dyDescent="0.4">
      <c r="B10" s="30" t="s">
        <v>5566</v>
      </c>
      <c r="C10" s="30"/>
      <c r="D10" s="30" t="s">
        <v>7124</v>
      </c>
      <c r="E10" s="30" t="s">
        <v>11</v>
      </c>
      <c r="F10" s="30" t="s">
        <v>833</v>
      </c>
      <c r="G10" s="30"/>
      <c r="H10" s="30"/>
      <c r="I10" s="30"/>
    </row>
    <row r="11" spans="2:9" x14ac:dyDescent="0.4">
      <c r="B11" s="30" t="s">
        <v>5567</v>
      </c>
      <c r="C11" s="30"/>
      <c r="D11" s="30" t="s">
        <v>7124</v>
      </c>
      <c r="E11" s="30" t="s">
        <v>11</v>
      </c>
      <c r="F11" s="30" t="s">
        <v>836</v>
      </c>
      <c r="G11" s="30"/>
      <c r="H11" s="30"/>
      <c r="I11" s="30"/>
    </row>
    <row r="12" spans="2:9" x14ac:dyDescent="0.4">
      <c r="B12" s="30" t="s">
        <v>1507</v>
      </c>
      <c r="C12" s="30"/>
      <c r="D12" s="30" t="s">
        <v>7124</v>
      </c>
      <c r="E12" s="30" t="s">
        <v>11</v>
      </c>
      <c r="F12" s="30" t="s">
        <v>844</v>
      </c>
      <c r="G12" s="30"/>
      <c r="H12" s="30"/>
      <c r="I12" s="30"/>
    </row>
    <row r="13" spans="2:9" x14ac:dyDescent="0.4">
      <c r="B13" s="30" t="s">
        <v>1320</v>
      </c>
      <c r="C13" s="30"/>
      <c r="D13" s="30" t="s">
        <v>7124</v>
      </c>
      <c r="E13" s="30" t="s">
        <v>11</v>
      </c>
      <c r="F13" s="30" t="s">
        <v>845</v>
      </c>
      <c r="G13" s="30"/>
      <c r="H13" s="30"/>
      <c r="I13" s="30"/>
    </row>
    <row r="14" spans="2:9" x14ac:dyDescent="0.4">
      <c r="B14" s="30" t="s">
        <v>5568</v>
      </c>
      <c r="C14" s="30"/>
      <c r="D14" s="30" t="s">
        <v>7124</v>
      </c>
      <c r="E14" s="30" t="s">
        <v>11</v>
      </c>
      <c r="F14" s="30" t="s">
        <v>853</v>
      </c>
      <c r="G14" s="30"/>
      <c r="H14" s="30"/>
      <c r="I14" s="30"/>
    </row>
    <row r="15" spans="2:9" x14ac:dyDescent="0.4">
      <c r="B15" s="30" t="s">
        <v>5569</v>
      </c>
      <c r="C15" s="30"/>
      <c r="D15" s="30" t="s">
        <v>7124</v>
      </c>
      <c r="E15" s="30" t="s">
        <v>11</v>
      </c>
      <c r="F15" s="30" t="s">
        <v>856</v>
      </c>
      <c r="G15" s="30"/>
      <c r="H15" s="30"/>
      <c r="I15" s="30"/>
    </row>
    <row r="16" spans="2:9" x14ac:dyDescent="0.4">
      <c r="B16" s="30" t="s">
        <v>5570</v>
      </c>
      <c r="C16" s="30"/>
      <c r="D16" s="30" t="s">
        <v>7124</v>
      </c>
      <c r="E16" s="30" t="s">
        <v>11</v>
      </c>
      <c r="F16" s="30" t="s">
        <v>857</v>
      </c>
      <c r="G16" s="30"/>
      <c r="H16" s="30"/>
      <c r="I16" s="30"/>
    </row>
    <row r="17" spans="2:9" x14ac:dyDescent="0.4">
      <c r="B17" s="30" t="s">
        <v>5571</v>
      </c>
      <c r="C17" s="30"/>
      <c r="D17" s="30" t="s">
        <v>7124</v>
      </c>
      <c r="E17" s="30" t="s">
        <v>11</v>
      </c>
      <c r="F17" s="30" t="s">
        <v>117</v>
      </c>
      <c r="G17" s="30"/>
      <c r="H17" s="30"/>
      <c r="I17" s="30"/>
    </row>
    <row r="18" spans="2:9" x14ac:dyDescent="0.4">
      <c r="B18" s="30" t="s">
        <v>3611</v>
      </c>
      <c r="C18" s="30"/>
      <c r="D18" s="30" t="s">
        <v>7124</v>
      </c>
      <c r="E18" s="30" t="s">
        <v>11</v>
      </c>
      <c r="F18" s="30" t="s">
        <v>1159</v>
      </c>
      <c r="G18" s="30"/>
      <c r="H18" s="30"/>
      <c r="I18" s="30"/>
    </row>
    <row r="19" spans="2:9" x14ac:dyDescent="0.4">
      <c r="B19" s="30" t="s">
        <v>5572</v>
      </c>
      <c r="C19" s="30"/>
      <c r="D19" s="30" t="s">
        <v>7124</v>
      </c>
      <c r="E19" s="30" t="s">
        <v>11</v>
      </c>
      <c r="F19" s="30" t="s">
        <v>1165</v>
      </c>
      <c r="G19" s="30"/>
      <c r="H19" s="30"/>
      <c r="I19" s="30"/>
    </row>
    <row r="20" spans="2:9" x14ac:dyDescent="0.4">
      <c r="B20" s="30" t="s">
        <v>4287</v>
      </c>
      <c r="C20" s="30"/>
      <c r="D20" s="30" t="s">
        <v>7124</v>
      </c>
      <c r="E20" s="30" t="s">
        <v>11</v>
      </c>
      <c r="F20" s="30" t="s">
        <v>1168</v>
      </c>
      <c r="G20" s="30"/>
      <c r="H20" s="30"/>
      <c r="I20" s="30"/>
    </row>
    <row r="21" spans="2:9" x14ac:dyDescent="0.4">
      <c r="B21" s="30" t="s">
        <v>5573</v>
      </c>
      <c r="C21" s="30"/>
      <c r="D21" s="30" t="s">
        <v>7124</v>
      </c>
      <c r="E21" s="30" t="s">
        <v>11</v>
      </c>
      <c r="F21" s="30" t="s">
        <v>1170</v>
      </c>
      <c r="G21" s="30"/>
      <c r="H21" s="30"/>
      <c r="I21" s="30"/>
    </row>
    <row r="22" spans="2:9" x14ac:dyDescent="0.4">
      <c r="B22" s="30" t="s">
        <v>5574</v>
      </c>
      <c r="C22" s="30"/>
      <c r="D22" s="30" t="s">
        <v>7124</v>
      </c>
      <c r="E22" s="30" t="s">
        <v>11</v>
      </c>
      <c r="F22" s="30" t="s">
        <v>1172</v>
      </c>
      <c r="G22" s="30"/>
      <c r="H22" s="30"/>
      <c r="I22" s="30"/>
    </row>
    <row r="23" spans="2:9" x14ac:dyDescent="0.4">
      <c r="B23" s="30" t="s">
        <v>916</v>
      </c>
      <c r="C23" s="30"/>
      <c r="D23" s="30" t="s">
        <v>7124</v>
      </c>
      <c r="E23" s="30" t="s">
        <v>11</v>
      </c>
      <c r="F23" s="30" t="s">
        <v>1174</v>
      </c>
      <c r="G23" s="30"/>
      <c r="H23" s="30"/>
      <c r="I23" s="30"/>
    </row>
    <row r="24" spans="2:9" x14ac:dyDescent="0.4">
      <c r="B24" s="30" t="s">
        <v>5575</v>
      </c>
      <c r="C24" s="30"/>
      <c r="D24" s="30" t="s">
        <v>7124</v>
      </c>
      <c r="E24" s="30" t="s">
        <v>11</v>
      </c>
      <c r="F24" s="30" t="s">
        <v>912</v>
      </c>
      <c r="G24" s="30"/>
      <c r="H24" s="30"/>
      <c r="I24" s="30"/>
    </row>
    <row r="25" spans="2:9" x14ac:dyDescent="0.4">
      <c r="B25" s="30" t="s">
        <v>5576</v>
      </c>
      <c r="C25" s="30"/>
      <c r="D25" s="30" t="s">
        <v>7124</v>
      </c>
      <c r="E25" s="30" t="s">
        <v>11</v>
      </c>
      <c r="F25" s="30" t="s">
        <v>1182</v>
      </c>
      <c r="G25" s="30"/>
      <c r="H25" s="30"/>
      <c r="I25" s="30"/>
    </row>
    <row r="26" spans="2:9" x14ac:dyDescent="0.4">
      <c r="B26" s="30" t="s">
        <v>915</v>
      </c>
      <c r="C26" s="30"/>
      <c r="D26" s="30" t="s">
        <v>7124</v>
      </c>
      <c r="E26" s="30" t="s">
        <v>11</v>
      </c>
      <c r="F26" s="30" t="s">
        <v>807</v>
      </c>
      <c r="G26" s="30"/>
      <c r="H26" s="30"/>
      <c r="I26" s="30"/>
    </row>
    <row r="27" spans="2:9" x14ac:dyDescent="0.4">
      <c r="B27" s="30" t="s">
        <v>5577</v>
      </c>
      <c r="C27" s="30"/>
      <c r="D27" s="30" t="s">
        <v>7124</v>
      </c>
      <c r="E27" s="30" t="s">
        <v>11</v>
      </c>
      <c r="F27" s="30" t="s">
        <v>1158</v>
      </c>
      <c r="G27" s="30"/>
      <c r="H27" s="30"/>
      <c r="I27" s="30"/>
    </row>
    <row r="28" spans="2:9" x14ac:dyDescent="0.4">
      <c r="B28" s="30" t="s">
        <v>2932</v>
      </c>
      <c r="C28" s="30"/>
      <c r="D28" s="30" t="s">
        <v>7124</v>
      </c>
      <c r="E28" s="30" t="s">
        <v>11</v>
      </c>
      <c r="F28" s="30" t="s">
        <v>1199</v>
      </c>
      <c r="G28" s="30"/>
      <c r="H28" s="30"/>
      <c r="I28" s="30"/>
    </row>
    <row r="29" spans="2:9" x14ac:dyDescent="0.4">
      <c r="B29" s="30" t="s">
        <v>5578</v>
      </c>
      <c r="C29" s="30"/>
      <c r="D29" s="30" t="s">
        <v>7124</v>
      </c>
      <c r="E29" s="30" t="s">
        <v>11</v>
      </c>
      <c r="F29" s="30" t="s">
        <v>990</v>
      </c>
      <c r="G29" s="30"/>
      <c r="H29" s="30"/>
      <c r="I29" s="30"/>
    </row>
    <row r="30" spans="2:9" x14ac:dyDescent="0.4">
      <c r="B30" s="30" t="s">
        <v>1911</v>
      </c>
      <c r="C30" s="30"/>
      <c r="D30" s="30" t="s">
        <v>7124</v>
      </c>
      <c r="E30" s="30" t="s">
        <v>11</v>
      </c>
      <c r="F30" s="30" t="s">
        <v>760</v>
      </c>
      <c r="G30" s="30"/>
      <c r="H30" s="30"/>
      <c r="I30" s="30"/>
    </row>
    <row r="31" spans="2:9" x14ac:dyDescent="0.4">
      <c r="B31" s="30" t="s">
        <v>5579</v>
      </c>
      <c r="C31" s="30"/>
      <c r="D31" s="30" t="s">
        <v>7124</v>
      </c>
      <c r="E31" s="30" t="s">
        <v>11</v>
      </c>
      <c r="F31" s="30" t="s">
        <v>961</v>
      </c>
      <c r="G31" s="30"/>
      <c r="H31" s="30"/>
      <c r="I31" s="30"/>
    </row>
    <row r="32" spans="2:9" x14ac:dyDescent="0.4">
      <c r="B32" s="30" t="s">
        <v>5580</v>
      </c>
      <c r="C32" s="30"/>
      <c r="D32" s="30" t="s">
        <v>7124</v>
      </c>
      <c r="E32" s="30" t="s">
        <v>11</v>
      </c>
      <c r="F32" s="30" t="s">
        <v>1216</v>
      </c>
      <c r="G32" s="30"/>
      <c r="H32" s="30"/>
      <c r="I32" s="30"/>
    </row>
    <row r="33" spans="2:9" x14ac:dyDescent="0.4">
      <c r="B33" s="30" t="s">
        <v>2555</v>
      </c>
      <c r="C33" s="30"/>
      <c r="D33" s="30" t="s">
        <v>7124</v>
      </c>
      <c r="E33" s="30" t="s">
        <v>11</v>
      </c>
      <c r="F33" s="30" t="s">
        <v>854</v>
      </c>
      <c r="G33" s="30"/>
      <c r="H33" s="30"/>
      <c r="I33" s="30"/>
    </row>
    <row r="34" spans="2:9" x14ac:dyDescent="0.4">
      <c r="B34" s="30" t="s">
        <v>5581</v>
      </c>
      <c r="C34" s="30"/>
      <c r="D34" s="30" t="s">
        <v>7124</v>
      </c>
      <c r="E34" s="30" t="s">
        <v>11</v>
      </c>
      <c r="F34" s="30" t="s">
        <v>1235</v>
      </c>
      <c r="G34" s="30"/>
      <c r="H34" s="30"/>
      <c r="I34" s="30"/>
    </row>
    <row r="35" spans="2:9" x14ac:dyDescent="0.4">
      <c r="B35" s="30" t="s">
        <v>5582</v>
      </c>
      <c r="C35" s="30"/>
      <c r="D35" s="30" t="s">
        <v>7124</v>
      </c>
      <c r="E35" s="30" t="s">
        <v>11</v>
      </c>
      <c r="F35" s="30" t="s">
        <v>1242</v>
      </c>
      <c r="G35" s="30"/>
      <c r="H35" s="30"/>
      <c r="I35" s="30"/>
    </row>
    <row r="36" spans="2:9" x14ac:dyDescent="0.4">
      <c r="B36" s="30" t="s">
        <v>2699</v>
      </c>
      <c r="C36" s="30"/>
      <c r="D36" s="30" t="s">
        <v>7124</v>
      </c>
      <c r="E36" s="30" t="s">
        <v>11</v>
      </c>
      <c r="F36" s="30" t="s">
        <v>1245</v>
      </c>
      <c r="G36" s="30"/>
      <c r="H36" s="30"/>
      <c r="I36" s="30"/>
    </row>
    <row r="37" spans="2:9" x14ac:dyDescent="0.4">
      <c r="B37" s="30" t="s">
        <v>5583</v>
      </c>
      <c r="C37" s="30"/>
      <c r="D37" s="30" t="s">
        <v>7124</v>
      </c>
      <c r="E37" s="30" t="s">
        <v>11</v>
      </c>
      <c r="F37" s="30" t="s">
        <v>202</v>
      </c>
      <c r="G37" s="30"/>
      <c r="H37" s="30"/>
      <c r="I37" s="30"/>
    </row>
    <row r="38" spans="2:9" x14ac:dyDescent="0.4">
      <c r="B38" s="30" t="s">
        <v>5584</v>
      </c>
      <c r="C38" s="30"/>
      <c r="D38" s="30" t="s">
        <v>7124</v>
      </c>
      <c r="E38" s="30" t="s">
        <v>11</v>
      </c>
      <c r="F38" s="30" t="s">
        <v>1249</v>
      </c>
      <c r="G38" s="30"/>
      <c r="H38" s="30"/>
      <c r="I38" s="30"/>
    </row>
    <row r="39" spans="2:9" x14ac:dyDescent="0.4">
      <c r="B39" s="30" t="s">
        <v>2325</v>
      </c>
      <c r="C39" s="30"/>
      <c r="D39" s="30" t="s">
        <v>7124</v>
      </c>
      <c r="E39" s="30" t="s">
        <v>11</v>
      </c>
      <c r="F39" s="30" t="s">
        <v>1208</v>
      </c>
      <c r="G39" s="30"/>
      <c r="H39" s="30"/>
      <c r="I39" s="30"/>
    </row>
    <row r="40" spans="2:9" x14ac:dyDescent="0.4">
      <c r="B40" s="30" t="s">
        <v>3677</v>
      </c>
      <c r="C40" s="30"/>
      <c r="D40" s="30" t="s">
        <v>7124</v>
      </c>
      <c r="E40" s="30" t="s">
        <v>3792</v>
      </c>
      <c r="F40" s="30" t="s">
        <v>811</v>
      </c>
      <c r="G40" s="30"/>
      <c r="H40" s="30"/>
      <c r="I40" s="30"/>
    </row>
    <row r="41" spans="2:9" x14ac:dyDescent="0.4">
      <c r="B41" s="30" t="s">
        <v>5585</v>
      </c>
      <c r="C41" s="30"/>
      <c r="D41" s="30" t="s">
        <v>7124</v>
      </c>
      <c r="E41" s="30" t="s">
        <v>3792</v>
      </c>
      <c r="F41" s="30" t="s">
        <v>814</v>
      </c>
      <c r="G41" s="30"/>
      <c r="H41" s="30"/>
      <c r="I41" s="30"/>
    </row>
    <row r="42" spans="2:9" x14ac:dyDescent="0.4">
      <c r="B42" s="30" t="s">
        <v>5588</v>
      </c>
      <c r="C42" s="30"/>
      <c r="D42" s="30" t="s">
        <v>7124</v>
      </c>
      <c r="E42" s="30" t="s">
        <v>3792</v>
      </c>
      <c r="F42" s="30" t="s">
        <v>471</v>
      </c>
      <c r="G42" s="30"/>
      <c r="H42" s="30"/>
      <c r="I42" s="30"/>
    </row>
    <row r="43" spans="2:9" x14ac:dyDescent="0.4">
      <c r="B43" s="30" t="s">
        <v>5590</v>
      </c>
      <c r="C43" s="30"/>
      <c r="D43" s="30" t="s">
        <v>7124</v>
      </c>
      <c r="E43" s="30" t="s">
        <v>3792</v>
      </c>
      <c r="F43" s="30" t="s">
        <v>446</v>
      </c>
      <c r="G43" s="30"/>
      <c r="H43" s="30"/>
      <c r="I43" s="30"/>
    </row>
    <row r="44" spans="2:9" x14ac:dyDescent="0.4">
      <c r="B44" s="30" t="s">
        <v>5593</v>
      </c>
      <c r="C44" s="30"/>
      <c r="D44" s="30" t="s">
        <v>7124</v>
      </c>
      <c r="E44" s="30" t="s">
        <v>3792</v>
      </c>
      <c r="F44" s="30" t="s">
        <v>800</v>
      </c>
      <c r="G44" s="30"/>
      <c r="H44" s="30"/>
      <c r="I44" s="30"/>
    </row>
    <row r="45" spans="2:9" x14ac:dyDescent="0.4">
      <c r="B45" s="30" t="s">
        <v>5594</v>
      </c>
      <c r="C45" s="30"/>
      <c r="D45" s="30" t="s">
        <v>7124</v>
      </c>
      <c r="E45" s="30" t="s">
        <v>3792</v>
      </c>
      <c r="F45" s="30" t="s">
        <v>833</v>
      </c>
      <c r="G45" s="30"/>
      <c r="H45" s="30"/>
      <c r="I45" s="30"/>
    </row>
    <row r="46" spans="2:9" x14ac:dyDescent="0.4">
      <c r="B46" s="30" t="s">
        <v>5595</v>
      </c>
      <c r="C46" s="30"/>
      <c r="D46" s="30" t="s">
        <v>7124</v>
      </c>
      <c r="E46" s="30" t="s">
        <v>3792</v>
      </c>
      <c r="F46" s="30" t="s">
        <v>836</v>
      </c>
      <c r="G46" s="30"/>
      <c r="H46" s="30"/>
      <c r="I46" s="30"/>
    </row>
    <row r="47" spans="2:9" x14ac:dyDescent="0.4">
      <c r="B47" s="30" t="s">
        <v>1724</v>
      </c>
      <c r="C47" s="30"/>
      <c r="D47" s="30" t="s">
        <v>7124</v>
      </c>
      <c r="E47" s="30" t="s">
        <v>3792</v>
      </c>
      <c r="F47" s="30" t="s">
        <v>844</v>
      </c>
      <c r="G47" s="30"/>
      <c r="H47" s="30"/>
      <c r="I47" s="30"/>
    </row>
    <row r="48" spans="2:9" x14ac:dyDescent="0.4">
      <c r="B48" s="30" t="s">
        <v>5286</v>
      </c>
      <c r="C48" s="30"/>
      <c r="D48" s="30" t="s">
        <v>7124</v>
      </c>
      <c r="E48" s="30" t="s">
        <v>3792</v>
      </c>
      <c r="F48" s="30" t="s">
        <v>845</v>
      </c>
      <c r="G48" s="30"/>
      <c r="H48" s="30"/>
      <c r="I48" s="30"/>
    </row>
    <row r="49" spans="2:9" x14ac:dyDescent="0.4">
      <c r="B49" s="30" t="s">
        <v>5596</v>
      </c>
      <c r="C49" s="30"/>
      <c r="D49" s="30" t="s">
        <v>7124</v>
      </c>
      <c r="E49" s="30" t="s">
        <v>3792</v>
      </c>
      <c r="F49" s="30" t="s">
        <v>853</v>
      </c>
      <c r="G49" s="30"/>
      <c r="H49" s="30"/>
      <c r="I49" s="30"/>
    </row>
    <row r="50" spans="2:9" x14ac:dyDescent="0.4">
      <c r="B50" s="30" t="s">
        <v>5597</v>
      </c>
      <c r="C50" s="30"/>
      <c r="D50" s="30" t="s">
        <v>7124</v>
      </c>
      <c r="E50" s="30" t="s">
        <v>3792</v>
      </c>
      <c r="F50" s="30" t="s">
        <v>856</v>
      </c>
      <c r="G50" s="30"/>
      <c r="H50" s="30"/>
      <c r="I50" s="30"/>
    </row>
    <row r="51" spans="2:9" x14ac:dyDescent="0.4">
      <c r="B51" s="30" t="s">
        <v>5598</v>
      </c>
      <c r="C51" s="30"/>
      <c r="D51" s="30" t="s">
        <v>7124</v>
      </c>
      <c r="E51" s="30" t="s">
        <v>3792</v>
      </c>
      <c r="F51" s="30" t="s">
        <v>857</v>
      </c>
      <c r="G51" s="30"/>
      <c r="H51" s="30"/>
      <c r="I51" s="30"/>
    </row>
    <row r="52" spans="2:9" x14ac:dyDescent="0.4">
      <c r="B52" s="30" t="s">
        <v>5599</v>
      </c>
      <c r="C52" s="30"/>
      <c r="D52" s="30" t="s">
        <v>7124</v>
      </c>
      <c r="E52" s="30" t="s">
        <v>3792</v>
      </c>
      <c r="F52" s="30" t="s">
        <v>117</v>
      </c>
      <c r="G52" s="30"/>
      <c r="H52" s="30"/>
      <c r="I52" s="30"/>
    </row>
    <row r="53" spans="2:9" x14ac:dyDescent="0.4">
      <c r="B53" s="30" t="s">
        <v>5600</v>
      </c>
      <c r="C53" s="30"/>
      <c r="D53" s="30" t="s">
        <v>7124</v>
      </c>
      <c r="E53" s="30" t="s">
        <v>3792</v>
      </c>
      <c r="F53" s="30" t="s">
        <v>867</v>
      </c>
      <c r="G53" s="30"/>
      <c r="H53" s="30"/>
      <c r="I53" s="30"/>
    </row>
    <row r="54" spans="2:9" x14ac:dyDescent="0.4">
      <c r="B54" s="30" t="s">
        <v>996</v>
      </c>
      <c r="C54" s="30"/>
      <c r="D54" s="30" t="s">
        <v>7124</v>
      </c>
      <c r="E54" s="30" t="s">
        <v>3792</v>
      </c>
      <c r="F54" s="30" t="s">
        <v>865</v>
      </c>
      <c r="G54" s="30"/>
      <c r="H54" s="30"/>
      <c r="I54" s="30"/>
    </row>
    <row r="55" spans="2:9" x14ac:dyDescent="0.4">
      <c r="B55" s="30" t="s">
        <v>5601</v>
      </c>
      <c r="C55" s="30"/>
      <c r="D55" s="30" t="s">
        <v>7124</v>
      </c>
      <c r="E55" s="30" t="s">
        <v>3792</v>
      </c>
      <c r="F55" s="30" t="s">
        <v>889</v>
      </c>
      <c r="G55" s="30"/>
      <c r="H55" s="30"/>
      <c r="I55" s="30"/>
    </row>
    <row r="56" spans="2:9" x14ac:dyDescent="0.4">
      <c r="B56" s="30" t="s">
        <v>5432</v>
      </c>
      <c r="C56" s="30"/>
      <c r="D56" s="30" t="s">
        <v>7124</v>
      </c>
      <c r="E56" s="30" t="s">
        <v>3792</v>
      </c>
      <c r="F56" s="30" t="s">
        <v>897</v>
      </c>
      <c r="G56" s="30"/>
      <c r="H56" s="30"/>
      <c r="I56" s="30"/>
    </row>
    <row r="57" spans="2:9" x14ac:dyDescent="0.4">
      <c r="B57" s="30" t="s">
        <v>5602</v>
      </c>
      <c r="C57" s="30"/>
      <c r="D57" s="30" t="s">
        <v>7124</v>
      </c>
      <c r="E57" s="30" t="s">
        <v>3792</v>
      </c>
      <c r="F57" s="30" t="s">
        <v>901</v>
      </c>
      <c r="G57" s="30"/>
      <c r="H57" s="30"/>
      <c r="I57" s="30"/>
    </row>
    <row r="58" spans="2:9" x14ac:dyDescent="0.4">
      <c r="B58" s="30" t="s">
        <v>3171</v>
      </c>
      <c r="C58" s="30"/>
      <c r="D58" s="30" t="s">
        <v>7124</v>
      </c>
      <c r="E58" s="30" t="s">
        <v>3792</v>
      </c>
      <c r="F58" s="30" t="s">
        <v>911</v>
      </c>
      <c r="G58" s="30"/>
      <c r="H58" s="30"/>
      <c r="I58" s="30"/>
    </row>
    <row r="59" spans="2:9" x14ac:dyDescent="0.4">
      <c r="B59" s="30" t="s">
        <v>5603</v>
      </c>
      <c r="C59" s="30"/>
      <c r="D59" s="30" t="s">
        <v>7124</v>
      </c>
      <c r="E59" s="30" t="s">
        <v>3792</v>
      </c>
      <c r="F59" s="30" t="s">
        <v>920</v>
      </c>
      <c r="G59" s="30"/>
      <c r="H59" s="30"/>
      <c r="I59" s="30"/>
    </row>
    <row r="60" spans="2:9" x14ac:dyDescent="0.4">
      <c r="B60" s="30" t="s">
        <v>5604</v>
      </c>
      <c r="C60" s="30"/>
      <c r="D60" s="30" t="s">
        <v>7124</v>
      </c>
      <c r="E60" s="30" t="s">
        <v>3792</v>
      </c>
      <c r="F60" s="30" t="s">
        <v>936</v>
      </c>
      <c r="G60" s="30"/>
      <c r="H60" s="30"/>
      <c r="I60" s="30"/>
    </row>
    <row r="61" spans="2:9" x14ac:dyDescent="0.4">
      <c r="B61" s="30" t="s">
        <v>5605</v>
      </c>
      <c r="C61" s="30"/>
      <c r="D61" s="30" t="s">
        <v>7124</v>
      </c>
      <c r="E61" s="30" t="s">
        <v>3792</v>
      </c>
      <c r="F61" s="30" t="s">
        <v>426</v>
      </c>
      <c r="G61" s="30"/>
      <c r="H61" s="30"/>
      <c r="I61" s="30"/>
    </row>
    <row r="62" spans="2:9" x14ac:dyDescent="0.4">
      <c r="B62" s="30" t="s">
        <v>5606</v>
      </c>
      <c r="C62" s="30"/>
      <c r="D62" s="30" t="s">
        <v>7124</v>
      </c>
      <c r="E62" s="30" t="s">
        <v>3792</v>
      </c>
      <c r="F62" s="30" t="s">
        <v>1159</v>
      </c>
      <c r="G62" s="30"/>
      <c r="H62" s="30"/>
      <c r="I62" s="30"/>
    </row>
    <row r="63" spans="2:9" x14ac:dyDescent="0.4">
      <c r="B63" s="30" t="s">
        <v>5607</v>
      </c>
      <c r="C63" s="30"/>
      <c r="D63" s="30" t="s">
        <v>7124</v>
      </c>
      <c r="E63" s="30" t="s">
        <v>3792</v>
      </c>
      <c r="F63" s="30" t="s">
        <v>1165</v>
      </c>
      <c r="G63" s="30"/>
      <c r="H63" s="30"/>
      <c r="I63" s="30"/>
    </row>
    <row r="64" spans="2:9" x14ac:dyDescent="0.4">
      <c r="B64" s="30" t="s">
        <v>5608</v>
      </c>
      <c r="C64" s="30"/>
      <c r="D64" s="30" t="s">
        <v>7124</v>
      </c>
      <c r="E64" s="30" t="s">
        <v>3792</v>
      </c>
      <c r="F64" s="30" t="s">
        <v>1168</v>
      </c>
      <c r="G64" s="30"/>
      <c r="H64" s="30"/>
      <c r="I64" s="30"/>
    </row>
    <row r="65" spans="2:9" x14ac:dyDescent="0.4">
      <c r="B65" s="30" t="s">
        <v>5608</v>
      </c>
      <c r="C65" s="30"/>
      <c r="D65" s="30" t="s">
        <v>7124</v>
      </c>
      <c r="E65" s="30" t="s">
        <v>3792</v>
      </c>
      <c r="F65" s="30" t="s">
        <v>1170</v>
      </c>
      <c r="G65" s="30"/>
      <c r="H65" s="30"/>
      <c r="I65" s="30"/>
    </row>
    <row r="66" spans="2:9" x14ac:dyDescent="0.4">
      <c r="B66" s="30" t="s">
        <v>5608</v>
      </c>
      <c r="C66" s="30"/>
      <c r="D66" s="30" t="s">
        <v>7124</v>
      </c>
      <c r="E66" s="30" t="s">
        <v>3792</v>
      </c>
      <c r="F66" s="30" t="s">
        <v>5609</v>
      </c>
      <c r="G66" s="30"/>
      <c r="H66" s="30"/>
      <c r="I66" s="30"/>
    </row>
    <row r="67" spans="2:9" x14ac:dyDescent="0.4">
      <c r="B67" s="30" t="s">
        <v>2053</v>
      </c>
      <c r="C67" s="30"/>
      <c r="D67" s="30" t="s">
        <v>7124</v>
      </c>
      <c r="E67" s="30" t="s">
        <v>3792</v>
      </c>
      <c r="F67" s="30" t="s">
        <v>1172</v>
      </c>
      <c r="G67" s="30"/>
      <c r="H67" s="30"/>
      <c r="I67" s="30"/>
    </row>
    <row r="68" spans="2:9" x14ac:dyDescent="0.4">
      <c r="B68" s="30" t="s">
        <v>5611</v>
      </c>
      <c r="C68" s="30"/>
      <c r="D68" s="30" t="s">
        <v>7124</v>
      </c>
      <c r="E68" s="30" t="s">
        <v>3792</v>
      </c>
      <c r="F68" s="30" t="s">
        <v>1174</v>
      </c>
      <c r="G68" s="30"/>
      <c r="H68" s="30"/>
      <c r="I68" s="30"/>
    </row>
    <row r="69" spans="2:9" x14ac:dyDescent="0.4">
      <c r="B69" s="30" t="s">
        <v>5612</v>
      </c>
      <c r="C69" s="30"/>
      <c r="D69" s="30" t="s">
        <v>7124</v>
      </c>
      <c r="E69" s="30" t="s">
        <v>3792</v>
      </c>
      <c r="F69" s="30" t="s">
        <v>912</v>
      </c>
      <c r="G69" s="30"/>
      <c r="H69" s="30"/>
      <c r="I69" s="30"/>
    </row>
    <row r="70" spans="2:9" x14ac:dyDescent="0.4">
      <c r="B70" s="30" t="s">
        <v>5614</v>
      </c>
      <c r="C70" s="30"/>
      <c r="D70" s="30" t="s">
        <v>7124</v>
      </c>
      <c r="E70" s="30" t="s">
        <v>3792</v>
      </c>
      <c r="F70" s="30" t="s">
        <v>1182</v>
      </c>
      <c r="G70" s="30"/>
      <c r="H70" s="30"/>
      <c r="I70" s="30"/>
    </row>
    <row r="71" spans="2:9" x14ac:dyDescent="0.4">
      <c r="B71" s="30" t="s">
        <v>6836</v>
      </c>
      <c r="C71" s="30"/>
      <c r="D71" s="30" t="s">
        <v>7124</v>
      </c>
      <c r="E71" s="30" t="s">
        <v>3792</v>
      </c>
      <c r="F71" s="30" t="s">
        <v>807</v>
      </c>
      <c r="G71" s="30"/>
      <c r="H71" s="30"/>
      <c r="I71" s="30"/>
    </row>
    <row r="72" spans="2:9" x14ac:dyDescent="0.4">
      <c r="B72" s="30" t="s">
        <v>5615</v>
      </c>
      <c r="C72" s="30"/>
      <c r="D72" s="30" t="s">
        <v>7124</v>
      </c>
      <c r="E72" s="30" t="s">
        <v>3792</v>
      </c>
      <c r="F72" s="30" t="s">
        <v>1158</v>
      </c>
      <c r="G72" s="30"/>
      <c r="H72" s="30"/>
      <c r="I72" s="30"/>
    </row>
    <row r="73" spans="2:9" x14ac:dyDescent="0.4">
      <c r="B73" s="30" t="s">
        <v>5616</v>
      </c>
      <c r="C73" s="30"/>
      <c r="D73" s="30" t="s">
        <v>7124</v>
      </c>
      <c r="E73" s="30" t="s">
        <v>3792</v>
      </c>
      <c r="F73" s="30" t="s">
        <v>1199</v>
      </c>
      <c r="G73" s="30"/>
      <c r="H73" s="30"/>
      <c r="I73" s="30"/>
    </row>
    <row r="74" spans="2:9" x14ac:dyDescent="0.4">
      <c r="B74" s="30" t="s">
        <v>5616</v>
      </c>
      <c r="C74" s="30"/>
      <c r="D74" s="30" t="s">
        <v>7124</v>
      </c>
      <c r="E74" s="30" t="s">
        <v>3792</v>
      </c>
      <c r="F74" s="30" t="s">
        <v>5618</v>
      </c>
      <c r="G74" s="30"/>
      <c r="H74" s="30"/>
      <c r="I74" s="30"/>
    </row>
    <row r="75" spans="2:9" x14ac:dyDescent="0.4">
      <c r="B75" s="30" t="s">
        <v>5616</v>
      </c>
      <c r="C75" s="30"/>
      <c r="D75" s="30" t="s">
        <v>7124</v>
      </c>
      <c r="E75" s="30" t="s">
        <v>3792</v>
      </c>
      <c r="F75" s="30" t="s">
        <v>990</v>
      </c>
      <c r="G75" s="30"/>
      <c r="H75" s="30"/>
      <c r="I75" s="30"/>
    </row>
    <row r="76" spans="2:9" x14ac:dyDescent="0.4">
      <c r="B76" s="30" t="s">
        <v>5616</v>
      </c>
      <c r="C76" s="30"/>
      <c r="D76" s="30" t="s">
        <v>7124</v>
      </c>
      <c r="E76" s="30" t="s">
        <v>3792</v>
      </c>
      <c r="F76" s="30" t="s">
        <v>760</v>
      </c>
      <c r="G76" s="30"/>
      <c r="H76" s="30"/>
      <c r="I76" s="30"/>
    </row>
    <row r="77" spans="2:9" x14ac:dyDescent="0.4">
      <c r="B77" s="30" t="s">
        <v>4571</v>
      </c>
      <c r="C77" s="30"/>
      <c r="D77" s="30" t="s">
        <v>7124</v>
      </c>
      <c r="E77" s="30" t="s">
        <v>3792</v>
      </c>
      <c r="F77" s="30" t="s">
        <v>961</v>
      </c>
      <c r="G77" s="30"/>
      <c r="H77" s="30"/>
      <c r="I77" s="30"/>
    </row>
    <row r="78" spans="2:9" x14ac:dyDescent="0.4">
      <c r="B78" s="30" t="s">
        <v>1503</v>
      </c>
      <c r="C78" s="30"/>
      <c r="D78" s="30" t="s">
        <v>7124</v>
      </c>
      <c r="E78" s="30" t="s">
        <v>3792</v>
      </c>
      <c r="F78" s="30" t="s">
        <v>1216</v>
      </c>
      <c r="G78" s="30"/>
      <c r="H78" s="30"/>
      <c r="I78" s="30"/>
    </row>
    <row r="79" spans="2:9" x14ac:dyDescent="0.4">
      <c r="B79" s="30" t="s">
        <v>5619</v>
      </c>
      <c r="C79" s="30"/>
      <c r="D79" s="30" t="s">
        <v>7124</v>
      </c>
      <c r="E79" s="30" t="s">
        <v>3792</v>
      </c>
      <c r="F79" s="30" t="s">
        <v>854</v>
      </c>
      <c r="G79" s="30"/>
      <c r="H79" s="30"/>
      <c r="I79" s="30"/>
    </row>
    <row r="80" spans="2:9" x14ac:dyDescent="0.4">
      <c r="B80" s="30" t="s">
        <v>5619</v>
      </c>
      <c r="C80" s="30"/>
      <c r="D80" s="30" t="s">
        <v>7124</v>
      </c>
      <c r="E80" s="30" t="s">
        <v>3792</v>
      </c>
      <c r="F80" s="30" t="s">
        <v>1235</v>
      </c>
      <c r="G80" s="30"/>
      <c r="H80" s="30"/>
      <c r="I80" s="30"/>
    </row>
    <row r="81" spans="2:9" x14ac:dyDescent="0.4">
      <c r="B81" s="30" t="s">
        <v>5619</v>
      </c>
      <c r="C81" s="30"/>
      <c r="D81" s="30" t="s">
        <v>7124</v>
      </c>
      <c r="E81" s="30" t="s">
        <v>3792</v>
      </c>
      <c r="F81" s="30" t="s">
        <v>2119</v>
      </c>
      <c r="G81" s="30"/>
      <c r="H81" s="30"/>
      <c r="I81" s="30"/>
    </row>
    <row r="82" spans="2:9" x14ac:dyDescent="0.4">
      <c r="B82" s="30" t="s">
        <v>5620</v>
      </c>
      <c r="C82" s="30"/>
      <c r="D82" s="30" t="s">
        <v>7124</v>
      </c>
      <c r="E82" s="30" t="s">
        <v>3792</v>
      </c>
      <c r="F82" s="30" t="s">
        <v>1242</v>
      </c>
      <c r="G82" s="30"/>
      <c r="H82" s="30"/>
      <c r="I82" s="30"/>
    </row>
    <row r="83" spans="2:9" x14ac:dyDescent="0.4">
      <c r="B83" s="30" t="s">
        <v>2759</v>
      </c>
      <c r="C83" s="30"/>
      <c r="D83" s="30" t="s">
        <v>7124</v>
      </c>
      <c r="E83" s="30" t="s">
        <v>3792</v>
      </c>
      <c r="F83" s="30" t="s">
        <v>1245</v>
      </c>
      <c r="G83" s="30"/>
      <c r="H83" s="30"/>
      <c r="I83" s="30"/>
    </row>
    <row r="84" spans="2:9" x14ac:dyDescent="0.4">
      <c r="B84" s="30" t="s">
        <v>2759</v>
      </c>
      <c r="C84" s="30"/>
      <c r="D84" s="30" t="s">
        <v>7124</v>
      </c>
      <c r="E84" s="30" t="s">
        <v>3792</v>
      </c>
      <c r="F84" s="30" t="s">
        <v>5621</v>
      </c>
      <c r="G84" s="30"/>
      <c r="H84" s="30"/>
      <c r="I84" s="30"/>
    </row>
    <row r="85" spans="2:9" x14ac:dyDescent="0.4">
      <c r="B85" s="30" t="s">
        <v>2759</v>
      </c>
      <c r="C85" s="30"/>
      <c r="D85" s="30" t="s">
        <v>7124</v>
      </c>
      <c r="E85" s="30" t="s">
        <v>3792</v>
      </c>
      <c r="F85" s="30" t="s">
        <v>202</v>
      </c>
      <c r="G85" s="30"/>
      <c r="H85" s="30"/>
      <c r="I85" s="30"/>
    </row>
    <row r="86" spans="2:9" x14ac:dyDescent="0.4">
      <c r="B86" s="30" t="s">
        <v>2759</v>
      </c>
      <c r="C86" s="30"/>
      <c r="D86" s="30" t="s">
        <v>7124</v>
      </c>
      <c r="E86" s="30" t="s">
        <v>3792</v>
      </c>
      <c r="F86" s="30" t="s">
        <v>1249</v>
      </c>
      <c r="G86" s="30"/>
      <c r="H86" s="30"/>
      <c r="I86" s="30"/>
    </row>
    <row r="87" spans="2:9" x14ac:dyDescent="0.4">
      <c r="B87" s="30" t="s">
        <v>3602</v>
      </c>
      <c r="C87" s="30"/>
      <c r="D87" s="30" t="s">
        <v>7124</v>
      </c>
      <c r="E87" s="30" t="s">
        <v>3792</v>
      </c>
      <c r="F87" s="30" t="s">
        <v>1208</v>
      </c>
      <c r="G87" s="30"/>
      <c r="H87" s="30"/>
      <c r="I87" s="30"/>
    </row>
    <row r="88" spans="2:9" x14ac:dyDescent="0.4">
      <c r="B88" s="30" t="s">
        <v>5622</v>
      </c>
      <c r="C88" s="30"/>
      <c r="D88" s="30" t="s">
        <v>7124</v>
      </c>
      <c r="E88" s="30" t="s">
        <v>3792</v>
      </c>
      <c r="F88" s="30" t="s">
        <v>1264</v>
      </c>
      <c r="G88" s="30"/>
      <c r="H88" s="30"/>
      <c r="I88" s="30"/>
    </row>
    <row r="89" spans="2:9" x14ac:dyDescent="0.4">
      <c r="B89" s="30" t="s">
        <v>5622</v>
      </c>
      <c r="C89" s="30"/>
      <c r="D89" s="30" t="s">
        <v>7124</v>
      </c>
      <c r="E89" s="30" t="s">
        <v>3792</v>
      </c>
      <c r="F89" s="30" t="s">
        <v>1266</v>
      </c>
      <c r="G89" s="30"/>
      <c r="H89" s="30"/>
      <c r="I89" s="30"/>
    </row>
    <row r="90" spans="2:9" x14ac:dyDescent="0.4">
      <c r="B90" s="30" t="s">
        <v>5622</v>
      </c>
      <c r="C90" s="30"/>
      <c r="D90" s="30" t="s">
        <v>7124</v>
      </c>
      <c r="E90" s="30" t="s">
        <v>3792</v>
      </c>
      <c r="F90" s="30" t="s">
        <v>5623</v>
      </c>
      <c r="G90" s="30"/>
      <c r="H90" s="30"/>
      <c r="I90" s="30"/>
    </row>
    <row r="91" spans="2:9" x14ac:dyDescent="0.4">
      <c r="B91" s="30" t="s">
        <v>5626</v>
      </c>
      <c r="C91" s="30"/>
      <c r="D91" s="30" t="s">
        <v>7124</v>
      </c>
      <c r="E91" s="30" t="s">
        <v>3792</v>
      </c>
      <c r="F91" s="30" t="s">
        <v>3605</v>
      </c>
      <c r="G91" s="30"/>
      <c r="H91" s="30"/>
      <c r="I91" s="30"/>
    </row>
    <row r="92" spans="2:9" x14ac:dyDescent="0.4">
      <c r="B92" s="30" t="s">
        <v>5626</v>
      </c>
      <c r="C92" s="30"/>
      <c r="D92" s="30" t="s">
        <v>7124</v>
      </c>
      <c r="E92" s="30" t="s">
        <v>3792</v>
      </c>
      <c r="F92" s="30" t="s">
        <v>5613</v>
      </c>
      <c r="G92" s="30"/>
      <c r="H92" s="30"/>
      <c r="I92" s="30"/>
    </row>
    <row r="93" spans="2:9" x14ac:dyDescent="0.4">
      <c r="B93" s="30" t="s">
        <v>5626</v>
      </c>
      <c r="C93" s="30"/>
      <c r="D93" s="30" t="s">
        <v>7124</v>
      </c>
      <c r="E93" s="30" t="s">
        <v>3792</v>
      </c>
      <c r="F93" s="30" t="s">
        <v>4978</v>
      </c>
      <c r="G93" s="30"/>
      <c r="H93" s="30"/>
      <c r="I93" s="30"/>
    </row>
    <row r="94" spans="2:9" x14ac:dyDescent="0.4">
      <c r="B94" s="30" t="s">
        <v>5626</v>
      </c>
      <c r="C94" s="30"/>
      <c r="D94" s="30" t="s">
        <v>7124</v>
      </c>
      <c r="E94" s="30" t="s">
        <v>3792</v>
      </c>
      <c r="F94" s="30" t="s">
        <v>2746</v>
      </c>
      <c r="G94" s="30"/>
      <c r="H94" s="30"/>
      <c r="I94" s="30"/>
    </row>
    <row r="95" spans="2:9" x14ac:dyDescent="0.4">
      <c r="B95" s="30" t="s">
        <v>1881</v>
      </c>
      <c r="C95" s="30"/>
      <c r="D95" s="30" t="s">
        <v>7124</v>
      </c>
      <c r="E95" s="30" t="s">
        <v>3792</v>
      </c>
      <c r="F95" s="30" t="s">
        <v>42</v>
      </c>
      <c r="G95" s="30"/>
      <c r="H95" s="30"/>
      <c r="I95" s="30"/>
    </row>
    <row r="96" spans="2:9" x14ac:dyDescent="0.4">
      <c r="B96" s="30" t="s">
        <v>1881</v>
      </c>
      <c r="C96" s="30"/>
      <c r="D96" s="30" t="s">
        <v>7124</v>
      </c>
      <c r="E96" s="30" t="s">
        <v>3792</v>
      </c>
      <c r="F96" s="30" t="s">
        <v>5627</v>
      </c>
      <c r="G96" s="30"/>
      <c r="H96" s="30"/>
      <c r="I96" s="30"/>
    </row>
    <row r="97" spans="2:9" x14ac:dyDescent="0.4">
      <c r="B97" s="30" t="s">
        <v>5628</v>
      </c>
      <c r="C97" s="30"/>
      <c r="D97" s="30" t="s">
        <v>7124</v>
      </c>
      <c r="E97" s="30" t="s">
        <v>3792</v>
      </c>
      <c r="F97" s="30" t="s">
        <v>1494</v>
      </c>
      <c r="G97" s="30"/>
      <c r="H97" s="30"/>
      <c r="I97" s="30"/>
    </row>
    <row r="98" spans="2:9" x14ac:dyDescent="0.4">
      <c r="B98" s="30" t="s">
        <v>5630</v>
      </c>
      <c r="C98" s="30"/>
      <c r="D98" s="30" t="s">
        <v>7124</v>
      </c>
      <c r="E98" s="30" t="s">
        <v>3792</v>
      </c>
      <c r="F98" s="30" t="s">
        <v>808</v>
      </c>
      <c r="G98" s="30"/>
      <c r="H98" s="30"/>
      <c r="I98" s="30"/>
    </row>
    <row r="99" spans="2:9" x14ac:dyDescent="0.4">
      <c r="B99" s="30" t="s">
        <v>2162</v>
      </c>
      <c r="C99" s="30"/>
      <c r="D99" s="30" t="s">
        <v>7124</v>
      </c>
      <c r="E99" s="30" t="s">
        <v>3792</v>
      </c>
      <c r="F99" s="30" t="s">
        <v>3755</v>
      </c>
      <c r="G99" s="30"/>
      <c r="H99" s="30"/>
      <c r="I99" s="30"/>
    </row>
    <row r="100" spans="2:9" x14ac:dyDescent="0.4">
      <c r="B100" s="30" t="s">
        <v>2162</v>
      </c>
      <c r="C100" s="30"/>
      <c r="D100" s="30" t="s">
        <v>7124</v>
      </c>
      <c r="E100" s="30" t="s">
        <v>3792</v>
      </c>
      <c r="F100" s="30" t="s">
        <v>4337</v>
      </c>
      <c r="G100" s="30"/>
      <c r="H100" s="30"/>
      <c r="I100" s="30"/>
    </row>
    <row r="101" spans="2:9" x14ac:dyDescent="0.4">
      <c r="B101" s="30" t="s">
        <v>5631</v>
      </c>
      <c r="C101" s="30"/>
      <c r="D101" s="30" t="s">
        <v>7124</v>
      </c>
      <c r="E101" s="30" t="s">
        <v>3792</v>
      </c>
      <c r="F101" s="30" t="s">
        <v>460</v>
      </c>
      <c r="G101" s="30"/>
      <c r="H101" s="30"/>
      <c r="I101" s="30"/>
    </row>
    <row r="102" spans="2:9" x14ac:dyDescent="0.4">
      <c r="B102" s="30" t="s">
        <v>5632</v>
      </c>
      <c r="C102" s="30"/>
      <c r="D102" s="30" t="s">
        <v>7124</v>
      </c>
      <c r="E102" s="30" t="s">
        <v>3792</v>
      </c>
      <c r="F102" s="30" t="s">
        <v>3042</v>
      </c>
      <c r="G102" s="30"/>
      <c r="H102" s="30"/>
      <c r="I102" s="30"/>
    </row>
    <row r="103" spans="2:9" x14ac:dyDescent="0.4">
      <c r="B103" s="30" t="s">
        <v>5633</v>
      </c>
      <c r="C103" s="30"/>
      <c r="D103" s="30" t="s">
        <v>7124</v>
      </c>
      <c r="E103" s="30" t="s">
        <v>3792</v>
      </c>
      <c r="F103" s="30" t="s">
        <v>4983</v>
      </c>
      <c r="G103" s="30"/>
      <c r="H103" s="30"/>
      <c r="I103" s="30"/>
    </row>
    <row r="104" spans="2:9" x14ac:dyDescent="0.4">
      <c r="B104" s="30" t="s">
        <v>5635</v>
      </c>
      <c r="C104" s="30"/>
      <c r="D104" s="30" t="s">
        <v>7124</v>
      </c>
      <c r="E104" s="30" t="s">
        <v>3792</v>
      </c>
      <c r="F104" s="30" t="s">
        <v>4984</v>
      </c>
      <c r="G104" s="30"/>
      <c r="H104" s="30"/>
      <c r="I104" s="30"/>
    </row>
    <row r="105" spans="2:9" x14ac:dyDescent="0.4">
      <c r="B105" s="30" t="s">
        <v>3983</v>
      </c>
      <c r="C105" s="30"/>
      <c r="D105" s="30" t="s">
        <v>7124</v>
      </c>
      <c r="E105" s="30" t="s">
        <v>3792</v>
      </c>
      <c r="F105" s="30" t="s">
        <v>4986</v>
      </c>
      <c r="G105" s="30"/>
      <c r="H105" s="30"/>
      <c r="I105" s="30"/>
    </row>
    <row r="106" spans="2:9" x14ac:dyDescent="0.4">
      <c r="B106" s="30" t="s">
        <v>698</v>
      </c>
      <c r="C106" s="30"/>
      <c r="D106" s="30" t="s">
        <v>7124</v>
      </c>
      <c r="E106" s="30" t="s">
        <v>3792</v>
      </c>
      <c r="F106" s="30" t="s">
        <v>2692</v>
      </c>
      <c r="G106" s="30"/>
      <c r="H106" s="30"/>
      <c r="I106" s="30"/>
    </row>
    <row r="107" spans="2:9" x14ac:dyDescent="0.4">
      <c r="B107" s="30" t="s">
        <v>698</v>
      </c>
      <c r="C107" s="30"/>
      <c r="D107" s="30" t="s">
        <v>7124</v>
      </c>
      <c r="E107" s="30" t="s">
        <v>3792</v>
      </c>
      <c r="F107" s="30" t="s">
        <v>5636</v>
      </c>
      <c r="G107" s="30"/>
      <c r="H107" s="30"/>
      <c r="I107" s="30"/>
    </row>
    <row r="108" spans="2:9" x14ac:dyDescent="0.4">
      <c r="B108" s="30" t="s">
        <v>1718</v>
      </c>
      <c r="C108" s="30"/>
      <c r="D108" s="30" t="s">
        <v>7124</v>
      </c>
      <c r="E108" s="30" t="s">
        <v>3792</v>
      </c>
      <c r="F108" s="30" t="s">
        <v>4572</v>
      </c>
      <c r="G108" s="30"/>
      <c r="H108" s="30"/>
      <c r="I108" s="30"/>
    </row>
    <row r="109" spans="2:9" x14ac:dyDescent="0.4">
      <c r="B109" s="30" t="s">
        <v>1452</v>
      </c>
      <c r="C109" s="30"/>
      <c r="D109" s="30" t="s">
        <v>7124</v>
      </c>
      <c r="E109" s="30" t="s">
        <v>3792</v>
      </c>
      <c r="F109" s="30" t="s">
        <v>2140</v>
      </c>
      <c r="G109" s="30"/>
      <c r="H109" s="30"/>
      <c r="I109" s="30"/>
    </row>
    <row r="110" spans="2:9" x14ac:dyDescent="0.4">
      <c r="B110" s="30" t="s">
        <v>5638</v>
      </c>
      <c r="C110" s="30"/>
      <c r="D110" s="30" t="s">
        <v>7124</v>
      </c>
      <c r="E110" s="30" t="s">
        <v>3792</v>
      </c>
      <c r="F110" s="30" t="s">
        <v>4987</v>
      </c>
      <c r="G110" s="30"/>
      <c r="H110" s="30"/>
      <c r="I110" s="30"/>
    </row>
    <row r="111" spans="2:9" x14ac:dyDescent="0.4">
      <c r="B111" s="30" t="s">
        <v>5638</v>
      </c>
      <c r="C111" s="30"/>
      <c r="D111" s="30" t="s">
        <v>7124</v>
      </c>
      <c r="E111" s="30" t="s">
        <v>3792</v>
      </c>
      <c r="F111" s="30" t="s">
        <v>2090</v>
      </c>
      <c r="G111" s="30"/>
      <c r="H111" s="30"/>
      <c r="I111" s="30"/>
    </row>
    <row r="112" spans="2:9" x14ac:dyDescent="0.4">
      <c r="B112" s="30" t="s">
        <v>5638</v>
      </c>
      <c r="C112" s="30"/>
      <c r="D112" s="30" t="s">
        <v>7124</v>
      </c>
      <c r="E112" s="30" t="s">
        <v>3792</v>
      </c>
      <c r="F112" s="30" t="s">
        <v>5639</v>
      </c>
      <c r="G112" s="30"/>
      <c r="H112" s="30"/>
      <c r="I112" s="30"/>
    </row>
    <row r="113" spans="2:9" x14ac:dyDescent="0.4">
      <c r="B113" s="30" t="s">
        <v>5640</v>
      </c>
      <c r="C113" s="30"/>
      <c r="D113" s="30" t="s">
        <v>7124</v>
      </c>
      <c r="E113" s="30" t="s">
        <v>3792</v>
      </c>
      <c r="F113" s="30" t="s">
        <v>1723</v>
      </c>
      <c r="G113" s="30"/>
      <c r="H113" s="30"/>
      <c r="I113" s="30"/>
    </row>
    <row r="114" spans="2:9" x14ac:dyDescent="0.4">
      <c r="B114" s="30" t="s">
        <v>5640</v>
      </c>
      <c r="C114" s="30"/>
      <c r="D114" s="30" t="s">
        <v>7124</v>
      </c>
      <c r="E114" s="30" t="s">
        <v>3792</v>
      </c>
      <c r="F114" s="30" t="s">
        <v>5641</v>
      </c>
      <c r="G114" s="30"/>
      <c r="H114" s="30"/>
      <c r="I114" s="30"/>
    </row>
    <row r="115" spans="2:9" x14ac:dyDescent="0.4">
      <c r="B115" s="30" t="s">
        <v>5640</v>
      </c>
      <c r="C115" s="30"/>
      <c r="D115" s="30" t="s">
        <v>7124</v>
      </c>
      <c r="E115" s="30" t="s">
        <v>3792</v>
      </c>
      <c r="F115" s="30" t="s">
        <v>5642</v>
      </c>
      <c r="G115" s="30"/>
      <c r="H115" s="30"/>
      <c r="I115" s="30"/>
    </row>
    <row r="116" spans="2:9" x14ac:dyDescent="0.4">
      <c r="B116" s="30" t="s">
        <v>5643</v>
      </c>
      <c r="C116" s="30"/>
      <c r="D116" s="30" t="s">
        <v>7124</v>
      </c>
      <c r="E116" s="30" t="s">
        <v>3792</v>
      </c>
      <c r="F116" s="30" t="s">
        <v>630</v>
      </c>
      <c r="G116" s="30"/>
      <c r="H116" s="30"/>
      <c r="I116" s="30"/>
    </row>
    <row r="117" spans="2:9" x14ac:dyDescent="0.4">
      <c r="B117" s="30" t="s">
        <v>3943</v>
      </c>
      <c r="C117" s="30"/>
      <c r="D117" s="30" t="s">
        <v>7124</v>
      </c>
      <c r="E117" s="30" t="s">
        <v>3792</v>
      </c>
      <c r="F117" s="30" t="s">
        <v>5644</v>
      </c>
      <c r="G117" s="30"/>
      <c r="H117" s="30"/>
      <c r="I117" s="30"/>
    </row>
    <row r="118" spans="2:9" x14ac:dyDescent="0.4">
      <c r="B118" s="30" t="s">
        <v>6837</v>
      </c>
      <c r="C118" s="30"/>
      <c r="D118" s="30" t="s">
        <v>7124</v>
      </c>
      <c r="E118" s="30" t="s">
        <v>3792</v>
      </c>
      <c r="F118" s="30" t="s">
        <v>2259</v>
      </c>
      <c r="G118" s="30"/>
      <c r="H118" s="30"/>
      <c r="I118" s="30"/>
    </row>
    <row r="119" spans="2:9" x14ac:dyDescent="0.4">
      <c r="B119" s="30" t="s">
        <v>4044</v>
      </c>
      <c r="C119" s="30"/>
      <c r="D119" s="30" t="s">
        <v>7124</v>
      </c>
      <c r="E119" s="30" t="s">
        <v>3792</v>
      </c>
      <c r="F119" s="30" t="s">
        <v>5646</v>
      </c>
      <c r="G119" s="30"/>
      <c r="H119" s="30"/>
      <c r="I119" s="30"/>
    </row>
    <row r="120" spans="2:9" x14ac:dyDescent="0.4">
      <c r="B120" s="30" t="s">
        <v>1852</v>
      </c>
      <c r="C120" s="30"/>
      <c r="D120" s="30" t="s">
        <v>7124</v>
      </c>
      <c r="E120" s="30" t="s">
        <v>3792</v>
      </c>
      <c r="F120" s="30" t="s">
        <v>2490</v>
      </c>
      <c r="G120" s="30"/>
      <c r="H120" s="30"/>
      <c r="I120" s="30"/>
    </row>
    <row r="121" spans="2:9" x14ac:dyDescent="0.4">
      <c r="B121" s="30" t="s">
        <v>5648</v>
      </c>
      <c r="C121" s="30"/>
      <c r="D121" s="30" t="s">
        <v>7124</v>
      </c>
      <c r="E121" s="30" t="s">
        <v>3792</v>
      </c>
      <c r="F121" s="30" t="s">
        <v>5647</v>
      </c>
      <c r="G121" s="30"/>
      <c r="H121" s="30"/>
      <c r="I121" s="30"/>
    </row>
    <row r="122" spans="2:9" x14ac:dyDescent="0.4">
      <c r="B122" s="30" t="s">
        <v>6659</v>
      </c>
      <c r="C122" s="30"/>
      <c r="D122" s="30" t="s">
        <v>7124</v>
      </c>
      <c r="E122" s="30" t="s">
        <v>3792</v>
      </c>
      <c r="F122" s="30" t="s">
        <v>5650</v>
      </c>
      <c r="G122" s="30"/>
      <c r="H122" s="30"/>
      <c r="I122" s="30"/>
    </row>
    <row r="123" spans="2:9" x14ac:dyDescent="0.4">
      <c r="B123" s="30" t="s">
        <v>5652</v>
      </c>
      <c r="C123" s="30"/>
      <c r="D123" s="30" t="s">
        <v>7124</v>
      </c>
      <c r="E123" s="30" t="s">
        <v>3792</v>
      </c>
      <c r="F123" s="30" t="s">
        <v>5651</v>
      </c>
      <c r="G123" s="30"/>
      <c r="H123" s="30"/>
      <c r="I123" s="30"/>
    </row>
    <row r="124" spans="2:9" x14ac:dyDescent="0.4">
      <c r="B124" s="30" t="s">
        <v>3842</v>
      </c>
      <c r="C124" s="30"/>
      <c r="D124" s="30" t="s">
        <v>7124</v>
      </c>
      <c r="E124" s="30" t="s">
        <v>3792</v>
      </c>
      <c r="F124" s="30" t="s">
        <v>3453</v>
      </c>
      <c r="G124" s="30"/>
      <c r="H124" s="30"/>
      <c r="I124" s="30"/>
    </row>
    <row r="125" spans="2:9" x14ac:dyDescent="0.4">
      <c r="B125" s="30" t="s">
        <v>5653</v>
      </c>
      <c r="C125" s="30"/>
      <c r="D125" s="30" t="s">
        <v>7124</v>
      </c>
      <c r="E125" s="30" t="s">
        <v>1207</v>
      </c>
      <c r="F125" s="30" t="s">
        <v>811</v>
      </c>
      <c r="G125" s="30"/>
      <c r="H125" s="30"/>
      <c r="I125" s="30"/>
    </row>
    <row r="126" spans="2:9" x14ac:dyDescent="0.4">
      <c r="B126" s="30" t="s">
        <v>4846</v>
      </c>
      <c r="C126" s="30"/>
      <c r="D126" s="30" t="s">
        <v>7124</v>
      </c>
      <c r="E126" s="30" t="s">
        <v>1207</v>
      </c>
      <c r="F126" s="30" t="s">
        <v>814</v>
      </c>
      <c r="G126" s="30"/>
      <c r="H126" s="30"/>
      <c r="I126" s="30"/>
    </row>
    <row r="127" spans="2:9" x14ac:dyDescent="0.4">
      <c r="B127" s="30" t="s">
        <v>1996</v>
      </c>
      <c r="C127" s="30"/>
      <c r="D127" s="30" t="s">
        <v>7124</v>
      </c>
      <c r="E127" s="30" t="s">
        <v>1207</v>
      </c>
      <c r="F127" s="30" t="s">
        <v>471</v>
      </c>
      <c r="G127" s="30"/>
      <c r="H127" s="30"/>
      <c r="I127" s="30"/>
    </row>
    <row r="128" spans="2:9" x14ac:dyDescent="0.4">
      <c r="B128" s="30" t="s">
        <v>5655</v>
      </c>
      <c r="C128" s="30"/>
      <c r="D128" s="30" t="s">
        <v>7124</v>
      </c>
      <c r="E128" s="30" t="s">
        <v>1207</v>
      </c>
      <c r="F128" s="30" t="s">
        <v>446</v>
      </c>
      <c r="G128" s="30"/>
      <c r="H128" s="30"/>
      <c r="I128" s="30"/>
    </row>
    <row r="129" spans="2:9" x14ac:dyDescent="0.4">
      <c r="B129" s="30" t="s">
        <v>5657</v>
      </c>
      <c r="C129" s="30"/>
      <c r="D129" s="30" t="s">
        <v>7124</v>
      </c>
      <c r="E129" s="30" t="s">
        <v>1207</v>
      </c>
      <c r="F129" s="30" t="s">
        <v>800</v>
      </c>
      <c r="G129" s="30"/>
      <c r="H129" s="30"/>
      <c r="I129" s="30"/>
    </row>
    <row r="130" spans="2:9" x14ac:dyDescent="0.4">
      <c r="B130" s="30" t="s">
        <v>1410</v>
      </c>
      <c r="C130" s="30"/>
      <c r="D130" s="30" t="s">
        <v>7124</v>
      </c>
      <c r="E130" s="30" t="s">
        <v>1207</v>
      </c>
      <c r="F130" s="30" t="s">
        <v>833</v>
      </c>
      <c r="G130" s="30"/>
      <c r="H130" s="30"/>
      <c r="I130" s="30"/>
    </row>
    <row r="131" spans="2:9" x14ac:dyDescent="0.4">
      <c r="B131" s="30" t="s">
        <v>5658</v>
      </c>
      <c r="C131" s="30"/>
      <c r="D131" s="30" t="s">
        <v>7124</v>
      </c>
      <c r="E131" s="30" t="s">
        <v>1207</v>
      </c>
      <c r="F131" s="30" t="s">
        <v>836</v>
      </c>
      <c r="G131" s="30"/>
      <c r="H131" s="30"/>
      <c r="I131" s="30"/>
    </row>
    <row r="132" spans="2:9" x14ac:dyDescent="0.4">
      <c r="B132" s="47" t="s">
        <v>5660</v>
      </c>
      <c r="C132" s="47"/>
      <c r="D132" s="47" t="s">
        <v>7124</v>
      </c>
      <c r="E132" s="47" t="s">
        <v>1207</v>
      </c>
      <c r="F132" s="47" t="s">
        <v>844</v>
      </c>
      <c r="G132" s="47"/>
      <c r="H132" s="47"/>
      <c r="I132" s="47"/>
    </row>
    <row r="133" spans="2:9" x14ac:dyDescent="0.4">
      <c r="B133" s="47" t="s">
        <v>3700</v>
      </c>
      <c r="C133" s="47"/>
      <c r="D133" s="47" t="s">
        <v>7124</v>
      </c>
      <c r="E133" s="47" t="s">
        <v>1207</v>
      </c>
      <c r="F133" s="47" t="s">
        <v>845</v>
      </c>
      <c r="G133" s="47"/>
      <c r="H133" s="47"/>
      <c r="I133" s="47"/>
    </row>
    <row r="134" spans="2:9" x14ac:dyDescent="0.4">
      <c r="B134" s="47" t="s">
        <v>4095</v>
      </c>
      <c r="C134" s="47"/>
      <c r="D134" s="47" t="s">
        <v>7124</v>
      </c>
      <c r="E134" s="47" t="s">
        <v>1207</v>
      </c>
      <c r="F134" s="47" t="s">
        <v>853</v>
      </c>
      <c r="G134" s="47"/>
      <c r="H134" s="47"/>
      <c r="I134" s="47"/>
    </row>
    <row r="135" spans="2:9" x14ac:dyDescent="0.4">
      <c r="B135" s="47" t="s">
        <v>1377</v>
      </c>
      <c r="C135" s="47"/>
      <c r="D135" s="47" t="s">
        <v>7124</v>
      </c>
      <c r="E135" s="47" t="s">
        <v>1207</v>
      </c>
      <c r="F135" s="47" t="s">
        <v>856</v>
      </c>
      <c r="G135" s="47"/>
      <c r="H135" s="47"/>
      <c r="I135" s="47"/>
    </row>
    <row r="136" spans="2:9" x14ac:dyDescent="0.4">
      <c r="B136" s="47" t="s">
        <v>4250</v>
      </c>
      <c r="C136" s="47"/>
      <c r="D136" s="47" t="s">
        <v>7124</v>
      </c>
      <c r="E136" s="47" t="s">
        <v>1207</v>
      </c>
      <c r="F136" s="47" t="s">
        <v>857</v>
      </c>
      <c r="G136" s="47"/>
      <c r="H136" s="47"/>
      <c r="I136" s="47"/>
    </row>
    <row r="137" spans="2:9" x14ac:dyDescent="0.4">
      <c r="B137" s="47" t="s">
        <v>5661</v>
      </c>
      <c r="C137" s="47"/>
      <c r="D137" s="47" t="s">
        <v>7124</v>
      </c>
      <c r="E137" s="47" t="s">
        <v>1207</v>
      </c>
      <c r="F137" s="47" t="s">
        <v>117</v>
      </c>
      <c r="G137" s="47"/>
      <c r="H137" s="47"/>
      <c r="I137" s="47"/>
    </row>
    <row r="138" spans="2:9" x14ac:dyDescent="0.4">
      <c r="B138" s="47" t="s">
        <v>4648</v>
      </c>
      <c r="C138" s="47"/>
      <c r="D138" s="47" t="s">
        <v>7124</v>
      </c>
      <c r="E138" s="47" t="s">
        <v>1207</v>
      </c>
      <c r="F138" s="47" t="s">
        <v>867</v>
      </c>
      <c r="G138" s="47"/>
      <c r="H138" s="47"/>
      <c r="I138" s="47"/>
    </row>
    <row r="139" spans="2:9" x14ac:dyDescent="0.4">
      <c r="B139" s="47" t="s">
        <v>5662</v>
      </c>
      <c r="C139" s="47"/>
      <c r="D139" s="47" t="s">
        <v>7124</v>
      </c>
      <c r="E139" s="47" t="s">
        <v>1207</v>
      </c>
      <c r="F139" s="47" t="s">
        <v>865</v>
      </c>
      <c r="G139" s="47"/>
      <c r="H139" s="47"/>
      <c r="I139" s="47"/>
    </row>
    <row r="140" spans="2:9" x14ac:dyDescent="0.4">
      <c r="B140" s="47" t="s">
        <v>5663</v>
      </c>
      <c r="C140" s="47"/>
      <c r="D140" s="47" t="s">
        <v>7124</v>
      </c>
      <c r="E140" s="47" t="s">
        <v>1207</v>
      </c>
      <c r="F140" s="47" t="s">
        <v>889</v>
      </c>
      <c r="G140" s="47"/>
      <c r="H140" s="47"/>
      <c r="I140" s="47"/>
    </row>
    <row r="141" spans="2:9" x14ac:dyDescent="0.4">
      <c r="B141" s="47" t="s">
        <v>2330</v>
      </c>
      <c r="C141" s="47"/>
      <c r="D141" s="47" t="s">
        <v>7124</v>
      </c>
      <c r="E141" s="47" t="s">
        <v>1207</v>
      </c>
      <c r="F141" s="47" t="s">
        <v>897</v>
      </c>
      <c r="G141" s="47"/>
      <c r="H141" s="47"/>
      <c r="I141" s="47"/>
    </row>
    <row r="142" spans="2:9" x14ac:dyDescent="0.4">
      <c r="B142" s="47" t="s">
        <v>3437</v>
      </c>
      <c r="C142" s="47"/>
      <c r="D142" s="47" t="s">
        <v>7124</v>
      </c>
      <c r="E142" s="47" t="s">
        <v>1207</v>
      </c>
      <c r="F142" s="47" t="s">
        <v>901</v>
      </c>
      <c r="G142" s="47"/>
      <c r="H142" s="47"/>
      <c r="I142" s="47"/>
    </row>
    <row r="143" spans="2:9" x14ac:dyDescent="0.4">
      <c r="B143" s="47" t="s">
        <v>5664</v>
      </c>
      <c r="C143" s="47"/>
      <c r="D143" s="47" t="s">
        <v>7124</v>
      </c>
      <c r="E143" s="47" t="s">
        <v>1207</v>
      </c>
      <c r="F143" s="47" t="s">
        <v>911</v>
      </c>
      <c r="G143" s="47"/>
      <c r="H143" s="47"/>
      <c r="I143" s="47"/>
    </row>
    <row r="144" spans="2:9" x14ac:dyDescent="0.4">
      <c r="B144" s="47" t="s">
        <v>5665</v>
      </c>
      <c r="C144" s="47"/>
      <c r="D144" s="47" t="s">
        <v>7124</v>
      </c>
      <c r="E144" s="47" t="s">
        <v>1207</v>
      </c>
      <c r="F144" s="47" t="s">
        <v>920</v>
      </c>
      <c r="G144" s="47"/>
      <c r="H144" s="47"/>
      <c r="I144" s="47"/>
    </row>
    <row r="145" spans="2:9" x14ac:dyDescent="0.4">
      <c r="B145" s="47" t="s">
        <v>4945</v>
      </c>
      <c r="C145" s="47"/>
      <c r="D145" s="47" t="s">
        <v>7124</v>
      </c>
      <c r="E145" s="47" t="s">
        <v>1207</v>
      </c>
      <c r="F145" s="47" t="s">
        <v>936</v>
      </c>
      <c r="G145" s="47"/>
      <c r="H145" s="47"/>
      <c r="I145" s="47"/>
    </row>
    <row r="146" spans="2:9" x14ac:dyDescent="0.4">
      <c r="B146" s="47" t="s">
        <v>538</v>
      </c>
      <c r="C146" s="47"/>
      <c r="D146" s="47" t="s">
        <v>7124</v>
      </c>
      <c r="E146" s="47" t="s">
        <v>1207</v>
      </c>
      <c r="F146" s="47" t="s">
        <v>1159</v>
      </c>
      <c r="G146" s="47"/>
      <c r="H146" s="47"/>
      <c r="I146" s="47"/>
    </row>
    <row r="147" spans="2:9" x14ac:dyDescent="0.4">
      <c r="B147" s="47" t="s">
        <v>2745</v>
      </c>
      <c r="C147" s="47"/>
      <c r="D147" s="47" t="s">
        <v>7124</v>
      </c>
      <c r="E147" s="47" t="s">
        <v>1207</v>
      </c>
      <c r="F147" s="47" t="s">
        <v>1165</v>
      </c>
      <c r="G147" s="47"/>
      <c r="H147" s="47"/>
      <c r="I147" s="47"/>
    </row>
    <row r="148" spans="2:9" x14ac:dyDescent="0.4">
      <c r="B148" s="47" t="s">
        <v>5667</v>
      </c>
      <c r="C148" s="47"/>
      <c r="D148" s="47" t="s">
        <v>7124</v>
      </c>
      <c r="E148" s="47" t="s">
        <v>1207</v>
      </c>
      <c r="F148" s="47" t="s">
        <v>1168</v>
      </c>
      <c r="G148" s="47"/>
      <c r="H148" s="47"/>
      <c r="I148" s="47"/>
    </row>
    <row r="149" spans="2:9" x14ac:dyDescent="0.4">
      <c r="B149" s="47" t="s">
        <v>1588</v>
      </c>
      <c r="C149" s="47"/>
      <c r="D149" s="47" t="s">
        <v>7124</v>
      </c>
      <c r="E149" s="47" t="s">
        <v>1207</v>
      </c>
      <c r="F149" s="47" t="s">
        <v>1170</v>
      </c>
      <c r="G149" s="47"/>
      <c r="H149" s="47"/>
      <c r="I149" s="47"/>
    </row>
    <row r="150" spans="2:9" x14ac:dyDescent="0.4">
      <c r="B150" s="47" t="s">
        <v>6838</v>
      </c>
      <c r="C150" s="47"/>
      <c r="D150" s="47" t="s">
        <v>7124</v>
      </c>
      <c r="E150" s="47" t="s">
        <v>1207</v>
      </c>
      <c r="F150" s="47" t="s">
        <v>1172</v>
      </c>
      <c r="G150" s="47"/>
      <c r="H150" s="47"/>
      <c r="I150" s="47"/>
    </row>
    <row r="151" spans="2:9" x14ac:dyDescent="0.4">
      <c r="B151" s="47" t="s">
        <v>276</v>
      </c>
      <c r="C151" s="47"/>
      <c r="D151" s="47" t="s">
        <v>7124</v>
      </c>
      <c r="E151" s="47" t="s">
        <v>1207</v>
      </c>
      <c r="F151" s="47" t="s">
        <v>1174</v>
      </c>
      <c r="G151" s="47"/>
      <c r="H151" s="47"/>
      <c r="I151" s="47"/>
    </row>
    <row r="152" spans="2:9" x14ac:dyDescent="0.4">
      <c r="B152" s="47" t="s">
        <v>5648</v>
      </c>
      <c r="C152" s="47"/>
      <c r="D152" s="47" t="s">
        <v>7124</v>
      </c>
      <c r="E152" s="47" t="s">
        <v>1207</v>
      </c>
      <c r="F152" s="47" t="s">
        <v>912</v>
      </c>
      <c r="G152" s="47"/>
      <c r="H152" s="47"/>
      <c r="I152" s="47"/>
    </row>
    <row r="153" spans="2:9" x14ac:dyDescent="0.4">
      <c r="B153" s="47" t="s">
        <v>666</v>
      </c>
      <c r="C153" s="47"/>
      <c r="D153" s="47" t="s">
        <v>7124</v>
      </c>
      <c r="E153" s="47" t="s">
        <v>1207</v>
      </c>
      <c r="F153" s="47" t="s">
        <v>1182</v>
      </c>
      <c r="G153" s="47"/>
      <c r="H153" s="47"/>
      <c r="I153" s="47"/>
    </row>
    <row r="154" spans="2:9" x14ac:dyDescent="0.4">
      <c r="B154" s="47" t="s">
        <v>3417</v>
      </c>
      <c r="C154" s="47"/>
      <c r="D154" s="47" t="s">
        <v>7124</v>
      </c>
      <c r="E154" s="47" t="s">
        <v>1207</v>
      </c>
      <c r="F154" s="47" t="s">
        <v>807</v>
      </c>
      <c r="G154" s="47"/>
      <c r="H154" s="47"/>
      <c r="I154" s="47"/>
    </row>
    <row r="155" spans="2:9" x14ac:dyDescent="0.4">
      <c r="B155" s="47" t="s">
        <v>5669</v>
      </c>
      <c r="C155" s="47"/>
      <c r="D155" s="47" t="s">
        <v>7124</v>
      </c>
      <c r="E155" s="47" t="s">
        <v>1207</v>
      </c>
      <c r="F155" s="47" t="s">
        <v>1158</v>
      </c>
      <c r="G155" s="47"/>
      <c r="H155" s="47"/>
      <c r="I155" s="47"/>
    </row>
    <row r="156" spans="2:9" x14ac:dyDescent="0.4">
      <c r="B156" s="47" t="s">
        <v>5669</v>
      </c>
      <c r="C156" s="47"/>
      <c r="D156" s="47" t="s">
        <v>7124</v>
      </c>
      <c r="E156" s="47" t="s">
        <v>1207</v>
      </c>
      <c r="F156" s="47" t="s">
        <v>5609</v>
      </c>
      <c r="G156" s="47"/>
      <c r="H156" s="47"/>
      <c r="I156" s="47"/>
    </row>
    <row r="157" spans="2:9" x14ac:dyDescent="0.4">
      <c r="B157" s="47" t="s">
        <v>1696</v>
      </c>
      <c r="C157" s="47"/>
      <c r="D157" s="47" t="s">
        <v>7124</v>
      </c>
      <c r="E157" s="47" t="s">
        <v>1207</v>
      </c>
      <c r="F157" s="47" t="s">
        <v>1199</v>
      </c>
      <c r="G157" s="47"/>
      <c r="H157" s="47"/>
      <c r="I157" s="47"/>
    </row>
    <row r="158" spans="2:9" x14ac:dyDescent="0.4">
      <c r="B158" s="47" t="s">
        <v>1696</v>
      </c>
      <c r="C158" s="47"/>
      <c r="D158" s="47" t="s">
        <v>7124</v>
      </c>
      <c r="E158" s="47" t="s">
        <v>1207</v>
      </c>
      <c r="F158" s="47" t="s">
        <v>2119</v>
      </c>
      <c r="G158" s="47"/>
      <c r="H158" s="47"/>
      <c r="I158" s="47"/>
    </row>
    <row r="159" spans="2:9" x14ac:dyDescent="0.4">
      <c r="B159" s="47" t="s">
        <v>3528</v>
      </c>
      <c r="C159" s="47"/>
      <c r="D159" s="47" t="s">
        <v>7124</v>
      </c>
      <c r="E159" s="47" t="s">
        <v>1207</v>
      </c>
      <c r="F159" s="47" t="s">
        <v>990</v>
      </c>
      <c r="G159" s="47"/>
      <c r="H159" s="47"/>
      <c r="I159" s="47"/>
    </row>
    <row r="160" spans="2:9" x14ac:dyDescent="0.4">
      <c r="B160" s="47" t="s">
        <v>5670</v>
      </c>
      <c r="C160" s="47"/>
      <c r="D160" s="47" t="s">
        <v>7124</v>
      </c>
      <c r="E160" s="47" t="s">
        <v>1207</v>
      </c>
      <c r="F160" s="47" t="s">
        <v>760</v>
      </c>
      <c r="G160" s="47"/>
      <c r="H160" s="47"/>
      <c r="I160" s="47"/>
    </row>
    <row r="161" spans="2:9" x14ac:dyDescent="0.4">
      <c r="B161" s="47" t="s">
        <v>5671</v>
      </c>
      <c r="C161" s="47"/>
      <c r="D161" s="47" t="s">
        <v>7124</v>
      </c>
      <c r="E161" s="47" t="s">
        <v>1207</v>
      </c>
      <c r="F161" s="47" t="s">
        <v>961</v>
      </c>
      <c r="G161" s="47"/>
      <c r="H161" s="47"/>
      <c r="I161" s="47"/>
    </row>
    <row r="162" spans="2:9" x14ac:dyDescent="0.4">
      <c r="B162" s="47" t="s">
        <v>5672</v>
      </c>
      <c r="C162" s="47"/>
      <c r="D162" s="47" t="s">
        <v>7124</v>
      </c>
      <c r="E162" s="47" t="s">
        <v>1207</v>
      </c>
      <c r="F162" s="47" t="s">
        <v>1216</v>
      </c>
      <c r="G162" s="47"/>
      <c r="H162" s="47"/>
      <c r="I162" s="47"/>
    </row>
    <row r="163" spans="2:9" x14ac:dyDescent="0.4">
      <c r="B163" s="47" t="s">
        <v>5277</v>
      </c>
      <c r="C163" s="47"/>
      <c r="D163" s="47" t="s">
        <v>7124</v>
      </c>
      <c r="E163" s="47" t="s">
        <v>1207</v>
      </c>
      <c r="F163" s="47" t="s">
        <v>854</v>
      </c>
      <c r="G163" s="47"/>
      <c r="H163" s="47"/>
      <c r="I163" s="47"/>
    </row>
    <row r="164" spans="2:9" x14ac:dyDescent="0.4">
      <c r="B164" s="47" t="s">
        <v>47</v>
      </c>
      <c r="C164" s="47"/>
      <c r="D164" s="47" t="s">
        <v>7124</v>
      </c>
      <c r="E164" s="47" t="s">
        <v>1207</v>
      </c>
      <c r="F164" s="47" t="s">
        <v>1235</v>
      </c>
      <c r="G164" s="47"/>
      <c r="H164" s="47"/>
      <c r="I164" s="47"/>
    </row>
    <row r="165" spans="2:9" x14ac:dyDescent="0.4">
      <c r="B165" s="47" t="s">
        <v>6953</v>
      </c>
      <c r="C165" s="47"/>
      <c r="D165" s="47" t="s">
        <v>7124</v>
      </c>
      <c r="E165" s="47" t="s">
        <v>1207</v>
      </c>
      <c r="F165" s="47" t="s">
        <v>1242</v>
      </c>
      <c r="G165" s="47"/>
      <c r="H165" s="47"/>
      <c r="I165" s="47"/>
    </row>
    <row r="166" spans="2:9" x14ac:dyDescent="0.4">
      <c r="B166" s="47" t="s">
        <v>1379</v>
      </c>
      <c r="C166" s="47"/>
      <c r="D166" s="47" t="s">
        <v>7124</v>
      </c>
      <c r="E166" s="47" t="s">
        <v>1207</v>
      </c>
      <c r="F166" s="47" t="s">
        <v>1245</v>
      </c>
      <c r="G166" s="47"/>
      <c r="H166" s="47"/>
      <c r="I166" s="47"/>
    </row>
    <row r="167" spans="2:9" x14ac:dyDescent="0.4">
      <c r="B167" s="47" t="s">
        <v>4812</v>
      </c>
      <c r="C167" s="47"/>
      <c r="D167" s="47" t="s">
        <v>7124</v>
      </c>
      <c r="E167" s="47" t="s">
        <v>1207</v>
      </c>
      <c r="F167" s="47" t="s">
        <v>202</v>
      </c>
      <c r="G167" s="47"/>
      <c r="H167" s="47"/>
      <c r="I167" s="47"/>
    </row>
    <row r="168" spans="2:9" x14ac:dyDescent="0.4">
      <c r="B168" s="47" t="s">
        <v>4812</v>
      </c>
      <c r="C168" s="47"/>
      <c r="D168" s="47" t="s">
        <v>7124</v>
      </c>
      <c r="E168" s="47" t="s">
        <v>1207</v>
      </c>
      <c r="F168" s="47" t="s">
        <v>3453</v>
      </c>
      <c r="G168" s="47"/>
      <c r="H168" s="47"/>
      <c r="I168" s="47"/>
    </row>
    <row r="169" spans="2:9" x14ac:dyDescent="0.4">
      <c r="B169" s="47" t="s">
        <v>5674</v>
      </c>
      <c r="C169" s="47"/>
      <c r="D169" s="47" t="s">
        <v>7124</v>
      </c>
      <c r="E169" s="47" t="s">
        <v>1207</v>
      </c>
      <c r="F169" s="47" t="s">
        <v>1249</v>
      </c>
      <c r="G169" s="47"/>
      <c r="H169" s="47"/>
      <c r="I169" s="47"/>
    </row>
    <row r="170" spans="2:9" x14ac:dyDescent="0.4">
      <c r="B170" s="47" t="s">
        <v>5675</v>
      </c>
      <c r="C170" s="47"/>
      <c r="D170" s="47" t="s">
        <v>7124</v>
      </c>
      <c r="E170" s="47" t="s">
        <v>1207</v>
      </c>
      <c r="F170" s="47" t="s">
        <v>1208</v>
      </c>
      <c r="G170" s="47"/>
      <c r="H170" s="47"/>
      <c r="I170" s="47"/>
    </row>
    <row r="171" spans="2:9" x14ac:dyDescent="0.4">
      <c r="B171" s="47" t="s">
        <v>5676</v>
      </c>
      <c r="C171" s="47"/>
      <c r="D171" s="47" t="s">
        <v>7124</v>
      </c>
      <c r="E171" s="47" t="s">
        <v>1207</v>
      </c>
      <c r="F171" s="47" t="s">
        <v>1264</v>
      </c>
      <c r="G171" s="47"/>
      <c r="H171" s="47"/>
      <c r="I171" s="47"/>
    </row>
    <row r="172" spans="2:9" x14ac:dyDescent="0.4">
      <c r="B172" s="47" t="s">
        <v>5677</v>
      </c>
      <c r="C172" s="47"/>
      <c r="D172" s="47" t="s">
        <v>7124</v>
      </c>
      <c r="E172" s="47" t="s">
        <v>1207</v>
      </c>
      <c r="F172" s="47" t="s">
        <v>1266</v>
      </c>
      <c r="G172" s="47"/>
      <c r="H172" s="47"/>
      <c r="I172" s="47"/>
    </row>
    <row r="173" spans="2:9" x14ac:dyDescent="0.4">
      <c r="B173" s="47" t="s">
        <v>3012</v>
      </c>
      <c r="C173" s="47"/>
      <c r="D173" s="47" t="s">
        <v>7124</v>
      </c>
      <c r="E173" s="47" t="s">
        <v>1207</v>
      </c>
      <c r="F173" s="47" t="s">
        <v>3605</v>
      </c>
      <c r="G173" s="47"/>
      <c r="H173" s="47"/>
      <c r="I173" s="47"/>
    </row>
    <row r="174" spans="2:9" x14ac:dyDescent="0.4">
      <c r="B174" s="47" t="s">
        <v>5678</v>
      </c>
      <c r="C174" s="47"/>
      <c r="D174" s="47" t="s">
        <v>7124</v>
      </c>
      <c r="E174" s="47" t="s">
        <v>1207</v>
      </c>
      <c r="F174" s="47" t="s">
        <v>4978</v>
      </c>
      <c r="G174" s="47"/>
      <c r="H174" s="47"/>
      <c r="I174" s="47"/>
    </row>
    <row r="175" spans="2:9" x14ac:dyDescent="0.4">
      <c r="B175" s="47" t="s">
        <v>5679</v>
      </c>
      <c r="C175" s="47"/>
      <c r="D175" s="47" t="s">
        <v>7124</v>
      </c>
      <c r="E175" s="47" t="s">
        <v>1207</v>
      </c>
      <c r="F175" s="47" t="s">
        <v>2746</v>
      </c>
      <c r="G175" s="47"/>
      <c r="H175" s="47"/>
      <c r="I175" s="47"/>
    </row>
    <row r="176" spans="2:9" x14ac:dyDescent="0.4">
      <c r="B176" s="47" t="s">
        <v>5681</v>
      </c>
      <c r="C176" s="47"/>
      <c r="D176" s="47" t="s">
        <v>7124</v>
      </c>
      <c r="E176" s="47" t="s">
        <v>1207</v>
      </c>
      <c r="F176" s="47" t="s">
        <v>1494</v>
      </c>
      <c r="G176" s="47"/>
      <c r="H176" s="47"/>
      <c r="I176" s="47"/>
    </row>
    <row r="177" spans="2:9" x14ac:dyDescent="0.4">
      <c r="B177" s="47" t="s">
        <v>122</v>
      </c>
      <c r="C177" s="47"/>
      <c r="D177" s="47" t="s">
        <v>7124</v>
      </c>
      <c r="E177" s="47" t="s">
        <v>1207</v>
      </c>
      <c r="F177" s="47" t="s">
        <v>808</v>
      </c>
      <c r="G177" s="47"/>
      <c r="H177" s="47"/>
      <c r="I177" s="47"/>
    </row>
    <row r="178" spans="2:9" x14ac:dyDescent="0.4">
      <c r="B178" s="47" t="s">
        <v>5682</v>
      </c>
      <c r="C178" s="47"/>
      <c r="D178" s="47" t="s">
        <v>7124</v>
      </c>
      <c r="E178" s="47" t="s">
        <v>1207</v>
      </c>
      <c r="F178" s="47" t="s">
        <v>3755</v>
      </c>
      <c r="G178" s="47"/>
      <c r="H178" s="47"/>
      <c r="I178" s="47"/>
    </row>
    <row r="179" spans="2:9" x14ac:dyDescent="0.4">
      <c r="B179" s="47" t="s">
        <v>5682</v>
      </c>
      <c r="C179" s="47"/>
      <c r="D179" s="47" t="s">
        <v>7124</v>
      </c>
      <c r="E179" s="47" t="s">
        <v>1207</v>
      </c>
      <c r="F179" s="47" t="s">
        <v>5618</v>
      </c>
      <c r="G179" s="47"/>
      <c r="H179" s="47"/>
      <c r="I179" s="47"/>
    </row>
    <row r="180" spans="2:9" x14ac:dyDescent="0.4">
      <c r="B180" s="47" t="s">
        <v>5683</v>
      </c>
      <c r="C180" s="47"/>
      <c r="D180" s="47" t="s">
        <v>7124</v>
      </c>
      <c r="E180" s="47" t="s">
        <v>1207</v>
      </c>
      <c r="F180" s="47" t="s">
        <v>4337</v>
      </c>
      <c r="G180" s="47"/>
      <c r="H180" s="47"/>
      <c r="I180" s="47"/>
    </row>
    <row r="181" spans="2:9" x14ac:dyDescent="0.4">
      <c r="B181" s="47" t="s">
        <v>5683</v>
      </c>
      <c r="C181" s="47"/>
      <c r="D181" s="47" t="s">
        <v>7124</v>
      </c>
      <c r="E181" s="47" t="s">
        <v>1207</v>
      </c>
      <c r="F181" s="47" t="s">
        <v>5621</v>
      </c>
      <c r="G181" s="47"/>
      <c r="H181" s="47"/>
      <c r="I181" s="47"/>
    </row>
    <row r="182" spans="2:9" x14ac:dyDescent="0.4">
      <c r="B182" s="47" t="s">
        <v>4322</v>
      </c>
      <c r="C182" s="47"/>
      <c r="D182" s="47" t="s">
        <v>7124</v>
      </c>
      <c r="E182" s="47" t="s">
        <v>1207</v>
      </c>
      <c r="F182" s="47" t="s">
        <v>460</v>
      </c>
      <c r="G182" s="47"/>
      <c r="H182" s="47"/>
      <c r="I182" s="47"/>
    </row>
    <row r="183" spans="2:9" x14ac:dyDescent="0.4">
      <c r="B183" s="47" t="s">
        <v>802</v>
      </c>
      <c r="C183" s="47"/>
      <c r="D183" s="47" t="s">
        <v>7124</v>
      </c>
      <c r="E183" s="47" t="s">
        <v>1207</v>
      </c>
      <c r="F183" s="47" t="s">
        <v>3042</v>
      </c>
      <c r="G183" s="47"/>
      <c r="H183" s="47"/>
      <c r="I183" s="47"/>
    </row>
    <row r="184" spans="2:9" x14ac:dyDescent="0.4">
      <c r="B184" s="47" t="s">
        <v>5685</v>
      </c>
      <c r="C184" s="47"/>
      <c r="D184" s="47" t="s">
        <v>7124</v>
      </c>
      <c r="E184" s="47" t="s">
        <v>1207</v>
      </c>
      <c r="F184" s="47" t="s">
        <v>4983</v>
      </c>
      <c r="G184" s="47"/>
      <c r="H184" s="47"/>
      <c r="I184" s="47"/>
    </row>
    <row r="185" spans="2:9" x14ac:dyDescent="0.4">
      <c r="B185" s="47" t="s">
        <v>5686</v>
      </c>
      <c r="C185" s="47"/>
      <c r="D185" s="47" t="s">
        <v>7124</v>
      </c>
      <c r="E185" s="47" t="s">
        <v>1207</v>
      </c>
      <c r="F185" s="47" t="s">
        <v>4984</v>
      </c>
      <c r="G185" s="47"/>
      <c r="H185" s="47"/>
      <c r="I185" s="47"/>
    </row>
    <row r="186" spans="2:9" x14ac:dyDescent="0.4">
      <c r="B186" s="47" t="s">
        <v>5687</v>
      </c>
      <c r="C186" s="47"/>
      <c r="D186" s="47" t="s">
        <v>7124</v>
      </c>
      <c r="E186" s="47" t="s">
        <v>1207</v>
      </c>
      <c r="F186" s="47" t="s">
        <v>4986</v>
      </c>
      <c r="G186" s="47"/>
      <c r="H186" s="47"/>
      <c r="I186" s="47"/>
    </row>
    <row r="187" spans="2:9" x14ac:dyDescent="0.4">
      <c r="B187" s="47" t="s">
        <v>5687</v>
      </c>
      <c r="C187" s="47"/>
      <c r="D187" s="47" t="s">
        <v>7124</v>
      </c>
      <c r="E187" s="47" t="s">
        <v>1207</v>
      </c>
      <c r="F187" s="47" t="s">
        <v>5623</v>
      </c>
      <c r="G187" s="47"/>
      <c r="H187" s="47"/>
      <c r="I187" s="47"/>
    </row>
    <row r="188" spans="2:9" x14ac:dyDescent="0.4">
      <c r="B188" s="47" t="s">
        <v>2115</v>
      </c>
      <c r="C188" s="47"/>
      <c r="D188" s="47" t="s">
        <v>7124</v>
      </c>
      <c r="E188" s="47" t="s">
        <v>1207</v>
      </c>
      <c r="F188" s="47" t="s">
        <v>2692</v>
      </c>
      <c r="G188" s="47"/>
      <c r="H188" s="47"/>
      <c r="I188" s="47"/>
    </row>
    <row r="189" spans="2:9" x14ac:dyDescent="0.4">
      <c r="B189" s="47" t="s">
        <v>2388</v>
      </c>
      <c r="C189" s="47"/>
      <c r="D189" s="47" t="s">
        <v>7124</v>
      </c>
      <c r="E189" s="47" t="s">
        <v>1207</v>
      </c>
      <c r="F189" s="47" t="s">
        <v>4572</v>
      </c>
      <c r="G189" s="47"/>
      <c r="H189" s="47"/>
      <c r="I189" s="47"/>
    </row>
    <row r="190" spans="2:9" x14ac:dyDescent="0.4">
      <c r="B190" s="47" t="s">
        <v>2388</v>
      </c>
      <c r="C190" s="47"/>
      <c r="D190" s="47" t="s">
        <v>7124</v>
      </c>
      <c r="E190" s="47" t="s">
        <v>1207</v>
      </c>
      <c r="F190" s="47" t="s">
        <v>5627</v>
      </c>
      <c r="G190" s="47"/>
      <c r="H190" s="47"/>
      <c r="I190" s="47"/>
    </row>
    <row r="191" spans="2:9" x14ac:dyDescent="0.4">
      <c r="B191" s="47" t="s">
        <v>5689</v>
      </c>
      <c r="C191" s="47"/>
      <c r="D191" s="47" t="s">
        <v>7124</v>
      </c>
      <c r="E191" s="47" t="s">
        <v>1207</v>
      </c>
      <c r="F191" s="47" t="s">
        <v>2140</v>
      </c>
      <c r="G191" s="47"/>
      <c r="H191" s="47"/>
      <c r="I191" s="47"/>
    </row>
    <row r="192" spans="2:9" x14ac:dyDescent="0.4">
      <c r="B192" s="47" t="s">
        <v>5690</v>
      </c>
      <c r="C192" s="47"/>
      <c r="D192" s="47" t="s">
        <v>7124</v>
      </c>
      <c r="E192" s="47" t="s">
        <v>1207</v>
      </c>
      <c r="F192" s="47" t="s">
        <v>4987</v>
      </c>
      <c r="G192" s="47"/>
      <c r="H192" s="47"/>
      <c r="I192" s="47"/>
    </row>
    <row r="193" spans="2:9" x14ac:dyDescent="0.4">
      <c r="B193" s="47" t="s">
        <v>4942</v>
      </c>
      <c r="C193" s="47"/>
      <c r="D193" s="47" t="s">
        <v>7124</v>
      </c>
      <c r="E193" s="47" t="s">
        <v>1207</v>
      </c>
      <c r="F193" s="47" t="s">
        <v>2090</v>
      </c>
      <c r="G193" s="47"/>
      <c r="H193" s="47"/>
      <c r="I193" s="47"/>
    </row>
    <row r="194" spans="2:9" x14ac:dyDescent="0.4">
      <c r="B194" s="47" t="s">
        <v>3641</v>
      </c>
      <c r="C194" s="47"/>
      <c r="D194" s="47" t="s">
        <v>7124</v>
      </c>
      <c r="E194" s="47" t="s">
        <v>1207</v>
      </c>
      <c r="F194" s="47" t="s">
        <v>1723</v>
      </c>
      <c r="G194" s="47"/>
      <c r="H194" s="47"/>
      <c r="I194" s="47"/>
    </row>
    <row r="195" spans="2:9" x14ac:dyDescent="0.4">
      <c r="B195" s="47" t="s">
        <v>5486</v>
      </c>
      <c r="C195" s="47"/>
      <c r="D195" s="47" t="s">
        <v>7124</v>
      </c>
      <c r="E195" s="47" t="s">
        <v>1207</v>
      </c>
      <c r="F195" s="47" t="s">
        <v>5641</v>
      </c>
      <c r="G195" s="47"/>
      <c r="H195" s="47"/>
      <c r="I195" s="47"/>
    </row>
    <row r="196" spans="2:9" x14ac:dyDescent="0.4">
      <c r="B196" s="47" t="s">
        <v>1325</v>
      </c>
      <c r="C196" s="47"/>
      <c r="D196" s="47" t="s">
        <v>7124</v>
      </c>
      <c r="E196" s="47" t="s">
        <v>1207</v>
      </c>
      <c r="F196" s="47" t="s">
        <v>630</v>
      </c>
      <c r="G196" s="47"/>
      <c r="H196" s="47"/>
      <c r="I196" s="47"/>
    </row>
    <row r="197" spans="2:9" x14ac:dyDescent="0.4">
      <c r="B197" s="47" t="s">
        <v>5973</v>
      </c>
      <c r="C197" s="47"/>
      <c r="D197" s="47" t="s">
        <v>7124</v>
      </c>
      <c r="E197" s="47" t="s">
        <v>1207</v>
      </c>
      <c r="F197" s="47" t="s">
        <v>5644</v>
      </c>
      <c r="G197" s="47"/>
      <c r="H197" s="47"/>
      <c r="I197" s="47"/>
    </row>
    <row r="198" spans="2:9" x14ac:dyDescent="0.4">
      <c r="B198" s="47" t="s">
        <v>5538</v>
      </c>
      <c r="C198" s="47"/>
      <c r="D198" s="47" t="s">
        <v>7124</v>
      </c>
      <c r="E198" s="47" t="s">
        <v>1207</v>
      </c>
      <c r="F198" s="47" t="s">
        <v>2259</v>
      </c>
      <c r="G198" s="47"/>
      <c r="H198" s="47"/>
      <c r="I198" s="47"/>
    </row>
    <row r="199" spans="2:9" x14ac:dyDescent="0.4">
      <c r="B199" s="47" t="s">
        <v>1366</v>
      </c>
      <c r="C199" s="47"/>
      <c r="D199" s="47" t="s">
        <v>7124</v>
      </c>
      <c r="E199" s="47" t="s">
        <v>1207</v>
      </c>
      <c r="F199" s="47" t="s">
        <v>5646</v>
      </c>
      <c r="G199" s="47"/>
      <c r="H199" s="47"/>
      <c r="I199" s="47"/>
    </row>
    <row r="200" spans="2:9" x14ac:dyDescent="0.4">
      <c r="B200" s="47" t="s">
        <v>5693</v>
      </c>
      <c r="C200" s="47"/>
      <c r="D200" s="47" t="s">
        <v>7124</v>
      </c>
      <c r="E200" s="47" t="s">
        <v>1207</v>
      </c>
      <c r="F200" s="47" t="s">
        <v>2490</v>
      </c>
      <c r="G200" s="47"/>
      <c r="H200" s="47"/>
      <c r="I200" s="47"/>
    </row>
    <row r="201" spans="2:9" x14ac:dyDescent="0.4">
      <c r="B201" s="47" t="s">
        <v>5694</v>
      </c>
      <c r="C201" s="47"/>
      <c r="D201" s="47" t="s">
        <v>7124</v>
      </c>
      <c r="E201" s="47" t="s">
        <v>1207</v>
      </c>
      <c r="F201" s="47" t="s">
        <v>5647</v>
      </c>
      <c r="G201" s="47"/>
      <c r="H201" s="47"/>
      <c r="I201" s="47"/>
    </row>
    <row r="202" spans="2:9" x14ac:dyDescent="0.4">
      <c r="B202" s="47" t="s">
        <v>5694</v>
      </c>
      <c r="C202" s="47"/>
      <c r="D202" s="47" t="s">
        <v>7124</v>
      </c>
      <c r="E202" s="47" t="s">
        <v>1207</v>
      </c>
      <c r="F202" s="47" t="s">
        <v>5650</v>
      </c>
      <c r="G202" s="47"/>
      <c r="H202" s="47"/>
      <c r="I202" s="47"/>
    </row>
    <row r="203" spans="2:9" x14ac:dyDescent="0.4">
      <c r="B203" s="47" t="s">
        <v>5695</v>
      </c>
      <c r="C203" s="47"/>
      <c r="D203" s="47" t="s">
        <v>7124</v>
      </c>
      <c r="E203" s="47" t="s">
        <v>1207</v>
      </c>
      <c r="F203" s="47" t="s">
        <v>5651</v>
      </c>
      <c r="G203" s="47"/>
      <c r="H203" s="47"/>
      <c r="I203" s="47"/>
    </row>
    <row r="204" spans="2:9" x14ac:dyDescent="0.4">
      <c r="B204" s="47" t="s">
        <v>5698</v>
      </c>
      <c r="C204" s="47"/>
      <c r="D204" s="47" t="s">
        <v>7124</v>
      </c>
      <c r="E204" s="47" t="s">
        <v>5696</v>
      </c>
      <c r="F204" s="47" t="s">
        <v>811</v>
      </c>
      <c r="G204" s="47"/>
      <c r="H204" s="47"/>
      <c r="I204" s="47"/>
    </row>
    <row r="205" spans="2:9" x14ac:dyDescent="0.4">
      <c r="B205" s="47" t="s">
        <v>5699</v>
      </c>
      <c r="C205" s="47"/>
      <c r="D205" s="47" t="s">
        <v>7124</v>
      </c>
      <c r="E205" s="47" t="s">
        <v>5696</v>
      </c>
      <c r="F205" s="47" t="s">
        <v>814</v>
      </c>
      <c r="G205" s="47"/>
      <c r="H205" s="47"/>
      <c r="I205" s="47"/>
    </row>
    <row r="206" spans="2:9" x14ac:dyDescent="0.4">
      <c r="B206" s="47" t="s">
        <v>5700</v>
      </c>
      <c r="C206" s="47"/>
      <c r="D206" s="47" t="s">
        <v>7124</v>
      </c>
      <c r="E206" s="47" t="s">
        <v>5696</v>
      </c>
      <c r="F206" s="47" t="s">
        <v>471</v>
      </c>
      <c r="G206" s="47"/>
      <c r="H206" s="47"/>
      <c r="I206" s="47"/>
    </row>
    <row r="207" spans="2:9" x14ac:dyDescent="0.4">
      <c r="B207" s="47" t="s">
        <v>1373</v>
      </c>
      <c r="C207" s="47"/>
      <c r="D207" s="47" t="s">
        <v>7124</v>
      </c>
      <c r="E207" s="47" t="s">
        <v>5696</v>
      </c>
      <c r="F207" s="47" t="s">
        <v>446</v>
      </c>
      <c r="G207" s="47"/>
      <c r="H207" s="47"/>
      <c r="I207" s="47"/>
    </row>
    <row r="208" spans="2:9" x14ac:dyDescent="0.4">
      <c r="B208" s="47" t="s">
        <v>5702</v>
      </c>
      <c r="C208" s="47"/>
      <c r="D208" s="47" t="s">
        <v>7124</v>
      </c>
      <c r="E208" s="47" t="s">
        <v>5696</v>
      </c>
      <c r="F208" s="47" t="s">
        <v>800</v>
      </c>
      <c r="G208" s="47"/>
      <c r="H208" s="47"/>
      <c r="I208" s="47"/>
    </row>
    <row r="209" spans="2:9" x14ac:dyDescent="0.4">
      <c r="B209" s="47" t="s">
        <v>5703</v>
      </c>
      <c r="C209" s="47"/>
      <c r="D209" s="47" t="s">
        <v>7124</v>
      </c>
      <c r="E209" s="47" t="s">
        <v>5696</v>
      </c>
      <c r="F209" s="47" t="s">
        <v>833</v>
      </c>
      <c r="G209" s="47"/>
      <c r="H209" s="47"/>
      <c r="I209" s="47"/>
    </row>
    <row r="210" spans="2:9" x14ac:dyDescent="0.4">
      <c r="B210" s="47" t="s">
        <v>5704</v>
      </c>
      <c r="C210" s="47"/>
      <c r="D210" s="47" t="s">
        <v>7124</v>
      </c>
      <c r="E210" s="47" t="s">
        <v>5696</v>
      </c>
      <c r="F210" s="47" t="s">
        <v>836</v>
      </c>
      <c r="G210" s="47"/>
      <c r="H210" s="47"/>
      <c r="I210" s="47"/>
    </row>
    <row r="211" spans="2:9" x14ac:dyDescent="0.4">
      <c r="B211" s="47" t="s">
        <v>2042</v>
      </c>
      <c r="C211" s="47"/>
      <c r="D211" s="47" t="s">
        <v>7124</v>
      </c>
      <c r="E211" s="47" t="s">
        <v>5696</v>
      </c>
      <c r="F211" s="47" t="s">
        <v>844</v>
      </c>
      <c r="G211" s="47"/>
      <c r="H211" s="47"/>
      <c r="I211" s="47"/>
    </row>
    <row r="212" spans="2:9" x14ac:dyDescent="0.4">
      <c r="B212" s="47" t="s">
        <v>5705</v>
      </c>
      <c r="C212" s="47"/>
      <c r="D212" s="47" t="s">
        <v>7124</v>
      </c>
      <c r="E212" s="47" t="s">
        <v>5696</v>
      </c>
      <c r="F212" s="47" t="s">
        <v>845</v>
      </c>
      <c r="G212" s="47"/>
      <c r="H212" s="47"/>
      <c r="I212" s="47"/>
    </row>
    <row r="213" spans="2:9" x14ac:dyDescent="0.4">
      <c r="B213" s="47" t="s">
        <v>1951</v>
      </c>
      <c r="C213" s="47"/>
      <c r="D213" s="47" t="s">
        <v>7124</v>
      </c>
      <c r="E213" s="47" t="s">
        <v>5696</v>
      </c>
      <c r="F213" s="47" t="s">
        <v>1159</v>
      </c>
      <c r="G213" s="47"/>
      <c r="H213" s="47"/>
      <c r="I213" s="47"/>
    </row>
    <row r="214" spans="2:9" x14ac:dyDescent="0.4">
      <c r="B214" s="47" t="s">
        <v>4498</v>
      </c>
      <c r="C214" s="47"/>
      <c r="D214" s="47" t="s">
        <v>7124</v>
      </c>
      <c r="E214" s="47" t="s">
        <v>5696</v>
      </c>
      <c r="F214" s="47" t="s">
        <v>1165</v>
      </c>
      <c r="G214" s="47"/>
      <c r="H214" s="47"/>
      <c r="I214" s="47"/>
    </row>
    <row r="215" spans="2:9" x14ac:dyDescent="0.4">
      <c r="B215" s="47" t="s">
        <v>6839</v>
      </c>
      <c r="C215" s="47"/>
      <c r="D215" s="47" t="s">
        <v>7124</v>
      </c>
      <c r="E215" s="47" t="s">
        <v>5696</v>
      </c>
      <c r="F215" s="47" t="s">
        <v>1168</v>
      </c>
      <c r="G215" s="47"/>
      <c r="H215" s="47"/>
      <c r="I215" s="47"/>
    </row>
    <row r="216" spans="2:9" x14ac:dyDescent="0.4">
      <c r="B216" s="47" t="s">
        <v>6840</v>
      </c>
      <c r="C216" s="47"/>
      <c r="D216" s="47" t="s">
        <v>7124</v>
      </c>
      <c r="E216" s="47" t="s">
        <v>5696</v>
      </c>
      <c r="F216" s="47" t="s">
        <v>1170</v>
      </c>
      <c r="G216" s="47"/>
      <c r="H216" s="47"/>
      <c r="I216" s="47"/>
    </row>
    <row r="217" spans="2:9" x14ac:dyDescent="0.4">
      <c r="B217" s="47" t="s">
        <v>5706</v>
      </c>
      <c r="C217" s="47"/>
      <c r="D217" s="47" t="s">
        <v>7124</v>
      </c>
      <c r="E217" s="47" t="s">
        <v>5696</v>
      </c>
      <c r="F217" s="47" t="s">
        <v>1172</v>
      </c>
      <c r="G217" s="47"/>
      <c r="H217" s="47"/>
      <c r="I217" s="47"/>
    </row>
    <row r="218" spans="2:9" x14ac:dyDescent="0.4">
      <c r="B218" s="47" t="s">
        <v>5708</v>
      </c>
      <c r="C218" s="47"/>
      <c r="D218" s="47" t="s">
        <v>7124</v>
      </c>
      <c r="E218" s="47" t="s">
        <v>5696</v>
      </c>
      <c r="F218" s="47" t="s">
        <v>1174</v>
      </c>
      <c r="G218" s="47"/>
      <c r="H218" s="47"/>
      <c r="I218" s="47"/>
    </row>
    <row r="219" spans="2:9" x14ac:dyDescent="0.4">
      <c r="B219" s="47" t="s">
        <v>5708</v>
      </c>
      <c r="C219" s="47"/>
      <c r="D219" s="47" t="s">
        <v>7124</v>
      </c>
      <c r="E219" s="47" t="s">
        <v>5696</v>
      </c>
      <c r="F219" s="47" t="s">
        <v>912</v>
      </c>
      <c r="G219" s="47"/>
      <c r="H219" s="47"/>
      <c r="I219" s="47"/>
    </row>
    <row r="220" spans="2:9" x14ac:dyDescent="0.4">
      <c r="B220" s="47" t="s">
        <v>3606</v>
      </c>
      <c r="C220" s="47"/>
      <c r="D220" s="47" t="s">
        <v>7124</v>
      </c>
      <c r="E220" s="47" t="s">
        <v>5696</v>
      </c>
      <c r="F220" s="47" t="s">
        <v>1182</v>
      </c>
      <c r="G220" s="47"/>
      <c r="H220" s="47"/>
      <c r="I220" s="47"/>
    </row>
    <row r="221" spans="2:9" x14ac:dyDescent="0.4">
      <c r="B221" s="47" t="s">
        <v>5709</v>
      </c>
      <c r="C221" s="47"/>
      <c r="D221" s="47" t="s">
        <v>7124</v>
      </c>
      <c r="E221" s="47" t="s">
        <v>5696</v>
      </c>
      <c r="F221" s="47" t="s">
        <v>807</v>
      </c>
      <c r="G221" s="47"/>
      <c r="H221" s="47"/>
      <c r="I221" s="47"/>
    </row>
    <row r="222" spans="2:9" x14ac:dyDescent="0.4">
      <c r="B222" s="47" t="s">
        <v>5710</v>
      </c>
      <c r="C222" s="47"/>
      <c r="D222" s="47" t="s">
        <v>7124</v>
      </c>
      <c r="E222" s="47" t="s">
        <v>5696</v>
      </c>
      <c r="F222" s="47" t="s">
        <v>1158</v>
      </c>
      <c r="G222" s="47"/>
      <c r="H222" s="47"/>
      <c r="I222" s="47"/>
    </row>
    <row r="223" spans="2:9" x14ac:dyDescent="0.4">
      <c r="B223" s="47" t="s">
        <v>5711</v>
      </c>
      <c r="C223" s="47"/>
      <c r="D223" s="47" t="s">
        <v>7124</v>
      </c>
      <c r="E223" s="47" t="s">
        <v>5696</v>
      </c>
      <c r="F223" s="47" t="s">
        <v>1199</v>
      </c>
      <c r="G223" s="47"/>
      <c r="H223" s="47"/>
      <c r="I223" s="47"/>
    </row>
    <row r="224" spans="2:9" x14ac:dyDescent="0.4">
      <c r="B224" s="47" t="s">
        <v>5712</v>
      </c>
      <c r="C224" s="47"/>
      <c r="D224" s="47" t="s">
        <v>7124</v>
      </c>
      <c r="E224" s="47" t="s">
        <v>5696</v>
      </c>
      <c r="F224" s="47" t="s">
        <v>990</v>
      </c>
      <c r="G224" s="47"/>
      <c r="H224" s="47"/>
      <c r="I224" s="47"/>
    </row>
    <row r="225" spans="2:9" x14ac:dyDescent="0.4">
      <c r="B225" s="47" t="s">
        <v>4622</v>
      </c>
      <c r="C225" s="47"/>
      <c r="D225" s="47" t="s">
        <v>7124</v>
      </c>
      <c r="E225" s="47" t="s">
        <v>5696</v>
      </c>
      <c r="F225" s="47" t="s">
        <v>760</v>
      </c>
      <c r="G225" s="47"/>
      <c r="H225" s="47"/>
      <c r="I225" s="47"/>
    </row>
    <row r="226" spans="2:9" x14ac:dyDescent="0.4">
      <c r="B226" s="47" t="s">
        <v>5713</v>
      </c>
      <c r="C226" s="47"/>
      <c r="D226" s="47" t="s">
        <v>7124</v>
      </c>
      <c r="E226" s="47" t="s">
        <v>5696</v>
      </c>
      <c r="F226" s="47" t="s">
        <v>961</v>
      </c>
      <c r="G226" s="47"/>
      <c r="H226" s="47"/>
      <c r="I226" s="47"/>
    </row>
    <row r="227" spans="2:9" x14ac:dyDescent="0.4">
      <c r="B227" s="47" t="s">
        <v>5714</v>
      </c>
      <c r="C227" s="47"/>
      <c r="D227" s="47" t="s">
        <v>7124</v>
      </c>
      <c r="E227" s="47" t="s">
        <v>5696</v>
      </c>
      <c r="F227" s="47" t="s">
        <v>1216</v>
      </c>
      <c r="G227" s="47"/>
      <c r="H227" s="47"/>
      <c r="I227" s="47"/>
    </row>
    <row r="228" spans="2:9" x14ac:dyDescent="0.4">
      <c r="B228" s="47" t="s">
        <v>2150</v>
      </c>
      <c r="C228" s="47"/>
      <c r="D228" s="47" t="s">
        <v>7124</v>
      </c>
      <c r="E228" s="47" t="s">
        <v>5696</v>
      </c>
      <c r="F228" s="47" t="s">
        <v>854</v>
      </c>
      <c r="G228" s="47"/>
      <c r="H228" s="47"/>
      <c r="I228" s="47"/>
    </row>
    <row r="229" spans="2:9" x14ac:dyDescent="0.4">
      <c r="B229" s="47" t="s">
        <v>5715</v>
      </c>
      <c r="C229" s="47"/>
      <c r="D229" s="47" t="s">
        <v>7124</v>
      </c>
      <c r="E229" s="47" t="s">
        <v>5696</v>
      </c>
      <c r="F229" s="47" t="s">
        <v>1235</v>
      </c>
      <c r="G229" s="47"/>
      <c r="H229" s="47"/>
      <c r="I229" s="47"/>
    </row>
    <row r="230" spans="2:9" x14ac:dyDescent="0.4">
      <c r="B230" s="47" t="s">
        <v>5716</v>
      </c>
      <c r="C230" s="47"/>
      <c r="D230" s="47" t="s">
        <v>7124</v>
      </c>
      <c r="E230" s="47" t="s">
        <v>5696</v>
      </c>
      <c r="F230" s="47" t="s">
        <v>1242</v>
      </c>
      <c r="G230" s="47"/>
      <c r="H230" s="47"/>
      <c r="I230" s="47"/>
    </row>
    <row r="231" spans="2:9" x14ac:dyDescent="0.4">
      <c r="B231" s="47" t="s">
        <v>5717</v>
      </c>
      <c r="C231" s="47"/>
      <c r="D231" s="47" t="s">
        <v>7124</v>
      </c>
      <c r="E231" s="47" t="s">
        <v>5696</v>
      </c>
      <c r="F231" s="47" t="s">
        <v>1245</v>
      </c>
      <c r="G231" s="47"/>
      <c r="H231" s="47"/>
      <c r="I231" s="47"/>
    </row>
    <row r="232" spans="2:9" x14ac:dyDescent="0.4">
      <c r="B232" s="47" t="s">
        <v>5718</v>
      </c>
      <c r="C232" s="47"/>
      <c r="D232" s="47" t="s">
        <v>7124</v>
      </c>
      <c r="E232" s="47" t="s">
        <v>5696</v>
      </c>
      <c r="F232" s="47" t="s">
        <v>202</v>
      </c>
      <c r="G232" s="47"/>
      <c r="H232" s="47"/>
      <c r="I232" s="47"/>
    </row>
    <row r="233" spans="2:9" x14ac:dyDescent="0.4">
      <c r="B233" s="47" t="s">
        <v>2916</v>
      </c>
      <c r="C233" s="47"/>
      <c r="D233" s="47" t="s">
        <v>7124</v>
      </c>
      <c r="E233" s="47" t="s">
        <v>5696</v>
      </c>
      <c r="F233" s="47" t="s">
        <v>1249</v>
      </c>
      <c r="G233" s="47"/>
      <c r="H233" s="47"/>
      <c r="I233" s="47"/>
    </row>
    <row r="234" spans="2:9" x14ac:dyDescent="0.4">
      <c r="B234" s="47" t="s">
        <v>3986</v>
      </c>
      <c r="C234" s="47"/>
      <c r="D234" s="47" t="s">
        <v>7124</v>
      </c>
      <c r="E234" s="47" t="s">
        <v>5696</v>
      </c>
      <c r="F234" s="47" t="s">
        <v>1208</v>
      </c>
      <c r="G234" s="47"/>
      <c r="H234" s="47"/>
      <c r="I234" s="47"/>
    </row>
    <row r="235" spans="2:9" x14ac:dyDescent="0.4">
      <c r="B235" s="47" t="s">
        <v>5207</v>
      </c>
      <c r="C235" s="47"/>
      <c r="D235" s="47" t="s">
        <v>7124</v>
      </c>
      <c r="E235" s="47" t="s">
        <v>5696</v>
      </c>
      <c r="F235" s="47" t="s">
        <v>1264</v>
      </c>
      <c r="G235" s="47"/>
      <c r="H235" s="47"/>
      <c r="I235" s="47"/>
    </row>
    <row r="236" spans="2:9" x14ac:dyDescent="0.4">
      <c r="B236" s="47" t="s">
        <v>5719</v>
      </c>
      <c r="C236" s="47"/>
      <c r="D236" s="47" t="s">
        <v>7124</v>
      </c>
      <c r="E236" s="47" t="s">
        <v>5696</v>
      </c>
      <c r="F236" s="47" t="s">
        <v>1266</v>
      </c>
      <c r="G236" s="47"/>
      <c r="H236" s="47"/>
      <c r="I236" s="47"/>
    </row>
    <row r="237" spans="2:9" x14ac:dyDescent="0.4">
      <c r="B237" s="47" t="s">
        <v>3397</v>
      </c>
      <c r="C237" s="47"/>
      <c r="D237" s="47" t="s">
        <v>7124</v>
      </c>
      <c r="E237" s="47" t="s">
        <v>5696</v>
      </c>
      <c r="F237" s="47" t="s">
        <v>3605</v>
      </c>
      <c r="G237" s="47"/>
      <c r="H237" s="47"/>
      <c r="I237" s="47"/>
    </row>
    <row r="238" spans="2:9" x14ac:dyDescent="0.4">
      <c r="B238" s="47" t="s">
        <v>5720</v>
      </c>
      <c r="C238" s="47"/>
      <c r="D238" s="47" t="s">
        <v>7124</v>
      </c>
      <c r="E238" s="47" t="s">
        <v>5696</v>
      </c>
      <c r="F238" s="47" t="s">
        <v>4978</v>
      </c>
      <c r="G238" s="47"/>
      <c r="H238" s="47"/>
      <c r="I238" s="47"/>
    </row>
    <row r="239" spans="2:9" x14ac:dyDescent="0.4">
      <c r="B239" s="47" t="s">
        <v>4073</v>
      </c>
      <c r="C239" s="47"/>
      <c r="D239" s="47" t="s">
        <v>7124</v>
      </c>
      <c r="E239" s="47" t="s">
        <v>5721</v>
      </c>
      <c r="F239" s="47" t="s">
        <v>811</v>
      </c>
      <c r="G239" s="47"/>
      <c r="H239" s="47"/>
      <c r="I239" s="47"/>
    </row>
    <row r="240" spans="2:9" x14ac:dyDescent="0.4">
      <c r="B240" s="47" t="s">
        <v>5723</v>
      </c>
      <c r="C240" s="47"/>
      <c r="D240" s="47" t="s">
        <v>7124</v>
      </c>
      <c r="E240" s="47" t="s">
        <v>5721</v>
      </c>
      <c r="F240" s="47" t="s">
        <v>814</v>
      </c>
      <c r="G240" s="47"/>
      <c r="H240" s="47"/>
      <c r="I240" s="47"/>
    </row>
    <row r="241" spans="2:9" x14ac:dyDescent="0.4">
      <c r="B241" s="47" t="s">
        <v>5724</v>
      </c>
      <c r="C241" s="47"/>
      <c r="D241" s="47" t="s">
        <v>7124</v>
      </c>
      <c r="E241" s="47" t="s">
        <v>5721</v>
      </c>
      <c r="F241" s="47" t="s">
        <v>471</v>
      </c>
      <c r="G241" s="47"/>
      <c r="H241" s="47"/>
      <c r="I241" s="47"/>
    </row>
    <row r="242" spans="2:9" x14ac:dyDescent="0.4">
      <c r="B242" s="47" t="s">
        <v>5725</v>
      </c>
      <c r="C242" s="47"/>
      <c r="D242" s="47" t="s">
        <v>7124</v>
      </c>
      <c r="E242" s="47" t="s">
        <v>5721</v>
      </c>
      <c r="F242" s="47" t="s">
        <v>446</v>
      </c>
      <c r="G242" s="47"/>
      <c r="H242" s="47"/>
      <c r="I242" s="47"/>
    </row>
    <row r="243" spans="2:9" x14ac:dyDescent="0.4">
      <c r="B243" s="47" t="s">
        <v>5727</v>
      </c>
      <c r="C243" s="47"/>
      <c r="D243" s="47" t="s">
        <v>7124</v>
      </c>
      <c r="E243" s="47" t="s">
        <v>5721</v>
      </c>
      <c r="F243" s="47" t="s">
        <v>800</v>
      </c>
      <c r="G243" s="47"/>
      <c r="H243" s="47"/>
      <c r="I243" s="47"/>
    </row>
    <row r="244" spans="2:9" x14ac:dyDescent="0.4">
      <c r="B244" s="47" t="s">
        <v>5729</v>
      </c>
      <c r="C244" s="47"/>
      <c r="D244" s="47" t="s">
        <v>7124</v>
      </c>
      <c r="E244" s="47" t="s">
        <v>5721</v>
      </c>
      <c r="F244" s="47" t="s">
        <v>833</v>
      </c>
      <c r="G244" s="47"/>
      <c r="H244" s="47"/>
      <c r="I244" s="47"/>
    </row>
    <row r="245" spans="2:9" x14ac:dyDescent="0.4">
      <c r="B245" s="47" t="s">
        <v>3459</v>
      </c>
      <c r="C245" s="47"/>
      <c r="D245" s="47" t="s">
        <v>7124</v>
      </c>
      <c r="E245" s="47" t="s">
        <v>5721</v>
      </c>
      <c r="F245" s="47" t="s">
        <v>836</v>
      </c>
      <c r="G245" s="47"/>
      <c r="H245" s="47"/>
      <c r="I245" s="47"/>
    </row>
    <row r="246" spans="2:9" x14ac:dyDescent="0.4">
      <c r="B246" s="47" t="s">
        <v>5730</v>
      </c>
      <c r="C246" s="47"/>
      <c r="D246" s="47" t="s">
        <v>7124</v>
      </c>
      <c r="E246" s="47" t="s">
        <v>5721</v>
      </c>
      <c r="F246" s="47" t="s">
        <v>844</v>
      </c>
      <c r="G246" s="47"/>
      <c r="H246" s="47"/>
      <c r="I246" s="47"/>
    </row>
    <row r="247" spans="2:9" x14ac:dyDescent="0.4">
      <c r="B247" s="47" t="s">
        <v>5732</v>
      </c>
      <c r="C247" s="47"/>
      <c r="D247" s="47" t="s">
        <v>7124</v>
      </c>
      <c r="E247" s="47" t="s">
        <v>5721</v>
      </c>
      <c r="F247" s="47" t="s">
        <v>845</v>
      </c>
      <c r="G247" s="47"/>
      <c r="H247" s="47"/>
      <c r="I247" s="47"/>
    </row>
    <row r="248" spans="2:9" x14ac:dyDescent="0.4">
      <c r="B248" s="47" t="s">
        <v>5733</v>
      </c>
      <c r="C248" s="47"/>
      <c r="D248" s="47" t="s">
        <v>7124</v>
      </c>
      <c r="E248" s="47" t="s">
        <v>5721</v>
      </c>
      <c r="F248" s="47" t="s">
        <v>853</v>
      </c>
      <c r="G248" s="47"/>
      <c r="H248" s="47"/>
      <c r="I248" s="47"/>
    </row>
    <row r="249" spans="2:9" x14ac:dyDescent="0.4">
      <c r="B249" s="47" t="s">
        <v>63</v>
      </c>
      <c r="C249" s="47"/>
      <c r="D249" s="47" t="s">
        <v>7124</v>
      </c>
      <c r="E249" s="47" t="s">
        <v>5721</v>
      </c>
      <c r="F249" s="47" t="s">
        <v>856</v>
      </c>
      <c r="G249" s="47"/>
      <c r="H249" s="47"/>
      <c r="I249" s="47"/>
    </row>
    <row r="250" spans="2:9" x14ac:dyDescent="0.4">
      <c r="B250" s="47" t="s">
        <v>5735</v>
      </c>
      <c r="C250" s="47"/>
      <c r="D250" s="47" t="s">
        <v>7124</v>
      </c>
      <c r="E250" s="47" t="s">
        <v>5721</v>
      </c>
      <c r="F250" s="47" t="s">
        <v>857</v>
      </c>
      <c r="G250" s="47"/>
      <c r="H250" s="47"/>
      <c r="I250" s="47"/>
    </row>
    <row r="251" spans="2:9" x14ac:dyDescent="0.4">
      <c r="B251" s="47" t="s">
        <v>5736</v>
      </c>
      <c r="C251" s="47"/>
      <c r="D251" s="47" t="s">
        <v>7124</v>
      </c>
      <c r="E251" s="47" t="s">
        <v>5721</v>
      </c>
      <c r="F251" s="47" t="s">
        <v>117</v>
      </c>
      <c r="G251" s="47"/>
      <c r="H251" s="47"/>
      <c r="I251" s="47"/>
    </row>
    <row r="252" spans="2:9" x14ac:dyDescent="0.4">
      <c r="B252" s="47" t="s">
        <v>5738</v>
      </c>
      <c r="C252" s="47"/>
      <c r="D252" s="47" t="s">
        <v>7124</v>
      </c>
      <c r="E252" s="47" t="s">
        <v>5721</v>
      </c>
      <c r="F252" s="47" t="s">
        <v>867</v>
      </c>
      <c r="G252" s="47"/>
      <c r="H252" s="47"/>
      <c r="I252" s="47"/>
    </row>
    <row r="253" spans="2:9" x14ac:dyDescent="0.4">
      <c r="B253" s="47" t="s">
        <v>5739</v>
      </c>
      <c r="C253" s="47"/>
      <c r="D253" s="47" t="s">
        <v>7124</v>
      </c>
      <c r="E253" s="47" t="s">
        <v>5721</v>
      </c>
      <c r="F253" s="47" t="s">
        <v>865</v>
      </c>
      <c r="G253" s="47"/>
      <c r="H253" s="47"/>
      <c r="I253" s="47"/>
    </row>
    <row r="254" spans="2:9" x14ac:dyDescent="0.4">
      <c r="B254" s="47" t="s">
        <v>5325</v>
      </c>
      <c r="C254" s="47"/>
      <c r="D254" s="47" t="s">
        <v>7124</v>
      </c>
      <c r="E254" s="47" t="s">
        <v>5721</v>
      </c>
      <c r="F254" s="47" t="s">
        <v>889</v>
      </c>
      <c r="G254" s="47"/>
      <c r="H254" s="47"/>
      <c r="I254" s="47"/>
    </row>
    <row r="255" spans="2:9" x14ac:dyDescent="0.4">
      <c r="B255" s="47" t="s">
        <v>5742</v>
      </c>
      <c r="C255" s="47"/>
      <c r="D255" s="47" t="s">
        <v>7124</v>
      </c>
      <c r="E255" s="47" t="s">
        <v>5721</v>
      </c>
      <c r="F255" s="47" t="s">
        <v>897</v>
      </c>
      <c r="G255" s="47"/>
      <c r="H255" s="47"/>
      <c r="I255" s="47"/>
    </row>
    <row r="256" spans="2:9" x14ac:dyDescent="0.4">
      <c r="B256" s="47" t="s">
        <v>5744</v>
      </c>
      <c r="C256" s="47"/>
      <c r="D256" s="47" t="s">
        <v>7124</v>
      </c>
      <c r="E256" s="47" t="s">
        <v>5721</v>
      </c>
      <c r="F256" s="47" t="s">
        <v>901</v>
      </c>
      <c r="G256" s="47"/>
      <c r="H256" s="47"/>
      <c r="I256" s="47"/>
    </row>
    <row r="257" spans="2:9" x14ac:dyDescent="0.4">
      <c r="B257" s="47" t="s">
        <v>2437</v>
      </c>
      <c r="C257" s="47"/>
      <c r="D257" s="47" t="s">
        <v>7124</v>
      </c>
      <c r="E257" s="47" t="s">
        <v>5721</v>
      </c>
      <c r="F257" s="47" t="s">
        <v>911</v>
      </c>
      <c r="G257" s="47"/>
      <c r="H257" s="47"/>
      <c r="I257" s="47"/>
    </row>
    <row r="258" spans="2:9" x14ac:dyDescent="0.4">
      <c r="B258" s="47" t="s">
        <v>255</v>
      </c>
      <c r="C258" s="47"/>
      <c r="D258" s="47" t="s">
        <v>7124</v>
      </c>
      <c r="E258" s="47" t="s">
        <v>5721</v>
      </c>
      <c r="F258" s="47" t="s">
        <v>1159</v>
      </c>
      <c r="G258" s="47"/>
      <c r="H258" s="47"/>
      <c r="I258" s="47"/>
    </row>
    <row r="259" spans="2:9" x14ac:dyDescent="0.4">
      <c r="B259" s="47" t="s">
        <v>5745</v>
      </c>
      <c r="C259" s="47"/>
      <c r="D259" s="47" t="s">
        <v>7124</v>
      </c>
      <c r="E259" s="47" t="s">
        <v>5721</v>
      </c>
      <c r="F259" s="47" t="s">
        <v>1165</v>
      </c>
      <c r="G259" s="47"/>
      <c r="H259" s="47"/>
      <c r="I259" s="47"/>
    </row>
    <row r="260" spans="2:9" x14ac:dyDescent="0.4">
      <c r="B260" s="47" t="s">
        <v>5747</v>
      </c>
      <c r="C260" s="47"/>
      <c r="D260" s="47" t="s">
        <v>7124</v>
      </c>
      <c r="E260" s="47" t="s">
        <v>5721</v>
      </c>
      <c r="F260" s="47" t="s">
        <v>1168</v>
      </c>
      <c r="G260" s="47"/>
      <c r="H260" s="47"/>
      <c r="I260" s="47"/>
    </row>
    <row r="261" spans="2:9" x14ac:dyDescent="0.4">
      <c r="B261" s="47" t="s">
        <v>3943</v>
      </c>
      <c r="C261" s="47"/>
      <c r="D261" s="47" t="s">
        <v>7124</v>
      </c>
      <c r="E261" s="47" t="s">
        <v>5721</v>
      </c>
      <c r="F261" s="47" t="s">
        <v>1170</v>
      </c>
      <c r="G261" s="47"/>
      <c r="H261" s="47"/>
      <c r="I261" s="47"/>
    </row>
    <row r="262" spans="2:9" x14ac:dyDescent="0.4">
      <c r="B262" s="47" t="s">
        <v>5749</v>
      </c>
      <c r="C262" s="47"/>
      <c r="D262" s="47" t="s">
        <v>7124</v>
      </c>
      <c r="E262" s="47" t="s">
        <v>5721</v>
      </c>
      <c r="F262" s="47" t="s">
        <v>1172</v>
      </c>
      <c r="G262" s="47"/>
      <c r="H262" s="47"/>
      <c r="I262" s="47"/>
    </row>
    <row r="263" spans="2:9" x14ac:dyDescent="0.4">
      <c r="B263" s="47" t="s">
        <v>5750</v>
      </c>
      <c r="C263" s="47"/>
      <c r="D263" s="47" t="s">
        <v>7124</v>
      </c>
      <c r="E263" s="47" t="s">
        <v>5721</v>
      </c>
      <c r="F263" s="47" t="s">
        <v>1174</v>
      </c>
      <c r="G263" s="47"/>
      <c r="H263" s="47"/>
      <c r="I263" s="47"/>
    </row>
    <row r="264" spans="2:9" x14ac:dyDescent="0.4">
      <c r="B264" s="47" t="s">
        <v>1285</v>
      </c>
      <c r="C264" s="47"/>
      <c r="D264" s="47" t="s">
        <v>7124</v>
      </c>
      <c r="E264" s="47" t="s">
        <v>5721</v>
      </c>
      <c r="F264" s="47" t="s">
        <v>912</v>
      </c>
      <c r="G264" s="47"/>
      <c r="H264" s="47"/>
      <c r="I264" s="47"/>
    </row>
    <row r="265" spans="2:9" x14ac:dyDescent="0.4">
      <c r="B265" s="47" t="s">
        <v>5751</v>
      </c>
      <c r="C265" s="47"/>
      <c r="D265" s="47" t="s">
        <v>7124</v>
      </c>
      <c r="E265" s="47" t="s">
        <v>5721</v>
      </c>
      <c r="F265" s="47" t="s">
        <v>1182</v>
      </c>
      <c r="G265" s="47"/>
      <c r="H265" s="47"/>
      <c r="I265" s="47"/>
    </row>
    <row r="266" spans="2:9" x14ac:dyDescent="0.4">
      <c r="B266" s="47" t="s">
        <v>880</v>
      </c>
      <c r="C266" s="47"/>
      <c r="D266" s="47" t="s">
        <v>7124</v>
      </c>
      <c r="E266" s="47" t="s">
        <v>5721</v>
      </c>
      <c r="F266" s="47" t="s">
        <v>807</v>
      </c>
      <c r="G266" s="47"/>
      <c r="H266" s="47"/>
      <c r="I266" s="47"/>
    </row>
    <row r="267" spans="2:9" x14ac:dyDescent="0.4">
      <c r="B267" s="47" t="s">
        <v>5752</v>
      </c>
      <c r="C267" s="47"/>
      <c r="D267" s="47" t="s">
        <v>7124</v>
      </c>
      <c r="E267" s="47" t="s">
        <v>5721</v>
      </c>
      <c r="F267" s="47" t="s">
        <v>1158</v>
      </c>
      <c r="G267" s="47"/>
      <c r="H267" s="47"/>
      <c r="I267" s="47"/>
    </row>
    <row r="268" spans="2:9" x14ac:dyDescent="0.4">
      <c r="B268" s="47" t="s">
        <v>5752</v>
      </c>
      <c r="C268" s="47"/>
      <c r="D268" s="47" t="s">
        <v>7124</v>
      </c>
      <c r="E268" s="47" t="s">
        <v>5721</v>
      </c>
      <c r="F268" s="47" t="s">
        <v>1199</v>
      </c>
      <c r="G268" s="47"/>
      <c r="H268" s="47"/>
      <c r="I268" s="47"/>
    </row>
    <row r="269" spans="2:9" x14ac:dyDescent="0.4">
      <c r="B269" s="47" t="s">
        <v>5753</v>
      </c>
      <c r="C269" s="47"/>
      <c r="D269" s="47" t="s">
        <v>7124</v>
      </c>
      <c r="E269" s="47" t="s">
        <v>5721</v>
      </c>
      <c r="F269" s="47" t="s">
        <v>990</v>
      </c>
      <c r="G269" s="47"/>
      <c r="H269" s="47"/>
      <c r="I269" s="47"/>
    </row>
    <row r="270" spans="2:9" x14ac:dyDescent="0.4">
      <c r="B270" s="47" t="s">
        <v>5754</v>
      </c>
      <c r="C270" s="47"/>
      <c r="D270" s="47" t="s">
        <v>7124</v>
      </c>
      <c r="E270" s="47" t="s">
        <v>5721</v>
      </c>
      <c r="F270" s="47" t="s">
        <v>760</v>
      </c>
      <c r="G270" s="47"/>
      <c r="H270" s="47"/>
      <c r="I270" s="47"/>
    </row>
    <row r="271" spans="2:9" x14ac:dyDescent="0.4">
      <c r="B271" s="47" t="s">
        <v>5754</v>
      </c>
      <c r="C271" s="47"/>
      <c r="D271" s="47" t="s">
        <v>7124</v>
      </c>
      <c r="E271" s="47" t="s">
        <v>5721</v>
      </c>
      <c r="F271" s="47" t="s">
        <v>961</v>
      </c>
      <c r="G271" s="47"/>
      <c r="H271" s="47"/>
      <c r="I271" s="47"/>
    </row>
    <row r="272" spans="2:9" x14ac:dyDescent="0.4">
      <c r="B272" s="47" t="s">
        <v>2309</v>
      </c>
      <c r="C272" s="47"/>
      <c r="D272" s="47" t="s">
        <v>7124</v>
      </c>
      <c r="E272" s="47" t="s">
        <v>5721</v>
      </c>
      <c r="F272" s="47" t="s">
        <v>1216</v>
      </c>
      <c r="G272" s="47"/>
      <c r="H272" s="47"/>
      <c r="I272" s="47"/>
    </row>
    <row r="273" spans="2:9" x14ac:dyDescent="0.4">
      <c r="B273" s="47" t="s">
        <v>5755</v>
      </c>
      <c r="C273" s="47"/>
      <c r="D273" s="47" t="s">
        <v>7124</v>
      </c>
      <c r="E273" s="47" t="s">
        <v>5721</v>
      </c>
      <c r="F273" s="47" t="s">
        <v>854</v>
      </c>
      <c r="G273" s="47"/>
      <c r="H273" s="47"/>
      <c r="I273" s="47"/>
    </row>
    <row r="274" spans="2:9" x14ac:dyDescent="0.4">
      <c r="B274" s="47" t="s">
        <v>5756</v>
      </c>
      <c r="C274" s="47"/>
      <c r="D274" s="47" t="s">
        <v>7124</v>
      </c>
      <c r="E274" s="47" t="s">
        <v>5721</v>
      </c>
      <c r="F274" s="47" t="s">
        <v>1235</v>
      </c>
      <c r="G274" s="47"/>
      <c r="H274" s="47"/>
      <c r="I274" s="47"/>
    </row>
    <row r="275" spans="2:9" x14ac:dyDescent="0.4">
      <c r="B275" s="47" t="s">
        <v>4804</v>
      </c>
      <c r="C275" s="47"/>
      <c r="D275" s="47" t="s">
        <v>7124</v>
      </c>
      <c r="E275" s="47" t="s">
        <v>5721</v>
      </c>
      <c r="F275" s="47" t="s">
        <v>1242</v>
      </c>
      <c r="G275" s="47"/>
      <c r="H275" s="47"/>
      <c r="I275" s="47"/>
    </row>
    <row r="276" spans="2:9" x14ac:dyDescent="0.4">
      <c r="B276" s="47" t="s">
        <v>5757</v>
      </c>
      <c r="C276" s="47"/>
      <c r="D276" s="47" t="s">
        <v>7124</v>
      </c>
      <c r="E276" s="47" t="s">
        <v>5721</v>
      </c>
      <c r="F276" s="47" t="s">
        <v>1245</v>
      </c>
      <c r="G276" s="47"/>
      <c r="H276" s="47"/>
      <c r="I276" s="47"/>
    </row>
    <row r="277" spans="2:9" x14ac:dyDescent="0.4">
      <c r="B277" s="47" t="s">
        <v>5758</v>
      </c>
      <c r="C277" s="47"/>
      <c r="D277" s="47" t="s">
        <v>7124</v>
      </c>
      <c r="E277" s="47" t="s">
        <v>5721</v>
      </c>
      <c r="F277" s="47" t="s">
        <v>202</v>
      </c>
      <c r="G277" s="47"/>
      <c r="H277" s="47"/>
      <c r="I277" s="47"/>
    </row>
    <row r="278" spans="2:9" x14ac:dyDescent="0.4">
      <c r="B278" s="47" t="s">
        <v>5759</v>
      </c>
      <c r="C278" s="47"/>
      <c r="D278" s="47" t="s">
        <v>7124</v>
      </c>
      <c r="E278" s="47" t="s">
        <v>5721</v>
      </c>
      <c r="F278" s="47" t="s">
        <v>1249</v>
      </c>
      <c r="G278" s="47"/>
      <c r="H278" s="47"/>
      <c r="I278" s="47"/>
    </row>
    <row r="279" spans="2:9" x14ac:dyDescent="0.4">
      <c r="B279" s="47" t="s">
        <v>5759</v>
      </c>
      <c r="C279" s="47"/>
      <c r="D279" s="47" t="s">
        <v>7124</v>
      </c>
      <c r="E279" s="47" t="s">
        <v>5721</v>
      </c>
      <c r="F279" s="47" t="s">
        <v>1208</v>
      </c>
      <c r="G279" s="47"/>
      <c r="H279" s="47"/>
      <c r="I279" s="47"/>
    </row>
    <row r="280" spans="2:9" x14ac:dyDescent="0.4">
      <c r="B280" s="47" t="s">
        <v>34</v>
      </c>
      <c r="C280" s="47"/>
      <c r="D280" s="47" t="s">
        <v>7124</v>
      </c>
      <c r="E280" s="47" t="s">
        <v>5760</v>
      </c>
      <c r="F280" s="47" t="s">
        <v>811</v>
      </c>
      <c r="G280" s="47"/>
      <c r="H280" s="47"/>
      <c r="I280" s="47"/>
    </row>
    <row r="281" spans="2:9" x14ac:dyDescent="0.4">
      <c r="B281" s="47" t="s">
        <v>5761</v>
      </c>
      <c r="C281" s="47"/>
      <c r="D281" s="47" t="s">
        <v>7124</v>
      </c>
      <c r="E281" s="47" t="s">
        <v>5760</v>
      </c>
      <c r="F281" s="47" t="s">
        <v>814</v>
      </c>
      <c r="G281" s="47"/>
      <c r="H281" s="47"/>
      <c r="I281" s="47"/>
    </row>
    <row r="282" spans="2:9" x14ac:dyDescent="0.4">
      <c r="B282" s="47" t="s">
        <v>3656</v>
      </c>
      <c r="C282" s="47"/>
      <c r="D282" s="47" t="s">
        <v>7124</v>
      </c>
      <c r="E282" s="47" t="s">
        <v>5760</v>
      </c>
      <c r="F282" s="47" t="s">
        <v>471</v>
      </c>
      <c r="G282" s="47"/>
      <c r="H282" s="47"/>
      <c r="I282" s="47"/>
    </row>
    <row r="283" spans="2:9" x14ac:dyDescent="0.4">
      <c r="B283" s="47" t="s">
        <v>1153</v>
      </c>
      <c r="C283" s="47"/>
      <c r="D283" s="47" t="s">
        <v>7124</v>
      </c>
      <c r="E283" s="47" t="s">
        <v>5760</v>
      </c>
      <c r="F283" s="47" t="s">
        <v>446</v>
      </c>
      <c r="G283" s="47"/>
      <c r="H283" s="47"/>
      <c r="I283" s="47"/>
    </row>
    <row r="284" spans="2:9" x14ac:dyDescent="0.4">
      <c r="B284" s="47" t="s">
        <v>5762</v>
      </c>
      <c r="C284" s="47"/>
      <c r="D284" s="47" t="s">
        <v>7124</v>
      </c>
      <c r="E284" s="47" t="s">
        <v>5760</v>
      </c>
      <c r="F284" s="47" t="s">
        <v>800</v>
      </c>
      <c r="G284" s="47"/>
      <c r="H284" s="47"/>
      <c r="I284" s="47"/>
    </row>
    <row r="285" spans="2:9" x14ac:dyDescent="0.4">
      <c r="B285" s="47" t="s">
        <v>5763</v>
      </c>
      <c r="C285" s="47"/>
      <c r="D285" s="47" t="s">
        <v>7124</v>
      </c>
      <c r="E285" s="47" t="s">
        <v>5760</v>
      </c>
      <c r="F285" s="47" t="s">
        <v>833</v>
      </c>
      <c r="G285" s="47"/>
      <c r="H285" s="47"/>
      <c r="I285" s="47"/>
    </row>
    <row r="286" spans="2:9" x14ac:dyDescent="0.4">
      <c r="B286" s="47" t="s">
        <v>5764</v>
      </c>
      <c r="C286" s="47"/>
      <c r="D286" s="47" t="s">
        <v>7124</v>
      </c>
      <c r="E286" s="47" t="s">
        <v>5760</v>
      </c>
      <c r="F286" s="47" t="s">
        <v>836</v>
      </c>
      <c r="G286" s="47"/>
      <c r="H286" s="47"/>
      <c r="I286" s="47"/>
    </row>
    <row r="287" spans="2:9" x14ac:dyDescent="0.4">
      <c r="B287" s="47" t="s">
        <v>5765</v>
      </c>
      <c r="C287" s="47"/>
      <c r="D287" s="47" t="s">
        <v>7124</v>
      </c>
      <c r="E287" s="47" t="s">
        <v>5760</v>
      </c>
      <c r="F287" s="47" t="s">
        <v>844</v>
      </c>
      <c r="G287" s="47"/>
      <c r="H287" s="47"/>
      <c r="I287" s="47"/>
    </row>
    <row r="288" spans="2:9" x14ac:dyDescent="0.4">
      <c r="B288" s="47" t="s">
        <v>5766</v>
      </c>
      <c r="C288" s="47"/>
      <c r="D288" s="47" t="s">
        <v>7124</v>
      </c>
      <c r="E288" s="47" t="s">
        <v>5760</v>
      </c>
      <c r="F288" s="47" t="s">
        <v>1159</v>
      </c>
      <c r="G288" s="47"/>
      <c r="H288" s="47"/>
      <c r="I288" s="47"/>
    </row>
    <row r="289" spans="2:9" x14ac:dyDescent="0.4">
      <c r="B289" s="47" t="s">
        <v>5767</v>
      </c>
      <c r="C289" s="47"/>
      <c r="D289" s="47" t="s">
        <v>7124</v>
      </c>
      <c r="E289" s="47" t="s">
        <v>5760</v>
      </c>
      <c r="F289" s="47" t="s">
        <v>1165</v>
      </c>
      <c r="G289" s="47"/>
      <c r="H289" s="47"/>
      <c r="I289" s="47"/>
    </row>
    <row r="290" spans="2:9" x14ac:dyDescent="0.4">
      <c r="B290" s="47" t="s">
        <v>5769</v>
      </c>
      <c r="C290" s="47"/>
      <c r="D290" s="47" t="s">
        <v>7124</v>
      </c>
      <c r="E290" s="47" t="s">
        <v>5760</v>
      </c>
      <c r="F290" s="47" t="s">
        <v>1168</v>
      </c>
      <c r="G290" s="47"/>
      <c r="H290" s="47"/>
      <c r="I290" s="47"/>
    </row>
    <row r="291" spans="2:9" x14ac:dyDescent="0.4">
      <c r="B291" s="47" t="s">
        <v>5769</v>
      </c>
      <c r="C291" s="47"/>
      <c r="D291" s="47" t="s">
        <v>7124</v>
      </c>
      <c r="E291" s="47" t="s">
        <v>5760</v>
      </c>
      <c r="F291" s="47" t="s">
        <v>3605</v>
      </c>
      <c r="G291" s="47"/>
      <c r="H291" s="47"/>
      <c r="I291" s="47"/>
    </row>
    <row r="292" spans="2:9" x14ac:dyDescent="0.4">
      <c r="B292" s="47" t="s">
        <v>5770</v>
      </c>
      <c r="C292" s="47"/>
      <c r="D292" s="47" t="s">
        <v>7124</v>
      </c>
      <c r="E292" s="47" t="s">
        <v>5760</v>
      </c>
      <c r="F292" s="47" t="s">
        <v>1170</v>
      </c>
      <c r="G292" s="47"/>
      <c r="H292" s="47"/>
      <c r="I292" s="47"/>
    </row>
    <row r="293" spans="2:9" x14ac:dyDescent="0.4">
      <c r="B293" s="47" t="s">
        <v>5771</v>
      </c>
      <c r="C293" s="47"/>
      <c r="D293" s="47" t="s">
        <v>7124</v>
      </c>
      <c r="E293" s="47" t="s">
        <v>5760</v>
      </c>
      <c r="F293" s="47" t="s">
        <v>1172</v>
      </c>
      <c r="G293" s="47"/>
      <c r="H293" s="47"/>
      <c r="I293" s="47"/>
    </row>
    <row r="294" spans="2:9" x14ac:dyDescent="0.4">
      <c r="B294" s="47" t="s">
        <v>5771</v>
      </c>
      <c r="C294" s="47"/>
      <c r="D294" s="47" t="s">
        <v>7124</v>
      </c>
      <c r="E294" s="47" t="s">
        <v>5760</v>
      </c>
      <c r="F294" s="47" t="s">
        <v>1264</v>
      </c>
      <c r="G294" s="47"/>
      <c r="H294" s="47"/>
      <c r="I294" s="47"/>
    </row>
    <row r="295" spans="2:9" x14ac:dyDescent="0.4">
      <c r="B295" s="47" t="s">
        <v>5771</v>
      </c>
      <c r="C295" s="47"/>
      <c r="D295" s="47" t="s">
        <v>7124</v>
      </c>
      <c r="E295" s="47" t="s">
        <v>5760</v>
      </c>
      <c r="F295" s="47" t="s">
        <v>1174</v>
      </c>
      <c r="G295" s="47"/>
      <c r="H295" s="47"/>
      <c r="I295" s="47"/>
    </row>
    <row r="296" spans="2:9" x14ac:dyDescent="0.4">
      <c r="B296" s="47" t="s">
        <v>5771</v>
      </c>
      <c r="C296" s="47"/>
      <c r="D296" s="47" t="s">
        <v>7124</v>
      </c>
      <c r="E296" s="47" t="s">
        <v>5760</v>
      </c>
      <c r="F296" s="47" t="s">
        <v>4978</v>
      </c>
      <c r="G296" s="47"/>
      <c r="H296" s="47"/>
      <c r="I296" s="47"/>
    </row>
    <row r="297" spans="2:9" x14ac:dyDescent="0.4">
      <c r="B297" s="47" t="s">
        <v>1841</v>
      </c>
      <c r="C297" s="47"/>
      <c r="D297" s="47" t="s">
        <v>7124</v>
      </c>
      <c r="E297" s="47" t="s">
        <v>5760</v>
      </c>
      <c r="F297" s="47" t="s">
        <v>912</v>
      </c>
      <c r="G297" s="47"/>
      <c r="H297" s="47"/>
      <c r="I297" s="47"/>
    </row>
    <row r="298" spans="2:9" x14ac:dyDescent="0.4">
      <c r="B298" s="47" t="s">
        <v>5772</v>
      </c>
      <c r="C298" s="47"/>
      <c r="D298" s="47" t="s">
        <v>7124</v>
      </c>
      <c r="E298" s="47" t="s">
        <v>5760</v>
      </c>
      <c r="F298" s="47" t="s">
        <v>1182</v>
      </c>
      <c r="G298" s="47"/>
      <c r="H298" s="47"/>
      <c r="I298" s="47"/>
    </row>
    <row r="299" spans="2:9" x14ac:dyDescent="0.4">
      <c r="B299" s="47" t="s">
        <v>3293</v>
      </c>
      <c r="C299" s="47"/>
      <c r="D299" s="47" t="s">
        <v>7124</v>
      </c>
      <c r="E299" s="47" t="s">
        <v>5760</v>
      </c>
      <c r="F299" s="47" t="s">
        <v>807</v>
      </c>
      <c r="G299" s="47"/>
      <c r="H299" s="47"/>
      <c r="I299" s="47"/>
    </row>
    <row r="300" spans="2:9" x14ac:dyDescent="0.4">
      <c r="B300" s="47" t="s">
        <v>3293</v>
      </c>
      <c r="C300" s="47"/>
      <c r="D300" s="47" t="s">
        <v>7124</v>
      </c>
      <c r="E300" s="47" t="s">
        <v>5760</v>
      </c>
      <c r="F300" s="47" t="s">
        <v>1266</v>
      </c>
      <c r="G300" s="47"/>
      <c r="H300" s="47"/>
      <c r="I300" s="47"/>
    </row>
    <row r="301" spans="2:9" x14ac:dyDescent="0.4">
      <c r="B301" s="47" t="s">
        <v>3293</v>
      </c>
      <c r="C301" s="47"/>
      <c r="D301" s="47" t="s">
        <v>7124</v>
      </c>
      <c r="E301" s="47" t="s">
        <v>5760</v>
      </c>
      <c r="F301" s="47" t="s">
        <v>2746</v>
      </c>
      <c r="G301" s="47"/>
      <c r="H301" s="47"/>
      <c r="I301" s="47"/>
    </row>
    <row r="302" spans="2:9" x14ac:dyDescent="0.4">
      <c r="B302" s="47" t="s">
        <v>5773</v>
      </c>
      <c r="C302" s="47"/>
      <c r="D302" s="47" t="s">
        <v>7124</v>
      </c>
      <c r="E302" s="47" t="s">
        <v>5760</v>
      </c>
      <c r="F302" s="47" t="s">
        <v>1158</v>
      </c>
      <c r="G302" s="47"/>
      <c r="H302" s="47"/>
      <c r="I302" s="47"/>
    </row>
    <row r="303" spans="2:9" x14ac:dyDescent="0.4">
      <c r="B303" s="47" t="s">
        <v>5773</v>
      </c>
      <c r="C303" s="47"/>
      <c r="D303" s="47" t="s">
        <v>7124</v>
      </c>
      <c r="E303" s="47" t="s">
        <v>5760</v>
      </c>
      <c r="F303" s="47" t="s">
        <v>1199</v>
      </c>
      <c r="G303" s="47"/>
      <c r="H303" s="47"/>
      <c r="I303" s="47"/>
    </row>
    <row r="304" spans="2:9" x14ac:dyDescent="0.4">
      <c r="B304" s="47" t="s">
        <v>5773</v>
      </c>
      <c r="C304" s="47"/>
      <c r="D304" s="47" t="s">
        <v>7124</v>
      </c>
      <c r="E304" s="47" t="s">
        <v>5760</v>
      </c>
      <c r="F304" s="47" t="s">
        <v>42</v>
      </c>
      <c r="G304" s="47"/>
      <c r="H304" s="47"/>
      <c r="I304" s="47"/>
    </row>
    <row r="305" spans="2:9" x14ac:dyDescent="0.4">
      <c r="B305" s="47" t="s">
        <v>5774</v>
      </c>
      <c r="C305" s="47"/>
      <c r="D305" s="47" t="s">
        <v>7124</v>
      </c>
      <c r="E305" s="47" t="s">
        <v>5760</v>
      </c>
      <c r="F305" s="47" t="s">
        <v>990</v>
      </c>
      <c r="G305" s="47"/>
      <c r="H305" s="47"/>
      <c r="I305" s="47"/>
    </row>
    <row r="306" spans="2:9" x14ac:dyDescent="0.4">
      <c r="B306" s="47" t="s">
        <v>420</v>
      </c>
      <c r="C306" s="47"/>
      <c r="D306" s="47" t="s">
        <v>7124</v>
      </c>
      <c r="E306" s="47" t="s">
        <v>5760</v>
      </c>
      <c r="F306" s="47" t="s">
        <v>760</v>
      </c>
      <c r="G306" s="47"/>
      <c r="H306" s="47"/>
      <c r="I306" s="47"/>
    </row>
    <row r="307" spans="2:9" x14ac:dyDescent="0.4">
      <c r="B307" s="47" t="s">
        <v>5775</v>
      </c>
      <c r="C307" s="47"/>
      <c r="D307" s="47" t="s">
        <v>7124</v>
      </c>
      <c r="E307" s="47" t="s">
        <v>5760</v>
      </c>
      <c r="F307" s="47" t="s">
        <v>961</v>
      </c>
      <c r="G307" s="47"/>
      <c r="H307" s="47"/>
      <c r="I307" s="47"/>
    </row>
    <row r="308" spans="2:9" x14ac:dyDescent="0.4">
      <c r="B308" s="47" t="s">
        <v>5777</v>
      </c>
      <c r="C308" s="47"/>
      <c r="D308" s="47" t="s">
        <v>7124</v>
      </c>
      <c r="E308" s="47" t="s">
        <v>5760</v>
      </c>
      <c r="F308" s="47" t="s">
        <v>1216</v>
      </c>
      <c r="G308" s="47"/>
      <c r="H308" s="47"/>
      <c r="I308" s="47"/>
    </row>
    <row r="309" spans="2:9" x14ac:dyDescent="0.4">
      <c r="B309" s="47" t="s">
        <v>5779</v>
      </c>
      <c r="C309" s="47"/>
      <c r="D309" s="47" t="s">
        <v>7124</v>
      </c>
      <c r="E309" s="47" t="s">
        <v>5760</v>
      </c>
      <c r="F309" s="47" t="s">
        <v>854</v>
      </c>
      <c r="G309" s="47"/>
      <c r="H309" s="47"/>
      <c r="I309" s="47"/>
    </row>
    <row r="310" spans="2:9" x14ac:dyDescent="0.4">
      <c r="B310" s="47" t="s">
        <v>5780</v>
      </c>
      <c r="C310" s="47"/>
      <c r="D310" s="47" t="s">
        <v>7124</v>
      </c>
      <c r="E310" s="47" t="s">
        <v>5760</v>
      </c>
      <c r="F310" s="47" t="s">
        <v>1235</v>
      </c>
      <c r="G310" s="47"/>
      <c r="H310" s="47"/>
      <c r="I310" s="47"/>
    </row>
    <row r="311" spans="2:9" x14ac:dyDescent="0.4">
      <c r="B311" s="47" t="s">
        <v>2915</v>
      </c>
      <c r="C311" s="47"/>
      <c r="D311" s="47" t="s">
        <v>7124</v>
      </c>
      <c r="E311" s="47" t="s">
        <v>5760</v>
      </c>
      <c r="F311" s="47" t="s">
        <v>1242</v>
      </c>
      <c r="G311" s="47"/>
      <c r="H311" s="47"/>
      <c r="I311" s="47"/>
    </row>
    <row r="312" spans="2:9" x14ac:dyDescent="0.4">
      <c r="B312" s="47" t="s">
        <v>5781</v>
      </c>
      <c r="C312" s="47"/>
      <c r="D312" s="47" t="s">
        <v>7124</v>
      </c>
      <c r="E312" s="47" t="s">
        <v>5760</v>
      </c>
      <c r="F312" s="47" t="s">
        <v>1245</v>
      </c>
      <c r="G312" s="47"/>
      <c r="H312" s="47"/>
      <c r="I312" s="47"/>
    </row>
    <row r="313" spans="2:9" x14ac:dyDescent="0.4">
      <c r="B313" s="47" t="s">
        <v>3131</v>
      </c>
      <c r="C313" s="47"/>
      <c r="D313" s="47" t="s">
        <v>7124</v>
      </c>
      <c r="E313" s="47" t="s">
        <v>5760</v>
      </c>
      <c r="F313" s="47" t="s">
        <v>202</v>
      </c>
      <c r="G313" s="47"/>
      <c r="H313" s="47"/>
      <c r="I313" s="47"/>
    </row>
    <row r="314" spans="2:9" x14ac:dyDescent="0.4">
      <c r="B314" s="47" t="s">
        <v>5783</v>
      </c>
      <c r="C314" s="47"/>
      <c r="D314" s="47" t="s">
        <v>7124</v>
      </c>
      <c r="E314" s="47" t="s">
        <v>5760</v>
      </c>
      <c r="F314" s="47" t="s">
        <v>1249</v>
      </c>
      <c r="G314" s="47"/>
      <c r="H314" s="47"/>
      <c r="I314" s="47"/>
    </row>
    <row r="315" spans="2:9" x14ac:dyDescent="0.4">
      <c r="B315" s="47" t="s">
        <v>5785</v>
      </c>
      <c r="C315" s="47"/>
      <c r="D315" s="47" t="s">
        <v>7124</v>
      </c>
      <c r="E315" s="47" t="s">
        <v>5760</v>
      </c>
      <c r="F315" s="47" t="s">
        <v>1208</v>
      </c>
      <c r="G315" s="47"/>
      <c r="H315" s="47"/>
      <c r="I315" s="47"/>
    </row>
    <row r="316" spans="2:9" x14ac:dyDescent="0.4">
      <c r="B316" s="47" t="s">
        <v>5787</v>
      </c>
      <c r="C316" s="47"/>
      <c r="D316" s="47" t="s">
        <v>7124</v>
      </c>
      <c r="E316" s="47" t="s">
        <v>5786</v>
      </c>
      <c r="F316" s="47" t="s">
        <v>811</v>
      </c>
      <c r="G316" s="47"/>
      <c r="H316" s="47"/>
      <c r="I316" s="47"/>
    </row>
    <row r="317" spans="2:9" x14ac:dyDescent="0.4">
      <c r="B317" s="47" t="s">
        <v>5788</v>
      </c>
      <c r="C317" s="47"/>
      <c r="D317" s="47" t="s">
        <v>7124</v>
      </c>
      <c r="E317" s="47" t="s">
        <v>5786</v>
      </c>
      <c r="F317" s="47" t="s">
        <v>814</v>
      </c>
      <c r="G317" s="47"/>
      <c r="H317" s="47"/>
      <c r="I317" s="47"/>
    </row>
    <row r="318" spans="2:9" x14ac:dyDescent="0.4">
      <c r="B318" s="47" t="s">
        <v>5789</v>
      </c>
      <c r="C318" s="47"/>
      <c r="D318" s="47" t="s">
        <v>7124</v>
      </c>
      <c r="E318" s="47" t="s">
        <v>5786</v>
      </c>
      <c r="F318" s="47" t="s">
        <v>471</v>
      </c>
      <c r="G318" s="47"/>
      <c r="H318" s="47"/>
      <c r="I318" s="47"/>
    </row>
    <row r="319" spans="2:9" x14ac:dyDescent="0.4">
      <c r="B319" s="47" t="s">
        <v>4672</v>
      </c>
      <c r="C319" s="47"/>
      <c r="D319" s="47" t="s">
        <v>7124</v>
      </c>
      <c r="E319" s="47" t="s">
        <v>5786</v>
      </c>
      <c r="F319" s="47" t="s">
        <v>446</v>
      </c>
      <c r="G319" s="47"/>
      <c r="H319" s="47"/>
      <c r="I319" s="47"/>
    </row>
    <row r="320" spans="2:9" x14ac:dyDescent="0.4">
      <c r="B320" s="47" t="s">
        <v>5790</v>
      </c>
      <c r="C320" s="47"/>
      <c r="D320" s="47" t="s">
        <v>7124</v>
      </c>
      <c r="E320" s="47" t="s">
        <v>5786</v>
      </c>
      <c r="F320" s="47" t="s">
        <v>800</v>
      </c>
      <c r="G320" s="47"/>
      <c r="H320" s="47"/>
      <c r="I320" s="47"/>
    </row>
    <row r="321" spans="2:9" x14ac:dyDescent="0.4">
      <c r="B321" s="47" t="s">
        <v>5791</v>
      </c>
      <c r="C321" s="47"/>
      <c r="D321" s="47" t="s">
        <v>7124</v>
      </c>
      <c r="E321" s="47" t="s">
        <v>5786</v>
      </c>
      <c r="F321" s="47" t="s">
        <v>833</v>
      </c>
      <c r="G321" s="47"/>
      <c r="H321" s="47"/>
      <c r="I321" s="47"/>
    </row>
    <row r="322" spans="2:9" x14ac:dyDescent="0.4">
      <c r="B322" s="47" t="s">
        <v>4963</v>
      </c>
      <c r="C322" s="47"/>
      <c r="D322" s="47" t="s">
        <v>7124</v>
      </c>
      <c r="E322" s="47" t="s">
        <v>5786</v>
      </c>
      <c r="F322" s="47" t="s">
        <v>836</v>
      </c>
      <c r="G322" s="47"/>
      <c r="H322" s="47"/>
      <c r="I322" s="47"/>
    </row>
    <row r="323" spans="2:9" x14ac:dyDescent="0.4">
      <c r="B323" s="47" t="s">
        <v>2796</v>
      </c>
      <c r="C323" s="47"/>
      <c r="D323" s="47" t="s">
        <v>7124</v>
      </c>
      <c r="E323" s="47" t="s">
        <v>5786</v>
      </c>
      <c r="F323" s="47" t="s">
        <v>844</v>
      </c>
      <c r="G323" s="47"/>
      <c r="H323" s="47"/>
      <c r="I323" s="47"/>
    </row>
    <row r="324" spans="2:9" x14ac:dyDescent="0.4">
      <c r="B324" s="47" t="s">
        <v>5792</v>
      </c>
      <c r="C324" s="47"/>
      <c r="D324" s="47" t="s">
        <v>7124</v>
      </c>
      <c r="E324" s="47" t="s">
        <v>5786</v>
      </c>
      <c r="F324" s="47" t="s">
        <v>845</v>
      </c>
      <c r="G324" s="47"/>
      <c r="H324" s="47"/>
      <c r="I324" s="47"/>
    </row>
    <row r="325" spans="2:9" x14ac:dyDescent="0.4">
      <c r="B325" s="47" t="s">
        <v>1201</v>
      </c>
      <c r="C325" s="47"/>
      <c r="D325" s="47" t="s">
        <v>7124</v>
      </c>
      <c r="E325" s="47" t="s">
        <v>5786</v>
      </c>
      <c r="F325" s="47" t="s">
        <v>853</v>
      </c>
      <c r="G325" s="47"/>
      <c r="H325" s="47"/>
      <c r="I325" s="47"/>
    </row>
    <row r="326" spans="2:9" x14ac:dyDescent="0.4">
      <c r="B326" s="47" t="s">
        <v>4893</v>
      </c>
      <c r="C326" s="47"/>
      <c r="D326" s="47" t="s">
        <v>7124</v>
      </c>
      <c r="E326" s="47" t="s">
        <v>5786</v>
      </c>
      <c r="F326" s="47" t="s">
        <v>856</v>
      </c>
      <c r="G326" s="47"/>
      <c r="H326" s="47"/>
      <c r="I326" s="47"/>
    </row>
    <row r="327" spans="2:9" x14ac:dyDescent="0.4">
      <c r="B327" s="47" t="s">
        <v>5019</v>
      </c>
      <c r="C327" s="47"/>
      <c r="D327" s="47" t="s">
        <v>7124</v>
      </c>
      <c r="E327" s="47" t="s">
        <v>5786</v>
      </c>
      <c r="F327" s="47" t="s">
        <v>857</v>
      </c>
      <c r="G327" s="47"/>
      <c r="H327" s="47"/>
      <c r="I327" s="47"/>
    </row>
    <row r="328" spans="2:9" x14ac:dyDescent="0.4">
      <c r="B328" s="47" t="s">
        <v>3263</v>
      </c>
      <c r="C328" s="47"/>
      <c r="D328" s="47" t="s">
        <v>7124</v>
      </c>
      <c r="E328" s="47" t="s">
        <v>5786</v>
      </c>
      <c r="F328" s="47" t="s">
        <v>117</v>
      </c>
      <c r="G328" s="47"/>
      <c r="H328" s="47"/>
      <c r="I328" s="47"/>
    </row>
    <row r="329" spans="2:9" x14ac:dyDescent="0.4">
      <c r="B329" s="47" t="s">
        <v>5793</v>
      </c>
      <c r="C329" s="47"/>
      <c r="D329" s="47" t="s">
        <v>7124</v>
      </c>
      <c r="E329" s="47" t="s">
        <v>5786</v>
      </c>
      <c r="F329" s="47" t="s">
        <v>867</v>
      </c>
      <c r="G329" s="47"/>
      <c r="H329" s="47"/>
      <c r="I329" s="47"/>
    </row>
    <row r="330" spans="2:9" x14ac:dyDescent="0.4">
      <c r="B330" s="47" t="s">
        <v>5795</v>
      </c>
      <c r="C330" s="47"/>
      <c r="D330" s="47" t="s">
        <v>7124</v>
      </c>
      <c r="E330" s="47" t="s">
        <v>5786</v>
      </c>
      <c r="F330" s="47" t="s">
        <v>865</v>
      </c>
      <c r="G330" s="47"/>
      <c r="H330" s="47"/>
      <c r="I330" s="47"/>
    </row>
    <row r="331" spans="2:9" x14ac:dyDescent="0.4">
      <c r="B331" s="47" t="s">
        <v>5796</v>
      </c>
      <c r="C331" s="47"/>
      <c r="D331" s="47" t="s">
        <v>7124</v>
      </c>
      <c r="E331" s="47" t="s">
        <v>5786</v>
      </c>
      <c r="F331" s="47" t="s">
        <v>889</v>
      </c>
      <c r="G331" s="47"/>
      <c r="H331" s="47"/>
      <c r="I331" s="47"/>
    </row>
    <row r="332" spans="2:9" x14ac:dyDescent="0.4">
      <c r="B332" s="47" t="s">
        <v>5797</v>
      </c>
      <c r="C332" s="47"/>
      <c r="D332" s="47" t="s">
        <v>7124</v>
      </c>
      <c r="E332" s="47" t="s">
        <v>5786</v>
      </c>
      <c r="F332" s="47" t="s">
        <v>897</v>
      </c>
      <c r="G332" s="47"/>
      <c r="H332" s="47"/>
      <c r="I332" s="47"/>
    </row>
    <row r="333" spans="2:9" x14ac:dyDescent="0.4">
      <c r="B333" s="47" t="s">
        <v>5798</v>
      </c>
      <c r="C333" s="47"/>
      <c r="D333" s="47" t="s">
        <v>7124</v>
      </c>
      <c r="E333" s="47" t="s">
        <v>5786</v>
      </c>
      <c r="F333" s="47" t="s">
        <v>901</v>
      </c>
      <c r="G333" s="47"/>
      <c r="H333" s="47"/>
      <c r="I333" s="47"/>
    </row>
    <row r="334" spans="2:9" x14ac:dyDescent="0.4">
      <c r="B334" s="47" t="s">
        <v>5799</v>
      </c>
      <c r="C334" s="47"/>
      <c r="D334" s="47" t="s">
        <v>7124</v>
      </c>
      <c r="E334" s="47" t="s">
        <v>5786</v>
      </c>
      <c r="F334" s="47" t="s">
        <v>911</v>
      </c>
      <c r="G334" s="47"/>
      <c r="H334" s="47"/>
      <c r="I334" s="47"/>
    </row>
    <row r="335" spans="2:9" x14ac:dyDescent="0.4">
      <c r="B335" s="47" t="s">
        <v>5800</v>
      </c>
      <c r="C335" s="47"/>
      <c r="D335" s="47" t="s">
        <v>7124</v>
      </c>
      <c r="E335" s="47" t="s">
        <v>5786</v>
      </c>
      <c r="F335" s="47" t="s">
        <v>920</v>
      </c>
      <c r="G335" s="47"/>
      <c r="H335" s="47"/>
      <c r="I335" s="47"/>
    </row>
    <row r="336" spans="2:9" x14ac:dyDescent="0.4">
      <c r="B336" s="47" t="s">
        <v>328</v>
      </c>
      <c r="C336" s="47"/>
      <c r="D336" s="47" t="s">
        <v>7124</v>
      </c>
      <c r="E336" s="47" t="s">
        <v>5786</v>
      </c>
      <c r="F336" s="47" t="s">
        <v>936</v>
      </c>
      <c r="G336" s="47"/>
      <c r="H336" s="47"/>
      <c r="I336" s="47"/>
    </row>
    <row r="337" spans="2:9" x14ac:dyDescent="0.4">
      <c r="B337" s="47" t="s">
        <v>3107</v>
      </c>
      <c r="C337" s="47"/>
      <c r="D337" s="47" t="s">
        <v>7124</v>
      </c>
      <c r="E337" s="47" t="s">
        <v>5786</v>
      </c>
      <c r="F337" s="47" t="s">
        <v>1159</v>
      </c>
      <c r="G337" s="47"/>
      <c r="H337" s="47"/>
      <c r="I337" s="47"/>
    </row>
    <row r="338" spans="2:9" x14ac:dyDescent="0.4">
      <c r="B338" s="47" t="s">
        <v>277</v>
      </c>
      <c r="C338" s="47"/>
      <c r="D338" s="47" t="s">
        <v>7124</v>
      </c>
      <c r="E338" s="47" t="s">
        <v>5786</v>
      </c>
      <c r="F338" s="47" t="s">
        <v>1165</v>
      </c>
      <c r="G338" s="47"/>
      <c r="H338" s="47"/>
      <c r="I338" s="47"/>
    </row>
    <row r="339" spans="2:9" x14ac:dyDescent="0.4">
      <c r="B339" s="47" t="s">
        <v>5801</v>
      </c>
      <c r="C339" s="47"/>
      <c r="D339" s="47" t="s">
        <v>7124</v>
      </c>
      <c r="E339" s="47" t="s">
        <v>5786</v>
      </c>
      <c r="F339" s="47" t="s">
        <v>1168</v>
      </c>
      <c r="G339" s="47"/>
      <c r="H339" s="47"/>
      <c r="I339" s="47"/>
    </row>
    <row r="340" spans="2:9" x14ac:dyDescent="0.4">
      <c r="B340" s="47" t="s">
        <v>5802</v>
      </c>
      <c r="C340" s="47"/>
      <c r="D340" s="47" t="s">
        <v>7124</v>
      </c>
      <c r="E340" s="47" t="s">
        <v>5786</v>
      </c>
      <c r="F340" s="47" t="s">
        <v>1170</v>
      </c>
      <c r="G340" s="47"/>
      <c r="H340" s="47"/>
      <c r="I340" s="47"/>
    </row>
    <row r="341" spans="2:9" x14ac:dyDescent="0.4">
      <c r="B341" s="47" t="s">
        <v>5804</v>
      </c>
      <c r="C341" s="47"/>
      <c r="D341" s="47" t="s">
        <v>7124</v>
      </c>
      <c r="E341" s="47" t="s">
        <v>5786</v>
      </c>
      <c r="F341" s="47" t="s">
        <v>1172</v>
      </c>
      <c r="G341" s="47"/>
      <c r="H341" s="47"/>
      <c r="I341" s="47"/>
    </row>
    <row r="342" spans="2:9" x14ac:dyDescent="0.4">
      <c r="B342" s="47" t="s">
        <v>5804</v>
      </c>
      <c r="C342" s="47"/>
      <c r="D342" s="47" t="s">
        <v>7124</v>
      </c>
      <c r="E342" s="47" t="s">
        <v>5786</v>
      </c>
      <c r="F342" s="47" t="s">
        <v>1174</v>
      </c>
      <c r="G342" s="47"/>
      <c r="H342" s="47"/>
      <c r="I342" s="47"/>
    </row>
    <row r="343" spans="2:9" x14ac:dyDescent="0.4">
      <c r="B343" s="47" t="s">
        <v>5804</v>
      </c>
      <c r="C343" s="47"/>
      <c r="D343" s="47" t="s">
        <v>7124</v>
      </c>
      <c r="E343" s="47" t="s">
        <v>5786</v>
      </c>
      <c r="F343" s="47" t="s">
        <v>2490</v>
      </c>
      <c r="G343" s="47"/>
      <c r="H343" s="47"/>
      <c r="I343" s="47"/>
    </row>
    <row r="344" spans="2:9" x14ac:dyDescent="0.4">
      <c r="B344" s="47" t="s">
        <v>3111</v>
      </c>
      <c r="C344" s="47"/>
      <c r="D344" s="47" t="s">
        <v>7124</v>
      </c>
      <c r="E344" s="47" t="s">
        <v>5786</v>
      </c>
      <c r="F344" s="47" t="s">
        <v>912</v>
      </c>
      <c r="G344" s="47"/>
      <c r="H344" s="47"/>
      <c r="I344" s="47"/>
    </row>
    <row r="345" spans="2:9" x14ac:dyDescent="0.4">
      <c r="B345" s="47" t="s">
        <v>3386</v>
      </c>
      <c r="C345" s="47"/>
      <c r="D345" s="47" t="s">
        <v>7124</v>
      </c>
      <c r="E345" s="47" t="s">
        <v>5786</v>
      </c>
      <c r="F345" s="47" t="s">
        <v>1182</v>
      </c>
      <c r="G345" s="47"/>
      <c r="H345" s="47"/>
      <c r="I345" s="47"/>
    </row>
    <row r="346" spans="2:9" x14ac:dyDescent="0.4">
      <c r="B346" s="47" t="s">
        <v>5805</v>
      </c>
      <c r="C346" s="47"/>
      <c r="D346" s="47" t="s">
        <v>7124</v>
      </c>
      <c r="E346" s="47" t="s">
        <v>5786</v>
      </c>
      <c r="F346" s="47" t="s">
        <v>807</v>
      </c>
      <c r="G346" s="47"/>
      <c r="H346" s="47"/>
      <c r="I346" s="47"/>
    </row>
    <row r="347" spans="2:9" x14ac:dyDescent="0.4">
      <c r="B347" s="47" t="s">
        <v>2303</v>
      </c>
      <c r="C347" s="47"/>
      <c r="D347" s="47" t="s">
        <v>7124</v>
      </c>
      <c r="E347" s="47" t="s">
        <v>5786</v>
      </c>
      <c r="F347" s="47" t="s">
        <v>1158</v>
      </c>
      <c r="G347" s="47"/>
      <c r="H347" s="47"/>
      <c r="I347" s="47"/>
    </row>
    <row r="348" spans="2:9" x14ac:dyDescent="0.4">
      <c r="B348" s="47" t="s">
        <v>1038</v>
      </c>
      <c r="C348" s="47"/>
      <c r="D348" s="47" t="s">
        <v>7124</v>
      </c>
      <c r="E348" s="47" t="s">
        <v>5786</v>
      </c>
      <c r="F348" s="47" t="s">
        <v>1199</v>
      </c>
      <c r="G348" s="47"/>
      <c r="H348" s="47"/>
      <c r="I348" s="47"/>
    </row>
    <row r="349" spans="2:9" x14ac:dyDescent="0.4">
      <c r="B349" s="47" t="s">
        <v>5806</v>
      </c>
      <c r="C349" s="47"/>
      <c r="D349" s="47" t="s">
        <v>7124</v>
      </c>
      <c r="E349" s="47" t="s">
        <v>5786</v>
      </c>
      <c r="F349" s="47" t="s">
        <v>990</v>
      </c>
      <c r="G349" s="47"/>
      <c r="H349" s="47"/>
      <c r="I349" s="47"/>
    </row>
    <row r="350" spans="2:9" x14ac:dyDescent="0.4">
      <c r="B350" s="47" t="s">
        <v>5807</v>
      </c>
      <c r="C350" s="47"/>
      <c r="D350" s="47" t="s">
        <v>7124</v>
      </c>
      <c r="E350" s="47" t="s">
        <v>5786</v>
      </c>
      <c r="F350" s="47" t="s">
        <v>760</v>
      </c>
      <c r="G350" s="47"/>
      <c r="H350" s="47"/>
      <c r="I350" s="47"/>
    </row>
    <row r="351" spans="2:9" x14ac:dyDescent="0.4">
      <c r="B351" s="47" t="s">
        <v>614</v>
      </c>
      <c r="C351" s="47"/>
      <c r="D351" s="47" t="s">
        <v>7124</v>
      </c>
      <c r="E351" s="47" t="s">
        <v>5786</v>
      </c>
      <c r="F351" s="47" t="s">
        <v>961</v>
      </c>
      <c r="G351" s="47"/>
      <c r="H351" s="47"/>
      <c r="I351" s="47"/>
    </row>
    <row r="352" spans="2:9" x14ac:dyDescent="0.4">
      <c r="B352" s="47" t="s">
        <v>688</v>
      </c>
      <c r="C352" s="47"/>
      <c r="D352" s="47" t="s">
        <v>7124</v>
      </c>
      <c r="E352" s="47" t="s">
        <v>5786</v>
      </c>
      <c r="F352" s="47" t="s">
        <v>1216</v>
      </c>
      <c r="G352" s="47"/>
      <c r="H352" s="47"/>
      <c r="I352" s="47"/>
    </row>
    <row r="353" spans="2:9" x14ac:dyDescent="0.4">
      <c r="B353" s="47" t="s">
        <v>5808</v>
      </c>
      <c r="C353" s="47"/>
      <c r="D353" s="47" t="s">
        <v>7124</v>
      </c>
      <c r="E353" s="47" t="s">
        <v>5786</v>
      </c>
      <c r="F353" s="47" t="s">
        <v>854</v>
      </c>
      <c r="G353" s="47"/>
      <c r="H353" s="47"/>
      <c r="I353" s="47"/>
    </row>
    <row r="354" spans="2:9" x14ac:dyDescent="0.4">
      <c r="B354" s="47" t="s">
        <v>5808</v>
      </c>
      <c r="C354" s="47"/>
      <c r="D354" s="47" t="s">
        <v>7124</v>
      </c>
      <c r="E354" s="47" t="s">
        <v>5786</v>
      </c>
      <c r="F354" s="47" t="s">
        <v>630</v>
      </c>
      <c r="G354" s="47"/>
      <c r="H354" s="47"/>
      <c r="I354" s="47"/>
    </row>
    <row r="355" spans="2:9" x14ac:dyDescent="0.4">
      <c r="B355" s="47" t="s">
        <v>5808</v>
      </c>
      <c r="C355" s="47"/>
      <c r="D355" s="47" t="s">
        <v>7124</v>
      </c>
      <c r="E355" s="47" t="s">
        <v>5786</v>
      </c>
      <c r="F355" s="47" t="s">
        <v>1235</v>
      </c>
      <c r="G355" s="47"/>
      <c r="H355" s="47"/>
      <c r="I355" s="47"/>
    </row>
    <row r="356" spans="2:9" x14ac:dyDescent="0.4">
      <c r="B356" s="47" t="s">
        <v>5808</v>
      </c>
      <c r="C356" s="47"/>
      <c r="D356" s="47" t="s">
        <v>7124</v>
      </c>
      <c r="E356" s="47" t="s">
        <v>5786</v>
      </c>
      <c r="F356" s="47" t="s">
        <v>1242</v>
      </c>
      <c r="G356" s="47"/>
      <c r="H356" s="47"/>
      <c r="I356" s="47"/>
    </row>
    <row r="357" spans="2:9" x14ac:dyDescent="0.4">
      <c r="B357" s="47" t="s">
        <v>5809</v>
      </c>
      <c r="C357" s="47"/>
      <c r="D357" s="47" t="s">
        <v>7124</v>
      </c>
      <c r="E357" s="47" t="s">
        <v>5786</v>
      </c>
      <c r="F357" s="47" t="s">
        <v>1245</v>
      </c>
      <c r="G357" s="47"/>
      <c r="H357" s="47"/>
      <c r="I357" s="47"/>
    </row>
    <row r="358" spans="2:9" x14ac:dyDescent="0.4">
      <c r="B358" s="47" t="s">
        <v>5810</v>
      </c>
      <c r="C358" s="47"/>
      <c r="D358" s="47" t="s">
        <v>7124</v>
      </c>
      <c r="E358" s="47" t="s">
        <v>5786</v>
      </c>
      <c r="F358" s="47" t="s">
        <v>202</v>
      </c>
      <c r="G358" s="47"/>
      <c r="H358" s="47"/>
      <c r="I358" s="47"/>
    </row>
    <row r="359" spans="2:9" x14ac:dyDescent="0.4">
      <c r="B359" s="47" t="s">
        <v>5812</v>
      </c>
      <c r="C359" s="47"/>
      <c r="D359" s="47" t="s">
        <v>7124</v>
      </c>
      <c r="E359" s="47" t="s">
        <v>5786</v>
      </c>
      <c r="F359" s="47" t="s">
        <v>1249</v>
      </c>
      <c r="G359" s="47"/>
      <c r="H359" s="47"/>
      <c r="I359" s="47"/>
    </row>
    <row r="360" spans="2:9" x14ac:dyDescent="0.4">
      <c r="B360" s="47" t="s">
        <v>3774</v>
      </c>
      <c r="C360" s="47"/>
      <c r="D360" s="47" t="s">
        <v>7124</v>
      </c>
      <c r="E360" s="47" t="s">
        <v>5786</v>
      </c>
      <c r="F360" s="47" t="s">
        <v>1208</v>
      </c>
      <c r="G360" s="47"/>
      <c r="H360" s="47"/>
      <c r="I360" s="47"/>
    </row>
    <row r="361" spans="2:9" x14ac:dyDescent="0.4">
      <c r="B361" s="47" t="s">
        <v>4484</v>
      </c>
      <c r="C361" s="47"/>
      <c r="D361" s="47" t="s">
        <v>7124</v>
      </c>
      <c r="E361" s="47" t="s">
        <v>5786</v>
      </c>
      <c r="F361" s="47" t="s">
        <v>1264</v>
      </c>
      <c r="G361" s="47"/>
      <c r="H361" s="47"/>
      <c r="I361" s="47"/>
    </row>
    <row r="362" spans="2:9" x14ac:dyDescent="0.4">
      <c r="B362" s="47" t="s">
        <v>5814</v>
      </c>
      <c r="C362" s="47"/>
      <c r="D362" s="47" t="s">
        <v>7124</v>
      </c>
      <c r="E362" s="47" t="s">
        <v>5786</v>
      </c>
      <c r="F362" s="47" t="s">
        <v>1266</v>
      </c>
      <c r="G362" s="47"/>
      <c r="H362" s="47"/>
      <c r="I362" s="47"/>
    </row>
    <row r="363" spans="2:9" x14ac:dyDescent="0.4">
      <c r="B363" s="47" t="s">
        <v>199</v>
      </c>
      <c r="C363" s="47"/>
      <c r="D363" s="47" t="s">
        <v>7124</v>
      </c>
      <c r="E363" s="47" t="s">
        <v>5786</v>
      </c>
      <c r="F363" s="47" t="s">
        <v>3605</v>
      </c>
      <c r="G363" s="47"/>
      <c r="H363" s="47"/>
      <c r="I363" s="47"/>
    </row>
    <row r="364" spans="2:9" x14ac:dyDescent="0.4">
      <c r="B364" s="47" t="s">
        <v>5815</v>
      </c>
      <c r="C364" s="47"/>
      <c r="D364" s="47" t="s">
        <v>7124</v>
      </c>
      <c r="E364" s="47" t="s">
        <v>5786</v>
      </c>
      <c r="F364" s="47" t="s">
        <v>4978</v>
      </c>
      <c r="G364" s="47"/>
      <c r="H364" s="47"/>
      <c r="I364" s="47"/>
    </row>
    <row r="365" spans="2:9" x14ac:dyDescent="0.4">
      <c r="B365" s="47" t="s">
        <v>5815</v>
      </c>
      <c r="C365" s="47"/>
      <c r="D365" s="47" t="s">
        <v>7124</v>
      </c>
      <c r="E365" s="47" t="s">
        <v>5786</v>
      </c>
      <c r="F365" s="47" t="s">
        <v>2746</v>
      </c>
      <c r="G365" s="47"/>
      <c r="H365" s="47"/>
      <c r="I365" s="47"/>
    </row>
    <row r="366" spans="2:9" x14ac:dyDescent="0.4">
      <c r="B366" s="47" t="s">
        <v>5816</v>
      </c>
      <c r="C366" s="47"/>
      <c r="D366" s="47" t="s">
        <v>7124</v>
      </c>
      <c r="E366" s="47" t="s">
        <v>5786</v>
      </c>
      <c r="F366" s="47" t="s">
        <v>42</v>
      </c>
      <c r="G366" s="47"/>
      <c r="H366" s="47"/>
      <c r="I366" s="47"/>
    </row>
    <row r="367" spans="2:9" x14ac:dyDescent="0.4">
      <c r="B367" s="47" t="s">
        <v>5817</v>
      </c>
      <c r="C367" s="47"/>
      <c r="D367" s="47" t="s">
        <v>7124</v>
      </c>
      <c r="E367" s="47" t="s">
        <v>5786</v>
      </c>
      <c r="F367" s="47" t="s">
        <v>1494</v>
      </c>
      <c r="G367" s="47"/>
      <c r="H367" s="47"/>
      <c r="I367" s="47"/>
    </row>
    <row r="368" spans="2:9" x14ac:dyDescent="0.4">
      <c r="B368" s="47" t="s">
        <v>5817</v>
      </c>
      <c r="C368" s="47"/>
      <c r="D368" s="47" t="s">
        <v>7124</v>
      </c>
      <c r="E368" s="47" t="s">
        <v>5786</v>
      </c>
      <c r="F368" s="47" t="s">
        <v>808</v>
      </c>
      <c r="G368" s="47"/>
      <c r="H368" s="47"/>
      <c r="I368" s="47"/>
    </row>
    <row r="369" spans="2:9" x14ac:dyDescent="0.4">
      <c r="B369" s="47" t="s">
        <v>5183</v>
      </c>
      <c r="C369" s="47"/>
      <c r="D369" s="47" t="s">
        <v>7124</v>
      </c>
      <c r="E369" s="47" t="s">
        <v>5786</v>
      </c>
      <c r="F369" s="47" t="s">
        <v>3755</v>
      </c>
      <c r="G369" s="47"/>
      <c r="H369" s="47"/>
      <c r="I369" s="47"/>
    </row>
    <row r="370" spans="2:9" x14ac:dyDescent="0.4">
      <c r="B370" s="47" t="s">
        <v>5183</v>
      </c>
      <c r="C370" s="47"/>
      <c r="D370" s="47" t="s">
        <v>7124</v>
      </c>
      <c r="E370" s="47" t="s">
        <v>5786</v>
      </c>
      <c r="F370" s="47" t="s">
        <v>5644</v>
      </c>
      <c r="G370" s="47"/>
      <c r="H370" s="47"/>
      <c r="I370" s="47"/>
    </row>
    <row r="371" spans="2:9" x14ac:dyDescent="0.4">
      <c r="B371" s="47" t="s">
        <v>5183</v>
      </c>
      <c r="C371" s="47"/>
      <c r="D371" s="47" t="s">
        <v>7124</v>
      </c>
      <c r="E371" s="47" t="s">
        <v>5786</v>
      </c>
      <c r="F371" s="47" t="s">
        <v>4337</v>
      </c>
      <c r="G371" s="47"/>
      <c r="H371" s="47"/>
      <c r="I371" s="47"/>
    </row>
    <row r="372" spans="2:9" x14ac:dyDescent="0.4">
      <c r="B372" s="47" t="s">
        <v>5183</v>
      </c>
      <c r="C372" s="47"/>
      <c r="D372" s="47" t="s">
        <v>7124</v>
      </c>
      <c r="E372" s="47" t="s">
        <v>5786</v>
      </c>
      <c r="F372" s="47" t="s">
        <v>460</v>
      </c>
      <c r="G372" s="47"/>
      <c r="H372" s="47"/>
      <c r="I372" s="47"/>
    </row>
    <row r="373" spans="2:9" x14ac:dyDescent="0.4">
      <c r="B373" s="47" t="s">
        <v>5818</v>
      </c>
      <c r="C373" s="47"/>
      <c r="D373" s="47" t="s">
        <v>7124</v>
      </c>
      <c r="E373" s="47" t="s">
        <v>5786</v>
      </c>
      <c r="F373" s="47" t="s">
        <v>3042</v>
      </c>
      <c r="G373" s="47"/>
      <c r="H373" s="47"/>
      <c r="I373" s="47"/>
    </row>
    <row r="374" spans="2:9" x14ac:dyDescent="0.4">
      <c r="B374" s="47" t="s">
        <v>5818</v>
      </c>
      <c r="C374" s="47"/>
      <c r="D374" s="47" t="s">
        <v>7124</v>
      </c>
      <c r="E374" s="47" t="s">
        <v>5786</v>
      </c>
      <c r="F374" s="47" t="s">
        <v>4983</v>
      </c>
      <c r="G374" s="47"/>
      <c r="H374" s="47"/>
      <c r="I374" s="47"/>
    </row>
    <row r="375" spans="2:9" x14ac:dyDescent="0.4">
      <c r="B375" s="47" t="s">
        <v>5819</v>
      </c>
      <c r="C375" s="47"/>
      <c r="D375" s="47" t="s">
        <v>7124</v>
      </c>
      <c r="E375" s="47" t="s">
        <v>5786</v>
      </c>
      <c r="F375" s="47" t="s">
        <v>4984</v>
      </c>
      <c r="G375" s="47"/>
      <c r="H375" s="47"/>
      <c r="I375" s="47"/>
    </row>
    <row r="376" spans="2:9" x14ac:dyDescent="0.4">
      <c r="B376" s="47" t="s">
        <v>5819</v>
      </c>
      <c r="C376" s="47"/>
      <c r="D376" s="47" t="s">
        <v>7124</v>
      </c>
      <c r="E376" s="47" t="s">
        <v>5786</v>
      </c>
      <c r="F376" s="47" t="s">
        <v>4986</v>
      </c>
      <c r="G376" s="47"/>
      <c r="H376" s="47"/>
      <c r="I376" s="47"/>
    </row>
    <row r="377" spans="2:9" x14ac:dyDescent="0.4">
      <c r="B377" s="47" t="s">
        <v>5820</v>
      </c>
      <c r="C377" s="47"/>
      <c r="D377" s="47" t="s">
        <v>7124</v>
      </c>
      <c r="E377" s="47" t="s">
        <v>5786</v>
      </c>
      <c r="F377" s="47" t="s">
        <v>2692</v>
      </c>
      <c r="G377" s="47"/>
      <c r="H377" s="47"/>
      <c r="I377" s="47"/>
    </row>
    <row r="378" spans="2:9" x14ac:dyDescent="0.4">
      <c r="B378" s="47" t="s">
        <v>5821</v>
      </c>
      <c r="C378" s="47"/>
      <c r="D378" s="47" t="s">
        <v>7124</v>
      </c>
      <c r="E378" s="47" t="s">
        <v>5786</v>
      </c>
      <c r="F378" s="47" t="s">
        <v>4572</v>
      </c>
      <c r="G378" s="47"/>
      <c r="H378" s="47"/>
      <c r="I378" s="47"/>
    </row>
    <row r="379" spans="2:9" x14ac:dyDescent="0.4">
      <c r="B379" s="47" t="s">
        <v>5821</v>
      </c>
      <c r="C379" s="47"/>
      <c r="D379" s="47" t="s">
        <v>7124</v>
      </c>
      <c r="E379" s="47" t="s">
        <v>5786</v>
      </c>
      <c r="F379" s="47" t="s">
        <v>2259</v>
      </c>
      <c r="G379" s="47"/>
      <c r="H379" s="47"/>
      <c r="I379" s="47"/>
    </row>
    <row r="380" spans="2:9" x14ac:dyDescent="0.4">
      <c r="B380" s="47" t="s">
        <v>5821</v>
      </c>
      <c r="C380" s="47"/>
      <c r="D380" s="47" t="s">
        <v>7124</v>
      </c>
      <c r="E380" s="47" t="s">
        <v>5786</v>
      </c>
      <c r="F380" s="47" t="s">
        <v>2140</v>
      </c>
      <c r="G380" s="47"/>
      <c r="H380" s="47"/>
      <c r="I380" s="47"/>
    </row>
    <row r="381" spans="2:9" x14ac:dyDescent="0.4">
      <c r="B381" s="47" t="s">
        <v>5821</v>
      </c>
      <c r="C381" s="47"/>
      <c r="D381" s="47" t="s">
        <v>7124</v>
      </c>
      <c r="E381" s="47" t="s">
        <v>5786</v>
      </c>
      <c r="F381" s="47" t="s">
        <v>5646</v>
      </c>
      <c r="G381" s="47"/>
      <c r="H381" s="47"/>
      <c r="I381" s="47"/>
    </row>
    <row r="382" spans="2:9" x14ac:dyDescent="0.4">
      <c r="B382" s="47" t="s">
        <v>5822</v>
      </c>
      <c r="C382" s="47"/>
      <c r="D382" s="47" t="s">
        <v>7124</v>
      </c>
      <c r="E382" s="47" t="s">
        <v>5786</v>
      </c>
      <c r="F382" s="47" t="s">
        <v>4987</v>
      </c>
      <c r="G382" s="47"/>
      <c r="H382" s="47"/>
      <c r="I382" s="47"/>
    </row>
    <row r="383" spans="2:9" x14ac:dyDescent="0.4">
      <c r="B383" s="47" t="s">
        <v>5822</v>
      </c>
      <c r="C383" s="47"/>
      <c r="D383" s="47" t="s">
        <v>7124</v>
      </c>
      <c r="E383" s="47" t="s">
        <v>5786</v>
      </c>
      <c r="F383" s="47" t="s">
        <v>2090</v>
      </c>
      <c r="G383" s="47"/>
      <c r="H383" s="47"/>
      <c r="I383" s="47"/>
    </row>
    <row r="384" spans="2:9" x14ac:dyDescent="0.4">
      <c r="B384" s="47" t="s">
        <v>5823</v>
      </c>
      <c r="C384" s="47"/>
      <c r="D384" s="47" t="s">
        <v>7124</v>
      </c>
      <c r="E384" s="47" t="s">
        <v>5786</v>
      </c>
      <c r="F384" s="47" t="s">
        <v>1723</v>
      </c>
      <c r="G384" s="47"/>
      <c r="H384" s="47"/>
      <c r="I384" s="47"/>
    </row>
    <row r="385" spans="2:9" x14ac:dyDescent="0.4">
      <c r="B385" s="47" t="s">
        <v>5824</v>
      </c>
      <c r="C385" s="47"/>
      <c r="D385" s="47" t="s">
        <v>7124</v>
      </c>
      <c r="E385" s="47" t="s">
        <v>5786</v>
      </c>
      <c r="F385" s="47" t="s">
        <v>5641</v>
      </c>
      <c r="G385" s="47"/>
      <c r="H385" s="47"/>
      <c r="I385" s="47"/>
    </row>
    <row r="386" spans="2:9" x14ac:dyDescent="0.4">
      <c r="B386" s="47" t="s">
        <v>1815</v>
      </c>
      <c r="C386" s="47"/>
      <c r="D386" s="47" t="s">
        <v>7124</v>
      </c>
      <c r="E386" s="47" t="s">
        <v>5591</v>
      </c>
      <c r="F386" s="47" t="s">
        <v>811</v>
      </c>
      <c r="G386" s="47"/>
      <c r="H386" s="47"/>
      <c r="I386" s="47"/>
    </row>
    <row r="387" spans="2:9" x14ac:dyDescent="0.4">
      <c r="B387" s="47" t="s">
        <v>3698</v>
      </c>
      <c r="C387" s="47"/>
      <c r="D387" s="47" t="s">
        <v>7124</v>
      </c>
      <c r="E387" s="47" t="s">
        <v>5591</v>
      </c>
      <c r="F387" s="47" t="s">
        <v>814</v>
      </c>
      <c r="G387" s="47"/>
      <c r="H387" s="47"/>
      <c r="I387" s="47"/>
    </row>
    <row r="388" spans="2:9" x14ac:dyDescent="0.4">
      <c r="B388" s="47" t="s">
        <v>5826</v>
      </c>
      <c r="C388" s="47"/>
      <c r="D388" s="47" t="s">
        <v>7124</v>
      </c>
      <c r="E388" s="47" t="s">
        <v>5591</v>
      </c>
      <c r="F388" s="47" t="s">
        <v>471</v>
      </c>
      <c r="G388" s="47"/>
      <c r="H388" s="47"/>
      <c r="I388" s="47"/>
    </row>
    <row r="389" spans="2:9" x14ac:dyDescent="0.4">
      <c r="B389" s="47" t="s">
        <v>3896</v>
      </c>
      <c r="C389" s="47"/>
      <c r="D389" s="47" t="s">
        <v>7124</v>
      </c>
      <c r="E389" s="47" t="s">
        <v>5591</v>
      </c>
      <c r="F389" s="47" t="s">
        <v>446</v>
      </c>
      <c r="G389" s="47"/>
      <c r="H389" s="47"/>
      <c r="I389" s="47"/>
    </row>
    <row r="390" spans="2:9" x14ac:dyDescent="0.4">
      <c r="B390" s="47" t="s">
        <v>3815</v>
      </c>
      <c r="C390" s="47"/>
      <c r="D390" s="47" t="s">
        <v>7124</v>
      </c>
      <c r="E390" s="47" t="s">
        <v>5591</v>
      </c>
      <c r="F390" s="47" t="s">
        <v>800</v>
      </c>
      <c r="G390" s="47"/>
      <c r="H390" s="47"/>
      <c r="I390" s="47"/>
    </row>
    <row r="391" spans="2:9" x14ac:dyDescent="0.4">
      <c r="B391" s="47" t="s">
        <v>1237</v>
      </c>
      <c r="C391" s="47"/>
      <c r="D391" s="47" t="s">
        <v>7124</v>
      </c>
      <c r="E391" s="47" t="s">
        <v>5591</v>
      </c>
      <c r="F391" s="47" t="s">
        <v>833</v>
      </c>
      <c r="G391" s="47"/>
      <c r="H391" s="47"/>
      <c r="I391" s="47"/>
    </row>
    <row r="392" spans="2:9" x14ac:dyDescent="0.4">
      <c r="B392" s="47" t="s">
        <v>5827</v>
      </c>
      <c r="C392" s="47"/>
      <c r="D392" s="47" t="s">
        <v>7124</v>
      </c>
      <c r="E392" s="47" t="s">
        <v>5591</v>
      </c>
      <c r="F392" s="47" t="s">
        <v>836</v>
      </c>
      <c r="G392" s="47"/>
      <c r="H392" s="47"/>
      <c r="I392" s="47"/>
    </row>
    <row r="393" spans="2:9" x14ac:dyDescent="0.4">
      <c r="B393" s="47" t="s">
        <v>4292</v>
      </c>
      <c r="C393" s="47"/>
      <c r="D393" s="47" t="s">
        <v>7124</v>
      </c>
      <c r="E393" s="47" t="s">
        <v>5591</v>
      </c>
      <c r="F393" s="47" t="s">
        <v>844</v>
      </c>
      <c r="G393" s="47"/>
      <c r="H393" s="47"/>
      <c r="I393" s="47"/>
    </row>
    <row r="394" spans="2:9" x14ac:dyDescent="0.4">
      <c r="B394" s="47" t="s">
        <v>257</v>
      </c>
      <c r="C394" s="47"/>
      <c r="D394" s="47" t="s">
        <v>7124</v>
      </c>
      <c r="E394" s="47" t="s">
        <v>5591</v>
      </c>
      <c r="F394" s="47" t="s">
        <v>845</v>
      </c>
      <c r="G394" s="47"/>
      <c r="H394" s="47"/>
      <c r="I394" s="47"/>
    </row>
    <row r="395" spans="2:9" x14ac:dyDescent="0.4">
      <c r="B395" s="47" t="s">
        <v>5828</v>
      </c>
      <c r="C395" s="47"/>
      <c r="D395" s="47" t="s">
        <v>7124</v>
      </c>
      <c r="E395" s="47" t="s">
        <v>5591</v>
      </c>
      <c r="F395" s="47" t="s">
        <v>853</v>
      </c>
      <c r="G395" s="47"/>
      <c r="H395" s="47"/>
      <c r="I395" s="47"/>
    </row>
    <row r="396" spans="2:9" x14ac:dyDescent="0.4">
      <c r="B396" s="47" t="s">
        <v>394</v>
      </c>
      <c r="C396" s="47"/>
      <c r="D396" s="47" t="s">
        <v>7124</v>
      </c>
      <c r="E396" s="47" t="s">
        <v>5591</v>
      </c>
      <c r="F396" s="47" t="s">
        <v>856</v>
      </c>
      <c r="G396" s="47"/>
      <c r="H396" s="47"/>
      <c r="I396" s="47"/>
    </row>
    <row r="397" spans="2:9" x14ac:dyDescent="0.4">
      <c r="B397" s="47" t="s">
        <v>5829</v>
      </c>
      <c r="C397" s="47"/>
      <c r="D397" s="47" t="s">
        <v>7124</v>
      </c>
      <c r="E397" s="47" t="s">
        <v>5591</v>
      </c>
      <c r="F397" s="47" t="s">
        <v>857</v>
      </c>
      <c r="G397" s="47"/>
      <c r="H397" s="47"/>
      <c r="I397" s="47"/>
    </row>
    <row r="398" spans="2:9" x14ac:dyDescent="0.4">
      <c r="B398" s="47" t="s">
        <v>3490</v>
      </c>
      <c r="C398" s="47"/>
      <c r="D398" s="47" t="s">
        <v>7124</v>
      </c>
      <c r="E398" s="47" t="s">
        <v>5591</v>
      </c>
      <c r="F398" s="47" t="s">
        <v>117</v>
      </c>
      <c r="G398" s="47"/>
      <c r="H398" s="47"/>
      <c r="I398" s="47"/>
    </row>
    <row r="399" spans="2:9" x14ac:dyDescent="0.4">
      <c r="B399" s="47" t="s">
        <v>5830</v>
      </c>
      <c r="C399" s="47"/>
      <c r="D399" s="47" t="s">
        <v>7124</v>
      </c>
      <c r="E399" s="47" t="s">
        <v>5591</v>
      </c>
      <c r="F399" s="47" t="s">
        <v>867</v>
      </c>
      <c r="G399" s="47"/>
      <c r="H399" s="47"/>
      <c r="I399" s="47"/>
    </row>
    <row r="400" spans="2:9" x14ac:dyDescent="0.4">
      <c r="B400" s="47" t="s">
        <v>5832</v>
      </c>
      <c r="C400" s="47"/>
      <c r="D400" s="47" t="s">
        <v>7124</v>
      </c>
      <c r="E400" s="47" t="s">
        <v>5591</v>
      </c>
      <c r="F400" s="47" t="s">
        <v>865</v>
      </c>
      <c r="G400" s="47"/>
      <c r="H400" s="47"/>
      <c r="I400" s="47"/>
    </row>
    <row r="401" spans="2:9" x14ac:dyDescent="0.4">
      <c r="B401" s="47" t="s">
        <v>5834</v>
      </c>
      <c r="C401" s="47"/>
      <c r="D401" s="47" t="s">
        <v>7124</v>
      </c>
      <c r="E401" s="47" t="s">
        <v>5591</v>
      </c>
      <c r="F401" s="47" t="s">
        <v>1159</v>
      </c>
      <c r="G401" s="47"/>
      <c r="H401" s="47"/>
      <c r="I401" s="47"/>
    </row>
    <row r="402" spans="2:9" x14ac:dyDescent="0.4">
      <c r="B402" s="47" t="s">
        <v>6841</v>
      </c>
      <c r="C402" s="47"/>
      <c r="D402" s="47" t="s">
        <v>7124</v>
      </c>
      <c r="E402" s="47" t="s">
        <v>5591</v>
      </c>
      <c r="F402" s="47" t="s">
        <v>1165</v>
      </c>
      <c r="G402" s="47"/>
      <c r="H402" s="47"/>
      <c r="I402" s="47"/>
    </row>
    <row r="403" spans="2:9" x14ac:dyDescent="0.4">
      <c r="B403" s="47" t="s">
        <v>6842</v>
      </c>
      <c r="C403" s="47"/>
      <c r="D403" s="47" t="s">
        <v>7124</v>
      </c>
      <c r="E403" s="47" t="s">
        <v>5591</v>
      </c>
      <c r="F403" s="47" t="s">
        <v>1168</v>
      </c>
      <c r="G403" s="47"/>
      <c r="H403" s="47"/>
      <c r="I403" s="47"/>
    </row>
    <row r="404" spans="2:9" x14ac:dyDescent="0.4">
      <c r="B404" s="47" t="s">
        <v>5835</v>
      </c>
      <c r="C404" s="47"/>
      <c r="D404" s="47" t="s">
        <v>7124</v>
      </c>
      <c r="E404" s="47" t="s">
        <v>5591</v>
      </c>
      <c r="F404" s="47" t="s">
        <v>1170</v>
      </c>
      <c r="G404" s="47"/>
      <c r="H404" s="47"/>
      <c r="I404" s="47"/>
    </row>
    <row r="405" spans="2:9" x14ac:dyDescent="0.4">
      <c r="B405" s="47" t="s">
        <v>5836</v>
      </c>
      <c r="C405" s="47"/>
      <c r="D405" s="47" t="s">
        <v>7124</v>
      </c>
      <c r="E405" s="47" t="s">
        <v>5591</v>
      </c>
      <c r="F405" s="47" t="s">
        <v>1172</v>
      </c>
      <c r="G405" s="47"/>
      <c r="H405" s="47"/>
      <c r="I405" s="47"/>
    </row>
    <row r="406" spans="2:9" x14ac:dyDescent="0.4">
      <c r="B406" s="47" t="s">
        <v>5836</v>
      </c>
      <c r="C406" s="47"/>
      <c r="D406" s="47" t="s">
        <v>7124</v>
      </c>
      <c r="E406" s="47" t="s">
        <v>5591</v>
      </c>
      <c r="F406" s="47" t="s">
        <v>4986</v>
      </c>
      <c r="G406" s="47"/>
      <c r="H406" s="47"/>
      <c r="I406" s="47"/>
    </row>
    <row r="407" spans="2:9" x14ac:dyDescent="0.4">
      <c r="B407" s="47" t="s">
        <v>5837</v>
      </c>
      <c r="C407" s="47"/>
      <c r="D407" s="47" t="s">
        <v>7124</v>
      </c>
      <c r="E407" s="47" t="s">
        <v>5591</v>
      </c>
      <c r="F407" s="47" t="s">
        <v>1174</v>
      </c>
      <c r="G407" s="47"/>
      <c r="H407" s="47"/>
      <c r="I407" s="47"/>
    </row>
    <row r="408" spans="2:9" x14ac:dyDescent="0.4">
      <c r="B408" s="47" t="s">
        <v>5837</v>
      </c>
      <c r="C408" s="47"/>
      <c r="D408" s="47" t="s">
        <v>7124</v>
      </c>
      <c r="E408" s="47" t="s">
        <v>5591</v>
      </c>
      <c r="F408" s="47" t="s">
        <v>2692</v>
      </c>
      <c r="G408" s="47"/>
      <c r="H408" s="47"/>
      <c r="I408" s="47"/>
    </row>
    <row r="409" spans="2:9" x14ac:dyDescent="0.4">
      <c r="B409" s="47" t="s">
        <v>2063</v>
      </c>
      <c r="C409" s="47"/>
      <c r="D409" s="47" t="s">
        <v>7124</v>
      </c>
      <c r="E409" s="47" t="s">
        <v>5591</v>
      </c>
      <c r="F409" s="47" t="s">
        <v>912</v>
      </c>
      <c r="G409" s="47"/>
      <c r="H409" s="47"/>
      <c r="I409" s="47"/>
    </row>
    <row r="410" spans="2:9" x14ac:dyDescent="0.4">
      <c r="B410" s="47" t="s">
        <v>5838</v>
      </c>
      <c r="C410" s="47"/>
      <c r="D410" s="47" t="s">
        <v>7124</v>
      </c>
      <c r="E410" s="47" t="s">
        <v>5591</v>
      </c>
      <c r="F410" s="47" t="s">
        <v>1182</v>
      </c>
      <c r="G410" s="47"/>
      <c r="H410" s="47"/>
      <c r="I410" s="47"/>
    </row>
    <row r="411" spans="2:9" x14ac:dyDescent="0.4">
      <c r="B411" s="47" t="s">
        <v>5840</v>
      </c>
      <c r="C411" s="47"/>
      <c r="D411" s="47" t="s">
        <v>7124</v>
      </c>
      <c r="E411" s="47" t="s">
        <v>5591</v>
      </c>
      <c r="F411" s="47" t="s">
        <v>807</v>
      </c>
      <c r="G411" s="47"/>
      <c r="H411" s="47"/>
      <c r="I411" s="47"/>
    </row>
    <row r="412" spans="2:9" x14ac:dyDescent="0.4">
      <c r="B412" s="47" t="s">
        <v>5841</v>
      </c>
      <c r="C412" s="47"/>
      <c r="D412" s="47" t="s">
        <v>7124</v>
      </c>
      <c r="E412" s="47" t="s">
        <v>5591</v>
      </c>
      <c r="F412" s="47" t="s">
        <v>1158</v>
      </c>
      <c r="G412" s="47"/>
      <c r="H412" s="47"/>
      <c r="I412" s="47"/>
    </row>
    <row r="413" spans="2:9" x14ac:dyDescent="0.4">
      <c r="B413" s="47" t="s">
        <v>5842</v>
      </c>
      <c r="C413" s="47"/>
      <c r="D413" s="47" t="s">
        <v>7124</v>
      </c>
      <c r="E413" s="47" t="s">
        <v>5591</v>
      </c>
      <c r="F413" s="47" t="s">
        <v>1199</v>
      </c>
      <c r="G413" s="47"/>
      <c r="H413" s="47"/>
      <c r="I413" s="47"/>
    </row>
    <row r="414" spans="2:9" x14ac:dyDescent="0.4">
      <c r="B414" s="47" t="s">
        <v>5804</v>
      </c>
      <c r="C414" s="47"/>
      <c r="D414" s="47" t="s">
        <v>7124</v>
      </c>
      <c r="E414" s="47" t="s">
        <v>5591</v>
      </c>
      <c r="F414" s="47" t="s">
        <v>990</v>
      </c>
      <c r="G414" s="47"/>
      <c r="H414" s="47"/>
      <c r="I414" s="47"/>
    </row>
    <row r="415" spans="2:9" x14ac:dyDescent="0.4">
      <c r="B415" s="47" t="s">
        <v>5804</v>
      </c>
      <c r="C415" s="47"/>
      <c r="D415" s="47" t="s">
        <v>7124</v>
      </c>
      <c r="E415" s="47" t="s">
        <v>5591</v>
      </c>
      <c r="F415" s="47" t="s">
        <v>760</v>
      </c>
      <c r="G415" s="47"/>
      <c r="H415" s="47"/>
      <c r="I415" s="47"/>
    </row>
    <row r="416" spans="2:9" x14ac:dyDescent="0.4">
      <c r="B416" s="47" t="s">
        <v>4085</v>
      </c>
      <c r="C416" s="47"/>
      <c r="D416" s="47" t="s">
        <v>7124</v>
      </c>
      <c r="E416" s="47" t="s">
        <v>5591</v>
      </c>
      <c r="F416" s="47" t="s">
        <v>961</v>
      </c>
      <c r="G416" s="47"/>
      <c r="H416" s="47"/>
      <c r="I416" s="47"/>
    </row>
    <row r="417" spans="2:9" x14ac:dyDescent="0.4">
      <c r="B417" s="47" t="s">
        <v>5843</v>
      </c>
      <c r="C417" s="47"/>
      <c r="D417" s="47" t="s">
        <v>7124</v>
      </c>
      <c r="E417" s="47" t="s">
        <v>5591</v>
      </c>
      <c r="F417" s="47" t="s">
        <v>1216</v>
      </c>
      <c r="G417" s="47"/>
      <c r="H417" s="47"/>
      <c r="I417" s="47"/>
    </row>
    <row r="418" spans="2:9" x14ac:dyDescent="0.4">
      <c r="B418" s="47" t="s">
        <v>5846</v>
      </c>
      <c r="C418" s="47"/>
      <c r="D418" s="47" t="s">
        <v>7124</v>
      </c>
      <c r="E418" s="47" t="s">
        <v>5591</v>
      </c>
      <c r="F418" s="47" t="s">
        <v>854</v>
      </c>
      <c r="G418" s="47"/>
      <c r="H418" s="47"/>
      <c r="I418" s="47"/>
    </row>
    <row r="419" spans="2:9" x14ac:dyDescent="0.4">
      <c r="B419" s="47" t="s">
        <v>5846</v>
      </c>
      <c r="C419" s="47"/>
      <c r="D419" s="47" t="s">
        <v>7124</v>
      </c>
      <c r="E419" s="47" t="s">
        <v>5591</v>
      </c>
      <c r="F419" s="47" t="s">
        <v>4572</v>
      </c>
      <c r="G419" s="47"/>
      <c r="H419" s="47"/>
      <c r="I419" s="47"/>
    </row>
    <row r="420" spans="2:9" x14ac:dyDescent="0.4">
      <c r="B420" s="47" t="s">
        <v>5846</v>
      </c>
      <c r="C420" s="47"/>
      <c r="D420" s="47" t="s">
        <v>7124</v>
      </c>
      <c r="E420" s="47" t="s">
        <v>5591</v>
      </c>
      <c r="F420" s="47" t="s">
        <v>1235</v>
      </c>
      <c r="G420" s="47"/>
      <c r="H420" s="47"/>
      <c r="I420" s="47"/>
    </row>
    <row r="421" spans="2:9" x14ac:dyDescent="0.4">
      <c r="B421" s="47" t="s">
        <v>5846</v>
      </c>
      <c r="C421" s="47"/>
      <c r="D421" s="47" t="s">
        <v>7124</v>
      </c>
      <c r="E421" s="47" t="s">
        <v>5591</v>
      </c>
      <c r="F421" s="47" t="s">
        <v>1242</v>
      </c>
      <c r="G421" s="47"/>
      <c r="H421" s="47"/>
      <c r="I421" s="47"/>
    </row>
    <row r="422" spans="2:9" x14ac:dyDescent="0.4">
      <c r="B422" s="47" t="s">
        <v>2538</v>
      </c>
      <c r="C422" s="47"/>
      <c r="D422" s="47" t="s">
        <v>7124</v>
      </c>
      <c r="E422" s="47" t="s">
        <v>5591</v>
      </c>
      <c r="F422" s="47" t="s">
        <v>1245</v>
      </c>
      <c r="G422" s="47"/>
      <c r="H422" s="47"/>
      <c r="I422" s="47"/>
    </row>
    <row r="423" spans="2:9" x14ac:dyDescent="0.4">
      <c r="B423" s="47" t="s">
        <v>2538</v>
      </c>
      <c r="C423" s="47"/>
      <c r="D423" s="47" t="s">
        <v>7124</v>
      </c>
      <c r="E423" s="47" t="s">
        <v>5591</v>
      </c>
      <c r="F423" s="47" t="s">
        <v>2140</v>
      </c>
      <c r="G423" s="47"/>
      <c r="H423" s="47"/>
      <c r="I423" s="47"/>
    </row>
    <row r="424" spans="2:9" x14ac:dyDescent="0.4">
      <c r="B424" s="47" t="s">
        <v>2538</v>
      </c>
      <c r="C424" s="47"/>
      <c r="D424" s="47" t="s">
        <v>7124</v>
      </c>
      <c r="E424" s="47" t="s">
        <v>5591</v>
      </c>
      <c r="F424" s="47" t="s">
        <v>202</v>
      </c>
      <c r="G424" s="47"/>
      <c r="H424" s="47"/>
      <c r="I424" s="47"/>
    </row>
    <row r="425" spans="2:9" x14ac:dyDescent="0.4">
      <c r="B425" s="47" t="s">
        <v>2538</v>
      </c>
      <c r="C425" s="47"/>
      <c r="D425" s="47" t="s">
        <v>7124</v>
      </c>
      <c r="E425" s="47" t="s">
        <v>5591</v>
      </c>
      <c r="F425" s="47" t="s">
        <v>1249</v>
      </c>
      <c r="G425" s="47"/>
      <c r="H425" s="47"/>
      <c r="I425" s="47"/>
    </row>
    <row r="426" spans="2:9" x14ac:dyDescent="0.4">
      <c r="B426" s="47" t="s">
        <v>5847</v>
      </c>
      <c r="C426" s="47"/>
      <c r="D426" s="47" t="s">
        <v>7124</v>
      </c>
      <c r="E426" s="47" t="s">
        <v>5591</v>
      </c>
      <c r="F426" s="47" t="s">
        <v>1208</v>
      </c>
      <c r="G426" s="47"/>
      <c r="H426" s="47"/>
      <c r="I426" s="47"/>
    </row>
    <row r="427" spans="2:9" x14ac:dyDescent="0.4">
      <c r="B427" s="47" t="s">
        <v>5847</v>
      </c>
      <c r="C427" s="47"/>
      <c r="D427" s="47" t="s">
        <v>7124</v>
      </c>
      <c r="E427" s="47" t="s">
        <v>5591</v>
      </c>
      <c r="F427" s="47" t="s">
        <v>1264</v>
      </c>
      <c r="G427" s="47"/>
      <c r="H427" s="47"/>
      <c r="I427" s="47"/>
    </row>
    <row r="428" spans="2:9" x14ac:dyDescent="0.4">
      <c r="B428" s="47" t="s">
        <v>5848</v>
      </c>
      <c r="C428" s="47"/>
      <c r="D428" s="47" t="s">
        <v>7124</v>
      </c>
      <c r="E428" s="47" t="s">
        <v>5591</v>
      </c>
      <c r="F428" s="47" t="s">
        <v>1266</v>
      </c>
      <c r="G428" s="47"/>
      <c r="H428" s="47"/>
      <c r="I428" s="47"/>
    </row>
    <row r="429" spans="2:9" x14ac:dyDescent="0.4">
      <c r="B429" s="47" t="s">
        <v>5848</v>
      </c>
      <c r="C429" s="47"/>
      <c r="D429" s="47" t="s">
        <v>7124</v>
      </c>
      <c r="E429" s="47" t="s">
        <v>5591</v>
      </c>
      <c r="F429" s="47" t="s">
        <v>4987</v>
      </c>
      <c r="G429" s="47"/>
      <c r="H429" s="47"/>
      <c r="I429" s="47"/>
    </row>
    <row r="430" spans="2:9" x14ac:dyDescent="0.4">
      <c r="B430" s="47" t="s">
        <v>5849</v>
      </c>
      <c r="C430" s="47"/>
      <c r="D430" s="47" t="s">
        <v>7124</v>
      </c>
      <c r="E430" s="47" t="s">
        <v>5591</v>
      </c>
      <c r="F430" s="47" t="s">
        <v>3605</v>
      </c>
      <c r="G430" s="47"/>
      <c r="H430" s="47"/>
      <c r="I430" s="47"/>
    </row>
    <row r="431" spans="2:9" x14ac:dyDescent="0.4">
      <c r="B431" s="47" t="s">
        <v>5355</v>
      </c>
      <c r="C431" s="47"/>
      <c r="D431" s="47" t="s">
        <v>7124</v>
      </c>
      <c r="E431" s="47" t="s">
        <v>5591</v>
      </c>
      <c r="F431" s="47" t="s">
        <v>4978</v>
      </c>
      <c r="G431" s="47"/>
      <c r="H431" s="47"/>
      <c r="I431" s="47"/>
    </row>
    <row r="432" spans="2:9" x14ac:dyDescent="0.4">
      <c r="B432" s="47" t="s">
        <v>199</v>
      </c>
      <c r="C432" s="47"/>
      <c r="D432" s="47" t="s">
        <v>7124</v>
      </c>
      <c r="E432" s="47" t="s">
        <v>5591</v>
      </c>
      <c r="F432" s="47" t="s">
        <v>2746</v>
      </c>
      <c r="G432" s="47"/>
      <c r="H432" s="47"/>
      <c r="I432" s="47"/>
    </row>
    <row r="433" spans="2:9" x14ac:dyDescent="0.4">
      <c r="B433" s="47" t="s">
        <v>2168</v>
      </c>
      <c r="C433" s="47"/>
      <c r="D433" s="47" t="s">
        <v>7124</v>
      </c>
      <c r="E433" s="47" t="s">
        <v>5591</v>
      </c>
      <c r="F433" s="47" t="s">
        <v>42</v>
      </c>
      <c r="G433" s="47"/>
      <c r="H433" s="47"/>
      <c r="I433" s="47"/>
    </row>
    <row r="434" spans="2:9" x14ac:dyDescent="0.4">
      <c r="B434" s="47" t="s">
        <v>2168</v>
      </c>
      <c r="C434" s="47"/>
      <c r="D434" s="47" t="s">
        <v>7124</v>
      </c>
      <c r="E434" s="47" t="s">
        <v>5591</v>
      </c>
      <c r="F434" s="47" t="s">
        <v>2090</v>
      </c>
      <c r="G434" s="47"/>
      <c r="H434" s="47"/>
      <c r="I434" s="47"/>
    </row>
    <row r="435" spans="2:9" x14ac:dyDescent="0.4">
      <c r="B435" s="47" t="s">
        <v>2168</v>
      </c>
      <c r="C435" s="47"/>
      <c r="D435" s="47" t="s">
        <v>7124</v>
      </c>
      <c r="E435" s="47" t="s">
        <v>5591</v>
      </c>
      <c r="F435" s="47" t="s">
        <v>1494</v>
      </c>
      <c r="G435" s="47"/>
      <c r="H435" s="47"/>
      <c r="I435" s="47"/>
    </row>
    <row r="436" spans="2:9" x14ac:dyDescent="0.4">
      <c r="B436" s="47" t="s">
        <v>2168</v>
      </c>
      <c r="C436" s="47"/>
      <c r="D436" s="47" t="s">
        <v>7124</v>
      </c>
      <c r="E436" s="47" t="s">
        <v>5591</v>
      </c>
      <c r="F436" s="47" t="s">
        <v>808</v>
      </c>
      <c r="G436" s="47"/>
      <c r="H436" s="47"/>
      <c r="I436" s="47"/>
    </row>
    <row r="437" spans="2:9" x14ac:dyDescent="0.4">
      <c r="B437" s="47" t="s">
        <v>4385</v>
      </c>
      <c r="C437" s="47"/>
      <c r="D437" s="47" t="s">
        <v>7124</v>
      </c>
      <c r="E437" s="47" t="s">
        <v>5591</v>
      </c>
      <c r="F437" s="47" t="s">
        <v>3755</v>
      </c>
      <c r="G437" s="47"/>
      <c r="H437" s="47"/>
      <c r="I437" s="47"/>
    </row>
    <row r="438" spans="2:9" x14ac:dyDescent="0.4">
      <c r="B438" s="47" t="s">
        <v>4385</v>
      </c>
      <c r="C438" s="47"/>
      <c r="D438" s="47" t="s">
        <v>7124</v>
      </c>
      <c r="E438" s="47" t="s">
        <v>5591</v>
      </c>
      <c r="F438" s="47" t="s">
        <v>1723</v>
      </c>
      <c r="G438" s="47"/>
      <c r="H438" s="47"/>
      <c r="I438" s="47"/>
    </row>
    <row r="439" spans="2:9" x14ac:dyDescent="0.4">
      <c r="B439" s="47" t="s">
        <v>4385</v>
      </c>
      <c r="C439" s="47"/>
      <c r="D439" s="47" t="s">
        <v>7124</v>
      </c>
      <c r="E439" s="47" t="s">
        <v>5591</v>
      </c>
      <c r="F439" s="47" t="s">
        <v>4337</v>
      </c>
      <c r="G439" s="47"/>
      <c r="H439" s="47"/>
      <c r="I439" s="47"/>
    </row>
    <row r="440" spans="2:9" x14ac:dyDescent="0.4">
      <c r="B440" s="47" t="s">
        <v>5850</v>
      </c>
      <c r="C440" s="47"/>
      <c r="D440" s="47" t="s">
        <v>7124</v>
      </c>
      <c r="E440" s="47" t="s">
        <v>5591</v>
      </c>
      <c r="F440" s="47" t="s">
        <v>460</v>
      </c>
      <c r="G440" s="47"/>
      <c r="H440" s="47"/>
      <c r="I440" s="47"/>
    </row>
    <row r="441" spans="2:9" x14ac:dyDescent="0.4">
      <c r="B441" s="47" t="s">
        <v>5850</v>
      </c>
      <c r="C441" s="47"/>
      <c r="D441" s="47" t="s">
        <v>7124</v>
      </c>
      <c r="E441" s="47" t="s">
        <v>5591</v>
      </c>
      <c r="F441" s="47" t="s">
        <v>5641</v>
      </c>
      <c r="G441" s="47"/>
      <c r="H441" s="47"/>
      <c r="I441" s="47"/>
    </row>
    <row r="442" spans="2:9" x14ac:dyDescent="0.4">
      <c r="B442" s="47" t="s">
        <v>5850</v>
      </c>
      <c r="C442" s="47"/>
      <c r="D442" s="47" t="s">
        <v>7124</v>
      </c>
      <c r="E442" s="47" t="s">
        <v>5591</v>
      </c>
      <c r="F442" s="47" t="s">
        <v>3042</v>
      </c>
      <c r="G442" s="47"/>
      <c r="H442" s="47"/>
      <c r="I442" s="47"/>
    </row>
    <row r="443" spans="2:9" x14ac:dyDescent="0.4">
      <c r="B443" s="47" t="s">
        <v>5850</v>
      </c>
      <c r="C443" s="47"/>
      <c r="D443" s="47" t="s">
        <v>7124</v>
      </c>
      <c r="E443" s="47" t="s">
        <v>5591</v>
      </c>
      <c r="F443" s="47" t="s">
        <v>4983</v>
      </c>
      <c r="G443" s="47"/>
      <c r="H443" s="47"/>
      <c r="I443" s="47"/>
    </row>
    <row r="444" spans="2:9" x14ac:dyDescent="0.4">
      <c r="B444" s="47" t="s">
        <v>5851</v>
      </c>
      <c r="C444" s="47"/>
      <c r="D444" s="47" t="s">
        <v>7124</v>
      </c>
      <c r="E444" s="47" t="s">
        <v>5591</v>
      </c>
      <c r="F444" s="47" t="s">
        <v>4984</v>
      </c>
      <c r="G444" s="47"/>
      <c r="H444" s="47"/>
      <c r="I444" s="47"/>
    </row>
    <row r="445" spans="2:9" x14ac:dyDescent="0.4">
      <c r="B445" s="47" t="s">
        <v>5853</v>
      </c>
      <c r="C445" s="47"/>
      <c r="D445" s="47" t="s">
        <v>7124</v>
      </c>
      <c r="E445" s="47" t="s">
        <v>5852</v>
      </c>
      <c r="F445" s="47" t="s">
        <v>811</v>
      </c>
      <c r="G445" s="47"/>
      <c r="H445" s="47"/>
      <c r="I445" s="47"/>
    </row>
    <row r="446" spans="2:9" x14ac:dyDescent="0.4">
      <c r="B446" s="47" t="s">
        <v>5855</v>
      </c>
      <c r="C446" s="47"/>
      <c r="D446" s="47" t="s">
        <v>7124</v>
      </c>
      <c r="E446" s="47" t="s">
        <v>5852</v>
      </c>
      <c r="F446" s="47" t="s">
        <v>814</v>
      </c>
      <c r="G446" s="47"/>
      <c r="H446" s="47"/>
      <c r="I446" s="47"/>
    </row>
    <row r="447" spans="2:9" x14ac:dyDescent="0.4">
      <c r="B447" s="47" t="s">
        <v>5270</v>
      </c>
      <c r="C447" s="47"/>
      <c r="D447" s="47" t="s">
        <v>7124</v>
      </c>
      <c r="E447" s="47" t="s">
        <v>5852</v>
      </c>
      <c r="F447" s="47" t="s">
        <v>471</v>
      </c>
      <c r="G447" s="47"/>
      <c r="H447" s="47"/>
      <c r="I447" s="47"/>
    </row>
    <row r="448" spans="2:9" x14ac:dyDescent="0.4">
      <c r="B448" s="47" t="s">
        <v>919</v>
      </c>
      <c r="C448" s="47"/>
      <c r="D448" s="47" t="s">
        <v>7124</v>
      </c>
      <c r="E448" s="47" t="s">
        <v>5852</v>
      </c>
      <c r="F448" s="47" t="s">
        <v>446</v>
      </c>
      <c r="G448" s="47"/>
      <c r="H448" s="47"/>
      <c r="I448" s="47"/>
    </row>
    <row r="449" spans="2:9" x14ac:dyDescent="0.4">
      <c r="B449" s="47" t="s">
        <v>5856</v>
      </c>
      <c r="C449" s="47"/>
      <c r="D449" s="47" t="s">
        <v>7124</v>
      </c>
      <c r="E449" s="47" t="s">
        <v>5852</v>
      </c>
      <c r="F449" s="47" t="s">
        <v>800</v>
      </c>
      <c r="G449" s="47"/>
      <c r="H449" s="47"/>
      <c r="I449" s="47"/>
    </row>
    <row r="450" spans="2:9" x14ac:dyDescent="0.4">
      <c r="B450" s="47" t="s">
        <v>3612</v>
      </c>
      <c r="C450" s="47"/>
      <c r="D450" s="47" t="s">
        <v>7124</v>
      </c>
      <c r="E450" s="47" t="s">
        <v>5852</v>
      </c>
      <c r="F450" s="47" t="s">
        <v>833</v>
      </c>
      <c r="G450" s="47"/>
      <c r="H450" s="47"/>
      <c r="I450" s="47"/>
    </row>
    <row r="451" spans="2:9" x14ac:dyDescent="0.4">
      <c r="B451" s="47" t="s">
        <v>5857</v>
      </c>
      <c r="C451" s="47"/>
      <c r="D451" s="47" t="s">
        <v>7124</v>
      </c>
      <c r="E451" s="47" t="s">
        <v>5852</v>
      </c>
      <c r="F451" s="47" t="s">
        <v>836</v>
      </c>
      <c r="G451" s="47"/>
      <c r="H451" s="47"/>
      <c r="I451" s="47"/>
    </row>
    <row r="452" spans="2:9" x14ac:dyDescent="0.4">
      <c r="B452" s="47" t="s">
        <v>4297</v>
      </c>
      <c r="C452" s="47"/>
      <c r="D452" s="47" t="s">
        <v>7124</v>
      </c>
      <c r="E452" s="47" t="s">
        <v>5852</v>
      </c>
      <c r="F452" s="47" t="s">
        <v>844</v>
      </c>
      <c r="G452" s="47"/>
      <c r="H452" s="47"/>
      <c r="I452" s="47"/>
    </row>
    <row r="453" spans="2:9" x14ac:dyDescent="0.4">
      <c r="B453" s="47" t="s">
        <v>2257</v>
      </c>
      <c r="C453" s="47"/>
      <c r="D453" s="47" t="s">
        <v>7124</v>
      </c>
      <c r="E453" s="47" t="s">
        <v>5852</v>
      </c>
      <c r="F453" s="47" t="s">
        <v>845</v>
      </c>
      <c r="G453" s="47"/>
      <c r="H453" s="47"/>
      <c r="I453" s="47"/>
    </row>
    <row r="454" spans="2:9" x14ac:dyDescent="0.4">
      <c r="B454" s="47" t="s">
        <v>1490</v>
      </c>
      <c r="C454" s="47"/>
      <c r="D454" s="47" t="s">
        <v>7124</v>
      </c>
      <c r="E454" s="47" t="s">
        <v>5852</v>
      </c>
      <c r="F454" s="47" t="s">
        <v>853</v>
      </c>
      <c r="G454" s="47"/>
      <c r="H454" s="47"/>
      <c r="I454" s="47"/>
    </row>
    <row r="455" spans="2:9" x14ac:dyDescent="0.4">
      <c r="B455" s="47" t="s">
        <v>5859</v>
      </c>
      <c r="C455" s="47"/>
      <c r="D455" s="47" t="s">
        <v>7124</v>
      </c>
      <c r="E455" s="47" t="s">
        <v>5852</v>
      </c>
      <c r="F455" s="47" t="s">
        <v>856</v>
      </c>
      <c r="G455" s="47"/>
      <c r="H455" s="47"/>
      <c r="I455" s="47"/>
    </row>
    <row r="456" spans="2:9" x14ac:dyDescent="0.4">
      <c r="B456" s="47" t="s">
        <v>904</v>
      </c>
      <c r="C456" s="47"/>
      <c r="D456" s="47" t="s">
        <v>7124</v>
      </c>
      <c r="E456" s="47" t="s">
        <v>5852</v>
      </c>
      <c r="F456" s="47" t="s">
        <v>857</v>
      </c>
      <c r="G456" s="47"/>
      <c r="H456" s="47"/>
      <c r="I456" s="47"/>
    </row>
    <row r="457" spans="2:9" x14ac:dyDescent="0.4">
      <c r="B457" s="47" t="s">
        <v>4307</v>
      </c>
      <c r="C457" s="47"/>
      <c r="D457" s="47" t="s">
        <v>7124</v>
      </c>
      <c r="E457" s="47" t="s">
        <v>5852</v>
      </c>
      <c r="F457" s="47" t="s">
        <v>117</v>
      </c>
      <c r="G457" s="47"/>
      <c r="H457" s="47"/>
      <c r="I457" s="47"/>
    </row>
    <row r="458" spans="2:9" x14ac:dyDescent="0.4">
      <c r="B458" s="47" t="s">
        <v>5860</v>
      </c>
      <c r="C458" s="47"/>
      <c r="D458" s="47" t="s">
        <v>7124</v>
      </c>
      <c r="E458" s="47" t="s">
        <v>5852</v>
      </c>
      <c r="F458" s="47" t="s">
        <v>867</v>
      </c>
      <c r="G458" s="47"/>
      <c r="H458" s="47"/>
      <c r="I458" s="47"/>
    </row>
    <row r="459" spans="2:9" x14ac:dyDescent="0.4">
      <c r="B459" s="47" t="s">
        <v>5861</v>
      </c>
      <c r="C459" s="47"/>
      <c r="D459" s="47" t="s">
        <v>7124</v>
      </c>
      <c r="E459" s="47" t="s">
        <v>5852</v>
      </c>
      <c r="F459" s="47" t="s">
        <v>865</v>
      </c>
      <c r="G459" s="47"/>
      <c r="H459" s="47"/>
      <c r="I459" s="47"/>
    </row>
    <row r="460" spans="2:9" x14ac:dyDescent="0.4">
      <c r="B460" s="47" t="s">
        <v>521</v>
      </c>
      <c r="C460" s="47"/>
      <c r="D460" s="47" t="s">
        <v>7124</v>
      </c>
      <c r="E460" s="47" t="s">
        <v>5852</v>
      </c>
      <c r="F460" s="47" t="s">
        <v>1159</v>
      </c>
      <c r="G460" s="47"/>
      <c r="H460" s="47"/>
      <c r="I460" s="47"/>
    </row>
    <row r="461" spans="2:9" x14ac:dyDescent="0.4">
      <c r="B461" s="47" t="s">
        <v>5862</v>
      </c>
      <c r="C461" s="47"/>
      <c r="D461" s="47" t="s">
        <v>7124</v>
      </c>
      <c r="E461" s="47" t="s">
        <v>5852</v>
      </c>
      <c r="F461" s="47" t="s">
        <v>1165</v>
      </c>
      <c r="G461" s="47"/>
      <c r="H461" s="47"/>
      <c r="I461" s="47"/>
    </row>
    <row r="462" spans="2:9" x14ac:dyDescent="0.4">
      <c r="B462" s="47" t="s">
        <v>5862</v>
      </c>
      <c r="C462" s="47"/>
      <c r="D462" s="47" t="s">
        <v>7124</v>
      </c>
      <c r="E462" s="47" t="s">
        <v>5852</v>
      </c>
      <c r="F462" s="47" t="s">
        <v>1168</v>
      </c>
      <c r="G462" s="47"/>
      <c r="H462" s="47"/>
      <c r="I462" s="47"/>
    </row>
    <row r="463" spans="2:9" x14ac:dyDescent="0.4">
      <c r="B463" s="47" t="s">
        <v>5863</v>
      </c>
      <c r="C463" s="47"/>
      <c r="D463" s="47" t="s">
        <v>7124</v>
      </c>
      <c r="E463" s="47" t="s">
        <v>5852</v>
      </c>
      <c r="F463" s="47" t="s">
        <v>1170</v>
      </c>
      <c r="G463" s="47"/>
      <c r="H463" s="47"/>
      <c r="I463" s="47"/>
    </row>
    <row r="464" spans="2:9" x14ac:dyDescent="0.4">
      <c r="B464" s="47" t="s">
        <v>4362</v>
      </c>
      <c r="C464" s="47"/>
      <c r="D464" s="47" t="s">
        <v>7124</v>
      </c>
      <c r="E464" s="47" t="s">
        <v>5852</v>
      </c>
      <c r="F464" s="47" t="s">
        <v>1172</v>
      </c>
      <c r="G464" s="47"/>
      <c r="H464" s="47"/>
      <c r="I464" s="47"/>
    </row>
    <row r="465" spans="2:9" x14ac:dyDescent="0.4">
      <c r="B465" s="47" t="s">
        <v>5864</v>
      </c>
      <c r="C465" s="47"/>
      <c r="D465" s="47" t="s">
        <v>7124</v>
      </c>
      <c r="E465" s="47" t="s">
        <v>5852</v>
      </c>
      <c r="F465" s="47" t="s">
        <v>1174</v>
      </c>
      <c r="G465" s="47"/>
      <c r="H465" s="47"/>
      <c r="I465" s="47"/>
    </row>
    <row r="466" spans="2:9" x14ac:dyDescent="0.4">
      <c r="B466" s="47" t="s">
        <v>5864</v>
      </c>
      <c r="C466" s="47"/>
      <c r="D466" s="47" t="s">
        <v>7124</v>
      </c>
      <c r="E466" s="47" t="s">
        <v>5852</v>
      </c>
      <c r="F466" s="47" t="s">
        <v>912</v>
      </c>
      <c r="G466" s="47"/>
      <c r="H466" s="47"/>
      <c r="I466" s="47"/>
    </row>
    <row r="467" spans="2:9" x14ac:dyDescent="0.4">
      <c r="B467" s="47" t="s">
        <v>4261</v>
      </c>
      <c r="C467" s="47"/>
      <c r="D467" s="47" t="s">
        <v>7124</v>
      </c>
      <c r="E467" s="47" t="s">
        <v>5852</v>
      </c>
      <c r="F467" s="47" t="s">
        <v>1182</v>
      </c>
      <c r="G467" s="47"/>
      <c r="H467" s="47"/>
      <c r="I467" s="47"/>
    </row>
    <row r="468" spans="2:9" x14ac:dyDescent="0.4">
      <c r="B468" s="47" t="s">
        <v>4261</v>
      </c>
      <c r="C468" s="47"/>
      <c r="D468" s="47" t="s">
        <v>7124</v>
      </c>
      <c r="E468" s="47" t="s">
        <v>5852</v>
      </c>
      <c r="F468" s="47" t="s">
        <v>807</v>
      </c>
      <c r="G468" s="47"/>
      <c r="H468" s="47"/>
      <c r="I468" s="47"/>
    </row>
    <row r="469" spans="2:9" x14ac:dyDescent="0.4">
      <c r="B469" s="47" t="s">
        <v>1279</v>
      </c>
      <c r="C469" s="47"/>
      <c r="D469" s="47" t="s">
        <v>7124</v>
      </c>
      <c r="E469" s="47" t="s">
        <v>5852</v>
      </c>
      <c r="F469" s="47" t="s">
        <v>1158</v>
      </c>
      <c r="G469" s="47"/>
      <c r="H469" s="47"/>
      <c r="I469" s="47"/>
    </row>
    <row r="470" spans="2:9" x14ac:dyDescent="0.4">
      <c r="B470" s="47" t="s">
        <v>1279</v>
      </c>
      <c r="C470" s="47"/>
      <c r="D470" s="47" t="s">
        <v>7124</v>
      </c>
      <c r="E470" s="47" t="s">
        <v>5852</v>
      </c>
      <c r="F470" s="47" t="s">
        <v>1199</v>
      </c>
      <c r="G470" s="47"/>
      <c r="H470" s="47"/>
      <c r="I470" s="47"/>
    </row>
    <row r="471" spans="2:9" x14ac:dyDescent="0.4">
      <c r="B471" s="47" t="s">
        <v>5865</v>
      </c>
      <c r="C471" s="47"/>
      <c r="D471" s="47" t="s">
        <v>7124</v>
      </c>
      <c r="E471" s="47" t="s">
        <v>5852</v>
      </c>
      <c r="F471" s="47" t="s">
        <v>990</v>
      </c>
      <c r="G471" s="47"/>
      <c r="H471" s="47"/>
      <c r="I471" s="47"/>
    </row>
    <row r="472" spans="2:9" x14ac:dyDescent="0.4">
      <c r="B472" s="47" t="s">
        <v>5866</v>
      </c>
      <c r="C472" s="47"/>
      <c r="D472" s="47" t="s">
        <v>7124</v>
      </c>
      <c r="E472" s="47" t="s">
        <v>5852</v>
      </c>
      <c r="F472" s="47" t="s">
        <v>760</v>
      </c>
      <c r="G472" s="47"/>
      <c r="H472" s="47"/>
      <c r="I472" s="47"/>
    </row>
    <row r="473" spans="2:9" x14ac:dyDescent="0.4">
      <c r="B473" s="47" t="s">
        <v>5866</v>
      </c>
      <c r="C473" s="47"/>
      <c r="D473" s="47" t="s">
        <v>7124</v>
      </c>
      <c r="E473" s="47" t="s">
        <v>5852</v>
      </c>
      <c r="F473" s="47" t="s">
        <v>5651</v>
      </c>
      <c r="G473" s="47"/>
      <c r="H473" s="47"/>
      <c r="I473" s="47"/>
    </row>
    <row r="474" spans="2:9" x14ac:dyDescent="0.4">
      <c r="B474" s="47" t="s">
        <v>5866</v>
      </c>
      <c r="C474" s="47"/>
      <c r="D474" s="47" t="s">
        <v>7124</v>
      </c>
      <c r="E474" s="47" t="s">
        <v>5852</v>
      </c>
      <c r="F474" s="47" t="s">
        <v>961</v>
      </c>
      <c r="G474" s="47"/>
      <c r="H474" s="47"/>
      <c r="I474" s="47"/>
    </row>
    <row r="475" spans="2:9" x14ac:dyDescent="0.4">
      <c r="B475" s="47" t="s">
        <v>5866</v>
      </c>
      <c r="C475" s="47"/>
      <c r="D475" s="47" t="s">
        <v>7124</v>
      </c>
      <c r="E475" s="47" t="s">
        <v>5852</v>
      </c>
      <c r="F475" s="47" t="s">
        <v>1216</v>
      </c>
      <c r="G475" s="47"/>
      <c r="H475" s="47"/>
      <c r="I475" s="47"/>
    </row>
    <row r="476" spans="2:9" x14ac:dyDescent="0.4">
      <c r="B476" s="47" t="s">
        <v>5867</v>
      </c>
      <c r="C476" s="47"/>
      <c r="D476" s="47" t="s">
        <v>7124</v>
      </c>
      <c r="E476" s="47" t="s">
        <v>5852</v>
      </c>
      <c r="F476" s="47" t="s">
        <v>854</v>
      </c>
      <c r="G476" s="47"/>
      <c r="H476" s="47"/>
      <c r="I476" s="47"/>
    </row>
    <row r="477" spans="2:9" x14ac:dyDescent="0.4">
      <c r="B477" s="47" t="s">
        <v>5867</v>
      </c>
      <c r="C477" s="47"/>
      <c r="D477" s="47" t="s">
        <v>7124</v>
      </c>
      <c r="E477" s="47" t="s">
        <v>5852</v>
      </c>
      <c r="F477" s="47" t="s">
        <v>3453</v>
      </c>
      <c r="G477" s="47"/>
      <c r="H477" s="47"/>
      <c r="I477" s="47"/>
    </row>
    <row r="478" spans="2:9" x14ac:dyDescent="0.4">
      <c r="B478" s="47" t="s">
        <v>5867</v>
      </c>
      <c r="C478" s="47"/>
      <c r="D478" s="47" t="s">
        <v>7124</v>
      </c>
      <c r="E478" s="47" t="s">
        <v>5852</v>
      </c>
      <c r="F478" s="47" t="s">
        <v>1235</v>
      </c>
      <c r="G478" s="47"/>
      <c r="H478" s="47"/>
      <c r="I478" s="47"/>
    </row>
    <row r="479" spans="2:9" x14ac:dyDescent="0.4">
      <c r="B479" s="47" t="s">
        <v>5867</v>
      </c>
      <c r="C479" s="47"/>
      <c r="D479" s="47" t="s">
        <v>7124</v>
      </c>
      <c r="E479" s="47" t="s">
        <v>5852</v>
      </c>
      <c r="F479" s="47" t="s">
        <v>1242</v>
      </c>
      <c r="G479" s="47"/>
      <c r="H479" s="47"/>
      <c r="I479" s="47"/>
    </row>
    <row r="480" spans="2:9" x14ac:dyDescent="0.4">
      <c r="B480" s="47" t="s">
        <v>1039</v>
      </c>
      <c r="C480" s="47"/>
      <c r="D480" s="47" t="s">
        <v>7124</v>
      </c>
      <c r="E480" s="47" t="s">
        <v>5852</v>
      </c>
      <c r="F480" s="47" t="s">
        <v>1245</v>
      </c>
      <c r="G480" s="47"/>
      <c r="H480" s="47"/>
      <c r="I480" s="47"/>
    </row>
    <row r="481" spans="2:9" x14ac:dyDescent="0.4">
      <c r="B481" s="47" t="s">
        <v>1039</v>
      </c>
      <c r="C481" s="47"/>
      <c r="D481" s="47" t="s">
        <v>7124</v>
      </c>
      <c r="E481" s="47" t="s">
        <v>5852</v>
      </c>
      <c r="F481" s="47" t="s">
        <v>202</v>
      </c>
      <c r="G481" s="47"/>
      <c r="H481" s="47"/>
      <c r="I481" s="47"/>
    </row>
    <row r="482" spans="2:9" x14ac:dyDescent="0.4">
      <c r="B482" s="47" t="s">
        <v>5868</v>
      </c>
      <c r="C482" s="47"/>
      <c r="D482" s="47" t="s">
        <v>7124</v>
      </c>
      <c r="E482" s="47" t="s">
        <v>5852</v>
      </c>
      <c r="F482" s="47" t="s">
        <v>1249</v>
      </c>
      <c r="G482" s="47"/>
      <c r="H482" s="47"/>
      <c r="I482" s="47"/>
    </row>
    <row r="483" spans="2:9" x14ac:dyDescent="0.4">
      <c r="B483" s="47" t="s">
        <v>5869</v>
      </c>
      <c r="C483" s="47"/>
      <c r="D483" s="47" t="s">
        <v>7124</v>
      </c>
      <c r="E483" s="47" t="s">
        <v>5852</v>
      </c>
      <c r="F483" s="47" t="s">
        <v>1208</v>
      </c>
      <c r="G483" s="47"/>
      <c r="H483" s="47"/>
      <c r="I483" s="47"/>
    </row>
    <row r="484" spans="2:9" x14ac:dyDescent="0.4">
      <c r="B484" s="47" t="s">
        <v>5869</v>
      </c>
      <c r="C484" s="47"/>
      <c r="D484" s="47" t="s">
        <v>7124</v>
      </c>
      <c r="E484" s="47" t="s">
        <v>5852</v>
      </c>
      <c r="F484" s="47" t="s">
        <v>5618</v>
      </c>
      <c r="G484" s="47"/>
      <c r="H484" s="47"/>
      <c r="I484" s="47"/>
    </row>
    <row r="485" spans="2:9" x14ac:dyDescent="0.4">
      <c r="B485" s="47" t="s">
        <v>5869</v>
      </c>
      <c r="C485" s="47"/>
      <c r="D485" s="47" t="s">
        <v>7124</v>
      </c>
      <c r="E485" s="47" t="s">
        <v>5852</v>
      </c>
      <c r="F485" s="47" t="s">
        <v>1264</v>
      </c>
      <c r="G485" s="47"/>
      <c r="H485" s="47"/>
      <c r="I485" s="47"/>
    </row>
    <row r="486" spans="2:9" x14ac:dyDescent="0.4">
      <c r="B486" s="47" t="s">
        <v>5869</v>
      </c>
      <c r="C486" s="47"/>
      <c r="D486" s="47" t="s">
        <v>7124</v>
      </c>
      <c r="E486" s="47" t="s">
        <v>5852</v>
      </c>
      <c r="F486" s="47" t="s">
        <v>1266</v>
      </c>
      <c r="G486" s="47"/>
      <c r="H486" s="47"/>
      <c r="I486" s="47"/>
    </row>
    <row r="487" spans="2:9" x14ac:dyDescent="0.4">
      <c r="B487" s="47" t="s">
        <v>953</v>
      </c>
      <c r="C487" s="47"/>
      <c r="D487" s="47" t="s">
        <v>7124</v>
      </c>
      <c r="E487" s="47" t="s">
        <v>5852</v>
      </c>
      <c r="F487" s="47" t="s">
        <v>3605</v>
      </c>
      <c r="G487" s="47"/>
      <c r="H487" s="47"/>
      <c r="I487" s="47"/>
    </row>
    <row r="488" spans="2:9" x14ac:dyDescent="0.4">
      <c r="B488" s="47" t="s">
        <v>5748</v>
      </c>
      <c r="C488" s="47"/>
      <c r="D488" s="47" t="s">
        <v>7124</v>
      </c>
      <c r="E488" s="47" t="s">
        <v>5852</v>
      </c>
      <c r="F488" s="47" t="s">
        <v>4978</v>
      </c>
      <c r="G488" s="47"/>
      <c r="H488" s="47"/>
      <c r="I488" s="47"/>
    </row>
    <row r="489" spans="2:9" x14ac:dyDescent="0.4">
      <c r="B489" s="47" t="s">
        <v>5748</v>
      </c>
      <c r="C489" s="47"/>
      <c r="D489" s="47" t="s">
        <v>7124</v>
      </c>
      <c r="E489" s="47" t="s">
        <v>5852</v>
      </c>
      <c r="F489" s="47" t="s">
        <v>2746</v>
      </c>
      <c r="G489" s="47"/>
      <c r="H489" s="47"/>
      <c r="I489" s="47"/>
    </row>
    <row r="490" spans="2:9" x14ac:dyDescent="0.4">
      <c r="B490" s="47" t="s">
        <v>5748</v>
      </c>
      <c r="C490" s="47"/>
      <c r="D490" s="47" t="s">
        <v>7124</v>
      </c>
      <c r="E490" s="47" t="s">
        <v>5852</v>
      </c>
      <c r="F490" s="47" t="s">
        <v>5621</v>
      </c>
      <c r="G490" s="47"/>
      <c r="H490" s="47"/>
      <c r="I490" s="47"/>
    </row>
    <row r="491" spans="2:9" x14ac:dyDescent="0.4">
      <c r="B491" s="47" t="s">
        <v>5748</v>
      </c>
      <c r="C491" s="47"/>
      <c r="D491" s="47" t="s">
        <v>7124</v>
      </c>
      <c r="E491" s="47" t="s">
        <v>5852</v>
      </c>
      <c r="F491" s="47" t="s">
        <v>42</v>
      </c>
      <c r="G491" s="47"/>
      <c r="H491" s="47"/>
      <c r="I491" s="47"/>
    </row>
    <row r="492" spans="2:9" x14ac:dyDescent="0.4">
      <c r="B492" s="47" t="s">
        <v>4455</v>
      </c>
      <c r="C492" s="47"/>
      <c r="D492" s="47" t="s">
        <v>7124</v>
      </c>
      <c r="E492" s="47" t="s">
        <v>5852</v>
      </c>
      <c r="F492" s="47" t="s">
        <v>1494</v>
      </c>
      <c r="G492" s="47"/>
      <c r="H492" s="47"/>
      <c r="I492" s="47"/>
    </row>
    <row r="493" spans="2:9" x14ac:dyDescent="0.4">
      <c r="B493" s="47" t="s">
        <v>5870</v>
      </c>
      <c r="C493" s="47"/>
      <c r="D493" s="47" t="s">
        <v>7124</v>
      </c>
      <c r="E493" s="47" t="s">
        <v>5852</v>
      </c>
      <c r="F493" s="47" t="s">
        <v>808</v>
      </c>
      <c r="G493" s="47"/>
      <c r="H493" s="47"/>
      <c r="I493" s="47"/>
    </row>
    <row r="494" spans="2:9" x14ac:dyDescent="0.4">
      <c r="B494" s="47" t="s">
        <v>3223</v>
      </c>
      <c r="C494" s="47"/>
      <c r="D494" s="47" t="s">
        <v>7124</v>
      </c>
      <c r="E494" s="47" t="s">
        <v>5852</v>
      </c>
      <c r="F494" s="47" t="s">
        <v>3755</v>
      </c>
      <c r="G494" s="47"/>
      <c r="H494" s="47"/>
      <c r="I494" s="47"/>
    </row>
    <row r="495" spans="2:9" x14ac:dyDescent="0.4">
      <c r="B495" s="47" t="s">
        <v>3287</v>
      </c>
      <c r="C495" s="47"/>
      <c r="D495" s="47" t="s">
        <v>7124</v>
      </c>
      <c r="E495" s="47" t="s">
        <v>5852</v>
      </c>
      <c r="F495" s="47" t="s">
        <v>4337</v>
      </c>
      <c r="G495" s="47"/>
      <c r="H495" s="47"/>
      <c r="I495" s="47"/>
    </row>
    <row r="496" spans="2:9" x14ac:dyDescent="0.4">
      <c r="B496" s="47" t="s">
        <v>2408</v>
      </c>
      <c r="C496" s="47"/>
      <c r="D496" s="47" t="s">
        <v>7124</v>
      </c>
      <c r="E496" s="47" t="s">
        <v>5852</v>
      </c>
      <c r="F496" s="47" t="s">
        <v>460</v>
      </c>
      <c r="G496" s="47"/>
      <c r="H496" s="47"/>
      <c r="I496" s="47"/>
    </row>
    <row r="497" spans="2:9" x14ac:dyDescent="0.4">
      <c r="B497" s="47" t="s">
        <v>2408</v>
      </c>
      <c r="C497" s="47"/>
      <c r="D497" s="47" t="s">
        <v>7124</v>
      </c>
      <c r="E497" s="47" t="s">
        <v>5852</v>
      </c>
      <c r="F497" s="47" t="s">
        <v>3042</v>
      </c>
      <c r="G497" s="47"/>
      <c r="H497" s="47"/>
      <c r="I497" s="47"/>
    </row>
    <row r="498" spans="2:9" x14ac:dyDescent="0.4">
      <c r="B498" s="47" t="s">
        <v>5872</v>
      </c>
      <c r="C498" s="47"/>
      <c r="D498" s="47" t="s">
        <v>7124</v>
      </c>
      <c r="E498" s="47" t="s">
        <v>5852</v>
      </c>
      <c r="F498" s="47" t="s">
        <v>4983</v>
      </c>
      <c r="G498" s="47"/>
      <c r="H498" s="47"/>
      <c r="I498" s="47"/>
    </row>
    <row r="499" spans="2:9" x14ac:dyDescent="0.4">
      <c r="B499" s="47" t="s">
        <v>547</v>
      </c>
      <c r="C499" s="47"/>
      <c r="D499" s="47" t="s">
        <v>7124</v>
      </c>
      <c r="E499" s="47" t="s">
        <v>5852</v>
      </c>
      <c r="F499" s="47" t="s">
        <v>4984</v>
      </c>
      <c r="G499" s="47"/>
      <c r="H499" s="47"/>
      <c r="I499" s="47"/>
    </row>
    <row r="500" spans="2:9" x14ac:dyDescent="0.4">
      <c r="B500" s="47" t="s">
        <v>786</v>
      </c>
      <c r="C500" s="47"/>
      <c r="D500" s="47" t="s">
        <v>7124</v>
      </c>
      <c r="E500" s="47" t="s">
        <v>5852</v>
      </c>
      <c r="F500" s="47" t="s">
        <v>4986</v>
      </c>
      <c r="G500" s="47"/>
      <c r="H500" s="47"/>
      <c r="I500" s="47"/>
    </row>
    <row r="501" spans="2:9" x14ac:dyDescent="0.4">
      <c r="B501" s="47" t="s">
        <v>786</v>
      </c>
      <c r="C501" s="47"/>
      <c r="D501" s="47" t="s">
        <v>7124</v>
      </c>
      <c r="E501" s="47" t="s">
        <v>5852</v>
      </c>
      <c r="F501" s="47" t="s">
        <v>5609</v>
      </c>
      <c r="G501" s="47"/>
      <c r="H501" s="47"/>
      <c r="I501" s="47"/>
    </row>
    <row r="502" spans="2:9" x14ac:dyDescent="0.4">
      <c r="B502" s="47" t="s">
        <v>786</v>
      </c>
      <c r="C502" s="47"/>
      <c r="D502" s="47" t="s">
        <v>7124</v>
      </c>
      <c r="E502" s="47" t="s">
        <v>5852</v>
      </c>
      <c r="F502" s="47" t="s">
        <v>2692</v>
      </c>
      <c r="G502" s="47"/>
      <c r="H502" s="47"/>
      <c r="I502" s="47"/>
    </row>
    <row r="503" spans="2:9" x14ac:dyDescent="0.4">
      <c r="B503" s="47" t="s">
        <v>786</v>
      </c>
      <c r="C503" s="47"/>
      <c r="D503" s="47" t="s">
        <v>7124</v>
      </c>
      <c r="E503" s="47" t="s">
        <v>5852</v>
      </c>
      <c r="F503" s="47" t="s">
        <v>4572</v>
      </c>
      <c r="G503" s="47"/>
      <c r="H503" s="47"/>
      <c r="I503" s="47"/>
    </row>
    <row r="504" spans="2:9" x14ac:dyDescent="0.4">
      <c r="B504" s="47" t="s">
        <v>2382</v>
      </c>
      <c r="C504" s="47"/>
      <c r="D504" s="47" t="s">
        <v>7124</v>
      </c>
      <c r="E504" s="47" t="s">
        <v>5852</v>
      </c>
      <c r="F504" s="47" t="s">
        <v>2140</v>
      </c>
      <c r="G504" s="47"/>
      <c r="H504" s="47"/>
      <c r="I504" s="47"/>
    </row>
    <row r="505" spans="2:9" x14ac:dyDescent="0.4">
      <c r="B505" s="47" t="s">
        <v>2382</v>
      </c>
      <c r="C505" s="47"/>
      <c r="D505" s="47" t="s">
        <v>7124</v>
      </c>
      <c r="E505" s="47" t="s">
        <v>5852</v>
      </c>
      <c r="F505" s="47" t="s">
        <v>2119</v>
      </c>
      <c r="G505" s="47"/>
      <c r="H505" s="47"/>
      <c r="I505" s="47"/>
    </row>
    <row r="506" spans="2:9" x14ac:dyDescent="0.4">
      <c r="B506" s="47" t="s">
        <v>2382</v>
      </c>
      <c r="C506" s="47"/>
      <c r="D506" s="47" t="s">
        <v>7124</v>
      </c>
      <c r="E506" s="47" t="s">
        <v>5852</v>
      </c>
      <c r="F506" s="47" t="s">
        <v>4987</v>
      </c>
      <c r="G506" s="47"/>
      <c r="H506" s="47"/>
      <c r="I506" s="47"/>
    </row>
    <row r="507" spans="2:9" x14ac:dyDescent="0.4">
      <c r="B507" s="47" t="s">
        <v>2382</v>
      </c>
      <c r="C507" s="47"/>
      <c r="D507" s="47" t="s">
        <v>7124</v>
      </c>
      <c r="E507" s="47" t="s">
        <v>5852</v>
      </c>
      <c r="F507" s="47" t="s">
        <v>2090</v>
      </c>
      <c r="G507" s="47"/>
      <c r="H507" s="47"/>
      <c r="I507" s="47"/>
    </row>
    <row r="508" spans="2:9" x14ac:dyDescent="0.4">
      <c r="B508" s="47" t="s">
        <v>3206</v>
      </c>
      <c r="C508" s="47"/>
      <c r="D508" s="47" t="s">
        <v>7124</v>
      </c>
      <c r="E508" s="47" t="s">
        <v>5852</v>
      </c>
      <c r="F508" s="47" t="s">
        <v>1723</v>
      </c>
      <c r="G508" s="47"/>
      <c r="H508" s="47"/>
      <c r="I508" s="47"/>
    </row>
    <row r="509" spans="2:9" x14ac:dyDescent="0.4">
      <c r="B509" s="47" t="s">
        <v>5873</v>
      </c>
      <c r="C509" s="47"/>
      <c r="D509" s="47" t="s">
        <v>7124</v>
      </c>
      <c r="E509" s="47" t="s">
        <v>5852</v>
      </c>
      <c r="F509" s="47" t="s">
        <v>5641</v>
      </c>
      <c r="G509" s="47"/>
      <c r="H509" s="47"/>
      <c r="I509" s="47"/>
    </row>
    <row r="510" spans="2:9" x14ac:dyDescent="0.4">
      <c r="B510" s="47" t="s">
        <v>5873</v>
      </c>
      <c r="C510" s="47"/>
      <c r="D510" s="47" t="s">
        <v>7124</v>
      </c>
      <c r="E510" s="47" t="s">
        <v>5852</v>
      </c>
      <c r="F510" s="47" t="s">
        <v>5623</v>
      </c>
      <c r="G510" s="47"/>
      <c r="H510" s="47"/>
      <c r="I510" s="47"/>
    </row>
    <row r="511" spans="2:9" x14ac:dyDescent="0.4">
      <c r="B511" s="47" t="s">
        <v>5873</v>
      </c>
      <c r="C511" s="47"/>
      <c r="D511" s="47" t="s">
        <v>7124</v>
      </c>
      <c r="E511" s="47" t="s">
        <v>5852</v>
      </c>
      <c r="F511" s="47" t="s">
        <v>630</v>
      </c>
      <c r="G511" s="47"/>
      <c r="H511" s="47"/>
      <c r="I511" s="47"/>
    </row>
    <row r="512" spans="2:9" x14ac:dyDescent="0.4">
      <c r="B512" s="47" t="s">
        <v>5873</v>
      </c>
      <c r="C512" s="47"/>
      <c r="D512" s="47" t="s">
        <v>7124</v>
      </c>
      <c r="E512" s="47" t="s">
        <v>5852</v>
      </c>
      <c r="F512" s="47" t="s">
        <v>5644</v>
      </c>
      <c r="G512" s="47"/>
      <c r="H512" s="47"/>
      <c r="I512" s="47"/>
    </row>
    <row r="513" spans="2:9" x14ac:dyDescent="0.4">
      <c r="B513" s="47" t="s">
        <v>5874</v>
      </c>
      <c r="C513" s="47"/>
      <c r="D513" s="47" t="s">
        <v>7124</v>
      </c>
      <c r="E513" s="47" t="s">
        <v>5852</v>
      </c>
      <c r="F513" s="47" t="s">
        <v>2259</v>
      </c>
      <c r="G513" s="47"/>
      <c r="H513" s="47"/>
      <c r="I513" s="47"/>
    </row>
    <row r="514" spans="2:9" x14ac:dyDescent="0.4">
      <c r="B514" s="47" t="s">
        <v>5874</v>
      </c>
      <c r="C514" s="47"/>
      <c r="D514" s="47" t="s">
        <v>7124</v>
      </c>
      <c r="E514" s="47" t="s">
        <v>5852</v>
      </c>
      <c r="F514" s="47" t="s">
        <v>5627</v>
      </c>
      <c r="G514" s="47"/>
      <c r="H514" s="47"/>
      <c r="I514" s="47"/>
    </row>
    <row r="515" spans="2:9" x14ac:dyDescent="0.4">
      <c r="B515" s="47" t="s">
        <v>5874</v>
      </c>
      <c r="C515" s="47"/>
      <c r="D515" s="47" t="s">
        <v>7124</v>
      </c>
      <c r="E515" s="47" t="s">
        <v>5852</v>
      </c>
      <c r="F515" s="47" t="s">
        <v>5646</v>
      </c>
      <c r="G515" s="47"/>
      <c r="H515" s="47"/>
      <c r="I515" s="47"/>
    </row>
    <row r="516" spans="2:9" x14ac:dyDescent="0.4">
      <c r="B516" s="47" t="s">
        <v>5874</v>
      </c>
      <c r="C516" s="47"/>
      <c r="D516" s="47" t="s">
        <v>7124</v>
      </c>
      <c r="E516" s="47" t="s">
        <v>5852</v>
      </c>
      <c r="F516" s="47" t="s">
        <v>2490</v>
      </c>
      <c r="G516" s="47"/>
      <c r="H516" s="47"/>
      <c r="I516" s="47"/>
    </row>
    <row r="517" spans="2:9" x14ac:dyDescent="0.4">
      <c r="B517" s="47" t="s">
        <v>5875</v>
      </c>
      <c r="C517" s="47"/>
      <c r="D517" s="47" t="s">
        <v>7124</v>
      </c>
      <c r="E517" s="47" t="s">
        <v>5852</v>
      </c>
      <c r="F517" s="47" t="s">
        <v>5647</v>
      </c>
      <c r="G517" s="47"/>
      <c r="H517" s="47"/>
      <c r="I517" s="47"/>
    </row>
    <row r="518" spans="2:9" x14ac:dyDescent="0.4">
      <c r="B518" s="47" t="s">
        <v>5110</v>
      </c>
      <c r="C518" s="47"/>
      <c r="D518" s="47" t="s">
        <v>7124</v>
      </c>
      <c r="E518" s="47" t="s">
        <v>5852</v>
      </c>
      <c r="F518" s="47" t="s">
        <v>5650</v>
      </c>
      <c r="G518" s="47"/>
      <c r="H518" s="47"/>
      <c r="I518" s="47"/>
    </row>
    <row r="519" spans="2:9" x14ac:dyDescent="0.4">
      <c r="B519" s="47" t="s">
        <v>5876</v>
      </c>
      <c r="C519" s="47"/>
      <c r="D519" s="47" t="s">
        <v>7124</v>
      </c>
      <c r="E519" s="47" t="s">
        <v>3559</v>
      </c>
      <c r="F519" s="47" t="s">
        <v>811</v>
      </c>
      <c r="G519" s="47"/>
      <c r="H519" s="47"/>
      <c r="I519" s="47"/>
    </row>
    <row r="520" spans="2:9" x14ac:dyDescent="0.4">
      <c r="B520" s="47" t="s">
        <v>5358</v>
      </c>
      <c r="C520" s="47"/>
      <c r="D520" s="47" t="s">
        <v>7124</v>
      </c>
      <c r="E520" s="47" t="s">
        <v>3559</v>
      </c>
      <c r="F520" s="47" t="s">
        <v>814</v>
      </c>
      <c r="G520" s="47"/>
      <c r="H520" s="47"/>
      <c r="I520" s="47"/>
    </row>
    <row r="521" spans="2:9" x14ac:dyDescent="0.4">
      <c r="B521" s="47" t="s">
        <v>5877</v>
      </c>
      <c r="C521" s="47"/>
      <c r="D521" s="47" t="s">
        <v>7124</v>
      </c>
      <c r="E521" s="47" t="s">
        <v>3559</v>
      </c>
      <c r="F521" s="47" t="s">
        <v>471</v>
      </c>
      <c r="G521" s="47"/>
      <c r="H521" s="47"/>
      <c r="I521" s="47"/>
    </row>
    <row r="522" spans="2:9" x14ac:dyDescent="0.4">
      <c r="B522" s="47" t="s">
        <v>1501</v>
      </c>
      <c r="C522" s="47"/>
      <c r="D522" s="47" t="s">
        <v>7124</v>
      </c>
      <c r="E522" s="47" t="s">
        <v>3559</v>
      </c>
      <c r="F522" s="47" t="s">
        <v>446</v>
      </c>
      <c r="G522" s="47"/>
      <c r="H522" s="47"/>
      <c r="I522" s="47"/>
    </row>
    <row r="523" spans="2:9" x14ac:dyDescent="0.4">
      <c r="B523" s="47" t="s">
        <v>691</v>
      </c>
      <c r="C523" s="47"/>
      <c r="D523" s="47" t="s">
        <v>7124</v>
      </c>
      <c r="E523" s="47" t="s">
        <v>3559</v>
      </c>
      <c r="F523" s="47" t="s">
        <v>800</v>
      </c>
      <c r="G523" s="47"/>
      <c r="H523" s="47"/>
      <c r="I523" s="47"/>
    </row>
    <row r="524" spans="2:9" x14ac:dyDescent="0.4">
      <c r="B524" s="47" t="s">
        <v>2269</v>
      </c>
      <c r="C524" s="47"/>
      <c r="D524" s="47" t="s">
        <v>7124</v>
      </c>
      <c r="E524" s="47" t="s">
        <v>3559</v>
      </c>
      <c r="F524" s="47" t="s">
        <v>833</v>
      </c>
      <c r="G524" s="47"/>
      <c r="H524" s="47"/>
      <c r="I524" s="47"/>
    </row>
    <row r="525" spans="2:9" x14ac:dyDescent="0.4">
      <c r="B525" s="47" t="s">
        <v>5878</v>
      </c>
      <c r="C525" s="47"/>
      <c r="D525" s="47" t="s">
        <v>7124</v>
      </c>
      <c r="E525" s="47" t="s">
        <v>3559</v>
      </c>
      <c r="F525" s="47" t="s">
        <v>836</v>
      </c>
      <c r="G525" s="47"/>
      <c r="H525" s="47"/>
      <c r="I525" s="47"/>
    </row>
    <row r="526" spans="2:9" x14ac:dyDescent="0.4">
      <c r="B526" s="47" t="s">
        <v>4660</v>
      </c>
      <c r="C526" s="47"/>
      <c r="D526" s="47" t="s">
        <v>7124</v>
      </c>
      <c r="E526" s="47" t="s">
        <v>3559</v>
      </c>
      <c r="F526" s="47" t="s">
        <v>844</v>
      </c>
      <c r="G526" s="47"/>
      <c r="H526" s="47"/>
      <c r="I526" s="47"/>
    </row>
    <row r="527" spans="2:9" x14ac:dyDescent="0.4">
      <c r="B527" s="47" t="s">
        <v>2222</v>
      </c>
      <c r="C527" s="47"/>
      <c r="D527" s="47" t="s">
        <v>7124</v>
      </c>
      <c r="E527" s="47" t="s">
        <v>3559</v>
      </c>
      <c r="F527" s="47" t="s">
        <v>845</v>
      </c>
      <c r="G527" s="47"/>
      <c r="H527" s="47"/>
      <c r="I527" s="47"/>
    </row>
    <row r="528" spans="2:9" x14ac:dyDescent="0.4">
      <c r="B528" s="47" t="s">
        <v>5879</v>
      </c>
      <c r="C528" s="47"/>
      <c r="D528" s="47" t="s">
        <v>7124</v>
      </c>
      <c r="E528" s="47" t="s">
        <v>3559</v>
      </c>
      <c r="F528" s="47" t="s">
        <v>853</v>
      </c>
      <c r="G528" s="47"/>
      <c r="H528" s="47"/>
      <c r="I528" s="47"/>
    </row>
    <row r="529" spans="2:9" x14ac:dyDescent="0.4">
      <c r="B529" s="47" t="s">
        <v>5880</v>
      </c>
      <c r="C529" s="47"/>
      <c r="D529" s="47" t="s">
        <v>7124</v>
      </c>
      <c r="E529" s="47" t="s">
        <v>3559</v>
      </c>
      <c r="F529" s="47" t="s">
        <v>856</v>
      </c>
      <c r="G529" s="47"/>
      <c r="H529" s="47"/>
      <c r="I529" s="47"/>
    </row>
    <row r="530" spans="2:9" x14ac:dyDescent="0.4">
      <c r="B530" s="47" t="s">
        <v>5881</v>
      </c>
      <c r="C530" s="47"/>
      <c r="D530" s="47" t="s">
        <v>7124</v>
      </c>
      <c r="E530" s="47" t="s">
        <v>3559</v>
      </c>
      <c r="F530" s="47" t="s">
        <v>857</v>
      </c>
      <c r="G530" s="47"/>
      <c r="H530" s="47"/>
      <c r="I530" s="47"/>
    </row>
    <row r="531" spans="2:9" x14ac:dyDescent="0.4">
      <c r="B531" s="47" t="s">
        <v>4725</v>
      </c>
      <c r="C531" s="47"/>
      <c r="D531" s="47" t="s">
        <v>7124</v>
      </c>
      <c r="E531" s="47" t="s">
        <v>3559</v>
      </c>
      <c r="F531" s="47" t="s">
        <v>117</v>
      </c>
      <c r="G531" s="47"/>
      <c r="H531" s="47"/>
      <c r="I531" s="47"/>
    </row>
    <row r="532" spans="2:9" x14ac:dyDescent="0.4">
      <c r="B532" s="47" t="s">
        <v>1811</v>
      </c>
      <c r="C532" s="47"/>
      <c r="D532" s="47" t="s">
        <v>7124</v>
      </c>
      <c r="E532" s="47" t="s">
        <v>3559</v>
      </c>
      <c r="F532" s="47" t="s">
        <v>867</v>
      </c>
      <c r="G532" s="47"/>
      <c r="H532" s="47"/>
      <c r="I532" s="47"/>
    </row>
    <row r="533" spans="2:9" x14ac:dyDescent="0.4">
      <c r="B533" s="47" t="s">
        <v>5882</v>
      </c>
      <c r="C533" s="47"/>
      <c r="D533" s="47" t="s">
        <v>7124</v>
      </c>
      <c r="E533" s="47" t="s">
        <v>3559</v>
      </c>
      <c r="F533" s="47" t="s">
        <v>865</v>
      </c>
      <c r="G533" s="47"/>
      <c r="H533" s="47"/>
      <c r="I533" s="47"/>
    </row>
    <row r="534" spans="2:9" x14ac:dyDescent="0.4">
      <c r="B534" s="47" t="s">
        <v>5884</v>
      </c>
      <c r="C534" s="47"/>
      <c r="D534" s="47" t="s">
        <v>7124</v>
      </c>
      <c r="E534" s="47" t="s">
        <v>3559</v>
      </c>
      <c r="F534" s="47" t="s">
        <v>889</v>
      </c>
      <c r="G534" s="47"/>
      <c r="H534" s="47"/>
      <c r="I534" s="47"/>
    </row>
    <row r="535" spans="2:9" x14ac:dyDescent="0.4">
      <c r="B535" s="47" t="s">
        <v>5885</v>
      </c>
      <c r="C535" s="47"/>
      <c r="D535" s="47" t="s">
        <v>7124</v>
      </c>
      <c r="E535" s="47" t="s">
        <v>3559</v>
      </c>
      <c r="F535" s="47" t="s">
        <v>897</v>
      </c>
      <c r="G535" s="47"/>
      <c r="H535" s="47"/>
      <c r="I535" s="47"/>
    </row>
    <row r="536" spans="2:9" x14ac:dyDescent="0.4">
      <c r="B536" s="47" t="s">
        <v>934</v>
      </c>
      <c r="C536" s="47"/>
      <c r="D536" s="47" t="s">
        <v>7124</v>
      </c>
      <c r="E536" s="47" t="s">
        <v>3559</v>
      </c>
      <c r="F536" s="47" t="s">
        <v>1159</v>
      </c>
      <c r="G536" s="47"/>
      <c r="H536" s="47"/>
      <c r="I536" s="47"/>
    </row>
    <row r="537" spans="2:9" x14ac:dyDescent="0.4">
      <c r="B537" s="47" t="s">
        <v>5886</v>
      </c>
      <c r="C537" s="47"/>
      <c r="D537" s="47" t="s">
        <v>7124</v>
      </c>
      <c r="E537" s="47" t="s">
        <v>3559</v>
      </c>
      <c r="F537" s="47" t="s">
        <v>1165</v>
      </c>
      <c r="G537" s="47"/>
      <c r="H537" s="47"/>
      <c r="I537" s="47"/>
    </row>
    <row r="538" spans="2:9" x14ac:dyDescent="0.4">
      <c r="B538" s="47" t="s">
        <v>4821</v>
      </c>
      <c r="C538" s="47"/>
      <c r="D538" s="47" t="s">
        <v>7124</v>
      </c>
      <c r="E538" s="47" t="s">
        <v>3559</v>
      </c>
      <c r="F538" s="47" t="s">
        <v>1168</v>
      </c>
      <c r="G538" s="47"/>
      <c r="H538" s="47"/>
      <c r="I538" s="47"/>
    </row>
    <row r="539" spans="2:9" x14ac:dyDescent="0.4">
      <c r="B539" s="47" t="s">
        <v>2038</v>
      </c>
      <c r="C539" s="47"/>
      <c r="D539" s="47" t="s">
        <v>7124</v>
      </c>
      <c r="E539" s="47" t="s">
        <v>3559</v>
      </c>
      <c r="F539" s="47" t="s">
        <v>1170</v>
      </c>
      <c r="G539" s="47"/>
      <c r="H539" s="47"/>
      <c r="I539" s="47"/>
    </row>
    <row r="540" spans="2:9" x14ac:dyDescent="0.4">
      <c r="B540" s="47" t="s">
        <v>2376</v>
      </c>
      <c r="C540" s="47"/>
      <c r="D540" s="47" t="s">
        <v>7124</v>
      </c>
      <c r="E540" s="47" t="s">
        <v>3559</v>
      </c>
      <c r="F540" s="47" t="s">
        <v>1172</v>
      </c>
      <c r="G540" s="47"/>
      <c r="H540" s="47"/>
      <c r="I540" s="47"/>
    </row>
    <row r="541" spans="2:9" x14ac:dyDescent="0.4">
      <c r="B541" s="47" t="s">
        <v>2376</v>
      </c>
      <c r="C541" s="47"/>
      <c r="D541" s="47" t="s">
        <v>7124</v>
      </c>
      <c r="E541" s="47" t="s">
        <v>3559</v>
      </c>
      <c r="F541" s="47" t="s">
        <v>1174</v>
      </c>
      <c r="G541" s="47"/>
      <c r="H541" s="47"/>
      <c r="I541" s="47"/>
    </row>
    <row r="542" spans="2:9" x14ac:dyDescent="0.4">
      <c r="B542" s="47" t="s">
        <v>5888</v>
      </c>
      <c r="C542" s="47"/>
      <c r="D542" s="47" t="s">
        <v>7124</v>
      </c>
      <c r="E542" s="47" t="s">
        <v>3559</v>
      </c>
      <c r="F542" s="47" t="s">
        <v>912</v>
      </c>
      <c r="G542" s="47"/>
      <c r="H542" s="47"/>
      <c r="I542" s="47"/>
    </row>
    <row r="543" spans="2:9" x14ac:dyDescent="0.4">
      <c r="B543" s="47" t="s">
        <v>5889</v>
      </c>
      <c r="C543" s="47"/>
      <c r="D543" s="47" t="s">
        <v>7124</v>
      </c>
      <c r="E543" s="47" t="s">
        <v>3559</v>
      </c>
      <c r="F543" s="47" t="s">
        <v>1182</v>
      </c>
      <c r="G543" s="47"/>
      <c r="H543" s="47"/>
      <c r="I543" s="47"/>
    </row>
    <row r="544" spans="2:9" x14ac:dyDescent="0.4">
      <c r="B544" s="47" t="s">
        <v>1974</v>
      </c>
      <c r="C544" s="47"/>
      <c r="D544" s="47" t="s">
        <v>7124</v>
      </c>
      <c r="E544" s="47" t="s">
        <v>3559</v>
      </c>
      <c r="F544" s="47" t="s">
        <v>807</v>
      </c>
      <c r="G544" s="47"/>
      <c r="H544" s="47"/>
      <c r="I544" s="47"/>
    </row>
    <row r="545" spans="2:9" x14ac:dyDescent="0.4">
      <c r="B545" s="47" t="s">
        <v>5891</v>
      </c>
      <c r="C545" s="47"/>
      <c r="D545" s="47" t="s">
        <v>7124</v>
      </c>
      <c r="E545" s="47" t="s">
        <v>3559</v>
      </c>
      <c r="F545" s="47" t="s">
        <v>1158</v>
      </c>
      <c r="G545" s="47"/>
      <c r="H545" s="47"/>
      <c r="I545" s="47"/>
    </row>
    <row r="546" spans="2:9" x14ac:dyDescent="0.4">
      <c r="B546" s="47" t="s">
        <v>5891</v>
      </c>
      <c r="C546" s="47"/>
      <c r="D546" s="47" t="s">
        <v>7124</v>
      </c>
      <c r="E546" s="47" t="s">
        <v>3559</v>
      </c>
      <c r="F546" s="47" t="s">
        <v>2140</v>
      </c>
      <c r="G546" s="47"/>
      <c r="H546" s="47"/>
      <c r="I546" s="47"/>
    </row>
    <row r="547" spans="2:9" x14ac:dyDescent="0.4">
      <c r="B547" s="47" t="s">
        <v>5891</v>
      </c>
      <c r="C547" s="47"/>
      <c r="D547" s="47" t="s">
        <v>7124</v>
      </c>
      <c r="E547" s="47" t="s">
        <v>3559</v>
      </c>
      <c r="F547" s="47" t="s">
        <v>1199</v>
      </c>
      <c r="G547" s="47"/>
      <c r="H547" s="47"/>
      <c r="I547" s="47"/>
    </row>
    <row r="548" spans="2:9" x14ac:dyDescent="0.4">
      <c r="B548" s="47" t="s">
        <v>5891</v>
      </c>
      <c r="C548" s="47"/>
      <c r="D548" s="47" t="s">
        <v>7124</v>
      </c>
      <c r="E548" s="47" t="s">
        <v>3559</v>
      </c>
      <c r="F548" s="47" t="s">
        <v>630</v>
      </c>
      <c r="G548" s="47"/>
      <c r="H548" s="47"/>
      <c r="I548" s="47"/>
    </row>
    <row r="549" spans="2:9" x14ac:dyDescent="0.4">
      <c r="B549" s="47" t="s">
        <v>5892</v>
      </c>
      <c r="C549" s="47"/>
      <c r="D549" s="47" t="s">
        <v>7124</v>
      </c>
      <c r="E549" s="47" t="s">
        <v>3559</v>
      </c>
      <c r="F549" s="47" t="s">
        <v>990</v>
      </c>
      <c r="G549" s="47"/>
      <c r="H549" s="47"/>
      <c r="I549" s="47"/>
    </row>
    <row r="550" spans="2:9" x14ac:dyDescent="0.4">
      <c r="B550" s="47" t="s">
        <v>3820</v>
      </c>
      <c r="C550" s="47"/>
      <c r="D550" s="47" t="s">
        <v>7124</v>
      </c>
      <c r="E550" s="47" t="s">
        <v>3559</v>
      </c>
      <c r="F550" s="47" t="s">
        <v>760</v>
      </c>
      <c r="G550" s="47"/>
      <c r="H550" s="47"/>
      <c r="I550" s="47"/>
    </row>
    <row r="551" spans="2:9" x14ac:dyDescent="0.4">
      <c r="B551" s="47" t="s">
        <v>3820</v>
      </c>
      <c r="C551" s="47"/>
      <c r="D551" s="47" t="s">
        <v>7124</v>
      </c>
      <c r="E551" s="47" t="s">
        <v>3559</v>
      </c>
      <c r="F551" s="47" t="s">
        <v>4987</v>
      </c>
      <c r="G551" s="47"/>
      <c r="H551" s="47"/>
      <c r="I551" s="47"/>
    </row>
    <row r="552" spans="2:9" x14ac:dyDescent="0.4">
      <c r="B552" s="47" t="s">
        <v>3820</v>
      </c>
      <c r="C552" s="47"/>
      <c r="D552" s="47" t="s">
        <v>7124</v>
      </c>
      <c r="E552" s="47" t="s">
        <v>3559</v>
      </c>
      <c r="F552" s="47" t="s">
        <v>961</v>
      </c>
      <c r="G552" s="47"/>
      <c r="H552" s="47"/>
      <c r="I552" s="47"/>
    </row>
    <row r="553" spans="2:9" x14ac:dyDescent="0.4">
      <c r="B553" s="47" t="s">
        <v>3820</v>
      </c>
      <c r="C553" s="47"/>
      <c r="D553" s="47" t="s">
        <v>7124</v>
      </c>
      <c r="E553" s="47" t="s">
        <v>3559</v>
      </c>
      <c r="F553" s="47" t="s">
        <v>5644</v>
      </c>
      <c r="G553" s="47"/>
      <c r="H553" s="47"/>
      <c r="I553" s="47"/>
    </row>
    <row r="554" spans="2:9" x14ac:dyDescent="0.4">
      <c r="B554" s="47" t="s">
        <v>5895</v>
      </c>
      <c r="C554" s="47"/>
      <c r="D554" s="47" t="s">
        <v>7124</v>
      </c>
      <c r="E554" s="47" t="s">
        <v>3559</v>
      </c>
      <c r="F554" s="47" t="s">
        <v>1216</v>
      </c>
      <c r="G554" s="47"/>
      <c r="H554" s="47"/>
      <c r="I554" s="47"/>
    </row>
    <row r="555" spans="2:9" x14ac:dyDescent="0.4">
      <c r="B555" s="47" t="s">
        <v>809</v>
      </c>
      <c r="C555" s="47"/>
      <c r="D555" s="47" t="s">
        <v>7124</v>
      </c>
      <c r="E555" s="47" t="s">
        <v>3559</v>
      </c>
      <c r="F555" s="47" t="s">
        <v>854</v>
      </c>
      <c r="G555" s="47"/>
      <c r="H555" s="47"/>
      <c r="I555" s="47"/>
    </row>
    <row r="556" spans="2:9" x14ac:dyDescent="0.4">
      <c r="B556" s="47" t="s">
        <v>5896</v>
      </c>
      <c r="C556" s="47"/>
      <c r="D556" s="47" t="s">
        <v>7124</v>
      </c>
      <c r="E556" s="47" t="s">
        <v>3559</v>
      </c>
      <c r="F556" s="47" t="s">
        <v>1235</v>
      </c>
      <c r="G556" s="47"/>
      <c r="H556" s="47"/>
      <c r="I556" s="47"/>
    </row>
    <row r="557" spans="2:9" x14ac:dyDescent="0.4">
      <c r="B557" s="47" t="s">
        <v>5896</v>
      </c>
      <c r="C557" s="47"/>
      <c r="D557" s="47" t="s">
        <v>7124</v>
      </c>
      <c r="E557" s="47" t="s">
        <v>3559</v>
      </c>
      <c r="F557" s="47" t="s">
        <v>1242</v>
      </c>
      <c r="G557" s="47"/>
      <c r="H557" s="47"/>
      <c r="I557" s="47"/>
    </row>
    <row r="558" spans="2:9" x14ac:dyDescent="0.4">
      <c r="B558" s="47" t="s">
        <v>5896</v>
      </c>
      <c r="C558" s="47"/>
      <c r="D558" s="47" t="s">
        <v>7124</v>
      </c>
      <c r="E558" s="47" t="s">
        <v>3559</v>
      </c>
      <c r="F558" s="47" t="s">
        <v>2259</v>
      </c>
      <c r="G558" s="47"/>
      <c r="H558" s="47"/>
      <c r="I558" s="47"/>
    </row>
    <row r="559" spans="2:9" x14ac:dyDescent="0.4">
      <c r="B559" s="47" t="s">
        <v>1080</v>
      </c>
      <c r="C559" s="47"/>
      <c r="D559" s="47" t="s">
        <v>7124</v>
      </c>
      <c r="E559" s="47" t="s">
        <v>3559</v>
      </c>
      <c r="F559" s="47" t="s">
        <v>1245</v>
      </c>
      <c r="G559" s="47"/>
      <c r="H559" s="47"/>
      <c r="I559" s="47"/>
    </row>
    <row r="560" spans="2:9" x14ac:dyDescent="0.4">
      <c r="B560" s="47" t="s">
        <v>5897</v>
      </c>
      <c r="C560" s="47"/>
      <c r="D560" s="47" t="s">
        <v>7124</v>
      </c>
      <c r="E560" s="47" t="s">
        <v>3559</v>
      </c>
      <c r="F560" s="47" t="s">
        <v>202</v>
      </c>
      <c r="G560" s="47"/>
      <c r="H560" s="47"/>
      <c r="I560" s="47"/>
    </row>
    <row r="561" spans="2:9" x14ac:dyDescent="0.4">
      <c r="B561" s="47" t="s">
        <v>5897</v>
      </c>
      <c r="C561" s="47"/>
      <c r="D561" s="47" t="s">
        <v>7124</v>
      </c>
      <c r="E561" s="47" t="s">
        <v>3559</v>
      </c>
      <c r="F561" s="47" t="s">
        <v>2090</v>
      </c>
      <c r="G561" s="47"/>
      <c r="H561" s="47"/>
      <c r="I561" s="47"/>
    </row>
    <row r="562" spans="2:9" x14ac:dyDescent="0.4">
      <c r="B562" s="47" t="s">
        <v>5898</v>
      </c>
      <c r="C562" s="47"/>
      <c r="D562" s="47" t="s">
        <v>7124</v>
      </c>
      <c r="E562" s="47" t="s">
        <v>3559</v>
      </c>
      <c r="F562" s="47" t="s">
        <v>1249</v>
      </c>
      <c r="G562" s="47"/>
      <c r="H562" s="47"/>
      <c r="I562" s="47"/>
    </row>
    <row r="563" spans="2:9" x14ac:dyDescent="0.4">
      <c r="B563" s="47" t="s">
        <v>1760</v>
      </c>
      <c r="C563" s="47"/>
      <c r="D563" s="47" t="s">
        <v>7124</v>
      </c>
      <c r="E563" s="47" t="s">
        <v>3559</v>
      </c>
      <c r="F563" s="47" t="s">
        <v>1208</v>
      </c>
      <c r="G563" s="47"/>
      <c r="H563" s="47"/>
      <c r="I563" s="47"/>
    </row>
    <row r="564" spans="2:9" x14ac:dyDescent="0.4">
      <c r="B564" s="47" t="s">
        <v>4431</v>
      </c>
      <c r="C564" s="47"/>
      <c r="D564" s="47" t="s">
        <v>7124</v>
      </c>
      <c r="E564" s="47" t="s">
        <v>3559</v>
      </c>
      <c r="F564" s="47" t="s">
        <v>1264</v>
      </c>
      <c r="G564" s="47"/>
      <c r="H564" s="47"/>
      <c r="I564" s="47"/>
    </row>
    <row r="565" spans="2:9" x14ac:dyDescent="0.4">
      <c r="B565" s="47" t="s">
        <v>2478</v>
      </c>
      <c r="C565" s="47"/>
      <c r="D565" s="47" t="s">
        <v>7124</v>
      </c>
      <c r="E565" s="47" t="s">
        <v>3559</v>
      </c>
      <c r="F565" s="47" t="s">
        <v>1266</v>
      </c>
      <c r="G565" s="47"/>
      <c r="H565" s="47"/>
      <c r="I565" s="47"/>
    </row>
    <row r="566" spans="2:9" x14ac:dyDescent="0.4">
      <c r="B566" s="47" t="s">
        <v>5899</v>
      </c>
      <c r="C566" s="47"/>
      <c r="D566" s="47" t="s">
        <v>7124</v>
      </c>
      <c r="E566" s="47" t="s">
        <v>3559</v>
      </c>
      <c r="F566" s="47" t="s">
        <v>3605</v>
      </c>
      <c r="G566" s="47"/>
      <c r="H566" s="47"/>
      <c r="I566" s="47"/>
    </row>
    <row r="567" spans="2:9" x14ac:dyDescent="0.4">
      <c r="B567" s="47" t="s">
        <v>5899</v>
      </c>
      <c r="C567" s="47"/>
      <c r="D567" s="47" t="s">
        <v>7124</v>
      </c>
      <c r="E567" s="47" t="s">
        <v>3559</v>
      </c>
      <c r="F567" s="47" t="s">
        <v>1723</v>
      </c>
      <c r="G567" s="47"/>
      <c r="H567" s="47"/>
      <c r="I567" s="47"/>
    </row>
    <row r="568" spans="2:9" x14ac:dyDescent="0.4">
      <c r="B568" s="47" t="s">
        <v>5899</v>
      </c>
      <c r="C568" s="47"/>
      <c r="D568" s="47" t="s">
        <v>7124</v>
      </c>
      <c r="E568" s="47" t="s">
        <v>3559</v>
      </c>
      <c r="F568" s="47" t="s">
        <v>4978</v>
      </c>
      <c r="G568" s="47"/>
      <c r="H568" s="47"/>
      <c r="I568" s="47"/>
    </row>
    <row r="569" spans="2:9" x14ac:dyDescent="0.4">
      <c r="B569" s="47" t="s">
        <v>5144</v>
      </c>
      <c r="C569" s="47"/>
      <c r="D569" s="47" t="s">
        <v>7124</v>
      </c>
      <c r="E569" s="47" t="s">
        <v>3559</v>
      </c>
      <c r="F569" s="47" t="s">
        <v>2746</v>
      </c>
      <c r="G569" s="47"/>
      <c r="H569" s="47"/>
      <c r="I569" s="47"/>
    </row>
    <row r="570" spans="2:9" x14ac:dyDescent="0.4">
      <c r="B570" s="47" t="s">
        <v>5903</v>
      </c>
      <c r="C570" s="47"/>
      <c r="D570" s="47" t="s">
        <v>7124</v>
      </c>
      <c r="E570" s="47" t="s">
        <v>3559</v>
      </c>
      <c r="F570" s="47" t="s">
        <v>42</v>
      </c>
      <c r="G570" s="47"/>
      <c r="H570" s="47"/>
      <c r="I570" s="47"/>
    </row>
    <row r="571" spans="2:9" x14ac:dyDescent="0.4">
      <c r="B571" s="47" t="s">
        <v>5905</v>
      </c>
      <c r="C571" s="47"/>
      <c r="D571" s="47" t="s">
        <v>7124</v>
      </c>
      <c r="E571" s="47" t="s">
        <v>3559</v>
      </c>
      <c r="F571" s="47" t="s">
        <v>1494</v>
      </c>
      <c r="G571" s="47"/>
      <c r="H571" s="47"/>
      <c r="I571" s="47"/>
    </row>
    <row r="572" spans="2:9" x14ac:dyDescent="0.4">
      <c r="B572" s="47" t="s">
        <v>5906</v>
      </c>
      <c r="C572" s="47"/>
      <c r="D572" s="47" t="s">
        <v>7124</v>
      </c>
      <c r="E572" s="47" t="s">
        <v>3559</v>
      </c>
      <c r="F572" s="47" t="s">
        <v>808</v>
      </c>
      <c r="G572" s="47"/>
      <c r="H572" s="47"/>
      <c r="I572" s="47"/>
    </row>
    <row r="573" spans="2:9" x14ac:dyDescent="0.4">
      <c r="B573" s="47" t="s">
        <v>3672</v>
      </c>
      <c r="C573" s="47"/>
      <c r="D573" s="47" t="s">
        <v>7124</v>
      </c>
      <c r="E573" s="47" t="s">
        <v>3559</v>
      </c>
      <c r="F573" s="47" t="s">
        <v>3755</v>
      </c>
      <c r="G573" s="47"/>
      <c r="H573" s="47"/>
      <c r="I573" s="47"/>
    </row>
    <row r="574" spans="2:9" x14ac:dyDescent="0.4">
      <c r="B574" s="47" t="s">
        <v>5907</v>
      </c>
      <c r="C574" s="47"/>
      <c r="D574" s="47" t="s">
        <v>7124</v>
      </c>
      <c r="E574" s="47" t="s">
        <v>3559</v>
      </c>
      <c r="F574" s="47" t="s">
        <v>4337</v>
      </c>
      <c r="G574" s="47"/>
      <c r="H574" s="47"/>
      <c r="I574" s="47"/>
    </row>
    <row r="575" spans="2:9" x14ac:dyDescent="0.4">
      <c r="B575" s="47" t="s">
        <v>1954</v>
      </c>
      <c r="C575" s="47"/>
      <c r="D575" s="47" t="s">
        <v>7124</v>
      </c>
      <c r="E575" s="47" t="s">
        <v>3559</v>
      </c>
      <c r="F575" s="47" t="s">
        <v>460</v>
      </c>
      <c r="G575" s="47"/>
      <c r="H575" s="47"/>
      <c r="I575" s="47"/>
    </row>
    <row r="576" spans="2:9" x14ac:dyDescent="0.4">
      <c r="B576" s="47" t="s">
        <v>731</v>
      </c>
      <c r="C576" s="47"/>
      <c r="D576" s="47" t="s">
        <v>7124</v>
      </c>
      <c r="E576" s="47" t="s">
        <v>3559</v>
      </c>
      <c r="F576" s="47" t="s">
        <v>3042</v>
      </c>
      <c r="G576" s="47"/>
      <c r="H576" s="47"/>
      <c r="I576" s="47"/>
    </row>
    <row r="577" spans="2:9" x14ac:dyDescent="0.4">
      <c r="B577" s="47" t="s">
        <v>731</v>
      </c>
      <c r="C577" s="47"/>
      <c r="D577" s="47" t="s">
        <v>7124</v>
      </c>
      <c r="E577" s="47" t="s">
        <v>3559</v>
      </c>
      <c r="F577" s="47" t="s">
        <v>4983</v>
      </c>
      <c r="G577" s="47"/>
      <c r="H577" s="47"/>
      <c r="I577" s="47"/>
    </row>
    <row r="578" spans="2:9" x14ac:dyDescent="0.4">
      <c r="B578" s="47" t="s">
        <v>731</v>
      </c>
      <c r="C578" s="47"/>
      <c r="D578" s="47" t="s">
        <v>7124</v>
      </c>
      <c r="E578" s="47" t="s">
        <v>3559</v>
      </c>
      <c r="F578" s="47" t="s">
        <v>5646</v>
      </c>
      <c r="G578" s="47"/>
      <c r="H578" s="47"/>
      <c r="I578" s="47"/>
    </row>
    <row r="579" spans="2:9" x14ac:dyDescent="0.4">
      <c r="B579" s="47" t="s">
        <v>5908</v>
      </c>
      <c r="C579" s="47"/>
      <c r="D579" s="47" t="s">
        <v>7124</v>
      </c>
      <c r="E579" s="47" t="s">
        <v>3559</v>
      </c>
      <c r="F579" s="47" t="s">
        <v>4984</v>
      </c>
      <c r="G579" s="47"/>
      <c r="H579" s="47"/>
      <c r="I579" s="47"/>
    </row>
    <row r="580" spans="2:9" x14ac:dyDescent="0.4">
      <c r="B580" s="47" t="s">
        <v>5673</v>
      </c>
      <c r="C580" s="47"/>
      <c r="D580" s="47" t="s">
        <v>7124</v>
      </c>
      <c r="E580" s="47" t="s">
        <v>3559</v>
      </c>
      <c r="F580" s="47" t="s">
        <v>4986</v>
      </c>
      <c r="G580" s="47"/>
      <c r="H580" s="47"/>
      <c r="I580" s="47"/>
    </row>
    <row r="581" spans="2:9" x14ac:dyDescent="0.4">
      <c r="B581" s="47" t="s">
        <v>5673</v>
      </c>
      <c r="C581" s="47"/>
      <c r="D581" s="47" t="s">
        <v>7124</v>
      </c>
      <c r="E581" s="47" t="s">
        <v>3559</v>
      </c>
      <c r="F581" s="47" t="s">
        <v>5641</v>
      </c>
      <c r="G581" s="47"/>
      <c r="H581" s="47"/>
      <c r="I581" s="47"/>
    </row>
    <row r="582" spans="2:9" x14ac:dyDescent="0.4">
      <c r="B582" s="47" t="s">
        <v>293</v>
      </c>
      <c r="C582" s="47"/>
      <c r="D582" s="47" t="s">
        <v>7124</v>
      </c>
      <c r="E582" s="47" t="s">
        <v>3559</v>
      </c>
      <c r="F582" s="47" t="s">
        <v>2692</v>
      </c>
      <c r="G582" s="47"/>
      <c r="H582" s="47"/>
      <c r="I582" s="47"/>
    </row>
    <row r="583" spans="2:9" x14ac:dyDescent="0.4">
      <c r="B583" s="47" t="s">
        <v>5909</v>
      </c>
      <c r="C583" s="47"/>
      <c r="D583" s="47" t="s">
        <v>7124</v>
      </c>
      <c r="E583" s="47" t="s">
        <v>3559</v>
      </c>
      <c r="F583" s="47" t="s">
        <v>4572</v>
      </c>
      <c r="G583" s="47"/>
      <c r="H583" s="47"/>
      <c r="I583" s="47"/>
    </row>
    <row r="584" spans="2:9" x14ac:dyDescent="0.4">
      <c r="B584" s="47" t="s">
        <v>5243</v>
      </c>
      <c r="C584" s="47"/>
      <c r="D584" s="47" t="s">
        <v>7124</v>
      </c>
      <c r="E584" s="47" t="s">
        <v>5911</v>
      </c>
      <c r="F584" s="47" t="s">
        <v>811</v>
      </c>
      <c r="G584" s="47"/>
      <c r="H584" s="47"/>
      <c r="I584" s="47"/>
    </row>
    <row r="585" spans="2:9" x14ac:dyDescent="0.4">
      <c r="B585" s="47" t="s">
        <v>3289</v>
      </c>
      <c r="C585" s="47"/>
      <c r="D585" s="47" t="s">
        <v>7124</v>
      </c>
      <c r="E585" s="47" t="s">
        <v>5911</v>
      </c>
      <c r="F585" s="47" t="s">
        <v>814</v>
      </c>
      <c r="G585" s="47"/>
      <c r="H585" s="47"/>
      <c r="I585" s="47"/>
    </row>
    <row r="586" spans="2:9" x14ac:dyDescent="0.4">
      <c r="B586" s="47" t="s">
        <v>5912</v>
      </c>
      <c r="C586" s="47"/>
      <c r="D586" s="47" t="s">
        <v>7124</v>
      </c>
      <c r="E586" s="47" t="s">
        <v>5911</v>
      </c>
      <c r="F586" s="47" t="s">
        <v>471</v>
      </c>
      <c r="G586" s="47"/>
      <c r="H586" s="47"/>
      <c r="I586" s="47"/>
    </row>
    <row r="587" spans="2:9" x14ac:dyDescent="0.4">
      <c r="B587" s="47" t="s">
        <v>5740</v>
      </c>
      <c r="C587" s="47"/>
      <c r="D587" s="47" t="s">
        <v>7124</v>
      </c>
      <c r="E587" s="47" t="s">
        <v>5911</v>
      </c>
      <c r="F587" s="47" t="s">
        <v>446</v>
      </c>
      <c r="G587" s="47"/>
      <c r="H587" s="47"/>
      <c r="I587" s="47"/>
    </row>
    <row r="588" spans="2:9" x14ac:dyDescent="0.4">
      <c r="B588" s="47" t="s">
        <v>5913</v>
      </c>
      <c r="C588" s="47"/>
      <c r="D588" s="47" t="s">
        <v>7124</v>
      </c>
      <c r="E588" s="47" t="s">
        <v>5911</v>
      </c>
      <c r="F588" s="47" t="s">
        <v>800</v>
      </c>
      <c r="G588" s="47"/>
      <c r="H588" s="47"/>
      <c r="I588" s="47"/>
    </row>
    <row r="589" spans="2:9" x14ac:dyDescent="0.4">
      <c r="B589" s="47" t="s">
        <v>2685</v>
      </c>
      <c r="C589" s="47"/>
      <c r="D589" s="47" t="s">
        <v>7124</v>
      </c>
      <c r="E589" s="47" t="s">
        <v>5911</v>
      </c>
      <c r="F589" s="47" t="s">
        <v>833</v>
      </c>
      <c r="G589" s="47"/>
      <c r="H589" s="47"/>
      <c r="I589" s="47"/>
    </row>
    <row r="590" spans="2:9" x14ac:dyDescent="0.4">
      <c r="B590" s="47" t="s">
        <v>5914</v>
      </c>
      <c r="C590" s="47"/>
      <c r="D590" s="47" t="s">
        <v>7124</v>
      </c>
      <c r="E590" s="47" t="s">
        <v>5911</v>
      </c>
      <c r="F590" s="47" t="s">
        <v>836</v>
      </c>
      <c r="G590" s="47"/>
      <c r="H590" s="47"/>
      <c r="I590" s="47"/>
    </row>
    <row r="591" spans="2:9" x14ac:dyDescent="0.4">
      <c r="B591" s="47" t="s">
        <v>4440</v>
      </c>
      <c r="C591" s="47"/>
      <c r="D591" s="47" t="s">
        <v>7124</v>
      </c>
      <c r="E591" s="47" t="s">
        <v>5911</v>
      </c>
      <c r="F591" s="47" t="s">
        <v>844</v>
      </c>
      <c r="G591" s="47"/>
      <c r="H591" s="47"/>
      <c r="I591" s="47"/>
    </row>
    <row r="592" spans="2:9" x14ac:dyDescent="0.4">
      <c r="B592" s="47" t="s">
        <v>5404</v>
      </c>
      <c r="C592" s="47"/>
      <c r="D592" s="47" t="s">
        <v>7124</v>
      </c>
      <c r="E592" s="47" t="s">
        <v>5911</v>
      </c>
      <c r="F592" s="47" t="s">
        <v>845</v>
      </c>
      <c r="G592" s="47"/>
      <c r="H592" s="47"/>
      <c r="I592" s="47"/>
    </row>
    <row r="593" spans="2:9" x14ac:dyDescent="0.4">
      <c r="B593" s="47" t="s">
        <v>1915</v>
      </c>
      <c r="C593" s="47"/>
      <c r="D593" s="47" t="s">
        <v>7124</v>
      </c>
      <c r="E593" s="47" t="s">
        <v>5911</v>
      </c>
      <c r="F593" s="47" t="s">
        <v>1159</v>
      </c>
      <c r="G593" s="47"/>
      <c r="H593" s="47"/>
      <c r="I593" s="47"/>
    </row>
    <row r="594" spans="2:9" x14ac:dyDescent="0.4">
      <c r="B594" s="47" t="s">
        <v>1212</v>
      </c>
      <c r="C594" s="47"/>
      <c r="D594" s="47" t="s">
        <v>7124</v>
      </c>
      <c r="E594" s="47" t="s">
        <v>5911</v>
      </c>
      <c r="F594" s="47" t="s">
        <v>1165</v>
      </c>
      <c r="G594" s="47"/>
      <c r="H594" s="47"/>
      <c r="I594" s="47"/>
    </row>
    <row r="595" spans="2:9" x14ac:dyDescent="0.4">
      <c r="B595" s="47" t="s">
        <v>2634</v>
      </c>
      <c r="C595" s="47"/>
      <c r="D595" s="47" t="s">
        <v>7124</v>
      </c>
      <c r="E595" s="47" t="s">
        <v>5911</v>
      </c>
      <c r="F595" s="47" t="s">
        <v>1168</v>
      </c>
      <c r="G595" s="47"/>
      <c r="H595" s="47"/>
      <c r="I595" s="47"/>
    </row>
    <row r="596" spans="2:9" x14ac:dyDescent="0.4">
      <c r="B596" s="47" t="s">
        <v>5314</v>
      </c>
      <c r="C596" s="47"/>
      <c r="D596" s="47" t="s">
        <v>7124</v>
      </c>
      <c r="E596" s="47" t="s">
        <v>5911</v>
      </c>
      <c r="F596" s="47" t="s">
        <v>1170</v>
      </c>
      <c r="G596" s="47"/>
      <c r="H596" s="47"/>
      <c r="I596" s="47"/>
    </row>
    <row r="597" spans="2:9" x14ac:dyDescent="0.4">
      <c r="B597" s="47" t="s">
        <v>5722</v>
      </c>
      <c r="C597" s="47"/>
      <c r="D597" s="47" t="s">
        <v>7124</v>
      </c>
      <c r="E597" s="47" t="s">
        <v>5911</v>
      </c>
      <c r="F597" s="47" t="s">
        <v>1172</v>
      </c>
      <c r="G597" s="47"/>
      <c r="H597" s="47"/>
      <c r="I597" s="47"/>
    </row>
    <row r="598" spans="2:9" x14ac:dyDescent="0.4">
      <c r="B598" s="47" t="s">
        <v>2448</v>
      </c>
      <c r="C598" s="47"/>
      <c r="D598" s="47" t="s">
        <v>7124</v>
      </c>
      <c r="E598" s="47" t="s">
        <v>5911</v>
      </c>
      <c r="F598" s="47" t="s">
        <v>1174</v>
      </c>
      <c r="G598" s="47"/>
      <c r="H598" s="47"/>
      <c r="I598" s="47"/>
    </row>
    <row r="599" spans="2:9" x14ac:dyDescent="0.4">
      <c r="B599" s="47" t="s">
        <v>5915</v>
      </c>
      <c r="C599" s="47"/>
      <c r="D599" s="47" t="s">
        <v>7124</v>
      </c>
      <c r="E599" s="47" t="s">
        <v>5911</v>
      </c>
      <c r="F599" s="47" t="s">
        <v>912</v>
      </c>
      <c r="G599" s="47"/>
      <c r="H599" s="47"/>
      <c r="I599" s="47"/>
    </row>
    <row r="600" spans="2:9" x14ac:dyDescent="0.4">
      <c r="B600" s="47" t="s">
        <v>5915</v>
      </c>
      <c r="C600" s="47"/>
      <c r="D600" s="47" t="s">
        <v>7124</v>
      </c>
      <c r="E600" s="47" t="s">
        <v>5911</v>
      </c>
      <c r="F600" s="47" t="s">
        <v>1182</v>
      </c>
      <c r="G600" s="47"/>
      <c r="H600" s="47"/>
      <c r="I600" s="47"/>
    </row>
    <row r="601" spans="2:9" x14ac:dyDescent="0.4">
      <c r="B601" s="47" t="s">
        <v>988</v>
      </c>
      <c r="C601" s="47"/>
      <c r="D601" s="47" t="s">
        <v>7124</v>
      </c>
      <c r="E601" s="47" t="s">
        <v>5911</v>
      </c>
      <c r="F601" s="47" t="s">
        <v>807</v>
      </c>
      <c r="G601" s="47"/>
      <c r="H601" s="47"/>
      <c r="I601" s="47"/>
    </row>
    <row r="602" spans="2:9" x14ac:dyDescent="0.4">
      <c r="B602" s="47" t="s">
        <v>1700</v>
      </c>
      <c r="C602" s="47"/>
      <c r="D602" s="47" t="s">
        <v>7124</v>
      </c>
      <c r="E602" s="47" t="s">
        <v>5911</v>
      </c>
      <c r="F602" s="47" t="s">
        <v>1158</v>
      </c>
      <c r="G602" s="47"/>
      <c r="H602" s="47"/>
      <c r="I602" s="47"/>
    </row>
    <row r="603" spans="2:9" x14ac:dyDescent="0.4">
      <c r="B603" s="47" t="s">
        <v>3162</v>
      </c>
      <c r="C603" s="47"/>
      <c r="D603" s="47" t="s">
        <v>7124</v>
      </c>
      <c r="E603" s="47" t="s">
        <v>5911</v>
      </c>
      <c r="F603" s="47" t="s">
        <v>1199</v>
      </c>
      <c r="G603" s="47"/>
      <c r="H603" s="47"/>
      <c r="I603" s="47"/>
    </row>
    <row r="604" spans="2:9" x14ac:dyDescent="0.4">
      <c r="B604" s="47" t="s">
        <v>4206</v>
      </c>
      <c r="C604" s="47"/>
      <c r="D604" s="47" t="s">
        <v>7124</v>
      </c>
      <c r="E604" s="47" t="s">
        <v>5911</v>
      </c>
      <c r="F604" s="47" t="s">
        <v>990</v>
      </c>
      <c r="G604" s="47"/>
      <c r="H604" s="47"/>
      <c r="I604" s="47"/>
    </row>
    <row r="605" spans="2:9" x14ac:dyDescent="0.4">
      <c r="B605" s="47" t="s">
        <v>5559</v>
      </c>
      <c r="C605" s="47"/>
      <c r="D605" s="47" t="s">
        <v>7124</v>
      </c>
      <c r="E605" s="47" t="s">
        <v>5911</v>
      </c>
      <c r="F605" s="47" t="s">
        <v>760</v>
      </c>
      <c r="G605" s="47"/>
      <c r="H605" s="47"/>
      <c r="I605" s="47"/>
    </row>
    <row r="606" spans="2:9" x14ac:dyDescent="0.4">
      <c r="B606" s="47" t="s">
        <v>5559</v>
      </c>
      <c r="C606" s="47"/>
      <c r="D606" s="47" t="s">
        <v>7124</v>
      </c>
      <c r="E606" s="47" t="s">
        <v>5911</v>
      </c>
      <c r="F606" s="47" t="s">
        <v>961</v>
      </c>
      <c r="G606" s="47"/>
      <c r="H606" s="47"/>
      <c r="I606" s="47"/>
    </row>
    <row r="607" spans="2:9" x14ac:dyDescent="0.4">
      <c r="B607" s="47" t="s">
        <v>5917</v>
      </c>
      <c r="C607" s="47"/>
      <c r="D607" s="47" t="s">
        <v>7124</v>
      </c>
      <c r="E607" s="47" t="s">
        <v>5911</v>
      </c>
      <c r="F607" s="47" t="s">
        <v>1216</v>
      </c>
      <c r="G607" s="47"/>
      <c r="H607" s="47"/>
      <c r="I607" s="47"/>
    </row>
    <row r="608" spans="2:9" x14ac:dyDescent="0.4">
      <c r="B608" s="47" t="s">
        <v>3059</v>
      </c>
      <c r="C608" s="47"/>
      <c r="D608" s="47" t="s">
        <v>7124</v>
      </c>
      <c r="E608" s="47" t="s">
        <v>3499</v>
      </c>
      <c r="F608" s="47" t="s">
        <v>811</v>
      </c>
      <c r="G608" s="47"/>
      <c r="H608" s="47"/>
      <c r="I608" s="47"/>
    </row>
    <row r="609" spans="2:9" x14ac:dyDescent="0.4">
      <c r="B609" s="47" t="s">
        <v>3592</v>
      </c>
      <c r="C609" s="47"/>
      <c r="D609" s="47" t="s">
        <v>7124</v>
      </c>
      <c r="E609" s="47" t="s">
        <v>3499</v>
      </c>
      <c r="F609" s="47" t="s">
        <v>814</v>
      </c>
      <c r="G609" s="47"/>
      <c r="H609" s="47"/>
      <c r="I609" s="47"/>
    </row>
    <row r="610" spans="2:9" x14ac:dyDescent="0.4">
      <c r="B610" s="47" t="s">
        <v>2316</v>
      </c>
      <c r="C610" s="47"/>
      <c r="D610" s="47" t="s">
        <v>7124</v>
      </c>
      <c r="E610" s="47" t="s">
        <v>3499</v>
      </c>
      <c r="F610" s="47" t="s">
        <v>471</v>
      </c>
      <c r="G610" s="47"/>
      <c r="H610" s="47"/>
      <c r="I610" s="47"/>
    </row>
    <row r="611" spans="2:9" x14ac:dyDescent="0.4">
      <c r="B611" s="47" t="s">
        <v>5813</v>
      </c>
      <c r="C611" s="47"/>
      <c r="D611" s="47" t="s">
        <v>7124</v>
      </c>
      <c r="E611" s="47" t="s">
        <v>3499</v>
      </c>
      <c r="F611" s="47" t="s">
        <v>446</v>
      </c>
      <c r="G611" s="47"/>
      <c r="H611" s="47"/>
      <c r="I611" s="47"/>
    </row>
    <row r="612" spans="2:9" x14ac:dyDescent="0.4">
      <c r="B612" s="47" t="s">
        <v>862</v>
      </c>
      <c r="C612" s="47"/>
      <c r="D612" s="47" t="s">
        <v>7124</v>
      </c>
      <c r="E612" s="47" t="s">
        <v>3499</v>
      </c>
      <c r="F612" s="47" t="s">
        <v>800</v>
      </c>
      <c r="G612" s="47"/>
      <c r="H612" s="47"/>
      <c r="I612" s="47"/>
    </row>
    <row r="613" spans="2:9" x14ac:dyDescent="0.4">
      <c r="B613" s="47" t="s">
        <v>5919</v>
      </c>
      <c r="C613" s="47"/>
      <c r="D613" s="47" t="s">
        <v>7124</v>
      </c>
      <c r="E613" s="47" t="s">
        <v>3499</v>
      </c>
      <c r="F613" s="47" t="s">
        <v>833</v>
      </c>
      <c r="G613" s="47"/>
      <c r="H613" s="47"/>
      <c r="I613" s="47"/>
    </row>
    <row r="614" spans="2:9" x14ac:dyDescent="0.4">
      <c r="B614" s="47" t="s">
        <v>5920</v>
      </c>
      <c r="C614" s="47"/>
      <c r="D614" s="47" t="s">
        <v>7124</v>
      </c>
      <c r="E614" s="47" t="s">
        <v>3499</v>
      </c>
      <c r="F614" s="47" t="s">
        <v>836</v>
      </c>
      <c r="G614" s="47"/>
      <c r="H614" s="47"/>
      <c r="I614" s="47"/>
    </row>
    <row r="615" spans="2:9" x14ac:dyDescent="0.4">
      <c r="B615" s="47" t="s">
        <v>5921</v>
      </c>
      <c r="C615" s="47"/>
      <c r="D615" s="47" t="s">
        <v>7124</v>
      </c>
      <c r="E615" s="47" t="s">
        <v>3499</v>
      </c>
      <c r="F615" s="47" t="s">
        <v>844</v>
      </c>
      <c r="G615" s="47"/>
      <c r="H615" s="47"/>
      <c r="I615" s="47"/>
    </row>
    <row r="616" spans="2:9" x14ac:dyDescent="0.4">
      <c r="B616" s="47" t="s">
        <v>1227</v>
      </c>
      <c r="C616" s="47"/>
      <c r="D616" s="47" t="s">
        <v>7124</v>
      </c>
      <c r="E616" s="47" t="s">
        <v>3499</v>
      </c>
      <c r="F616" s="47" t="s">
        <v>845</v>
      </c>
      <c r="G616" s="47"/>
      <c r="H616" s="47"/>
      <c r="I616" s="47"/>
    </row>
    <row r="617" spans="2:9" x14ac:dyDescent="0.4">
      <c r="B617" s="47" t="s">
        <v>5922</v>
      </c>
      <c r="C617" s="47"/>
      <c r="D617" s="47" t="s">
        <v>7124</v>
      </c>
      <c r="E617" s="47" t="s">
        <v>3499</v>
      </c>
      <c r="F617" s="47" t="s">
        <v>853</v>
      </c>
      <c r="G617" s="47"/>
      <c r="H617" s="47"/>
      <c r="I617" s="47"/>
    </row>
    <row r="618" spans="2:9" x14ac:dyDescent="0.4">
      <c r="B618" s="47" t="s">
        <v>5923</v>
      </c>
      <c r="C618" s="47"/>
      <c r="D618" s="47" t="s">
        <v>7124</v>
      </c>
      <c r="E618" s="47" t="s">
        <v>3499</v>
      </c>
      <c r="F618" s="47" t="s">
        <v>1159</v>
      </c>
      <c r="G618" s="47"/>
      <c r="H618" s="47"/>
      <c r="I618" s="47"/>
    </row>
    <row r="619" spans="2:9" x14ac:dyDescent="0.4">
      <c r="B619" s="47" t="s">
        <v>5915</v>
      </c>
      <c r="C619" s="47"/>
      <c r="D619" s="47" t="s">
        <v>7124</v>
      </c>
      <c r="E619" s="47" t="s">
        <v>3499</v>
      </c>
      <c r="F619" s="47" t="s">
        <v>1165</v>
      </c>
      <c r="G619" s="47"/>
      <c r="H619" s="47"/>
      <c r="I619" s="47"/>
    </row>
    <row r="620" spans="2:9" x14ac:dyDescent="0.4">
      <c r="B620" s="47" t="s">
        <v>3425</v>
      </c>
      <c r="C620" s="47"/>
      <c r="D620" s="47" t="s">
        <v>7124</v>
      </c>
      <c r="E620" s="47" t="s">
        <v>3499</v>
      </c>
      <c r="F620" s="47" t="s">
        <v>1172</v>
      </c>
      <c r="G620" s="47"/>
      <c r="H620" s="47"/>
      <c r="I620" s="47"/>
    </row>
    <row r="621" spans="2:9" x14ac:dyDescent="0.4">
      <c r="B621" s="47" t="s">
        <v>5924</v>
      </c>
      <c r="C621" s="47"/>
      <c r="D621" s="47" t="s">
        <v>7124</v>
      </c>
      <c r="E621" s="47" t="s">
        <v>3499</v>
      </c>
      <c r="F621" s="47" t="s">
        <v>1174</v>
      </c>
      <c r="G621" s="47"/>
      <c r="H621" s="47"/>
      <c r="I621" s="47"/>
    </row>
    <row r="622" spans="2:9" x14ac:dyDescent="0.4">
      <c r="B622" s="47" t="s">
        <v>4361</v>
      </c>
      <c r="C622" s="47"/>
      <c r="D622" s="47" t="s">
        <v>7124</v>
      </c>
      <c r="E622" s="47" t="s">
        <v>1576</v>
      </c>
      <c r="F622" s="47" t="s">
        <v>811</v>
      </c>
      <c r="G622" s="47"/>
      <c r="H622" s="47"/>
      <c r="I622" s="47"/>
    </row>
    <row r="623" spans="2:9" x14ac:dyDescent="0.4">
      <c r="B623" s="47" t="s">
        <v>5926</v>
      </c>
      <c r="C623" s="47"/>
      <c r="D623" s="47" t="s">
        <v>7124</v>
      </c>
      <c r="E623" s="47" t="s">
        <v>1576</v>
      </c>
      <c r="F623" s="47" t="s">
        <v>814</v>
      </c>
      <c r="G623" s="47"/>
      <c r="H623" s="47"/>
      <c r="I623" s="47"/>
    </row>
    <row r="624" spans="2:9" x14ac:dyDescent="0.4">
      <c r="B624" s="47" t="s">
        <v>740</v>
      </c>
      <c r="C624" s="47"/>
      <c r="D624" s="47" t="s">
        <v>7124</v>
      </c>
      <c r="E624" s="47" t="s">
        <v>1576</v>
      </c>
      <c r="F624" s="47" t="s">
        <v>471</v>
      </c>
      <c r="G624" s="47"/>
      <c r="H624" s="47"/>
      <c r="I624" s="47"/>
    </row>
    <row r="625" spans="2:9" x14ac:dyDescent="0.4">
      <c r="B625" s="47" t="s">
        <v>4969</v>
      </c>
      <c r="C625" s="47"/>
      <c r="D625" s="47" t="s">
        <v>7124</v>
      </c>
      <c r="E625" s="47" t="s">
        <v>1576</v>
      </c>
      <c r="F625" s="47" t="s">
        <v>446</v>
      </c>
      <c r="G625" s="47"/>
      <c r="H625" s="47"/>
      <c r="I625" s="47"/>
    </row>
    <row r="626" spans="2:9" x14ac:dyDescent="0.4">
      <c r="B626" s="47" t="s">
        <v>5927</v>
      </c>
      <c r="C626" s="47"/>
      <c r="D626" s="47" t="s">
        <v>7124</v>
      </c>
      <c r="E626" s="47" t="s">
        <v>1576</v>
      </c>
      <c r="F626" s="47" t="s">
        <v>1159</v>
      </c>
      <c r="G626" s="47"/>
      <c r="H626" s="47"/>
      <c r="I626" s="47"/>
    </row>
    <row r="627" spans="2:9" x14ac:dyDescent="0.4">
      <c r="B627" s="47" t="s">
        <v>5927</v>
      </c>
      <c r="C627" s="47"/>
      <c r="D627" s="47" t="s">
        <v>7124</v>
      </c>
      <c r="E627" s="47" t="s">
        <v>1576</v>
      </c>
      <c r="F627" s="47" t="s">
        <v>990</v>
      </c>
      <c r="G627" s="47"/>
      <c r="H627" s="47"/>
      <c r="I627" s="47"/>
    </row>
    <row r="628" spans="2:9" x14ac:dyDescent="0.4">
      <c r="B628" s="47" t="s">
        <v>5929</v>
      </c>
      <c r="C628" s="47"/>
      <c r="D628" s="47" t="s">
        <v>7124</v>
      </c>
      <c r="E628" s="47" t="s">
        <v>1576</v>
      </c>
      <c r="F628" s="47" t="s">
        <v>1165</v>
      </c>
      <c r="G628" s="47"/>
      <c r="H628" s="47"/>
      <c r="I628" s="47"/>
    </row>
    <row r="629" spans="2:9" x14ac:dyDescent="0.4">
      <c r="B629" s="47" t="s">
        <v>3743</v>
      </c>
      <c r="C629" s="47"/>
      <c r="D629" s="47" t="s">
        <v>7124</v>
      </c>
      <c r="E629" s="47" t="s">
        <v>1576</v>
      </c>
      <c r="F629" s="47" t="s">
        <v>1168</v>
      </c>
      <c r="G629" s="47"/>
      <c r="H629" s="47"/>
      <c r="I629" s="47"/>
    </row>
    <row r="630" spans="2:9" x14ac:dyDescent="0.4">
      <c r="B630" s="47" t="s">
        <v>5932</v>
      </c>
      <c r="C630" s="47"/>
      <c r="D630" s="47" t="s">
        <v>7124</v>
      </c>
      <c r="E630" s="47" t="s">
        <v>1576</v>
      </c>
      <c r="F630" s="47" t="s">
        <v>1170</v>
      </c>
      <c r="G630" s="47"/>
      <c r="H630" s="47"/>
      <c r="I630" s="47"/>
    </row>
    <row r="631" spans="2:9" x14ac:dyDescent="0.4">
      <c r="B631" s="47" t="s">
        <v>5934</v>
      </c>
      <c r="C631" s="47"/>
      <c r="D631" s="47" t="s">
        <v>7124</v>
      </c>
      <c r="E631" s="47" t="s">
        <v>1576</v>
      </c>
      <c r="F631" s="47" t="s">
        <v>1172</v>
      </c>
      <c r="G631" s="47"/>
      <c r="H631" s="47"/>
      <c r="I631" s="47"/>
    </row>
    <row r="632" spans="2:9" x14ac:dyDescent="0.4">
      <c r="B632" s="47" t="s">
        <v>5048</v>
      </c>
      <c r="C632" s="47"/>
      <c r="D632" s="47" t="s">
        <v>7124</v>
      </c>
      <c r="E632" s="47" t="s">
        <v>1576</v>
      </c>
      <c r="F632" s="47" t="s">
        <v>1174</v>
      </c>
      <c r="G632" s="47"/>
      <c r="H632" s="47"/>
      <c r="I632" s="47"/>
    </row>
    <row r="633" spans="2:9" x14ac:dyDescent="0.4">
      <c r="B633" s="47" t="s">
        <v>5936</v>
      </c>
      <c r="C633" s="47"/>
      <c r="D633" s="47" t="s">
        <v>7124</v>
      </c>
      <c r="E633" s="47" t="s">
        <v>1576</v>
      </c>
      <c r="F633" s="47" t="s">
        <v>912</v>
      </c>
      <c r="G633" s="47"/>
      <c r="H633" s="47"/>
      <c r="I633" s="47"/>
    </row>
    <row r="634" spans="2:9" x14ac:dyDescent="0.4">
      <c r="B634" s="47" t="s">
        <v>5937</v>
      </c>
      <c r="C634" s="47"/>
      <c r="D634" s="47" t="s">
        <v>7124</v>
      </c>
      <c r="E634" s="47" t="s">
        <v>1576</v>
      </c>
      <c r="F634" s="47" t="s">
        <v>1182</v>
      </c>
      <c r="G634" s="47"/>
      <c r="H634" s="47"/>
      <c r="I634" s="47"/>
    </row>
    <row r="635" spans="2:9" x14ac:dyDescent="0.4">
      <c r="B635" s="47" t="s">
        <v>5938</v>
      </c>
      <c r="C635" s="47"/>
      <c r="D635" s="47" t="s">
        <v>7124</v>
      </c>
      <c r="E635" s="47" t="s">
        <v>1576</v>
      </c>
      <c r="F635" s="47" t="s">
        <v>807</v>
      </c>
      <c r="G635" s="47"/>
      <c r="H635" s="47"/>
      <c r="I635" s="47"/>
    </row>
    <row r="636" spans="2:9" x14ac:dyDescent="0.4">
      <c r="B636" s="47" t="s">
        <v>3724</v>
      </c>
      <c r="C636" s="47"/>
      <c r="D636" s="47" t="s">
        <v>7124</v>
      </c>
      <c r="E636" s="47" t="s">
        <v>1576</v>
      </c>
      <c r="F636" s="47" t="s">
        <v>1158</v>
      </c>
      <c r="G636" s="47"/>
      <c r="H636" s="47"/>
      <c r="I636" s="47"/>
    </row>
    <row r="637" spans="2:9" x14ac:dyDescent="0.4">
      <c r="B637" s="47" t="s">
        <v>1754</v>
      </c>
      <c r="C637" s="47"/>
      <c r="D637" s="47" t="s">
        <v>7124</v>
      </c>
      <c r="E637" s="47" t="s">
        <v>1576</v>
      </c>
      <c r="F637" s="47" t="s">
        <v>1199</v>
      </c>
      <c r="G637" s="47"/>
      <c r="H637" s="47"/>
      <c r="I637" s="47"/>
    </row>
    <row r="638" spans="2:9" x14ac:dyDescent="0.4">
      <c r="B638" s="47" t="s">
        <v>4651</v>
      </c>
      <c r="C638" s="47"/>
      <c r="D638" s="47" t="s">
        <v>7124</v>
      </c>
      <c r="E638" s="47" t="s">
        <v>5940</v>
      </c>
      <c r="F638" s="47" t="s">
        <v>811</v>
      </c>
      <c r="G638" s="47"/>
      <c r="H638" s="47"/>
      <c r="I638" s="47"/>
    </row>
    <row r="639" spans="2:9" x14ac:dyDescent="0.4">
      <c r="B639" s="47" t="s">
        <v>5941</v>
      </c>
      <c r="C639" s="47"/>
      <c r="D639" s="47" t="s">
        <v>7124</v>
      </c>
      <c r="E639" s="47" t="s">
        <v>5940</v>
      </c>
      <c r="F639" s="47" t="s">
        <v>814</v>
      </c>
      <c r="G639" s="47"/>
      <c r="H639" s="47"/>
      <c r="I639" s="47"/>
    </row>
    <row r="640" spans="2:9" x14ac:dyDescent="0.4">
      <c r="B640" s="47" t="s">
        <v>2321</v>
      </c>
      <c r="C640" s="47"/>
      <c r="D640" s="47" t="s">
        <v>7124</v>
      </c>
      <c r="E640" s="47" t="s">
        <v>5940</v>
      </c>
      <c r="F640" s="47" t="s">
        <v>471</v>
      </c>
      <c r="G640" s="47"/>
      <c r="H640" s="47"/>
      <c r="I640" s="47"/>
    </row>
    <row r="641" spans="2:9" x14ac:dyDescent="0.4">
      <c r="B641" s="47" t="s">
        <v>5778</v>
      </c>
      <c r="C641" s="47"/>
      <c r="D641" s="47" t="s">
        <v>7124</v>
      </c>
      <c r="E641" s="47" t="s">
        <v>5940</v>
      </c>
      <c r="F641" s="47" t="s">
        <v>446</v>
      </c>
      <c r="G641" s="47"/>
      <c r="H641" s="47"/>
      <c r="I641" s="47"/>
    </row>
    <row r="642" spans="2:9" x14ac:dyDescent="0.4">
      <c r="B642" s="47" t="s">
        <v>5942</v>
      </c>
      <c r="C642" s="47"/>
      <c r="D642" s="47" t="s">
        <v>7124</v>
      </c>
      <c r="E642" s="47" t="s">
        <v>5940</v>
      </c>
      <c r="F642" s="47" t="s">
        <v>800</v>
      </c>
      <c r="G642" s="47"/>
      <c r="H642" s="47"/>
      <c r="I642" s="47"/>
    </row>
    <row r="643" spans="2:9" x14ac:dyDescent="0.4">
      <c r="B643" s="47" t="s">
        <v>5943</v>
      </c>
      <c r="C643" s="47"/>
      <c r="D643" s="47" t="s">
        <v>7124</v>
      </c>
      <c r="E643" s="47" t="s">
        <v>5940</v>
      </c>
      <c r="F643" s="47" t="s">
        <v>833</v>
      </c>
      <c r="G643" s="47"/>
      <c r="H643" s="47"/>
      <c r="I643" s="47"/>
    </row>
    <row r="644" spans="2:9" x14ac:dyDescent="0.4">
      <c r="B644" s="47" t="s">
        <v>5944</v>
      </c>
      <c r="C644" s="47"/>
      <c r="D644" s="47" t="s">
        <v>7124</v>
      </c>
      <c r="E644" s="47" t="s">
        <v>5940</v>
      </c>
      <c r="F644" s="47" t="s">
        <v>836</v>
      </c>
      <c r="G644" s="47"/>
      <c r="H644" s="47"/>
      <c r="I644" s="47"/>
    </row>
    <row r="645" spans="2:9" x14ac:dyDescent="0.4">
      <c r="B645" s="47" t="s">
        <v>5945</v>
      </c>
      <c r="C645" s="47"/>
      <c r="D645" s="47" t="s">
        <v>7124</v>
      </c>
      <c r="E645" s="47" t="s">
        <v>5940</v>
      </c>
      <c r="F645" s="47" t="s">
        <v>844</v>
      </c>
      <c r="G645" s="47"/>
      <c r="H645" s="47"/>
      <c r="I645" s="47"/>
    </row>
    <row r="646" spans="2:9" x14ac:dyDescent="0.4">
      <c r="B646" s="47" t="s">
        <v>1001</v>
      </c>
      <c r="C646" s="47"/>
      <c r="D646" s="47" t="s">
        <v>7124</v>
      </c>
      <c r="E646" s="47" t="s">
        <v>5940</v>
      </c>
      <c r="F646" s="47" t="s">
        <v>845</v>
      </c>
      <c r="G646" s="47"/>
      <c r="H646" s="47"/>
      <c r="I646" s="47"/>
    </row>
    <row r="647" spans="2:9" x14ac:dyDescent="0.4">
      <c r="B647" s="47" t="s">
        <v>4715</v>
      </c>
      <c r="C647" s="47"/>
      <c r="D647" s="47" t="s">
        <v>7124</v>
      </c>
      <c r="E647" s="47" t="s">
        <v>5940</v>
      </c>
      <c r="F647" s="47" t="s">
        <v>853</v>
      </c>
      <c r="G647" s="47"/>
      <c r="H647" s="47"/>
      <c r="I647" s="47"/>
    </row>
    <row r="648" spans="2:9" x14ac:dyDescent="0.4">
      <c r="B648" s="47" t="s">
        <v>3871</v>
      </c>
      <c r="C648" s="47"/>
      <c r="D648" s="47" t="s">
        <v>7124</v>
      </c>
      <c r="E648" s="47" t="s">
        <v>5940</v>
      </c>
      <c r="F648" s="47" t="s">
        <v>1159</v>
      </c>
      <c r="G648" s="47"/>
      <c r="H648" s="47"/>
      <c r="I648" s="47"/>
    </row>
    <row r="649" spans="2:9" x14ac:dyDescent="0.4">
      <c r="B649" s="47" t="s">
        <v>5592</v>
      </c>
      <c r="C649" s="47"/>
      <c r="D649" s="47" t="s">
        <v>7124</v>
      </c>
      <c r="E649" s="47" t="s">
        <v>5940</v>
      </c>
      <c r="F649" s="47" t="s">
        <v>1165</v>
      </c>
      <c r="G649" s="47"/>
      <c r="H649" s="47"/>
      <c r="I649" s="47"/>
    </row>
    <row r="650" spans="2:9" x14ac:dyDescent="0.4">
      <c r="B650" s="47" t="s">
        <v>6843</v>
      </c>
      <c r="C650" s="47"/>
      <c r="D650" s="47" t="s">
        <v>7124</v>
      </c>
      <c r="E650" s="47" t="s">
        <v>5940</v>
      </c>
      <c r="F650" s="47" t="s">
        <v>1168</v>
      </c>
      <c r="G650" s="47"/>
      <c r="H650" s="47"/>
      <c r="I650" s="47"/>
    </row>
    <row r="651" spans="2:9" x14ac:dyDescent="0.4">
      <c r="B651" s="47" t="s">
        <v>5246</v>
      </c>
      <c r="C651" s="47"/>
      <c r="D651" s="47" t="s">
        <v>7124</v>
      </c>
      <c r="E651" s="47" t="s">
        <v>5940</v>
      </c>
      <c r="F651" s="47" t="s">
        <v>1170</v>
      </c>
      <c r="G651" s="47"/>
      <c r="H651" s="47"/>
      <c r="I651" s="47"/>
    </row>
    <row r="652" spans="2:9" x14ac:dyDescent="0.4">
      <c r="B652" s="47" t="s">
        <v>5136</v>
      </c>
      <c r="C652" s="47"/>
      <c r="D652" s="47" t="s">
        <v>7124</v>
      </c>
      <c r="E652" s="47" t="s">
        <v>5940</v>
      </c>
      <c r="F652" s="47" t="s">
        <v>1172</v>
      </c>
      <c r="G652" s="47"/>
      <c r="H652" s="47"/>
      <c r="I652" s="47"/>
    </row>
    <row r="653" spans="2:9" x14ac:dyDescent="0.4">
      <c r="B653" s="47" t="s">
        <v>5946</v>
      </c>
      <c r="C653" s="47"/>
      <c r="D653" s="47" t="s">
        <v>7124</v>
      </c>
      <c r="E653" s="47" t="s">
        <v>5940</v>
      </c>
      <c r="F653" s="47" t="s">
        <v>1174</v>
      </c>
      <c r="G653" s="47"/>
      <c r="H653" s="47"/>
      <c r="I653" s="47"/>
    </row>
    <row r="654" spans="2:9" x14ac:dyDescent="0.4">
      <c r="B654" s="47" t="s">
        <v>5949</v>
      </c>
      <c r="C654" s="47"/>
      <c r="D654" s="47" t="s">
        <v>7124</v>
      </c>
      <c r="E654" s="47" t="s">
        <v>5940</v>
      </c>
      <c r="F654" s="47" t="s">
        <v>912</v>
      </c>
      <c r="G654" s="47"/>
      <c r="H654" s="47"/>
      <c r="I654" s="47"/>
    </row>
    <row r="655" spans="2:9" x14ac:dyDescent="0.4">
      <c r="B655" s="47" t="s">
        <v>5950</v>
      </c>
      <c r="C655" s="47"/>
      <c r="D655" s="47" t="s">
        <v>7124</v>
      </c>
      <c r="E655" s="47" t="s">
        <v>5940</v>
      </c>
      <c r="F655" s="47" t="s">
        <v>1182</v>
      </c>
      <c r="G655" s="47"/>
      <c r="H655" s="47"/>
      <c r="I655" s="47"/>
    </row>
    <row r="656" spans="2:9" x14ac:dyDescent="0.4">
      <c r="B656" s="47" t="s">
        <v>1247</v>
      </c>
      <c r="C656" s="47"/>
      <c r="D656" s="47" t="s">
        <v>7124</v>
      </c>
      <c r="E656" s="47" t="s">
        <v>5940</v>
      </c>
      <c r="F656" s="47" t="s">
        <v>807</v>
      </c>
      <c r="G656" s="47"/>
      <c r="H656" s="47"/>
      <c r="I656" s="47"/>
    </row>
    <row r="657" spans="2:9" x14ac:dyDescent="0.4">
      <c r="B657" s="47" t="s">
        <v>5951</v>
      </c>
      <c r="C657" s="47"/>
      <c r="D657" s="47" t="s">
        <v>7124</v>
      </c>
      <c r="E657" s="47" t="s">
        <v>5940</v>
      </c>
      <c r="F657" s="47" t="s">
        <v>1158</v>
      </c>
      <c r="G657" s="47"/>
      <c r="H657" s="47"/>
      <c r="I657" s="47"/>
    </row>
    <row r="658" spans="2:9" x14ac:dyDescent="0.4">
      <c r="B658" s="47" t="s">
        <v>3255</v>
      </c>
      <c r="C658" s="47"/>
      <c r="D658" s="47" t="s">
        <v>7124</v>
      </c>
      <c r="E658" s="47" t="s">
        <v>5940</v>
      </c>
      <c r="F658" s="47" t="s">
        <v>1199</v>
      </c>
      <c r="G658" s="47"/>
      <c r="H658" s="47"/>
      <c r="I658" s="47"/>
    </row>
    <row r="659" spans="2:9" x14ac:dyDescent="0.4">
      <c r="B659" s="47" t="s">
        <v>5952</v>
      </c>
      <c r="C659" s="47"/>
      <c r="D659" s="47" t="s">
        <v>7124</v>
      </c>
      <c r="E659" s="47" t="s">
        <v>5940</v>
      </c>
      <c r="F659" s="47" t="s">
        <v>990</v>
      </c>
      <c r="G659" s="47"/>
      <c r="H659" s="47"/>
      <c r="I659" s="47"/>
    </row>
    <row r="660" spans="2:9" x14ac:dyDescent="0.4">
      <c r="B660" s="47" t="s">
        <v>1565</v>
      </c>
      <c r="C660" s="47"/>
      <c r="D660" s="47" t="s">
        <v>7124</v>
      </c>
      <c r="E660" s="47" t="s">
        <v>5940</v>
      </c>
      <c r="F660" s="47" t="s">
        <v>760</v>
      </c>
      <c r="G660" s="47"/>
      <c r="H660" s="47"/>
      <c r="I660" s="47"/>
    </row>
    <row r="661" spans="2:9" x14ac:dyDescent="0.4">
      <c r="B661" s="47" t="s">
        <v>4407</v>
      </c>
      <c r="C661" s="47"/>
      <c r="D661" s="47" t="s">
        <v>7124</v>
      </c>
      <c r="E661" s="47" t="s">
        <v>5940</v>
      </c>
      <c r="F661" s="47" t="s">
        <v>961</v>
      </c>
      <c r="G661" s="47"/>
      <c r="H661" s="47"/>
      <c r="I661" s="47"/>
    </row>
    <row r="662" spans="2:9" x14ac:dyDescent="0.4">
      <c r="B662" s="47" t="s">
        <v>1952</v>
      </c>
      <c r="C662" s="47"/>
      <c r="D662" s="47" t="s">
        <v>7124</v>
      </c>
      <c r="E662" s="47" t="s">
        <v>5940</v>
      </c>
      <c r="F662" s="47" t="s">
        <v>1216</v>
      </c>
      <c r="G662" s="47"/>
      <c r="H662" s="47"/>
      <c r="I662" s="47"/>
    </row>
    <row r="663" spans="2:9" x14ac:dyDescent="0.4">
      <c r="B663" s="47" t="s">
        <v>424</v>
      </c>
      <c r="C663" s="47"/>
      <c r="D663" s="47" t="s">
        <v>7124</v>
      </c>
      <c r="E663" s="47" t="s">
        <v>5940</v>
      </c>
      <c r="F663" s="47" t="s">
        <v>854</v>
      </c>
      <c r="G663" s="47"/>
      <c r="H663" s="47"/>
      <c r="I663" s="47"/>
    </row>
    <row r="664" spans="2:9" x14ac:dyDescent="0.4">
      <c r="B664" s="47" t="s">
        <v>5939</v>
      </c>
      <c r="C664" s="47"/>
      <c r="D664" s="47" t="s">
        <v>7124</v>
      </c>
      <c r="E664" s="47" t="s">
        <v>5940</v>
      </c>
      <c r="F664" s="47" t="s">
        <v>1235</v>
      </c>
      <c r="G664" s="47"/>
      <c r="H664" s="47"/>
      <c r="I664" s="47"/>
    </row>
    <row r="665" spans="2:9" x14ac:dyDescent="0.4">
      <c r="B665" s="47" t="s">
        <v>5953</v>
      </c>
      <c r="C665" s="47"/>
      <c r="D665" s="47" t="s">
        <v>7124</v>
      </c>
      <c r="E665" s="47" t="s">
        <v>5940</v>
      </c>
      <c r="F665" s="47" t="s">
        <v>1242</v>
      </c>
      <c r="G665" s="47"/>
      <c r="H665" s="47"/>
      <c r="I665" s="47"/>
    </row>
    <row r="666" spans="2:9" x14ac:dyDescent="0.4">
      <c r="B666" s="47" t="s">
        <v>2808</v>
      </c>
      <c r="C666" s="47"/>
      <c r="D666" s="47" t="s">
        <v>7124</v>
      </c>
      <c r="E666" s="47" t="s">
        <v>5940</v>
      </c>
      <c r="F666" s="47" t="s">
        <v>1245</v>
      </c>
      <c r="G666" s="47"/>
      <c r="H666" s="47"/>
      <c r="I666" s="47"/>
    </row>
    <row r="667" spans="2:9" x14ac:dyDescent="0.4">
      <c r="B667" s="47" t="s">
        <v>5956</v>
      </c>
      <c r="C667" s="47"/>
      <c r="D667" s="47" t="s">
        <v>7124</v>
      </c>
      <c r="E667" s="47" t="s">
        <v>5940</v>
      </c>
      <c r="F667" s="47" t="s">
        <v>1249</v>
      </c>
      <c r="G667" s="47"/>
      <c r="H667" s="47"/>
      <c r="I667" s="47"/>
    </row>
    <row r="668" spans="2:9" x14ac:dyDescent="0.4">
      <c r="B668" s="47" t="s">
        <v>4595</v>
      </c>
      <c r="C668" s="47"/>
      <c r="D668" s="47" t="s">
        <v>7124</v>
      </c>
      <c r="E668" s="47" t="s">
        <v>5940</v>
      </c>
      <c r="F668" s="47" t="s">
        <v>1208</v>
      </c>
      <c r="G668" s="47"/>
      <c r="H668" s="47"/>
      <c r="I668" s="47"/>
    </row>
    <row r="669" spans="2:9" x14ac:dyDescent="0.4">
      <c r="B669" s="47" t="s">
        <v>4403</v>
      </c>
      <c r="C669" s="47"/>
      <c r="D669" s="47" t="s">
        <v>7124</v>
      </c>
      <c r="E669" s="47" t="s">
        <v>5940</v>
      </c>
      <c r="F669" s="47" t="s">
        <v>1264</v>
      </c>
      <c r="G669" s="47"/>
      <c r="H669" s="47"/>
      <c r="I669" s="47"/>
    </row>
    <row r="670" spans="2:9" x14ac:dyDescent="0.4">
      <c r="B670" s="47" t="s">
        <v>5957</v>
      </c>
      <c r="C670" s="47"/>
      <c r="D670" s="47" t="s">
        <v>7124</v>
      </c>
      <c r="E670" s="47" t="s">
        <v>5940</v>
      </c>
      <c r="F670" s="47" t="s">
        <v>1266</v>
      </c>
      <c r="G670" s="47"/>
      <c r="H670" s="47"/>
      <c r="I670" s="47"/>
    </row>
    <row r="671" spans="2:9" x14ac:dyDescent="0.4">
      <c r="B671" s="47" t="s">
        <v>5958</v>
      </c>
      <c r="C671" s="47"/>
      <c r="D671" s="47" t="s">
        <v>7124</v>
      </c>
      <c r="E671" s="47" t="s">
        <v>5940</v>
      </c>
      <c r="F671" s="47" t="s">
        <v>3605</v>
      </c>
      <c r="G671" s="47"/>
      <c r="H671" s="47"/>
      <c r="I671" s="47"/>
    </row>
    <row r="672" spans="2:9" x14ac:dyDescent="0.4">
      <c r="B672" s="47" t="s">
        <v>5959</v>
      </c>
      <c r="C672" s="47"/>
      <c r="D672" s="47" t="s">
        <v>7124</v>
      </c>
      <c r="E672" s="47" t="s">
        <v>5940</v>
      </c>
      <c r="F672" s="47" t="s">
        <v>4978</v>
      </c>
      <c r="G672" s="47"/>
      <c r="H672" s="47"/>
      <c r="I672" s="47"/>
    </row>
    <row r="673" spans="2:9" x14ac:dyDescent="0.4">
      <c r="B673" s="47" t="s">
        <v>5960</v>
      </c>
      <c r="C673" s="47"/>
      <c r="D673" s="47" t="s">
        <v>7124</v>
      </c>
      <c r="E673" s="47" t="s">
        <v>5940</v>
      </c>
      <c r="F673" s="47" t="s">
        <v>2746</v>
      </c>
      <c r="G673" s="47"/>
      <c r="H673" s="47"/>
      <c r="I673" s="47"/>
    </row>
    <row r="674" spans="2:9" x14ac:dyDescent="0.4">
      <c r="B674" s="47" t="s">
        <v>2221</v>
      </c>
      <c r="C674" s="47"/>
      <c r="D674" s="47" t="s">
        <v>7124</v>
      </c>
      <c r="E674" s="47" t="s">
        <v>5940</v>
      </c>
      <c r="F674" s="47" t="s">
        <v>42</v>
      </c>
      <c r="G674" s="47"/>
      <c r="H674" s="47"/>
      <c r="I674" s="47"/>
    </row>
    <row r="675" spans="2:9" x14ac:dyDescent="0.4">
      <c r="B675" s="47" t="s">
        <v>5961</v>
      </c>
      <c r="C675" s="47"/>
      <c r="D675" s="47" t="s">
        <v>7124</v>
      </c>
      <c r="E675" s="47" t="s">
        <v>5940</v>
      </c>
      <c r="F675" s="47" t="s">
        <v>1494</v>
      </c>
      <c r="G675" s="47"/>
      <c r="H675" s="47"/>
      <c r="I675" s="47"/>
    </row>
    <row r="676" spans="2:9" x14ac:dyDescent="0.4">
      <c r="B676" s="47" t="s">
        <v>5962</v>
      </c>
      <c r="C676" s="47"/>
      <c r="D676" s="47" t="s">
        <v>7124</v>
      </c>
      <c r="E676" s="47" t="s">
        <v>5940</v>
      </c>
      <c r="F676" s="47" t="s">
        <v>808</v>
      </c>
      <c r="G676" s="47"/>
      <c r="H676" s="47"/>
      <c r="I676" s="47"/>
    </row>
    <row r="677" spans="2:9" x14ac:dyDescent="0.4">
      <c r="B677" s="47" t="s">
        <v>6844</v>
      </c>
      <c r="C677" s="47"/>
      <c r="D677" s="47" t="s">
        <v>7124</v>
      </c>
      <c r="E677" s="47" t="s">
        <v>5940</v>
      </c>
      <c r="F677" s="47" t="s">
        <v>3755</v>
      </c>
      <c r="G677" s="47"/>
      <c r="H677" s="47"/>
      <c r="I677" s="47"/>
    </row>
    <row r="678" spans="2:9" x14ac:dyDescent="0.4">
      <c r="B678" s="47" t="s">
        <v>5963</v>
      </c>
      <c r="C678" s="47"/>
      <c r="D678" s="47" t="s">
        <v>7124</v>
      </c>
      <c r="E678" s="47" t="s">
        <v>1855</v>
      </c>
      <c r="F678" s="47" t="s">
        <v>811</v>
      </c>
      <c r="G678" s="47"/>
      <c r="H678" s="47"/>
      <c r="I678" s="47"/>
    </row>
    <row r="679" spans="2:9" x14ac:dyDescent="0.4">
      <c r="B679" s="47" t="s">
        <v>4977</v>
      </c>
      <c r="C679" s="47"/>
      <c r="D679" s="47" t="s">
        <v>7124</v>
      </c>
      <c r="E679" s="47" t="s">
        <v>1855</v>
      </c>
      <c r="F679" s="47" t="s">
        <v>814</v>
      </c>
      <c r="G679" s="47"/>
      <c r="H679" s="47"/>
      <c r="I679" s="47"/>
    </row>
    <row r="680" spans="2:9" x14ac:dyDescent="0.4">
      <c r="B680" s="47" t="s">
        <v>3473</v>
      </c>
      <c r="C680" s="47"/>
      <c r="D680" s="47" t="s">
        <v>7124</v>
      </c>
      <c r="E680" s="47" t="s">
        <v>1855</v>
      </c>
      <c r="F680" s="47" t="s">
        <v>471</v>
      </c>
      <c r="G680" s="47"/>
      <c r="H680" s="47"/>
      <c r="I680" s="47"/>
    </row>
    <row r="681" spans="2:9" x14ac:dyDescent="0.4">
      <c r="B681" s="47" t="s">
        <v>1734</v>
      </c>
      <c r="C681" s="47"/>
      <c r="D681" s="47" t="s">
        <v>7124</v>
      </c>
      <c r="E681" s="47" t="s">
        <v>1855</v>
      </c>
      <c r="F681" s="47" t="s">
        <v>446</v>
      </c>
      <c r="G681" s="47"/>
      <c r="H681" s="47"/>
      <c r="I681" s="47"/>
    </row>
    <row r="682" spans="2:9" x14ac:dyDescent="0.4">
      <c r="B682" s="47" t="s">
        <v>4708</v>
      </c>
      <c r="C682" s="47"/>
      <c r="D682" s="47" t="s">
        <v>7124</v>
      </c>
      <c r="E682" s="47" t="s">
        <v>1855</v>
      </c>
      <c r="F682" s="47" t="s">
        <v>800</v>
      </c>
      <c r="G682" s="47"/>
      <c r="H682" s="47"/>
      <c r="I682" s="47"/>
    </row>
    <row r="683" spans="2:9" x14ac:dyDescent="0.4">
      <c r="B683" s="47" t="s">
        <v>2201</v>
      </c>
      <c r="C683" s="47"/>
      <c r="D683" s="47" t="s">
        <v>7124</v>
      </c>
      <c r="E683" s="47" t="s">
        <v>1855</v>
      </c>
      <c r="F683" s="47" t="s">
        <v>833</v>
      </c>
      <c r="G683" s="47"/>
      <c r="H683" s="47"/>
      <c r="I683" s="47"/>
    </row>
    <row r="684" spans="2:9" x14ac:dyDescent="0.4">
      <c r="B684" s="47" t="s">
        <v>4689</v>
      </c>
      <c r="C684" s="47"/>
      <c r="D684" s="47" t="s">
        <v>7124</v>
      </c>
      <c r="E684" s="47" t="s">
        <v>1855</v>
      </c>
      <c r="F684" s="47" t="s">
        <v>836</v>
      </c>
      <c r="G684" s="47"/>
      <c r="H684" s="47"/>
      <c r="I684" s="47"/>
    </row>
    <row r="685" spans="2:9" x14ac:dyDescent="0.4">
      <c r="B685" s="47" t="s">
        <v>5964</v>
      </c>
      <c r="C685" s="47"/>
      <c r="D685" s="47" t="s">
        <v>7124</v>
      </c>
      <c r="E685" s="47" t="s">
        <v>1855</v>
      </c>
      <c r="F685" s="47" t="s">
        <v>844</v>
      </c>
      <c r="G685" s="47"/>
      <c r="H685" s="47"/>
      <c r="I685" s="47"/>
    </row>
    <row r="686" spans="2:9" x14ac:dyDescent="0.4">
      <c r="B686" s="47" t="s">
        <v>832</v>
      </c>
      <c r="C686" s="47"/>
      <c r="D686" s="47" t="s">
        <v>7124</v>
      </c>
      <c r="E686" s="47" t="s">
        <v>1855</v>
      </c>
      <c r="F686" s="47" t="s">
        <v>845</v>
      </c>
      <c r="G686" s="47"/>
      <c r="H686" s="47"/>
      <c r="I686" s="47"/>
    </row>
    <row r="687" spans="2:9" x14ac:dyDescent="0.4">
      <c r="B687" s="47" t="s">
        <v>5310</v>
      </c>
      <c r="C687" s="47"/>
      <c r="D687" s="47" t="s">
        <v>7124</v>
      </c>
      <c r="E687" s="47" t="s">
        <v>1855</v>
      </c>
      <c r="F687" s="47" t="s">
        <v>853</v>
      </c>
      <c r="G687" s="47"/>
      <c r="H687" s="47"/>
      <c r="I687" s="47"/>
    </row>
    <row r="688" spans="2:9" x14ac:dyDescent="0.4">
      <c r="B688" s="47" t="s">
        <v>5966</v>
      </c>
      <c r="C688" s="47"/>
      <c r="D688" s="47" t="s">
        <v>7124</v>
      </c>
      <c r="E688" s="47" t="s">
        <v>1855</v>
      </c>
      <c r="F688" s="47" t="s">
        <v>856</v>
      </c>
      <c r="G688" s="47"/>
      <c r="H688" s="47"/>
      <c r="I688" s="47"/>
    </row>
    <row r="689" spans="2:9" x14ac:dyDescent="0.4">
      <c r="B689" s="47" t="s">
        <v>5967</v>
      </c>
      <c r="C689" s="47"/>
      <c r="D689" s="47" t="s">
        <v>7124</v>
      </c>
      <c r="E689" s="47" t="s">
        <v>1855</v>
      </c>
      <c r="F689" s="47" t="s">
        <v>857</v>
      </c>
      <c r="G689" s="47"/>
      <c r="H689" s="47"/>
      <c r="I689" s="47"/>
    </row>
    <row r="690" spans="2:9" x14ac:dyDescent="0.4">
      <c r="B690" s="47" t="s">
        <v>5968</v>
      </c>
      <c r="C690" s="47"/>
      <c r="D690" s="47" t="s">
        <v>7124</v>
      </c>
      <c r="E690" s="47" t="s">
        <v>1855</v>
      </c>
      <c r="F690" s="47" t="s">
        <v>117</v>
      </c>
      <c r="G690" s="47"/>
      <c r="H690" s="47"/>
      <c r="I690" s="47"/>
    </row>
    <row r="691" spans="2:9" x14ac:dyDescent="0.4">
      <c r="B691" s="47" t="s">
        <v>4097</v>
      </c>
      <c r="C691" s="47"/>
      <c r="D691" s="47" t="s">
        <v>7124</v>
      </c>
      <c r="E691" s="47" t="s">
        <v>1855</v>
      </c>
      <c r="F691" s="47" t="s">
        <v>1159</v>
      </c>
      <c r="G691" s="47"/>
      <c r="H691" s="47"/>
      <c r="I691" s="47"/>
    </row>
    <row r="692" spans="2:9" x14ac:dyDescent="0.4">
      <c r="B692" s="47" t="s">
        <v>5536</v>
      </c>
      <c r="C692" s="47"/>
      <c r="D692" s="47" t="s">
        <v>7124</v>
      </c>
      <c r="E692" s="47" t="s">
        <v>1855</v>
      </c>
      <c r="F692" s="47" t="s">
        <v>1165</v>
      </c>
      <c r="G692" s="47"/>
      <c r="H692" s="47"/>
      <c r="I692" s="47"/>
    </row>
    <row r="693" spans="2:9" x14ac:dyDescent="0.4">
      <c r="B693" s="47" t="s">
        <v>5969</v>
      </c>
      <c r="C693" s="47"/>
      <c r="D693" s="47" t="s">
        <v>7124</v>
      </c>
      <c r="E693" s="47" t="s">
        <v>1855</v>
      </c>
      <c r="F693" s="47" t="s">
        <v>1168</v>
      </c>
      <c r="G693" s="47"/>
      <c r="H693" s="47"/>
      <c r="I693" s="47"/>
    </row>
    <row r="694" spans="2:9" x14ac:dyDescent="0.4">
      <c r="B694" s="47" t="s">
        <v>4389</v>
      </c>
      <c r="C694" s="47"/>
      <c r="D694" s="47" t="s">
        <v>7124</v>
      </c>
      <c r="E694" s="47" t="s">
        <v>1855</v>
      </c>
      <c r="F694" s="47" t="s">
        <v>1170</v>
      </c>
      <c r="G694" s="47"/>
      <c r="H694" s="47"/>
      <c r="I694" s="47"/>
    </row>
    <row r="695" spans="2:9" x14ac:dyDescent="0.4">
      <c r="B695" s="47" t="s">
        <v>5971</v>
      </c>
      <c r="C695" s="47"/>
      <c r="D695" s="47" t="s">
        <v>7124</v>
      </c>
      <c r="E695" s="47" t="s">
        <v>1855</v>
      </c>
      <c r="F695" s="47" t="s">
        <v>1172</v>
      </c>
      <c r="G695" s="47"/>
      <c r="H695" s="47"/>
      <c r="I695" s="47"/>
    </row>
    <row r="696" spans="2:9" x14ac:dyDescent="0.4">
      <c r="B696" s="47" t="s">
        <v>5972</v>
      </c>
      <c r="C696" s="47"/>
      <c r="D696" s="47" t="s">
        <v>7124</v>
      </c>
      <c r="E696" s="47" t="s">
        <v>1855</v>
      </c>
      <c r="F696" s="47" t="s">
        <v>1174</v>
      </c>
      <c r="G696" s="47"/>
      <c r="H696" s="47"/>
      <c r="I696" s="47"/>
    </row>
    <row r="697" spans="2:9" x14ac:dyDescent="0.4">
      <c r="B697" s="47" t="s">
        <v>4207</v>
      </c>
      <c r="C697" s="47"/>
      <c r="D697" s="47" t="s">
        <v>7124</v>
      </c>
      <c r="E697" s="47" t="s">
        <v>1855</v>
      </c>
      <c r="F697" s="47" t="s">
        <v>912</v>
      </c>
      <c r="G697" s="47"/>
      <c r="H697" s="47"/>
      <c r="I697" s="47"/>
    </row>
    <row r="698" spans="2:9" x14ac:dyDescent="0.4">
      <c r="B698" s="47" t="s">
        <v>4207</v>
      </c>
      <c r="C698" s="47"/>
      <c r="D698" s="47" t="s">
        <v>7124</v>
      </c>
      <c r="E698" s="47" t="s">
        <v>1855</v>
      </c>
      <c r="F698" s="47" t="s">
        <v>1182</v>
      </c>
      <c r="G698" s="47"/>
      <c r="H698" s="47"/>
      <c r="I698" s="47"/>
    </row>
    <row r="699" spans="2:9" x14ac:dyDescent="0.4">
      <c r="B699" s="47" t="s">
        <v>5974</v>
      </c>
      <c r="C699" s="47"/>
      <c r="D699" s="47" t="s">
        <v>7124</v>
      </c>
      <c r="E699" s="47" t="s">
        <v>1855</v>
      </c>
      <c r="F699" s="47" t="s">
        <v>807</v>
      </c>
      <c r="G699" s="47"/>
      <c r="H699" s="47"/>
      <c r="I699" s="47"/>
    </row>
    <row r="700" spans="2:9" x14ac:dyDescent="0.4">
      <c r="B700" s="47" t="s">
        <v>3330</v>
      </c>
      <c r="C700" s="47"/>
      <c r="D700" s="47" t="s">
        <v>7124</v>
      </c>
      <c r="E700" s="47" t="s">
        <v>1855</v>
      </c>
      <c r="F700" s="47" t="s">
        <v>1158</v>
      </c>
      <c r="G700" s="47"/>
      <c r="H700" s="47"/>
      <c r="I700" s="47"/>
    </row>
    <row r="701" spans="2:9" x14ac:dyDescent="0.4">
      <c r="B701" s="47" t="s">
        <v>5975</v>
      </c>
      <c r="C701" s="47"/>
      <c r="D701" s="47" t="s">
        <v>7124</v>
      </c>
      <c r="E701" s="47" t="s">
        <v>1855</v>
      </c>
      <c r="F701" s="47" t="s">
        <v>1199</v>
      </c>
      <c r="G701" s="47"/>
      <c r="H701" s="47"/>
      <c r="I701" s="47"/>
    </row>
    <row r="702" spans="2:9" x14ac:dyDescent="0.4">
      <c r="B702" s="47" t="s">
        <v>5976</v>
      </c>
      <c r="C702" s="47"/>
      <c r="D702" s="47" t="s">
        <v>7124</v>
      </c>
      <c r="E702" s="47" t="s">
        <v>1855</v>
      </c>
      <c r="F702" s="47" t="s">
        <v>990</v>
      </c>
      <c r="G702" s="47"/>
      <c r="H702" s="47"/>
      <c r="I702" s="47"/>
    </row>
    <row r="703" spans="2:9" x14ac:dyDescent="0.4">
      <c r="B703" s="47" t="s">
        <v>2123</v>
      </c>
      <c r="C703" s="47"/>
      <c r="D703" s="47" t="s">
        <v>7124</v>
      </c>
      <c r="E703" s="47" t="s">
        <v>5979</v>
      </c>
      <c r="F703" s="47" t="s">
        <v>811</v>
      </c>
      <c r="G703" s="47"/>
      <c r="H703" s="47"/>
      <c r="I703" s="47"/>
    </row>
    <row r="704" spans="2:9" x14ac:dyDescent="0.4">
      <c r="B704" s="47" t="s">
        <v>1286</v>
      </c>
      <c r="C704" s="47"/>
      <c r="D704" s="47" t="s">
        <v>7124</v>
      </c>
      <c r="E704" s="47" t="s">
        <v>5979</v>
      </c>
      <c r="F704" s="47" t="s">
        <v>814</v>
      </c>
      <c r="G704" s="47"/>
      <c r="H704" s="47"/>
      <c r="I704" s="47"/>
    </row>
    <row r="705" spans="2:9" x14ac:dyDescent="0.4">
      <c r="B705" s="47" t="s">
        <v>5980</v>
      </c>
      <c r="C705" s="47"/>
      <c r="D705" s="47" t="s">
        <v>7124</v>
      </c>
      <c r="E705" s="47" t="s">
        <v>5979</v>
      </c>
      <c r="F705" s="47" t="s">
        <v>471</v>
      </c>
      <c r="G705" s="47"/>
      <c r="H705" s="47"/>
      <c r="I705" s="47"/>
    </row>
    <row r="706" spans="2:9" x14ac:dyDescent="0.4">
      <c r="B706" s="47" t="s">
        <v>2846</v>
      </c>
      <c r="C706" s="47"/>
      <c r="D706" s="47" t="s">
        <v>7124</v>
      </c>
      <c r="E706" s="47" t="s">
        <v>5979</v>
      </c>
      <c r="F706" s="47" t="s">
        <v>446</v>
      </c>
      <c r="G706" s="47"/>
      <c r="H706" s="47"/>
      <c r="I706" s="47"/>
    </row>
    <row r="707" spans="2:9" x14ac:dyDescent="0.4">
      <c r="B707" s="47" t="s">
        <v>5981</v>
      </c>
      <c r="C707" s="47"/>
      <c r="D707" s="47" t="s">
        <v>7124</v>
      </c>
      <c r="E707" s="47" t="s">
        <v>5979</v>
      </c>
      <c r="F707" s="47" t="s">
        <v>800</v>
      </c>
      <c r="G707" s="47"/>
      <c r="H707" s="47"/>
      <c r="I707" s="47"/>
    </row>
    <row r="708" spans="2:9" x14ac:dyDescent="0.4">
      <c r="B708" s="47" t="s">
        <v>5982</v>
      </c>
      <c r="C708" s="47"/>
      <c r="D708" s="47" t="s">
        <v>7124</v>
      </c>
      <c r="E708" s="47" t="s">
        <v>5979</v>
      </c>
      <c r="F708" s="47" t="s">
        <v>833</v>
      </c>
      <c r="G708" s="47"/>
      <c r="H708" s="47"/>
      <c r="I708" s="47"/>
    </row>
    <row r="709" spans="2:9" x14ac:dyDescent="0.4">
      <c r="B709" s="47" t="s">
        <v>5983</v>
      </c>
      <c r="C709" s="47"/>
      <c r="D709" s="47" t="s">
        <v>7124</v>
      </c>
      <c r="E709" s="47" t="s">
        <v>5979</v>
      </c>
      <c r="F709" s="47" t="s">
        <v>836</v>
      </c>
      <c r="G709" s="47"/>
      <c r="H709" s="47"/>
      <c r="I709" s="47"/>
    </row>
    <row r="710" spans="2:9" x14ac:dyDescent="0.4">
      <c r="B710" s="47" t="s">
        <v>2640</v>
      </c>
      <c r="C710" s="47"/>
      <c r="D710" s="47" t="s">
        <v>7124</v>
      </c>
      <c r="E710" s="47" t="s">
        <v>5979</v>
      </c>
      <c r="F710" s="47" t="s">
        <v>844</v>
      </c>
      <c r="G710" s="47"/>
      <c r="H710" s="47"/>
      <c r="I710" s="47"/>
    </row>
    <row r="711" spans="2:9" x14ac:dyDescent="0.4">
      <c r="B711" s="47" t="s">
        <v>5985</v>
      </c>
      <c r="C711" s="47"/>
      <c r="D711" s="47" t="s">
        <v>7124</v>
      </c>
      <c r="E711" s="47" t="s">
        <v>5979</v>
      </c>
      <c r="F711" s="47" t="s">
        <v>845</v>
      </c>
      <c r="G711" s="47"/>
      <c r="H711" s="47"/>
      <c r="I711" s="47"/>
    </row>
    <row r="712" spans="2:9" x14ac:dyDescent="0.4">
      <c r="B712" s="47" t="s">
        <v>5986</v>
      </c>
      <c r="C712" s="47"/>
      <c r="D712" s="47" t="s">
        <v>7124</v>
      </c>
      <c r="E712" s="47" t="s">
        <v>5979</v>
      </c>
      <c r="F712" s="47" t="s">
        <v>853</v>
      </c>
      <c r="G712" s="47"/>
      <c r="H712" s="47"/>
      <c r="I712" s="47"/>
    </row>
    <row r="713" spans="2:9" x14ac:dyDescent="0.4">
      <c r="B713" s="47" t="s">
        <v>5987</v>
      </c>
      <c r="C713" s="47"/>
      <c r="D713" s="47" t="s">
        <v>7124</v>
      </c>
      <c r="E713" s="47" t="s">
        <v>5979</v>
      </c>
      <c r="F713" s="47" t="s">
        <v>856</v>
      </c>
      <c r="G713" s="47"/>
      <c r="H713" s="47"/>
      <c r="I713" s="47"/>
    </row>
    <row r="714" spans="2:9" x14ac:dyDescent="0.4">
      <c r="B714" s="47" t="s">
        <v>5988</v>
      </c>
      <c r="C714" s="47"/>
      <c r="D714" s="47" t="s">
        <v>7124</v>
      </c>
      <c r="E714" s="47" t="s">
        <v>5979</v>
      </c>
      <c r="F714" s="47" t="s">
        <v>857</v>
      </c>
      <c r="G714" s="47"/>
      <c r="H714" s="47"/>
      <c r="I714" s="47"/>
    </row>
    <row r="715" spans="2:9" x14ac:dyDescent="0.4">
      <c r="B715" s="47" t="s">
        <v>3802</v>
      </c>
      <c r="C715" s="47"/>
      <c r="D715" s="47" t="s">
        <v>7124</v>
      </c>
      <c r="E715" s="47" t="s">
        <v>5979</v>
      </c>
      <c r="F715" s="47" t="s">
        <v>117</v>
      </c>
      <c r="G715" s="47"/>
      <c r="H715" s="47"/>
      <c r="I715" s="47"/>
    </row>
    <row r="716" spans="2:9" x14ac:dyDescent="0.4">
      <c r="B716" s="47" t="s">
        <v>5989</v>
      </c>
      <c r="C716" s="47"/>
      <c r="D716" s="47" t="s">
        <v>7124</v>
      </c>
      <c r="E716" s="47" t="s">
        <v>5979</v>
      </c>
      <c r="F716" s="47" t="s">
        <v>867</v>
      </c>
      <c r="G716" s="47"/>
      <c r="H716" s="47"/>
      <c r="I716" s="47"/>
    </row>
    <row r="717" spans="2:9" x14ac:dyDescent="0.4">
      <c r="B717" s="47" t="s">
        <v>3379</v>
      </c>
      <c r="C717" s="47"/>
      <c r="D717" s="47" t="s">
        <v>7124</v>
      </c>
      <c r="E717" s="47" t="s">
        <v>5979</v>
      </c>
      <c r="F717" s="47" t="s">
        <v>865</v>
      </c>
      <c r="G717" s="47"/>
      <c r="H717" s="47"/>
      <c r="I717" s="47"/>
    </row>
    <row r="718" spans="2:9" x14ac:dyDescent="0.4">
      <c r="B718" s="47" t="s">
        <v>375</v>
      </c>
      <c r="C718" s="47"/>
      <c r="D718" s="47" t="s">
        <v>7124</v>
      </c>
      <c r="E718" s="47" t="s">
        <v>5979</v>
      </c>
      <c r="F718" s="47" t="s">
        <v>889</v>
      </c>
      <c r="G718" s="47"/>
      <c r="H718" s="47"/>
      <c r="I718" s="47"/>
    </row>
    <row r="719" spans="2:9" x14ac:dyDescent="0.4">
      <c r="B719" s="47" t="s">
        <v>5990</v>
      </c>
      <c r="C719" s="47"/>
      <c r="D719" s="47" t="s">
        <v>7124</v>
      </c>
      <c r="E719" s="47" t="s">
        <v>5979</v>
      </c>
      <c r="F719" s="47" t="s">
        <v>1159</v>
      </c>
      <c r="G719" s="47"/>
      <c r="H719" s="47"/>
      <c r="I719" s="47"/>
    </row>
    <row r="720" spans="2:9" x14ac:dyDescent="0.4">
      <c r="B720" s="47" t="s">
        <v>5438</v>
      </c>
      <c r="C720" s="47"/>
      <c r="D720" s="47" t="s">
        <v>7124</v>
      </c>
      <c r="E720" s="47" t="s">
        <v>5979</v>
      </c>
      <c r="F720" s="47" t="s">
        <v>1165</v>
      </c>
      <c r="G720" s="47"/>
      <c r="H720" s="47"/>
      <c r="I720" s="47"/>
    </row>
    <row r="721" spans="2:9" x14ac:dyDescent="0.4">
      <c r="B721" s="47" t="s">
        <v>5992</v>
      </c>
      <c r="C721" s="47"/>
      <c r="D721" s="47" t="s">
        <v>7124</v>
      </c>
      <c r="E721" s="47" t="s">
        <v>5979</v>
      </c>
      <c r="F721" s="47" t="s">
        <v>1168</v>
      </c>
      <c r="G721" s="47"/>
      <c r="H721" s="47"/>
      <c r="I721" s="47"/>
    </row>
    <row r="722" spans="2:9" x14ac:dyDescent="0.4">
      <c r="B722" s="47" t="s">
        <v>5993</v>
      </c>
      <c r="C722" s="47"/>
      <c r="D722" s="47" t="s">
        <v>7124</v>
      </c>
      <c r="E722" s="47" t="s">
        <v>5979</v>
      </c>
      <c r="F722" s="47" t="s">
        <v>1170</v>
      </c>
      <c r="G722" s="47"/>
      <c r="H722" s="47"/>
      <c r="I722" s="47"/>
    </row>
    <row r="723" spans="2:9" x14ac:dyDescent="0.4">
      <c r="B723" s="47" t="s">
        <v>5994</v>
      </c>
      <c r="C723" s="47"/>
      <c r="D723" s="47" t="s">
        <v>7124</v>
      </c>
      <c r="E723" s="47" t="s">
        <v>5979</v>
      </c>
      <c r="F723" s="47" t="s">
        <v>1172</v>
      </c>
      <c r="G723" s="47"/>
      <c r="H723" s="47"/>
      <c r="I723" s="47"/>
    </row>
    <row r="724" spans="2:9" x14ac:dyDescent="0.4">
      <c r="B724" s="47" t="s">
        <v>1198</v>
      </c>
      <c r="C724" s="47"/>
      <c r="D724" s="47" t="s">
        <v>7124</v>
      </c>
      <c r="E724" s="47" t="s">
        <v>5979</v>
      </c>
      <c r="F724" s="47" t="s">
        <v>1174</v>
      </c>
      <c r="G724" s="47"/>
      <c r="H724" s="47"/>
      <c r="I724" s="47"/>
    </row>
    <row r="725" spans="2:9" x14ac:dyDescent="0.4">
      <c r="B725" s="47" t="s">
        <v>1262</v>
      </c>
      <c r="C725" s="47"/>
      <c r="D725" s="47" t="s">
        <v>7124</v>
      </c>
      <c r="E725" s="47" t="s">
        <v>5979</v>
      </c>
      <c r="F725" s="47" t="s">
        <v>912</v>
      </c>
      <c r="G725" s="47"/>
      <c r="H725" s="47"/>
      <c r="I725" s="47"/>
    </row>
    <row r="726" spans="2:9" x14ac:dyDescent="0.4">
      <c r="B726" s="47" t="s">
        <v>1262</v>
      </c>
      <c r="C726" s="47"/>
      <c r="D726" s="47" t="s">
        <v>7124</v>
      </c>
      <c r="E726" s="47" t="s">
        <v>5979</v>
      </c>
      <c r="F726" s="47" t="s">
        <v>808</v>
      </c>
      <c r="G726" s="47"/>
      <c r="H726" s="47"/>
      <c r="I726" s="47"/>
    </row>
    <row r="727" spans="2:9" x14ac:dyDescent="0.4">
      <c r="B727" s="47" t="s">
        <v>1262</v>
      </c>
      <c r="C727" s="47"/>
      <c r="D727" s="47" t="s">
        <v>7124</v>
      </c>
      <c r="E727" s="47" t="s">
        <v>5979</v>
      </c>
      <c r="F727" s="47" t="s">
        <v>1182</v>
      </c>
      <c r="G727" s="47"/>
      <c r="H727" s="47"/>
      <c r="I727" s="47"/>
    </row>
    <row r="728" spans="2:9" x14ac:dyDescent="0.4">
      <c r="B728" s="47" t="s">
        <v>5996</v>
      </c>
      <c r="C728" s="47"/>
      <c r="D728" s="47" t="s">
        <v>7124</v>
      </c>
      <c r="E728" s="47" t="s">
        <v>5979</v>
      </c>
      <c r="F728" s="47" t="s">
        <v>807</v>
      </c>
      <c r="G728" s="47"/>
      <c r="H728" s="47"/>
      <c r="I728" s="47"/>
    </row>
    <row r="729" spans="2:9" x14ac:dyDescent="0.4">
      <c r="B729" s="47" t="s">
        <v>5996</v>
      </c>
      <c r="C729" s="47"/>
      <c r="D729" s="47" t="s">
        <v>7124</v>
      </c>
      <c r="E729" s="47" t="s">
        <v>5979</v>
      </c>
      <c r="F729" s="47" t="s">
        <v>1158</v>
      </c>
      <c r="G729" s="47"/>
      <c r="H729" s="47"/>
      <c r="I729" s="47"/>
    </row>
    <row r="730" spans="2:9" x14ac:dyDescent="0.4">
      <c r="B730" s="47" t="s">
        <v>5579</v>
      </c>
      <c r="C730" s="47"/>
      <c r="D730" s="47" t="s">
        <v>7124</v>
      </c>
      <c r="E730" s="47" t="s">
        <v>5979</v>
      </c>
      <c r="F730" s="47" t="s">
        <v>1199</v>
      </c>
      <c r="G730" s="47"/>
      <c r="H730" s="47"/>
      <c r="I730" s="47"/>
    </row>
    <row r="731" spans="2:9" x14ac:dyDescent="0.4">
      <c r="B731" s="47" t="s">
        <v>5997</v>
      </c>
      <c r="C731" s="47"/>
      <c r="D731" s="47" t="s">
        <v>7124</v>
      </c>
      <c r="E731" s="47" t="s">
        <v>5979</v>
      </c>
      <c r="F731" s="47" t="s">
        <v>990</v>
      </c>
      <c r="G731" s="47"/>
      <c r="H731" s="47"/>
      <c r="I731" s="47"/>
    </row>
    <row r="732" spans="2:9" x14ac:dyDescent="0.4">
      <c r="B732" s="47" t="s">
        <v>5997</v>
      </c>
      <c r="C732" s="47"/>
      <c r="D732" s="47" t="s">
        <v>7124</v>
      </c>
      <c r="E732" s="47" t="s">
        <v>5979</v>
      </c>
      <c r="F732" s="47" t="s">
        <v>760</v>
      </c>
      <c r="G732" s="47"/>
      <c r="H732" s="47"/>
      <c r="I732" s="47"/>
    </row>
    <row r="733" spans="2:9" x14ac:dyDescent="0.4">
      <c r="B733" s="47" t="s">
        <v>5997</v>
      </c>
      <c r="C733" s="47"/>
      <c r="D733" s="47" t="s">
        <v>7124</v>
      </c>
      <c r="E733" s="47" t="s">
        <v>5979</v>
      </c>
      <c r="F733" s="47" t="s">
        <v>4337</v>
      </c>
      <c r="G733" s="47"/>
      <c r="H733" s="47"/>
      <c r="I733" s="47"/>
    </row>
    <row r="734" spans="2:9" x14ac:dyDescent="0.4">
      <c r="B734" s="47" t="s">
        <v>51</v>
      </c>
      <c r="C734" s="47"/>
      <c r="D734" s="47" t="s">
        <v>7124</v>
      </c>
      <c r="E734" s="47" t="s">
        <v>5979</v>
      </c>
      <c r="F734" s="47" t="s">
        <v>961</v>
      </c>
      <c r="G734" s="47"/>
      <c r="H734" s="47"/>
      <c r="I734" s="47"/>
    </row>
    <row r="735" spans="2:9" x14ac:dyDescent="0.4">
      <c r="B735" s="47" t="s">
        <v>51</v>
      </c>
      <c r="C735" s="47"/>
      <c r="D735" s="47" t="s">
        <v>7124</v>
      </c>
      <c r="E735" s="47" t="s">
        <v>5979</v>
      </c>
      <c r="F735" s="47" t="s">
        <v>1216</v>
      </c>
      <c r="G735" s="47"/>
      <c r="H735" s="47"/>
      <c r="I735" s="47"/>
    </row>
    <row r="736" spans="2:9" x14ac:dyDescent="0.4">
      <c r="B736" s="47" t="s">
        <v>51</v>
      </c>
      <c r="C736" s="47"/>
      <c r="D736" s="47" t="s">
        <v>7124</v>
      </c>
      <c r="E736" s="47" t="s">
        <v>5979</v>
      </c>
      <c r="F736" s="47" t="s">
        <v>460</v>
      </c>
      <c r="G736" s="47"/>
      <c r="H736" s="47"/>
      <c r="I736" s="47"/>
    </row>
    <row r="737" spans="2:9" x14ac:dyDescent="0.4">
      <c r="B737" s="47" t="s">
        <v>5999</v>
      </c>
      <c r="C737" s="47"/>
      <c r="D737" s="47" t="s">
        <v>7124</v>
      </c>
      <c r="E737" s="47" t="s">
        <v>5979</v>
      </c>
      <c r="F737" s="47" t="s">
        <v>854</v>
      </c>
      <c r="G737" s="47"/>
      <c r="H737" s="47"/>
      <c r="I737" s="47"/>
    </row>
    <row r="738" spans="2:9" x14ac:dyDescent="0.4">
      <c r="B738" s="47" t="s">
        <v>5259</v>
      </c>
      <c r="C738" s="47"/>
      <c r="D738" s="47" t="s">
        <v>7124</v>
      </c>
      <c r="E738" s="47" t="s">
        <v>5979</v>
      </c>
      <c r="F738" s="47" t="s">
        <v>1235</v>
      </c>
      <c r="G738" s="47"/>
      <c r="H738" s="47"/>
      <c r="I738" s="47"/>
    </row>
    <row r="739" spans="2:9" x14ac:dyDescent="0.4">
      <c r="B739" s="47" t="s">
        <v>5259</v>
      </c>
      <c r="C739" s="47"/>
      <c r="D739" s="47" t="s">
        <v>7124</v>
      </c>
      <c r="E739" s="47" t="s">
        <v>5979</v>
      </c>
      <c r="F739" s="47" t="s">
        <v>1242</v>
      </c>
      <c r="G739" s="47"/>
      <c r="H739" s="47"/>
      <c r="I739" s="47"/>
    </row>
    <row r="740" spans="2:9" x14ac:dyDescent="0.4">
      <c r="B740" s="47" t="s">
        <v>6000</v>
      </c>
      <c r="C740" s="47"/>
      <c r="D740" s="47" t="s">
        <v>7124</v>
      </c>
      <c r="E740" s="47" t="s">
        <v>5979</v>
      </c>
      <c r="F740" s="47" t="s">
        <v>1245</v>
      </c>
      <c r="G740" s="47"/>
      <c r="H740" s="47"/>
      <c r="I740" s="47"/>
    </row>
    <row r="741" spans="2:9" x14ac:dyDescent="0.4">
      <c r="B741" s="47" t="s">
        <v>6000</v>
      </c>
      <c r="C741" s="47"/>
      <c r="D741" s="47" t="s">
        <v>7124</v>
      </c>
      <c r="E741" s="47" t="s">
        <v>5979</v>
      </c>
      <c r="F741" s="47" t="s">
        <v>3755</v>
      </c>
      <c r="G741" s="47"/>
      <c r="H741" s="47"/>
      <c r="I741" s="47"/>
    </row>
    <row r="742" spans="2:9" x14ac:dyDescent="0.4">
      <c r="B742" s="47" t="s">
        <v>6000</v>
      </c>
      <c r="C742" s="47"/>
      <c r="D742" s="47" t="s">
        <v>7124</v>
      </c>
      <c r="E742" s="47" t="s">
        <v>5979</v>
      </c>
      <c r="F742" s="47" t="s">
        <v>202</v>
      </c>
      <c r="G742" s="47"/>
      <c r="H742" s="47"/>
      <c r="I742" s="47"/>
    </row>
    <row r="743" spans="2:9" x14ac:dyDescent="0.4">
      <c r="B743" s="47" t="s">
        <v>2579</v>
      </c>
      <c r="C743" s="47"/>
      <c r="D743" s="47" t="s">
        <v>7124</v>
      </c>
      <c r="E743" s="47" t="s">
        <v>5979</v>
      </c>
      <c r="F743" s="47" t="s">
        <v>1249</v>
      </c>
      <c r="G743" s="47"/>
      <c r="H743" s="47"/>
      <c r="I743" s="47"/>
    </row>
    <row r="744" spans="2:9" x14ac:dyDescent="0.4">
      <c r="B744" s="47" t="s">
        <v>6845</v>
      </c>
      <c r="C744" s="47"/>
      <c r="D744" s="47" t="s">
        <v>7124</v>
      </c>
      <c r="E744" s="47" t="s">
        <v>5979</v>
      </c>
      <c r="F744" s="47" t="s">
        <v>1208</v>
      </c>
      <c r="G744" s="47"/>
      <c r="H744" s="47"/>
      <c r="I744" s="47"/>
    </row>
    <row r="745" spans="2:9" x14ac:dyDescent="0.4">
      <c r="B745" s="47" t="s">
        <v>6002</v>
      </c>
      <c r="C745" s="47"/>
      <c r="D745" s="47" t="s">
        <v>7124</v>
      </c>
      <c r="E745" s="47" t="s">
        <v>5979</v>
      </c>
      <c r="F745" s="47" t="s">
        <v>1264</v>
      </c>
      <c r="G745" s="47"/>
      <c r="H745" s="47"/>
      <c r="I745" s="47"/>
    </row>
    <row r="746" spans="2:9" x14ac:dyDescent="0.4">
      <c r="B746" s="47" t="s">
        <v>3089</v>
      </c>
      <c r="C746" s="47"/>
      <c r="D746" s="47" t="s">
        <v>7124</v>
      </c>
      <c r="E746" s="47" t="s">
        <v>5979</v>
      </c>
      <c r="F746" s="47" t="s">
        <v>1266</v>
      </c>
      <c r="G746" s="47"/>
      <c r="H746" s="47"/>
      <c r="I746" s="47"/>
    </row>
    <row r="747" spans="2:9" x14ac:dyDescent="0.4">
      <c r="B747" s="47" t="s">
        <v>3183</v>
      </c>
      <c r="C747" s="47"/>
      <c r="D747" s="47" t="s">
        <v>7124</v>
      </c>
      <c r="E747" s="47" t="s">
        <v>5979</v>
      </c>
      <c r="F747" s="47" t="s">
        <v>3605</v>
      </c>
      <c r="G747" s="47"/>
      <c r="H747" s="47"/>
      <c r="I747" s="47"/>
    </row>
    <row r="748" spans="2:9" x14ac:dyDescent="0.4">
      <c r="B748" s="47" t="s">
        <v>1177</v>
      </c>
      <c r="C748" s="47"/>
      <c r="D748" s="47" t="s">
        <v>7124</v>
      </c>
      <c r="E748" s="47" t="s">
        <v>5979</v>
      </c>
      <c r="F748" s="47" t="s">
        <v>4978</v>
      </c>
      <c r="G748" s="47"/>
      <c r="H748" s="47"/>
      <c r="I748" s="47"/>
    </row>
    <row r="749" spans="2:9" x14ac:dyDescent="0.4">
      <c r="B749" s="47" t="s">
        <v>6004</v>
      </c>
      <c r="C749" s="47"/>
      <c r="D749" s="47" t="s">
        <v>7124</v>
      </c>
      <c r="E749" s="47" t="s">
        <v>5979</v>
      </c>
      <c r="F749" s="47" t="s">
        <v>2746</v>
      </c>
      <c r="G749" s="47"/>
      <c r="H749" s="47"/>
      <c r="I749" s="47"/>
    </row>
    <row r="750" spans="2:9" x14ac:dyDescent="0.4">
      <c r="B750" s="47" t="s">
        <v>2185</v>
      </c>
      <c r="C750" s="47"/>
      <c r="D750" s="47" t="s">
        <v>7124</v>
      </c>
      <c r="E750" s="47" t="s">
        <v>5979</v>
      </c>
      <c r="F750" s="47" t="s">
        <v>42</v>
      </c>
      <c r="G750" s="47"/>
      <c r="H750" s="47"/>
      <c r="I750" s="47"/>
    </row>
    <row r="751" spans="2:9" x14ac:dyDescent="0.4">
      <c r="B751" s="47" t="s">
        <v>6005</v>
      </c>
      <c r="C751" s="47"/>
      <c r="D751" s="47" t="s">
        <v>7124</v>
      </c>
      <c r="E751" s="47" t="s">
        <v>5979</v>
      </c>
      <c r="F751" s="47" t="s">
        <v>1494</v>
      </c>
      <c r="G751" s="47"/>
      <c r="H751" s="47"/>
      <c r="I751" s="47"/>
    </row>
    <row r="752" spans="2:9" x14ac:dyDescent="0.4">
      <c r="B752" s="47" t="s">
        <v>3007</v>
      </c>
      <c r="C752" s="47"/>
      <c r="D752" s="47" t="s">
        <v>7124</v>
      </c>
      <c r="E752" s="47" t="s">
        <v>6008</v>
      </c>
      <c r="F752" s="47" t="s">
        <v>811</v>
      </c>
      <c r="G752" s="47"/>
      <c r="H752" s="47"/>
      <c r="I752" s="47"/>
    </row>
    <row r="753" spans="2:9" x14ac:dyDescent="0.4">
      <c r="B753" s="47" t="s">
        <v>6009</v>
      </c>
      <c r="C753" s="47"/>
      <c r="D753" s="47" t="s">
        <v>7124</v>
      </c>
      <c r="E753" s="47" t="s">
        <v>6008</v>
      </c>
      <c r="F753" s="47" t="s">
        <v>814</v>
      </c>
      <c r="G753" s="47"/>
      <c r="H753" s="47"/>
      <c r="I753" s="47"/>
    </row>
    <row r="754" spans="2:9" x14ac:dyDescent="0.4">
      <c r="B754" s="47" t="s">
        <v>6011</v>
      </c>
      <c r="C754" s="47"/>
      <c r="D754" s="47" t="s">
        <v>7124</v>
      </c>
      <c r="E754" s="47" t="s">
        <v>6008</v>
      </c>
      <c r="F754" s="47" t="s">
        <v>471</v>
      </c>
      <c r="G754" s="47"/>
      <c r="H754" s="47"/>
      <c r="I754" s="47"/>
    </row>
    <row r="755" spans="2:9" x14ac:dyDescent="0.4">
      <c r="B755" s="47" t="s">
        <v>6012</v>
      </c>
      <c r="C755" s="47"/>
      <c r="D755" s="47" t="s">
        <v>7124</v>
      </c>
      <c r="E755" s="47" t="s">
        <v>6008</v>
      </c>
      <c r="F755" s="47" t="s">
        <v>446</v>
      </c>
      <c r="G755" s="47"/>
      <c r="H755" s="47"/>
      <c r="I755" s="47"/>
    </row>
    <row r="756" spans="2:9" x14ac:dyDescent="0.4">
      <c r="B756" s="47" t="s">
        <v>2528</v>
      </c>
      <c r="C756" s="47"/>
      <c r="D756" s="47" t="s">
        <v>7124</v>
      </c>
      <c r="E756" s="47" t="s">
        <v>6008</v>
      </c>
      <c r="F756" s="47" t="s">
        <v>800</v>
      </c>
      <c r="G756" s="47"/>
      <c r="H756" s="47"/>
      <c r="I756" s="47"/>
    </row>
    <row r="757" spans="2:9" x14ac:dyDescent="0.4">
      <c r="B757" s="47" t="s">
        <v>6013</v>
      </c>
      <c r="C757" s="47"/>
      <c r="D757" s="47" t="s">
        <v>7124</v>
      </c>
      <c r="E757" s="47" t="s">
        <v>6008</v>
      </c>
      <c r="F757" s="47" t="s">
        <v>833</v>
      </c>
      <c r="G757" s="47"/>
      <c r="H757" s="47"/>
      <c r="I757" s="47"/>
    </row>
    <row r="758" spans="2:9" x14ac:dyDescent="0.4">
      <c r="B758" s="47" t="s">
        <v>6014</v>
      </c>
      <c r="C758" s="47"/>
      <c r="D758" s="47" t="s">
        <v>7124</v>
      </c>
      <c r="E758" s="47" t="s">
        <v>6008</v>
      </c>
      <c r="F758" s="47" t="s">
        <v>836</v>
      </c>
      <c r="G758" s="47"/>
      <c r="H758" s="47"/>
      <c r="I758" s="47"/>
    </row>
    <row r="759" spans="2:9" x14ac:dyDescent="0.4">
      <c r="B759" s="47" t="s">
        <v>2966</v>
      </c>
      <c r="C759" s="47"/>
      <c r="D759" s="47" t="s">
        <v>7124</v>
      </c>
      <c r="E759" s="47" t="s">
        <v>6008</v>
      </c>
      <c r="F759" s="47" t="s">
        <v>844</v>
      </c>
      <c r="G759" s="47"/>
      <c r="H759" s="47"/>
      <c r="I759" s="47"/>
    </row>
    <row r="760" spans="2:9" x14ac:dyDescent="0.4">
      <c r="B760" s="47" t="s">
        <v>1580</v>
      </c>
      <c r="C760" s="47"/>
      <c r="D760" s="47" t="s">
        <v>7124</v>
      </c>
      <c r="E760" s="47" t="s">
        <v>6008</v>
      </c>
      <c r="F760" s="47" t="s">
        <v>845</v>
      </c>
      <c r="G760" s="47"/>
      <c r="H760" s="47"/>
      <c r="I760" s="47"/>
    </row>
    <row r="761" spans="2:9" x14ac:dyDescent="0.4">
      <c r="B761" s="47" t="s">
        <v>6015</v>
      </c>
      <c r="C761" s="47"/>
      <c r="D761" s="47" t="s">
        <v>7124</v>
      </c>
      <c r="E761" s="47" t="s">
        <v>6008</v>
      </c>
      <c r="F761" s="47" t="s">
        <v>853</v>
      </c>
      <c r="G761" s="47"/>
      <c r="H761" s="47"/>
      <c r="I761" s="47"/>
    </row>
    <row r="762" spans="2:9" x14ac:dyDescent="0.4">
      <c r="B762" s="47" t="s">
        <v>6016</v>
      </c>
      <c r="C762" s="47"/>
      <c r="D762" s="47" t="s">
        <v>7124</v>
      </c>
      <c r="E762" s="47" t="s">
        <v>6008</v>
      </c>
      <c r="F762" s="47" t="s">
        <v>856</v>
      </c>
      <c r="G762" s="47"/>
      <c r="H762" s="47"/>
      <c r="I762" s="47"/>
    </row>
    <row r="763" spans="2:9" x14ac:dyDescent="0.4">
      <c r="B763" s="47" t="s">
        <v>6954</v>
      </c>
      <c r="C763" s="47"/>
      <c r="D763" s="47" t="s">
        <v>7124</v>
      </c>
      <c r="E763" s="47" t="s">
        <v>6008</v>
      </c>
      <c r="F763" s="47" t="s">
        <v>1159</v>
      </c>
      <c r="G763" s="47"/>
      <c r="H763" s="47"/>
      <c r="I763" s="47"/>
    </row>
    <row r="764" spans="2:9" x14ac:dyDescent="0.4">
      <c r="B764" s="47" t="s">
        <v>6017</v>
      </c>
      <c r="C764" s="47"/>
      <c r="D764" s="47" t="s">
        <v>7124</v>
      </c>
      <c r="E764" s="47" t="s">
        <v>6008</v>
      </c>
      <c r="F764" s="47" t="s">
        <v>1165</v>
      </c>
      <c r="G764" s="47"/>
      <c r="H764" s="47"/>
      <c r="I764" s="47"/>
    </row>
    <row r="765" spans="2:9" x14ac:dyDescent="0.4">
      <c r="B765" s="47" t="s">
        <v>6018</v>
      </c>
      <c r="C765" s="47"/>
      <c r="D765" s="47" t="s">
        <v>7124</v>
      </c>
      <c r="E765" s="47" t="s">
        <v>6008</v>
      </c>
      <c r="F765" s="47" t="s">
        <v>1168</v>
      </c>
      <c r="G765" s="47"/>
      <c r="H765" s="47"/>
      <c r="I765" s="47"/>
    </row>
    <row r="766" spans="2:9" x14ac:dyDescent="0.4">
      <c r="B766" s="47" t="s">
        <v>6019</v>
      </c>
      <c r="C766" s="47"/>
      <c r="D766" s="47" t="s">
        <v>7124</v>
      </c>
      <c r="E766" s="47" t="s">
        <v>6008</v>
      </c>
      <c r="F766" s="47" t="s">
        <v>1170</v>
      </c>
      <c r="G766" s="47"/>
      <c r="H766" s="47"/>
      <c r="I766" s="47"/>
    </row>
    <row r="767" spans="2:9" x14ac:dyDescent="0.4">
      <c r="B767" s="47" t="s">
        <v>6020</v>
      </c>
      <c r="C767" s="47"/>
      <c r="D767" s="47" t="s">
        <v>7124</v>
      </c>
      <c r="E767" s="47" t="s">
        <v>6008</v>
      </c>
      <c r="F767" s="47" t="s">
        <v>1172</v>
      </c>
      <c r="G767" s="47"/>
      <c r="H767" s="47"/>
      <c r="I767" s="47"/>
    </row>
    <row r="768" spans="2:9" x14ac:dyDescent="0.4">
      <c r="B768" s="47" t="s">
        <v>6021</v>
      </c>
      <c r="C768" s="47"/>
      <c r="D768" s="47" t="s">
        <v>7124</v>
      </c>
      <c r="E768" s="47" t="s">
        <v>6008</v>
      </c>
      <c r="F768" s="47" t="s">
        <v>1174</v>
      </c>
      <c r="G768" s="47"/>
      <c r="H768" s="47"/>
      <c r="I768" s="47"/>
    </row>
    <row r="769" spans="2:9" x14ac:dyDescent="0.4">
      <c r="B769" s="47" t="s">
        <v>2209</v>
      </c>
      <c r="C769" s="47"/>
      <c r="D769" s="47" t="s">
        <v>7124</v>
      </c>
      <c r="E769" s="47" t="s">
        <v>6008</v>
      </c>
      <c r="F769" s="47" t="s">
        <v>912</v>
      </c>
      <c r="G769" s="47"/>
      <c r="H769" s="47"/>
      <c r="I769" s="47"/>
    </row>
    <row r="770" spans="2:9" x14ac:dyDescent="0.4">
      <c r="B770" s="47" t="s">
        <v>6022</v>
      </c>
      <c r="C770" s="47"/>
      <c r="D770" s="47" t="s">
        <v>7124</v>
      </c>
      <c r="E770" s="47" t="s">
        <v>6008</v>
      </c>
      <c r="F770" s="47" t="s">
        <v>1182</v>
      </c>
      <c r="G770" s="47"/>
      <c r="H770" s="47"/>
      <c r="I770" s="47"/>
    </row>
    <row r="771" spans="2:9" x14ac:dyDescent="0.4">
      <c r="B771" s="47" t="s">
        <v>6023</v>
      </c>
      <c r="C771" s="47"/>
      <c r="D771" s="47" t="s">
        <v>7124</v>
      </c>
      <c r="E771" s="47" t="s">
        <v>6008</v>
      </c>
      <c r="F771" s="47" t="s">
        <v>807</v>
      </c>
      <c r="G771" s="47"/>
      <c r="H771" s="47"/>
      <c r="I771" s="47"/>
    </row>
    <row r="772" spans="2:9" x14ac:dyDescent="0.4">
      <c r="B772" s="47" t="s">
        <v>2337</v>
      </c>
      <c r="C772" s="47"/>
      <c r="D772" s="47" t="s">
        <v>7124</v>
      </c>
      <c r="E772" s="47" t="s">
        <v>6008</v>
      </c>
      <c r="F772" s="47" t="s">
        <v>1158</v>
      </c>
      <c r="G772" s="47"/>
      <c r="H772" s="47"/>
      <c r="I772" s="47"/>
    </row>
    <row r="773" spans="2:9" x14ac:dyDescent="0.4">
      <c r="B773" s="47" t="s">
        <v>3625</v>
      </c>
      <c r="C773" s="47"/>
      <c r="D773" s="47" t="s">
        <v>7124</v>
      </c>
      <c r="E773" s="47" t="s">
        <v>6008</v>
      </c>
      <c r="F773" s="47" t="s">
        <v>1199</v>
      </c>
      <c r="G773" s="47"/>
      <c r="H773" s="47"/>
      <c r="I773" s="47"/>
    </row>
    <row r="774" spans="2:9" x14ac:dyDescent="0.4">
      <c r="B774" s="47" t="s">
        <v>6024</v>
      </c>
      <c r="C774" s="47"/>
      <c r="D774" s="47" t="s">
        <v>7124</v>
      </c>
      <c r="E774" s="47" t="s">
        <v>6008</v>
      </c>
      <c r="F774" s="47" t="s">
        <v>990</v>
      </c>
      <c r="G774" s="47"/>
      <c r="H774" s="47"/>
      <c r="I774" s="47"/>
    </row>
    <row r="775" spans="2:9" x14ac:dyDescent="0.4">
      <c r="B775" s="47" t="s">
        <v>6025</v>
      </c>
      <c r="C775" s="47"/>
      <c r="D775" s="47" t="s">
        <v>7124</v>
      </c>
      <c r="E775" s="47" t="s">
        <v>6008</v>
      </c>
      <c r="F775" s="47" t="s">
        <v>760</v>
      </c>
      <c r="G775" s="47"/>
      <c r="H775" s="47"/>
      <c r="I775" s="47"/>
    </row>
    <row r="776" spans="2:9" x14ac:dyDescent="0.4">
      <c r="B776" s="47" t="s">
        <v>6026</v>
      </c>
      <c r="C776" s="47"/>
      <c r="D776" s="47" t="s">
        <v>7124</v>
      </c>
      <c r="E776" s="47" t="s">
        <v>6008</v>
      </c>
      <c r="F776" s="47" t="s">
        <v>961</v>
      </c>
      <c r="G776" s="47"/>
      <c r="H776" s="47"/>
      <c r="I776" s="47"/>
    </row>
    <row r="777" spans="2:9" x14ac:dyDescent="0.4">
      <c r="B777" s="47" t="s">
        <v>6027</v>
      </c>
      <c r="C777" s="47"/>
      <c r="D777" s="47" t="s">
        <v>7124</v>
      </c>
      <c r="E777" s="47" t="s">
        <v>6008</v>
      </c>
      <c r="F777" s="47" t="s">
        <v>1216</v>
      </c>
      <c r="G777" s="47"/>
      <c r="H777" s="47"/>
      <c r="I777" s="47"/>
    </row>
    <row r="778" spans="2:9" x14ac:dyDescent="0.4">
      <c r="B778" s="47" t="s">
        <v>1571</v>
      </c>
      <c r="C778" s="47"/>
      <c r="D778" s="47" t="s">
        <v>7124</v>
      </c>
      <c r="E778" s="47" t="s">
        <v>6008</v>
      </c>
      <c r="F778" s="47" t="s">
        <v>854</v>
      </c>
      <c r="G778" s="47"/>
      <c r="H778" s="47"/>
      <c r="I778" s="47"/>
    </row>
    <row r="779" spans="2:9" x14ac:dyDescent="0.4">
      <c r="B779" s="47" t="s">
        <v>6846</v>
      </c>
      <c r="C779" s="47"/>
      <c r="D779" s="47" t="s">
        <v>7124</v>
      </c>
      <c r="E779" s="47" t="s">
        <v>6008</v>
      </c>
      <c r="F779" s="47" t="s">
        <v>1235</v>
      </c>
      <c r="G779" s="47"/>
      <c r="H779" s="47"/>
      <c r="I779" s="47"/>
    </row>
    <row r="780" spans="2:9" x14ac:dyDescent="0.4">
      <c r="B780" s="47" t="s">
        <v>1056</v>
      </c>
      <c r="C780" s="47"/>
      <c r="D780" s="47" t="s">
        <v>7124</v>
      </c>
      <c r="E780" s="47" t="s">
        <v>6028</v>
      </c>
      <c r="F780" s="47" t="s">
        <v>811</v>
      </c>
      <c r="G780" s="47"/>
      <c r="H780" s="47"/>
      <c r="I780" s="47"/>
    </row>
    <row r="781" spans="2:9" x14ac:dyDescent="0.4">
      <c r="B781" s="47" t="s">
        <v>6029</v>
      </c>
      <c r="C781" s="47"/>
      <c r="D781" s="47" t="s">
        <v>7124</v>
      </c>
      <c r="E781" s="47" t="s">
        <v>6028</v>
      </c>
      <c r="F781" s="47" t="s">
        <v>814</v>
      </c>
      <c r="G781" s="47"/>
      <c r="H781" s="47"/>
      <c r="I781" s="47"/>
    </row>
    <row r="782" spans="2:9" x14ac:dyDescent="0.4">
      <c r="B782" s="47" t="s">
        <v>6030</v>
      </c>
      <c r="C782" s="47"/>
      <c r="D782" s="47" t="s">
        <v>7124</v>
      </c>
      <c r="E782" s="47" t="s">
        <v>6028</v>
      </c>
      <c r="F782" s="47" t="s">
        <v>471</v>
      </c>
      <c r="G782" s="47"/>
      <c r="H782" s="47"/>
      <c r="I782" s="47"/>
    </row>
    <row r="783" spans="2:9" x14ac:dyDescent="0.4">
      <c r="B783" s="47" t="s">
        <v>110</v>
      </c>
      <c r="C783" s="47"/>
      <c r="D783" s="47" t="s">
        <v>7124</v>
      </c>
      <c r="E783" s="47" t="s">
        <v>6028</v>
      </c>
      <c r="F783" s="47" t="s">
        <v>446</v>
      </c>
      <c r="G783" s="47"/>
      <c r="H783" s="47"/>
      <c r="I783" s="47"/>
    </row>
    <row r="784" spans="2:9" x14ac:dyDescent="0.4">
      <c r="B784" s="47" t="s">
        <v>2870</v>
      </c>
      <c r="C784" s="47"/>
      <c r="D784" s="47" t="s">
        <v>7124</v>
      </c>
      <c r="E784" s="47" t="s">
        <v>6028</v>
      </c>
      <c r="F784" s="47" t="s">
        <v>800</v>
      </c>
      <c r="G784" s="47"/>
      <c r="H784" s="47"/>
      <c r="I784" s="47"/>
    </row>
    <row r="785" spans="2:9" x14ac:dyDescent="0.4">
      <c r="B785" s="47" t="s">
        <v>6031</v>
      </c>
      <c r="C785" s="47"/>
      <c r="D785" s="47" t="s">
        <v>7124</v>
      </c>
      <c r="E785" s="47" t="s">
        <v>6028</v>
      </c>
      <c r="F785" s="47" t="s">
        <v>833</v>
      </c>
      <c r="G785" s="47"/>
      <c r="H785" s="47"/>
      <c r="I785" s="47"/>
    </row>
    <row r="786" spans="2:9" x14ac:dyDescent="0.4">
      <c r="B786" s="47" t="s">
        <v>6032</v>
      </c>
      <c r="C786" s="47"/>
      <c r="D786" s="47" t="s">
        <v>7124</v>
      </c>
      <c r="E786" s="47" t="s">
        <v>6028</v>
      </c>
      <c r="F786" s="47" t="s">
        <v>836</v>
      </c>
      <c r="G786" s="47"/>
      <c r="H786" s="47"/>
      <c r="I786" s="47"/>
    </row>
    <row r="787" spans="2:9" x14ac:dyDescent="0.4">
      <c r="B787" s="47" t="s">
        <v>513</v>
      </c>
      <c r="C787" s="47"/>
      <c r="D787" s="47" t="s">
        <v>7124</v>
      </c>
      <c r="E787" s="47" t="s">
        <v>6028</v>
      </c>
      <c r="F787" s="47" t="s">
        <v>844</v>
      </c>
      <c r="G787" s="47"/>
      <c r="H787" s="47"/>
      <c r="I787" s="47"/>
    </row>
    <row r="788" spans="2:9" x14ac:dyDescent="0.4">
      <c r="B788" s="47" t="s">
        <v>3635</v>
      </c>
      <c r="C788" s="47"/>
      <c r="D788" s="47" t="s">
        <v>7124</v>
      </c>
      <c r="E788" s="47" t="s">
        <v>6028</v>
      </c>
      <c r="F788" s="47" t="s">
        <v>845</v>
      </c>
      <c r="G788" s="47"/>
      <c r="H788" s="47"/>
      <c r="I788" s="47"/>
    </row>
    <row r="789" spans="2:9" x14ac:dyDescent="0.4">
      <c r="B789" s="47" t="s">
        <v>6033</v>
      </c>
      <c r="C789" s="47"/>
      <c r="D789" s="47" t="s">
        <v>7124</v>
      </c>
      <c r="E789" s="47" t="s">
        <v>6028</v>
      </c>
      <c r="F789" s="47" t="s">
        <v>853</v>
      </c>
      <c r="G789" s="47"/>
      <c r="H789" s="47"/>
      <c r="I789" s="47"/>
    </row>
    <row r="790" spans="2:9" x14ac:dyDescent="0.4">
      <c r="B790" s="47" t="s">
        <v>2687</v>
      </c>
      <c r="C790" s="47"/>
      <c r="D790" s="47" t="s">
        <v>7124</v>
      </c>
      <c r="E790" s="47" t="s">
        <v>6028</v>
      </c>
      <c r="F790" s="47" t="s">
        <v>856</v>
      </c>
      <c r="G790" s="47"/>
      <c r="H790" s="47"/>
      <c r="I790" s="47"/>
    </row>
    <row r="791" spans="2:9" x14ac:dyDescent="0.4">
      <c r="B791" s="47" t="s">
        <v>3994</v>
      </c>
      <c r="C791" s="47"/>
      <c r="D791" s="47" t="s">
        <v>7124</v>
      </c>
      <c r="E791" s="47" t="s">
        <v>6028</v>
      </c>
      <c r="F791" s="47" t="s">
        <v>857</v>
      </c>
      <c r="G791" s="47"/>
      <c r="H791" s="47"/>
      <c r="I791" s="47"/>
    </row>
    <row r="792" spans="2:9" x14ac:dyDescent="0.4">
      <c r="B792" s="47" t="s">
        <v>6034</v>
      </c>
      <c r="C792" s="47"/>
      <c r="D792" s="47" t="s">
        <v>7124</v>
      </c>
      <c r="E792" s="47" t="s">
        <v>6028</v>
      </c>
      <c r="F792" s="47" t="s">
        <v>117</v>
      </c>
      <c r="G792" s="47"/>
      <c r="H792" s="47"/>
      <c r="I792" s="47"/>
    </row>
    <row r="793" spans="2:9" x14ac:dyDescent="0.4">
      <c r="B793" s="47" t="s">
        <v>750</v>
      </c>
      <c r="C793" s="47"/>
      <c r="D793" s="47" t="s">
        <v>7124</v>
      </c>
      <c r="E793" s="47" t="s">
        <v>6028</v>
      </c>
      <c r="F793" s="47" t="s">
        <v>867</v>
      </c>
      <c r="G793" s="47"/>
      <c r="H793" s="47"/>
      <c r="I793" s="47"/>
    </row>
    <row r="794" spans="2:9" x14ac:dyDescent="0.4">
      <c r="B794" s="47" t="s">
        <v>1958</v>
      </c>
      <c r="C794" s="47"/>
      <c r="D794" s="47" t="s">
        <v>7124</v>
      </c>
      <c r="E794" s="47" t="s">
        <v>6028</v>
      </c>
      <c r="F794" s="47" t="s">
        <v>865</v>
      </c>
      <c r="G794" s="47"/>
      <c r="H794" s="47"/>
      <c r="I794" s="47"/>
    </row>
    <row r="795" spans="2:9" x14ac:dyDescent="0.4">
      <c r="B795" s="47" t="s">
        <v>6035</v>
      </c>
      <c r="C795" s="47"/>
      <c r="D795" s="47" t="s">
        <v>7124</v>
      </c>
      <c r="E795" s="47" t="s">
        <v>6028</v>
      </c>
      <c r="F795" s="47" t="s">
        <v>889</v>
      </c>
      <c r="G795" s="47"/>
      <c r="H795" s="47"/>
      <c r="I795" s="47"/>
    </row>
    <row r="796" spans="2:9" x14ac:dyDescent="0.4">
      <c r="B796" s="47" t="s">
        <v>4496</v>
      </c>
      <c r="C796" s="47"/>
      <c r="D796" s="47" t="s">
        <v>7124</v>
      </c>
      <c r="E796" s="47" t="s">
        <v>6028</v>
      </c>
      <c r="F796" s="47" t="s">
        <v>897</v>
      </c>
      <c r="G796" s="47"/>
      <c r="H796" s="47"/>
      <c r="I796" s="47"/>
    </row>
    <row r="797" spans="2:9" x14ac:dyDescent="0.4">
      <c r="B797" s="47" t="s">
        <v>3864</v>
      </c>
      <c r="C797" s="47"/>
      <c r="D797" s="47" t="s">
        <v>7124</v>
      </c>
      <c r="E797" s="47" t="s">
        <v>6028</v>
      </c>
      <c r="F797" s="47" t="s">
        <v>901</v>
      </c>
      <c r="G797" s="47"/>
      <c r="H797" s="47"/>
      <c r="I797" s="47"/>
    </row>
    <row r="798" spans="2:9" x14ac:dyDescent="0.4">
      <c r="B798" s="47" t="s">
        <v>4097</v>
      </c>
      <c r="C798" s="47"/>
      <c r="D798" s="47" t="s">
        <v>7124</v>
      </c>
      <c r="E798" s="47" t="s">
        <v>6028</v>
      </c>
      <c r="F798" s="47" t="s">
        <v>1159</v>
      </c>
      <c r="G798" s="47"/>
      <c r="H798" s="47"/>
      <c r="I798" s="47"/>
    </row>
    <row r="799" spans="2:9" x14ac:dyDescent="0.4">
      <c r="B799" s="47" t="s">
        <v>2727</v>
      </c>
      <c r="C799" s="47"/>
      <c r="D799" s="47" t="s">
        <v>7124</v>
      </c>
      <c r="E799" s="47" t="s">
        <v>6028</v>
      </c>
      <c r="F799" s="47" t="s">
        <v>1165</v>
      </c>
      <c r="G799" s="47"/>
      <c r="H799" s="47"/>
      <c r="I799" s="47"/>
    </row>
    <row r="800" spans="2:9" x14ac:dyDescent="0.4">
      <c r="B800" s="47" t="s">
        <v>2977</v>
      </c>
      <c r="C800" s="47"/>
      <c r="D800" s="47" t="s">
        <v>7124</v>
      </c>
      <c r="E800" s="47" t="s">
        <v>6028</v>
      </c>
      <c r="F800" s="47" t="s">
        <v>1170</v>
      </c>
      <c r="G800" s="47"/>
      <c r="H800" s="47"/>
      <c r="I800" s="47"/>
    </row>
    <row r="801" spans="2:9" x14ac:dyDescent="0.4">
      <c r="B801" s="47" t="s">
        <v>4953</v>
      </c>
      <c r="C801" s="47"/>
      <c r="D801" s="47" t="s">
        <v>7124</v>
      </c>
      <c r="E801" s="47" t="s">
        <v>6028</v>
      </c>
      <c r="F801" s="47" t="s">
        <v>1172</v>
      </c>
      <c r="G801" s="47"/>
      <c r="H801" s="47"/>
      <c r="I801" s="47"/>
    </row>
    <row r="802" spans="2:9" x14ac:dyDescent="0.4">
      <c r="B802" s="47" t="s">
        <v>6037</v>
      </c>
      <c r="C802" s="47"/>
      <c r="D802" s="47" t="s">
        <v>7124</v>
      </c>
      <c r="E802" s="47" t="s">
        <v>6028</v>
      </c>
      <c r="F802" s="47" t="s">
        <v>1174</v>
      </c>
      <c r="G802" s="47"/>
      <c r="H802" s="47"/>
      <c r="I802" s="47"/>
    </row>
    <row r="803" spans="2:9" x14ac:dyDescent="0.4">
      <c r="B803" s="47" t="s">
        <v>6038</v>
      </c>
      <c r="C803" s="47"/>
      <c r="D803" s="47" t="s">
        <v>7124</v>
      </c>
      <c r="E803" s="47" t="s">
        <v>6028</v>
      </c>
      <c r="F803" s="47" t="s">
        <v>912</v>
      </c>
      <c r="G803" s="47"/>
      <c r="H803" s="47"/>
      <c r="I803" s="47"/>
    </row>
    <row r="804" spans="2:9" x14ac:dyDescent="0.4">
      <c r="B804" s="47" t="s">
        <v>2895</v>
      </c>
      <c r="C804" s="47"/>
      <c r="D804" s="47" t="s">
        <v>7124</v>
      </c>
      <c r="E804" s="47" t="s">
        <v>6028</v>
      </c>
      <c r="F804" s="47" t="s">
        <v>1182</v>
      </c>
      <c r="G804" s="47"/>
      <c r="H804" s="47"/>
      <c r="I804" s="47"/>
    </row>
    <row r="805" spans="2:9" x14ac:dyDescent="0.4">
      <c r="B805" s="47" t="s">
        <v>1885</v>
      </c>
      <c r="C805" s="47"/>
      <c r="D805" s="47" t="s">
        <v>7124</v>
      </c>
      <c r="E805" s="47" t="s">
        <v>6028</v>
      </c>
      <c r="F805" s="47" t="s">
        <v>807</v>
      </c>
      <c r="G805" s="47"/>
      <c r="H805" s="47"/>
      <c r="I805" s="47"/>
    </row>
    <row r="806" spans="2:9" x14ac:dyDescent="0.4">
      <c r="B806" s="47" t="s">
        <v>1029</v>
      </c>
      <c r="C806" s="47"/>
      <c r="D806" s="47" t="s">
        <v>7124</v>
      </c>
      <c r="E806" s="47" t="s">
        <v>6028</v>
      </c>
      <c r="F806" s="47" t="s">
        <v>1158</v>
      </c>
      <c r="G806" s="47"/>
      <c r="H806" s="47"/>
      <c r="I806" s="47"/>
    </row>
    <row r="807" spans="2:9" x14ac:dyDescent="0.4">
      <c r="B807" s="47" t="s">
        <v>6039</v>
      </c>
      <c r="C807" s="47"/>
      <c r="D807" s="47" t="s">
        <v>7124</v>
      </c>
      <c r="E807" s="47" t="s">
        <v>6028</v>
      </c>
      <c r="F807" s="47" t="s">
        <v>1199</v>
      </c>
      <c r="G807" s="47"/>
      <c r="H807" s="47"/>
      <c r="I807" s="47"/>
    </row>
    <row r="808" spans="2:9" x14ac:dyDescent="0.4">
      <c r="B808" s="47" t="s">
        <v>5844</v>
      </c>
      <c r="C808" s="47"/>
      <c r="D808" s="47" t="s">
        <v>7124</v>
      </c>
      <c r="E808" s="47" t="s">
        <v>6028</v>
      </c>
      <c r="F808" s="47" t="s">
        <v>990</v>
      </c>
      <c r="G808" s="47"/>
      <c r="H808" s="47"/>
      <c r="I808" s="47"/>
    </row>
    <row r="809" spans="2:9" x14ac:dyDescent="0.4">
      <c r="B809" s="47" t="s">
        <v>6040</v>
      </c>
      <c r="C809" s="47"/>
      <c r="D809" s="47" t="s">
        <v>7124</v>
      </c>
      <c r="E809" s="47" t="s">
        <v>6028</v>
      </c>
      <c r="F809" s="47" t="s">
        <v>760</v>
      </c>
      <c r="G809" s="47"/>
      <c r="H809" s="47"/>
      <c r="I809" s="47"/>
    </row>
    <row r="810" spans="2:9" x14ac:dyDescent="0.4">
      <c r="B810" s="47" t="s">
        <v>6041</v>
      </c>
      <c r="C810" s="47"/>
      <c r="D810" s="47" t="s">
        <v>7124</v>
      </c>
      <c r="E810" s="47" t="s">
        <v>6028</v>
      </c>
      <c r="F810" s="47" t="s">
        <v>961</v>
      </c>
      <c r="G810" s="47"/>
      <c r="H810" s="47"/>
      <c r="I810" s="47"/>
    </row>
    <row r="811" spans="2:9" x14ac:dyDescent="0.4">
      <c r="B811" s="47" t="s">
        <v>6041</v>
      </c>
      <c r="C811" s="47"/>
      <c r="D811" s="47" t="s">
        <v>7124</v>
      </c>
      <c r="E811" s="47" t="s">
        <v>6028</v>
      </c>
      <c r="F811" s="47" t="s">
        <v>1266</v>
      </c>
      <c r="G811" s="47"/>
      <c r="H811" s="47"/>
      <c r="I811" s="47"/>
    </row>
    <row r="812" spans="2:9" x14ac:dyDescent="0.4">
      <c r="B812" s="47" t="s">
        <v>6042</v>
      </c>
      <c r="C812" s="47"/>
      <c r="D812" s="47" t="s">
        <v>7124</v>
      </c>
      <c r="E812" s="47" t="s">
        <v>6028</v>
      </c>
      <c r="F812" s="47" t="s">
        <v>1216</v>
      </c>
      <c r="G812" s="47"/>
      <c r="H812" s="47"/>
      <c r="I812" s="47"/>
    </row>
    <row r="813" spans="2:9" x14ac:dyDescent="0.4">
      <c r="B813" s="47" t="s">
        <v>6042</v>
      </c>
      <c r="C813" s="47"/>
      <c r="D813" s="47" t="s">
        <v>7124</v>
      </c>
      <c r="E813" s="47" t="s">
        <v>6028</v>
      </c>
      <c r="F813" s="47" t="s">
        <v>854</v>
      </c>
      <c r="G813" s="47"/>
      <c r="H813" s="47"/>
      <c r="I813" s="47"/>
    </row>
    <row r="814" spans="2:9" x14ac:dyDescent="0.4">
      <c r="B814" s="47" t="s">
        <v>298</v>
      </c>
      <c r="C814" s="47"/>
      <c r="D814" s="47" t="s">
        <v>7124</v>
      </c>
      <c r="E814" s="47" t="s">
        <v>6028</v>
      </c>
      <c r="F814" s="47" t="s">
        <v>1235</v>
      </c>
      <c r="G814" s="47"/>
      <c r="H814" s="47"/>
      <c r="I814" s="47"/>
    </row>
    <row r="815" spans="2:9" x14ac:dyDescent="0.4">
      <c r="B815" s="47" t="s">
        <v>6043</v>
      </c>
      <c r="C815" s="47"/>
      <c r="D815" s="47" t="s">
        <v>7124</v>
      </c>
      <c r="E815" s="47" t="s">
        <v>6028</v>
      </c>
      <c r="F815" s="47" t="s">
        <v>1242</v>
      </c>
      <c r="G815" s="47"/>
      <c r="H815" s="47"/>
      <c r="I815" s="47"/>
    </row>
    <row r="816" spans="2:9" x14ac:dyDescent="0.4">
      <c r="B816" s="47" t="s">
        <v>1361</v>
      </c>
      <c r="C816" s="47"/>
      <c r="D816" s="47" t="s">
        <v>7124</v>
      </c>
      <c r="E816" s="47" t="s">
        <v>6028</v>
      </c>
      <c r="F816" s="47" t="s">
        <v>1245</v>
      </c>
      <c r="G816" s="47"/>
      <c r="H816" s="47"/>
      <c r="I816" s="47"/>
    </row>
    <row r="817" spans="2:9" x14ac:dyDescent="0.4">
      <c r="B817" s="47" t="s">
        <v>2052</v>
      </c>
      <c r="C817" s="47"/>
      <c r="D817" s="47" t="s">
        <v>7124</v>
      </c>
      <c r="E817" s="47" t="s">
        <v>6028</v>
      </c>
      <c r="F817" s="47" t="s">
        <v>202</v>
      </c>
      <c r="G817" s="47"/>
      <c r="H817" s="47"/>
      <c r="I817" s="47"/>
    </row>
    <row r="818" spans="2:9" x14ac:dyDescent="0.4">
      <c r="B818" s="47" t="s">
        <v>3157</v>
      </c>
      <c r="C818" s="47"/>
      <c r="D818" s="47" t="s">
        <v>7124</v>
      </c>
      <c r="E818" s="47" t="s">
        <v>6028</v>
      </c>
      <c r="F818" s="47" t="s">
        <v>1249</v>
      </c>
      <c r="G818" s="47"/>
      <c r="H818" s="47"/>
      <c r="I818" s="47"/>
    </row>
    <row r="819" spans="2:9" x14ac:dyDescent="0.4">
      <c r="B819" s="47" t="s">
        <v>6044</v>
      </c>
      <c r="C819" s="47"/>
      <c r="D819" s="47" t="s">
        <v>7124</v>
      </c>
      <c r="E819" s="47" t="s">
        <v>6028</v>
      </c>
      <c r="F819" s="47" t="s">
        <v>1208</v>
      </c>
      <c r="G819" s="47"/>
      <c r="H819" s="47"/>
      <c r="I819" s="47"/>
    </row>
    <row r="820" spans="2:9" x14ac:dyDescent="0.4">
      <c r="B820" s="47" t="s">
        <v>6046</v>
      </c>
      <c r="C820" s="47"/>
      <c r="D820" s="47" t="s">
        <v>7124</v>
      </c>
      <c r="E820" s="47" t="s">
        <v>6028</v>
      </c>
      <c r="F820" s="47" t="s">
        <v>1264</v>
      </c>
      <c r="G820" s="47"/>
      <c r="H820" s="47"/>
      <c r="I820" s="47"/>
    </row>
    <row r="821" spans="2:9" x14ac:dyDescent="0.4">
      <c r="B821" s="47" t="s">
        <v>4110</v>
      </c>
      <c r="C821" s="47"/>
      <c r="D821" s="47" t="s">
        <v>7124</v>
      </c>
      <c r="E821" s="47" t="s">
        <v>6047</v>
      </c>
      <c r="F821" s="47" t="s">
        <v>811</v>
      </c>
      <c r="G821" s="47"/>
      <c r="H821" s="47"/>
      <c r="I821" s="47"/>
    </row>
    <row r="822" spans="2:9" x14ac:dyDescent="0.4">
      <c r="B822" s="47" t="s">
        <v>4469</v>
      </c>
      <c r="C822" s="47"/>
      <c r="D822" s="47" t="s">
        <v>7124</v>
      </c>
      <c r="E822" s="47" t="s">
        <v>6047</v>
      </c>
      <c r="F822" s="47" t="s">
        <v>814</v>
      </c>
      <c r="G822" s="47"/>
      <c r="H822" s="47"/>
      <c r="I822" s="47"/>
    </row>
    <row r="823" spans="2:9" x14ac:dyDescent="0.4">
      <c r="B823" s="47" t="s">
        <v>6048</v>
      </c>
      <c r="C823" s="47"/>
      <c r="D823" s="47" t="s">
        <v>7124</v>
      </c>
      <c r="E823" s="47" t="s">
        <v>6047</v>
      </c>
      <c r="F823" s="47" t="s">
        <v>471</v>
      </c>
      <c r="G823" s="47"/>
      <c r="H823" s="47"/>
      <c r="I823" s="47"/>
    </row>
    <row r="824" spans="2:9" x14ac:dyDescent="0.4">
      <c r="B824" s="47" t="s">
        <v>6049</v>
      </c>
      <c r="C824" s="47"/>
      <c r="D824" s="47" t="s">
        <v>7124</v>
      </c>
      <c r="E824" s="47" t="s">
        <v>6047</v>
      </c>
      <c r="F824" s="47" t="s">
        <v>446</v>
      </c>
      <c r="G824" s="47"/>
      <c r="H824" s="47"/>
      <c r="I824" s="47"/>
    </row>
    <row r="825" spans="2:9" x14ac:dyDescent="0.4">
      <c r="B825" s="47" t="s">
        <v>1523</v>
      </c>
      <c r="C825" s="47"/>
      <c r="D825" s="47" t="s">
        <v>7124</v>
      </c>
      <c r="E825" s="47" t="s">
        <v>6047</v>
      </c>
      <c r="F825" s="47" t="s">
        <v>800</v>
      </c>
      <c r="G825" s="47"/>
      <c r="H825" s="47"/>
      <c r="I825" s="47"/>
    </row>
    <row r="826" spans="2:9" x14ac:dyDescent="0.4">
      <c r="B826" s="47" t="s">
        <v>6050</v>
      </c>
      <c r="C826" s="47"/>
      <c r="D826" s="47" t="s">
        <v>7124</v>
      </c>
      <c r="E826" s="47" t="s">
        <v>6047</v>
      </c>
      <c r="F826" s="47" t="s">
        <v>833</v>
      </c>
      <c r="G826" s="47"/>
      <c r="H826" s="47"/>
      <c r="I826" s="47"/>
    </row>
    <row r="827" spans="2:9" x14ac:dyDescent="0.4">
      <c r="B827" s="47" t="s">
        <v>5122</v>
      </c>
      <c r="C827" s="47"/>
      <c r="D827" s="47" t="s">
        <v>7124</v>
      </c>
      <c r="E827" s="47" t="s">
        <v>6047</v>
      </c>
      <c r="F827" s="47" t="s">
        <v>1159</v>
      </c>
      <c r="G827" s="47"/>
      <c r="H827" s="47"/>
      <c r="I827" s="47"/>
    </row>
    <row r="828" spans="2:9" x14ac:dyDescent="0.4">
      <c r="B828" s="47" t="s">
        <v>5389</v>
      </c>
      <c r="C828" s="47"/>
      <c r="D828" s="47" t="s">
        <v>7124</v>
      </c>
      <c r="E828" s="47" t="s">
        <v>1648</v>
      </c>
      <c r="F828" s="47" t="s">
        <v>811</v>
      </c>
      <c r="G828" s="47"/>
      <c r="H828" s="47"/>
      <c r="I828" s="47"/>
    </row>
    <row r="829" spans="2:9" x14ac:dyDescent="0.4">
      <c r="B829" s="47" t="s">
        <v>851</v>
      </c>
      <c r="C829" s="47"/>
      <c r="D829" s="47" t="s">
        <v>7124</v>
      </c>
      <c r="E829" s="47" t="s">
        <v>1648</v>
      </c>
      <c r="F829" s="47" t="s">
        <v>814</v>
      </c>
      <c r="G829" s="47"/>
      <c r="H829" s="47"/>
      <c r="I829" s="47"/>
    </row>
    <row r="830" spans="2:9" x14ac:dyDescent="0.4">
      <c r="B830" s="47" t="s">
        <v>6051</v>
      </c>
      <c r="C830" s="47"/>
      <c r="D830" s="47" t="s">
        <v>7124</v>
      </c>
      <c r="E830" s="47" t="s">
        <v>1648</v>
      </c>
      <c r="F830" s="47" t="s">
        <v>471</v>
      </c>
      <c r="G830" s="47"/>
      <c r="H830" s="47"/>
      <c r="I830" s="47"/>
    </row>
    <row r="831" spans="2:9" x14ac:dyDescent="0.4">
      <c r="B831" s="47" t="s">
        <v>6053</v>
      </c>
      <c r="C831" s="47"/>
      <c r="D831" s="47" t="s">
        <v>7124</v>
      </c>
      <c r="E831" s="47" t="s">
        <v>1648</v>
      </c>
      <c r="F831" s="47" t="s">
        <v>1159</v>
      </c>
      <c r="G831" s="47"/>
      <c r="H831" s="47"/>
      <c r="I831" s="47"/>
    </row>
    <row r="832" spans="2:9" x14ac:dyDescent="0.4">
      <c r="B832" s="47" t="s">
        <v>530</v>
      </c>
      <c r="C832" s="47"/>
      <c r="D832" s="47" t="s">
        <v>7124</v>
      </c>
      <c r="E832" s="47" t="s">
        <v>2277</v>
      </c>
      <c r="F832" s="47" t="s">
        <v>811</v>
      </c>
      <c r="G832" s="47"/>
      <c r="H832" s="47"/>
      <c r="I832" s="47"/>
    </row>
    <row r="833" spans="2:9" x14ac:dyDescent="0.4">
      <c r="B833" s="47" t="s">
        <v>4943</v>
      </c>
      <c r="C833" s="47"/>
      <c r="D833" s="47" t="s">
        <v>7124</v>
      </c>
      <c r="E833" s="47" t="s">
        <v>2277</v>
      </c>
      <c r="F833" s="47" t="s">
        <v>814</v>
      </c>
      <c r="G833" s="47"/>
      <c r="H833" s="47"/>
      <c r="I833" s="47"/>
    </row>
    <row r="834" spans="2:9" x14ac:dyDescent="0.4">
      <c r="B834" s="47" t="s">
        <v>6054</v>
      </c>
      <c r="C834" s="47"/>
      <c r="D834" s="47" t="s">
        <v>7124</v>
      </c>
      <c r="E834" s="47" t="s">
        <v>2277</v>
      </c>
      <c r="F834" s="47" t="s">
        <v>471</v>
      </c>
      <c r="G834" s="47"/>
      <c r="H834" s="47"/>
      <c r="I834" s="47"/>
    </row>
    <row r="835" spans="2:9" x14ac:dyDescent="0.4">
      <c r="B835" s="47" t="s">
        <v>6057</v>
      </c>
      <c r="C835" s="47"/>
      <c r="D835" s="47" t="s">
        <v>7124</v>
      </c>
      <c r="E835" s="47" t="s">
        <v>2277</v>
      </c>
      <c r="F835" s="47" t="s">
        <v>446</v>
      </c>
      <c r="G835" s="47"/>
      <c r="H835" s="47"/>
      <c r="I835" s="47"/>
    </row>
    <row r="836" spans="2:9" x14ac:dyDescent="0.4">
      <c r="B836" s="47" t="s">
        <v>4237</v>
      </c>
      <c r="C836" s="47"/>
      <c r="D836" s="47" t="s">
        <v>7124</v>
      </c>
      <c r="E836" s="47" t="s">
        <v>2277</v>
      </c>
      <c r="F836" s="47" t="s">
        <v>800</v>
      </c>
      <c r="G836" s="47"/>
      <c r="H836" s="47"/>
      <c r="I836" s="47"/>
    </row>
    <row r="837" spans="2:9" x14ac:dyDescent="0.4">
      <c r="B837" s="47" t="s">
        <v>6058</v>
      </c>
      <c r="C837" s="47"/>
      <c r="D837" s="47" t="s">
        <v>7124</v>
      </c>
      <c r="E837" s="47" t="s">
        <v>2277</v>
      </c>
      <c r="F837" s="47" t="s">
        <v>833</v>
      </c>
      <c r="G837" s="47"/>
      <c r="H837" s="47"/>
      <c r="I837" s="47"/>
    </row>
    <row r="838" spans="2:9" x14ac:dyDescent="0.4">
      <c r="B838" s="47" t="s">
        <v>6060</v>
      </c>
      <c r="C838" s="47"/>
      <c r="D838" s="47" t="s">
        <v>7124</v>
      </c>
      <c r="E838" s="47" t="s">
        <v>2277</v>
      </c>
      <c r="F838" s="47" t="s">
        <v>1159</v>
      </c>
      <c r="G838" s="47"/>
      <c r="H838" s="47"/>
      <c r="I838" s="47"/>
    </row>
    <row r="839" spans="2:9" x14ac:dyDescent="0.4">
      <c r="B839" s="47" t="s">
        <v>6061</v>
      </c>
      <c r="C839" s="47"/>
      <c r="D839" s="47" t="s">
        <v>7124</v>
      </c>
      <c r="E839" s="47" t="s">
        <v>2277</v>
      </c>
      <c r="F839" s="47" t="s">
        <v>1165</v>
      </c>
      <c r="G839" s="47"/>
      <c r="H839" s="47"/>
      <c r="I839" s="47"/>
    </row>
    <row r="840" spans="2:9" x14ac:dyDescent="0.4">
      <c r="B840" s="47" t="s">
        <v>6025</v>
      </c>
      <c r="C840" s="47"/>
      <c r="D840" s="47" t="s">
        <v>7124</v>
      </c>
      <c r="E840" s="47" t="s">
        <v>2277</v>
      </c>
      <c r="F840" s="47" t="s">
        <v>1168</v>
      </c>
      <c r="G840" s="47"/>
      <c r="H840" s="47"/>
      <c r="I840" s="47"/>
    </row>
    <row r="841" spans="2:9" x14ac:dyDescent="0.4">
      <c r="B841" s="47" t="s">
        <v>6062</v>
      </c>
      <c r="C841" s="47"/>
      <c r="D841" s="47" t="s">
        <v>7124</v>
      </c>
      <c r="E841" s="47" t="s">
        <v>2277</v>
      </c>
      <c r="F841" s="47" t="s">
        <v>1170</v>
      </c>
      <c r="G841" s="47"/>
      <c r="H841" s="47"/>
      <c r="I841" s="47"/>
    </row>
    <row r="842" spans="2:9" x14ac:dyDescent="0.4">
      <c r="B842" s="47" t="s">
        <v>6065</v>
      </c>
      <c r="C842" s="47"/>
      <c r="D842" s="47" t="s">
        <v>7124</v>
      </c>
      <c r="E842" s="47" t="s">
        <v>6064</v>
      </c>
      <c r="F842" s="47" t="s">
        <v>811</v>
      </c>
      <c r="G842" s="47"/>
      <c r="H842" s="47"/>
      <c r="I842" s="47"/>
    </row>
    <row r="843" spans="2:9" x14ac:dyDescent="0.4">
      <c r="B843" s="47" t="s">
        <v>6066</v>
      </c>
      <c r="C843" s="47"/>
      <c r="D843" s="47" t="s">
        <v>7124</v>
      </c>
      <c r="E843" s="47" t="s">
        <v>6064</v>
      </c>
      <c r="F843" s="47" t="s">
        <v>814</v>
      </c>
      <c r="G843" s="47"/>
      <c r="H843" s="47"/>
      <c r="I843" s="47"/>
    </row>
    <row r="844" spans="2:9" x14ac:dyDescent="0.4">
      <c r="B844" s="47" t="s">
        <v>6068</v>
      </c>
      <c r="C844" s="47"/>
      <c r="D844" s="47" t="s">
        <v>7124</v>
      </c>
      <c r="E844" s="47" t="s">
        <v>6064</v>
      </c>
      <c r="F844" s="47" t="s">
        <v>471</v>
      </c>
      <c r="G844" s="47"/>
      <c r="H844" s="47"/>
      <c r="I844" s="47"/>
    </row>
    <row r="845" spans="2:9" x14ac:dyDescent="0.4">
      <c r="B845" s="47" t="s">
        <v>5140</v>
      </c>
      <c r="C845" s="47"/>
      <c r="D845" s="47" t="s">
        <v>7124</v>
      </c>
      <c r="E845" s="47" t="s">
        <v>6064</v>
      </c>
      <c r="F845" s="47" t="s">
        <v>446</v>
      </c>
      <c r="G845" s="47"/>
      <c r="H845" s="47"/>
      <c r="I845" s="47"/>
    </row>
    <row r="846" spans="2:9" x14ac:dyDescent="0.4">
      <c r="B846" s="47" t="s">
        <v>1617</v>
      </c>
      <c r="C846" s="47"/>
      <c r="D846" s="47" t="s">
        <v>7124</v>
      </c>
      <c r="E846" s="47" t="s">
        <v>6064</v>
      </c>
      <c r="F846" s="47" t="s">
        <v>800</v>
      </c>
      <c r="G846" s="47"/>
      <c r="H846" s="47"/>
      <c r="I846" s="47"/>
    </row>
    <row r="847" spans="2:9" x14ac:dyDescent="0.4">
      <c r="B847" s="47" t="s">
        <v>5925</v>
      </c>
      <c r="C847" s="47"/>
      <c r="D847" s="47" t="s">
        <v>7124</v>
      </c>
      <c r="E847" s="47" t="s">
        <v>6064</v>
      </c>
      <c r="F847" s="47" t="s">
        <v>833</v>
      </c>
      <c r="G847" s="47"/>
      <c r="H847" s="47"/>
      <c r="I847" s="47"/>
    </row>
    <row r="848" spans="2:9" x14ac:dyDescent="0.4">
      <c r="B848" s="47" t="s">
        <v>6070</v>
      </c>
      <c r="C848" s="47"/>
      <c r="D848" s="47" t="s">
        <v>7124</v>
      </c>
      <c r="E848" s="47" t="s">
        <v>6064</v>
      </c>
      <c r="F848" s="47" t="s">
        <v>1159</v>
      </c>
      <c r="G848" s="47"/>
      <c r="H848" s="47"/>
      <c r="I848" s="47"/>
    </row>
    <row r="849" spans="2:9" x14ac:dyDescent="0.4">
      <c r="B849" s="47" t="s">
        <v>252</v>
      </c>
      <c r="C849" s="47"/>
      <c r="D849" s="47" t="s">
        <v>7124</v>
      </c>
      <c r="E849" s="47" t="s">
        <v>6064</v>
      </c>
      <c r="F849" s="47" t="s">
        <v>1165</v>
      </c>
      <c r="G849" s="47"/>
      <c r="H849" s="47"/>
      <c r="I849" s="47"/>
    </row>
    <row r="850" spans="2:9" x14ac:dyDescent="0.4">
      <c r="B850" s="47" t="s">
        <v>743</v>
      </c>
      <c r="C850" s="47"/>
      <c r="D850" s="47" t="s">
        <v>7124</v>
      </c>
      <c r="E850" s="47" t="s">
        <v>6064</v>
      </c>
      <c r="F850" s="47" t="s">
        <v>1168</v>
      </c>
      <c r="G850" s="47"/>
      <c r="H850" s="47"/>
      <c r="I850" s="47"/>
    </row>
    <row r="851" spans="2:9" x14ac:dyDescent="0.4">
      <c r="B851" s="47" t="s">
        <v>6072</v>
      </c>
      <c r="C851" s="47"/>
      <c r="D851" s="47" t="s">
        <v>7124</v>
      </c>
      <c r="E851" s="47" t="s">
        <v>6071</v>
      </c>
      <c r="F851" s="47" t="s">
        <v>811</v>
      </c>
      <c r="G851" s="47"/>
      <c r="H851" s="47"/>
      <c r="I851" s="47"/>
    </row>
    <row r="852" spans="2:9" x14ac:dyDescent="0.4">
      <c r="B852" s="47" t="s">
        <v>6075</v>
      </c>
      <c r="C852" s="47"/>
      <c r="D852" s="47" t="s">
        <v>7124</v>
      </c>
      <c r="E852" s="47" t="s">
        <v>6071</v>
      </c>
      <c r="F852" s="47" t="s">
        <v>814</v>
      </c>
      <c r="G852" s="47"/>
      <c r="H852" s="47"/>
      <c r="I852" s="47"/>
    </row>
    <row r="853" spans="2:9" x14ac:dyDescent="0.4">
      <c r="B853" s="47" t="s">
        <v>4450</v>
      </c>
      <c r="C853" s="47"/>
      <c r="D853" s="47" t="s">
        <v>7124</v>
      </c>
      <c r="E853" s="47" t="s">
        <v>5405</v>
      </c>
      <c r="F853" s="47" t="s">
        <v>811</v>
      </c>
      <c r="G853" s="47"/>
      <c r="H853" s="47"/>
      <c r="I853" s="47"/>
    </row>
    <row r="854" spans="2:9" x14ac:dyDescent="0.4">
      <c r="B854" s="47" t="s">
        <v>2882</v>
      </c>
      <c r="C854" s="47"/>
      <c r="D854" s="47" t="s">
        <v>7124</v>
      </c>
      <c r="E854" s="47" t="s">
        <v>5405</v>
      </c>
      <c r="F854" s="47" t="s">
        <v>814</v>
      </c>
      <c r="G854" s="47"/>
      <c r="H854" s="47"/>
      <c r="I854" s="47"/>
    </row>
    <row r="855" spans="2:9" x14ac:dyDescent="0.4">
      <c r="B855" s="47" t="s">
        <v>6076</v>
      </c>
      <c r="C855" s="47"/>
      <c r="D855" s="47" t="s">
        <v>7124</v>
      </c>
      <c r="E855" s="47" t="s">
        <v>5405</v>
      </c>
      <c r="F855" s="47" t="s">
        <v>471</v>
      </c>
      <c r="G855" s="47"/>
      <c r="H855" s="47"/>
      <c r="I855" s="47"/>
    </row>
    <row r="856" spans="2:9" x14ac:dyDescent="0.4">
      <c r="B856" s="47" t="s">
        <v>6080</v>
      </c>
      <c r="C856" s="47"/>
      <c r="D856" s="47" t="s">
        <v>7124</v>
      </c>
      <c r="E856" s="47" t="s">
        <v>5405</v>
      </c>
      <c r="F856" s="47" t="s">
        <v>446</v>
      </c>
      <c r="G856" s="47"/>
      <c r="H856" s="47"/>
      <c r="I856" s="47"/>
    </row>
    <row r="857" spans="2:9" x14ac:dyDescent="0.4">
      <c r="B857" s="47" t="s">
        <v>3281</v>
      </c>
      <c r="C857" s="47"/>
      <c r="D857" s="47" t="s">
        <v>7124</v>
      </c>
      <c r="E857" s="47" t="s">
        <v>5405</v>
      </c>
      <c r="F857" s="47" t="s">
        <v>800</v>
      </c>
      <c r="G857" s="47"/>
      <c r="H857" s="47"/>
      <c r="I857" s="47"/>
    </row>
    <row r="858" spans="2:9" x14ac:dyDescent="0.4">
      <c r="B858" s="47" t="s">
        <v>6081</v>
      </c>
      <c r="C858" s="47"/>
      <c r="D858" s="47" t="s">
        <v>7124</v>
      </c>
      <c r="E858" s="47" t="s">
        <v>5405</v>
      </c>
      <c r="F858" s="47" t="s">
        <v>833</v>
      </c>
      <c r="G858" s="47"/>
      <c r="H858" s="47"/>
      <c r="I858" s="47"/>
    </row>
    <row r="859" spans="2:9" x14ac:dyDescent="0.4">
      <c r="B859" s="47" t="s">
        <v>6082</v>
      </c>
      <c r="C859" s="47"/>
      <c r="D859" s="47" t="s">
        <v>7124</v>
      </c>
      <c r="E859" s="47" t="s">
        <v>5405</v>
      </c>
      <c r="F859" s="47" t="s">
        <v>1159</v>
      </c>
      <c r="G859" s="47"/>
      <c r="H859" s="47"/>
      <c r="I859" s="47"/>
    </row>
    <row r="860" spans="2:9" x14ac:dyDescent="0.4">
      <c r="B860" s="47" t="s">
        <v>6083</v>
      </c>
      <c r="C860" s="47"/>
      <c r="D860" s="47" t="s">
        <v>7124</v>
      </c>
      <c r="E860" s="47" t="s">
        <v>5405</v>
      </c>
      <c r="F860" s="47" t="s">
        <v>1165</v>
      </c>
      <c r="G860" s="47"/>
      <c r="H860" s="47"/>
      <c r="I860" s="47"/>
    </row>
    <row r="861" spans="2:9" x14ac:dyDescent="0.4">
      <c r="B861" s="47" t="s">
        <v>2720</v>
      </c>
      <c r="C861" s="47"/>
      <c r="D861" s="47" t="s">
        <v>7124</v>
      </c>
      <c r="E861" s="47" t="s">
        <v>5405</v>
      </c>
      <c r="F861" s="47" t="s">
        <v>1168</v>
      </c>
      <c r="G861" s="47"/>
      <c r="H861" s="47"/>
      <c r="I861" s="47"/>
    </row>
    <row r="862" spans="2:9" x14ac:dyDescent="0.4">
      <c r="B862" s="47" t="s">
        <v>6084</v>
      </c>
      <c r="C862" s="47"/>
      <c r="D862" s="47" t="s">
        <v>7124</v>
      </c>
      <c r="E862" s="47" t="s">
        <v>5405</v>
      </c>
      <c r="F862" s="47" t="s">
        <v>1170</v>
      </c>
      <c r="G862" s="47"/>
      <c r="H862" s="47"/>
      <c r="I862" s="47"/>
    </row>
    <row r="863" spans="2:9" x14ac:dyDescent="0.4">
      <c r="B863" s="47" t="s">
        <v>6086</v>
      </c>
      <c r="C863" s="47"/>
      <c r="D863" s="47" t="s">
        <v>7124</v>
      </c>
      <c r="E863" s="47" t="s">
        <v>5405</v>
      </c>
      <c r="F863" s="47" t="s">
        <v>1172</v>
      </c>
      <c r="G863" s="47"/>
      <c r="H863" s="47"/>
      <c r="I863" s="47"/>
    </row>
    <row r="864" spans="2:9" x14ac:dyDescent="0.4">
      <c r="B864" s="47" t="s">
        <v>6086</v>
      </c>
      <c r="C864" s="47"/>
      <c r="D864" s="47" t="s">
        <v>7124</v>
      </c>
      <c r="E864" s="47" t="s">
        <v>5405</v>
      </c>
      <c r="F864" s="47" t="s">
        <v>1174</v>
      </c>
      <c r="G864" s="47"/>
      <c r="H864" s="47"/>
      <c r="I864" s="47"/>
    </row>
    <row r="865" spans="2:9" x14ac:dyDescent="0.4">
      <c r="B865" s="47" t="s">
        <v>2507</v>
      </c>
      <c r="C865" s="47"/>
      <c r="D865" s="47" t="s">
        <v>7124</v>
      </c>
      <c r="E865" s="47" t="s">
        <v>5405</v>
      </c>
      <c r="F865" s="47" t="s">
        <v>912</v>
      </c>
      <c r="G865" s="47"/>
      <c r="H865" s="47"/>
      <c r="I865" s="47"/>
    </row>
    <row r="866" spans="2:9" x14ac:dyDescent="0.4">
      <c r="B866" s="47" t="s">
        <v>2507</v>
      </c>
      <c r="C866" s="47"/>
      <c r="D866" s="47" t="s">
        <v>7124</v>
      </c>
      <c r="E866" s="47" t="s">
        <v>5405</v>
      </c>
      <c r="F866" s="47" t="s">
        <v>1182</v>
      </c>
      <c r="G866" s="47"/>
      <c r="H866" s="47"/>
      <c r="I866" s="47"/>
    </row>
    <row r="867" spans="2:9" x14ac:dyDescent="0.4">
      <c r="B867" s="47" t="s">
        <v>4507</v>
      </c>
      <c r="C867" s="47"/>
      <c r="D867" s="47" t="s">
        <v>7124</v>
      </c>
      <c r="E867" s="47" t="s">
        <v>5405</v>
      </c>
      <c r="F867" s="47" t="s">
        <v>807</v>
      </c>
      <c r="G867" s="47"/>
      <c r="H867" s="47"/>
      <c r="I867" s="47"/>
    </row>
    <row r="868" spans="2:9" x14ac:dyDescent="0.4">
      <c r="B868" s="47" t="s">
        <v>6087</v>
      </c>
      <c r="C868" s="47"/>
      <c r="D868" s="47" t="s">
        <v>7124</v>
      </c>
      <c r="E868" s="47" t="s">
        <v>5405</v>
      </c>
      <c r="F868" s="47" t="s">
        <v>1158</v>
      </c>
      <c r="G868" s="47"/>
      <c r="H868" s="47"/>
      <c r="I868" s="47"/>
    </row>
    <row r="869" spans="2:9" x14ac:dyDescent="0.4">
      <c r="B869" s="47" t="s">
        <v>5871</v>
      </c>
      <c r="C869" s="47"/>
      <c r="D869" s="47" t="s">
        <v>7124</v>
      </c>
      <c r="E869" s="47" t="s">
        <v>5405</v>
      </c>
      <c r="F869" s="47" t="s">
        <v>1199</v>
      </c>
      <c r="G869" s="47"/>
      <c r="H869" s="47"/>
      <c r="I869" s="47"/>
    </row>
    <row r="870" spans="2:9" x14ac:dyDescent="0.4">
      <c r="B870" s="47" t="s">
        <v>6847</v>
      </c>
      <c r="C870" s="47"/>
      <c r="D870" s="47" t="s">
        <v>7124</v>
      </c>
      <c r="E870" s="47" t="s">
        <v>5405</v>
      </c>
      <c r="F870" s="47" t="s">
        <v>990</v>
      </c>
      <c r="G870" s="47"/>
      <c r="H870" s="47"/>
      <c r="I870" s="47"/>
    </row>
    <row r="871" spans="2:9" x14ac:dyDescent="0.4">
      <c r="B871" s="47" t="s">
        <v>6088</v>
      </c>
      <c r="C871" s="47"/>
      <c r="D871" s="47" t="s">
        <v>7124</v>
      </c>
      <c r="E871" s="47" t="s">
        <v>5405</v>
      </c>
      <c r="F871" s="47" t="s">
        <v>760</v>
      </c>
      <c r="G871" s="47"/>
      <c r="H871" s="47"/>
      <c r="I871" s="47"/>
    </row>
    <row r="872" spans="2:9" x14ac:dyDescent="0.4">
      <c r="B872" s="47" t="s">
        <v>6848</v>
      </c>
      <c r="C872" s="47"/>
      <c r="D872" s="47" t="s">
        <v>7124</v>
      </c>
      <c r="E872" s="47" t="s">
        <v>5405</v>
      </c>
      <c r="F872" s="47" t="s">
        <v>961</v>
      </c>
      <c r="G872" s="47"/>
      <c r="H872" s="47"/>
      <c r="I872" s="47"/>
    </row>
    <row r="873" spans="2:9" x14ac:dyDescent="0.4">
      <c r="B873" s="47" t="s">
        <v>6158</v>
      </c>
      <c r="C873" s="47"/>
      <c r="D873" s="47" t="s">
        <v>7124</v>
      </c>
      <c r="E873" s="47" t="s">
        <v>5405</v>
      </c>
      <c r="F873" s="47" t="s">
        <v>1216</v>
      </c>
      <c r="G873" s="47"/>
      <c r="H873" s="47"/>
      <c r="I873" s="47"/>
    </row>
    <row r="874" spans="2:9" x14ac:dyDescent="0.4">
      <c r="B874" s="47" t="s">
        <v>6089</v>
      </c>
      <c r="C874" s="47"/>
      <c r="D874" s="47" t="s">
        <v>7124</v>
      </c>
      <c r="E874" s="47" t="s">
        <v>5405</v>
      </c>
      <c r="F874" s="47" t="s">
        <v>854</v>
      </c>
      <c r="G874" s="47"/>
      <c r="H874" s="47"/>
      <c r="I874" s="47"/>
    </row>
    <row r="875" spans="2:9" x14ac:dyDescent="0.4">
      <c r="B875" s="47" t="s">
        <v>6090</v>
      </c>
      <c r="C875" s="47"/>
      <c r="D875" s="47" t="s">
        <v>7124</v>
      </c>
      <c r="E875" s="47" t="s">
        <v>5405</v>
      </c>
      <c r="F875" s="47" t="s">
        <v>1235</v>
      </c>
      <c r="G875" s="47"/>
      <c r="H875" s="47"/>
      <c r="I875" s="47"/>
    </row>
    <row r="876" spans="2:9" x14ac:dyDescent="0.4">
      <c r="B876" s="47" t="s">
        <v>6091</v>
      </c>
      <c r="C876" s="47"/>
      <c r="D876" s="47" t="s">
        <v>7124</v>
      </c>
      <c r="E876" s="47" t="s">
        <v>5405</v>
      </c>
      <c r="F876" s="47" t="s">
        <v>1242</v>
      </c>
      <c r="G876" s="47"/>
      <c r="H876" s="47"/>
      <c r="I876" s="47"/>
    </row>
    <row r="877" spans="2:9" x14ac:dyDescent="0.4">
      <c r="B877" s="47" t="s">
        <v>5505</v>
      </c>
      <c r="C877" s="47"/>
      <c r="D877" s="47" t="s">
        <v>7124</v>
      </c>
      <c r="E877" s="47" t="s">
        <v>5405</v>
      </c>
      <c r="F877" s="47" t="s">
        <v>1245</v>
      </c>
      <c r="G877" s="47"/>
      <c r="H877" s="47"/>
      <c r="I877" s="47"/>
    </row>
    <row r="878" spans="2:9" x14ac:dyDescent="0.4">
      <c r="B878" s="47" t="s">
        <v>4816</v>
      </c>
      <c r="C878" s="47"/>
      <c r="D878" s="47" t="s">
        <v>7124</v>
      </c>
      <c r="E878" s="47" t="s">
        <v>5405</v>
      </c>
      <c r="F878" s="47" t="s">
        <v>202</v>
      </c>
      <c r="G878" s="47"/>
      <c r="H878" s="47"/>
      <c r="I878" s="47"/>
    </row>
    <row r="879" spans="2:9" x14ac:dyDescent="0.4">
      <c r="B879" s="47" t="s">
        <v>6093</v>
      </c>
      <c r="C879" s="47"/>
      <c r="D879" s="47" t="s">
        <v>7124</v>
      </c>
      <c r="E879" s="47" t="s">
        <v>5405</v>
      </c>
      <c r="F879" s="47" t="s">
        <v>1249</v>
      </c>
      <c r="G879" s="47"/>
      <c r="H879" s="47"/>
      <c r="I879" s="47"/>
    </row>
    <row r="880" spans="2:9" x14ac:dyDescent="0.4">
      <c r="B880" s="47" t="s">
        <v>4739</v>
      </c>
      <c r="C880" s="47"/>
      <c r="D880" s="47" t="s">
        <v>7124</v>
      </c>
      <c r="E880" s="47" t="s">
        <v>5405</v>
      </c>
      <c r="F880" s="47" t="s">
        <v>1208</v>
      </c>
      <c r="G880" s="47"/>
      <c r="H880" s="47"/>
      <c r="I880" s="47"/>
    </row>
    <row r="881" spans="2:9" x14ac:dyDescent="0.4">
      <c r="B881" s="47" t="s">
        <v>4739</v>
      </c>
      <c r="C881" s="47"/>
      <c r="D881" s="47" t="s">
        <v>7124</v>
      </c>
      <c r="E881" s="47" t="s">
        <v>5405</v>
      </c>
      <c r="F881" s="47" t="s">
        <v>4861</v>
      </c>
      <c r="G881" s="47"/>
      <c r="H881" s="47"/>
      <c r="I881" s="47"/>
    </row>
    <row r="882" spans="2:9" x14ac:dyDescent="0.4">
      <c r="B882" s="47" t="s">
        <v>6095</v>
      </c>
      <c r="C882" s="47"/>
      <c r="D882" s="47" t="s">
        <v>7124</v>
      </c>
      <c r="E882" s="47" t="s">
        <v>5405</v>
      </c>
      <c r="F882" s="47" t="s">
        <v>1264</v>
      </c>
      <c r="G882" s="47"/>
      <c r="H882" s="47"/>
      <c r="I882" s="47"/>
    </row>
    <row r="883" spans="2:9" x14ac:dyDescent="0.4">
      <c r="B883" s="47" t="s">
        <v>5586</v>
      </c>
      <c r="C883" s="47"/>
      <c r="D883" s="47" t="s">
        <v>7124</v>
      </c>
      <c r="E883" s="47" t="s">
        <v>5405</v>
      </c>
      <c r="F883" s="47" t="s">
        <v>3605</v>
      </c>
      <c r="G883" s="47"/>
      <c r="H883" s="47"/>
      <c r="I883" s="47"/>
    </row>
    <row r="884" spans="2:9" x14ac:dyDescent="0.4">
      <c r="B884" s="47" t="s">
        <v>6097</v>
      </c>
      <c r="C884" s="47"/>
      <c r="D884" s="47" t="s">
        <v>7124</v>
      </c>
      <c r="E884" s="47" t="s">
        <v>5405</v>
      </c>
      <c r="F884" s="47" t="s">
        <v>4978</v>
      </c>
      <c r="G884" s="47"/>
      <c r="H884" s="47"/>
      <c r="I884" s="47"/>
    </row>
    <row r="885" spans="2:9" x14ac:dyDescent="0.4">
      <c r="B885" s="47" t="s">
        <v>6098</v>
      </c>
      <c r="C885" s="47"/>
      <c r="D885" s="47" t="s">
        <v>7124</v>
      </c>
      <c r="E885" s="47" t="s">
        <v>5405</v>
      </c>
      <c r="F885" s="47" t="s">
        <v>2746</v>
      </c>
      <c r="G885" s="47"/>
      <c r="H885" s="47"/>
      <c r="I885" s="47"/>
    </row>
    <row r="886" spans="2:9" x14ac:dyDescent="0.4">
      <c r="B886" s="47" t="s">
        <v>6098</v>
      </c>
      <c r="C886" s="47"/>
      <c r="D886" s="47" t="s">
        <v>7124</v>
      </c>
      <c r="E886" s="47" t="s">
        <v>5405</v>
      </c>
      <c r="F886" s="47" t="s">
        <v>6099</v>
      </c>
      <c r="G886" s="47"/>
      <c r="H886" s="47"/>
      <c r="I886" s="47"/>
    </row>
    <row r="887" spans="2:9" x14ac:dyDescent="0.4">
      <c r="B887" s="47" t="s">
        <v>4737</v>
      </c>
      <c r="C887" s="47"/>
      <c r="D887" s="47" t="s">
        <v>7124</v>
      </c>
      <c r="E887" s="47" t="s">
        <v>5405</v>
      </c>
      <c r="F887" s="47" t="s">
        <v>42</v>
      </c>
      <c r="G887" s="47"/>
      <c r="H887" s="47"/>
      <c r="I887" s="47"/>
    </row>
    <row r="888" spans="2:9" x14ac:dyDescent="0.4">
      <c r="B888" s="47" t="s">
        <v>3134</v>
      </c>
      <c r="C888" s="47"/>
      <c r="D888" s="47" t="s">
        <v>7124</v>
      </c>
      <c r="E888" s="47" t="s">
        <v>5405</v>
      </c>
      <c r="F888" s="47" t="s">
        <v>1494</v>
      </c>
      <c r="G888" s="47"/>
      <c r="H888" s="47"/>
      <c r="I888" s="47"/>
    </row>
    <row r="889" spans="2:9" x14ac:dyDescent="0.4">
      <c r="B889" s="47" t="s">
        <v>6100</v>
      </c>
      <c r="C889" s="47"/>
      <c r="D889" s="47" t="s">
        <v>7124</v>
      </c>
      <c r="E889" s="47" t="s">
        <v>5405</v>
      </c>
      <c r="F889" s="47" t="s">
        <v>808</v>
      </c>
      <c r="G889" s="47"/>
      <c r="H889" s="47"/>
      <c r="I889" s="47"/>
    </row>
    <row r="890" spans="2:9" x14ac:dyDescent="0.4">
      <c r="B890" s="47" t="s">
        <v>6102</v>
      </c>
      <c r="C890" s="47"/>
      <c r="D890" s="47" t="s">
        <v>7124</v>
      </c>
      <c r="E890" s="47" t="s">
        <v>5405</v>
      </c>
      <c r="F890" s="47" t="s">
        <v>3755</v>
      </c>
      <c r="G890" s="47"/>
      <c r="H890" s="47"/>
      <c r="I890" s="47"/>
    </row>
    <row r="891" spans="2:9" x14ac:dyDescent="0.4">
      <c r="B891" s="47" t="s">
        <v>6102</v>
      </c>
      <c r="C891" s="47"/>
      <c r="D891" s="47" t="s">
        <v>7124</v>
      </c>
      <c r="E891" s="47" t="s">
        <v>5405</v>
      </c>
      <c r="F891" s="47" t="s">
        <v>6103</v>
      </c>
      <c r="G891" s="47"/>
      <c r="H891" s="47"/>
      <c r="I891" s="47"/>
    </row>
    <row r="892" spans="2:9" x14ac:dyDescent="0.4">
      <c r="B892" s="47" t="s">
        <v>5132</v>
      </c>
      <c r="C892" s="47"/>
      <c r="D892" s="47" t="s">
        <v>7124</v>
      </c>
      <c r="E892" s="47" t="s">
        <v>5405</v>
      </c>
      <c r="F892" s="47" t="s">
        <v>4337</v>
      </c>
      <c r="G892" s="47"/>
      <c r="H892" s="47"/>
      <c r="I892" s="47"/>
    </row>
    <row r="893" spans="2:9" x14ac:dyDescent="0.4">
      <c r="B893" s="47" t="s">
        <v>5132</v>
      </c>
      <c r="C893" s="47"/>
      <c r="D893" s="47" t="s">
        <v>7124</v>
      </c>
      <c r="E893" s="47" t="s">
        <v>5405</v>
      </c>
      <c r="F893" s="47" t="s">
        <v>6104</v>
      </c>
      <c r="G893" s="47"/>
      <c r="H893" s="47"/>
      <c r="I893" s="47"/>
    </row>
    <row r="894" spans="2:9" x14ac:dyDescent="0.4">
      <c r="B894" s="47" t="s">
        <v>6106</v>
      </c>
      <c r="C894" s="47"/>
      <c r="D894" s="47" t="s">
        <v>7124</v>
      </c>
      <c r="E894" s="47" t="s">
        <v>5405</v>
      </c>
      <c r="F894" s="47" t="s">
        <v>460</v>
      </c>
      <c r="G894" s="47"/>
      <c r="H894" s="47"/>
      <c r="I894" s="47"/>
    </row>
    <row r="895" spans="2:9" x14ac:dyDescent="0.4">
      <c r="B895" s="47" t="s">
        <v>6106</v>
      </c>
      <c r="C895" s="47"/>
      <c r="D895" s="47" t="s">
        <v>7124</v>
      </c>
      <c r="E895" s="47" t="s">
        <v>5405</v>
      </c>
      <c r="F895" s="47" t="s">
        <v>6108</v>
      </c>
      <c r="G895" s="47"/>
      <c r="H895" s="47"/>
      <c r="I895" s="47"/>
    </row>
    <row r="896" spans="2:9" x14ac:dyDescent="0.4">
      <c r="B896" s="47" t="s">
        <v>5149</v>
      </c>
      <c r="C896" s="47"/>
      <c r="D896" s="47" t="s">
        <v>7124</v>
      </c>
      <c r="E896" s="47" t="s">
        <v>5405</v>
      </c>
      <c r="F896" s="47" t="s">
        <v>4983</v>
      </c>
      <c r="G896" s="47"/>
      <c r="H896" s="47"/>
      <c r="I896" s="47"/>
    </row>
    <row r="897" spans="2:9" x14ac:dyDescent="0.4">
      <c r="B897" s="47" t="s">
        <v>587</v>
      </c>
      <c r="C897" s="47"/>
      <c r="D897" s="47" t="s">
        <v>7124</v>
      </c>
      <c r="E897" s="47" t="s">
        <v>5405</v>
      </c>
      <c r="F897" s="47" t="s">
        <v>4984</v>
      </c>
      <c r="G897" s="47"/>
      <c r="H897" s="47"/>
      <c r="I897" s="47"/>
    </row>
    <row r="898" spans="2:9" x14ac:dyDescent="0.4">
      <c r="B898" s="47" t="s">
        <v>6110</v>
      </c>
      <c r="C898" s="47"/>
      <c r="D898" s="47" t="s">
        <v>7124</v>
      </c>
      <c r="E898" s="47" t="s">
        <v>5405</v>
      </c>
      <c r="F898" s="47" t="s">
        <v>4986</v>
      </c>
      <c r="G898" s="47"/>
      <c r="H898" s="47"/>
      <c r="I898" s="47"/>
    </row>
    <row r="899" spans="2:9" x14ac:dyDescent="0.4">
      <c r="B899" s="47" t="s">
        <v>3405</v>
      </c>
      <c r="C899" s="47"/>
      <c r="D899" s="47" t="s">
        <v>7124</v>
      </c>
      <c r="E899" s="47" t="s">
        <v>5405</v>
      </c>
      <c r="F899" s="47" t="s">
        <v>2692</v>
      </c>
      <c r="G899" s="47"/>
      <c r="H899" s="47"/>
      <c r="I899" s="47"/>
    </row>
    <row r="900" spans="2:9" x14ac:dyDescent="0.4">
      <c r="B900" s="47" t="s">
        <v>6111</v>
      </c>
      <c r="C900" s="47"/>
      <c r="D900" s="47" t="s">
        <v>7124</v>
      </c>
      <c r="E900" s="47" t="s">
        <v>5405</v>
      </c>
      <c r="F900" s="47" t="s">
        <v>4572</v>
      </c>
      <c r="G900" s="47"/>
      <c r="H900" s="47"/>
      <c r="I900" s="47"/>
    </row>
    <row r="901" spans="2:9" x14ac:dyDescent="0.4">
      <c r="B901" s="47" t="s">
        <v>1864</v>
      </c>
      <c r="C901" s="47"/>
      <c r="D901" s="47" t="s">
        <v>7124</v>
      </c>
      <c r="E901" s="47" t="s">
        <v>5405</v>
      </c>
      <c r="F901" s="47" t="s">
        <v>2140</v>
      </c>
      <c r="G901" s="47"/>
      <c r="H901" s="47"/>
      <c r="I901" s="47"/>
    </row>
    <row r="902" spans="2:9" x14ac:dyDescent="0.4">
      <c r="B902" s="47" t="s">
        <v>421</v>
      </c>
      <c r="C902" s="47"/>
      <c r="D902" s="47" t="s">
        <v>7124</v>
      </c>
      <c r="E902" s="47" t="s">
        <v>5405</v>
      </c>
      <c r="F902" s="47" t="s">
        <v>4987</v>
      </c>
      <c r="G902" s="47"/>
      <c r="H902" s="47"/>
      <c r="I902" s="47"/>
    </row>
    <row r="903" spans="2:9" x14ac:dyDescent="0.4">
      <c r="B903" s="47" t="s">
        <v>1338</v>
      </c>
      <c r="C903" s="47"/>
      <c r="D903" s="47" t="s">
        <v>7124</v>
      </c>
      <c r="E903" s="47" t="s">
        <v>5405</v>
      </c>
      <c r="F903" s="47" t="s">
        <v>2090</v>
      </c>
      <c r="G903" s="47"/>
      <c r="H903" s="47"/>
      <c r="I903" s="47"/>
    </row>
    <row r="904" spans="2:9" x14ac:dyDescent="0.4">
      <c r="B904" s="47" t="s">
        <v>2580</v>
      </c>
      <c r="C904" s="47"/>
      <c r="D904" s="47" t="s">
        <v>7124</v>
      </c>
      <c r="E904" s="47" t="s">
        <v>5405</v>
      </c>
      <c r="F904" s="47" t="s">
        <v>1723</v>
      </c>
      <c r="G904" s="47"/>
      <c r="H904" s="47"/>
      <c r="I904" s="47"/>
    </row>
    <row r="905" spans="2:9" x14ac:dyDescent="0.4">
      <c r="B905" s="47" t="s">
        <v>6113</v>
      </c>
      <c r="C905" s="47"/>
      <c r="D905" s="47" t="s">
        <v>7124</v>
      </c>
      <c r="E905" s="47" t="s">
        <v>5405</v>
      </c>
      <c r="F905" s="47" t="s">
        <v>5641</v>
      </c>
      <c r="G905" s="47"/>
      <c r="H905" s="47"/>
      <c r="I905" s="47"/>
    </row>
    <row r="906" spans="2:9" x14ac:dyDescent="0.4">
      <c r="B906" s="47" t="s">
        <v>223</v>
      </c>
      <c r="C906" s="47"/>
      <c r="D906" s="47" t="s">
        <v>7124</v>
      </c>
      <c r="E906" s="47" t="s">
        <v>5405</v>
      </c>
      <c r="F906" s="47" t="s">
        <v>630</v>
      </c>
      <c r="G906" s="47"/>
      <c r="H906" s="47"/>
      <c r="I906" s="47"/>
    </row>
    <row r="907" spans="2:9" x14ac:dyDescent="0.4">
      <c r="B907" s="47" t="s">
        <v>6114</v>
      </c>
      <c r="C907" s="47"/>
      <c r="D907" s="47" t="s">
        <v>7124</v>
      </c>
      <c r="E907" s="47" t="s">
        <v>5405</v>
      </c>
      <c r="F907" s="47" t="s">
        <v>5644</v>
      </c>
      <c r="G907" s="47"/>
      <c r="H907" s="47"/>
      <c r="I907" s="47"/>
    </row>
    <row r="908" spans="2:9" x14ac:dyDescent="0.4">
      <c r="B908" s="47" t="s">
        <v>6114</v>
      </c>
      <c r="C908" s="47"/>
      <c r="D908" s="47" t="s">
        <v>7124</v>
      </c>
      <c r="E908" s="47" t="s">
        <v>5405</v>
      </c>
      <c r="F908" s="47" t="s">
        <v>2259</v>
      </c>
      <c r="G908" s="47"/>
      <c r="H908" s="47"/>
      <c r="I908" s="47"/>
    </row>
    <row r="909" spans="2:9" x14ac:dyDescent="0.4">
      <c r="B909" s="47" t="s">
        <v>6115</v>
      </c>
      <c r="C909" s="47"/>
      <c r="D909" s="47" t="s">
        <v>7124</v>
      </c>
      <c r="E909" s="47" t="s">
        <v>5405</v>
      </c>
      <c r="F909" s="47" t="s">
        <v>5609</v>
      </c>
      <c r="G909" s="47"/>
      <c r="H909" s="47"/>
      <c r="I909" s="47"/>
    </row>
    <row r="910" spans="2:9" x14ac:dyDescent="0.4">
      <c r="B910" s="47" t="s">
        <v>6116</v>
      </c>
      <c r="C910" s="47"/>
      <c r="D910" s="47" t="s">
        <v>7124</v>
      </c>
      <c r="E910" s="47" t="s">
        <v>5405</v>
      </c>
      <c r="F910" s="47" t="s">
        <v>2119</v>
      </c>
      <c r="G910" s="47"/>
      <c r="H910" s="47"/>
      <c r="I910" s="47"/>
    </row>
    <row r="911" spans="2:9" x14ac:dyDescent="0.4">
      <c r="B911" s="47" t="s">
        <v>6117</v>
      </c>
      <c r="C911" s="47"/>
      <c r="D911" s="47" t="s">
        <v>7124</v>
      </c>
      <c r="E911" s="47" t="s">
        <v>5405</v>
      </c>
      <c r="F911" s="47" t="s">
        <v>5623</v>
      </c>
      <c r="G911" s="47"/>
      <c r="H911" s="47"/>
      <c r="I911" s="47"/>
    </row>
    <row r="912" spans="2:9" x14ac:dyDescent="0.4">
      <c r="B912" s="47" t="s">
        <v>6118</v>
      </c>
      <c r="C912" s="47"/>
      <c r="D912" s="47" t="s">
        <v>7124</v>
      </c>
      <c r="E912" s="47" t="s">
        <v>5405</v>
      </c>
      <c r="F912" s="47" t="s">
        <v>5627</v>
      </c>
      <c r="G912" s="47"/>
      <c r="H912" s="47"/>
      <c r="I912" s="47"/>
    </row>
    <row r="913" spans="2:9" x14ac:dyDescent="0.4">
      <c r="B913" s="47" t="s">
        <v>6120</v>
      </c>
      <c r="C913" s="47"/>
      <c r="D913" s="47" t="s">
        <v>7124</v>
      </c>
      <c r="E913" s="47" t="s">
        <v>5405</v>
      </c>
      <c r="F913" s="47" t="s">
        <v>5636</v>
      </c>
      <c r="G913" s="47"/>
      <c r="H913" s="47"/>
      <c r="I913" s="47"/>
    </row>
    <row r="914" spans="2:9" x14ac:dyDescent="0.4">
      <c r="B914" s="47" t="s">
        <v>6121</v>
      </c>
      <c r="C914" s="47"/>
      <c r="D914" s="47" t="s">
        <v>7124</v>
      </c>
      <c r="E914" s="47" t="s">
        <v>5405</v>
      </c>
      <c r="F914" s="47" t="s">
        <v>5639</v>
      </c>
      <c r="G914" s="47"/>
      <c r="H914" s="47"/>
      <c r="I914" s="47"/>
    </row>
    <row r="915" spans="2:9" x14ac:dyDescent="0.4">
      <c r="B915" s="47" t="s">
        <v>6122</v>
      </c>
      <c r="C915" s="47"/>
      <c r="D915" s="47" t="s">
        <v>7124</v>
      </c>
      <c r="E915" s="47" t="s">
        <v>5405</v>
      </c>
      <c r="F915" s="47" t="s">
        <v>5642</v>
      </c>
      <c r="G915" s="47"/>
      <c r="H915" s="47"/>
      <c r="I915" s="47"/>
    </row>
    <row r="916" spans="2:9" x14ac:dyDescent="0.4">
      <c r="B916" s="47" t="s">
        <v>6122</v>
      </c>
      <c r="C916" s="47"/>
      <c r="D916" s="47" t="s">
        <v>7124</v>
      </c>
      <c r="E916" s="47" t="s">
        <v>5405</v>
      </c>
      <c r="F916" s="47" t="s">
        <v>5613</v>
      </c>
      <c r="G916" s="47"/>
      <c r="H916" s="47"/>
      <c r="I916" s="47"/>
    </row>
    <row r="917" spans="2:9" x14ac:dyDescent="0.4">
      <c r="B917" s="47" t="s">
        <v>6125</v>
      </c>
      <c r="C917" s="47"/>
      <c r="D917" s="47" t="s">
        <v>7124</v>
      </c>
      <c r="E917" s="47" t="s">
        <v>5405</v>
      </c>
      <c r="F917" s="47" t="s">
        <v>6123</v>
      </c>
      <c r="G917" s="47"/>
      <c r="H917" s="47"/>
      <c r="I917" s="47"/>
    </row>
    <row r="918" spans="2:9" x14ac:dyDescent="0.4">
      <c r="B918" s="47" t="s">
        <v>6126</v>
      </c>
      <c r="C918" s="47"/>
      <c r="D918" s="47" t="s">
        <v>7124</v>
      </c>
      <c r="E918" s="47" t="s">
        <v>5405</v>
      </c>
      <c r="F918" s="47" t="s">
        <v>286</v>
      </c>
      <c r="G918" s="47"/>
      <c r="H918" s="47"/>
      <c r="I918" s="47"/>
    </row>
    <row r="919" spans="2:9" x14ac:dyDescent="0.4">
      <c r="B919" s="47" t="s">
        <v>6128</v>
      </c>
      <c r="C919" s="47"/>
      <c r="D919" s="47" t="s">
        <v>7124</v>
      </c>
      <c r="E919" s="47" t="s">
        <v>5405</v>
      </c>
      <c r="F919" s="47" t="s">
        <v>6127</v>
      </c>
      <c r="G919" s="47"/>
      <c r="H919" s="47"/>
      <c r="I919" s="47"/>
    </row>
    <row r="920" spans="2:9" x14ac:dyDescent="0.4">
      <c r="B920" s="47" t="s">
        <v>6129</v>
      </c>
      <c r="C920" s="47"/>
      <c r="D920" s="47" t="s">
        <v>7124</v>
      </c>
      <c r="E920" s="47" t="s">
        <v>5405</v>
      </c>
      <c r="F920" s="47" t="s">
        <v>722</v>
      </c>
      <c r="G920" s="47"/>
      <c r="H920" s="47"/>
      <c r="I920" s="47"/>
    </row>
    <row r="921" spans="2:9" x14ac:dyDescent="0.4">
      <c r="B921" s="47" t="s">
        <v>6130</v>
      </c>
      <c r="C921" s="47"/>
      <c r="D921" s="47" t="s">
        <v>7124</v>
      </c>
      <c r="E921" s="47" t="s">
        <v>5405</v>
      </c>
      <c r="F921" s="47" t="s">
        <v>5995</v>
      </c>
      <c r="G921" s="47"/>
      <c r="H921" s="47"/>
      <c r="I921" s="47"/>
    </row>
    <row r="922" spans="2:9" x14ac:dyDescent="0.4">
      <c r="B922" s="47" t="s">
        <v>6132</v>
      </c>
      <c r="C922" s="47"/>
      <c r="D922" s="47" t="s">
        <v>7124</v>
      </c>
      <c r="E922" s="47" t="s">
        <v>5405</v>
      </c>
      <c r="F922" s="47" t="s">
        <v>6131</v>
      </c>
      <c r="G922" s="47"/>
      <c r="H922" s="47"/>
      <c r="I922" s="47"/>
    </row>
    <row r="923" spans="2:9" x14ac:dyDescent="0.4">
      <c r="B923" s="47" t="s">
        <v>2121</v>
      </c>
      <c r="C923" s="47"/>
      <c r="D923" s="47" t="s">
        <v>7124</v>
      </c>
      <c r="E923" s="47" t="s">
        <v>5405</v>
      </c>
      <c r="F923" s="47" t="s">
        <v>5169</v>
      </c>
      <c r="G923" s="47"/>
      <c r="H923" s="47"/>
      <c r="I923" s="47"/>
    </row>
    <row r="924" spans="2:9" x14ac:dyDescent="0.4">
      <c r="B924" s="47" t="s">
        <v>4092</v>
      </c>
      <c r="C924" s="47"/>
      <c r="D924" s="47" t="s">
        <v>7124</v>
      </c>
      <c r="E924" s="47" t="s">
        <v>5405</v>
      </c>
      <c r="F924" s="47" t="s">
        <v>3192</v>
      </c>
      <c r="G924" s="47"/>
      <c r="H924" s="47"/>
      <c r="I924" s="47"/>
    </row>
    <row r="925" spans="2:9" x14ac:dyDescent="0.4">
      <c r="B925" s="47" t="s">
        <v>6133</v>
      </c>
      <c r="C925" s="47"/>
      <c r="D925" s="47" t="s">
        <v>7124</v>
      </c>
      <c r="E925" s="47" t="s">
        <v>4793</v>
      </c>
      <c r="F925" s="47" t="s">
        <v>811</v>
      </c>
      <c r="G925" s="47"/>
      <c r="H925" s="47"/>
      <c r="I925" s="47"/>
    </row>
    <row r="926" spans="2:9" x14ac:dyDescent="0.4">
      <c r="B926" s="47" t="s">
        <v>6112</v>
      </c>
      <c r="C926" s="47"/>
      <c r="D926" s="47" t="s">
        <v>7124</v>
      </c>
      <c r="E926" s="47" t="s">
        <v>4793</v>
      </c>
      <c r="F926" s="47" t="s">
        <v>814</v>
      </c>
      <c r="G926" s="47"/>
      <c r="H926" s="47"/>
      <c r="I926" s="47"/>
    </row>
    <row r="927" spans="2:9" x14ac:dyDescent="0.4">
      <c r="B927" s="47" t="s">
        <v>4915</v>
      </c>
      <c r="C927" s="47"/>
      <c r="D927" s="47" t="s">
        <v>7124</v>
      </c>
      <c r="E927" s="47" t="s">
        <v>4793</v>
      </c>
      <c r="F927" s="47" t="s">
        <v>471</v>
      </c>
      <c r="G927" s="47"/>
      <c r="H927" s="47"/>
      <c r="I927" s="47"/>
    </row>
    <row r="928" spans="2:9" x14ac:dyDescent="0.4">
      <c r="B928" s="47" t="s">
        <v>6134</v>
      </c>
      <c r="C928" s="47"/>
      <c r="D928" s="47" t="s">
        <v>7124</v>
      </c>
      <c r="E928" s="47" t="s">
        <v>4793</v>
      </c>
      <c r="F928" s="47" t="s">
        <v>446</v>
      </c>
      <c r="G928" s="47"/>
      <c r="H928" s="47"/>
      <c r="I928" s="47"/>
    </row>
    <row r="929" spans="2:9" x14ac:dyDescent="0.4">
      <c r="B929" s="47" t="s">
        <v>6135</v>
      </c>
      <c r="C929" s="47"/>
      <c r="D929" s="47" t="s">
        <v>7124</v>
      </c>
      <c r="E929" s="47" t="s">
        <v>4793</v>
      </c>
      <c r="F929" s="47" t="s">
        <v>800</v>
      </c>
      <c r="G929" s="47"/>
      <c r="H929" s="47"/>
      <c r="I929" s="47"/>
    </row>
    <row r="930" spans="2:9" x14ac:dyDescent="0.4">
      <c r="B930" s="47" t="s">
        <v>6137</v>
      </c>
      <c r="C930" s="47"/>
      <c r="D930" s="47" t="s">
        <v>7124</v>
      </c>
      <c r="E930" s="47" t="s">
        <v>4793</v>
      </c>
      <c r="F930" s="47" t="s">
        <v>833</v>
      </c>
      <c r="G930" s="47"/>
      <c r="H930" s="47"/>
      <c r="I930" s="47"/>
    </row>
    <row r="931" spans="2:9" x14ac:dyDescent="0.4">
      <c r="B931" s="47" t="s">
        <v>6138</v>
      </c>
      <c r="C931" s="47"/>
      <c r="D931" s="47" t="s">
        <v>7124</v>
      </c>
      <c r="E931" s="47" t="s">
        <v>4793</v>
      </c>
      <c r="F931" s="47" t="s">
        <v>836</v>
      </c>
      <c r="G931" s="47"/>
      <c r="H931" s="47"/>
      <c r="I931" s="47"/>
    </row>
    <row r="932" spans="2:9" x14ac:dyDescent="0.4">
      <c r="B932" s="47" t="s">
        <v>4507</v>
      </c>
      <c r="C932" s="47"/>
      <c r="D932" s="47" t="s">
        <v>7124</v>
      </c>
      <c r="E932" s="47" t="s">
        <v>4793</v>
      </c>
      <c r="F932" s="47" t="s">
        <v>1159</v>
      </c>
      <c r="G932" s="47"/>
      <c r="H932" s="47"/>
      <c r="I932" s="47"/>
    </row>
    <row r="933" spans="2:9" x14ac:dyDescent="0.4">
      <c r="B933" s="47" t="s">
        <v>4507</v>
      </c>
      <c r="C933" s="47"/>
      <c r="D933" s="47" t="s">
        <v>7124</v>
      </c>
      <c r="E933" s="47" t="s">
        <v>4793</v>
      </c>
      <c r="F933" s="47" t="s">
        <v>4978</v>
      </c>
      <c r="G933" s="47"/>
      <c r="H933" s="47"/>
      <c r="I933" s="47"/>
    </row>
    <row r="934" spans="2:9" x14ac:dyDescent="0.4">
      <c r="B934" s="47" t="s">
        <v>289</v>
      </c>
      <c r="C934" s="47"/>
      <c r="D934" s="47" t="s">
        <v>7124</v>
      </c>
      <c r="E934" s="47" t="s">
        <v>4793</v>
      </c>
      <c r="F934" s="47" t="s">
        <v>1165</v>
      </c>
      <c r="G934" s="47"/>
      <c r="H934" s="47"/>
      <c r="I934" s="47"/>
    </row>
    <row r="935" spans="2:9" x14ac:dyDescent="0.4">
      <c r="B935" s="47" t="s">
        <v>5947</v>
      </c>
      <c r="C935" s="47"/>
      <c r="D935" s="47" t="s">
        <v>7124</v>
      </c>
      <c r="E935" s="47" t="s">
        <v>4793</v>
      </c>
      <c r="F935" s="47" t="s">
        <v>1168</v>
      </c>
      <c r="G935" s="47"/>
      <c r="H935" s="47"/>
      <c r="I935" s="47"/>
    </row>
    <row r="936" spans="2:9" x14ac:dyDescent="0.4">
      <c r="B936" s="47" t="s">
        <v>4998</v>
      </c>
      <c r="C936" s="47"/>
      <c r="D936" s="47" t="s">
        <v>7124</v>
      </c>
      <c r="E936" s="47" t="s">
        <v>4793</v>
      </c>
      <c r="F936" s="47" t="s">
        <v>1172</v>
      </c>
      <c r="G936" s="47"/>
      <c r="H936" s="47"/>
      <c r="I936" s="47"/>
    </row>
    <row r="937" spans="2:9" x14ac:dyDescent="0.4">
      <c r="B937" s="47" t="s">
        <v>4998</v>
      </c>
      <c r="C937" s="47"/>
      <c r="D937" s="47" t="s">
        <v>7124</v>
      </c>
      <c r="E937" s="47" t="s">
        <v>4793</v>
      </c>
      <c r="F937" s="47" t="s">
        <v>2746</v>
      </c>
      <c r="G937" s="47"/>
      <c r="H937" s="47"/>
      <c r="I937" s="47"/>
    </row>
    <row r="938" spans="2:9" x14ac:dyDescent="0.4">
      <c r="B938" s="47" t="s">
        <v>6139</v>
      </c>
      <c r="C938" s="47"/>
      <c r="D938" s="47" t="s">
        <v>7124</v>
      </c>
      <c r="E938" s="47" t="s">
        <v>4793</v>
      </c>
      <c r="F938" s="47" t="s">
        <v>1174</v>
      </c>
      <c r="G938" s="47"/>
      <c r="H938" s="47"/>
      <c r="I938" s="47"/>
    </row>
    <row r="939" spans="2:9" x14ac:dyDescent="0.4">
      <c r="B939" s="47" t="s">
        <v>6141</v>
      </c>
      <c r="C939" s="47"/>
      <c r="D939" s="47" t="s">
        <v>7124</v>
      </c>
      <c r="E939" s="47" t="s">
        <v>4793</v>
      </c>
      <c r="F939" s="47" t="s">
        <v>912</v>
      </c>
      <c r="G939" s="47"/>
      <c r="H939" s="47"/>
      <c r="I939" s="47"/>
    </row>
    <row r="940" spans="2:9" x14ac:dyDescent="0.4">
      <c r="B940" s="47" t="s">
        <v>6141</v>
      </c>
      <c r="C940" s="47"/>
      <c r="D940" s="47" t="s">
        <v>7124</v>
      </c>
      <c r="E940" s="47" t="s">
        <v>4793</v>
      </c>
      <c r="F940" s="47" t="s">
        <v>1182</v>
      </c>
      <c r="G940" s="47"/>
      <c r="H940" s="47"/>
      <c r="I940" s="47"/>
    </row>
    <row r="941" spans="2:9" x14ac:dyDescent="0.4">
      <c r="B941" s="47" t="s">
        <v>1137</v>
      </c>
      <c r="C941" s="47"/>
      <c r="D941" s="47" t="s">
        <v>7124</v>
      </c>
      <c r="E941" s="47" t="s">
        <v>4793</v>
      </c>
      <c r="F941" s="47" t="s">
        <v>1158</v>
      </c>
      <c r="G941" s="47"/>
      <c r="H941" s="47"/>
      <c r="I941" s="47"/>
    </row>
    <row r="942" spans="2:9" x14ac:dyDescent="0.4">
      <c r="B942" s="47" t="s">
        <v>5072</v>
      </c>
      <c r="C942" s="47"/>
      <c r="D942" s="47" t="s">
        <v>7124</v>
      </c>
      <c r="E942" s="47" t="s">
        <v>4793</v>
      </c>
      <c r="F942" s="47" t="s">
        <v>1199</v>
      </c>
      <c r="G942" s="47"/>
      <c r="H942" s="47"/>
      <c r="I942" s="47"/>
    </row>
    <row r="943" spans="2:9" x14ac:dyDescent="0.4">
      <c r="B943" s="47" t="s">
        <v>5072</v>
      </c>
      <c r="C943" s="47"/>
      <c r="D943" s="47" t="s">
        <v>7124</v>
      </c>
      <c r="E943" s="47" t="s">
        <v>4793</v>
      </c>
      <c r="F943" s="47" t="s">
        <v>42</v>
      </c>
      <c r="G943" s="47"/>
      <c r="H943" s="47"/>
      <c r="I943" s="47"/>
    </row>
    <row r="944" spans="2:9" x14ac:dyDescent="0.4">
      <c r="B944" s="47" t="s">
        <v>6142</v>
      </c>
      <c r="C944" s="47"/>
      <c r="D944" s="47" t="s">
        <v>7124</v>
      </c>
      <c r="E944" s="47" t="s">
        <v>4793</v>
      </c>
      <c r="F944" s="47" t="s">
        <v>990</v>
      </c>
      <c r="G944" s="47"/>
      <c r="H944" s="47"/>
      <c r="I944" s="47"/>
    </row>
    <row r="945" spans="2:9" x14ac:dyDescent="0.4">
      <c r="B945" s="47" t="s">
        <v>6142</v>
      </c>
      <c r="C945" s="47"/>
      <c r="D945" s="47" t="s">
        <v>7124</v>
      </c>
      <c r="E945" s="47" t="s">
        <v>4793</v>
      </c>
      <c r="F945" s="47" t="s">
        <v>760</v>
      </c>
      <c r="G945" s="47"/>
      <c r="H945" s="47"/>
      <c r="I945" s="47"/>
    </row>
    <row r="946" spans="2:9" x14ac:dyDescent="0.4">
      <c r="B946" s="47" t="s">
        <v>6142</v>
      </c>
      <c r="C946" s="47"/>
      <c r="D946" s="47" t="s">
        <v>7124</v>
      </c>
      <c r="E946" s="47" t="s">
        <v>4793</v>
      </c>
      <c r="F946" s="47" t="s">
        <v>3042</v>
      </c>
      <c r="G946" s="47"/>
      <c r="H946" s="47"/>
      <c r="I946" s="47"/>
    </row>
    <row r="947" spans="2:9" x14ac:dyDescent="0.4">
      <c r="B947" s="47" t="s">
        <v>6143</v>
      </c>
      <c r="C947" s="47"/>
      <c r="D947" s="47" t="s">
        <v>7124</v>
      </c>
      <c r="E947" s="47" t="s">
        <v>4793</v>
      </c>
      <c r="F947" s="47" t="s">
        <v>961</v>
      </c>
      <c r="G947" s="47"/>
      <c r="H947" s="47"/>
      <c r="I947" s="47"/>
    </row>
    <row r="948" spans="2:9" x14ac:dyDescent="0.4">
      <c r="B948" s="47" t="s">
        <v>3961</v>
      </c>
      <c r="C948" s="47"/>
      <c r="D948" s="47" t="s">
        <v>7124</v>
      </c>
      <c r="E948" s="47" t="s">
        <v>4793</v>
      </c>
      <c r="F948" s="47" t="s">
        <v>1216</v>
      </c>
      <c r="G948" s="47"/>
      <c r="H948" s="47"/>
      <c r="I948" s="47"/>
    </row>
    <row r="949" spans="2:9" x14ac:dyDescent="0.4">
      <c r="B949" s="47" t="s">
        <v>3961</v>
      </c>
      <c r="C949" s="47"/>
      <c r="D949" s="47" t="s">
        <v>7124</v>
      </c>
      <c r="E949" s="47" t="s">
        <v>4793</v>
      </c>
      <c r="F949" s="47" t="s">
        <v>1494</v>
      </c>
      <c r="G949" s="47"/>
      <c r="H949" s="47"/>
      <c r="I949" s="47"/>
    </row>
    <row r="950" spans="2:9" x14ac:dyDescent="0.4">
      <c r="B950" s="47" t="s">
        <v>5656</v>
      </c>
      <c r="C950" s="47"/>
      <c r="D950" s="47" t="s">
        <v>7124</v>
      </c>
      <c r="E950" s="47" t="s">
        <v>4793</v>
      </c>
      <c r="F950" s="47" t="s">
        <v>854</v>
      </c>
      <c r="G950" s="47"/>
      <c r="H950" s="47"/>
      <c r="I950" s="47"/>
    </row>
    <row r="951" spans="2:9" x14ac:dyDescent="0.4">
      <c r="B951" s="47" t="s">
        <v>2599</v>
      </c>
      <c r="C951" s="47"/>
      <c r="D951" s="47" t="s">
        <v>7124</v>
      </c>
      <c r="E951" s="47" t="s">
        <v>4793</v>
      </c>
      <c r="F951" s="47" t="s">
        <v>1235</v>
      </c>
      <c r="G951" s="47"/>
      <c r="H951" s="47"/>
      <c r="I951" s="47"/>
    </row>
    <row r="952" spans="2:9" x14ac:dyDescent="0.4">
      <c r="B952" s="47" t="s">
        <v>2599</v>
      </c>
      <c r="C952" s="47"/>
      <c r="D952" s="47" t="s">
        <v>7124</v>
      </c>
      <c r="E952" s="47" t="s">
        <v>4793</v>
      </c>
      <c r="F952" s="47" t="s">
        <v>808</v>
      </c>
      <c r="G952" s="47"/>
      <c r="H952" s="47"/>
      <c r="I952" s="47"/>
    </row>
    <row r="953" spans="2:9" x14ac:dyDescent="0.4">
      <c r="B953" s="47" t="s">
        <v>6077</v>
      </c>
      <c r="C953" s="47"/>
      <c r="D953" s="47" t="s">
        <v>7124</v>
      </c>
      <c r="E953" s="47" t="s">
        <v>4793</v>
      </c>
      <c r="F953" s="47" t="s">
        <v>1242</v>
      </c>
      <c r="G953" s="47"/>
      <c r="H953" s="47"/>
      <c r="I953" s="47"/>
    </row>
    <row r="954" spans="2:9" x14ac:dyDescent="0.4">
      <c r="B954" s="47" t="s">
        <v>6144</v>
      </c>
      <c r="C954" s="47"/>
      <c r="D954" s="47" t="s">
        <v>7124</v>
      </c>
      <c r="E954" s="47" t="s">
        <v>4793</v>
      </c>
      <c r="F954" s="47" t="s">
        <v>1245</v>
      </c>
      <c r="G954" s="47"/>
      <c r="H954" s="47"/>
      <c r="I954" s="47"/>
    </row>
    <row r="955" spans="2:9" x14ac:dyDescent="0.4">
      <c r="B955" s="47" t="s">
        <v>6144</v>
      </c>
      <c r="C955" s="47"/>
      <c r="D955" s="47" t="s">
        <v>7124</v>
      </c>
      <c r="E955" s="47" t="s">
        <v>4793</v>
      </c>
      <c r="F955" s="47" t="s">
        <v>3755</v>
      </c>
      <c r="G955" s="47"/>
      <c r="H955" s="47"/>
      <c r="I955" s="47"/>
    </row>
    <row r="956" spans="2:9" x14ac:dyDescent="0.4">
      <c r="B956" s="47" t="s">
        <v>3607</v>
      </c>
      <c r="C956" s="47"/>
      <c r="D956" s="47" t="s">
        <v>7124</v>
      </c>
      <c r="E956" s="47" t="s">
        <v>4793</v>
      </c>
      <c r="F956" s="47" t="s">
        <v>202</v>
      </c>
      <c r="G956" s="47"/>
      <c r="H956" s="47"/>
      <c r="I956" s="47"/>
    </row>
    <row r="957" spans="2:9" x14ac:dyDescent="0.4">
      <c r="B957" s="47" t="s">
        <v>3607</v>
      </c>
      <c r="C957" s="47"/>
      <c r="D957" s="47" t="s">
        <v>7124</v>
      </c>
      <c r="E957" s="47" t="s">
        <v>4793</v>
      </c>
      <c r="F957" s="47" t="s">
        <v>4337</v>
      </c>
      <c r="G957" s="47"/>
      <c r="H957" s="47"/>
      <c r="I957" s="47"/>
    </row>
    <row r="958" spans="2:9" x14ac:dyDescent="0.4">
      <c r="B958" s="47" t="s">
        <v>6145</v>
      </c>
      <c r="C958" s="47"/>
      <c r="D958" s="47" t="s">
        <v>7124</v>
      </c>
      <c r="E958" s="47" t="s">
        <v>4793</v>
      </c>
      <c r="F958" s="47" t="s">
        <v>1249</v>
      </c>
      <c r="G958" s="47"/>
      <c r="H958" s="47"/>
      <c r="I958" s="47"/>
    </row>
    <row r="959" spans="2:9" x14ac:dyDescent="0.4">
      <c r="B959" s="47" t="s">
        <v>6146</v>
      </c>
      <c r="C959" s="47"/>
      <c r="D959" s="47" t="s">
        <v>7124</v>
      </c>
      <c r="E959" s="47" t="s">
        <v>4793</v>
      </c>
      <c r="F959" s="47" t="s">
        <v>1208</v>
      </c>
      <c r="G959" s="47"/>
      <c r="H959" s="47"/>
      <c r="I959" s="47"/>
    </row>
    <row r="960" spans="2:9" x14ac:dyDescent="0.4">
      <c r="B960" s="47" t="s">
        <v>6146</v>
      </c>
      <c r="C960" s="47"/>
      <c r="D960" s="47" t="s">
        <v>7124</v>
      </c>
      <c r="E960" s="47" t="s">
        <v>4793</v>
      </c>
      <c r="F960" s="47" t="s">
        <v>460</v>
      </c>
      <c r="G960" s="47"/>
      <c r="H960" s="47"/>
      <c r="I960" s="47"/>
    </row>
    <row r="961" spans="2:9" x14ac:dyDescent="0.4">
      <c r="B961" s="47" t="s">
        <v>6148</v>
      </c>
      <c r="C961" s="47"/>
      <c r="D961" s="47" t="s">
        <v>7124</v>
      </c>
      <c r="E961" s="47" t="s">
        <v>4793</v>
      </c>
      <c r="F961" s="47" t="s">
        <v>1264</v>
      </c>
      <c r="G961" s="47"/>
      <c r="H961" s="47"/>
      <c r="I961" s="47"/>
    </row>
    <row r="962" spans="2:9" x14ac:dyDescent="0.4">
      <c r="B962" s="47" t="s">
        <v>6149</v>
      </c>
      <c r="C962" s="47"/>
      <c r="D962" s="47" t="s">
        <v>7124</v>
      </c>
      <c r="E962" s="47" t="s">
        <v>4793</v>
      </c>
      <c r="F962" s="47" t="s">
        <v>3605</v>
      </c>
      <c r="G962" s="47"/>
      <c r="H962" s="47"/>
      <c r="I962" s="47"/>
    </row>
    <row r="963" spans="2:9" x14ac:dyDescent="0.4">
      <c r="B963" s="47" t="s">
        <v>773</v>
      </c>
      <c r="C963" s="47"/>
      <c r="D963" s="47" t="s">
        <v>7124</v>
      </c>
      <c r="E963" s="47" t="s">
        <v>6151</v>
      </c>
      <c r="F963" s="47" t="s">
        <v>811</v>
      </c>
      <c r="G963" s="47"/>
      <c r="H963" s="47"/>
      <c r="I963" s="47"/>
    </row>
    <row r="964" spans="2:9" x14ac:dyDescent="0.4">
      <c r="B964" s="47" t="s">
        <v>6152</v>
      </c>
      <c r="C964" s="47"/>
      <c r="D964" s="47" t="s">
        <v>7124</v>
      </c>
      <c r="E964" s="47" t="s">
        <v>6151</v>
      </c>
      <c r="F964" s="47" t="s">
        <v>814</v>
      </c>
      <c r="G964" s="47"/>
      <c r="H964" s="47"/>
      <c r="I964" s="47"/>
    </row>
    <row r="965" spans="2:9" x14ac:dyDescent="0.4">
      <c r="B965" s="47" t="s">
        <v>2679</v>
      </c>
      <c r="C965" s="47"/>
      <c r="D965" s="47" t="s">
        <v>7124</v>
      </c>
      <c r="E965" s="47" t="s">
        <v>6151</v>
      </c>
      <c r="F965" s="47" t="s">
        <v>471</v>
      </c>
      <c r="G965" s="47"/>
      <c r="H965" s="47"/>
      <c r="I965" s="47"/>
    </row>
    <row r="966" spans="2:9" x14ac:dyDescent="0.4">
      <c r="B966" s="47" t="s">
        <v>4414</v>
      </c>
      <c r="C966" s="47"/>
      <c r="D966" s="47" t="s">
        <v>7124</v>
      </c>
      <c r="E966" s="47" t="s">
        <v>6151</v>
      </c>
      <c r="F966" s="47" t="s">
        <v>446</v>
      </c>
      <c r="G966" s="47"/>
      <c r="H966" s="47"/>
      <c r="I966" s="47"/>
    </row>
    <row r="967" spans="2:9" x14ac:dyDescent="0.4">
      <c r="B967" s="47" t="s">
        <v>2175</v>
      </c>
      <c r="C967" s="47"/>
      <c r="D967" s="47" t="s">
        <v>7124</v>
      </c>
      <c r="E967" s="47" t="s">
        <v>6151</v>
      </c>
      <c r="F967" s="47" t="s">
        <v>800</v>
      </c>
      <c r="G967" s="47"/>
      <c r="H967" s="47"/>
      <c r="I967" s="47"/>
    </row>
    <row r="968" spans="2:9" x14ac:dyDescent="0.4">
      <c r="B968" s="47" t="s">
        <v>4926</v>
      </c>
      <c r="C968" s="47"/>
      <c r="D968" s="47" t="s">
        <v>7124</v>
      </c>
      <c r="E968" s="47" t="s">
        <v>6151</v>
      </c>
      <c r="F968" s="47" t="s">
        <v>833</v>
      </c>
      <c r="G968" s="47"/>
      <c r="H968" s="47"/>
      <c r="I968" s="47"/>
    </row>
    <row r="969" spans="2:9" x14ac:dyDescent="0.4">
      <c r="B969" s="47" t="s">
        <v>6849</v>
      </c>
      <c r="C969" s="47"/>
      <c r="D969" s="47" t="s">
        <v>7124</v>
      </c>
      <c r="E969" s="47" t="s">
        <v>6151</v>
      </c>
      <c r="F969" s="47" t="s">
        <v>1159</v>
      </c>
      <c r="G969" s="47"/>
      <c r="H969" s="47"/>
      <c r="I969" s="47"/>
    </row>
    <row r="970" spans="2:9" x14ac:dyDescent="0.4">
      <c r="B970" s="47" t="s">
        <v>6850</v>
      </c>
      <c r="C970" s="47"/>
      <c r="D970" s="47" t="s">
        <v>7124</v>
      </c>
      <c r="E970" s="47" t="s">
        <v>6151</v>
      </c>
      <c r="F970" s="47" t="s">
        <v>1165</v>
      </c>
      <c r="G970" s="47"/>
      <c r="H970" s="47"/>
      <c r="I970" s="47"/>
    </row>
    <row r="971" spans="2:9" x14ac:dyDescent="0.4">
      <c r="B971" s="47" t="s">
        <v>6851</v>
      </c>
      <c r="C971" s="47"/>
      <c r="D971" s="47" t="s">
        <v>7124</v>
      </c>
      <c r="E971" s="47" t="s">
        <v>6151</v>
      </c>
      <c r="F971" s="47" t="s">
        <v>1168</v>
      </c>
      <c r="G971" s="47"/>
      <c r="H971" s="47"/>
      <c r="I971" s="47"/>
    </row>
    <row r="972" spans="2:9" x14ac:dyDescent="0.4">
      <c r="B972" s="47" t="s">
        <v>6093</v>
      </c>
      <c r="C972" s="47"/>
      <c r="D972" s="47" t="s">
        <v>7124</v>
      </c>
      <c r="E972" s="47" t="s">
        <v>448</v>
      </c>
      <c r="F972" s="47" t="s">
        <v>1159</v>
      </c>
      <c r="G972" s="47"/>
      <c r="H972" s="47"/>
      <c r="I972" s="47"/>
    </row>
    <row r="973" spans="2:9" x14ac:dyDescent="0.4">
      <c r="B973" s="47" t="s">
        <v>4092</v>
      </c>
      <c r="C973" s="47"/>
      <c r="D973" s="47" t="s">
        <v>7124</v>
      </c>
      <c r="E973" s="47" t="s">
        <v>448</v>
      </c>
      <c r="F973" s="47" t="s">
        <v>1165</v>
      </c>
      <c r="G973" s="47"/>
      <c r="H973" s="47"/>
      <c r="I973" s="47"/>
    </row>
    <row r="974" spans="2:9" x14ac:dyDescent="0.4">
      <c r="B974" s="47" t="s">
        <v>2565</v>
      </c>
      <c r="C974" s="47"/>
      <c r="D974" s="47" t="s">
        <v>7124</v>
      </c>
      <c r="E974" s="47" t="s">
        <v>448</v>
      </c>
      <c r="F974" s="47" t="s">
        <v>1168</v>
      </c>
      <c r="G974" s="47"/>
      <c r="H974" s="47"/>
      <c r="I974" s="47"/>
    </row>
    <row r="975" spans="2:9" x14ac:dyDescent="0.4">
      <c r="B975" s="47" t="s">
        <v>4843</v>
      </c>
      <c r="C975" s="47"/>
      <c r="D975" s="47" t="s">
        <v>7124</v>
      </c>
      <c r="E975" s="47" t="s">
        <v>448</v>
      </c>
      <c r="F975" s="47" t="s">
        <v>1170</v>
      </c>
      <c r="G975" s="47"/>
      <c r="H975" s="47"/>
      <c r="I975" s="47"/>
    </row>
    <row r="976" spans="2:9" x14ac:dyDescent="0.4">
      <c r="B976" s="47" t="s">
        <v>4877</v>
      </c>
      <c r="C976" s="47"/>
      <c r="D976" s="47" t="s">
        <v>7124</v>
      </c>
      <c r="E976" s="47" t="s">
        <v>448</v>
      </c>
      <c r="F976" s="47" t="s">
        <v>1172</v>
      </c>
      <c r="G976" s="47"/>
      <c r="H976" s="47"/>
      <c r="I976" s="47"/>
    </row>
    <row r="977" spans="2:9" x14ac:dyDescent="0.4">
      <c r="B977" s="47" t="s">
        <v>1864</v>
      </c>
      <c r="C977" s="47"/>
      <c r="D977" s="47" t="s">
        <v>7124</v>
      </c>
      <c r="E977" s="47" t="s">
        <v>1293</v>
      </c>
      <c r="F977" s="47" t="s">
        <v>1159</v>
      </c>
      <c r="G977" s="47"/>
      <c r="H977" s="47"/>
      <c r="I977" s="47"/>
    </row>
    <row r="978" spans="2:9" x14ac:dyDescent="0.4">
      <c r="B978" s="47" t="s">
        <v>3338</v>
      </c>
      <c r="C978" s="47"/>
      <c r="D978" s="47" t="s">
        <v>7124</v>
      </c>
      <c r="E978" s="47" t="s">
        <v>1293</v>
      </c>
      <c r="F978" s="47" t="s">
        <v>1165</v>
      </c>
      <c r="G978" s="47"/>
      <c r="H978" s="47"/>
      <c r="I978" s="47"/>
    </row>
    <row r="979" spans="2:9" x14ac:dyDescent="0.4">
      <c r="B979" s="47" t="s">
        <v>6153</v>
      </c>
      <c r="C979" s="47"/>
      <c r="D979" s="47" t="s">
        <v>7124</v>
      </c>
      <c r="E979" s="47" t="s">
        <v>1293</v>
      </c>
      <c r="F979" s="47" t="s">
        <v>1168</v>
      </c>
      <c r="G979" s="47"/>
      <c r="H979" s="47"/>
      <c r="I979" s="47"/>
    </row>
    <row r="980" spans="2:9" x14ac:dyDescent="0.4">
      <c r="B980" s="47" t="s">
        <v>1975</v>
      </c>
      <c r="C980" s="47"/>
      <c r="D980" s="47" t="s">
        <v>7124</v>
      </c>
      <c r="E980" s="47" t="s">
        <v>1293</v>
      </c>
      <c r="F980" s="47" t="s">
        <v>1170</v>
      </c>
      <c r="G980" s="47"/>
      <c r="H980" s="47"/>
      <c r="I980" s="47"/>
    </row>
    <row r="981" spans="2:9" x14ac:dyDescent="0.4">
      <c r="B981" s="47" t="s">
        <v>6155</v>
      </c>
      <c r="C981" s="47"/>
      <c r="D981" s="47" t="s">
        <v>7124</v>
      </c>
      <c r="E981" s="47" t="s">
        <v>6154</v>
      </c>
      <c r="F981" s="47" t="s">
        <v>1159</v>
      </c>
      <c r="G981" s="47"/>
      <c r="H981" s="47"/>
      <c r="I981" s="47"/>
    </row>
    <row r="982" spans="2:9" x14ac:dyDescent="0.4">
      <c r="B982" s="47" t="s">
        <v>2304</v>
      </c>
      <c r="C982" s="47"/>
      <c r="D982" s="47" t="s">
        <v>7124</v>
      </c>
      <c r="E982" s="47" t="s">
        <v>6154</v>
      </c>
      <c r="F982" s="47" t="s">
        <v>1165</v>
      </c>
      <c r="G982" s="47"/>
      <c r="H982" s="47"/>
      <c r="I982" s="47"/>
    </row>
    <row r="983" spans="2:9" x14ac:dyDescent="0.4">
      <c r="B983" s="47" t="s">
        <v>5364</v>
      </c>
      <c r="C983" s="47"/>
      <c r="D983" s="47" t="s">
        <v>7124</v>
      </c>
      <c r="E983" s="47" t="s">
        <v>6154</v>
      </c>
      <c r="F983" s="47" t="s">
        <v>1168</v>
      </c>
      <c r="G983" s="47"/>
      <c r="H983" s="47"/>
      <c r="I983" s="47"/>
    </row>
    <row r="984" spans="2:9" x14ac:dyDescent="0.4">
      <c r="B984" s="47" t="s">
        <v>3188</v>
      </c>
      <c r="C984" s="47"/>
      <c r="D984" s="47" t="s">
        <v>7124</v>
      </c>
      <c r="E984" s="47" t="s">
        <v>6154</v>
      </c>
      <c r="F984" s="47" t="s">
        <v>1170</v>
      </c>
      <c r="G984" s="47"/>
      <c r="H984" s="47"/>
      <c r="I984" s="47"/>
    </row>
    <row r="985" spans="2:9" x14ac:dyDescent="0.4">
      <c r="B985" s="47" t="s">
        <v>4420</v>
      </c>
      <c r="C985" s="47"/>
      <c r="D985" s="47" t="s">
        <v>7124</v>
      </c>
      <c r="E985" s="47" t="s">
        <v>6154</v>
      </c>
      <c r="F985" s="47" t="s">
        <v>1172</v>
      </c>
      <c r="G985" s="47"/>
      <c r="H985" s="47"/>
      <c r="I985" s="47"/>
    </row>
    <row r="986" spans="2:9" x14ac:dyDescent="0.4">
      <c r="B986" s="47" t="s">
        <v>2661</v>
      </c>
      <c r="C986" s="47"/>
      <c r="D986" s="47" t="s">
        <v>7124</v>
      </c>
      <c r="E986" s="47" t="s">
        <v>6154</v>
      </c>
      <c r="F986" s="47" t="s">
        <v>1174</v>
      </c>
      <c r="G986" s="47"/>
      <c r="H986" s="47"/>
      <c r="I986" s="47"/>
    </row>
    <row r="987" spans="2:9" x14ac:dyDescent="0.4">
      <c r="B987" s="47" t="s">
        <v>6156</v>
      </c>
      <c r="C987" s="47"/>
      <c r="D987" s="47" t="s">
        <v>7124</v>
      </c>
      <c r="E987" s="47" t="s">
        <v>6154</v>
      </c>
      <c r="F987" s="47" t="s">
        <v>912</v>
      </c>
      <c r="G987" s="47"/>
      <c r="H987" s="47"/>
      <c r="I987" s="47"/>
    </row>
    <row r="988" spans="2:9" x14ac:dyDescent="0.4">
      <c r="B988" s="47" t="s">
        <v>4255</v>
      </c>
      <c r="C988" s="47"/>
      <c r="D988" s="47" t="s">
        <v>7124</v>
      </c>
      <c r="E988" s="47" t="s">
        <v>6154</v>
      </c>
      <c r="F988" s="47" t="s">
        <v>1182</v>
      </c>
      <c r="G988" s="47"/>
      <c r="H988" s="47"/>
      <c r="I988" s="47"/>
    </row>
    <row r="989" spans="2:9" x14ac:dyDescent="0.4">
      <c r="B989" s="47" t="s">
        <v>6157</v>
      </c>
      <c r="C989" s="47"/>
      <c r="D989" s="47" t="s">
        <v>7124</v>
      </c>
      <c r="E989" s="47" t="s">
        <v>6154</v>
      </c>
      <c r="F989" s="47" t="s">
        <v>807</v>
      </c>
      <c r="G989" s="47"/>
      <c r="H989" s="47"/>
      <c r="I989" s="47"/>
    </row>
    <row r="990" spans="2:9" x14ac:dyDescent="0.4">
      <c r="B990" s="47" t="s">
        <v>2781</v>
      </c>
      <c r="C990" s="47"/>
      <c r="D990" s="47" t="s">
        <v>7124</v>
      </c>
      <c r="E990" s="47" t="s">
        <v>6154</v>
      </c>
      <c r="F990" s="47" t="s">
        <v>1158</v>
      </c>
      <c r="G990" s="47"/>
      <c r="H990" s="47"/>
      <c r="I990" s="47"/>
    </row>
    <row r="991" spans="2:9" x14ac:dyDescent="0.4">
      <c r="B991" s="47" t="s">
        <v>6159</v>
      </c>
      <c r="C991" s="47"/>
      <c r="D991" s="47" t="s">
        <v>7124</v>
      </c>
      <c r="E991" s="47" t="s">
        <v>6154</v>
      </c>
      <c r="F991" s="47" t="s">
        <v>1199</v>
      </c>
      <c r="G991" s="47"/>
      <c r="H991" s="47"/>
      <c r="I991" s="47"/>
    </row>
    <row r="992" spans="2:9" x14ac:dyDescent="0.4">
      <c r="B992" s="47" t="s">
        <v>6160</v>
      </c>
      <c r="C992" s="47"/>
      <c r="D992" s="47" t="s">
        <v>7124</v>
      </c>
      <c r="E992" s="47" t="s">
        <v>6154</v>
      </c>
      <c r="F992" s="47" t="s">
        <v>990</v>
      </c>
      <c r="G992" s="47"/>
      <c r="H992" s="47"/>
      <c r="I992" s="47"/>
    </row>
    <row r="993" spans="2:9" x14ac:dyDescent="0.4">
      <c r="B993" s="47" t="s">
        <v>6161</v>
      </c>
      <c r="C993" s="47"/>
      <c r="D993" s="47" t="s">
        <v>7124</v>
      </c>
      <c r="E993" s="47" t="s">
        <v>6154</v>
      </c>
      <c r="F993" s="47" t="s">
        <v>760</v>
      </c>
      <c r="G993" s="47"/>
      <c r="H993" s="47"/>
      <c r="I993" s="47"/>
    </row>
    <row r="994" spans="2:9" x14ac:dyDescent="0.4">
      <c r="B994" s="47" t="s">
        <v>6162</v>
      </c>
      <c r="C994" s="47"/>
      <c r="D994" s="47" t="s">
        <v>7124</v>
      </c>
      <c r="E994" s="47" t="s">
        <v>6154</v>
      </c>
      <c r="F994" s="47" t="s">
        <v>961</v>
      </c>
      <c r="G994" s="47"/>
      <c r="H994" s="47"/>
      <c r="I994" s="47"/>
    </row>
    <row r="995" spans="2:9" x14ac:dyDescent="0.4">
      <c r="B995" s="47" t="s">
        <v>6163</v>
      </c>
      <c r="C995" s="47"/>
      <c r="D995" s="47" t="s">
        <v>7124</v>
      </c>
      <c r="E995" s="47" t="s">
        <v>6154</v>
      </c>
      <c r="F995" s="47" t="s">
        <v>1216</v>
      </c>
      <c r="G995" s="47"/>
      <c r="H995" s="47"/>
      <c r="I995" s="47"/>
    </row>
    <row r="996" spans="2:9" x14ac:dyDescent="0.4">
      <c r="B996" s="47" t="s">
        <v>6124</v>
      </c>
      <c r="C996" s="47"/>
      <c r="D996" s="47" t="s">
        <v>7124</v>
      </c>
      <c r="E996" s="47" t="s">
        <v>6154</v>
      </c>
      <c r="F996" s="47" t="s">
        <v>854</v>
      </c>
      <c r="G996" s="47"/>
      <c r="H996" s="47"/>
      <c r="I996" s="47"/>
    </row>
  </sheetData>
  <phoneticPr fontId="8"/>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dimension ref="B1:S204"/>
  <sheetViews>
    <sheetView showGridLines="0" workbookViewId="0">
      <pane ySplit="4" topLeftCell="A5" activePane="bottomLeft" state="frozen"/>
      <selection pane="bottomLeft"/>
    </sheetView>
  </sheetViews>
  <sheetFormatPr defaultColWidth="3.5" defaultRowHeight="15" x14ac:dyDescent="0.4"/>
  <cols>
    <col min="1" max="1" width="3.5" style="42"/>
    <col min="2" max="3" width="3.5" style="42" hidden="1" customWidth="1"/>
    <col min="4" max="4" width="4.125" style="55" bestFit="1" customWidth="1"/>
    <col min="5" max="5" width="20.875" style="42" customWidth="1"/>
    <col min="6" max="16384" width="3.5" style="42"/>
  </cols>
  <sheetData>
    <row r="1" spans="2:19" x14ac:dyDescent="0.4">
      <c r="E1" s="43" t="s">
        <v>3968</v>
      </c>
    </row>
    <row r="4" spans="2:19" ht="166.5" x14ac:dyDescent="0.4">
      <c r="B4" s="46" t="s">
        <v>4618</v>
      </c>
      <c r="C4" s="58" t="s">
        <v>2860</v>
      </c>
      <c r="D4" s="60" t="s">
        <v>4342</v>
      </c>
      <c r="E4" s="48" t="s">
        <v>6646</v>
      </c>
      <c r="F4" s="48" t="s">
        <v>7106</v>
      </c>
      <c r="G4" s="48" t="s">
        <v>4483</v>
      </c>
      <c r="H4" s="48" t="s">
        <v>3096</v>
      </c>
      <c r="I4" s="48" t="s">
        <v>1796</v>
      </c>
      <c r="J4" s="48" t="s">
        <v>4487</v>
      </c>
      <c r="K4" s="48" t="s">
        <v>2023</v>
      </c>
      <c r="L4" s="48" t="s">
        <v>157</v>
      </c>
      <c r="M4" s="48" t="s">
        <v>4489</v>
      </c>
      <c r="N4" s="48" t="s">
        <v>4492</v>
      </c>
      <c r="O4" s="51" t="s">
        <v>1358</v>
      </c>
      <c r="P4" s="51" t="s">
        <v>4493</v>
      </c>
      <c r="Q4" s="51" t="s">
        <v>4495</v>
      </c>
      <c r="R4" s="51" t="s">
        <v>4497</v>
      </c>
      <c r="S4" s="51" t="s">
        <v>779</v>
      </c>
    </row>
    <row r="5" spans="2:19" x14ac:dyDescent="0.4">
      <c r="B5" s="30"/>
      <c r="C5" s="59" t="s">
        <v>7124</v>
      </c>
      <c r="D5" s="37" t="s">
        <v>652</v>
      </c>
      <c r="E5" s="30"/>
      <c r="F5" s="30"/>
      <c r="G5" s="30"/>
      <c r="H5" s="30"/>
      <c r="I5" s="30"/>
      <c r="J5" s="30"/>
      <c r="K5" s="30"/>
      <c r="L5" s="30"/>
      <c r="M5" s="30"/>
      <c r="N5" s="30"/>
      <c r="O5" s="30"/>
      <c r="P5" s="30"/>
      <c r="Q5" s="30"/>
      <c r="R5" s="30"/>
      <c r="S5" s="30"/>
    </row>
    <row r="6" spans="2:19" x14ac:dyDescent="0.4">
      <c r="B6" s="30"/>
      <c r="C6" s="59" t="s">
        <v>7124</v>
      </c>
      <c r="D6" s="37" t="s">
        <v>583</v>
      </c>
      <c r="E6" s="30"/>
      <c r="F6" s="30"/>
      <c r="G6" s="30"/>
      <c r="H6" s="30"/>
      <c r="I6" s="30"/>
      <c r="J6" s="30"/>
      <c r="K6" s="30"/>
      <c r="L6" s="30"/>
      <c r="M6" s="30"/>
      <c r="N6" s="30"/>
      <c r="O6" s="30"/>
      <c r="P6" s="30"/>
      <c r="Q6" s="30"/>
      <c r="R6" s="30"/>
      <c r="S6" s="30"/>
    </row>
    <row r="7" spans="2:19" x14ac:dyDescent="0.4">
      <c r="B7" s="30"/>
      <c r="C7" s="59" t="s">
        <v>7124</v>
      </c>
      <c r="D7" s="37" t="s">
        <v>810</v>
      </c>
      <c r="E7" s="30"/>
      <c r="F7" s="30"/>
      <c r="G7" s="30"/>
      <c r="H7" s="30"/>
      <c r="I7" s="30"/>
      <c r="J7" s="30"/>
      <c r="K7" s="30"/>
      <c r="L7" s="30"/>
      <c r="M7" s="30"/>
      <c r="N7" s="30"/>
      <c r="O7" s="30"/>
      <c r="P7" s="30"/>
      <c r="Q7" s="30"/>
      <c r="R7" s="30"/>
      <c r="S7" s="30"/>
    </row>
    <row r="8" spans="2:19" x14ac:dyDescent="0.4">
      <c r="B8" s="30"/>
      <c r="C8" s="59" t="s">
        <v>7124</v>
      </c>
      <c r="D8" s="37" t="s">
        <v>6172</v>
      </c>
      <c r="E8" s="30"/>
      <c r="F8" s="30"/>
      <c r="G8" s="30"/>
      <c r="H8" s="30"/>
      <c r="I8" s="30"/>
      <c r="J8" s="30"/>
      <c r="K8" s="30"/>
      <c r="L8" s="30"/>
      <c r="M8" s="30"/>
      <c r="N8" s="30"/>
      <c r="O8" s="30"/>
      <c r="P8" s="30"/>
      <c r="Q8" s="30"/>
      <c r="R8" s="30"/>
      <c r="S8" s="30"/>
    </row>
    <row r="9" spans="2:19" x14ac:dyDescent="0.4">
      <c r="B9" s="30"/>
      <c r="C9" s="59" t="s">
        <v>7124</v>
      </c>
      <c r="D9" s="37" t="s">
        <v>7</v>
      </c>
      <c r="E9" s="30"/>
      <c r="F9" s="30"/>
      <c r="G9" s="30"/>
      <c r="H9" s="30"/>
      <c r="I9" s="30"/>
      <c r="J9" s="30"/>
      <c r="K9" s="30"/>
      <c r="L9" s="30"/>
      <c r="M9" s="30"/>
      <c r="N9" s="30"/>
      <c r="O9" s="30"/>
      <c r="P9" s="30"/>
      <c r="Q9" s="30"/>
      <c r="R9" s="30"/>
      <c r="S9" s="30"/>
    </row>
    <row r="10" spans="2:19" x14ac:dyDescent="0.4">
      <c r="B10" s="30"/>
      <c r="C10" s="59" t="s">
        <v>7124</v>
      </c>
      <c r="D10" s="37" t="s">
        <v>432</v>
      </c>
      <c r="E10" s="30"/>
      <c r="F10" s="30"/>
      <c r="G10" s="30"/>
      <c r="H10" s="30"/>
      <c r="I10" s="30"/>
      <c r="J10" s="30"/>
      <c r="K10" s="30"/>
      <c r="L10" s="30"/>
      <c r="M10" s="30"/>
      <c r="N10" s="30"/>
      <c r="O10" s="30"/>
      <c r="P10" s="30"/>
      <c r="Q10" s="30"/>
      <c r="R10" s="30"/>
      <c r="S10" s="30"/>
    </row>
    <row r="11" spans="2:19" x14ac:dyDescent="0.4">
      <c r="B11" s="30"/>
      <c r="C11" s="59" t="s">
        <v>7124</v>
      </c>
      <c r="D11" s="37" t="s">
        <v>6683</v>
      </c>
      <c r="E11" s="30"/>
      <c r="F11" s="30"/>
      <c r="G11" s="30"/>
      <c r="H11" s="30"/>
      <c r="I11" s="30"/>
      <c r="J11" s="30"/>
      <c r="K11" s="30"/>
      <c r="L11" s="30"/>
      <c r="M11" s="30"/>
      <c r="N11" s="30"/>
      <c r="O11" s="30"/>
      <c r="P11" s="30"/>
      <c r="Q11" s="30"/>
      <c r="R11" s="30"/>
      <c r="S11" s="30"/>
    </row>
    <row r="12" spans="2:19" x14ac:dyDescent="0.4">
      <c r="B12" s="30"/>
      <c r="C12" s="59" t="s">
        <v>7124</v>
      </c>
      <c r="D12" s="37" t="s">
        <v>6647</v>
      </c>
      <c r="E12" s="30"/>
      <c r="F12" s="30"/>
      <c r="G12" s="30"/>
      <c r="H12" s="30"/>
      <c r="I12" s="30"/>
      <c r="J12" s="30"/>
      <c r="K12" s="30"/>
      <c r="L12" s="30"/>
      <c r="M12" s="30"/>
      <c r="N12" s="30"/>
      <c r="O12" s="30"/>
      <c r="P12" s="30"/>
      <c r="Q12" s="30"/>
      <c r="R12" s="30"/>
      <c r="S12" s="30"/>
    </row>
    <row r="13" spans="2:19" x14ac:dyDescent="0.4">
      <c r="B13" s="30"/>
      <c r="C13" s="59" t="s">
        <v>7124</v>
      </c>
      <c r="D13" s="37" t="s">
        <v>6684</v>
      </c>
      <c r="E13" s="30"/>
      <c r="F13" s="30"/>
      <c r="G13" s="30"/>
      <c r="H13" s="30"/>
      <c r="I13" s="30"/>
      <c r="J13" s="30"/>
      <c r="K13" s="30"/>
      <c r="L13" s="30"/>
      <c r="M13" s="30"/>
      <c r="N13" s="30"/>
      <c r="O13" s="30"/>
      <c r="P13" s="30"/>
      <c r="Q13" s="30"/>
      <c r="R13" s="30"/>
      <c r="S13" s="30"/>
    </row>
    <row r="14" spans="2:19" x14ac:dyDescent="0.4">
      <c r="B14" s="30"/>
      <c r="C14" s="59" t="s">
        <v>7124</v>
      </c>
      <c r="D14" s="37" t="s">
        <v>3559</v>
      </c>
      <c r="E14" s="30"/>
      <c r="F14" s="30"/>
      <c r="G14" s="30"/>
      <c r="H14" s="30"/>
      <c r="I14" s="30"/>
      <c r="J14" s="30"/>
      <c r="K14" s="30"/>
      <c r="L14" s="30"/>
      <c r="M14" s="30"/>
      <c r="N14" s="30"/>
      <c r="O14" s="30"/>
      <c r="P14" s="30"/>
      <c r="Q14" s="30"/>
      <c r="R14" s="30"/>
      <c r="S14" s="30"/>
    </row>
    <row r="15" spans="2:19" x14ac:dyDescent="0.4">
      <c r="B15" s="30"/>
      <c r="C15" s="59" t="s">
        <v>7124</v>
      </c>
      <c r="D15" s="37" t="s">
        <v>5911</v>
      </c>
      <c r="E15" s="30"/>
      <c r="F15" s="30"/>
      <c r="G15" s="30"/>
      <c r="H15" s="30"/>
      <c r="I15" s="30"/>
      <c r="J15" s="30"/>
      <c r="K15" s="30"/>
      <c r="L15" s="30"/>
      <c r="M15" s="30"/>
      <c r="N15" s="30"/>
      <c r="O15" s="30"/>
      <c r="P15" s="30"/>
      <c r="Q15" s="30"/>
      <c r="R15" s="30"/>
      <c r="S15" s="30"/>
    </row>
    <row r="16" spans="2:19" x14ac:dyDescent="0.4">
      <c r="B16" s="30"/>
      <c r="C16" s="59" t="s">
        <v>7124</v>
      </c>
      <c r="D16" s="37" t="s">
        <v>3499</v>
      </c>
      <c r="E16" s="30"/>
      <c r="F16" s="30"/>
      <c r="G16" s="30"/>
      <c r="H16" s="30"/>
      <c r="I16" s="30"/>
      <c r="J16" s="30"/>
      <c r="K16" s="30"/>
      <c r="L16" s="30"/>
      <c r="M16" s="30"/>
      <c r="N16" s="30"/>
      <c r="O16" s="30"/>
      <c r="P16" s="30"/>
      <c r="Q16" s="30"/>
      <c r="R16" s="30"/>
      <c r="S16" s="30"/>
    </row>
    <row r="17" spans="2:19" x14ac:dyDescent="0.4">
      <c r="B17" s="30"/>
      <c r="C17" s="59" t="s">
        <v>7124</v>
      </c>
      <c r="D17" s="37" t="s">
        <v>1576</v>
      </c>
      <c r="E17" s="30"/>
      <c r="F17" s="30"/>
      <c r="G17" s="30"/>
      <c r="H17" s="30"/>
      <c r="I17" s="30"/>
      <c r="J17" s="30"/>
      <c r="K17" s="30"/>
      <c r="L17" s="30"/>
      <c r="M17" s="30"/>
      <c r="N17" s="30"/>
      <c r="O17" s="30"/>
      <c r="P17" s="30"/>
      <c r="Q17" s="30"/>
      <c r="R17" s="30"/>
      <c r="S17" s="30"/>
    </row>
    <row r="18" spans="2:19" x14ac:dyDescent="0.4">
      <c r="B18" s="30"/>
      <c r="C18" s="59" t="s">
        <v>7124</v>
      </c>
      <c r="D18" s="37" t="s">
        <v>5940</v>
      </c>
      <c r="E18" s="30"/>
      <c r="F18" s="30"/>
      <c r="G18" s="30"/>
      <c r="H18" s="30"/>
      <c r="I18" s="30"/>
      <c r="J18" s="30"/>
      <c r="K18" s="30"/>
      <c r="L18" s="30"/>
      <c r="M18" s="30"/>
      <c r="N18" s="30"/>
      <c r="O18" s="30"/>
      <c r="P18" s="30"/>
      <c r="Q18" s="30"/>
      <c r="R18" s="30"/>
      <c r="S18" s="30"/>
    </row>
    <row r="19" spans="2:19" x14ac:dyDescent="0.4">
      <c r="B19" s="30"/>
      <c r="C19" s="59" t="s">
        <v>7124</v>
      </c>
      <c r="D19" s="37" t="s">
        <v>1855</v>
      </c>
      <c r="E19" s="30"/>
      <c r="F19" s="30"/>
      <c r="G19" s="30"/>
      <c r="H19" s="30"/>
      <c r="I19" s="30"/>
      <c r="J19" s="30"/>
      <c r="K19" s="30"/>
      <c r="L19" s="30"/>
      <c r="M19" s="30"/>
      <c r="N19" s="30"/>
      <c r="O19" s="30"/>
      <c r="P19" s="30"/>
      <c r="Q19" s="30"/>
      <c r="R19" s="30"/>
      <c r="S19" s="30"/>
    </row>
    <row r="20" spans="2:19" x14ac:dyDescent="0.4">
      <c r="B20" s="30"/>
      <c r="C20" s="59" t="s">
        <v>7124</v>
      </c>
      <c r="D20" s="37" t="s">
        <v>5979</v>
      </c>
      <c r="E20" s="30"/>
      <c r="F20" s="30"/>
      <c r="G20" s="30"/>
      <c r="H20" s="30"/>
      <c r="I20" s="30"/>
      <c r="J20" s="30"/>
      <c r="K20" s="30"/>
      <c r="L20" s="30"/>
      <c r="M20" s="30"/>
      <c r="N20" s="30"/>
      <c r="O20" s="30"/>
      <c r="P20" s="30"/>
      <c r="Q20" s="30"/>
      <c r="R20" s="30"/>
      <c r="S20" s="30"/>
    </row>
    <row r="21" spans="2:19" x14ac:dyDescent="0.4">
      <c r="B21" s="30"/>
      <c r="C21" s="59" t="s">
        <v>7124</v>
      </c>
      <c r="D21" s="37" t="s">
        <v>6008</v>
      </c>
      <c r="E21" s="30"/>
      <c r="F21" s="30"/>
      <c r="G21" s="30"/>
      <c r="H21" s="30"/>
      <c r="I21" s="30"/>
      <c r="J21" s="30"/>
      <c r="K21" s="30"/>
      <c r="L21" s="30"/>
      <c r="M21" s="30"/>
      <c r="N21" s="30"/>
      <c r="O21" s="30"/>
      <c r="P21" s="30"/>
      <c r="Q21" s="30"/>
      <c r="R21" s="30"/>
      <c r="S21" s="30"/>
    </row>
    <row r="22" spans="2:19" x14ac:dyDescent="0.4">
      <c r="B22" s="30"/>
      <c r="C22" s="59" t="s">
        <v>7124</v>
      </c>
      <c r="D22" s="37" t="s">
        <v>6028</v>
      </c>
      <c r="E22" s="30"/>
      <c r="F22" s="30"/>
      <c r="G22" s="30"/>
      <c r="H22" s="30"/>
      <c r="I22" s="30"/>
      <c r="J22" s="30"/>
      <c r="K22" s="30"/>
      <c r="L22" s="30"/>
      <c r="M22" s="30"/>
      <c r="N22" s="30"/>
      <c r="O22" s="30"/>
      <c r="P22" s="30"/>
      <c r="Q22" s="30"/>
      <c r="R22" s="30"/>
      <c r="S22" s="30"/>
    </row>
    <row r="23" spans="2:19" x14ac:dyDescent="0.4">
      <c r="B23" s="30"/>
      <c r="C23" s="59" t="s">
        <v>7124</v>
      </c>
      <c r="D23" s="37" t="s">
        <v>6047</v>
      </c>
      <c r="E23" s="30"/>
      <c r="F23" s="30"/>
      <c r="G23" s="30"/>
      <c r="H23" s="30"/>
      <c r="I23" s="30"/>
      <c r="J23" s="30"/>
      <c r="K23" s="30"/>
      <c r="L23" s="30"/>
      <c r="M23" s="30"/>
      <c r="N23" s="30"/>
      <c r="O23" s="30"/>
      <c r="P23" s="30"/>
      <c r="Q23" s="30"/>
      <c r="R23" s="30"/>
      <c r="S23" s="30"/>
    </row>
    <row r="24" spans="2:19" x14ac:dyDescent="0.4">
      <c r="B24" s="30"/>
      <c r="C24" s="59" t="s">
        <v>7124</v>
      </c>
      <c r="D24" s="37" t="s">
        <v>1648</v>
      </c>
      <c r="E24" s="30"/>
      <c r="F24" s="30"/>
      <c r="G24" s="30"/>
      <c r="H24" s="30"/>
      <c r="I24" s="30"/>
      <c r="J24" s="30"/>
      <c r="K24" s="30"/>
      <c r="L24" s="30"/>
      <c r="M24" s="30"/>
      <c r="N24" s="30"/>
      <c r="O24" s="30"/>
      <c r="P24" s="30"/>
      <c r="Q24" s="30"/>
      <c r="R24" s="30"/>
      <c r="S24" s="30"/>
    </row>
    <row r="25" spans="2:19" x14ac:dyDescent="0.4">
      <c r="B25" s="30"/>
      <c r="C25" s="59" t="s">
        <v>7124</v>
      </c>
      <c r="D25" s="37" t="s">
        <v>2277</v>
      </c>
      <c r="E25" s="30"/>
      <c r="F25" s="30"/>
      <c r="G25" s="30"/>
      <c r="H25" s="30"/>
      <c r="I25" s="30"/>
      <c r="J25" s="30"/>
      <c r="K25" s="30"/>
      <c r="L25" s="30"/>
      <c r="M25" s="30"/>
      <c r="N25" s="30"/>
      <c r="O25" s="30"/>
      <c r="P25" s="30"/>
      <c r="Q25" s="30"/>
      <c r="R25" s="30"/>
      <c r="S25" s="30"/>
    </row>
    <row r="26" spans="2:19" x14ac:dyDescent="0.4">
      <c r="B26" s="30"/>
      <c r="C26" s="59" t="s">
        <v>7124</v>
      </c>
      <c r="D26" s="37" t="s">
        <v>6064</v>
      </c>
      <c r="E26" s="30"/>
      <c r="F26" s="30"/>
      <c r="G26" s="30"/>
      <c r="H26" s="30"/>
      <c r="I26" s="30"/>
      <c r="J26" s="30"/>
      <c r="K26" s="30"/>
      <c r="L26" s="30"/>
      <c r="M26" s="30"/>
      <c r="N26" s="30"/>
      <c r="O26" s="30"/>
      <c r="P26" s="30"/>
      <c r="Q26" s="30"/>
      <c r="R26" s="30"/>
      <c r="S26" s="30"/>
    </row>
    <row r="27" spans="2:19" x14ac:dyDescent="0.4">
      <c r="B27" s="30"/>
      <c r="C27" s="59" t="s">
        <v>7124</v>
      </c>
      <c r="D27" s="37" t="s">
        <v>6071</v>
      </c>
      <c r="E27" s="30"/>
      <c r="F27" s="30"/>
      <c r="G27" s="30"/>
      <c r="H27" s="30"/>
      <c r="I27" s="30"/>
      <c r="J27" s="30"/>
      <c r="K27" s="30"/>
      <c r="L27" s="30"/>
      <c r="M27" s="30"/>
      <c r="N27" s="30"/>
      <c r="O27" s="30"/>
      <c r="P27" s="30"/>
      <c r="Q27" s="30"/>
      <c r="R27" s="30"/>
      <c r="S27" s="30"/>
    </row>
    <row r="28" spans="2:19" x14ac:dyDescent="0.4">
      <c r="B28" s="30"/>
      <c r="C28" s="59" t="s">
        <v>7124</v>
      </c>
      <c r="D28" s="37" t="s">
        <v>5405</v>
      </c>
      <c r="E28" s="30"/>
      <c r="F28" s="30"/>
      <c r="G28" s="30"/>
      <c r="H28" s="30"/>
      <c r="I28" s="30"/>
      <c r="J28" s="30"/>
      <c r="K28" s="30"/>
      <c r="L28" s="30"/>
      <c r="M28" s="30"/>
      <c r="N28" s="30"/>
      <c r="O28" s="30"/>
      <c r="P28" s="30"/>
      <c r="Q28" s="30"/>
      <c r="R28" s="30"/>
      <c r="S28" s="30"/>
    </row>
    <row r="29" spans="2:19" x14ac:dyDescent="0.4">
      <c r="B29" s="30"/>
      <c r="C29" s="59" t="s">
        <v>7124</v>
      </c>
      <c r="D29" s="37" t="s">
        <v>4793</v>
      </c>
      <c r="E29" s="30"/>
      <c r="F29" s="30"/>
      <c r="G29" s="30"/>
      <c r="H29" s="30"/>
      <c r="I29" s="30"/>
      <c r="J29" s="30"/>
      <c r="K29" s="30"/>
      <c r="L29" s="30"/>
      <c r="M29" s="30"/>
      <c r="N29" s="30"/>
      <c r="O29" s="30"/>
      <c r="P29" s="30"/>
      <c r="Q29" s="30"/>
      <c r="R29" s="30"/>
      <c r="S29" s="30"/>
    </row>
    <row r="30" spans="2:19" x14ac:dyDescent="0.4">
      <c r="B30" s="30"/>
      <c r="C30" s="59" t="s">
        <v>7124</v>
      </c>
      <c r="D30" s="37" t="s">
        <v>6151</v>
      </c>
      <c r="E30" s="30"/>
      <c r="F30" s="30"/>
      <c r="G30" s="30"/>
      <c r="H30" s="30"/>
      <c r="I30" s="30"/>
      <c r="J30" s="30"/>
      <c r="K30" s="30"/>
      <c r="L30" s="30"/>
      <c r="M30" s="30"/>
      <c r="N30" s="30"/>
      <c r="O30" s="30"/>
      <c r="P30" s="30"/>
      <c r="Q30" s="30"/>
      <c r="R30" s="30"/>
      <c r="S30" s="30"/>
    </row>
    <row r="31" spans="2:19" x14ac:dyDescent="0.4">
      <c r="B31" s="30"/>
      <c r="C31" s="59" t="s">
        <v>7124</v>
      </c>
      <c r="D31" s="37" t="s">
        <v>6685</v>
      </c>
      <c r="E31" s="30"/>
      <c r="F31" s="30"/>
      <c r="G31" s="30"/>
      <c r="H31" s="30"/>
      <c r="I31" s="30"/>
      <c r="J31" s="30"/>
      <c r="K31" s="30"/>
      <c r="L31" s="30"/>
      <c r="M31" s="30"/>
      <c r="N31" s="30"/>
      <c r="O31" s="30"/>
      <c r="P31" s="30"/>
      <c r="Q31" s="30"/>
      <c r="R31" s="30"/>
      <c r="S31" s="30"/>
    </row>
    <row r="32" spans="2:19" x14ac:dyDescent="0.4">
      <c r="B32" s="30"/>
      <c r="C32" s="59" t="s">
        <v>7124</v>
      </c>
      <c r="D32" s="37" t="s">
        <v>6253</v>
      </c>
      <c r="E32" s="30"/>
      <c r="F32" s="30"/>
      <c r="G32" s="30"/>
      <c r="H32" s="30"/>
      <c r="I32" s="30"/>
      <c r="J32" s="30"/>
      <c r="K32" s="30"/>
      <c r="L32" s="30"/>
      <c r="M32" s="30"/>
      <c r="N32" s="30"/>
      <c r="O32" s="30"/>
      <c r="P32" s="30"/>
      <c r="Q32" s="30"/>
      <c r="R32" s="30"/>
      <c r="S32" s="30"/>
    </row>
    <row r="33" spans="2:19" x14ac:dyDescent="0.4">
      <c r="B33" s="30"/>
      <c r="C33" s="59" t="s">
        <v>7124</v>
      </c>
      <c r="D33" s="37" t="s">
        <v>2786</v>
      </c>
      <c r="E33" s="30"/>
      <c r="F33" s="30"/>
      <c r="G33" s="30"/>
      <c r="H33" s="30"/>
      <c r="I33" s="30"/>
      <c r="J33" s="30"/>
      <c r="K33" s="30"/>
      <c r="L33" s="30"/>
      <c r="M33" s="30"/>
      <c r="N33" s="30"/>
      <c r="O33" s="30"/>
      <c r="P33" s="30"/>
      <c r="Q33" s="30"/>
      <c r="R33" s="30"/>
      <c r="S33" s="30"/>
    </row>
    <row r="34" spans="2:19" x14ac:dyDescent="0.4">
      <c r="B34" s="30"/>
      <c r="C34" s="59" t="s">
        <v>7124</v>
      </c>
      <c r="D34" s="37" t="s">
        <v>6687</v>
      </c>
      <c r="E34" s="30"/>
      <c r="F34" s="30"/>
      <c r="G34" s="30"/>
      <c r="H34" s="30"/>
      <c r="I34" s="30"/>
      <c r="J34" s="30"/>
      <c r="K34" s="30"/>
      <c r="L34" s="30"/>
      <c r="M34" s="30"/>
      <c r="N34" s="30"/>
      <c r="O34" s="30"/>
      <c r="P34" s="30"/>
      <c r="Q34" s="30"/>
      <c r="R34" s="30"/>
      <c r="S34" s="30"/>
    </row>
    <row r="35" spans="2:19" x14ac:dyDescent="0.4">
      <c r="B35" s="30"/>
      <c r="C35" s="59" t="s">
        <v>7124</v>
      </c>
      <c r="D35" s="37" t="s">
        <v>6688</v>
      </c>
      <c r="E35" s="30"/>
      <c r="F35" s="30"/>
      <c r="G35" s="30"/>
      <c r="H35" s="30"/>
      <c r="I35" s="30"/>
      <c r="J35" s="30"/>
      <c r="K35" s="30"/>
      <c r="L35" s="30"/>
      <c r="M35" s="30"/>
      <c r="N35" s="30"/>
      <c r="O35" s="30"/>
      <c r="P35" s="30"/>
      <c r="Q35" s="30"/>
      <c r="R35" s="30"/>
      <c r="S35" s="30"/>
    </row>
    <row r="36" spans="2:19" x14ac:dyDescent="0.4">
      <c r="B36" s="30"/>
      <c r="C36" s="59" t="s">
        <v>7124</v>
      </c>
      <c r="D36" s="37" t="s">
        <v>2731</v>
      </c>
      <c r="E36" s="30"/>
      <c r="F36" s="30"/>
      <c r="G36" s="30"/>
      <c r="H36" s="30"/>
      <c r="I36" s="30"/>
      <c r="J36" s="30"/>
      <c r="K36" s="30"/>
      <c r="L36" s="30"/>
      <c r="M36" s="30"/>
      <c r="N36" s="30"/>
      <c r="O36" s="30"/>
      <c r="P36" s="30"/>
      <c r="Q36" s="30"/>
      <c r="R36" s="30"/>
      <c r="S36" s="30"/>
    </row>
    <row r="37" spans="2:19" x14ac:dyDescent="0.4">
      <c r="B37" s="30"/>
      <c r="C37" s="59" t="s">
        <v>7124</v>
      </c>
      <c r="D37" s="37" t="s">
        <v>398</v>
      </c>
      <c r="E37" s="30"/>
      <c r="F37" s="30"/>
      <c r="G37" s="30"/>
      <c r="H37" s="30"/>
      <c r="I37" s="30"/>
      <c r="J37" s="30"/>
      <c r="K37" s="30"/>
      <c r="L37" s="30"/>
      <c r="M37" s="30"/>
      <c r="N37" s="30"/>
      <c r="O37" s="30"/>
      <c r="P37" s="30"/>
      <c r="Q37" s="30"/>
      <c r="R37" s="30"/>
      <c r="S37" s="30"/>
    </row>
    <row r="38" spans="2:19" x14ac:dyDescent="0.4">
      <c r="B38" s="30"/>
      <c r="C38" s="59" t="s">
        <v>7124</v>
      </c>
      <c r="D38" s="37" t="s">
        <v>3617</v>
      </c>
      <c r="E38" s="30"/>
      <c r="F38" s="30"/>
      <c r="G38" s="30"/>
      <c r="H38" s="30"/>
      <c r="I38" s="30"/>
      <c r="J38" s="30"/>
      <c r="K38" s="30"/>
      <c r="L38" s="30"/>
      <c r="M38" s="30"/>
      <c r="N38" s="30"/>
      <c r="O38" s="30"/>
      <c r="P38" s="30"/>
      <c r="Q38" s="30"/>
      <c r="R38" s="30"/>
      <c r="S38" s="30"/>
    </row>
    <row r="39" spans="2:19" x14ac:dyDescent="0.4">
      <c r="B39" s="30"/>
      <c r="C39" s="59" t="s">
        <v>7124</v>
      </c>
      <c r="D39" s="37" t="s">
        <v>6316</v>
      </c>
      <c r="E39" s="30"/>
      <c r="F39" s="30"/>
      <c r="G39" s="30"/>
      <c r="H39" s="30"/>
      <c r="I39" s="30"/>
      <c r="J39" s="30"/>
      <c r="K39" s="30"/>
      <c r="L39" s="30"/>
      <c r="M39" s="30"/>
      <c r="N39" s="30"/>
      <c r="O39" s="30"/>
      <c r="P39" s="30"/>
      <c r="Q39" s="30"/>
      <c r="R39" s="30"/>
      <c r="S39" s="30"/>
    </row>
    <row r="40" spans="2:19" x14ac:dyDescent="0.4">
      <c r="B40" s="30"/>
      <c r="C40" s="59" t="s">
        <v>7124</v>
      </c>
      <c r="D40" s="37" t="s">
        <v>6689</v>
      </c>
      <c r="E40" s="30"/>
      <c r="F40" s="30"/>
      <c r="G40" s="30"/>
      <c r="H40" s="30"/>
      <c r="I40" s="30"/>
      <c r="J40" s="30"/>
      <c r="K40" s="30"/>
      <c r="L40" s="30"/>
      <c r="M40" s="30"/>
      <c r="N40" s="30"/>
      <c r="O40" s="30"/>
      <c r="P40" s="30"/>
      <c r="Q40" s="30"/>
      <c r="R40" s="30"/>
      <c r="S40" s="30"/>
    </row>
    <row r="41" spans="2:19" x14ac:dyDescent="0.4">
      <c r="B41" s="30"/>
      <c r="C41" s="59" t="s">
        <v>7124</v>
      </c>
      <c r="D41" s="37" t="s">
        <v>6690</v>
      </c>
      <c r="E41" s="30"/>
      <c r="F41" s="30"/>
      <c r="G41" s="30"/>
      <c r="H41" s="30"/>
      <c r="I41" s="30"/>
      <c r="J41" s="30"/>
      <c r="K41" s="30"/>
      <c r="L41" s="30"/>
      <c r="M41" s="30"/>
      <c r="N41" s="30"/>
      <c r="O41" s="30"/>
      <c r="P41" s="30"/>
      <c r="Q41" s="30"/>
      <c r="R41" s="30"/>
      <c r="S41" s="30"/>
    </row>
    <row r="42" spans="2:19" x14ac:dyDescent="0.4">
      <c r="B42" s="30"/>
      <c r="C42" s="59" t="s">
        <v>7124</v>
      </c>
      <c r="D42" s="37" t="s">
        <v>6672</v>
      </c>
      <c r="E42" s="30"/>
      <c r="F42" s="30"/>
      <c r="G42" s="30"/>
      <c r="H42" s="30"/>
      <c r="I42" s="30"/>
      <c r="J42" s="30"/>
      <c r="K42" s="30"/>
      <c r="L42" s="30"/>
      <c r="M42" s="30"/>
      <c r="N42" s="30"/>
      <c r="O42" s="30"/>
      <c r="P42" s="30"/>
      <c r="Q42" s="30"/>
      <c r="R42" s="30"/>
      <c r="S42" s="30"/>
    </row>
    <row r="43" spans="2:19" x14ac:dyDescent="0.4">
      <c r="B43" s="30"/>
      <c r="C43" s="59" t="s">
        <v>7124</v>
      </c>
      <c r="D43" s="37" t="s">
        <v>4849</v>
      </c>
      <c r="E43" s="30"/>
      <c r="F43" s="30"/>
      <c r="G43" s="30"/>
      <c r="H43" s="30"/>
      <c r="I43" s="30"/>
      <c r="J43" s="30"/>
      <c r="K43" s="30"/>
      <c r="L43" s="30"/>
      <c r="M43" s="30"/>
      <c r="N43" s="30"/>
      <c r="O43" s="30"/>
      <c r="P43" s="30"/>
      <c r="Q43" s="30"/>
      <c r="R43" s="30"/>
      <c r="S43" s="30"/>
    </row>
    <row r="44" spans="2:19" x14ac:dyDescent="0.4">
      <c r="B44" s="30"/>
      <c r="C44" s="59" t="s">
        <v>7124</v>
      </c>
      <c r="D44" s="37" t="s">
        <v>5329</v>
      </c>
      <c r="E44" s="30"/>
      <c r="F44" s="30"/>
      <c r="G44" s="30"/>
      <c r="H44" s="30"/>
      <c r="I44" s="30"/>
      <c r="J44" s="30"/>
      <c r="K44" s="30"/>
      <c r="L44" s="30"/>
      <c r="M44" s="30"/>
      <c r="N44" s="30"/>
      <c r="O44" s="30"/>
      <c r="P44" s="30"/>
      <c r="Q44" s="30"/>
      <c r="R44" s="30"/>
      <c r="S44" s="30"/>
    </row>
    <row r="45" spans="2:19" x14ac:dyDescent="0.4">
      <c r="B45" s="30"/>
      <c r="C45" s="59" t="s">
        <v>7124</v>
      </c>
      <c r="D45" s="37" t="s">
        <v>3722</v>
      </c>
      <c r="E45" s="30"/>
      <c r="F45" s="30"/>
      <c r="G45" s="30"/>
      <c r="H45" s="30"/>
      <c r="I45" s="30"/>
      <c r="J45" s="30"/>
      <c r="K45" s="30"/>
      <c r="L45" s="30"/>
      <c r="M45" s="30"/>
      <c r="N45" s="30"/>
      <c r="O45" s="30"/>
      <c r="P45" s="30"/>
      <c r="Q45" s="30"/>
      <c r="R45" s="30"/>
      <c r="S45" s="30"/>
    </row>
    <row r="46" spans="2:19" x14ac:dyDescent="0.4">
      <c r="B46" s="30"/>
      <c r="C46" s="59" t="s">
        <v>7124</v>
      </c>
      <c r="D46" s="37" t="s">
        <v>6691</v>
      </c>
      <c r="E46" s="30"/>
      <c r="F46" s="30"/>
      <c r="G46" s="30"/>
      <c r="H46" s="30"/>
      <c r="I46" s="30"/>
      <c r="J46" s="30"/>
      <c r="K46" s="30"/>
      <c r="L46" s="30"/>
      <c r="M46" s="30"/>
      <c r="N46" s="30"/>
      <c r="O46" s="30"/>
      <c r="P46" s="30"/>
      <c r="Q46" s="30"/>
      <c r="R46" s="30"/>
      <c r="S46" s="30"/>
    </row>
    <row r="47" spans="2:19" x14ac:dyDescent="0.4">
      <c r="B47" s="30"/>
      <c r="C47" s="59" t="s">
        <v>7124</v>
      </c>
      <c r="D47" s="37" t="s">
        <v>3720</v>
      </c>
      <c r="E47" s="30"/>
      <c r="F47" s="30"/>
      <c r="G47" s="30"/>
      <c r="H47" s="30"/>
      <c r="I47" s="30"/>
      <c r="J47" s="30"/>
      <c r="K47" s="30"/>
      <c r="L47" s="30"/>
      <c r="M47" s="30"/>
      <c r="N47" s="30"/>
      <c r="O47" s="30"/>
      <c r="P47" s="30"/>
      <c r="Q47" s="30"/>
      <c r="R47" s="30"/>
      <c r="S47" s="30"/>
    </row>
    <row r="48" spans="2:19" x14ac:dyDescent="0.4">
      <c r="B48" s="30"/>
      <c r="C48" s="59" t="s">
        <v>7124</v>
      </c>
      <c r="D48" s="37" t="s">
        <v>6413</v>
      </c>
      <c r="E48" s="30"/>
      <c r="F48" s="30"/>
      <c r="G48" s="30"/>
      <c r="H48" s="30"/>
      <c r="I48" s="30"/>
      <c r="J48" s="30"/>
      <c r="K48" s="30"/>
      <c r="L48" s="30"/>
      <c r="M48" s="30"/>
      <c r="N48" s="30"/>
      <c r="O48" s="30"/>
      <c r="P48" s="30"/>
      <c r="Q48" s="30"/>
      <c r="R48" s="30"/>
      <c r="S48" s="30"/>
    </row>
    <row r="49" spans="2:19" x14ac:dyDescent="0.4">
      <c r="B49" s="30"/>
      <c r="C49" s="59" t="s">
        <v>7124</v>
      </c>
      <c r="D49" s="37" t="s">
        <v>6693</v>
      </c>
      <c r="E49" s="30"/>
      <c r="F49" s="30"/>
      <c r="G49" s="30"/>
      <c r="H49" s="30"/>
      <c r="I49" s="30"/>
      <c r="J49" s="30"/>
      <c r="K49" s="30"/>
      <c r="L49" s="30"/>
      <c r="M49" s="30"/>
      <c r="N49" s="30"/>
      <c r="O49" s="30"/>
      <c r="P49" s="30"/>
      <c r="Q49" s="30"/>
      <c r="R49" s="30"/>
      <c r="S49" s="30"/>
    </row>
    <row r="50" spans="2:19" x14ac:dyDescent="0.4">
      <c r="B50" s="30"/>
      <c r="C50" s="59" t="s">
        <v>7124</v>
      </c>
      <c r="D50" s="37" t="s">
        <v>4654</v>
      </c>
      <c r="E50" s="30"/>
      <c r="F50" s="30"/>
      <c r="G50" s="30"/>
      <c r="H50" s="30"/>
      <c r="I50" s="30"/>
      <c r="J50" s="30"/>
      <c r="K50" s="30"/>
      <c r="L50" s="30"/>
      <c r="M50" s="30"/>
      <c r="N50" s="30"/>
      <c r="O50" s="30"/>
      <c r="P50" s="30"/>
      <c r="Q50" s="30"/>
      <c r="R50" s="30"/>
      <c r="S50" s="30"/>
    </row>
    <row r="51" spans="2:19" x14ac:dyDescent="0.4">
      <c r="B51" s="30"/>
      <c r="C51" s="59" t="s">
        <v>7124</v>
      </c>
      <c r="D51" s="37" t="s">
        <v>6694</v>
      </c>
      <c r="E51" s="30"/>
      <c r="F51" s="30"/>
      <c r="G51" s="30"/>
      <c r="H51" s="30"/>
      <c r="I51" s="30"/>
      <c r="J51" s="30"/>
      <c r="K51" s="30"/>
      <c r="L51" s="30"/>
      <c r="M51" s="30"/>
      <c r="N51" s="30"/>
      <c r="O51" s="30"/>
      <c r="P51" s="30"/>
      <c r="Q51" s="30"/>
      <c r="R51" s="30"/>
      <c r="S51" s="30"/>
    </row>
    <row r="52" spans="2:19" x14ac:dyDescent="0.4">
      <c r="B52" s="30"/>
      <c r="C52" s="59" t="s">
        <v>7124</v>
      </c>
      <c r="D52" s="37" t="s">
        <v>6563</v>
      </c>
      <c r="E52" s="30"/>
      <c r="F52" s="30"/>
      <c r="G52" s="30"/>
      <c r="H52" s="30"/>
      <c r="I52" s="30"/>
      <c r="J52" s="30"/>
      <c r="K52" s="30"/>
      <c r="L52" s="30"/>
      <c r="M52" s="30"/>
      <c r="N52" s="30"/>
      <c r="O52" s="30"/>
      <c r="P52" s="30"/>
      <c r="Q52" s="30"/>
      <c r="R52" s="30"/>
      <c r="S52" s="30"/>
    </row>
    <row r="53" spans="2:19" x14ac:dyDescent="0.4">
      <c r="B53" s="30"/>
      <c r="C53" s="59" t="s">
        <v>7124</v>
      </c>
      <c r="D53" s="37" t="s">
        <v>1758</v>
      </c>
      <c r="E53" s="30"/>
      <c r="F53" s="30"/>
      <c r="G53" s="30"/>
      <c r="H53" s="30"/>
      <c r="I53" s="30"/>
      <c r="J53" s="30"/>
      <c r="K53" s="30"/>
      <c r="L53" s="30"/>
      <c r="M53" s="30"/>
      <c r="N53" s="30"/>
      <c r="O53" s="30"/>
      <c r="P53" s="30"/>
      <c r="Q53" s="30"/>
      <c r="R53" s="30"/>
      <c r="S53" s="30"/>
    </row>
    <row r="54" spans="2:19" x14ac:dyDescent="0.4">
      <c r="B54" s="30"/>
      <c r="C54" s="59" t="s">
        <v>7124</v>
      </c>
      <c r="D54" s="37" t="s">
        <v>6695</v>
      </c>
      <c r="E54" s="30"/>
      <c r="F54" s="30"/>
      <c r="G54" s="30"/>
      <c r="H54" s="30"/>
      <c r="I54" s="30"/>
      <c r="J54" s="30"/>
      <c r="K54" s="30"/>
      <c r="L54" s="30"/>
      <c r="M54" s="30"/>
      <c r="N54" s="30"/>
      <c r="O54" s="30"/>
      <c r="P54" s="30"/>
      <c r="Q54" s="30"/>
      <c r="R54" s="30"/>
      <c r="S54" s="30"/>
    </row>
    <row r="55" spans="2:19" x14ac:dyDescent="0.4">
      <c r="B55" s="30"/>
      <c r="C55" s="59" t="s">
        <v>7124</v>
      </c>
      <c r="D55" s="37" t="s">
        <v>3614</v>
      </c>
      <c r="E55" s="30"/>
      <c r="F55" s="30"/>
      <c r="G55" s="30"/>
      <c r="H55" s="30"/>
      <c r="I55" s="30"/>
      <c r="J55" s="30"/>
      <c r="K55" s="30"/>
      <c r="L55" s="30"/>
      <c r="M55" s="30"/>
      <c r="N55" s="30"/>
      <c r="O55" s="30"/>
      <c r="P55" s="30"/>
      <c r="Q55" s="30"/>
      <c r="R55" s="30"/>
      <c r="S55" s="30"/>
    </row>
    <row r="56" spans="2:19" x14ac:dyDescent="0.4">
      <c r="B56" s="30"/>
      <c r="C56" s="59" t="s">
        <v>7124</v>
      </c>
      <c r="D56" s="37" t="s">
        <v>2809</v>
      </c>
      <c r="E56" s="30"/>
      <c r="F56" s="30"/>
      <c r="G56" s="30"/>
      <c r="H56" s="30"/>
      <c r="I56" s="30"/>
      <c r="J56" s="30"/>
      <c r="K56" s="30"/>
      <c r="L56" s="30"/>
      <c r="M56" s="30"/>
      <c r="N56" s="30"/>
      <c r="O56" s="30"/>
      <c r="P56" s="30"/>
      <c r="Q56" s="30"/>
      <c r="R56" s="30"/>
      <c r="S56" s="30"/>
    </row>
    <row r="57" spans="2:19" x14ac:dyDescent="0.4">
      <c r="B57" s="30"/>
      <c r="C57" s="59" t="s">
        <v>7124</v>
      </c>
      <c r="D57" s="37" t="s">
        <v>6235</v>
      </c>
      <c r="E57" s="30"/>
      <c r="F57" s="30"/>
      <c r="G57" s="30"/>
      <c r="H57" s="30"/>
      <c r="I57" s="30"/>
      <c r="J57" s="30"/>
      <c r="K57" s="30"/>
      <c r="L57" s="30"/>
      <c r="M57" s="30"/>
      <c r="N57" s="30"/>
      <c r="O57" s="30"/>
      <c r="P57" s="30"/>
      <c r="Q57" s="30"/>
      <c r="R57" s="30"/>
      <c r="S57" s="30"/>
    </row>
    <row r="58" spans="2:19" x14ac:dyDescent="0.4">
      <c r="B58" s="30"/>
      <c r="C58" s="59" t="s">
        <v>7124</v>
      </c>
      <c r="D58" s="37" t="s">
        <v>6696</v>
      </c>
      <c r="E58" s="30"/>
      <c r="F58" s="30"/>
      <c r="G58" s="30"/>
      <c r="H58" s="30"/>
      <c r="I58" s="30"/>
      <c r="J58" s="30"/>
      <c r="K58" s="30"/>
      <c r="L58" s="30"/>
      <c r="M58" s="30"/>
      <c r="N58" s="30"/>
      <c r="O58" s="30"/>
      <c r="P58" s="30"/>
      <c r="Q58" s="30"/>
      <c r="R58" s="30"/>
      <c r="S58" s="30"/>
    </row>
    <row r="59" spans="2:19" x14ac:dyDescent="0.4">
      <c r="B59" s="30"/>
      <c r="C59" s="59" t="s">
        <v>7124</v>
      </c>
      <c r="D59" s="37" t="s">
        <v>5883</v>
      </c>
      <c r="E59" s="30"/>
      <c r="F59" s="30"/>
      <c r="G59" s="30"/>
      <c r="H59" s="30"/>
      <c r="I59" s="30"/>
      <c r="J59" s="30"/>
      <c r="K59" s="30"/>
      <c r="L59" s="30"/>
      <c r="M59" s="30"/>
      <c r="N59" s="30"/>
      <c r="O59" s="30"/>
      <c r="P59" s="30"/>
      <c r="Q59" s="30"/>
      <c r="R59" s="30"/>
      <c r="S59" s="30"/>
    </row>
    <row r="60" spans="2:19" x14ac:dyDescent="0.4">
      <c r="B60" s="30"/>
      <c r="C60" s="59" t="s">
        <v>7124</v>
      </c>
      <c r="D60" s="37" t="s">
        <v>4789</v>
      </c>
      <c r="E60" s="30"/>
      <c r="F60" s="30"/>
      <c r="G60" s="30"/>
      <c r="H60" s="30"/>
      <c r="I60" s="30"/>
      <c r="J60" s="30"/>
      <c r="K60" s="30"/>
      <c r="L60" s="30"/>
      <c r="M60" s="30"/>
      <c r="N60" s="30"/>
      <c r="O60" s="30"/>
      <c r="P60" s="30"/>
      <c r="Q60" s="30"/>
      <c r="R60" s="30"/>
      <c r="S60" s="30"/>
    </row>
    <row r="61" spans="2:19" x14ac:dyDescent="0.4">
      <c r="B61" s="30"/>
      <c r="C61" s="59" t="s">
        <v>7124</v>
      </c>
      <c r="D61" s="37" t="s">
        <v>556</v>
      </c>
      <c r="E61" s="30"/>
      <c r="F61" s="30"/>
      <c r="G61" s="30"/>
      <c r="H61" s="30"/>
      <c r="I61" s="30"/>
      <c r="J61" s="30"/>
      <c r="K61" s="30"/>
      <c r="L61" s="30"/>
      <c r="M61" s="30"/>
      <c r="N61" s="30"/>
      <c r="O61" s="30"/>
      <c r="P61" s="30"/>
      <c r="Q61" s="30"/>
      <c r="R61" s="30"/>
      <c r="S61" s="30"/>
    </row>
    <row r="62" spans="2:19" x14ac:dyDescent="0.4">
      <c r="B62" s="30"/>
      <c r="C62" s="59" t="s">
        <v>7124</v>
      </c>
      <c r="D62" s="37" t="s">
        <v>6697</v>
      </c>
      <c r="E62" s="30"/>
      <c r="F62" s="30"/>
      <c r="G62" s="30"/>
      <c r="H62" s="30"/>
      <c r="I62" s="30"/>
      <c r="J62" s="30"/>
      <c r="K62" s="30"/>
      <c r="L62" s="30"/>
      <c r="M62" s="30"/>
      <c r="N62" s="30"/>
      <c r="O62" s="30"/>
      <c r="P62" s="30"/>
      <c r="Q62" s="30"/>
      <c r="R62" s="30"/>
      <c r="S62" s="30"/>
    </row>
    <row r="63" spans="2:19" x14ac:dyDescent="0.4">
      <c r="B63" s="30"/>
      <c r="C63" s="59" t="s">
        <v>7124</v>
      </c>
      <c r="D63" s="37" t="s">
        <v>1291</v>
      </c>
      <c r="E63" s="30"/>
      <c r="F63" s="30"/>
      <c r="G63" s="30"/>
      <c r="H63" s="30"/>
      <c r="I63" s="30"/>
      <c r="J63" s="30"/>
      <c r="K63" s="30"/>
      <c r="L63" s="30"/>
      <c r="M63" s="30"/>
      <c r="N63" s="30"/>
      <c r="O63" s="30"/>
      <c r="P63" s="30"/>
      <c r="Q63" s="30"/>
      <c r="R63" s="30"/>
      <c r="S63" s="30"/>
    </row>
    <row r="64" spans="2:19" x14ac:dyDescent="0.4">
      <c r="B64" s="30"/>
      <c r="C64" s="59" t="s">
        <v>7124</v>
      </c>
      <c r="D64" s="37" t="s">
        <v>4677</v>
      </c>
      <c r="E64" s="30"/>
      <c r="F64" s="30"/>
      <c r="G64" s="30"/>
      <c r="H64" s="30"/>
      <c r="I64" s="30"/>
      <c r="J64" s="30"/>
      <c r="K64" s="30"/>
      <c r="L64" s="30"/>
      <c r="M64" s="30"/>
      <c r="N64" s="30"/>
      <c r="O64" s="30"/>
      <c r="P64" s="30"/>
      <c r="Q64" s="30"/>
      <c r="R64" s="30"/>
      <c r="S64" s="30"/>
    </row>
    <row r="65" spans="2:19" x14ac:dyDescent="0.4">
      <c r="B65" s="30"/>
      <c r="C65" s="59" t="s">
        <v>7124</v>
      </c>
      <c r="D65" s="37" t="s">
        <v>6698</v>
      </c>
      <c r="E65" s="30"/>
      <c r="F65" s="30"/>
      <c r="G65" s="30"/>
      <c r="H65" s="30"/>
      <c r="I65" s="30"/>
      <c r="J65" s="30"/>
      <c r="K65" s="30"/>
      <c r="L65" s="30"/>
      <c r="M65" s="30"/>
      <c r="N65" s="30"/>
      <c r="O65" s="30"/>
      <c r="P65" s="30"/>
      <c r="Q65" s="30"/>
      <c r="R65" s="30"/>
      <c r="S65" s="30"/>
    </row>
    <row r="66" spans="2:19" x14ac:dyDescent="0.4">
      <c r="B66" s="30"/>
      <c r="C66" s="59" t="s">
        <v>7124</v>
      </c>
      <c r="D66" s="37" t="s">
        <v>2604</v>
      </c>
      <c r="E66" s="30"/>
      <c r="F66" s="30"/>
      <c r="G66" s="30"/>
      <c r="H66" s="30"/>
      <c r="I66" s="30"/>
      <c r="J66" s="30"/>
      <c r="K66" s="30"/>
      <c r="L66" s="30"/>
      <c r="M66" s="30"/>
      <c r="N66" s="30"/>
      <c r="O66" s="30"/>
      <c r="P66" s="30"/>
      <c r="Q66" s="30"/>
      <c r="R66" s="30"/>
      <c r="S66" s="30"/>
    </row>
    <row r="67" spans="2:19" x14ac:dyDescent="0.4">
      <c r="B67" s="30"/>
      <c r="C67" s="59" t="s">
        <v>7124</v>
      </c>
      <c r="D67" s="37" t="s">
        <v>6699</v>
      </c>
      <c r="E67" s="30"/>
      <c r="F67" s="30"/>
      <c r="G67" s="30"/>
      <c r="H67" s="30"/>
      <c r="I67" s="30"/>
      <c r="J67" s="30"/>
      <c r="K67" s="30"/>
      <c r="L67" s="30"/>
      <c r="M67" s="30"/>
      <c r="N67" s="30"/>
      <c r="O67" s="30"/>
      <c r="P67" s="30"/>
      <c r="Q67" s="30"/>
      <c r="R67" s="30"/>
      <c r="S67" s="30"/>
    </row>
    <row r="68" spans="2:19" x14ac:dyDescent="0.4">
      <c r="B68" s="30"/>
      <c r="C68" s="59" t="s">
        <v>7124</v>
      </c>
      <c r="D68" s="37" t="s">
        <v>6700</v>
      </c>
      <c r="E68" s="30"/>
      <c r="F68" s="30"/>
      <c r="G68" s="30"/>
      <c r="H68" s="30"/>
      <c r="I68" s="30"/>
      <c r="J68" s="30"/>
      <c r="K68" s="30"/>
      <c r="L68" s="30"/>
      <c r="M68" s="30"/>
      <c r="N68" s="30"/>
      <c r="O68" s="30"/>
      <c r="P68" s="30"/>
      <c r="Q68" s="30"/>
      <c r="R68" s="30"/>
      <c r="S68" s="30"/>
    </row>
    <row r="69" spans="2:19" x14ac:dyDescent="0.4">
      <c r="B69" s="30"/>
      <c r="C69" s="59" t="s">
        <v>7124</v>
      </c>
      <c r="D69" s="37" t="s">
        <v>6701</v>
      </c>
      <c r="E69" s="30"/>
      <c r="F69" s="30"/>
      <c r="G69" s="30"/>
      <c r="H69" s="30"/>
      <c r="I69" s="30"/>
      <c r="J69" s="30"/>
      <c r="K69" s="30"/>
      <c r="L69" s="30"/>
      <c r="M69" s="30"/>
      <c r="N69" s="30"/>
      <c r="O69" s="30"/>
      <c r="P69" s="30"/>
      <c r="Q69" s="30"/>
      <c r="R69" s="30"/>
      <c r="S69" s="30"/>
    </row>
    <row r="70" spans="2:19" x14ac:dyDescent="0.4">
      <c r="B70" s="30"/>
      <c r="C70" s="59" t="s">
        <v>7124</v>
      </c>
      <c r="D70" s="37" t="s">
        <v>1909</v>
      </c>
      <c r="E70" s="30"/>
      <c r="F70" s="30"/>
      <c r="G70" s="30"/>
      <c r="H70" s="30"/>
      <c r="I70" s="30"/>
      <c r="J70" s="30"/>
      <c r="K70" s="30"/>
      <c r="L70" s="30"/>
      <c r="M70" s="30"/>
      <c r="N70" s="30"/>
      <c r="O70" s="30"/>
      <c r="P70" s="30"/>
      <c r="Q70" s="30"/>
      <c r="R70" s="30"/>
      <c r="S70" s="30"/>
    </row>
    <row r="71" spans="2:19" x14ac:dyDescent="0.4">
      <c r="B71" s="30"/>
      <c r="C71" s="59" t="s">
        <v>7124</v>
      </c>
      <c r="D71" s="37" t="s">
        <v>6702</v>
      </c>
      <c r="E71" s="30"/>
      <c r="F71" s="30"/>
      <c r="G71" s="30"/>
      <c r="H71" s="30"/>
      <c r="I71" s="30"/>
      <c r="J71" s="30"/>
      <c r="K71" s="30"/>
      <c r="L71" s="30"/>
      <c r="M71" s="30"/>
      <c r="N71" s="30"/>
      <c r="O71" s="30"/>
      <c r="P71" s="30"/>
      <c r="Q71" s="30"/>
      <c r="R71" s="30"/>
      <c r="S71" s="30"/>
    </row>
    <row r="72" spans="2:19" x14ac:dyDescent="0.4">
      <c r="B72" s="30"/>
      <c r="C72" s="59" t="s">
        <v>7124</v>
      </c>
      <c r="D72" s="37" t="s">
        <v>6703</v>
      </c>
      <c r="E72" s="30"/>
      <c r="F72" s="30"/>
      <c r="G72" s="30"/>
      <c r="H72" s="30"/>
      <c r="I72" s="30"/>
      <c r="J72" s="30"/>
      <c r="K72" s="30"/>
      <c r="L72" s="30"/>
      <c r="M72" s="30"/>
      <c r="N72" s="30"/>
      <c r="O72" s="30"/>
      <c r="P72" s="30"/>
      <c r="Q72" s="30"/>
      <c r="R72" s="30"/>
      <c r="S72" s="30"/>
    </row>
    <row r="73" spans="2:19" x14ac:dyDescent="0.4">
      <c r="B73" s="30"/>
      <c r="C73" s="59" t="s">
        <v>7124</v>
      </c>
      <c r="D73" s="37" t="s">
        <v>5728</v>
      </c>
      <c r="E73" s="30"/>
      <c r="F73" s="30"/>
      <c r="G73" s="30"/>
      <c r="H73" s="30"/>
      <c r="I73" s="30"/>
      <c r="J73" s="30"/>
      <c r="K73" s="30"/>
      <c r="L73" s="30"/>
      <c r="M73" s="30"/>
      <c r="N73" s="30"/>
      <c r="O73" s="30"/>
      <c r="P73" s="30"/>
      <c r="Q73" s="30"/>
      <c r="R73" s="30"/>
      <c r="S73" s="30"/>
    </row>
    <row r="74" spans="2:19" x14ac:dyDescent="0.4">
      <c r="B74" s="30"/>
      <c r="C74" s="59" t="s">
        <v>7124</v>
      </c>
      <c r="D74" s="37" t="s">
        <v>6194</v>
      </c>
      <c r="E74" s="30"/>
      <c r="F74" s="30"/>
      <c r="G74" s="30"/>
      <c r="H74" s="30"/>
      <c r="I74" s="30"/>
      <c r="J74" s="30"/>
      <c r="K74" s="30"/>
      <c r="L74" s="30"/>
      <c r="M74" s="30"/>
      <c r="N74" s="30"/>
      <c r="O74" s="30"/>
      <c r="P74" s="30"/>
      <c r="Q74" s="30"/>
      <c r="R74" s="30"/>
      <c r="S74" s="30"/>
    </row>
    <row r="75" spans="2:19" x14ac:dyDescent="0.4">
      <c r="B75" s="30"/>
      <c r="C75" s="59" t="s">
        <v>7124</v>
      </c>
      <c r="D75" s="37" t="s">
        <v>3779</v>
      </c>
      <c r="E75" s="30"/>
      <c r="F75" s="30"/>
      <c r="G75" s="30"/>
      <c r="H75" s="30"/>
      <c r="I75" s="30"/>
      <c r="J75" s="30"/>
      <c r="K75" s="30"/>
      <c r="L75" s="30"/>
      <c r="M75" s="30"/>
      <c r="N75" s="30"/>
      <c r="O75" s="30"/>
      <c r="P75" s="30"/>
      <c r="Q75" s="30"/>
      <c r="R75" s="30"/>
      <c r="S75" s="30"/>
    </row>
    <row r="76" spans="2:19" x14ac:dyDescent="0.4">
      <c r="B76" s="30"/>
      <c r="C76" s="59" t="s">
        <v>7124</v>
      </c>
      <c r="D76" s="37" t="s">
        <v>6705</v>
      </c>
      <c r="E76" s="30"/>
      <c r="F76" s="30"/>
      <c r="G76" s="30"/>
      <c r="H76" s="30"/>
      <c r="I76" s="30"/>
      <c r="J76" s="30"/>
      <c r="K76" s="30"/>
      <c r="L76" s="30"/>
      <c r="M76" s="30"/>
      <c r="N76" s="30"/>
      <c r="O76" s="30"/>
      <c r="P76" s="30"/>
      <c r="Q76" s="30"/>
      <c r="R76" s="30"/>
      <c r="S76" s="30"/>
    </row>
    <row r="77" spans="2:19" x14ac:dyDescent="0.4">
      <c r="B77" s="30"/>
      <c r="C77" s="59" t="s">
        <v>7124</v>
      </c>
      <c r="D77" s="37" t="s">
        <v>3541</v>
      </c>
      <c r="E77" s="30"/>
      <c r="F77" s="30"/>
      <c r="G77" s="30"/>
      <c r="H77" s="30"/>
      <c r="I77" s="30"/>
      <c r="J77" s="30"/>
      <c r="K77" s="30"/>
      <c r="L77" s="30"/>
      <c r="M77" s="30"/>
      <c r="N77" s="30"/>
      <c r="O77" s="30"/>
      <c r="P77" s="30"/>
      <c r="Q77" s="30"/>
      <c r="R77" s="30"/>
      <c r="S77" s="30"/>
    </row>
    <row r="78" spans="2:19" x14ac:dyDescent="0.4">
      <c r="B78" s="30"/>
      <c r="C78" s="59" t="s">
        <v>7124</v>
      </c>
      <c r="D78" s="37" t="s">
        <v>6706</v>
      </c>
      <c r="E78" s="30"/>
      <c r="F78" s="30"/>
      <c r="G78" s="30"/>
      <c r="H78" s="30"/>
      <c r="I78" s="30"/>
      <c r="J78" s="30"/>
      <c r="K78" s="30"/>
      <c r="L78" s="30"/>
      <c r="M78" s="30"/>
      <c r="N78" s="30"/>
      <c r="O78" s="30"/>
      <c r="P78" s="30"/>
      <c r="Q78" s="30"/>
      <c r="R78" s="30"/>
      <c r="S78" s="30"/>
    </row>
    <row r="79" spans="2:19" x14ac:dyDescent="0.4">
      <c r="B79" s="30"/>
      <c r="C79" s="59" t="s">
        <v>7124</v>
      </c>
      <c r="D79" s="37" t="s">
        <v>6707</v>
      </c>
      <c r="E79" s="30"/>
      <c r="F79" s="30"/>
      <c r="G79" s="30"/>
      <c r="H79" s="30"/>
      <c r="I79" s="30"/>
      <c r="J79" s="30"/>
      <c r="K79" s="30"/>
      <c r="L79" s="30"/>
      <c r="M79" s="30"/>
      <c r="N79" s="30"/>
      <c r="O79" s="30"/>
      <c r="P79" s="30"/>
      <c r="Q79" s="30"/>
      <c r="R79" s="30"/>
      <c r="S79" s="30"/>
    </row>
    <row r="80" spans="2:19" x14ac:dyDescent="0.4">
      <c r="B80" s="30"/>
      <c r="C80" s="59" t="s">
        <v>7124</v>
      </c>
      <c r="D80" s="37" t="s">
        <v>3432</v>
      </c>
      <c r="E80" s="30"/>
      <c r="F80" s="30"/>
      <c r="G80" s="30"/>
      <c r="H80" s="30"/>
      <c r="I80" s="30"/>
      <c r="J80" s="30"/>
      <c r="K80" s="30"/>
      <c r="L80" s="30"/>
      <c r="M80" s="30"/>
      <c r="N80" s="30"/>
      <c r="O80" s="30"/>
      <c r="P80" s="30"/>
      <c r="Q80" s="30"/>
      <c r="R80" s="30"/>
      <c r="S80" s="30"/>
    </row>
    <row r="81" spans="2:19" x14ac:dyDescent="0.4">
      <c r="B81" s="30"/>
      <c r="C81" s="59" t="s">
        <v>7124</v>
      </c>
      <c r="D81" s="37" t="s">
        <v>2669</v>
      </c>
      <c r="E81" s="30"/>
      <c r="F81" s="30"/>
      <c r="G81" s="30"/>
      <c r="H81" s="30"/>
      <c r="I81" s="30"/>
      <c r="J81" s="30"/>
      <c r="K81" s="30"/>
      <c r="L81" s="30"/>
      <c r="M81" s="30"/>
      <c r="N81" s="30"/>
      <c r="O81" s="30"/>
      <c r="P81" s="30"/>
      <c r="Q81" s="30"/>
      <c r="R81" s="30"/>
      <c r="S81" s="30"/>
    </row>
    <row r="82" spans="2:19" x14ac:dyDescent="0.4">
      <c r="B82" s="30"/>
      <c r="C82" s="59" t="s">
        <v>7124</v>
      </c>
      <c r="D82" s="37" t="s">
        <v>6305</v>
      </c>
      <c r="E82" s="30"/>
      <c r="F82" s="30"/>
      <c r="G82" s="30"/>
      <c r="H82" s="30"/>
      <c r="I82" s="30"/>
      <c r="J82" s="30"/>
      <c r="K82" s="30"/>
      <c r="L82" s="30"/>
      <c r="M82" s="30"/>
      <c r="N82" s="30"/>
      <c r="O82" s="30"/>
      <c r="P82" s="30"/>
      <c r="Q82" s="30"/>
      <c r="R82" s="30"/>
      <c r="S82" s="30"/>
    </row>
    <row r="83" spans="2:19" x14ac:dyDescent="0.4">
      <c r="B83" s="30"/>
      <c r="C83" s="59" t="s">
        <v>7124</v>
      </c>
      <c r="D83" s="37" t="s">
        <v>5537</v>
      </c>
      <c r="E83" s="30"/>
      <c r="F83" s="30"/>
      <c r="G83" s="30"/>
      <c r="H83" s="30"/>
      <c r="I83" s="30"/>
      <c r="J83" s="30"/>
      <c r="K83" s="30"/>
      <c r="L83" s="30"/>
      <c r="M83" s="30"/>
      <c r="N83" s="30"/>
      <c r="O83" s="30"/>
      <c r="P83" s="30"/>
      <c r="Q83" s="30"/>
      <c r="R83" s="30"/>
      <c r="S83" s="30"/>
    </row>
    <row r="84" spans="2:19" x14ac:dyDescent="0.4">
      <c r="B84" s="30"/>
      <c r="C84" s="59" t="s">
        <v>7124</v>
      </c>
      <c r="D84" s="37" t="s">
        <v>5443</v>
      </c>
      <c r="E84" s="30"/>
      <c r="F84" s="30"/>
      <c r="G84" s="30"/>
      <c r="H84" s="30"/>
      <c r="I84" s="30"/>
      <c r="J84" s="30"/>
      <c r="K84" s="30"/>
      <c r="L84" s="30"/>
      <c r="M84" s="30"/>
      <c r="N84" s="30"/>
      <c r="O84" s="30"/>
      <c r="P84" s="30"/>
      <c r="Q84" s="30"/>
      <c r="R84" s="30"/>
      <c r="S84" s="30"/>
    </row>
    <row r="85" spans="2:19" x14ac:dyDescent="0.4">
      <c r="B85" s="30"/>
      <c r="C85" s="59" t="s">
        <v>7124</v>
      </c>
      <c r="D85" s="37" t="s">
        <v>4820</v>
      </c>
      <c r="E85" s="30"/>
      <c r="F85" s="30"/>
      <c r="G85" s="30"/>
      <c r="H85" s="30"/>
      <c r="I85" s="30"/>
      <c r="J85" s="30"/>
      <c r="K85" s="30"/>
      <c r="L85" s="30"/>
      <c r="M85" s="30"/>
      <c r="N85" s="30"/>
      <c r="O85" s="30"/>
      <c r="P85" s="30"/>
      <c r="Q85" s="30"/>
      <c r="R85" s="30"/>
      <c r="S85" s="30"/>
    </row>
    <row r="86" spans="2:19" x14ac:dyDescent="0.4">
      <c r="B86" s="30"/>
      <c r="C86" s="59" t="s">
        <v>7124</v>
      </c>
      <c r="D86" s="37" t="s">
        <v>5918</v>
      </c>
      <c r="E86" s="30"/>
      <c r="F86" s="30"/>
      <c r="G86" s="30"/>
      <c r="H86" s="30"/>
      <c r="I86" s="30"/>
      <c r="J86" s="30"/>
      <c r="K86" s="30"/>
      <c r="L86" s="30"/>
      <c r="M86" s="30"/>
      <c r="N86" s="30"/>
      <c r="O86" s="30"/>
      <c r="P86" s="30"/>
      <c r="Q86" s="30"/>
      <c r="R86" s="30"/>
      <c r="S86" s="30"/>
    </row>
    <row r="87" spans="2:19" x14ac:dyDescent="0.4">
      <c r="B87" s="30"/>
      <c r="C87" s="59" t="s">
        <v>7124</v>
      </c>
      <c r="D87" s="37" t="s">
        <v>6708</v>
      </c>
      <c r="E87" s="30"/>
      <c r="F87" s="30"/>
      <c r="G87" s="30"/>
      <c r="H87" s="30"/>
      <c r="I87" s="30"/>
      <c r="J87" s="30"/>
      <c r="K87" s="30"/>
      <c r="L87" s="30"/>
      <c r="M87" s="30"/>
      <c r="N87" s="30"/>
      <c r="O87" s="30"/>
      <c r="P87" s="30"/>
      <c r="Q87" s="30"/>
      <c r="R87" s="30"/>
      <c r="S87" s="30"/>
    </row>
    <row r="88" spans="2:19" x14ac:dyDescent="0.4">
      <c r="B88" s="30"/>
      <c r="C88" s="59" t="s">
        <v>7124</v>
      </c>
      <c r="D88" s="37" t="s">
        <v>3682</v>
      </c>
      <c r="E88" s="30"/>
      <c r="F88" s="30"/>
      <c r="G88" s="30"/>
      <c r="H88" s="30"/>
      <c r="I88" s="30"/>
      <c r="J88" s="30"/>
      <c r="K88" s="30"/>
      <c r="L88" s="30"/>
      <c r="M88" s="30"/>
      <c r="N88" s="30"/>
      <c r="O88" s="30"/>
      <c r="P88" s="30"/>
      <c r="Q88" s="30"/>
      <c r="R88" s="30"/>
      <c r="S88" s="30"/>
    </row>
    <row r="89" spans="2:19" x14ac:dyDescent="0.4">
      <c r="B89" s="30"/>
      <c r="C89" s="59" t="s">
        <v>7124</v>
      </c>
      <c r="D89" s="37" t="s">
        <v>6709</v>
      </c>
      <c r="E89" s="30"/>
      <c r="F89" s="30"/>
      <c r="G89" s="30"/>
      <c r="H89" s="30"/>
      <c r="I89" s="30"/>
      <c r="J89" s="30"/>
      <c r="K89" s="30"/>
      <c r="L89" s="30"/>
      <c r="M89" s="30"/>
      <c r="N89" s="30"/>
      <c r="O89" s="30"/>
      <c r="P89" s="30"/>
      <c r="Q89" s="30"/>
      <c r="R89" s="30"/>
      <c r="S89" s="30"/>
    </row>
    <row r="90" spans="2:19" x14ac:dyDescent="0.4">
      <c r="B90" s="30"/>
      <c r="C90" s="59" t="s">
        <v>7124</v>
      </c>
      <c r="D90" s="37" t="s">
        <v>4303</v>
      </c>
      <c r="E90" s="30"/>
      <c r="F90" s="30"/>
      <c r="G90" s="30"/>
      <c r="H90" s="30"/>
      <c r="I90" s="30"/>
      <c r="J90" s="30"/>
      <c r="K90" s="30"/>
      <c r="L90" s="30"/>
      <c r="M90" s="30"/>
      <c r="N90" s="30"/>
      <c r="O90" s="30"/>
      <c r="P90" s="30"/>
      <c r="Q90" s="30"/>
      <c r="R90" s="30"/>
      <c r="S90" s="30"/>
    </row>
    <row r="91" spans="2:19" x14ac:dyDescent="0.4">
      <c r="B91" s="30"/>
      <c r="C91" s="59" t="s">
        <v>7124</v>
      </c>
      <c r="D91" s="37" t="s">
        <v>2651</v>
      </c>
      <c r="E91" s="30"/>
      <c r="F91" s="30"/>
      <c r="G91" s="30"/>
      <c r="H91" s="30"/>
      <c r="I91" s="30"/>
      <c r="J91" s="30"/>
      <c r="K91" s="30"/>
      <c r="L91" s="30"/>
      <c r="M91" s="30"/>
      <c r="N91" s="30"/>
      <c r="O91" s="30"/>
      <c r="P91" s="30"/>
      <c r="Q91" s="30"/>
      <c r="R91" s="30"/>
      <c r="S91" s="30"/>
    </row>
    <row r="92" spans="2:19" x14ac:dyDescent="0.4">
      <c r="B92" s="30"/>
      <c r="C92" s="59" t="s">
        <v>7124</v>
      </c>
      <c r="D92" s="37" t="s">
        <v>6710</v>
      </c>
      <c r="E92" s="30"/>
      <c r="F92" s="30"/>
      <c r="G92" s="30"/>
      <c r="H92" s="30"/>
      <c r="I92" s="30"/>
      <c r="J92" s="30"/>
      <c r="K92" s="30"/>
      <c r="L92" s="30"/>
      <c r="M92" s="30"/>
      <c r="N92" s="30"/>
      <c r="O92" s="30"/>
      <c r="P92" s="30"/>
      <c r="Q92" s="30"/>
      <c r="R92" s="30"/>
      <c r="S92" s="30"/>
    </row>
    <row r="93" spans="2:19" x14ac:dyDescent="0.4">
      <c r="B93" s="30"/>
      <c r="C93" s="59" t="s">
        <v>7124</v>
      </c>
      <c r="D93" s="37" t="s">
        <v>6711</v>
      </c>
      <c r="E93" s="30"/>
      <c r="F93" s="30"/>
      <c r="G93" s="30"/>
      <c r="H93" s="30"/>
      <c r="I93" s="30"/>
      <c r="J93" s="30"/>
      <c r="K93" s="30"/>
      <c r="L93" s="30"/>
      <c r="M93" s="30"/>
      <c r="N93" s="30"/>
      <c r="O93" s="30"/>
      <c r="P93" s="30"/>
      <c r="Q93" s="30"/>
      <c r="R93" s="30"/>
      <c r="S93" s="30"/>
    </row>
    <row r="94" spans="2:19" x14ac:dyDescent="0.4">
      <c r="B94" s="30"/>
      <c r="C94" s="59" t="s">
        <v>7124</v>
      </c>
      <c r="D94" s="37" t="s">
        <v>6712</v>
      </c>
      <c r="E94" s="30"/>
      <c r="F94" s="30"/>
      <c r="G94" s="30"/>
      <c r="H94" s="30"/>
      <c r="I94" s="30"/>
      <c r="J94" s="30"/>
      <c r="K94" s="30"/>
      <c r="L94" s="30"/>
      <c r="M94" s="30"/>
      <c r="N94" s="30"/>
      <c r="O94" s="30"/>
      <c r="P94" s="30"/>
      <c r="Q94" s="30"/>
      <c r="R94" s="30"/>
      <c r="S94" s="30"/>
    </row>
    <row r="95" spans="2:19" x14ac:dyDescent="0.4">
      <c r="B95" s="30"/>
      <c r="C95" s="59" t="s">
        <v>7124</v>
      </c>
      <c r="D95" s="37" t="s">
        <v>2169</v>
      </c>
      <c r="E95" s="30"/>
      <c r="F95" s="30"/>
      <c r="G95" s="30"/>
      <c r="H95" s="30"/>
      <c r="I95" s="30"/>
      <c r="J95" s="30"/>
      <c r="K95" s="30"/>
      <c r="L95" s="30"/>
      <c r="M95" s="30"/>
      <c r="N95" s="30"/>
      <c r="O95" s="30"/>
      <c r="P95" s="30"/>
      <c r="Q95" s="30"/>
      <c r="R95" s="30"/>
      <c r="S95" s="30"/>
    </row>
    <row r="96" spans="2:19" x14ac:dyDescent="0.4">
      <c r="B96" s="30"/>
      <c r="C96" s="59" t="s">
        <v>7124</v>
      </c>
      <c r="D96" s="37" t="s">
        <v>6714</v>
      </c>
      <c r="E96" s="30"/>
      <c r="F96" s="30"/>
      <c r="G96" s="30"/>
      <c r="H96" s="30"/>
      <c r="I96" s="30"/>
      <c r="J96" s="30"/>
      <c r="K96" s="30"/>
      <c r="L96" s="30"/>
      <c r="M96" s="30"/>
      <c r="N96" s="30"/>
      <c r="O96" s="30"/>
      <c r="P96" s="30"/>
      <c r="Q96" s="30"/>
      <c r="R96" s="30"/>
      <c r="S96" s="30"/>
    </row>
    <row r="97" spans="2:19" x14ac:dyDescent="0.4">
      <c r="B97" s="30"/>
      <c r="C97" s="59" t="s">
        <v>7124</v>
      </c>
      <c r="D97" s="37" t="s">
        <v>956</v>
      </c>
      <c r="E97" s="30"/>
      <c r="F97" s="30"/>
      <c r="G97" s="30"/>
      <c r="H97" s="30"/>
      <c r="I97" s="30"/>
      <c r="J97" s="30"/>
      <c r="K97" s="30"/>
      <c r="L97" s="30"/>
      <c r="M97" s="30"/>
      <c r="N97" s="30"/>
      <c r="O97" s="30"/>
      <c r="P97" s="30"/>
      <c r="Q97" s="30"/>
      <c r="R97" s="30"/>
      <c r="S97" s="30"/>
    </row>
    <row r="98" spans="2:19" x14ac:dyDescent="0.4">
      <c r="B98" s="30"/>
      <c r="C98" s="59" t="s">
        <v>7124</v>
      </c>
      <c r="D98" s="37" t="s">
        <v>6715</v>
      </c>
      <c r="E98" s="30"/>
      <c r="F98" s="30"/>
      <c r="G98" s="30"/>
      <c r="H98" s="30"/>
      <c r="I98" s="30"/>
      <c r="J98" s="30"/>
      <c r="K98" s="30"/>
      <c r="L98" s="30"/>
      <c r="M98" s="30"/>
      <c r="N98" s="30"/>
      <c r="O98" s="30"/>
      <c r="P98" s="30"/>
      <c r="Q98" s="30"/>
      <c r="R98" s="30"/>
      <c r="S98" s="30"/>
    </row>
    <row r="99" spans="2:19" x14ac:dyDescent="0.4">
      <c r="B99" s="30"/>
      <c r="C99" s="59" t="s">
        <v>7124</v>
      </c>
      <c r="D99" s="37" t="s">
        <v>6716</v>
      </c>
      <c r="E99" s="30"/>
      <c r="F99" s="30"/>
      <c r="G99" s="30"/>
      <c r="H99" s="30"/>
      <c r="I99" s="30"/>
      <c r="J99" s="30"/>
      <c r="K99" s="30"/>
      <c r="L99" s="30"/>
      <c r="M99" s="30"/>
      <c r="N99" s="30"/>
      <c r="O99" s="30"/>
      <c r="P99" s="30"/>
      <c r="Q99" s="30"/>
      <c r="R99" s="30"/>
      <c r="S99" s="30"/>
    </row>
    <row r="100" spans="2:19" x14ac:dyDescent="0.4">
      <c r="B100" s="30"/>
      <c r="C100" s="59" t="s">
        <v>7124</v>
      </c>
      <c r="D100" s="37" t="s">
        <v>6717</v>
      </c>
      <c r="E100" s="30"/>
      <c r="F100" s="30"/>
      <c r="G100" s="30"/>
      <c r="H100" s="30"/>
      <c r="I100" s="30"/>
      <c r="J100" s="30"/>
      <c r="K100" s="30"/>
      <c r="L100" s="30"/>
      <c r="M100" s="30"/>
      <c r="N100" s="30"/>
      <c r="O100" s="30"/>
      <c r="P100" s="30"/>
      <c r="Q100" s="30"/>
      <c r="R100" s="30"/>
      <c r="S100" s="30"/>
    </row>
    <row r="101" spans="2:19" x14ac:dyDescent="0.4">
      <c r="B101" s="30"/>
      <c r="C101" s="59" t="s">
        <v>7124</v>
      </c>
      <c r="D101" s="37" t="s">
        <v>6718</v>
      </c>
      <c r="E101" s="30"/>
      <c r="F101" s="30"/>
      <c r="G101" s="30"/>
      <c r="H101" s="30"/>
      <c r="I101" s="30"/>
      <c r="J101" s="30"/>
      <c r="K101" s="30"/>
      <c r="L101" s="30"/>
      <c r="M101" s="30"/>
      <c r="N101" s="30"/>
      <c r="O101" s="30"/>
      <c r="P101" s="30"/>
      <c r="Q101" s="30"/>
      <c r="R101" s="30"/>
      <c r="S101" s="30"/>
    </row>
    <row r="102" spans="2:19" x14ac:dyDescent="0.4">
      <c r="B102" s="30"/>
      <c r="C102" s="59" t="s">
        <v>7124</v>
      </c>
      <c r="D102" s="37" t="s">
        <v>6719</v>
      </c>
      <c r="E102" s="30"/>
      <c r="F102" s="30"/>
      <c r="G102" s="30"/>
      <c r="H102" s="30"/>
      <c r="I102" s="30"/>
      <c r="J102" s="30"/>
      <c r="K102" s="30"/>
      <c r="L102" s="30"/>
      <c r="M102" s="30"/>
      <c r="N102" s="30"/>
      <c r="O102" s="30"/>
      <c r="P102" s="30"/>
      <c r="Q102" s="30"/>
      <c r="R102" s="30"/>
      <c r="S102" s="30"/>
    </row>
    <row r="103" spans="2:19" x14ac:dyDescent="0.4">
      <c r="B103" s="30"/>
      <c r="C103" s="59" t="s">
        <v>7124</v>
      </c>
      <c r="D103" s="37" t="s">
        <v>6720</v>
      </c>
      <c r="E103" s="30"/>
      <c r="F103" s="30"/>
      <c r="G103" s="30"/>
      <c r="H103" s="30"/>
      <c r="I103" s="30"/>
      <c r="J103" s="30"/>
      <c r="K103" s="30"/>
      <c r="L103" s="30"/>
      <c r="M103" s="30"/>
      <c r="N103" s="30"/>
      <c r="O103" s="30"/>
      <c r="P103" s="30"/>
      <c r="Q103" s="30"/>
      <c r="R103" s="30"/>
      <c r="S103" s="30"/>
    </row>
    <row r="104" spans="2:19" x14ac:dyDescent="0.4">
      <c r="B104" s="30"/>
      <c r="C104" s="59" t="s">
        <v>7124</v>
      </c>
      <c r="D104" s="37" t="s">
        <v>2248</v>
      </c>
      <c r="E104" s="30"/>
      <c r="F104" s="30"/>
      <c r="G104" s="30"/>
      <c r="H104" s="30"/>
      <c r="I104" s="30"/>
      <c r="J104" s="30"/>
      <c r="K104" s="30"/>
      <c r="L104" s="30"/>
      <c r="M104" s="30"/>
      <c r="N104" s="30"/>
      <c r="O104" s="30"/>
      <c r="P104" s="30"/>
      <c r="Q104" s="30"/>
      <c r="R104" s="30"/>
      <c r="S104" s="30"/>
    </row>
    <row r="105" spans="2:19" x14ac:dyDescent="0.4">
      <c r="B105" s="30"/>
      <c r="C105" s="59" t="s">
        <v>7124</v>
      </c>
      <c r="D105" s="37" t="s">
        <v>6363</v>
      </c>
      <c r="E105" s="30"/>
      <c r="F105" s="30"/>
      <c r="G105" s="30"/>
      <c r="H105" s="30"/>
      <c r="I105" s="30"/>
      <c r="J105" s="30"/>
      <c r="K105" s="30"/>
      <c r="L105" s="30"/>
      <c r="M105" s="30"/>
      <c r="N105" s="30"/>
      <c r="O105" s="30"/>
      <c r="P105" s="30"/>
      <c r="Q105" s="30"/>
      <c r="R105" s="30"/>
      <c r="S105" s="30"/>
    </row>
    <row r="106" spans="2:19" x14ac:dyDescent="0.4">
      <c r="B106" s="30"/>
      <c r="C106" s="59" t="s">
        <v>7124</v>
      </c>
      <c r="D106" s="37" t="s">
        <v>6721</v>
      </c>
      <c r="E106" s="30"/>
      <c r="F106" s="30"/>
      <c r="G106" s="30"/>
      <c r="H106" s="30"/>
      <c r="I106" s="30"/>
      <c r="J106" s="30"/>
      <c r="K106" s="30"/>
      <c r="L106" s="30"/>
      <c r="M106" s="30"/>
      <c r="N106" s="30"/>
      <c r="O106" s="30"/>
      <c r="P106" s="30"/>
      <c r="Q106" s="30"/>
      <c r="R106" s="30"/>
      <c r="S106" s="30"/>
    </row>
    <row r="107" spans="2:19" x14ac:dyDescent="0.4">
      <c r="B107" s="30"/>
      <c r="C107" s="59" t="s">
        <v>7124</v>
      </c>
      <c r="D107" s="37" t="s">
        <v>3568</v>
      </c>
      <c r="E107" s="30"/>
      <c r="F107" s="30"/>
      <c r="G107" s="30"/>
      <c r="H107" s="30"/>
      <c r="I107" s="30"/>
      <c r="J107" s="30"/>
      <c r="K107" s="30"/>
      <c r="L107" s="30"/>
      <c r="M107" s="30"/>
      <c r="N107" s="30"/>
      <c r="O107" s="30"/>
      <c r="P107" s="30"/>
      <c r="Q107" s="30"/>
      <c r="R107" s="30"/>
      <c r="S107" s="30"/>
    </row>
    <row r="108" spans="2:19" x14ac:dyDescent="0.4">
      <c r="B108" s="30"/>
      <c r="C108" s="59" t="s">
        <v>7124</v>
      </c>
      <c r="D108" s="37" t="s">
        <v>6650</v>
      </c>
      <c r="E108" s="30"/>
      <c r="F108" s="30"/>
      <c r="G108" s="30"/>
      <c r="H108" s="30"/>
      <c r="I108" s="30"/>
      <c r="J108" s="30"/>
      <c r="K108" s="30"/>
      <c r="L108" s="30"/>
      <c r="M108" s="30"/>
      <c r="N108" s="30"/>
      <c r="O108" s="30"/>
      <c r="P108" s="30"/>
      <c r="Q108" s="30"/>
      <c r="R108" s="30"/>
      <c r="S108" s="30"/>
    </row>
    <row r="109" spans="2:19" x14ac:dyDescent="0.4">
      <c r="B109" s="30"/>
      <c r="C109" s="59" t="s">
        <v>7124</v>
      </c>
      <c r="D109" s="37" t="s">
        <v>6722</v>
      </c>
      <c r="E109" s="30"/>
      <c r="F109" s="30"/>
      <c r="G109" s="30"/>
      <c r="H109" s="30"/>
      <c r="I109" s="30"/>
      <c r="J109" s="30"/>
      <c r="K109" s="30"/>
      <c r="L109" s="30"/>
      <c r="M109" s="30"/>
      <c r="N109" s="30"/>
      <c r="O109" s="30"/>
      <c r="P109" s="30"/>
      <c r="Q109" s="30"/>
      <c r="R109" s="30"/>
      <c r="S109" s="30"/>
    </row>
    <row r="110" spans="2:19" x14ac:dyDescent="0.4">
      <c r="B110" s="30"/>
      <c r="C110" s="59" t="s">
        <v>7124</v>
      </c>
      <c r="D110" s="37" t="s">
        <v>6723</v>
      </c>
      <c r="E110" s="30"/>
      <c r="F110" s="30"/>
      <c r="G110" s="30"/>
      <c r="H110" s="30"/>
      <c r="I110" s="30"/>
      <c r="J110" s="30"/>
      <c r="K110" s="30"/>
      <c r="L110" s="30"/>
      <c r="M110" s="30"/>
      <c r="N110" s="30"/>
      <c r="O110" s="30"/>
      <c r="P110" s="30"/>
      <c r="Q110" s="30"/>
      <c r="R110" s="30"/>
      <c r="S110" s="30"/>
    </row>
    <row r="111" spans="2:19" x14ac:dyDescent="0.4">
      <c r="B111" s="30"/>
      <c r="C111" s="59" t="s">
        <v>7124</v>
      </c>
      <c r="D111" s="37" t="s">
        <v>6724</v>
      </c>
      <c r="E111" s="30"/>
      <c r="F111" s="30"/>
      <c r="G111" s="30"/>
      <c r="H111" s="30"/>
      <c r="I111" s="30"/>
      <c r="J111" s="30"/>
      <c r="K111" s="30"/>
      <c r="L111" s="30"/>
      <c r="M111" s="30"/>
      <c r="N111" s="30"/>
      <c r="O111" s="30"/>
      <c r="P111" s="30"/>
      <c r="Q111" s="30"/>
      <c r="R111" s="30"/>
      <c r="S111" s="30"/>
    </row>
    <row r="112" spans="2:19" x14ac:dyDescent="0.4">
      <c r="B112" s="30"/>
      <c r="C112" s="59" t="s">
        <v>7124</v>
      </c>
      <c r="D112" s="37" t="s">
        <v>4485</v>
      </c>
      <c r="E112" s="30"/>
      <c r="F112" s="30"/>
      <c r="G112" s="30"/>
      <c r="H112" s="30"/>
      <c r="I112" s="30"/>
      <c r="J112" s="30"/>
      <c r="K112" s="30"/>
      <c r="L112" s="30"/>
      <c r="M112" s="30"/>
      <c r="N112" s="30"/>
      <c r="O112" s="30"/>
      <c r="P112" s="30"/>
      <c r="Q112" s="30"/>
      <c r="R112" s="30"/>
      <c r="S112" s="30"/>
    </row>
    <row r="113" spans="2:19" x14ac:dyDescent="0.4">
      <c r="B113" s="30"/>
      <c r="C113" s="59" t="s">
        <v>7124</v>
      </c>
      <c r="D113" s="37" t="s">
        <v>6725</v>
      </c>
      <c r="E113" s="30"/>
      <c r="F113" s="30"/>
      <c r="G113" s="30"/>
      <c r="H113" s="30"/>
      <c r="I113" s="30"/>
      <c r="J113" s="30"/>
      <c r="K113" s="30"/>
      <c r="L113" s="30"/>
      <c r="M113" s="30"/>
      <c r="N113" s="30"/>
      <c r="O113" s="30"/>
      <c r="P113" s="30"/>
      <c r="Q113" s="30"/>
      <c r="R113" s="30"/>
      <c r="S113" s="30"/>
    </row>
    <row r="114" spans="2:19" x14ac:dyDescent="0.4">
      <c r="B114" s="30"/>
      <c r="C114" s="59" t="s">
        <v>7124</v>
      </c>
      <c r="D114" s="37" t="s">
        <v>6727</v>
      </c>
      <c r="E114" s="30"/>
      <c r="F114" s="30"/>
      <c r="G114" s="30"/>
      <c r="H114" s="30"/>
      <c r="I114" s="30"/>
      <c r="J114" s="30"/>
      <c r="K114" s="30"/>
      <c r="L114" s="30"/>
      <c r="M114" s="30"/>
      <c r="N114" s="30"/>
      <c r="O114" s="30"/>
      <c r="P114" s="30"/>
      <c r="Q114" s="30"/>
      <c r="R114" s="30"/>
      <c r="S114" s="30"/>
    </row>
    <row r="115" spans="2:19" x14ac:dyDescent="0.4">
      <c r="B115" s="30"/>
      <c r="C115" s="59" t="s">
        <v>7124</v>
      </c>
      <c r="D115" s="37" t="s">
        <v>6728</v>
      </c>
      <c r="E115" s="30"/>
      <c r="F115" s="30"/>
      <c r="G115" s="30"/>
      <c r="H115" s="30"/>
      <c r="I115" s="30"/>
      <c r="J115" s="30"/>
      <c r="K115" s="30"/>
      <c r="L115" s="30"/>
      <c r="M115" s="30"/>
      <c r="N115" s="30"/>
      <c r="O115" s="30"/>
      <c r="P115" s="30"/>
      <c r="Q115" s="30"/>
      <c r="R115" s="30"/>
      <c r="S115" s="30"/>
    </row>
    <row r="116" spans="2:19" x14ac:dyDescent="0.4">
      <c r="B116" s="30"/>
      <c r="C116" s="59" t="s">
        <v>7124</v>
      </c>
      <c r="D116" s="37" t="s">
        <v>4029</v>
      </c>
      <c r="E116" s="30"/>
      <c r="F116" s="30"/>
      <c r="G116" s="30"/>
      <c r="H116" s="30"/>
      <c r="I116" s="30"/>
      <c r="J116" s="30"/>
      <c r="K116" s="30"/>
      <c r="L116" s="30"/>
      <c r="M116" s="30"/>
      <c r="N116" s="30"/>
      <c r="O116" s="30"/>
      <c r="P116" s="30"/>
      <c r="Q116" s="30"/>
      <c r="R116" s="30"/>
      <c r="S116" s="30"/>
    </row>
    <row r="117" spans="2:19" x14ac:dyDescent="0.4">
      <c r="B117" s="30"/>
      <c r="C117" s="59" t="s">
        <v>7124</v>
      </c>
      <c r="D117" s="37" t="s">
        <v>4278</v>
      </c>
      <c r="E117" s="30"/>
      <c r="F117" s="30"/>
      <c r="G117" s="30"/>
      <c r="H117" s="30"/>
      <c r="I117" s="30"/>
      <c r="J117" s="30"/>
      <c r="K117" s="30"/>
      <c r="L117" s="30"/>
      <c r="M117" s="30"/>
      <c r="N117" s="30"/>
      <c r="O117" s="30"/>
      <c r="P117" s="30"/>
      <c r="Q117" s="30"/>
      <c r="R117" s="30"/>
      <c r="S117" s="30"/>
    </row>
    <row r="118" spans="2:19" x14ac:dyDescent="0.4">
      <c r="B118" s="30"/>
      <c r="C118" s="59" t="s">
        <v>7124</v>
      </c>
      <c r="D118" s="37" t="s">
        <v>3862</v>
      </c>
      <c r="E118" s="30"/>
      <c r="F118" s="30"/>
      <c r="G118" s="30"/>
      <c r="H118" s="30"/>
      <c r="I118" s="30"/>
      <c r="J118" s="30"/>
      <c r="K118" s="30"/>
      <c r="L118" s="30"/>
      <c r="M118" s="30"/>
      <c r="N118" s="30"/>
      <c r="O118" s="30"/>
      <c r="P118" s="30"/>
      <c r="Q118" s="30"/>
      <c r="R118" s="30"/>
      <c r="S118" s="30"/>
    </row>
    <row r="119" spans="2:19" x14ac:dyDescent="0.4">
      <c r="B119" s="30"/>
      <c r="C119" s="59" t="s">
        <v>7124</v>
      </c>
      <c r="D119" s="37" t="s">
        <v>6729</v>
      </c>
      <c r="E119" s="30"/>
      <c r="F119" s="30"/>
      <c r="G119" s="30"/>
      <c r="H119" s="30"/>
      <c r="I119" s="30"/>
      <c r="J119" s="30"/>
      <c r="K119" s="30"/>
      <c r="L119" s="30"/>
      <c r="M119" s="30"/>
      <c r="N119" s="30"/>
      <c r="O119" s="30"/>
      <c r="P119" s="30"/>
      <c r="Q119" s="30"/>
      <c r="R119" s="30"/>
      <c r="S119" s="30"/>
    </row>
    <row r="120" spans="2:19" x14ac:dyDescent="0.4">
      <c r="B120" s="30"/>
      <c r="C120" s="59" t="s">
        <v>7124</v>
      </c>
      <c r="D120" s="37" t="s">
        <v>5928</v>
      </c>
      <c r="E120" s="30"/>
      <c r="F120" s="30"/>
      <c r="G120" s="30"/>
      <c r="H120" s="30"/>
      <c r="I120" s="30"/>
      <c r="J120" s="30"/>
      <c r="K120" s="30"/>
      <c r="L120" s="30"/>
      <c r="M120" s="30"/>
      <c r="N120" s="30"/>
      <c r="O120" s="30"/>
      <c r="P120" s="30"/>
      <c r="Q120" s="30"/>
      <c r="R120" s="30"/>
      <c r="S120" s="30"/>
    </row>
    <row r="121" spans="2:19" x14ac:dyDescent="0.4">
      <c r="B121" s="30"/>
      <c r="C121" s="59" t="s">
        <v>7124</v>
      </c>
      <c r="D121" s="37" t="s">
        <v>3464</v>
      </c>
      <c r="E121" s="30"/>
      <c r="F121" s="30"/>
      <c r="G121" s="30"/>
      <c r="H121" s="30"/>
      <c r="I121" s="30"/>
      <c r="J121" s="30"/>
      <c r="K121" s="30"/>
      <c r="L121" s="30"/>
      <c r="M121" s="30"/>
      <c r="N121" s="30"/>
      <c r="O121" s="30"/>
      <c r="P121" s="30"/>
      <c r="Q121" s="30"/>
      <c r="R121" s="30"/>
      <c r="S121" s="30"/>
    </row>
    <row r="122" spans="2:19" x14ac:dyDescent="0.4">
      <c r="B122" s="30"/>
      <c r="C122" s="59" t="s">
        <v>7124</v>
      </c>
      <c r="D122" s="37" t="s">
        <v>949</v>
      </c>
      <c r="E122" s="30"/>
      <c r="F122" s="30"/>
      <c r="G122" s="30"/>
      <c r="H122" s="30"/>
      <c r="I122" s="30"/>
      <c r="J122" s="30"/>
      <c r="K122" s="30"/>
      <c r="L122" s="30"/>
      <c r="M122" s="30"/>
      <c r="N122" s="30"/>
      <c r="O122" s="30"/>
      <c r="P122" s="30"/>
      <c r="Q122" s="30"/>
      <c r="R122" s="30"/>
      <c r="S122" s="30"/>
    </row>
    <row r="123" spans="2:19" x14ac:dyDescent="0.4">
      <c r="B123" s="30"/>
      <c r="C123" s="59" t="s">
        <v>7124</v>
      </c>
      <c r="D123" s="37" t="s">
        <v>6731</v>
      </c>
      <c r="E123" s="30"/>
      <c r="F123" s="30"/>
      <c r="G123" s="30"/>
      <c r="H123" s="30"/>
      <c r="I123" s="30"/>
      <c r="J123" s="30"/>
      <c r="K123" s="30"/>
      <c r="L123" s="30"/>
      <c r="M123" s="30"/>
      <c r="N123" s="30"/>
      <c r="O123" s="30"/>
      <c r="P123" s="30"/>
      <c r="Q123" s="30"/>
      <c r="R123" s="30"/>
      <c r="S123" s="30"/>
    </row>
    <row r="124" spans="2:19" x14ac:dyDescent="0.4">
      <c r="B124" s="30"/>
      <c r="C124" s="59" t="s">
        <v>7124</v>
      </c>
      <c r="D124" s="37" t="s">
        <v>1041</v>
      </c>
      <c r="E124" s="30"/>
      <c r="F124" s="30"/>
      <c r="G124" s="30"/>
      <c r="H124" s="30"/>
      <c r="I124" s="30"/>
      <c r="J124" s="30"/>
      <c r="K124" s="30"/>
      <c r="L124" s="30"/>
      <c r="M124" s="30"/>
      <c r="N124" s="30"/>
      <c r="O124" s="30"/>
      <c r="P124" s="30"/>
      <c r="Q124" s="30"/>
      <c r="R124" s="30"/>
      <c r="S124" s="30"/>
    </row>
    <row r="125" spans="2:19" x14ac:dyDescent="0.4">
      <c r="B125" s="30"/>
      <c r="C125" s="59" t="s">
        <v>7124</v>
      </c>
      <c r="D125" s="37" t="s">
        <v>1797</v>
      </c>
      <c r="E125" s="30"/>
      <c r="F125" s="30"/>
      <c r="G125" s="30"/>
      <c r="H125" s="30"/>
      <c r="I125" s="30"/>
      <c r="J125" s="30"/>
      <c r="K125" s="30"/>
      <c r="L125" s="30"/>
      <c r="M125" s="30"/>
      <c r="N125" s="30"/>
      <c r="O125" s="30"/>
      <c r="P125" s="30"/>
      <c r="Q125" s="30"/>
      <c r="R125" s="30"/>
      <c r="S125" s="30"/>
    </row>
    <row r="126" spans="2:19" x14ac:dyDescent="0.4">
      <c r="B126" s="30"/>
      <c r="C126" s="59" t="s">
        <v>7124</v>
      </c>
      <c r="D126" s="37" t="s">
        <v>663</v>
      </c>
      <c r="E126" s="30"/>
      <c r="F126" s="30"/>
      <c r="G126" s="30"/>
      <c r="H126" s="30"/>
      <c r="I126" s="30"/>
      <c r="J126" s="30"/>
      <c r="K126" s="30"/>
      <c r="L126" s="30"/>
      <c r="M126" s="30"/>
      <c r="N126" s="30"/>
      <c r="O126" s="30"/>
      <c r="P126" s="30"/>
      <c r="Q126" s="30"/>
      <c r="R126" s="30"/>
      <c r="S126" s="30"/>
    </row>
    <row r="127" spans="2:19" x14ac:dyDescent="0.4">
      <c r="B127" s="30"/>
      <c r="C127" s="59" t="s">
        <v>7124</v>
      </c>
      <c r="D127" s="37" t="s">
        <v>6732</v>
      </c>
      <c r="E127" s="30"/>
      <c r="F127" s="30"/>
      <c r="G127" s="30"/>
      <c r="H127" s="30"/>
      <c r="I127" s="30"/>
      <c r="J127" s="30"/>
      <c r="K127" s="30"/>
      <c r="L127" s="30"/>
      <c r="M127" s="30"/>
      <c r="N127" s="30"/>
      <c r="O127" s="30"/>
      <c r="P127" s="30"/>
      <c r="Q127" s="30"/>
      <c r="R127" s="30"/>
      <c r="S127" s="30"/>
    </row>
    <row r="128" spans="2:19" x14ac:dyDescent="0.4">
      <c r="B128" s="30"/>
      <c r="C128" s="59" t="s">
        <v>7124</v>
      </c>
      <c r="D128" s="37" t="s">
        <v>1812</v>
      </c>
      <c r="E128" s="30"/>
      <c r="F128" s="30"/>
      <c r="G128" s="30"/>
      <c r="H128" s="30"/>
      <c r="I128" s="30"/>
      <c r="J128" s="30"/>
      <c r="K128" s="30"/>
      <c r="L128" s="30"/>
      <c r="M128" s="30"/>
      <c r="N128" s="30"/>
      <c r="O128" s="30"/>
      <c r="P128" s="30"/>
      <c r="Q128" s="30"/>
      <c r="R128" s="30"/>
      <c r="S128" s="30"/>
    </row>
    <row r="129" spans="2:19" x14ac:dyDescent="0.4">
      <c r="B129" s="30"/>
      <c r="C129" s="59" t="s">
        <v>7124</v>
      </c>
      <c r="D129" s="37" t="s">
        <v>6733</v>
      </c>
      <c r="E129" s="30"/>
      <c r="F129" s="30"/>
      <c r="G129" s="30"/>
      <c r="H129" s="30"/>
      <c r="I129" s="30"/>
      <c r="J129" s="30"/>
      <c r="K129" s="30"/>
      <c r="L129" s="30"/>
      <c r="M129" s="30"/>
      <c r="N129" s="30"/>
      <c r="O129" s="30"/>
      <c r="P129" s="30"/>
      <c r="Q129" s="30"/>
      <c r="R129" s="30"/>
      <c r="S129" s="30"/>
    </row>
    <row r="130" spans="2:19" x14ac:dyDescent="0.4">
      <c r="B130" s="30"/>
      <c r="C130" s="59" t="s">
        <v>7124</v>
      </c>
      <c r="D130" s="37" t="s">
        <v>6734</v>
      </c>
      <c r="E130" s="30"/>
      <c r="F130" s="30"/>
      <c r="G130" s="30"/>
      <c r="H130" s="30"/>
      <c r="I130" s="30"/>
      <c r="J130" s="30"/>
      <c r="K130" s="30"/>
      <c r="L130" s="30"/>
      <c r="M130" s="30"/>
      <c r="N130" s="30"/>
      <c r="O130" s="30"/>
      <c r="P130" s="30"/>
      <c r="Q130" s="30"/>
      <c r="R130" s="30"/>
      <c r="S130" s="30"/>
    </row>
    <row r="131" spans="2:19" x14ac:dyDescent="0.4">
      <c r="B131" s="30"/>
      <c r="C131" s="59" t="s">
        <v>7124</v>
      </c>
      <c r="D131" s="37" t="s">
        <v>6420</v>
      </c>
      <c r="E131" s="30"/>
      <c r="F131" s="30"/>
      <c r="G131" s="30"/>
      <c r="H131" s="30"/>
      <c r="I131" s="30"/>
      <c r="J131" s="30"/>
      <c r="K131" s="30"/>
      <c r="L131" s="30"/>
      <c r="M131" s="30"/>
      <c r="N131" s="30"/>
      <c r="O131" s="30"/>
      <c r="P131" s="30"/>
      <c r="Q131" s="30"/>
      <c r="R131" s="30"/>
      <c r="S131" s="30"/>
    </row>
    <row r="132" spans="2:19" x14ac:dyDescent="0.4">
      <c r="B132" s="30"/>
      <c r="C132" s="59" t="s">
        <v>7124</v>
      </c>
      <c r="D132" s="37" t="s">
        <v>6726</v>
      </c>
      <c r="E132" s="30"/>
      <c r="F132" s="30"/>
      <c r="G132" s="30"/>
      <c r="H132" s="30"/>
      <c r="I132" s="30"/>
      <c r="J132" s="30"/>
      <c r="K132" s="30"/>
      <c r="L132" s="30"/>
      <c r="M132" s="30"/>
      <c r="N132" s="30"/>
      <c r="O132" s="30"/>
      <c r="P132" s="30"/>
      <c r="Q132" s="30"/>
      <c r="R132" s="30"/>
      <c r="S132" s="30"/>
    </row>
    <row r="133" spans="2:19" x14ac:dyDescent="0.4">
      <c r="B133" s="30"/>
      <c r="C133" s="59" t="s">
        <v>7124</v>
      </c>
      <c r="D133" s="37" t="s">
        <v>6735</v>
      </c>
      <c r="E133" s="30"/>
      <c r="F133" s="30"/>
      <c r="G133" s="30"/>
      <c r="H133" s="30"/>
      <c r="I133" s="30"/>
      <c r="J133" s="30"/>
      <c r="K133" s="30"/>
      <c r="L133" s="30"/>
      <c r="M133" s="30"/>
      <c r="N133" s="30"/>
      <c r="O133" s="30"/>
      <c r="P133" s="30"/>
      <c r="Q133" s="30"/>
      <c r="R133" s="30"/>
      <c r="S133" s="30"/>
    </row>
    <row r="134" spans="2:19" x14ac:dyDescent="0.4">
      <c r="B134" s="30"/>
      <c r="C134" s="59" t="s">
        <v>7124</v>
      </c>
      <c r="D134" s="37" t="s">
        <v>3831</v>
      </c>
      <c r="E134" s="30"/>
      <c r="F134" s="30"/>
      <c r="G134" s="30"/>
      <c r="H134" s="30"/>
      <c r="I134" s="30"/>
      <c r="J134" s="30"/>
      <c r="K134" s="30"/>
      <c r="L134" s="30"/>
      <c r="M134" s="30"/>
      <c r="N134" s="30"/>
      <c r="O134" s="30"/>
      <c r="P134" s="30"/>
      <c r="Q134" s="30"/>
      <c r="R134" s="30"/>
      <c r="S134" s="30"/>
    </row>
    <row r="135" spans="2:19" x14ac:dyDescent="0.4">
      <c r="B135" s="30"/>
      <c r="C135" s="59" t="s">
        <v>7124</v>
      </c>
      <c r="D135" s="37" t="s">
        <v>4813</v>
      </c>
      <c r="E135" s="30"/>
      <c r="F135" s="30"/>
      <c r="G135" s="30"/>
      <c r="H135" s="30"/>
      <c r="I135" s="30"/>
      <c r="J135" s="30"/>
      <c r="K135" s="30"/>
      <c r="L135" s="30"/>
      <c r="M135" s="30"/>
      <c r="N135" s="30"/>
      <c r="O135" s="30"/>
      <c r="P135" s="30"/>
      <c r="Q135" s="30"/>
      <c r="R135" s="30"/>
      <c r="S135" s="30"/>
    </row>
    <row r="136" spans="2:19" x14ac:dyDescent="0.4">
      <c r="B136" s="30"/>
      <c r="C136" s="59" t="s">
        <v>7124</v>
      </c>
      <c r="D136" s="37" t="s">
        <v>2581</v>
      </c>
      <c r="E136" s="30"/>
      <c r="F136" s="30"/>
      <c r="G136" s="30"/>
      <c r="H136" s="30"/>
      <c r="I136" s="30"/>
      <c r="J136" s="30"/>
      <c r="K136" s="30"/>
      <c r="L136" s="30"/>
      <c r="M136" s="30"/>
      <c r="N136" s="30"/>
      <c r="O136" s="30"/>
      <c r="P136" s="30"/>
      <c r="Q136" s="30"/>
      <c r="R136" s="30"/>
      <c r="S136" s="30"/>
    </row>
    <row r="137" spans="2:19" x14ac:dyDescent="0.4">
      <c r="B137" s="30"/>
      <c r="C137" s="59" t="s">
        <v>7124</v>
      </c>
      <c r="D137" s="37" t="s">
        <v>6736</v>
      </c>
      <c r="E137" s="30"/>
      <c r="F137" s="30"/>
      <c r="G137" s="30"/>
      <c r="H137" s="30"/>
      <c r="I137" s="30"/>
      <c r="J137" s="30"/>
      <c r="K137" s="30"/>
      <c r="L137" s="30"/>
      <c r="M137" s="30"/>
      <c r="N137" s="30"/>
      <c r="O137" s="30"/>
      <c r="P137" s="30"/>
      <c r="Q137" s="30"/>
      <c r="R137" s="30"/>
      <c r="S137" s="30"/>
    </row>
    <row r="138" spans="2:19" x14ac:dyDescent="0.4">
      <c r="B138" s="30"/>
      <c r="C138" s="59" t="s">
        <v>7124</v>
      </c>
      <c r="D138" s="37" t="s">
        <v>2681</v>
      </c>
      <c r="E138" s="30"/>
      <c r="F138" s="30"/>
      <c r="G138" s="30"/>
      <c r="H138" s="30"/>
      <c r="I138" s="30"/>
      <c r="J138" s="30"/>
      <c r="K138" s="30"/>
      <c r="L138" s="30"/>
      <c r="M138" s="30"/>
      <c r="N138" s="30"/>
      <c r="O138" s="30"/>
      <c r="P138" s="30"/>
      <c r="Q138" s="30"/>
      <c r="R138" s="30"/>
      <c r="S138" s="30"/>
    </row>
    <row r="139" spans="2:19" x14ac:dyDescent="0.4">
      <c r="B139" s="30"/>
      <c r="C139" s="59" t="s">
        <v>7124</v>
      </c>
      <c r="D139" s="37" t="s">
        <v>2359</v>
      </c>
      <c r="E139" s="30"/>
      <c r="F139" s="30"/>
      <c r="G139" s="30"/>
      <c r="H139" s="30"/>
      <c r="I139" s="30"/>
      <c r="J139" s="30"/>
      <c r="K139" s="30"/>
      <c r="L139" s="30"/>
      <c r="M139" s="30"/>
      <c r="N139" s="30"/>
      <c r="O139" s="30"/>
      <c r="P139" s="30"/>
      <c r="Q139" s="30"/>
      <c r="R139" s="30"/>
      <c r="S139" s="30"/>
    </row>
    <row r="140" spans="2:19" x14ac:dyDescent="0.4">
      <c r="B140" s="30"/>
      <c r="C140" s="59" t="s">
        <v>7124</v>
      </c>
      <c r="D140" s="37" t="s">
        <v>6737</v>
      </c>
      <c r="E140" s="30"/>
      <c r="F140" s="30"/>
      <c r="G140" s="30"/>
      <c r="H140" s="30"/>
      <c r="I140" s="30"/>
      <c r="J140" s="30"/>
      <c r="K140" s="30"/>
      <c r="L140" s="30"/>
      <c r="M140" s="30"/>
      <c r="N140" s="30"/>
      <c r="O140" s="30"/>
      <c r="P140" s="30"/>
      <c r="Q140" s="30"/>
      <c r="R140" s="30"/>
      <c r="S140" s="30"/>
    </row>
    <row r="141" spans="2:19" x14ac:dyDescent="0.4">
      <c r="B141" s="30"/>
      <c r="C141" s="59" t="s">
        <v>7124</v>
      </c>
      <c r="D141" s="37" t="s">
        <v>6738</v>
      </c>
      <c r="E141" s="30"/>
      <c r="F141" s="30"/>
      <c r="G141" s="30"/>
      <c r="H141" s="30"/>
      <c r="I141" s="30"/>
      <c r="J141" s="30"/>
      <c r="K141" s="30"/>
      <c r="L141" s="30"/>
      <c r="M141" s="30"/>
      <c r="N141" s="30"/>
      <c r="O141" s="30"/>
      <c r="P141" s="30"/>
      <c r="Q141" s="30"/>
      <c r="R141" s="30"/>
      <c r="S141" s="30"/>
    </row>
    <row r="142" spans="2:19" x14ac:dyDescent="0.4">
      <c r="B142" s="30"/>
      <c r="C142" s="59" t="s">
        <v>7124</v>
      </c>
      <c r="D142" s="37" t="s">
        <v>6739</v>
      </c>
      <c r="E142" s="30"/>
      <c r="F142" s="30"/>
      <c r="G142" s="30"/>
      <c r="H142" s="30"/>
      <c r="I142" s="30"/>
      <c r="J142" s="30"/>
      <c r="K142" s="30"/>
      <c r="L142" s="30"/>
      <c r="M142" s="30"/>
      <c r="N142" s="30"/>
      <c r="O142" s="30"/>
      <c r="P142" s="30"/>
      <c r="Q142" s="30"/>
      <c r="R142" s="30"/>
      <c r="S142" s="30"/>
    </row>
    <row r="143" spans="2:19" x14ac:dyDescent="0.4">
      <c r="B143" s="30"/>
      <c r="C143" s="59" t="s">
        <v>7124</v>
      </c>
      <c r="D143" s="37" t="s">
        <v>6740</v>
      </c>
      <c r="E143" s="30"/>
      <c r="F143" s="30"/>
      <c r="G143" s="30"/>
      <c r="H143" s="30"/>
      <c r="I143" s="30"/>
      <c r="J143" s="30"/>
      <c r="K143" s="30"/>
      <c r="L143" s="30"/>
      <c r="M143" s="30"/>
      <c r="N143" s="30"/>
      <c r="O143" s="30"/>
      <c r="P143" s="30"/>
      <c r="Q143" s="30"/>
      <c r="R143" s="30"/>
      <c r="S143" s="30"/>
    </row>
    <row r="144" spans="2:19" x14ac:dyDescent="0.4">
      <c r="B144" s="30"/>
      <c r="C144" s="59" t="s">
        <v>7124</v>
      </c>
      <c r="D144" s="37" t="s">
        <v>6741</v>
      </c>
      <c r="E144" s="30"/>
      <c r="F144" s="30"/>
      <c r="G144" s="30"/>
      <c r="H144" s="30"/>
      <c r="I144" s="30"/>
      <c r="J144" s="30"/>
      <c r="K144" s="30"/>
      <c r="L144" s="30"/>
      <c r="M144" s="30"/>
      <c r="N144" s="30"/>
      <c r="O144" s="30"/>
      <c r="P144" s="30"/>
      <c r="Q144" s="30"/>
      <c r="R144" s="30"/>
      <c r="S144" s="30"/>
    </row>
    <row r="145" spans="2:19" x14ac:dyDescent="0.4">
      <c r="B145" s="30"/>
      <c r="C145" s="59" t="s">
        <v>7124</v>
      </c>
      <c r="D145" s="37" t="s">
        <v>6742</v>
      </c>
      <c r="E145" s="30"/>
      <c r="F145" s="30"/>
      <c r="G145" s="30"/>
      <c r="H145" s="30"/>
      <c r="I145" s="30"/>
      <c r="J145" s="30"/>
      <c r="K145" s="30"/>
      <c r="L145" s="30"/>
      <c r="M145" s="30"/>
      <c r="N145" s="30"/>
      <c r="O145" s="30"/>
      <c r="P145" s="30"/>
      <c r="Q145" s="30"/>
      <c r="R145" s="30"/>
      <c r="S145" s="30"/>
    </row>
    <row r="146" spans="2:19" x14ac:dyDescent="0.4">
      <c r="B146" s="30"/>
      <c r="C146" s="59" t="s">
        <v>7124</v>
      </c>
      <c r="D146" s="37" t="s">
        <v>6744</v>
      </c>
      <c r="E146" s="30"/>
      <c r="F146" s="30"/>
      <c r="G146" s="30"/>
      <c r="H146" s="30"/>
      <c r="I146" s="30"/>
      <c r="J146" s="30"/>
      <c r="K146" s="30"/>
      <c r="L146" s="30"/>
      <c r="M146" s="30"/>
      <c r="N146" s="30"/>
      <c r="O146" s="30"/>
      <c r="P146" s="30"/>
      <c r="Q146" s="30"/>
      <c r="R146" s="30"/>
      <c r="S146" s="30"/>
    </row>
    <row r="147" spans="2:19" x14ac:dyDescent="0.4">
      <c r="B147" s="30"/>
      <c r="C147" s="59" t="s">
        <v>7124</v>
      </c>
      <c r="D147" s="37" t="s">
        <v>1118</v>
      </c>
      <c r="E147" s="30"/>
      <c r="F147" s="30"/>
      <c r="G147" s="30"/>
      <c r="H147" s="30"/>
      <c r="I147" s="30"/>
      <c r="J147" s="30"/>
      <c r="K147" s="30"/>
      <c r="L147" s="30"/>
      <c r="M147" s="30"/>
      <c r="N147" s="30"/>
      <c r="O147" s="30"/>
      <c r="P147" s="30"/>
      <c r="Q147" s="30"/>
      <c r="R147" s="30"/>
      <c r="S147" s="30"/>
    </row>
    <row r="148" spans="2:19" x14ac:dyDescent="0.4">
      <c r="B148" s="30"/>
      <c r="C148" s="59" t="s">
        <v>7124</v>
      </c>
      <c r="D148" s="37" t="s">
        <v>6278</v>
      </c>
      <c r="E148" s="30"/>
      <c r="F148" s="30"/>
      <c r="G148" s="30"/>
      <c r="H148" s="30"/>
      <c r="I148" s="30"/>
      <c r="J148" s="30"/>
      <c r="K148" s="30"/>
      <c r="L148" s="30"/>
      <c r="M148" s="30"/>
      <c r="N148" s="30"/>
      <c r="O148" s="30"/>
      <c r="P148" s="30"/>
      <c r="Q148" s="30"/>
      <c r="R148" s="30"/>
      <c r="S148" s="30"/>
    </row>
    <row r="149" spans="2:19" x14ac:dyDescent="0.4">
      <c r="B149" s="30"/>
      <c r="C149" s="59" t="s">
        <v>7124</v>
      </c>
      <c r="D149" s="37" t="s">
        <v>6745</v>
      </c>
      <c r="E149" s="30"/>
      <c r="F149" s="30"/>
      <c r="G149" s="30"/>
      <c r="H149" s="30"/>
      <c r="I149" s="30"/>
      <c r="J149" s="30"/>
      <c r="K149" s="30"/>
      <c r="L149" s="30"/>
      <c r="M149" s="30"/>
      <c r="N149" s="30"/>
      <c r="O149" s="30"/>
      <c r="P149" s="30"/>
      <c r="Q149" s="30"/>
      <c r="R149" s="30"/>
      <c r="S149" s="30"/>
    </row>
    <row r="150" spans="2:19" x14ac:dyDescent="0.4">
      <c r="B150" s="30"/>
      <c r="C150" s="59" t="s">
        <v>7124</v>
      </c>
      <c r="D150" s="37" t="s">
        <v>6746</v>
      </c>
      <c r="E150" s="30"/>
      <c r="F150" s="30"/>
      <c r="G150" s="30"/>
      <c r="H150" s="30"/>
      <c r="I150" s="30"/>
      <c r="J150" s="30"/>
      <c r="K150" s="30"/>
      <c r="L150" s="30"/>
      <c r="M150" s="30"/>
      <c r="N150" s="30"/>
      <c r="O150" s="30"/>
      <c r="P150" s="30"/>
      <c r="Q150" s="30"/>
      <c r="R150" s="30"/>
      <c r="S150" s="30"/>
    </row>
    <row r="151" spans="2:19" x14ac:dyDescent="0.4">
      <c r="B151" s="30"/>
      <c r="C151" s="59" t="s">
        <v>7124</v>
      </c>
      <c r="D151" s="37" t="s">
        <v>6748</v>
      </c>
      <c r="E151" s="30"/>
      <c r="F151" s="30"/>
      <c r="G151" s="30"/>
      <c r="H151" s="30"/>
      <c r="I151" s="30"/>
      <c r="J151" s="30"/>
      <c r="K151" s="30"/>
      <c r="L151" s="30"/>
      <c r="M151" s="30"/>
      <c r="N151" s="30"/>
      <c r="O151" s="30"/>
      <c r="P151" s="30"/>
      <c r="Q151" s="30"/>
      <c r="R151" s="30"/>
      <c r="S151" s="30"/>
    </row>
    <row r="152" spans="2:19" x14ac:dyDescent="0.4">
      <c r="B152" s="30"/>
      <c r="C152" s="59" t="s">
        <v>7124</v>
      </c>
      <c r="D152" s="37" t="s">
        <v>6749</v>
      </c>
      <c r="E152" s="30"/>
      <c r="F152" s="30"/>
      <c r="G152" s="30"/>
      <c r="H152" s="30"/>
      <c r="I152" s="30"/>
      <c r="J152" s="30"/>
      <c r="K152" s="30"/>
      <c r="L152" s="30"/>
      <c r="M152" s="30"/>
      <c r="N152" s="30"/>
      <c r="O152" s="30"/>
      <c r="P152" s="30"/>
      <c r="Q152" s="30"/>
      <c r="R152" s="30"/>
      <c r="S152" s="30"/>
    </row>
    <row r="153" spans="2:19" x14ac:dyDescent="0.4">
      <c r="B153" s="30"/>
      <c r="C153" s="59" t="s">
        <v>7124</v>
      </c>
      <c r="D153" s="37" t="s">
        <v>6750</v>
      </c>
      <c r="E153" s="30"/>
      <c r="F153" s="30"/>
      <c r="G153" s="30"/>
      <c r="H153" s="30"/>
      <c r="I153" s="30"/>
      <c r="J153" s="30"/>
      <c r="K153" s="30"/>
      <c r="L153" s="30"/>
      <c r="M153" s="30"/>
      <c r="N153" s="30"/>
      <c r="O153" s="30"/>
      <c r="P153" s="30"/>
      <c r="Q153" s="30"/>
      <c r="R153" s="30"/>
      <c r="S153" s="30"/>
    </row>
    <row r="154" spans="2:19" x14ac:dyDescent="0.4">
      <c r="B154" s="30"/>
      <c r="C154" s="59" t="s">
        <v>7124</v>
      </c>
      <c r="D154" s="37" t="s">
        <v>6227</v>
      </c>
      <c r="E154" s="30"/>
      <c r="F154" s="30"/>
      <c r="G154" s="30"/>
      <c r="H154" s="30"/>
      <c r="I154" s="30"/>
      <c r="J154" s="30"/>
      <c r="K154" s="30"/>
      <c r="L154" s="30"/>
      <c r="M154" s="30"/>
      <c r="N154" s="30"/>
      <c r="O154" s="30"/>
      <c r="P154" s="30"/>
      <c r="Q154" s="30"/>
      <c r="R154" s="30"/>
      <c r="S154" s="30"/>
    </row>
    <row r="155" spans="2:19" x14ac:dyDescent="0.4">
      <c r="B155" s="30"/>
      <c r="C155" s="59" t="s">
        <v>7124</v>
      </c>
      <c r="D155" s="37" t="s">
        <v>1124</v>
      </c>
      <c r="E155" s="30"/>
      <c r="F155" s="30"/>
      <c r="G155" s="30"/>
      <c r="H155" s="30"/>
      <c r="I155" s="30"/>
      <c r="J155" s="30"/>
      <c r="K155" s="30"/>
      <c r="L155" s="30"/>
      <c r="M155" s="30"/>
      <c r="N155" s="30"/>
      <c r="O155" s="30"/>
      <c r="P155" s="30"/>
      <c r="Q155" s="30"/>
      <c r="R155" s="30"/>
      <c r="S155" s="30"/>
    </row>
    <row r="156" spans="2:19" x14ac:dyDescent="0.4">
      <c r="B156" s="30"/>
      <c r="C156" s="59" t="s">
        <v>7124</v>
      </c>
      <c r="D156" s="37" t="s">
        <v>4938</v>
      </c>
      <c r="E156" s="30"/>
      <c r="F156" s="30"/>
      <c r="G156" s="30"/>
      <c r="H156" s="30"/>
      <c r="I156" s="30"/>
      <c r="J156" s="30"/>
      <c r="K156" s="30"/>
      <c r="L156" s="30"/>
      <c r="M156" s="30"/>
      <c r="N156" s="30"/>
      <c r="O156" s="30"/>
      <c r="P156" s="30"/>
      <c r="Q156" s="30"/>
      <c r="R156" s="30"/>
      <c r="S156" s="30"/>
    </row>
    <row r="157" spans="2:19" x14ac:dyDescent="0.4">
      <c r="B157" s="30"/>
      <c r="C157" s="59" t="s">
        <v>7124</v>
      </c>
      <c r="D157" s="37" t="s">
        <v>6521</v>
      </c>
      <c r="E157" s="30"/>
      <c r="F157" s="30"/>
      <c r="G157" s="30"/>
      <c r="H157" s="30"/>
      <c r="I157" s="30"/>
      <c r="J157" s="30"/>
      <c r="K157" s="30"/>
      <c r="L157" s="30"/>
      <c r="M157" s="30"/>
      <c r="N157" s="30"/>
      <c r="O157" s="30"/>
      <c r="P157" s="30"/>
      <c r="Q157" s="30"/>
      <c r="R157" s="30"/>
      <c r="S157" s="30"/>
    </row>
    <row r="158" spans="2:19" x14ac:dyDescent="0.4">
      <c r="B158" s="30"/>
      <c r="C158" s="59" t="s">
        <v>7124</v>
      </c>
      <c r="D158" s="37" t="s">
        <v>571</v>
      </c>
      <c r="E158" s="30"/>
      <c r="F158" s="30"/>
      <c r="G158" s="30"/>
      <c r="H158" s="30"/>
      <c r="I158" s="30"/>
      <c r="J158" s="30"/>
      <c r="K158" s="30"/>
      <c r="L158" s="30"/>
      <c r="M158" s="30"/>
      <c r="N158" s="30"/>
      <c r="O158" s="30"/>
      <c r="P158" s="30"/>
      <c r="Q158" s="30"/>
      <c r="R158" s="30"/>
      <c r="S158" s="30"/>
    </row>
    <row r="159" spans="2:19" x14ac:dyDescent="0.4">
      <c r="B159" s="30"/>
      <c r="C159" s="59" t="s">
        <v>7124</v>
      </c>
      <c r="D159" s="37" t="s">
        <v>5382</v>
      </c>
      <c r="E159" s="30"/>
      <c r="F159" s="30"/>
      <c r="G159" s="30"/>
      <c r="H159" s="30"/>
      <c r="I159" s="30"/>
      <c r="J159" s="30"/>
      <c r="K159" s="30"/>
      <c r="L159" s="30"/>
      <c r="M159" s="30"/>
      <c r="N159" s="30"/>
      <c r="O159" s="30"/>
      <c r="P159" s="30"/>
      <c r="Q159" s="30"/>
      <c r="R159" s="30"/>
      <c r="S159" s="30"/>
    </row>
    <row r="160" spans="2:19" x14ac:dyDescent="0.4">
      <c r="B160" s="30"/>
      <c r="C160" s="59" t="s">
        <v>7124</v>
      </c>
      <c r="D160" s="37" t="s">
        <v>1778</v>
      </c>
      <c r="E160" s="30"/>
      <c r="F160" s="30"/>
      <c r="G160" s="30"/>
      <c r="H160" s="30"/>
      <c r="I160" s="30"/>
      <c r="J160" s="30"/>
      <c r="K160" s="30"/>
      <c r="L160" s="30"/>
      <c r="M160" s="30"/>
      <c r="N160" s="30"/>
      <c r="O160" s="30"/>
      <c r="P160" s="30"/>
      <c r="Q160" s="30"/>
      <c r="R160" s="30"/>
      <c r="S160" s="30"/>
    </row>
    <row r="161" spans="2:19" x14ac:dyDescent="0.4">
      <c r="B161" s="30"/>
      <c r="C161" s="59" t="s">
        <v>7124</v>
      </c>
      <c r="D161" s="37" t="s">
        <v>6751</v>
      </c>
      <c r="E161" s="30"/>
      <c r="F161" s="30"/>
      <c r="G161" s="30"/>
      <c r="H161" s="30"/>
      <c r="I161" s="30"/>
      <c r="J161" s="30"/>
      <c r="K161" s="30"/>
      <c r="L161" s="30"/>
      <c r="M161" s="30"/>
      <c r="N161" s="30"/>
      <c r="O161" s="30"/>
      <c r="P161" s="30"/>
      <c r="Q161" s="30"/>
      <c r="R161" s="30"/>
      <c r="S161" s="30"/>
    </row>
    <row r="162" spans="2:19" x14ac:dyDescent="0.4">
      <c r="B162" s="30"/>
      <c r="C162" s="59" t="s">
        <v>7124</v>
      </c>
      <c r="D162" s="37" t="s">
        <v>6752</v>
      </c>
      <c r="E162" s="30"/>
      <c r="F162" s="30"/>
      <c r="G162" s="30"/>
      <c r="H162" s="30"/>
      <c r="I162" s="30"/>
      <c r="J162" s="30"/>
      <c r="K162" s="30"/>
      <c r="L162" s="30"/>
      <c r="M162" s="30"/>
      <c r="N162" s="30"/>
      <c r="O162" s="30"/>
      <c r="P162" s="30"/>
      <c r="Q162" s="30"/>
      <c r="R162" s="30"/>
      <c r="S162" s="30"/>
    </row>
    <row r="163" spans="2:19" x14ac:dyDescent="0.4">
      <c r="B163" s="30"/>
      <c r="C163" s="59" t="s">
        <v>7124</v>
      </c>
      <c r="D163" s="37" t="s">
        <v>6753</v>
      </c>
      <c r="E163" s="30"/>
      <c r="F163" s="30"/>
      <c r="G163" s="30"/>
      <c r="H163" s="30"/>
      <c r="I163" s="30"/>
      <c r="J163" s="30"/>
      <c r="K163" s="30"/>
      <c r="L163" s="30"/>
      <c r="M163" s="30"/>
      <c r="N163" s="30"/>
      <c r="O163" s="30"/>
      <c r="P163" s="30"/>
      <c r="Q163" s="30"/>
      <c r="R163" s="30"/>
      <c r="S163" s="30"/>
    </row>
    <row r="164" spans="2:19" x14ac:dyDescent="0.4">
      <c r="B164" s="30"/>
      <c r="C164" s="59" t="s">
        <v>7124</v>
      </c>
      <c r="D164" s="37" t="s">
        <v>6754</v>
      </c>
      <c r="E164" s="30"/>
      <c r="F164" s="30"/>
      <c r="G164" s="30"/>
      <c r="H164" s="30"/>
      <c r="I164" s="30"/>
      <c r="J164" s="30"/>
      <c r="K164" s="30"/>
      <c r="L164" s="30"/>
      <c r="M164" s="30"/>
      <c r="N164" s="30"/>
      <c r="O164" s="30"/>
      <c r="P164" s="30"/>
      <c r="Q164" s="30"/>
      <c r="R164" s="30"/>
      <c r="S164" s="30"/>
    </row>
    <row r="165" spans="2:19" x14ac:dyDescent="0.4">
      <c r="B165" s="30"/>
      <c r="C165" s="59" t="s">
        <v>7124</v>
      </c>
      <c r="D165" s="37" t="s">
        <v>3392</v>
      </c>
      <c r="E165" s="30"/>
      <c r="F165" s="30"/>
      <c r="G165" s="30"/>
      <c r="H165" s="30"/>
      <c r="I165" s="30"/>
      <c r="J165" s="30"/>
      <c r="K165" s="30"/>
      <c r="L165" s="30"/>
      <c r="M165" s="30"/>
      <c r="N165" s="30"/>
      <c r="O165" s="30"/>
      <c r="P165" s="30"/>
      <c r="Q165" s="30"/>
      <c r="R165" s="30"/>
      <c r="S165" s="30"/>
    </row>
    <row r="166" spans="2:19" x14ac:dyDescent="0.4">
      <c r="B166" s="30"/>
      <c r="C166" s="59" t="s">
        <v>7124</v>
      </c>
      <c r="D166" s="37" t="s">
        <v>4579</v>
      </c>
      <c r="E166" s="30"/>
      <c r="F166" s="30"/>
      <c r="G166" s="30"/>
      <c r="H166" s="30"/>
      <c r="I166" s="30"/>
      <c r="J166" s="30"/>
      <c r="K166" s="30"/>
      <c r="L166" s="30"/>
      <c r="M166" s="30"/>
      <c r="N166" s="30"/>
      <c r="O166" s="30"/>
      <c r="P166" s="30"/>
      <c r="Q166" s="30"/>
      <c r="R166" s="30"/>
      <c r="S166" s="30"/>
    </row>
    <row r="167" spans="2:19" x14ac:dyDescent="0.4">
      <c r="B167" s="30"/>
      <c r="C167" s="59" t="s">
        <v>7124</v>
      </c>
      <c r="D167" s="37" t="s">
        <v>3274</v>
      </c>
      <c r="E167" s="30"/>
      <c r="F167" s="30"/>
      <c r="G167" s="30"/>
      <c r="H167" s="30"/>
      <c r="I167" s="30"/>
      <c r="J167" s="30"/>
      <c r="K167" s="30"/>
      <c r="L167" s="30"/>
      <c r="M167" s="30"/>
      <c r="N167" s="30"/>
      <c r="O167" s="30"/>
      <c r="P167" s="30"/>
      <c r="Q167" s="30"/>
      <c r="R167" s="30"/>
      <c r="S167" s="30"/>
    </row>
    <row r="168" spans="2:19" x14ac:dyDescent="0.4">
      <c r="B168" s="30"/>
      <c r="C168" s="59" t="s">
        <v>7124</v>
      </c>
      <c r="D168" s="37" t="s">
        <v>6755</v>
      </c>
      <c r="E168" s="30"/>
      <c r="F168" s="30"/>
      <c r="G168" s="30"/>
      <c r="H168" s="30"/>
      <c r="I168" s="30"/>
      <c r="J168" s="30"/>
      <c r="K168" s="30"/>
      <c r="L168" s="30"/>
      <c r="M168" s="30"/>
      <c r="N168" s="30"/>
      <c r="O168" s="30"/>
      <c r="P168" s="30"/>
      <c r="Q168" s="30"/>
      <c r="R168" s="30"/>
      <c r="S168" s="30"/>
    </row>
    <row r="169" spans="2:19" x14ac:dyDescent="0.4">
      <c r="B169" s="30"/>
      <c r="C169" s="59" t="s">
        <v>7124</v>
      </c>
      <c r="D169" s="37" t="s">
        <v>557</v>
      </c>
      <c r="E169" s="30"/>
      <c r="F169" s="30"/>
      <c r="G169" s="30"/>
      <c r="H169" s="30"/>
      <c r="I169" s="30"/>
      <c r="J169" s="30"/>
      <c r="K169" s="30"/>
      <c r="L169" s="30"/>
      <c r="M169" s="30"/>
      <c r="N169" s="30"/>
      <c r="O169" s="30"/>
      <c r="P169" s="30"/>
      <c r="Q169" s="30"/>
      <c r="R169" s="30"/>
      <c r="S169" s="30"/>
    </row>
    <row r="170" spans="2:19" x14ac:dyDescent="0.4">
      <c r="B170" s="30"/>
      <c r="C170" s="59" t="s">
        <v>7124</v>
      </c>
      <c r="D170" s="37" t="s">
        <v>6757</v>
      </c>
      <c r="E170" s="30"/>
      <c r="F170" s="30"/>
      <c r="G170" s="30"/>
      <c r="H170" s="30"/>
      <c r="I170" s="30"/>
      <c r="J170" s="30"/>
      <c r="K170" s="30"/>
      <c r="L170" s="30"/>
      <c r="M170" s="30"/>
      <c r="N170" s="30"/>
      <c r="O170" s="30"/>
      <c r="P170" s="30"/>
      <c r="Q170" s="30"/>
      <c r="R170" s="30"/>
      <c r="S170" s="30"/>
    </row>
    <row r="171" spans="2:19" x14ac:dyDescent="0.4">
      <c r="B171" s="30"/>
      <c r="C171" s="59" t="s">
        <v>7124</v>
      </c>
      <c r="D171" s="37" t="s">
        <v>6759</v>
      </c>
      <c r="E171" s="30"/>
      <c r="F171" s="30"/>
      <c r="G171" s="30"/>
      <c r="H171" s="30"/>
      <c r="I171" s="30"/>
      <c r="J171" s="30"/>
      <c r="K171" s="30"/>
      <c r="L171" s="30"/>
      <c r="M171" s="30"/>
      <c r="N171" s="30"/>
      <c r="O171" s="30"/>
      <c r="P171" s="30"/>
      <c r="Q171" s="30"/>
      <c r="R171" s="30"/>
      <c r="S171" s="30"/>
    </row>
    <row r="172" spans="2:19" x14ac:dyDescent="0.4">
      <c r="B172" s="30"/>
      <c r="C172" s="59" t="s">
        <v>7124</v>
      </c>
      <c r="D172" s="37" t="s">
        <v>6760</v>
      </c>
      <c r="E172" s="30"/>
      <c r="F172" s="30"/>
      <c r="G172" s="30"/>
      <c r="H172" s="30"/>
      <c r="I172" s="30"/>
      <c r="J172" s="30"/>
      <c r="K172" s="30"/>
      <c r="L172" s="30"/>
      <c r="M172" s="30"/>
      <c r="N172" s="30"/>
      <c r="O172" s="30"/>
      <c r="P172" s="30"/>
      <c r="Q172" s="30"/>
      <c r="R172" s="30"/>
      <c r="S172" s="30"/>
    </row>
    <row r="173" spans="2:19" x14ac:dyDescent="0.4">
      <c r="B173" s="30"/>
      <c r="C173" s="59" t="s">
        <v>7124</v>
      </c>
      <c r="D173" s="37" t="s">
        <v>2556</v>
      </c>
      <c r="E173" s="30"/>
      <c r="F173" s="30"/>
      <c r="G173" s="30"/>
      <c r="H173" s="30"/>
      <c r="I173" s="30"/>
      <c r="J173" s="30"/>
      <c r="K173" s="30"/>
      <c r="L173" s="30"/>
      <c r="M173" s="30"/>
      <c r="N173" s="30"/>
      <c r="O173" s="30"/>
      <c r="P173" s="30"/>
      <c r="Q173" s="30"/>
      <c r="R173" s="30"/>
      <c r="S173" s="30"/>
    </row>
    <row r="174" spans="2:19" x14ac:dyDescent="0.4">
      <c r="B174" s="30"/>
      <c r="C174" s="59" t="s">
        <v>7124</v>
      </c>
      <c r="D174" s="37" t="s">
        <v>3</v>
      </c>
      <c r="E174" s="30"/>
      <c r="F174" s="30"/>
      <c r="G174" s="30"/>
      <c r="H174" s="30"/>
      <c r="I174" s="30"/>
      <c r="J174" s="30"/>
      <c r="K174" s="30"/>
      <c r="L174" s="30"/>
      <c r="M174" s="30"/>
      <c r="N174" s="30"/>
      <c r="O174" s="30"/>
      <c r="P174" s="30"/>
      <c r="Q174" s="30"/>
      <c r="R174" s="30"/>
      <c r="S174" s="30"/>
    </row>
    <row r="175" spans="2:19" x14ac:dyDescent="0.4">
      <c r="B175" s="30"/>
      <c r="C175" s="59" t="s">
        <v>7124</v>
      </c>
      <c r="D175" s="37" t="s">
        <v>6761</v>
      </c>
      <c r="E175" s="30"/>
      <c r="F175" s="30"/>
      <c r="G175" s="30"/>
      <c r="H175" s="30"/>
      <c r="I175" s="30"/>
      <c r="J175" s="30"/>
      <c r="K175" s="30"/>
      <c r="L175" s="30"/>
      <c r="M175" s="30"/>
      <c r="N175" s="30"/>
      <c r="O175" s="30"/>
      <c r="P175" s="30"/>
      <c r="Q175" s="30"/>
      <c r="R175" s="30"/>
      <c r="S175" s="30"/>
    </row>
    <row r="176" spans="2:19" x14ac:dyDescent="0.4">
      <c r="B176" s="30"/>
      <c r="C176" s="59" t="s">
        <v>7124</v>
      </c>
      <c r="D176" s="37" t="s">
        <v>3912</v>
      </c>
      <c r="E176" s="30"/>
      <c r="F176" s="30"/>
      <c r="G176" s="30"/>
      <c r="H176" s="30"/>
      <c r="I176" s="30"/>
      <c r="J176" s="30"/>
      <c r="K176" s="30"/>
      <c r="L176" s="30"/>
      <c r="M176" s="30"/>
      <c r="N176" s="30"/>
      <c r="O176" s="30"/>
      <c r="P176" s="30"/>
      <c r="Q176" s="30"/>
      <c r="R176" s="30"/>
      <c r="S176" s="30"/>
    </row>
    <row r="177" spans="2:19" x14ac:dyDescent="0.4">
      <c r="B177" s="30"/>
      <c r="C177" s="59" t="s">
        <v>7124</v>
      </c>
      <c r="D177" s="37" t="s">
        <v>1203</v>
      </c>
      <c r="E177" s="30"/>
      <c r="F177" s="30"/>
      <c r="G177" s="30"/>
      <c r="H177" s="30"/>
      <c r="I177" s="30"/>
      <c r="J177" s="30"/>
      <c r="K177" s="30"/>
      <c r="L177" s="30"/>
      <c r="M177" s="30"/>
      <c r="N177" s="30"/>
      <c r="O177" s="30"/>
      <c r="P177" s="30"/>
      <c r="Q177" s="30"/>
      <c r="R177" s="30"/>
      <c r="S177" s="30"/>
    </row>
    <row r="178" spans="2:19" x14ac:dyDescent="0.4">
      <c r="B178" s="30"/>
      <c r="C178" s="59" t="s">
        <v>7124</v>
      </c>
      <c r="D178" s="37" t="s">
        <v>6762</v>
      </c>
      <c r="E178" s="30"/>
      <c r="F178" s="30"/>
      <c r="G178" s="30"/>
      <c r="H178" s="30"/>
      <c r="I178" s="30"/>
      <c r="J178" s="30"/>
      <c r="K178" s="30"/>
      <c r="L178" s="30"/>
      <c r="M178" s="30"/>
      <c r="N178" s="30"/>
      <c r="O178" s="30"/>
      <c r="P178" s="30"/>
      <c r="Q178" s="30"/>
      <c r="R178" s="30"/>
      <c r="S178" s="30"/>
    </row>
    <row r="179" spans="2:19" x14ac:dyDescent="0.4">
      <c r="B179" s="30"/>
      <c r="C179" s="59" t="s">
        <v>7124</v>
      </c>
      <c r="D179" s="37" t="s">
        <v>5157</v>
      </c>
      <c r="E179" s="30"/>
      <c r="F179" s="30"/>
      <c r="G179" s="30"/>
      <c r="H179" s="30"/>
      <c r="I179" s="30"/>
      <c r="J179" s="30"/>
      <c r="K179" s="30"/>
      <c r="L179" s="30"/>
      <c r="M179" s="30"/>
      <c r="N179" s="30"/>
      <c r="O179" s="30"/>
      <c r="P179" s="30"/>
      <c r="Q179" s="30"/>
      <c r="R179" s="30"/>
      <c r="S179" s="30"/>
    </row>
    <row r="180" spans="2:19" x14ac:dyDescent="0.4">
      <c r="B180" s="30"/>
      <c r="C180" s="59" t="s">
        <v>7124</v>
      </c>
      <c r="D180" s="37" t="s">
        <v>6763</v>
      </c>
      <c r="E180" s="30"/>
      <c r="F180" s="30"/>
      <c r="G180" s="30"/>
      <c r="H180" s="30"/>
      <c r="I180" s="30"/>
      <c r="J180" s="30"/>
      <c r="K180" s="30"/>
      <c r="L180" s="30"/>
      <c r="M180" s="30"/>
      <c r="N180" s="30"/>
      <c r="O180" s="30"/>
      <c r="P180" s="30"/>
      <c r="Q180" s="30"/>
      <c r="R180" s="30"/>
      <c r="S180" s="30"/>
    </row>
    <row r="181" spans="2:19" x14ac:dyDescent="0.4">
      <c r="B181" s="30"/>
      <c r="C181" s="59" t="s">
        <v>7124</v>
      </c>
      <c r="D181" s="37" t="s">
        <v>5916</v>
      </c>
      <c r="E181" s="30"/>
      <c r="F181" s="30"/>
      <c r="G181" s="30"/>
      <c r="H181" s="30"/>
      <c r="I181" s="30"/>
      <c r="J181" s="30"/>
      <c r="K181" s="30"/>
      <c r="L181" s="30"/>
      <c r="M181" s="30"/>
      <c r="N181" s="30"/>
      <c r="O181" s="30"/>
      <c r="P181" s="30"/>
      <c r="Q181" s="30"/>
      <c r="R181" s="30"/>
      <c r="S181" s="30"/>
    </row>
    <row r="182" spans="2:19" x14ac:dyDescent="0.4">
      <c r="B182" s="30"/>
      <c r="C182" s="59" t="s">
        <v>7124</v>
      </c>
      <c r="D182" s="37" t="s">
        <v>151</v>
      </c>
      <c r="E182" s="30"/>
      <c r="F182" s="30"/>
      <c r="G182" s="30"/>
      <c r="H182" s="30"/>
      <c r="I182" s="30"/>
      <c r="J182" s="30"/>
      <c r="K182" s="30"/>
      <c r="L182" s="30"/>
      <c r="M182" s="30"/>
      <c r="N182" s="30"/>
      <c r="O182" s="30"/>
      <c r="P182" s="30"/>
      <c r="Q182" s="30"/>
      <c r="R182" s="30"/>
      <c r="S182" s="30"/>
    </row>
    <row r="183" spans="2:19" x14ac:dyDescent="0.4">
      <c r="B183" s="30"/>
      <c r="C183" s="59" t="s">
        <v>7124</v>
      </c>
      <c r="D183" s="37" t="s">
        <v>1557</v>
      </c>
      <c r="E183" s="30"/>
      <c r="F183" s="30"/>
      <c r="G183" s="30"/>
      <c r="H183" s="30"/>
      <c r="I183" s="30"/>
      <c r="J183" s="30"/>
      <c r="K183" s="30"/>
      <c r="L183" s="30"/>
      <c r="M183" s="30"/>
      <c r="N183" s="30"/>
      <c r="O183" s="30"/>
      <c r="P183" s="30"/>
      <c r="Q183" s="30"/>
      <c r="R183" s="30"/>
      <c r="S183" s="30"/>
    </row>
    <row r="184" spans="2:19" x14ac:dyDescent="0.4">
      <c r="B184" s="30"/>
      <c r="C184" s="59" t="s">
        <v>7124</v>
      </c>
      <c r="D184" s="37" t="s">
        <v>6764</v>
      </c>
      <c r="E184" s="30"/>
      <c r="F184" s="30"/>
      <c r="G184" s="30"/>
      <c r="H184" s="30"/>
      <c r="I184" s="30"/>
      <c r="J184" s="30"/>
      <c r="K184" s="30"/>
      <c r="L184" s="30"/>
      <c r="M184" s="30"/>
      <c r="N184" s="30"/>
      <c r="O184" s="30"/>
      <c r="P184" s="30"/>
      <c r="Q184" s="30"/>
      <c r="R184" s="30"/>
      <c r="S184" s="30"/>
    </row>
    <row r="185" spans="2:19" x14ac:dyDescent="0.4">
      <c r="B185" s="30"/>
      <c r="C185" s="59" t="s">
        <v>7124</v>
      </c>
      <c r="D185" s="37" t="s">
        <v>6765</v>
      </c>
      <c r="E185" s="30"/>
      <c r="F185" s="30"/>
      <c r="G185" s="30"/>
      <c r="H185" s="30"/>
      <c r="I185" s="30"/>
      <c r="J185" s="30"/>
      <c r="K185" s="30"/>
      <c r="L185" s="30"/>
      <c r="M185" s="30"/>
      <c r="N185" s="30"/>
      <c r="O185" s="30"/>
      <c r="P185" s="30"/>
      <c r="Q185" s="30"/>
      <c r="R185" s="30"/>
      <c r="S185" s="30"/>
    </row>
    <row r="186" spans="2:19" x14ac:dyDescent="0.4">
      <c r="B186" s="30"/>
      <c r="C186" s="59" t="s">
        <v>7124</v>
      </c>
      <c r="D186" s="37" t="s">
        <v>1548</v>
      </c>
      <c r="E186" s="30"/>
      <c r="F186" s="30"/>
      <c r="G186" s="30"/>
      <c r="H186" s="30"/>
      <c r="I186" s="30"/>
      <c r="J186" s="30"/>
      <c r="K186" s="30"/>
      <c r="L186" s="30"/>
      <c r="M186" s="30"/>
      <c r="N186" s="30"/>
      <c r="O186" s="30"/>
      <c r="P186" s="30"/>
      <c r="Q186" s="30"/>
      <c r="R186" s="30"/>
      <c r="S186" s="30"/>
    </row>
    <row r="187" spans="2:19" x14ac:dyDescent="0.4">
      <c r="B187" s="30"/>
      <c r="C187" s="59" t="s">
        <v>7124</v>
      </c>
      <c r="D187" s="37" t="s">
        <v>6766</v>
      </c>
      <c r="E187" s="30"/>
      <c r="F187" s="30"/>
      <c r="G187" s="30"/>
      <c r="H187" s="30"/>
      <c r="I187" s="30"/>
      <c r="J187" s="30"/>
      <c r="K187" s="30"/>
      <c r="L187" s="30"/>
      <c r="M187" s="30"/>
      <c r="N187" s="30"/>
      <c r="O187" s="30"/>
      <c r="P187" s="30"/>
      <c r="Q187" s="30"/>
      <c r="R187" s="30"/>
      <c r="S187" s="30"/>
    </row>
    <row r="188" spans="2:19" x14ac:dyDescent="0.4">
      <c r="B188" s="30"/>
      <c r="C188" s="59" t="s">
        <v>7124</v>
      </c>
      <c r="D188" s="37" t="s">
        <v>4990</v>
      </c>
      <c r="E188" s="30"/>
      <c r="F188" s="30"/>
      <c r="G188" s="30"/>
      <c r="H188" s="30"/>
      <c r="I188" s="30"/>
      <c r="J188" s="30"/>
      <c r="K188" s="30"/>
      <c r="L188" s="30"/>
      <c r="M188" s="30"/>
      <c r="N188" s="30"/>
      <c r="O188" s="30"/>
      <c r="P188" s="30"/>
      <c r="Q188" s="30"/>
      <c r="R188" s="30"/>
      <c r="S188" s="30"/>
    </row>
    <row r="189" spans="2:19" x14ac:dyDescent="0.4">
      <c r="B189" s="30"/>
      <c r="C189" s="59" t="s">
        <v>7124</v>
      </c>
      <c r="D189" s="37" t="s">
        <v>927</v>
      </c>
      <c r="E189" s="30"/>
      <c r="F189" s="30"/>
      <c r="G189" s="30"/>
      <c r="H189" s="30"/>
      <c r="I189" s="30"/>
      <c r="J189" s="30"/>
      <c r="K189" s="30"/>
      <c r="L189" s="30"/>
      <c r="M189" s="30"/>
      <c r="N189" s="30"/>
      <c r="O189" s="30"/>
      <c r="P189" s="30"/>
      <c r="Q189" s="30"/>
      <c r="R189" s="30"/>
      <c r="S189" s="30"/>
    </row>
    <row r="190" spans="2:19" x14ac:dyDescent="0.4">
      <c r="B190" s="30"/>
      <c r="C190" s="59" t="s">
        <v>7124</v>
      </c>
      <c r="D190" s="37" t="s">
        <v>6767</v>
      </c>
      <c r="E190" s="30"/>
      <c r="F190" s="30"/>
      <c r="G190" s="30"/>
      <c r="H190" s="30"/>
      <c r="I190" s="30"/>
      <c r="J190" s="30"/>
      <c r="K190" s="30"/>
      <c r="L190" s="30"/>
      <c r="M190" s="30"/>
      <c r="N190" s="30"/>
      <c r="O190" s="30"/>
      <c r="P190" s="30"/>
      <c r="Q190" s="30"/>
      <c r="R190" s="30"/>
      <c r="S190" s="30"/>
    </row>
    <row r="191" spans="2:19" x14ac:dyDescent="0.4">
      <c r="B191" s="30"/>
      <c r="C191" s="59" t="s">
        <v>7124</v>
      </c>
      <c r="D191" s="37" t="s">
        <v>4609</v>
      </c>
      <c r="E191" s="30"/>
      <c r="F191" s="30"/>
      <c r="G191" s="30"/>
      <c r="H191" s="30"/>
      <c r="I191" s="30"/>
      <c r="J191" s="30"/>
      <c r="K191" s="30"/>
      <c r="L191" s="30"/>
      <c r="M191" s="30"/>
      <c r="N191" s="30"/>
      <c r="O191" s="30"/>
      <c r="P191" s="30"/>
      <c r="Q191" s="30"/>
      <c r="R191" s="30"/>
      <c r="S191" s="30"/>
    </row>
    <row r="192" spans="2:19" x14ac:dyDescent="0.4">
      <c r="B192" s="30"/>
      <c r="C192" s="59" t="s">
        <v>7124</v>
      </c>
      <c r="D192" s="37" t="s">
        <v>475</v>
      </c>
      <c r="E192" s="30"/>
      <c r="F192" s="30"/>
      <c r="G192" s="30"/>
      <c r="H192" s="30"/>
      <c r="I192" s="30"/>
      <c r="J192" s="30"/>
      <c r="K192" s="30"/>
      <c r="L192" s="30"/>
      <c r="M192" s="30"/>
      <c r="N192" s="30"/>
      <c r="O192" s="30"/>
      <c r="P192" s="30"/>
      <c r="Q192" s="30"/>
      <c r="R192" s="30"/>
      <c r="S192" s="30"/>
    </row>
    <row r="193" spans="2:19" x14ac:dyDescent="0.4">
      <c r="B193" s="30"/>
      <c r="C193" s="59" t="s">
        <v>7124</v>
      </c>
      <c r="D193" s="37" t="s">
        <v>6768</v>
      </c>
      <c r="E193" s="30"/>
      <c r="F193" s="30"/>
      <c r="G193" s="30"/>
      <c r="H193" s="30"/>
      <c r="I193" s="30"/>
      <c r="J193" s="30"/>
      <c r="K193" s="30"/>
      <c r="L193" s="30"/>
      <c r="M193" s="30"/>
      <c r="N193" s="30"/>
      <c r="O193" s="30"/>
      <c r="P193" s="30"/>
      <c r="Q193" s="30"/>
      <c r="R193" s="30"/>
      <c r="S193" s="30"/>
    </row>
    <row r="194" spans="2:19" x14ac:dyDescent="0.4">
      <c r="B194" s="30"/>
      <c r="C194" s="59" t="s">
        <v>7124</v>
      </c>
      <c r="D194" s="37" t="s">
        <v>2852</v>
      </c>
      <c r="E194" s="30"/>
      <c r="F194" s="30"/>
      <c r="G194" s="30"/>
      <c r="H194" s="30"/>
      <c r="I194" s="30"/>
      <c r="J194" s="30"/>
      <c r="K194" s="30"/>
      <c r="L194" s="30"/>
      <c r="M194" s="30"/>
      <c r="N194" s="30"/>
      <c r="O194" s="30"/>
      <c r="P194" s="30"/>
      <c r="Q194" s="30"/>
      <c r="R194" s="30"/>
      <c r="S194" s="30"/>
    </row>
    <row r="195" spans="2:19" x14ac:dyDescent="0.4">
      <c r="B195" s="30"/>
      <c r="C195" s="59" t="s">
        <v>7124</v>
      </c>
      <c r="D195" s="37" t="s">
        <v>6769</v>
      </c>
      <c r="E195" s="30"/>
      <c r="F195" s="30"/>
      <c r="G195" s="30"/>
      <c r="H195" s="30"/>
      <c r="I195" s="30"/>
      <c r="J195" s="30"/>
      <c r="K195" s="30"/>
      <c r="L195" s="30"/>
      <c r="M195" s="30"/>
      <c r="N195" s="30"/>
      <c r="O195" s="30"/>
      <c r="P195" s="30"/>
      <c r="Q195" s="30"/>
      <c r="R195" s="30"/>
      <c r="S195" s="30"/>
    </row>
    <row r="196" spans="2:19" x14ac:dyDescent="0.4">
      <c r="B196" s="30"/>
      <c r="C196" s="59" t="s">
        <v>7124</v>
      </c>
      <c r="D196" s="37" t="s">
        <v>6003</v>
      </c>
      <c r="E196" s="30"/>
      <c r="F196" s="30"/>
      <c r="G196" s="30"/>
      <c r="H196" s="30"/>
      <c r="I196" s="30"/>
      <c r="J196" s="30"/>
      <c r="K196" s="30"/>
      <c r="L196" s="30"/>
      <c r="M196" s="30"/>
      <c r="N196" s="30"/>
      <c r="O196" s="30"/>
      <c r="P196" s="30"/>
      <c r="Q196" s="30"/>
      <c r="R196" s="30"/>
      <c r="S196" s="30"/>
    </row>
    <row r="197" spans="2:19" x14ac:dyDescent="0.4">
      <c r="B197" s="30"/>
      <c r="C197" s="59" t="s">
        <v>7124</v>
      </c>
      <c r="D197" s="37" t="s">
        <v>368</v>
      </c>
      <c r="E197" s="30"/>
      <c r="F197" s="30"/>
      <c r="G197" s="30"/>
      <c r="H197" s="30"/>
      <c r="I197" s="30"/>
      <c r="J197" s="30"/>
      <c r="K197" s="30"/>
      <c r="L197" s="30"/>
      <c r="M197" s="30"/>
      <c r="N197" s="30"/>
      <c r="O197" s="30"/>
      <c r="P197" s="30"/>
      <c r="Q197" s="30"/>
      <c r="R197" s="30"/>
      <c r="S197" s="30"/>
    </row>
    <row r="198" spans="2:19" x14ac:dyDescent="0.4">
      <c r="B198" s="30"/>
      <c r="C198" s="59" t="s">
        <v>7124</v>
      </c>
      <c r="D198" s="37" t="s">
        <v>4043</v>
      </c>
      <c r="E198" s="30"/>
      <c r="F198" s="30"/>
      <c r="G198" s="30"/>
      <c r="H198" s="30"/>
      <c r="I198" s="30"/>
      <c r="J198" s="30"/>
      <c r="K198" s="30"/>
      <c r="L198" s="30"/>
      <c r="M198" s="30"/>
      <c r="N198" s="30"/>
      <c r="O198" s="30"/>
      <c r="P198" s="30"/>
      <c r="Q198" s="30"/>
      <c r="R198" s="30"/>
      <c r="S198" s="30"/>
    </row>
    <row r="199" spans="2:19" x14ac:dyDescent="0.4">
      <c r="B199" s="30"/>
      <c r="C199" s="59" t="s">
        <v>7124</v>
      </c>
      <c r="D199" s="37" t="s">
        <v>6770</v>
      </c>
      <c r="E199" s="30"/>
      <c r="F199" s="30"/>
      <c r="G199" s="30"/>
      <c r="H199" s="30"/>
      <c r="I199" s="30"/>
      <c r="J199" s="30"/>
      <c r="K199" s="30"/>
      <c r="L199" s="30"/>
      <c r="M199" s="30"/>
      <c r="N199" s="30"/>
      <c r="O199" s="30"/>
      <c r="P199" s="30"/>
      <c r="Q199" s="30"/>
      <c r="R199" s="30"/>
      <c r="S199" s="30"/>
    </row>
    <row r="200" spans="2:19" x14ac:dyDescent="0.4">
      <c r="B200" s="30"/>
      <c r="C200" s="59" t="s">
        <v>7124</v>
      </c>
      <c r="D200" s="37" t="s">
        <v>6771</v>
      </c>
      <c r="E200" s="30"/>
      <c r="F200" s="30"/>
      <c r="G200" s="30"/>
      <c r="H200" s="30"/>
      <c r="I200" s="30"/>
      <c r="J200" s="30"/>
      <c r="K200" s="30"/>
      <c r="L200" s="30"/>
      <c r="M200" s="30"/>
      <c r="N200" s="30"/>
      <c r="O200" s="30"/>
      <c r="P200" s="30"/>
      <c r="Q200" s="30"/>
      <c r="R200" s="30"/>
      <c r="S200" s="30"/>
    </row>
    <row r="201" spans="2:19" x14ac:dyDescent="0.4">
      <c r="B201" s="30"/>
      <c r="C201" s="59" t="s">
        <v>7124</v>
      </c>
      <c r="D201" s="37" t="s">
        <v>6772</v>
      </c>
      <c r="E201" s="30"/>
      <c r="F201" s="30"/>
      <c r="G201" s="30"/>
      <c r="H201" s="30"/>
      <c r="I201" s="30"/>
      <c r="J201" s="30"/>
      <c r="K201" s="30"/>
      <c r="L201" s="30"/>
      <c r="M201" s="30"/>
      <c r="N201" s="30"/>
      <c r="O201" s="30"/>
      <c r="P201" s="30"/>
      <c r="Q201" s="30"/>
      <c r="R201" s="30"/>
      <c r="S201" s="30"/>
    </row>
    <row r="202" spans="2:19" x14ac:dyDescent="0.4">
      <c r="B202" s="30"/>
      <c r="C202" s="59" t="s">
        <v>7124</v>
      </c>
      <c r="D202" s="37" t="s">
        <v>5794</v>
      </c>
      <c r="E202" s="30"/>
      <c r="F202" s="30"/>
      <c r="G202" s="30"/>
      <c r="H202" s="30"/>
      <c r="I202" s="30"/>
      <c r="J202" s="30"/>
      <c r="K202" s="30"/>
      <c r="L202" s="30"/>
      <c r="M202" s="30"/>
      <c r="N202" s="30"/>
      <c r="O202" s="30"/>
      <c r="P202" s="30"/>
      <c r="Q202" s="30"/>
      <c r="R202" s="30"/>
      <c r="S202" s="30"/>
    </row>
    <row r="203" spans="2:19" x14ac:dyDescent="0.4">
      <c r="B203" s="30"/>
      <c r="C203" s="59" t="s">
        <v>7124</v>
      </c>
      <c r="D203" s="37" t="s">
        <v>2381</v>
      </c>
      <c r="E203" s="30"/>
      <c r="F203" s="30"/>
      <c r="G203" s="30"/>
      <c r="H203" s="30"/>
      <c r="I203" s="30"/>
      <c r="J203" s="30"/>
      <c r="K203" s="30"/>
      <c r="L203" s="30"/>
      <c r="M203" s="30"/>
      <c r="N203" s="30"/>
      <c r="O203" s="30"/>
      <c r="P203" s="30"/>
      <c r="Q203" s="30"/>
      <c r="R203" s="30"/>
      <c r="S203" s="30"/>
    </row>
    <row r="204" spans="2:19" x14ac:dyDescent="0.4">
      <c r="B204" s="30"/>
      <c r="C204" s="59" t="s">
        <v>7124</v>
      </c>
      <c r="D204" s="37" t="s">
        <v>6773</v>
      </c>
      <c r="E204" s="30"/>
      <c r="F204" s="30"/>
      <c r="G204" s="30"/>
      <c r="H204" s="30"/>
      <c r="I204" s="30"/>
      <c r="J204" s="30"/>
      <c r="K204" s="30"/>
      <c r="L204" s="30"/>
      <c r="M204" s="30"/>
      <c r="N204" s="30"/>
      <c r="O204" s="30"/>
      <c r="P204" s="30"/>
      <c r="Q204" s="30"/>
      <c r="R204" s="30"/>
      <c r="S204" s="30"/>
    </row>
  </sheetData>
  <phoneticPr fontId="8"/>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3"/>
  <dimension ref="B1:G101"/>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44.125" style="42" customWidth="1"/>
    <col min="3" max="4" width="3.125" style="42" hidden="1" customWidth="1"/>
    <col min="5" max="5" width="6.5" style="42" bestFit="1" customWidth="1"/>
    <col min="6" max="6" width="3.125" style="42" bestFit="1" customWidth="1"/>
    <col min="7" max="7" width="3.375" style="42" bestFit="1" customWidth="1"/>
    <col min="8" max="16384" width="3.5" style="42"/>
  </cols>
  <sheetData>
    <row r="1" spans="2:7" x14ac:dyDescent="0.4">
      <c r="B1" s="43" t="s">
        <v>3968</v>
      </c>
      <c r="C1" s="45"/>
      <c r="D1" s="45"/>
    </row>
    <row r="2" spans="2:7" x14ac:dyDescent="0.4">
      <c r="B2" s="44" t="s">
        <v>4995</v>
      </c>
      <c r="C2" s="45"/>
      <c r="D2" s="45"/>
    </row>
    <row r="4" spans="2:7" ht="316.5" x14ac:dyDescent="0.4">
      <c r="B4" s="48" t="s">
        <v>1839</v>
      </c>
      <c r="C4" s="46" t="s">
        <v>4618</v>
      </c>
      <c r="D4" s="46" t="s">
        <v>2860</v>
      </c>
      <c r="E4" s="48" t="s">
        <v>155</v>
      </c>
      <c r="F4" s="48" t="s">
        <v>6173</v>
      </c>
      <c r="G4" s="49" t="s">
        <v>1849</v>
      </c>
    </row>
    <row r="5" spans="2:7" x14ac:dyDescent="0.4">
      <c r="B5" s="30" t="s">
        <v>6524</v>
      </c>
      <c r="C5" s="30"/>
      <c r="D5" s="30" t="s">
        <v>7124</v>
      </c>
      <c r="E5" s="30" t="s">
        <v>1583</v>
      </c>
      <c r="F5" s="30"/>
      <c r="G5" s="30"/>
    </row>
    <row r="6" spans="2:7" x14ac:dyDescent="0.4">
      <c r="B6" s="30" t="s">
        <v>6514</v>
      </c>
      <c r="C6" s="30"/>
      <c r="D6" s="30" t="s">
        <v>7124</v>
      </c>
      <c r="E6" s="30" t="s">
        <v>689</v>
      </c>
      <c r="F6" s="30"/>
      <c r="G6" s="30"/>
    </row>
    <row r="7" spans="2:7" x14ac:dyDescent="0.4">
      <c r="B7" s="30" t="s">
        <v>891</v>
      </c>
      <c r="C7" s="30"/>
      <c r="D7" s="30" t="s">
        <v>7124</v>
      </c>
      <c r="E7" s="30" t="s">
        <v>1592</v>
      </c>
      <c r="F7" s="30"/>
      <c r="G7" s="30"/>
    </row>
    <row r="8" spans="2:7" x14ac:dyDescent="0.4">
      <c r="B8" s="30" t="s">
        <v>7048</v>
      </c>
      <c r="C8" s="30"/>
      <c r="D8" s="30" t="s">
        <v>7124</v>
      </c>
      <c r="E8" s="30" t="s">
        <v>1053</v>
      </c>
      <c r="F8" s="30"/>
      <c r="G8" s="30"/>
    </row>
    <row r="9" spans="2:7" x14ac:dyDescent="0.4">
      <c r="B9" s="30" t="s">
        <v>649</v>
      </c>
      <c r="C9" s="30"/>
      <c r="D9" s="30" t="s">
        <v>7124</v>
      </c>
      <c r="E9" s="30" t="s">
        <v>1605</v>
      </c>
      <c r="F9" s="30"/>
      <c r="G9" s="30"/>
    </row>
    <row r="10" spans="2:7" x14ac:dyDescent="0.4">
      <c r="B10" s="30" t="s">
        <v>6520</v>
      </c>
      <c r="C10" s="30"/>
      <c r="D10" s="30" t="s">
        <v>7124</v>
      </c>
      <c r="E10" s="30" t="s">
        <v>1610</v>
      </c>
      <c r="F10" s="30"/>
      <c r="G10" s="30"/>
    </row>
    <row r="11" spans="2:7" x14ac:dyDescent="0.4">
      <c r="B11" s="30" t="s">
        <v>7049</v>
      </c>
      <c r="C11" s="30"/>
      <c r="D11" s="30" t="s">
        <v>7124</v>
      </c>
      <c r="E11" s="30" t="s">
        <v>179</v>
      </c>
      <c r="F11" s="30"/>
      <c r="G11" s="30"/>
    </row>
    <row r="12" spans="2:7" x14ac:dyDescent="0.4">
      <c r="B12" s="30" t="s">
        <v>7050</v>
      </c>
      <c r="C12" s="30"/>
      <c r="D12" s="30" t="s">
        <v>7124</v>
      </c>
      <c r="E12" s="30" t="s">
        <v>1007</v>
      </c>
      <c r="F12" s="30"/>
      <c r="G12" s="30"/>
    </row>
    <row r="13" spans="2:7" x14ac:dyDescent="0.4">
      <c r="B13" s="30" t="s">
        <v>7051</v>
      </c>
      <c r="C13" s="30"/>
      <c r="D13" s="30" t="s">
        <v>7124</v>
      </c>
      <c r="E13" s="30" t="s">
        <v>1620</v>
      </c>
      <c r="F13" s="30"/>
      <c r="G13" s="30"/>
    </row>
    <row r="14" spans="2:7" x14ac:dyDescent="0.4">
      <c r="B14" s="30" t="s">
        <v>7052</v>
      </c>
      <c r="C14" s="30"/>
      <c r="D14" s="30" t="s">
        <v>7124</v>
      </c>
      <c r="E14" s="30" t="s">
        <v>1624</v>
      </c>
      <c r="F14" s="30"/>
      <c r="G14" s="30"/>
    </row>
    <row r="15" spans="2:7" x14ac:dyDescent="0.4">
      <c r="B15" s="30" t="s">
        <v>7053</v>
      </c>
      <c r="C15" s="30"/>
      <c r="D15" s="30" t="s">
        <v>7124</v>
      </c>
      <c r="E15" s="30" t="s">
        <v>310</v>
      </c>
      <c r="F15" s="30"/>
      <c r="G15" s="30"/>
    </row>
    <row r="16" spans="2:7" x14ac:dyDescent="0.4">
      <c r="B16" s="30" t="s">
        <v>6856</v>
      </c>
      <c r="C16" s="30"/>
      <c r="D16" s="30" t="s">
        <v>7124</v>
      </c>
      <c r="E16" s="30" t="s">
        <v>1625</v>
      </c>
      <c r="F16" s="30"/>
      <c r="G16" s="30"/>
    </row>
    <row r="17" spans="2:7" x14ac:dyDescent="0.4">
      <c r="B17" s="30" t="s">
        <v>4809</v>
      </c>
      <c r="C17" s="30"/>
      <c r="D17" s="30" t="s">
        <v>7124</v>
      </c>
      <c r="E17" s="30" t="s">
        <v>1217</v>
      </c>
      <c r="F17" s="30"/>
      <c r="G17" s="30"/>
    </row>
    <row r="18" spans="2:7" x14ac:dyDescent="0.4">
      <c r="B18" s="30" t="s">
        <v>6407</v>
      </c>
      <c r="C18" s="30"/>
      <c r="D18" s="30" t="s">
        <v>7124</v>
      </c>
      <c r="E18" s="30" t="s">
        <v>1550</v>
      </c>
      <c r="F18" s="30"/>
      <c r="G18" s="30"/>
    </row>
    <row r="19" spans="2:7" x14ac:dyDescent="0.4">
      <c r="B19" s="30" t="s">
        <v>6798</v>
      </c>
      <c r="C19" s="30"/>
      <c r="D19" s="30" t="s">
        <v>7124</v>
      </c>
      <c r="E19" s="30" t="s">
        <v>543</v>
      </c>
      <c r="F19" s="30"/>
      <c r="G19" s="30"/>
    </row>
    <row r="20" spans="2:7" x14ac:dyDescent="0.4">
      <c r="B20" s="30" t="s">
        <v>7054</v>
      </c>
      <c r="C20" s="30"/>
      <c r="D20" s="30" t="s">
        <v>7124</v>
      </c>
      <c r="E20" s="30" t="s">
        <v>1633</v>
      </c>
      <c r="F20" s="30"/>
      <c r="G20" s="30"/>
    </row>
    <row r="21" spans="2:7" x14ac:dyDescent="0.4">
      <c r="B21" s="30" t="s">
        <v>7055</v>
      </c>
      <c r="C21" s="30"/>
      <c r="D21" s="30" t="s">
        <v>7124</v>
      </c>
      <c r="E21" s="30" t="s">
        <v>958</v>
      </c>
      <c r="F21" s="30"/>
      <c r="G21" s="30"/>
    </row>
    <row r="22" spans="2:7" x14ac:dyDescent="0.4">
      <c r="B22" s="30" t="s">
        <v>1077</v>
      </c>
      <c r="C22" s="30"/>
      <c r="D22" s="30" t="s">
        <v>7124</v>
      </c>
      <c r="E22" s="30" t="s">
        <v>1643</v>
      </c>
      <c r="F22" s="30"/>
      <c r="G22" s="30"/>
    </row>
    <row r="23" spans="2:7" x14ac:dyDescent="0.4">
      <c r="B23" s="30" t="s">
        <v>7056</v>
      </c>
      <c r="C23" s="30"/>
      <c r="D23" s="30" t="s">
        <v>7124</v>
      </c>
      <c r="E23" s="30" t="s">
        <v>280</v>
      </c>
      <c r="F23" s="30"/>
      <c r="G23" s="30"/>
    </row>
    <row r="24" spans="2:7" x14ac:dyDescent="0.4">
      <c r="B24" s="30" t="s">
        <v>577</v>
      </c>
      <c r="C24" s="30"/>
      <c r="D24" s="30" t="s">
        <v>7124</v>
      </c>
      <c r="E24" s="30" t="s">
        <v>1640</v>
      </c>
      <c r="F24" s="30"/>
      <c r="G24" s="30"/>
    </row>
    <row r="25" spans="2:7" x14ac:dyDescent="0.4">
      <c r="B25" s="30" t="s">
        <v>6692</v>
      </c>
      <c r="C25" s="30"/>
      <c r="D25" s="30" t="s">
        <v>7124</v>
      </c>
      <c r="E25" s="30" t="s">
        <v>1646</v>
      </c>
      <c r="F25" s="30"/>
      <c r="G25" s="30"/>
    </row>
    <row r="26" spans="2:7" x14ac:dyDescent="0.4">
      <c r="B26" s="30" t="s">
        <v>474</v>
      </c>
      <c r="C26" s="30"/>
      <c r="D26" s="30" t="s">
        <v>7124</v>
      </c>
      <c r="E26" s="30" t="s">
        <v>1649</v>
      </c>
      <c r="F26" s="30"/>
      <c r="G26" s="30"/>
    </row>
    <row r="27" spans="2:7" x14ac:dyDescent="0.4">
      <c r="B27" s="30" t="s">
        <v>7057</v>
      </c>
      <c r="C27" s="30"/>
      <c r="D27" s="30" t="s">
        <v>7124</v>
      </c>
      <c r="E27" s="30" t="s">
        <v>1652</v>
      </c>
      <c r="F27" s="30"/>
      <c r="G27" s="30"/>
    </row>
    <row r="28" spans="2:7" x14ac:dyDescent="0.4">
      <c r="B28" s="30" t="s">
        <v>7058</v>
      </c>
      <c r="C28" s="30"/>
      <c r="D28" s="30" t="s">
        <v>7124</v>
      </c>
      <c r="E28" s="30" t="s">
        <v>772</v>
      </c>
      <c r="F28" s="30"/>
      <c r="G28" s="30"/>
    </row>
    <row r="29" spans="2:7" x14ac:dyDescent="0.4">
      <c r="B29" s="30" t="s">
        <v>4878</v>
      </c>
      <c r="C29" s="30"/>
      <c r="D29" s="30" t="s">
        <v>7124</v>
      </c>
      <c r="E29" s="30" t="s">
        <v>709</v>
      </c>
      <c r="F29" s="30"/>
      <c r="G29" s="30"/>
    </row>
    <row r="30" spans="2:7" x14ac:dyDescent="0.4">
      <c r="B30" s="30" t="s">
        <v>1872</v>
      </c>
      <c r="C30" s="30"/>
      <c r="D30" s="30" t="s">
        <v>7124</v>
      </c>
      <c r="E30" s="30" t="s">
        <v>1660</v>
      </c>
      <c r="F30" s="30"/>
      <c r="G30" s="30"/>
    </row>
    <row r="31" spans="2:7" x14ac:dyDescent="0.4">
      <c r="B31" s="30" t="s">
        <v>2923</v>
      </c>
      <c r="C31" s="30"/>
      <c r="D31" s="30" t="s">
        <v>7124</v>
      </c>
      <c r="E31" s="30" t="s">
        <v>405</v>
      </c>
      <c r="F31" s="30"/>
      <c r="G31" s="30"/>
    </row>
    <row r="32" spans="2:7" x14ac:dyDescent="0.4">
      <c r="B32" s="30" t="s">
        <v>7059</v>
      </c>
      <c r="C32" s="30"/>
      <c r="D32" s="30" t="s">
        <v>7124</v>
      </c>
      <c r="E32" s="30" t="s">
        <v>1009</v>
      </c>
      <c r="F32" s="30"/>
      <c r="G32" s="30"/>
    </row>
    <row r="33" spans="2:7" x14ac:dyDescent="0.4">
      <c r="B33" s="30" t="s">
        <v>7060</v>
      </c>
      <c r="C33" s="30"/>
      <c r="D33" s="30" t="s">
        <v>7124</v>
      </c>
      <c r="E33" s="30" t="s">
        <v>1665</v>
      </c>
      <c r="F33" s="30"/>
      <c r="G33" s="30"/>
    </row>
    <row r="34" spans="2:7" x14ac:dyDescent="0.4">
      <c r="B34" s="30" t="s">
        <v>6940</v>
      </c>
      <c r="C34" s="30"/>
      <c r="D34" s="30" t="s">
        <v>7124</v>
      </c>
      <c r="E34" s="30" t="s">
        <v>1669</v>
      </c>
      <c r="F34" s="30"/>
      <c r="G34" s="30"/>
    </row>
    <row r="35" spans="2:7" x14ac:dyDescent="0.4">
      <c r="B35" s="30" t="s">
        <v>1090</v>
      </c>
      <c r="C35" s="30"/>
      <c r="D35" s="30" t="s">
        <v>7124</v>
      </c>
      <c r="E35" s="30" t="s">
        <v>1678</v>
      </c>
      <c r="F35" s="30"/>
      <c r="G35" s="30"/>
    </row>
    <row r="36" spans="2:7" x14ac:dyDescent="0.4">
      <c r="B36" s="30" t="s">
        <v>7061</v>
      </c>
      <c r="C36" s="30"/>
      <c r="D36" s="30" t="s">
        <v>7124</v>
      </c>
      <c r="E36" s="30" t="s">
        <v>1683</v>
      </c>
      <c r="F36" s="30"/>
      <c r="G36" s="30"/>
    </row>
    <row r="37" spans="2:7" x14ac:dyDescent="0.4">
      <c r="B37" s="30" t="s">
        <v>7062</v>
      </c>
      <c r="C37" s="30"/>
      <c r="D37" s="30" t="s">
        <v>7124</v>
      </c>
      <c r="E37" s="30" t="s">
        <v>1688</v>
      </c>
      <c r="F37" s="30"/>
      <c r="G37" s="30"/>
    </row>
    <row r="38" spans="2:7" x14ac:dyDescent="0.4">
      <c r="B38" s="30" t="s">
        <v>7063</v>
      </c>
      <c r="C38" s="30"/>
      <c r="D38" s="30" t="s">
        <v>7124</v>
      </c>
      <c r="E38" s="30" t="s">
        <v>1689</v>
      </c>
      <c r="F38" s="30"/>
      <c r="G38" s="30"/>
    </row>
    <row r="39" spans="2:7" x14ac:dyDescent="0.4">
      <c r="B39" s="30" t="s">
        <v>7064</v>
      </c>
      <c r="C39" s="30"/>
      <c r="D39" s="30" t="s">
        <v>7124</v>
      </c>
      <c r="E39" s="30" t="s">
        <v>6174</v>
      </c>
      <c r="F39" s="30"/>
      <c r="G39" s="30"/>
    </row>
    <row r="40" spans="2:7" x14ac:dyDescent="0.4">
      <c r="B40" s="30" t="s">
        <v>7065</v>
      </c>
      <c r="C40" s="30"/>
      <c r="D40" s="30" t="s">
        <v>7124</v>
      </c>
      <c r="E40" s="30" t="s">
        <v>6175</v>
      </c>
      <c r="F40" s="30"/>
      <c r="G40" s="30"/>
    </row>
    <row r="41" spans="2:7" x14ac:dyDescent="0.4">
      <c r="B41" s="30" t="s">
        <v>3930</v>
      </c>
      <c r="C41" s="30"/>
      <c r="D41" s="30" t="s">
        <v>7124</v>
      </c>
      <c r="E41" s="30" t="s">
        <v>6177</v>
      </c>
      <c r="F41" s="30"/>
      <c r="G41" s="30"/>
    </row>
    <row r="42" spans="2:7" x14ac:dyDescent="0.4">
      <c r="B42" s="30" t="s">
        <v>3658</v>
      </c>
      <c r="C42" s="30"/>
      <c r="D42" s="30" t="s">
        <v>7124</v>
      </c>
      <c r="E42" s="30" t="s">
        <v>6178</v>
      </c>
      <c r="F42" s="30"/>
      <c r="G42" s="30"/>
    </row>
    <row r="43" spans="2:7" x14ac:dyDescent="0.4">
      <c r="B43" s="30" t="s">
        <v>7066</v>
      </c>
      <c r="C43" s="30"/>
      <c r="D43" s="30" t="s">
        <v>7124</v>
      </c>
      <c r="E43" s="30" t="s">
        <v>1040</v>
      </c>
      <c r="F43" s="30"/>
      <c r="G43" s="30"/>
    </row>
    <row r="44" spans="2:7" x14ac:dyDescent="0.4">
      <c r="B44" s="30" t="s">
        <v>7067</v>
      </c>
      <c r="C44" s="30"/>
      <c r="D44" s="30" t="s">
        <v>7124</v>
      </c>
      <c r="E44" s="30" t="s">
        <v>6179</v>
      </c>
      <c r="F44" s="30"/>
      <c r="G44" s="30"/>
    </row>
    <row r="45" spans="2:7" x14ac:dyDescent="0.4">
      <c r="B45" s="30" t="s">
        <v>3875</v>
      </c>
      <c r="C45" s="30"/>
      <c r="D45" s="30" t="s">
        <v>7124</v>
      </c>
      <c r="E45" s="30" t="s">
        <v>6180</v>
      </c>
      <c r="F45" s="30"/>
      <c r="G45" s="30"/>
    </row>
    <row r="46" spans="2:7" x14ac:dyDescent="0.4">
      <c r="B46" s="30" t="s">
        <v>7068</v>
      </c>
      <c r="C46" s="30"/>
      <c r="D46" s="30" t="s">
        <v>7124</v>
      </c>
      <c r="E46" s="30" t="s">
        <v>2563</v>
      </c>
      <c r="F46" s="30"/>
      <c r="G46" s="30"/>
    </row>
    <row r="47" spans="2:7" x14ac:dyDescent="0.4">
      <c r="B47" s="30" t="s">
        <v>7069</v>
      </c>
      <c r="C47" s="30"/>
      <c r="D47" s="30" t="s">
        <v>7124</v>
      </c>
      <c r="E47" s="30" t="s">
        <v>6181</v>
      </c>
      <c r="F47" s="30"/>
      <c r="G47" s="30"/>
    </row>
    <row r="48" spans="2:7" x14ac:dyDescent="0.4">
      <c r="B48" s="30" t="s">
        <v>7070</v>
      </c>
      <c r="C48" s="30"/>
      <c r="D48" s="30" t="s">
        <v>7124</v>
      </c>
      <c r="E48" s="30" t="s">
        <v>6182</v>
      </c>
      <c r="F48" s="30"/>
      <c r="G48" s="30"/>
    </row>
    <row r="49" spans="2:7" x14ac:dyDescent="0.4">
      <c r="B49" s="30" t="s">
        <v>5629</v>
      </c>
      <c r="C49" s="30"/>
      <c r="D49" s="30" t="s">
        <v>7124</v>
      </c>
      <c r="E49" s="30" t="s">
        <v>6183</v>
      </c>
      <c r="F49" s="30"/>
      <c r="G49" s="30"/>
    </row>
    <row r="50" spans="2:7" x14ac:dyDescent="0.4">
      <c r="B50" s="30" t="s">
        <v>6782</v>
      </c>
      <c r="C50" s="30"/>
      <c r="D50" s="30" t="s">
        <v>7124</v>
      </c>
      <c r="E50" s="30" t="s">
        <v>1415</v>
      </c>
      <c r="F50" s="30"/>
      <c r="G50" s="30"/>
    </row>
    <row r="51" spans="2:7" x14ac:dyDescent="0.4">
      <c r="B51" s="30" t="s">
        <v>6466</v>
      </c>
      <c r="C51" s="30"/>
      <c r="D51" s="30" t="s">
        <v>7124</v>
      </c>
      <c r="E51" s="30" t="s">
        <v>6184</v>
      </c>
      <c r="F51" s="30"/>
      <c r="G51" s="30"/>
    </row>
    <row r="52" spans="2:7" x14ac:dyDescent="0.4">
      <c r="B52" s="30" t="s">
        <v>600</v>
      </c>
      <c r="C52" s="30"/>
      <c r="D52" s="30" t="s">
        <v>7124</v>
      </c>
      <c r="E52" s="30" t="s">
        <v>4363</v>
      </c>
      <c r="F52" s="30"/>
      <c r="G52" s="30"/>
    </row>
    <row r="53" spans="2:7" x14ac:dyDescent="0.4">
      <c r="B53" s="30" t="s">
        <v>5470</v>
      </c>
      <c r="C53" s="30"/>
      <c r="D53" s="30" t="s">
        <v>7124</v>
      </c>
      <c r="E53" s="30" t="s">
        <v>480</v>
      </c>
      <c r="F53" s="30"/>
      <c r="G53" s="30"/>
    </row>
    <row r="54" spans="2:7" x14ac:dyDescent="0.4">
      <c r="B54" s="30" t="s">
        <v>3786</v>
      </c>
      <c r="C54" s="30"/>
      <c r="D54" s="30" t="s">
        <v>7124</v>
      </c>
      <c r="E54" s="30" t="s">
        <v>6185</v>
      </c>
      <c r="F54" s="30"/>
      <c r="G54" s="30"/>
    </row>
    <row r="55" spans="2:7" x14ac:dyDescent="0.4">
      <c r="B55" s="30" t="s">
        <v>7071</v>
      </c>
      <c r="C55" s="30"/>
      <c r="D55" s="30" t="s">
        <v>7124</v>
      </c>
      <c r="E55" s="30" t="s">
        <v>6107</v>
      </c>
      <c r="F55" s="30"/>
      <c r="G55" s="30"/>
    </row>
    <row r="56" spans="2:7" x14ac:dyDescent="0.4">
      <c r="B56" s="30" t="s">
        <v>545</v>
      </c>
      <c r="C56" s="30"/>
      <c r="D56" s="30" t="s">
        <v>7124</v>
      </c>
      <c r="E56" s="30" t="s">
        <v>4646</v>
      </c>
      <c r="F56" s="30"/>
      <c r="G56" s="30"/>
    </row>
    <row r="57" spans="2:7" x14ac:dyDescent="0.4">
      <c r="B57" s="30" t="s">
        <v>7072</v>
      </c>
      <c r="C57" s="30"/>
      <c r="D57" s="30" t="s">
        <v>7124</v>
      </c>
      <c r="E57" s="30" t="s">
        <v>6186</v>
      </c>
      <c r="F57" s="30"/>
      <c r="G57" s="30"/>
    </row>
    <row r="58" spans="2:7" x14ac:dyDescent="0.4">
      <c r="B58" s="30" t="s">
        <v>909</v>
      </c>
      <c r="C58" s="30"/>
      <c r="D58" s="30" t="s">
        <v>7124</v>
      </c>
      <c r="E58" s="30" t="s">
        <v>6187</v>
      </c>
      <c r="F58" s="30"/>
      <c r="G58" s="30"/>
    </row>
    <row r="59" spans="2:7" x14ac:dyDescent="0.4">
      <c r="B59" s="30" t="s">
        <v>7073</v>
      </c>
      <c r="C59" s="30"/>
      <c r="D59" s="30" t="s">
        <v>7124</v>
      </c>
      <c r="E59" s="30" t="s">
        <v>1712</v>
      </c>
      <c r="F59" s="30"/>
      <c r="G59" s="30"/>
    </row>
    <row r="60" spans="2:7" x14ac:dyDescent="0.4">
      <c r="B60" s="30" t="s">
        <v>4174</v>
      </c>
      <c r="C60" s="30"/>
      <c r="D60" s="30" t="s">
        <v>7124</v>
      </c>
      <c r="E60" s="30" t="s">
        <v>3918</v>
      </c>
      <c r="F60" s="30"/>
      <c r="G60" s="30"/>
    </row>
    <row r="61" spans="2:7" x14ac:dyDescent="0.4">
      <c r="B61" s="30" t="s">
        <v>7074</v>
      </c>
      <c r="C61" s="30"/>
      <c r="D61" s="30" t="s">
        <v>7124</v>
      </c>
      <c r="E61" s="30" t="s">
        <v>6188</v>
      </c>
      <c r="F61" s="30"/>
      <c r="G61" s="30"/>
    </row>
    <row r="62" spans="2:7" x14ac:dyDescent="0.4">
      <c r="B62" s="30" t="s">
        <v>249</v>
      </c>
      <c r="C62" s="30"/>
      <c r="D62" s="30" t="s">
        <v>7124</v>
      </c>
      <c r="E62" s="30" t="s">
        <v>6189</v>
      </c>
      <c r="F62" s="30"/>
      <c r="G62" s="30"/>
    </row>
    <row r="63" spans="2:7" x14ac:dyDescent="0.4">
      <c r="B63" s="30" t="s">
        <v>7075</v>
      </c>
      <c r="C63" s="30"/>
      <c r="D63" s="30" t="s">
        <v>7124</v>
      </c>
      <c r="E63" s="30" t="s">
        <v>6190</v>
      </c>
      <c r="F63" s="30"/>
      <c r="G63" s="30"/>
    </row>
    <row r="64" spans="2:7" x14ac:dyDescent="0.4">
      <c r="B64" s="30" t="s">
        <v>392</v>
      </c>
      <c r="C64" s="30"/>
      <c r="D64" s="30" t="s">
        <v>7124</v>
      </c>
      <c r="E64" s="30" t="s">
        <v>4002</v>
      </c>
      <c r="F64" s="30"/>
      <c r="G64" s="30"/>
    </row>
    <row r="65" spans="2:7" x14ac:dyDescent="0.4">
      <c r="B65" s="30" t="s">
        <v>5707</v>
      </c>
      <c r="C65" s="30"/>
      <c r="D65" s="30" t="s">
        <v>7124</v>
      </c>
      <c r="E65" s="30" t="s">
        <v>1698</v>
      </c>
      <c r="F65" s="30"/>
      <c r="G65" s="30"/>
    </row>
    <row r="66" spans="2:7" x14ac:dyDescent="0.4">
      <c r="B66" s="30" t="s">
        <v>1147</v>
      </c>
      <c r="C66" s="30"/>
      <c r="D66" s="30" t="s">
        <v>7124</v>
      </c>
      <c r="E66" s="30" t="s">
        <v>1703</v>
      </c>
      <c r="F66" s="30"/>
      <c r="G66" s="30"/>
    </row>
    <row r="67" spans="2:7" x14ac:dyDescent="0.4">
      <c r="B67" s="30" t="s">
        <v>7076</v>
      </c>
      <c r="C67" s="30"/>
      <c r="D67" s="30" t="s">
        <v>7124</v>
      </c>
      <c r="E67" s="30" t="s">
        <v>1706</v>
      </c>
      <c r="F67" s="30"/>
      <c r="G67" s="30"/>
    </row>
    <row r="68" spans="2:7" x14ac:dyDescent="0.4">
      <c r="B68" s="30" t="s">
        <v>7077</v>
      </c>
      <c r="C68" s="30"/>
      <c r="D68" s="30" t="s">
        <v>7124</v>
      </c>
      <c r="E68" s="30" t="s">
        <v>635</v>
      </c>
      <c r="F68" s="30"/>
      <c r="G68" s="30"/>
    </row>
    <row r="69" spans="2:7" x14ac:dyDescent="0.4">
      <c r="B69" s="30" t="s">
        <v>2453</v>
      </c>
      <c r="C69" s="30"/>
      <c r="D69" s="30" t="s">
        <v>7124</v>
      </c>
      <c r="E69" s="30" t="s">
        <v>1630</v>
      </c>
      <c r="F69" s="30"/>
      <c r="G69" s="30"/>
    </row>
    <row r="70" spans="2:7" x14ac:dyDescent="0.4">
      <c r="B70" s="30" t="s">
        <v>6219</v>
      </c>
      <c r="C70" s="30"/>
      <c r="D70" s="30" t="s">
        <v>7124</v>
      </c>
      <c r="E70" s="30" t="s">
        <v>1230</v>
      </c>
      <c r="F70" s="30"/>
      <c r="G70" s="30"/>
    </row>
    <row r="71" spans="2:7" x14ac:dyDescent="0.4">
      <c r="B71" s="30" t="s">
        <v>2312</v>
      </c>
      <c r="C71" s="30"/>
      <c r="D71" s="30" t="s">
        <v>7124</v>
      </c>
      <c r="E71" s="30" t="s">
        <v>269</v>
      </c>
      <c r="F71" s="30"/>
      <c r="G71" s="30"/>
    </row>
    <row r="72" spans="2:7" x14ac:dyDescent="0.4">
      <c r="B72" s="30" t="s">
        <v>7078</v>
      </c>
      <c r="C72" s="30"/>
      <c r="D72" s="30" t="s">
        <v>7124</v>
      </c>
      <c r="E72" s="30" t="s">
        <v>999</v>
      </c>
      <c r="F72" s="30"/>
      <c r="G72" s="30"/>
    </row>
    <row r="73" spans="2:7" x14ac:dyDescent="0.4">
      <c r="B73" s="30" t="s">
        <v>7079</v>
      </c>
      <c r="C73" s="30"/>
      <c r="D73" s="30" t="s">
        <v>7124</v>
      </c>
      <c r="E73" s="30" t="s">
        <v>1893</v>
      </c>
      <c r="F73" s="30"/>
      <c r="G73" s="30"/>
    </row>
    <row r="74" spans="2:7" x14ac:dyDescent="0.4">
      <c r="B74" s="30" t="s">
        <v>3897</v>
      </c>
      <c r="C74" s="30"/>
      <c r="D74" s="30" t="s">
        <v>7124</v>
      </c>
      <c r="E74" s="30" t="s">
        <v>629</v>
      </c>
      <c r="F74" s="30"/>
      <c r="G74" s="30"/>
    </row>
    <row r="75" spans="2:7" x14ac:dyDescent="0.4">
      <c r="B75" s="30" t="s">
        <v>7080</v>
      </c>
      <c r="C75" s="30"/>
      <c r="D75" s="30" t="s">
        <v>7124</v>
      </c>
      <c r="E75" s="30" t="s">
        <v>1726</v>
      </c>
      <c r="F75" s="30"/>
      <c r="G75" s="30"/>
    </row>
    <row r="76" spans="2:7" x14ac:dyDescent="0.4">
      <c r="B76" s="30" t="s">
        <v>407</v>
      </c>
      <c r="C76" s="30"/>
      <c r="D76" s="30" t="s">
        <v>7124</v>
      </c>
      <c r="E76" s="30" t="s">
        <v>1445</v>
      </c>
      <c r="F76" s="30"/>
      <c r="G76" s="30"/>
    </row>
    <row r="77" spans="2:7" x14ac:dyDescent="0.4">
      <c r="B77" s="30" t="s">
        <v>7081</v>
      </c>
      <c r="C77" s="30"/>
      <c r="D77" s="30" t="s">
        <v>7124</v>
      </c>
      <c r="E77" s="30" t="s">
        <v>3197</v>
      </c>
      <c r="F77" s="30"/>
      <c r="G77" s="30"/>
    </row>
    <row r="78" spans="2:7" x14ac:dyDescent="0.4">
      <c r="B78" s="30" t="s">
        <v>2072</v>
      </c>
      <c r="C78" s="30"/>
      <c r="D78" s="30" t="s">
        <v>7124</v>
      </c>
      <c r="E78" s="30" t="s">
        <v>6192</v>
      </c>
      <c r="F78" s="30"/>
      <c r="G78" s="30"/>
    </row>
    <row r="79" spans="2:7" x14ac:dyDescent="0.4">
      <c r="B79" s="30" t="s">
        <v>7082</v>
      </c>
      <c r="C79" s="30"/>
      <c r="D79" s="30" t="s">
        <v>7124</v>
      </c>
      <c r="E79" s="30" t="s">
        <v>6193</v>
      </c>
      <c r="F79" s="30"/>
      <c r="G79" s="30"/>
    </row>
    <row r="80" spans="2:7" x14ac:dyDescent="0.4">
      <c r="B80" s="30" t="s">
        <v>7083</v>
      </c>
      <c r="C80" s="30"/>
      <c r="D80" s="30" t="s">
        <v>7124</v>
      </c>
      <c r="E80" s="30" t="s">
        <v>5326</v>
      </c>
      <c r="F80" s="30"/>
      <c r="G80" s="30"/>
    </row>
    <row r="81" spans="2:7" x14ac:dyDescent="0.4">
      <c r="B81" s="30" t="s">
        <v>7084</v>
      </c>
      <c r="C81" s="30"/>
      <c r="D81" s="30" t="s">
        <v>7124</v>
      </c>
      <c r="E81" s="30" t="s">
        <v>6195</v>
      </c>
      <c r="F81" s="30"/>
      <c r="G81" s="30"/>
    </row>
    <row r="82" spans="2:7" x14ac:dyDescent="0.4">
      <c r="B82" s="30" t="s">
        <v>7085</v>
      </c>
      <c r="C82" s="30"/>
      <c r="D82" s="30" t="s">
        <v>7124</v>
      </c>
      <c r="E82" s="30" t="s">
        <v>6196</v>
      </c>
      <c r="F82" s="30"/>
      <c r="G82" s="30"/>
    </row>
    <row r="83" spans="2:7" x14ac:dyDescent="0.4">
      <c r="B83" s="30" t="s">
        <v>6450</v>
      </c>
      <c r="C83" s="30"/>
      <c r="D83" s="30" t="s">
        <v>7124</v>
      </c>
      <c r="E83" s="30" t="s">
        <v>5970</v>
      </c>
      <c r="F83" s="30"/>
      <c r="G83" s="30"/>
    </row>
    <row r="84" spans="2:7" x14ac:dyDescent="0.4">
      <c r="B84" s="30" t="s">
        <v>7086</v>
      </c>
      <c r="C84" s="30"/>
      <c r="D84" s="30" t="s">
        <v>7124</v>
      </c>
      <c r="E84" s="30" t="s">
        <v>4950</v>
      </c>
      <c r="F84" s="30"/>
      <c r="G84" s="30"/>
    </row>
    <row r="85" spans="2:7" x14ac:dyDescent="0.4">
      <c r="B85" s="30" t="s">
        <v>7087</v>
      </c>
      <c r="C85" s="30"/>
      <c r="D85" s="30" t="s">
        <v>7124</v>
      </c>
      <c r="E85" s="30" t="s">
        <v>4128</v>
      </c>
      <c r="F85" s="30"/>
      <c r="G85" s="30"/>
    </row>
    <row r="86" spans="2:7" x14ac:dyDescent="0.4">
      <c r="B86" s="30" t="s">
        <v>7088</v>
      </c>
      <c r="C86" s="30"/>
      <c r="D86" s="30" t="s">
        <v>7124</v>
      </c>
      <c r="E86" s="30" t="s">
        <v>2174</v>
      </c>
      <c r="F86" s="30"/>
      <c r="G86" s="30"/>
    </row>
    <row r="87" spans="2:7" x14ac:dyDescent="0.4">
      <c r="B87" s="30" t="s">
        <v>7094</v>
      </c>
      <c r="C87" s="30"/>
      <c r="D87" s="30" t="s">
        <v>7124</v>
      </c>
      <c r="E87" s="30" t="s">
        <v>6197</v>
      </c>
      <c r="F87" s="30"/>
      <c r="G87" s="30"/>
    </row>
    <row r="88" spans="2:7" x14ac:dyDescent="0.4">
      <c r="B88" s="30" t="s">
        <v>4568</v>
      </c>
      <c r="C88" s="30"/>
      <c r="D88" s="30" t="s">
        <v>7124</v>
      </c>
      <c r="E88" s="30" t="s">
        <v>6198</v>
      </c>
      <c r="F88" s="30"/>
      <c r="G88" s="30"/>
    </row>
    <row r="89" spans="2:7" x14ac:dyDescent="0.4">
      <c r="B89" s="30" t="s">
        <v>7089</v>
      </c>
      <c r="C89" s="30"/>
      <c r="D89" s="30" t="s">
        <v>7124</v>
      </c>
      <c r="E89" s="30" t="s">
        <v>6199</v>
      </c>
      <c r="F89" s="30"/>
      <c r="G89" s="30"/>
    </row>
    <row r="90" spans="2:7" x14ac:dyDescent="0.4">
      <c r="B90" s="30" t="s">
        <v>7090</v>
      </c>
      <c r="C90" s="30"/>
      <c r="D90" s="30" t="s">
        <v>7124</v>
      </c>
      <c r="E90" s="30" t="s">
        <v>6191</v>
      </c>
      <c r="F90" s="30"/>
      <c r="G90" s="30"/>
    </row>
    <row r="91" spans="2:7" x14ac:dyDescent="0.4">
      <c r="B91" s="30" t="s">
        <v>7091</v>
      </c>
      <c r="C91" s="30"/>
      <c r="D91" s="30" t="s">
        <v>7124</v>
      </c>
      <c r="E91" s="30" t="s">
        <v>6200</v>
      </c>
      <c r="F91" s="30"/>
      <c r="G91" s="30"/>
    </row>
    <row r="92" spans="2:7" x14ac:dyDescent="0.4">
      <c r="B92" s="30" t="s">
        <v>1805</v>
      </c>
      <c r="C92" s="30"/>
      <c r="D92" s="30" t="s">
        <v>7124</v>
      </c>
      <c r="E92" s="30" t="s">
        <v>6201</v>
      </c>
      <c r="F92" s="30"/>
      <c r="G92" s="30"/>
    </row>
    <row r="93" spans="2:7" x14ac:dyDescent="0.4">
      <c r="B93" s="30" t="s">
        <v>7092</v>
      </c>
      <c r="C93" s="30"/>
      <c r="D93" s="30" t="s">
        <v>7124</v>
      </c>
      <c r="E93" s="30" t="s">
        <v>6202</v>
      </c>
      <c r="F93" s="30"/>
      <c r="G93" s="30"/>
    </row>
    <row r="94" spans="2:7" x14ac:dyDescent="0.4">
      <c r="B94" s="30" t="s">
        <v>5371</v>
      </c>
      <c r="C94" s="30"/>
      <c r="D94" s="30" t="s">
        <v>7124</v>
      </c>
      <c r="E94" s="30" t="s">
        <v>507</v>
      </c>
      <c r="F94" s="30"/>
      <c r="G94" s="30"/>
    </row>
    <row r="95" spans="2:7" x14ac:dyDescent="0.4">
      <c r="B95" s="30" t="s">
        <v>7093</v>
      </c>
      <c r="C95" s="30"/>
      <c r="D95" s="30" t="s">
        <v>7124</v>
      </c>
      <c r="E95" s="30" t="s">
        <v>3628</v>
      </c>
      <c r="F95" s="30"/>
      <c r="G95" s="30"/>
    </row>
    <row r="96" spans="2:7" x14ac:dyDescent="0.4">
      <c r="B96" s="30" t="s">
        <v>4594</v>
      </c>
      <c r="C96" s="30"/>
      <c r="D96" s="30" t="s">
        <v>7124</v>
      </c>
      <c r="E96" s="30" t="s">
        <v>372</v>
      </c>
      <c r="F96" s="30"/>
      <c r="G96" s="30"/>
    </row>
    <row r="97" spans="2:7" x14ac:dyDescent="0.4">
      <c r="B97" s="30" t="s">
        <v>4481</v>
      </c>
      <c r="C97" s="30"/>
      <c r="D97" s="30" t="s">
        <v>7124</v>
      </c>
      <c r="E97" s="30" t="s">
        <v>1202</v>
      </c>
      <c r="F97" s="30"/>
      <c r="G97" s="30"/>
    </row>
    <row r="98" spans="2:7" x14ac:dyDescent="0.4">
      <c r="B98" s="30" t="s">
        <v>77</v>
      </c>
      <c r="C98" s="30"/>
      <c r="D98" s="30" t="s">
        <v>7124</v>
      </c>
      <c r="E98" s="30" t="s">
        <v>6203</v>
      </c>
      <c r="F98" s="30"/>
      <c r="G98" s="30"/>
    </row>
    <row r="99" spans="2:7" x14ac:dyDescent="0.4">
      <c r="B99" s="30" t="s">
        <v>6205</v>
      </c>
      <c r="C99" s="30"/>
      <c r="D99" s="30" t="s">
        <v>7124</v>
      </c>
      <c r="E99" s="30" t="s">
        <v>6204</v>
      </c>
      <c r="F99" s="30"/>
      <c r="G99" s="30"/>
    </row>
    <row r="100" spans="2:7" x14ac:dyDescent="0.4">
      <c r="B100" s="30" t="s">
        <v>5768</v>
      </c>
      <c r="C100" s="30"/>
      <c r="D100" s="30" t="s">
        <v>7124</v>
      </c>
      <c r="E100" s="30" t="s">
        <v>4875</v>
      </c>
      <c r="F100" s="30"/>
      <c r="G100" s="30"/>
    </row>
    <row r="101" spans="2:7" x14ac:dyDescent="0.4">
      <c r="B101" s="30" t="s">
        <v>4999</v>
      </c>
      <c r="C101" s="30"/>
      <c r="D101" s="30" t="s">
        <v>7124</v>
      </c>
      <c r="E101" s="30" t="s">
        <v>6206</v>
      </c>
      <c r="F101" s="30"/>
      <c r="G101" s="30"/>
    </row>
  </sheetData>
  <phoneticPr fontId="8"/>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4"/>
  <dimension ref="B1:T62"/>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50.875" style="42" customWidth="1"/>
    <col min="3" max="4" width="3.125" style="42" hidden="1" customWidth="1"/>
    <col min="5" max="5" width="5.875" style="42" bestFit="1" customWidth="1"/>
    <col min="6" max="20" width="3.375" style="42" bestFit="1" customWidth="1"/>
    <col min="21" max="16384" width="3.5" style="42"/>
  </cols>
  <sheetData>
    <row r="1" spans="2:20" x14ac:dyDescent="0.4">
      <c r="B1" s="43" t="s">
        <v>3968</v>
      </c>
      <c r="C1" s="45"/>
      <c r="D1" s="45"/>
      <c r="E1" s="45"/>
    </row>
    <row r="2" spans="2:20" x14ac:dyDescent="0.4">
      <c r="B2" s="52" t="s">
        <v>3443</v>
      </c>
      <c r="C2" s="45"/>
      <c r="D2" s="45"/>
    </row>
    <row r="3" spans="2:20" x14ac:dyDescent="0.4">
      <c r="Q3" s="205"/>
      <c r="R3" s="206"/>
      <c r="S3" s="206"/>
      <c r="T3" s="206"/>
    </row>
    <row r="4" spans="2:20" ht="106.5" x14ac:dyDescent="0.4">
      <c r="B4" s="48" t="s">
        <v>6238</v>
      </c>
      <c r="C4" s="46" t="s">
        <v>4618</v>
      </c>
      <c r="D4" s="46" t="s">
        <v>2860</v>
      </c>
      <c r="E4" s="48" t="s">
        <v>1641</v>
      </c>
      <c r="F4" s="53" t="s">
        <v>4989</v>
      </c>
      <c r="G4" s="48" t="s">
        <v>6074</v>
      </c>
      <c r="H4" s="48" t="s">
        <v>4379</v>
      </c>
      <c r="I4" s="48" t="s">
        <v>4209</v>
      </c>
      <c r="J4" s="48" t="s">
        <v>4380</v>
      </c>
      <c r="K4" s="48" t="s">
        <v>526</v>
      </c>
      <c r="L4" s="48" t="s">
        <v>3399</v>
      </c>
      <c r="M4" s="48" t="s">
        <v>4384</v>
      </c>
      <c r="N4" s="48" t="s">
        <v>4386</v>
      </c>
      <c r="O4" s="48" t="s">
        <v>4388</v>
      </c>
      <c r="P4" s="48" t="s">
        <v>2096</v>
      </c>
      <c r="Q4" s="51" t="s">
        <v>672</v>
      </c>
      <c r="R4" s="51" t="s">
        <v>4390</v>
      </c>
      <c r="S4" s="51" t="s">
        <v>4391</v>
      </c>
      <c r="T4" s="51" t="s">
        <v>613</v>
      </c>
    </row>
    <row r="5" spans="2:20" x14ac:dyDescent="0.4">
      <c r="B5" s="30" t="s">
        <v>2909</v>
      </c>
      <c r="C5" s="30"/>
      <c r="D5" s="30" t="s">
        <v>7124</v>
      </c>
      <c r="E5" s="30" t="s">
        <v>811</v>
      </c>
      <c r="F5" s="30"/>
      <c r="G5" s="30"/>
      <c r="H5" s="30"/>
      <c r="I5" s="30"/>
      <c r="J5" s="30"/>
      <c r="K5" s="30"/>
      <c r="L5" s="30"/>
      <c r="M5" s="30"/>
      <c r="N5" s="30"/>
      <c r="O5" s="30"/>
      <c r="P5" s="30"/>
      <c r="Q5" s="30"/>
      <c r="R5" s="30"/>
      <c r="S5" s="30"/>
      <c r="T5" s="30"/>
    </row>
    <row r="6" spans="2:20" x14ac:dyDescent="0.4">
      <c r="B6" s="30" t="s">
        <v>6207</v>
      </c>
      <c r="C6" s="30"/>
      <c r="D6" s="30" t="s">
        <v>7124</v>
      </c>
      <c r="E6" s="30" t="s">
        <v>814</v>
      </c>
      <c r="F6" s="30"/>
      <c r="G6" s="30"/>
      <c r="H6" s="30"/>
      <c r="I6" s="30"/>
      <c r="J6" s="30"/>
      <c r="K6" s="30"/>
      <c r="L6" s="30"/>
      <c r="M6" s="30"/>
      <c r="N6" s="30"/>
      <c r="O6" s="30"/>
      <c r="P6" s="30"/>
      <c r="Q6" s="30"/>
      <c r="R6" s="30"/>
      <c r="S6" s="30"/>
      <c r="T6" s="30"/>
    </row>
    <row r="7" spans="2:20" x14ac:dyDescent="0.4">
      <c r="B7" s="30" t="s">
        <v>4858</v>
      </c>
      <c r="C7" s="30"/>
      <c r="D7" s="30" t="s">
        <v>7124</v>
      </c>
      <c r="E7" s="30" t="s">
        <v>471</v>
      </c>
      <c r="F7" s="30"/>
      <c r="G7" s="30"/>
      <c r="H7" s="30"/>
      <c r="I7" s="30"/>
      <c r="J7" s="30"/>
      <c r="K7" s="30"/>
      <c r="L7" s="30"/>
      <c r="M7" s="30"/>
      <c r="N7" s="30"/>
      <c r="O7" s="30"/>
      <c r="P7" s="30"/>
      <c r="Q7" s="30"/>
      <c r="R7" s="30"/>
      <c r="S7" s="30"/>
      <c r="T7" s="30"/>
    </row>
    <row r="8" spans="2:20" x14ac:dyDescent="0.4">
      <c r="B8" s="30" t="s">
        <v>6208</v>
      </c>
      <c r="C8" s="30"/>
      <c r="D8" s="30" t="s">
        <v>7124</v>
      </c>
      <c r="E8" s="30" t="s">
        <v>446</v>
      </c>
      <c r="F8" s="30"/>
      <c r="G8" s="30"/>
      <c r="H8" s="30"/>
      <c r="I8" s="30"/>
      <c r="J8" s="30"/>
      <c r="K8" s="30"/>
      <c r="L8" s="30"/>
      <c r="M8" s="30"/>
      <c r="N8" s="30"/>
      <c r="O8" s="30"/>
      <c r="P8" s="30"/>
      <c r="Q8" s="30"/>
      <c r="R8" s="30"/>
      <c r="S8" s="30"/>
      <c r="T8" s="30"/>
    </row>
    <row r="9" spans="2:20" x14ac:dyDescent="0.4">
      <c r="B9" s="30" t="s">
        <v>6209</v>
      </c>
      <c r="C9" s="30"/>
      <c r="D9" s="30" t="s">
        <v>7124</v>
      </c>
      <c r="E9" s="30" t="s">
        <v>800</v>
      </c>
      <c r="F9" s="30"/>
      <c r="G9" s="30"/>
      <c r="H9" s="30"/>
      <c r="I9" s="30"/>
      <c r="J9" s="30"/>
      <c r="K9" s="30"/>
      <c r="L9" s="30"/>
      <c r="M9" s="30"/>
      <c r="N9" s="30"/>
      <c r="O9" s="30"/>
      <c r="P9" s="30"/>
      <c r="Q9" s="30"/>
      <c r="R9" s="30"/>
      <c r="S9" s="30"/>
      <c r="T9" s="30"/>
    </row>
    <row r="10" spans="2:20" x14ac:dyDescent="0.4">
      <c r="B10" s="30" t="s">
        <v>3633</v>
      </c>
      <c r="C10" s="30"/>
      <c r="D10" s="30" t="s">
        <v>7124</v>
      </c>
      <c r="E10" s="30" t="s">
        <v>833</v>
      </c>
      <c r="F10" s="30"/>
      <c r="G10" s="30"/>
      <c r="H10" s="30"/>
      <c r="I10" s="30"/>
      <c r="J10" s="30"/>
      <c r="K10" s="30"/>
      <c r="L10" s="30"/>
      <c r="M10" s="30"/>
      <c r="N10" s="30"/>
      <c r="O10" s="30"/>
      <c r="P10" s="30"/>
      <c r="Q10" s="30"/>
      <c r="R10" s="30"/>
      <c r="S10" s="30"/>
      <c r="T10" s="30"/>
    </row>
    <row r="11" spans="2:20" x14ac:dyDescent="0.4">
      <c r="B11" s="30" t="s">
        <v>1721</v>
      </c>
      <c r="C11" s="30"/>
      <c r="D11" s="30" t="s">
        <v>7124</v>
      </c>
      <c r="E11" s="30" t="s">
        <v>836</v>
      </c>
      <c r="F11" s="30"/>
      <c r="G11" s="30"/>
      <c r="H11" s="30"/>
      <c r="I11" s="30"/>
      <c r="J11" s="30"/>
      <c r="K11" s="30"/>
      <c r="L11" s="30"/>
      <c r="M11" s="30"/>
      <c r="N11" s="30"/>
      <c r="O11" s="30"/>
      <c r="P11" s="30"/>
      <c r="Q11" s="30"/>
      <c r="R11" s="30"/>
      <c r="S11" s="30"/>
      <c r="T11" s="30"/>
    </row>
    <row r="12" spans="2:20" x14ac:dyDescent="0.4">
      <c r="B12" s="30" t="s">
        <v>6210</v>
      </c>
      <c r="C12" s="30"/>
      <c r="D12" s="30" t="s">
        <v>7124</v>
      </c>
      <c r="E12" s="30" t="s">
        <v>844</v>
      </c>
      <c r="F12" s="30"/>
      <c r="G12" s="30"/>
      <c r="H12" s="30"/>
      <c r="I12" s="30"/>
      <c r="J12" s="30"/>
      <c r="K12" s="30"/>
      <c r="L12" s="30"/>
      <c r="M12" s="30"/>
      <c r="N12" s="30"/>
      <c r="O12" s="30"/>
      <c r="P12" s="30"/>
      <c r="Q12" s="30"/>
      <c r="R12" s="30"/>
      <c r="S12" s="30"/>
      <c r="T12" s="30"/>
    </row>
    <row r="13" spans="2:20" x14ac:dyDescent="0.4">
      <c r="B13" s="30" t="s">
        <v>5930</v>
      </c>
      <c r="C13" s="30"/>
      <c r="D13" s="30" t="s">
        <v>7124</v>
      </c>
      <c r="E13" s="30" t="s">
        <v>845</v>
      </c>
      <c r="F13" s="30"/>
      <c r="G13" s="30"/>
      <c r="H13" s="30"/>
      <c r="I13" s="30"/>
      <c r="J13" s="30"/>
      <c r="K13" s="30"/>
      <c r="L13" s="30"/>
      <c r="M13" s="30"/>
      <c r="N13" s="30"/>
      <c r="O13" s="30"/>
      <c r="P13" s="30"/>
      <c r="Q13" s="30"/>
      <c r="R13" s="30"/>
      <c r="S13" s="30"/>
      <c r="T13" s="30"/>
    </row>
    <row r="14" spans="2:20" x14ac:dyDescent="0.4">
      <c r="B14" s="30" t="s">
        <v>5397</v>
      </c>
      <c r="C14" s="30"/>
      <c r="D14" s="30" t="s">
        <v>7124</v>
      </c>
      <c r="E14" s="30" t="s">
        <v>853</v>
      </c>
      <c r="F14" s="30"/>
      <c r="G14" s="30"/>
      <c r="H14" s="30"/>
      <c r="I14" s="30"/>
      <c r="J14" s="30"/>
      <c r="K14" s="30"/>
      <c r="L14" s="30"/>
      <c r="M14" s="30"/>
      <c r="N14" s="30"/>
      <c r="O14" s="30"/>
      <c r="P14" s="30"/>
      <c r="Q14" s="30"/>
      <c r="R14" s="30"/>
      <c r="S14" s="30"/>
      <c r="T14" s="30"/>
    </row>
    <row r="15" spans="2:20" x14ac:dyDescent="0.4">
      <c r="B15" s="30" t="s">
        <v>351</v>
      </c>
      <c r="C15" s="30"/>
      <c r="D15" s="30" t="s">
        <v>7124</v>
      </c>
      <c r="E15" s="30" t="s">
        <v>856</v>
      </c>
      <c r="F15" s="30"/>
      <c r="G15" s="30"/>
      <c r="H15" s="30"/>
      <c r="I15" s="30"/>
      <c r="J15" s="30"/>
      <c r="K15" s="30"/>
      <c r="L15" s="30"/>
      <c r="M15" s="30"/>
      <c r="N15" s="30"/>
      <c r="O15" s="30"/>
      <c r="P15" s="30"/>
      <c r="Q15" s="30"/>
      <c r="R15" s="30"/>
      <c r="S15" s="30"/>
      <c r="T15" s="30"/>
    </row>
    <row r="16" spans="2:20" x14ac:dyDescent="0.4">
      <c r="B16" s="30" t="s">
        <v>6211</v>
      </c>
      <c r="C16" s="30"/>
      <c r="D16" s="30" t="s">
        <v>7124</v>
      </c>
      <c r="E16" s="30" t="s">
        <v>857</v>
      </c>
      <c r="F16" s="30"/>
      <c r="G16" s="30"/>
      <c r="H16" s="30"/>
      <c r="I16" s="30"/>
      <c r="J16" s="30"/>
      <c r="K16" s="30"/>
      <c r="L16" s="30"/>
      <c r="M16" s="30"/>
      <c r="N16" s="30"/>
      <c r="O16" s="30"/>
      <c r="P16" s="30"/>
      <c r="Q16" s="30"/>
      <c r="R16" s="30"/>
      <c r="S16" s="30"/>
      <c r="T16" s="30"/>
    </row>
    <row r="17" spans="2:20" x14ac:dyDescent="0.4">
      <c r="B17" s="30" t="s">
        <v>6212</v>
      </c>
      <c r="C17" s="30"/>
      <c r="D17" s="30" t="s">
        <v>7124</v>
      </c>
      <c r="E17" s="30" t="s">
        <v>117</v>
      </c>
      <c r="F17" s="30"/>
      <c r="G17" s="30"/>
      <c r="H17" s="30"/>
      <c r="I17" s="30"/>
      <c r="J17" s="30"/>
      <c r="K17" s="30"/>
      <c r="L17" s="30"/>
      <c r="M17" s="30"/>
      <c r="N17" s="30"/>
      <c r="O17" s="30"/>
      <c r="P17" s="30"/>
      <c r="Q17" s="30"/>
      <c r="R17" s="30"/>
      <c r="S17" s="30"/>
      <c r="T17" s="30"/>
    </row>
    <row r="18" spans="2:20" x14ac:dyDescent="0.4">
      <c r="B18" s="30" t="s">
        <v>1933</v>
      </c>
      <c r="C18" s="30"/>
      <c r="D18" s="30" t="s">
        <v>7124</v>
      </c>
      <c r="E18" s="30" t="s">
        <v>867</v>
      </c>
      <c r="F18" s="30"/>
      <c r="G18" s="30"/>
      <c r="H18" s="30"/>
      <c r="I18" s="30"/>
      <c r="J18" s="30"/>
      <c r="K18" s="30"/>
      <c r="L18" s="30"/>
      <c r="M18" s="30"/>
      <c r="N18" s="30"/>
      <c r="O18" s="30"/>
      <c r="P18" s="30"/>
      <c r="Q18" s="30"/>
      <c r="R18" s="30"/>
      <c r="S18" s="30"/>
      <c r="T18" s="30"/>
    </row>
    <row r="19" spans="2:20" x14ac:dyDescent="0.4">
      <c r="B19" s="30" t="s">
        <v>6213</v>
      </c>
      <c r="C19" s="30"/>
      <c r="D19" s="30" t="s">
        <v>7124</v>
      </c>
      <c r="E19" s="30" t="s">
        <v>865</v>
      </c>
      <c r="F19" s="30"/>
      <c r="G19" s="30"/>
      <c r="H19" s="30"/>
      <c r="I19" s="30"/>
      <c r="J19" s="30"/>
      <c r="K19" s="30"/>
      <c r="L19" s="30"/>
      <c r="M19" s="30"/>
      <c r="N19" s="30"/>
      <c r="O19" s="30"/>
      <c r="P19" s="30"/>
      <c r="Q19" s="30"/>
      <c r="R19" s="30"/>
      <c r="S19" s="30"/>
      <c r="T19" s="30"/>
    </row>
    <row r="20" spans="2:20" x14ac:dyDescent="0.4">
      <c r="B20" s="30" t="s">
        <v>6214</v>
      </c>
      <c r="C20" s="30"/>
      <c r="D20" s="30" t="s">
        <v>7124</v>
      </c>
      <c r="E20" s="30" t="s">
        <v>889</v>
      </c>
      <c r="F20" s="30"/>
      <c r="G20" s="30"/>
      <c r="H20" s="30"/>
      <c r="I20" s="30"/>
      <c r="J20" s="30"/>
      <c r="K20" s="30"/>
      <c r="L20" s="30"/>
      <c r="M20" s="30"/>
      <c r="N20" s="30"/>
      <c r="O20" s="30"/>
      <c r="P20" s="30"/>
      <c r="Q20" s="30"/>
      <c r="R20" s="30"/>
      <c r="S20" s="30"/>
      <c r="T20" s="30"/>
    </row>
    <row r="21" spans="2:20" x14ac:dyDescent="0.4">
      <c r="B21" s="30" t="s">
        <v>1393</v>
      </c>
      <c r="C21" s="30"/>
      <c r="D21" s="30" t="s">
        <v>7124</v>
      </c>
      <c r="E21" s="30" t="s">
        <v>897</v>
      </c>
      <c r="F21" s="30"/>
      <c r="G21" s="30"/>
      <c r="H21" s="30"/>
      <c r="I21" s="30"/>
      <c r="J21" s="30"/>
      <c r="K21" s="30"/>
      <c r="L21" s="30"/>
      <c r="M21" s="30"/>
      <c r="N21" s="30"/>
      <c r="O21" s="30"/>
      <c r="P21" s="30"/>
      <c r="Q21" s="30"/>
      <c r="R21" s="30"/>
      <c r="S21" s="30"/>
      <c r="T21" s="30"/>
    </row>
    <row r="22" spans="2:20" x14ac:dyDescent="0.4">
      <c r="B22" s="30" t="s">
        <v>2922</v>
      </c>
      <c r="C22" s="30"/>
      <c r="D22" s="30" t="s">
        <v>7124</v>
      </c>
      <c r="E22" s="30" t="s">
        <v>901</v>
      </c>
      <c r="F22" s="30"/>
      <c r="G22" s="30"/>
      <c r="H22" s="30"/>
      <c r="I22" s="30"/>
      <c r="J22" s="30"/>
      <c r="K22" s="30"/>
      <c r="L22" s="30"/>
      <c r="M22" s="30"/>
      <c r="N22" s="30"/>
      <c r="O22" s="30"/>
      <c r="P22" s="30"/>
      <c r="Q22" s="30"/>
      <c r="R22" s="30"/>
      <c r="S22" s="30"/>
      <c r="T22" s="30"/>
    </row>
    <row r="23" spans="2:20" x14ac:dyDescent="0.4">
      <c r="B23" s="30" t="s">
        <v>3716</v>
      </c>
      <c r="C23" s="30"/>
      <c r="D23" s="30" t="s">
        <v>7124</v>
      </c>
      <c r="E23" s="30" t="s">
        <v>911</v>
      </c>
      <c r="F23" s="30"/>
      <c r="G23" s="30"/>
      <c r="H23" s="30"/>
      <c r="I23" s="30"/>
      <c r="J23" s="30"/>
      <c r="K23" s="30"/>
      <c r="L23" s="30"/>
      <c r="M23" s="30"/>
      <c r="N23" s="30"/>
      <c r="O23" s="30"/>
      <c r="P23" s="30"/>
      <c r="Q23" s="30"/>
      <c r="R23" s="30"/>
      <c r="S23" s="30"/>
      <c r="T23" s="30"/>
    </row>
    <row r="24" spans="2:20" x14ac:dyDescent="0.4">
      <c r="B24" s="30" t="s">
        <v>6215</v>
      </c>
      <c r="C24" s="30"/>
      <c r="D24" s="30" t="s">
        <v>7124</v>
      </c>
      <c r="E24" s="30" t="s">
        <v>920</v>
      </c>
      <c r="F24" s="30"/>
      <c r="G24" s="30"/>
      <c r="H24" s="30"/>
      <c r="I24" s="30"/>
      <c r="J24" s="30"/>
      <c r="K24" s="30"/>
      <c r="L24" s="30"/>
      <c r="M24" s="30"/>
      <c r="N24" s="30"/>
      <c r="O24" s="30"/>
      <c r="P24" s="30"/>
      <c r="Q24" s="30"/>
      <c r="R24" s="30"/>
      <c r="S24" s="30"/>
      <c r="T24" s="30"/>
    </row>
    <row r="25" spans="2:20" x14ac:dyDescent="0.4">
      <c r="B25" s="30" t="s">
        <v>6078</v>
      </c>
      <c r="C25" s="30"/>
      <c r="D25" s="30" t="s">
        <v>7124</v>
      </c>
      <c r="E25" s="30" t="s">
        <v>936</v>
      </c>
      <c r="F25" s="30"/>
      <c r="G25" s="30"/>
      <c r="H25" s="30"/>
      <c r="I25" s="30"/>
      <c r="J25" s="30"/>
      <c r="K25" s="30"/>
      <c r="L25" s="30"/>
      <c r="M25" s="30"/>
      <c r="N25" s="30"/>
      <c r="O25" s="30"/>
      <c r="P25" s="30"/>
      <c r="Q25" s="30"/>
      <c r="R25" s="30"/>
      <c r="S25" s="30"/>
      <c r="T25" s="30"/>
    </row>
    <row r="26" spans="2:20" x14ac:dyDescent="0.4">
      <c r="B26" s="30" t="s">
        <v>1095</v>
      </c>
      <c r="C26" s="30"/>
      <c r="D26" s="30" t="s">
        <v>7124</v>
      </c>
      <c r="E26" s="30" t="s">
        <v>426</v>
      </c>
      <c r="F26" s="30"/>
      <c r="G26" s="30"/>
      <c r="H26" s="30"/>
      <c r="I26" s="30"/>
      <c r="J26" s="30"/>
      <c r="K26" s="30"/>
      <c r="L26" s="30"/>
      <c r="M26" s="30"/>
      <c r="N26" s="30"/>
      <c r="O26" s="30"/>
      <c r="P26" s="30"/>
      <c r="Q26" s="30"/>
      <c r="R26" s="30"/>
      <c r="S26" s="30"/>
      <c r="T26" s="30"/>
    </row>
    <row r="27" spans="2:20" x14ac:dyDescent="0.4">
      <c r="B27" s="30" t="s">
        <v>2985</v>
      </c>
      <c r="C27" s="30"/>
      <c r="D27" s="30" t="s">
        <v>7124</v>
      </c>
      <c r="E27" s="30" t="s">
        <v>947</v>
      </c>
      <c r="F27" s="30"/>
      <c r="G27" s="30"/>
      <c r="H27" s="30"/>
      <c r="I27" s="30"/>
      <c r="J27" s="30"/>
      <c r="K27" s="30"/>
      <c r="L27" s="30"/>
      <c r="M27" s="30"/>
      <c r="N27" s="30"/>
      <c r="O27" s="30"/>
      <c r="P27" s="30"/>
      <c r="Q27" s="30"/>
      <c r="R27" s="30"/>
      <c r="S27" s="30"/>
      <c r="T27" s="30"/>
    </row>
    <row r="28" spans="2:20" x14ac:dyDescent="0.4">
      <c r="B28" s="30" t="s">
        <v>4339</v>
      </c>
      <c r="C28" s="30"/>
      <c r="D28" s="30" t="s">
        <v>7124</v>
      </c>
      <c r="E28" s="30" t="s">
        <v>1159</v>
      </c>
      <c r="F28" s="30"/>
      <c r="G28" s="30"/>
      <c r="H28" s="30"/>
      <c r="I28" s="30"/>
      <c r="J28" s="30"/>
      <c r="K28" s="30"/>
      <c r="L28" s="30"/>
      <c r="M28" s="30"/>
      <c r="N28" s="30"/>
      <c r="O28" s="30"/>
      <c r="P28" s="30"/>
      <c r="Q28" s="30"/>
      <c r="R28" s="30"/>
      <c r="S28" s="30"/>
      <c r="T28" s="30"/>
    </row>
    <row r="29" spans="2:20" x14ac:dyDescent="0.4">
      <c r="B29" s="30" t="s">
        <v>6216</v>
      </c>
      <c r="C29" s="30"/>
      <c r="D29" s="30" t="s">
        <v>7124</v>
      </c>
      <c r="E29" s="30" t="s">
        <v>1165</v>
      </c>
      <c r="F29" s="30"/>
      <c r="G29" s="30"/>
      <c r="H29" s="30"/>
      <c r="I29" s="30"/>
      <c r="J29" s="30"/>
      <c r="K29" s="30"/>
      <c r="L29" s="30"/>
      <c r="M29" s="30"/>
      <c r="N29" s="30"/>
      <c r="O29" s="30"/>
      <c r="P29" s="30"/>
      <c r="Q29" s="30"/>
      <c r="R29" s="30"/>
      <c r="S29" s="30"/>
      <c r="T29" s="30"/>
    </row>
    <row r="30" spans="2:20" x14ac:dyDescent="0.4">
      <c r="B30" s="30" t="s">
        <v>1210</v>
      </c>
      <c r="C30" s="30"/>
      <c r="D30" s="30" t="s">
        <v>7124</v>
      </c>
      <c r="E30" s="30" t="s">
        <v>1168</v>
      </c>
      <c r="F30" s="30"/>
      <c r="G30" s="30"/>
      <c r="H30" s="30"/>
      <c r="I30" s="30"/>
      <c r="J30" s="30"/>
      <c r="K30" s="30"/>
      <c r="L30" s="30"/>
      <c r="M30" s="30"/>
      <c r="N30" s="30"/>
      <c r="O30" s="30"/>
      <c r="P30" s="30"/>
      <c r="Q30" s="30"/>
      <c r="R30" s="30"/>
      <c r="S30" s="30"/>
      <c r="T30" s="30"/>
    </row>
    <row r="31" spans="2:20" x14ac:dyDescent="0.4">
      <c r="B31" s="30" t="s">
        <v>2592</v>
      </c>
      <c r="C31" s="30"/>
      <c r="D31" s="30" t="s">
        <v>7124</v>
      </c>
      <c r="E31" s="30" t="s">
        <v>1170</v>
      </c>
      <c r="F31" s="30"/>
      <c r="G31" s="30"/>
      <c r="H31" s="30"/>
      <c r="I31" s="30"/>
      <c r="J31" s="30"/>
      <c r="K31" s="30"/>
      <c r="L31" s="30"/>
      <c r="M31" s="30"/>
      <c r="N31" s="30"/>
      <c r="O31" s="30"/>
      <c r="P31" s="30"/>
      <c r="Q31" s="30"/>
      <c r="R31" s="30"/>
      <c r="S31" s="30"/>
      <c r="T31" s="30"/>
    </row>
    <row r="32" spans="2:20" x14ac:dyDescent="0.4">
      <c r="B32" s="30" t="s">
        <v>6955</v>
      </c>
      <c r="C32" s="30"/>
      <c r="D32" s="30" t="s">
        <v>7124</v>
      </c>
      <c r="E32" s="30" t="s">
        <v>1172</v>
      </c>
      <c r="F32" s="30"/>
      <c r="G32" s="30"/>
      <c r="H32" s="30"/>
      <c r="I32" s="30"/>
      <c r="J32" s="30"/>
      <c r="K32" s="30"/>
      <c r="L32" s="30"/>
      <c r="M32" s="30"/>
      <c r="N32" s="30"/>
      <c r="O32" s="30"/>
      <c r="P32" s="30"/>
      <c r="Q32" s="30"/>
      <c r="R32" s="30"/>
      <c r="S32" s="30"/>
      <c r="T32" s="30"/>
    </row>
    <row r="33" spans="2:20" x14ac:dyDescent="0.4">
      <c r="B33" s="30" t="s">
        <v>6871</v>
      </c>
      <c r="C33" s="30"/>
      <c r="D33" s="30" t="s">
        <v>7124</v>
      </c>
      <c r="E33" s="30" t="s">
        <v>1174</v>
      </c>
      <c r="F33" s="30"/>
      <c r="G33" s="30"/>
      <c r="H33" s="30"/>
      <c r="I33" s="30"/>
      <c r="J33" s="30"/>
      <c r="K33" s="30"/>
      <c r="L33" s="30"/>
      <c r="M33" s="30"/>
      <c r="N33" s="30"/>
      <c r="O33" s="30"/>
      <c r="P33" s="30"/>
      <c r="Q33" s="30"/>
      <c r="R33" s="30"/>
      <c r="S33" s="30"/>
      <c r="T33" s="30"/>
    </row>
    <row r="34" spans="2:20" x14ac:dyDescent="0.4">
      <c r="B34" s="30" t="s">
        <v>6218</v>
      </c>
      <c r="C34" s="30"/>
      <c r="D34" s="30" t="s">
        <v>7124</v>
      </c>
      <c r="E34" s="30" t="s">
        <v>912</v>
      </c>
      <c r="F34" s="30"/>
      <c r="G34" s="30"/>
      <c r="H34" s="30"/>
      <c r="I34" s="30"/>
      <c r="J34" s="30"/>
      <c r="K34" s="30"/>
      <c r="L34" s="30"/>
      <c r="M34" s="30"/>
      <c r="N34" s="30"/>
      <c r="O34" s="30"/>
      <c r="P34" s="30"/>
      <c r="Q34" s="30"/>
      <c r="R34" s="30"/>
      <c r="S34" s="30"/>
      <c r="T34" s="30"/>
    </row>
    <row r="35" spans="2:20" x14ac:dyDescent="0.4">
      <c r="B35" s="30" t="s">
        <v>6220</v>
      </c>
      <c r="C35" s="30"/>
      <c r="D35" s="30" t="s">
        <v>7124</v>
      </c>
      <c r="E35" s="30" t="s">
        <v>1182</v>
      </c>
      <c r="F35" s="30"/>
      <c r="G35" s="30"/>
      <c r="H35" s="30"/>
      <c r="I35" s="30"/>
      <c r="J35" s="30"/>
      <c r="K35" s="30"/>
      <c r="L35" s="30"/>
      <c r="M35" s="30"/>
      <c r="N35" s="30"/>
      <c r="O35" s="30"/>
      <c r="P35" s="30"/>
      <c r="Q35" s="30"/>
      <c r="R35" s="30"/>
      <c r="S35" s="30"/>
      <c r="T35" s="30"/>
    </row>
    <row r="36" spans="2:20" x14ac:dyDescent="0.4">
      <c r="B36" s="30" t="s">
        <v>6221</v>
      </c>
      <c r="C36" s="30"/>
      <c r="D36" s="30" t="s">
        <v>7124</v>
      </c>
      <c r="E36" s="30" t="s">
        <v>807</v>
      </c>
      <c r="F36" s="30"/>
      <c r="G36" s="30"/>
      <c r="H36" s="30"/>
      <c r="I36" s="30"/>
      <c r="J36" s="30"/>
      <c r="K36" s="30"/>
      <c r="L36" s="30"/>
      <c r="M36" s="30"/>
      <c r="N36" s="30"/>
      <c r="O36" s="30"/>
      <c r="P36" s="30"/>
      <c r="Q36" s="30"/>
      <c r="R36" s="30"/>
      <c r="S36" s="30"/>
      <c r="T36" s="30"/>
    </row>
    <row r="37" spans="2:20" x14ac:dyDescent="0.4">
      <c r="B37" s="30" t="s">
        <v>6222</v>
      </c>
      <c r="C37" s="30"/>
      <c r="D37" s="30" t="s">
        <v>7124</v>
      </c>
      <c r="E37" s="30" t="s">
        <v>1158</v>
      </c>
      <c r="F37" s="30"/>
      <c r="G37" s="30"/>
      <c r="H37" s="30"/>
      <c r="I37" s="30"/>
      <c r="J37" s="30"/>
      <c r="K37" s="30"/>
      <c r="L37" s="30"/>
      <c r="M37" s="30"/>
      <c r="N37" s="30"/>
      <c r="O37" s="30"/>
      <c r="P37" s="30"/>
      <c r="Q37" s="30"/>
      <c r="R37" s="30"/>
      <c r="S37" s="30"/>
      <c r="T37" s="30"/>
    </row>
    <row r="38" spans="2:20" x14ac:dyDescent="0.4">
      <c r="B38" s="30" t="s">
        <v>502</v>
      </c>
      <c r="C38" s="30"/>
      <c r="D38" s="30" t="s">
        <v>7124</v>
      </c>
      <c r="E38" s="30" t="s">
        <v>1199</v>
      </c>
      <c r="F38" s="30"/>
      <c r="G38" s="30"/>
      <c r="H38" s="30"/>
      <c r="I38" s="30"/>
      <c r="J38" s="30"/>
      <c r="K38" s="30"/>
      <c r="L38" s="30"/>
      <c r="M38" s="30"/>
      <c r="N38" s="30"/>
      <c r="O38" s="30"/>
      <c r="P38" s="30"/>
      <c r="Q38" s="30"/>
      <c r="R38" s="30"/>
      <c r="S38" s="30"/>
      <c r="T38" s="30"/>
    </row>
    <row r="39" spans="2:20" x14ac:dyDescent="0.4">
      <c r="B39" s="30" t="s">
        <v>6956</v>
      </c>
      <c r="C39" s="30"/>
      <c r="D39" s="30" t="s">
        <v>7124</v>
      </c>
      <c r="E39" s="30" t="s">
        <v>990</v>
      </c>
      <c r="F39" s="30"/>
      <c r="G39" s="30"/>
      <c r="H39" s="30"/>
      <c r="I39" s="30"/>
      <c r="J39" s="30"/>
      <c r="K39" s="30"/>
      <c r="L39" s="30"/>
      <c r="M39" s="30"/>
      <c r="N39" s="30"/>
      <c r="O39" s="30"/>
      <c r="P39" s="30"/>
      <c r="Q39" s="30"/>
      <c r="R39" s="30"/>
      <c r="S39" s="30"/>
      <c r="T39" s="30"/>
    </row>
    <row r="40" spans="2:20" x14ac:dyDescent="0.4">
      <c r="B40" s="30" t="s">
        <v>6223</v>
      </c>
      <c r="C40" s="30"/>
      <c r="D40" s="30" t="s">
        <v>7124</v>
      </c>
      <c r="E40" s="30" t="s">
        <v>760</v>
      </c>
      <c r="F40" s="30"/>
      <c r="G40" s="30"/>
      <c r="H40" s="30"/>
      <c r="I40" s="30"/>
      <c r="J40" s="30"/>
      <c r="K40" s="30"/>
      <c r="L40" s="30"/>
      <c r="M40" s="30"/>
      <c r="N40" s="30"/>
      <c r="O40" s="30"/>
      <c r="P40" s="30"/>
      <c r="Q40" s="30"/>
      <c r="R40" s="30"/>
      <c r="S40" s="30"/>
      <c r="T40" s="30"/>
    </row>
    <row r="41" spans="2:20" x14ac:dyDescent="0.4">
      <c r="B41" s="30" t="s">
        <v>6224</v>
      </c>
      <c r="C41" s="30"/>
      <c r="D41" s="30" t="s">
        <v>7124</v>
      </c>
      <c r="E41" s="30" t="s">
        <v>961</v>
      </c>
      <c r="F41" s="30"/>
      <c r="G41" s="30"/>
      <c r="H41" s="30"/>
      <c r="I41" s="30"/>
      <c r="J41" s="30"/>
      <c r="K41" s="30"/>
      <c r="L41" s="30"/>
      <c r="M41" s="30"/>
      <c r="N41" s="30"/>
      <c r="O41" s="30"/>
      <c r="P41" s="30"/>
      <c r="Q41" s="30"/>
      <c r="R41" s="30"/>
      <c r="S41" s="30"/>
      <c r="T41" s="30"/>
    </row>
    <row r="42" spans="2:20" x14ac:dyDescent="0.4">
      <c r="B42" s="30" t="s">
        <v>3899</v>
      </c>
      <c r="C42" s="30"/>
      <c r="D42" s="30" t="s">
        <v>7124</v>
      </c>
      <c r="E42" s="30" t="s">
        <v>1216</v>
      </c>
      <c r="F42" s="30"/>
      <c r="G42" s="30"/>
      <c r="H42" s="30"/>
      <c r="I42" s="30"/>
      <c r="J42" s="30"/>
      <c r="K42" s="30"/>
      <c r="L42" s="30"/>
      <c r="M42" s="30"/>
      <c r="N42" s="30"/>
      <c r="O42" s="30"/>
      <c r="P42" s="30"/>
      <c r="Q42" s="30"/>
      <c r="R42" s="30"/>
      <c r="S42" s="30"/>
      <c r="T42" s="30"/>
    </row>
    <row r="43" spans="2:20" x14ac:dyDescent="0.4">
      <c r="B43" s="30" t="s">
        <v>6225</v>
      </c>
      <c r="C43" s="30"/>
      <c r="D43" s="30" t="s">
        <v>7124</v>
      </c>
      <c r="E43" s="30" t="s">
        <v>854</v>
      </c>
      <c r="F43" s="30"/>
      <c r="G43" s="30"/>
      <c r="H43" s="30"/>
      <c r="I43" s="30"/>
      <c r="J43" s="30"/>
      <c r="K43" s="30"/>
      <c r="L43" s="30"/>
      <c r="M43" s="30"/>
      <c r="N43" s="30"/>
      <c r="O43" s="30"/>
      <c r="P43" s="30"/>
      <c r="Q43" s="30"/>
      <c r="R43" s="30"/>
      <c r="S43" s="30"/>
      <c r="T43" s="30"/>
    </row>
    <row r="44" spans="2:20" x14ac:dyDescent="0.4">
      <c r="B44" s="30" t="s">
        <v>4114</v>
      </c>
      <c r="C44" s="30"/>
      <c r="D44" s="30" t="s">
        <v>7124</v>
      </c>
      <c r="E44" s="30" t="s">
        <v>1235</v>
      </c>
      <c r="F44" s="30"/>
      <c r="G44" s="30"/>
      <c r="H44" s="30"/>
      <c r="I44" s="30"/>
      <c r="J44" s="30"/>
      <c r="K44" s="30"/>
      <c r="L44" s="30"/>
      <c r="M44" s="30"/>
      <c r="N44" s="30"/>
      <c r="O44" s="30"/>
      <c r="P44" s="30"/>
      <c r="Q44" s="30"/>
      <c r="R44" s="30"/>
      <c r="S44" s="30"/>
      <c r="T44" s="30"/>
    </row>
    <row r="45" spans="2:20" x14ac:dyDescent="0.4">
      <c r="B45" s="30" t="s">
        <v>5746</v>
      </c>
      <c r="C45" s="30"/>
      <c r="D45" s="30" t="s">
        <v>7124</v>
      </c>
      <c r="E45" s="30" t="s">
        <v>1242</v>
      </c>
      <c r="F45" s="30"/>
      <c r="G45" s="30"/>
      <c r="H45" s="30"/>
      <c r="I45" s="30"/>
      <c r="J45" s="30"/>
      <c r="K45" s="30"/>
      <c r="L45" s="30"/>
      <c r="M45" s="30"/>
      <c r="N45" s="30"/>
      <c r="O45" s="30"/>
      <c r="P45" s="30"/>
      <c r="Q45" s="30"/>
      <c r="R45" s="30"/>
      <c r="S45" s="30"/>
      <c r="T45" s="30"/>
    </row>
    <row r="46" spans="2:20" x14ac:dyDescent="0.4">
      <c r="B46" s="30" t="s">
        <v>5290</v>
      </c>
      <c r="C46" s="30"/>
      <c r="D46" s="30" t="s">
        <v>7124</v>
      </c>
      <c r="E46" s="30" t="s">
        <v>1245</v>
      </c>
      <c r="F46" s="30"/>
      <c r="G46" s="30"/>
      <c r="H46" s="30"/>
      <c r="I46" s="30"/>
      <c r="J46" s="30"/>
      <c r="K46" s="30"/>
      <c r="L46" s="30"/>
      <c r="M46" s="30"/>
      <c r="N46" s="30"/>
      <c r="O46" s="30"/>
      <c r="P46" s="30"/>
      <c r="Q46" s="30"/>
      <c r="R46" s="30"/>
      <c r="S46" s="30"/>
      <c r="T46" s="30"/>
    </row>
    <row r="47" spans="2:20" x14ac:dyDescent="0.4">
      <c r="B47" s="30" t="s">
        <v>6226</v>
      </c>
      <c r="C47" s="30"/>
      <c r="D47" s="30" t="s">
        <v>7124</v>
      </c>
      <c r="E47" s="30" t="s">
        <v>202</v>
      </c>
      <c r="F47" s="30"/>
      <c r="G47" s="30"/>
      <c r="H47" s="30"/>
      <c r="I47" s="30"/>
      <c r="J47" s="30"/>
      <c r="K47" s="30"/>
      <c r="L47" s="30"/>
      <c r="M47" s="30"/>
      <c r="N47" s="30"/>
      <c r="O47" s="30"/>
      <c r="P47" s="30"/>
      <c r="Q47" s="30"/>
      <c r="R47" s="30"/>
      <c r="S47" s="30"/>
      <c r="T47" s="30"/>
    </row>
    <row r="48" spans="2:20" x14ac:dyDescent="0.4">
      <c r="B48" s="30" t="s">
        <v>6228</v>
      </c>
      <c r="C48" s="30"/>
      <c r="D48" s="30" t="s">
        <v>7124</v>
      </c>
      <c r="E48" s="30" t="s">
        <v>1249</v>
      </c>
      <c r="F48" s="30"/>
      <c r="G48" s="30"/>
      <c r="H48" s="30"/>
      <c r="I48" s="30"/>
      <c r="J48" s="30"/>
      <c r="K48" s="30"/>
      <c r="L48" s="30"/>
      <c r="M48" s="30"/>
      <c r="N48" s="30"/>
      <c r="O48" s="30"/>
      <c r="P48" s="30"/>
      <c r="Q48" s="30"/>
      <c r="R48" s="30"/>
      <c r="S48" s="30"/>
      <c r="T48" s="30"/>
    </row>
    <row r="49" spans="2:20" x14ac:dyDescent="0.4">
      <c r="B49" s="30" t="s">
        <v>2758</v>
      </c>
      <c r="C49" s="30"/>
      <c r="D49" s="30" t="s">
        <v>7124</v>
      </c>
      <c r="E49" s="30" t="s">
        <v>1208</v>
      </c>
      <c r="F49" s="30"/>
      <c r="G49" s="30"/>
      <c r="H49" s="30"/>
      <c r="I49" s="30"/>
      <c r="J49" s="30"/>
      <c r="K49" s="30"/>
      <c r="L49" s="30"/>
      <c r="M49" s="30"/>
      <c r="N49" s="30"/>
      <c r="O49" s="30"/>
      <c r="P49" s="30"/>
      <c r="Q49" s="30"/>
      <c r="R49" s="30"/>
      <c r="S49" s="30"/>
      <c r="T49" s="30"/>
    </row>
    <row r="50" spans="2:20" x14ac:dyDescent="0.4">
      <c r="B50" s="30" t="s">
        <v>6229</v>
      </c>
      <c r="C50" s="30"/>
      <c r="D50" s="30" t="s">
        <v>7124</v>
      </c>
      <c r="E50" s="30" t="s">
        <v>1264</v>
      </c>
      <c r="F50" s="30"/>
      <c r="G50" s="30"/>
      <c r="H50" s="30"/>
      <c r="I50" s="30"/>
      <c r="J50" s="30"/>
      <c r="K50" s="30"/>
      <c r="L50" s="30"/>
      <c r="M50" s="30"/>
      <c r="N50" s="30"/>
      <c r="O50" s="30"/>
      <c r="P50" s="30"/>
      <c r="Q50" s="30"/>
      <c r="R50" s="30"/>
      <c r="S50" s="30"/>
      <c r="T50" s="30"/>
    </row>
    <row r="51" spans="2:20" x14ac:dyDescent="0.4">
      <c r="B51" s="30" t="s">
        <v>6231</v>
      </c>
      <c r="C51" s="30"/>
      <c r="D51" s="30" t="s">
        <v>7124</v>
      </c>
      <c r="E51" s="30" t="s">
        <v>1266</v>
      </c>
      <c r="F51" s="30"/>
      <c r="G51" s="30"/>
      <c r="H51" s="30"/>
      <c r="I51" s="30"/>
      <c r="J51" s="30"/>
      <c r="K51" s="30"/>
      <c r="L51" s="30"/>
      <c r="M51" s="30"/>
      <c r="N51" s="30"/>
      <c r="O51" s="30"/>
      <c r="P51" s="30"/>
      <c r="Q51" s="30"/>
      <c r="R51" s="30"/>
      <c r="S51" s="30"/>
      <c r="T51" s="30"/>
    </row>
    <row r="52" spans="2:20" x14ac:dyDescent="0.4">
      <c r="B52" s="30" t="s">
        <v>3369</v>
      </c>
      <c r="C52" s="30"/>
      <c r="D52" s="30" t="s">
        <v>7124</v>
      </c>
      <c r="E52" s="30" t="s">
        <v>3605</v>
      </c>
      <c r="F52" s="30"/>
      <c r="G52" s="30"/>
      <c r="H52" s="30"/>
      <c r="I52" s="30"/>
      <c r="J52" s="30"/>
      <c r="K52" s="30"/>
      <c r="L52" s="30"/>
      <c r="M52" s="30"/>
      <c r="N52" s="30"/>
      <c r="O52" s="30"/>
      <c r="P52" s="30"/>
      <c r="Q52" s="30"/>
      <c r="R52" s="30"/>
      <c r="S52" s="30"/>
      <c r="T52" s="30"/>
    </row>
    <row r="53" spans="2:20" x14ac:dyDescent="0.4">
      <c r="B53" s="30" t="s">
        <v>6233</v>
      </c>
      <c r="C53" s="30"/>
      <c r="D53" s="30" t="s">
        <v>7124</v>
      </c>
      <c r="E53" s="30" t="s">
        <v>4978</v>
      </c>
      <c r="F53" s="30"/>
      <c r="G53" s="30"/>
      <c r="H53" s="30"/>
      <c r="I53" s="30"/>
      <c r="J53" s="30"/>
      <c r="K53" s="30"/>
      <c r="L53" s="30"/>
      <c r="M53" s="30"/>
      <c r="N53" s="30"/>
      <c r="O53" s="30"/>
      <c r="P53" s="30"/>
      <c r="Q53" s="30"/>
      <c r="R53" s="30"/>
      <c r="S53" s="30"/>
      <c r="T53" s="30"/>
    </row>
    <row r="54" spans="2:20" x14ac:dyDescent="0.4">
      <c r="B54" s="30" t="s">
        <v>1289</v>
      </c>
      <c r="C54" s="30"/>
      <c r="D54" s="30" t="s">
        <v>7124</v>
      </c>
      <c r="E54" s="30" t="s">
        <v>2746</v>
      </c>
      <c r="F54" s="30"/>
      <c r="G54" s="30"/>
      <c r="H54" s="30"/>
      <c r="I54" s="30"/>
      <c r="J54" s="30"/>
      <c r="K54" s="30"/>
      <c r="L54" s="30"/>
      <c r="M54" s="30"/>
      <c r="N54" s="30"/>
      <c r="O54" s="30"/>
      <c r="P54" s="30"/>
      <c r="Q54" s="30"/>
      <c r="R54" s="30"/>
      <c r="S54" s="30"/>
      <c r="T54" s="30"/>
    </row>
    <row r="55" spans="2:20" x14ac:dyDescent="0.4">
      <c r="B55" s="30" t="s">
        <v>1248</v>
      </c>
      <c r="C55" s="30"/>
      <c r="D55" s="30" t="s">
        <v>7124</v>
      </c>
      <c r="E55" s="30" t="s">
        <v>42</v>
      </c>
      <c r="F55" s="30"/>
      <c r="G55" s="30"/>
      <c r="H55" s="30"/>
      <c r="I55" s="30"/>
      <c r="J55" s="30"/>
      <c r="K55" s="30"/>
      <c r="L55" s="30"/>
      <c r="M55" s="30"/>
      <c r="N55" s="30"/>
      <c r="O55" s="30"/>
      <c r="P55" s="30"/>
      <c r="Q55" s="30"/>
      <c r="R55" s="30"/>
      <c r="S55" s="30"/>
      <c r="T55" s="30"/>
    </row>
    <row r="56" spans="2:20" x14ac:dyDescent="0.4">
      <c r="B56" s="30" t="s">
        <v>6234</v>
      </c>
      <c r="C56" s="30"/>
      <c r="D56" s="30" t="s">
        <v>7124</v>
      </c>
      <c r="E56" s="30" t="s">
        <v>1494</v>
      </c>
      <c r="F56" s="30"/>
      <c r="G56" s="30"/>
      <c r="H56" s="30"/>
      <c r="I56" s="30"/>
      <c r="J56" s="30"/>
      <c r="K56" s="30"/>
      <c r="L56" s="30"/>
      <c r="M56" s="30"/>
      <c r="N56" s="30"/>
      <c r="O56" s="30"/>
      <c r="P56" s="30"/>
      <c r="Q56" s="30"/>
      <c r="R56" s="30"/>
      <c r="S56" s="30"/>
      <c r="T56" s="30"/>
    </row>
    <row r="57" spans="2:20" x14ac:dyDescent="0.4">
      <c r="B57" s="30" t="s">
        <v>6236</v>
      </c>
      <c r="C57" s="30"/>
      <c r="D57" s="30" t="s">
        <v>7124</v>
      </c>
      <c r="E57" s="30" t="s">
        <v>808</v>
      </c>
      <c r="F57" s="30"/>
      <c r="G57" s="30"/>
      <c r="H57" s="30"/>
      <c r="I57" s="30"/>
      <c r="J57" s="30"/>
      <c r="K57" s="30"/>
      <c r="L57" s="30"/>
      <c r="M57" s="30"/>
      <c r="N57" s="30"/>
      <c r="O57" s="30"/>
      <c r="P57" s="30"/>
      <c r="Q57" s="30"/>
      <c r="R57" s="30"/>
      <c r="S57" s="30"/>
      <c r="T57" s="30"/>
    </row>
    <row r="58" spans="2:20" x14ac:dyDescent="0.4">
      <c r="B58" s="30" t="s">
        <v>6237</v>
      </c>
      <c r="C58" s="30"/>
      <c r="D58" s="30" t="s">
        <v>7124</v>
      </c>
      <c r="E58" s="30" t="s">
        <v>3755</v>
      </c>
      <c r="F58" s="30"/>
      <c r="G58" s="30"/>
      <c r="H58" s="30"/>
      <c r="I58" s="30"/>
      <c r="J58" s="30"/>
      <c r="K58" s="30"/>
      <c r="L58" s="30"/>
      <c r="M58" s="30"/>
      <c r="N58" s="30"/>
      <c r="O58" s="30"/>
      <c r="P58" s="30"/>
      <c r="Q58" s="30"/>
      <c r="R58" s="30"/>
      <c r="S58" s="30"/>
      <c r="T58" s="30"/>
    </row>
    <row r="59" spans="2:20" x14ac:dyDescent="0.4">
      <c r="B59" s="30" t="s">
        <v>2430</v>
      </c>
      <c r="C59" s="30"/>
      <c r="D59" s="30" t="s">
        <v>7124</v>
      </c>
      <c r="E59" s="30" t="s">
        <v>4337</v>
      </c>
      <c r="F59" s="30"/>
      <c r="G59" s="30"/>
      <c r="H59" s="30"/>
      <c r="I59" s="30"/>
      <c r="J59" s="30"/>
      <c r="K59" s="30"/>
      <c r="L59" s="30"/>
      <c r="M59" s="30"/>
      <c r="N59" s="30"/>
      <c r="O59" s="30"/>
      <c r="P59" s="30"/>
      <c r="Q59" s="30"/>
      <c r="R59" s="30"/>
      <c r="S59" s="30"/>
      <c r="T59" s="30"/>
    </row>
    <row r="60" spans="2:20" x14ac:dyDescent="0.4">
      <c r="B60" s="30" t="s">
        <v>2366</v>
      </c>
      <c r="C60" s="30"/>
      <c r="D60" s="30" t="s">
        <v>7124</v>
      </c>
      <c r="E60" s="30" t="s">
        <v>460</v>
      </c>
      <c r="F60" s="30"/>
      <c r="G60" s="30"/>
      <c r="H60" s="30"/>
      <c r="I60" s="30"/>
      <c r="J60" s="30"/>
      <c r="K60" s="30"/>
      <c r="L60" s="30"/>
      <c r="M60" s="30"/>
      <c r="N60" s="30"/>
      <c r="O60" s="30"/>
      <c r="P60" s="30"/>
      <c r="Q60" s="30"/>
      <c r="R60" s="30"/>
      <c r="S60" s="30"/>
      <c r="T60" s="30"/>
    </row>
    <row r="61" spans="2:20" x14ac:dyDescent="0.4">
      <c r="B61" s="30" t="s">
        <v>4611</v>
      </c>
      <c r="C61" s="30"/>
      <c r="D61" s="30" t="s">
        <v>7124</v>
      </c>
      <c r="E61" s="30" t="s">
        <v>3042</v>
      </c>
      <c r="F61" s="30"/>
      <c r="G61" s="30"/>
      <c r="H61" s="30"/>
      <c r="I61" s="30"/>
      <c r="J61" s="30"/>
      <c r="K61" s="30"/>
      <c r="L61" s="30"/>
      <c r="M61" s="30"/>
      <c r="N61" s="30"/>
      <c r="O61" s="30"/>
      <c r="P61" s="30"/>
      <c r="Q61" s="30"/>
      <c r="R61" s="30"/>
      <c r="S61" s="30"/>
      <c r="T61" s="30"/>
    </row>
    <row r="62" spans="2:20" x14ac:dyDescent="0.4">
      <c r="B62" s="30" t="s">
        <v>3144</v>
      </c>
      <c r="C62" s="30"/>
      <c r="D62" s="30" t="s">
        <v>7124</v>
      </c>
      <c r="E62" s="30" t="s">
        <v>2065</v>
      </c>
      <c r="F62" s="30"/>
      <c r="G62" s="30"/>
      <c r="H62" s="30"/>
      <c r="I62" s="30"/>
      <c r="J62" s="30"/>
      <c r="K62" s="30"/>
      <c r="L62" s="30"/>
      <c r="M62" s="30"/>
      <c r="N62" s="30"/>
      <c r="O62" s="30"/>
      <c r="P62" s="30"/>
      <c r="Q62" s="30"/>
      <c r="R62" s="30"/>
      <c r="S62" s="30"/>
      <c r="T62" s="30"/>
    </row>
  </sheetData>
  <mergeCells count="1">
    <mergeCell ref="Q3:T3"/>
  </mergeCells>
  <phoneticPr fontId="8"/>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5"/>
  <dimension ref="B1:O80"/>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52.125" style="42" bestFit="1" customWidth="1"/>
    <col min="3" max="4" width="3.125" style="42" hidden="1" customWidth="1"/>
    <col min="5" max="5" width="6.5" style="42" bestFit="1" customWidth="1"/>
    <col min="6" max="14" width="3.375" style="42" bestFit="1" customWidth="1"/>
    <col min="15" max="16384" width="3.5" style="42"/>
  </cols>
  <sheetData>
    <row r="1" spans="2:15" x14ac:dyDescent="0.4">
      <c r="B1" s="43" t="s">
        <v>3968</v>
      </c>
      <c r="C1" s="45"/>
      <c r="D1" s="45"/>
    </row>
    <row r="2" spans="2:15" x14ac:dyDescent="0.4">
      <c r="B2" s="45"/>
      <c r="C2" s="45"/>
      <c r="D2" s="45"/>
    </row>
    <row r="3" spans="2:15" x14ac:dyDescent="0.4">
      <c r="I3" s="57"/>
      <c r="J3" s="57"/>
      <c r="K3" s="57"/>
      <c r="L3" s="57"/>
      <c r="M3" s="57"/>
      <c r="N3" s="57"/>
      <c r="O3" s="56"/>
    </row>
    <row r="4" spans="2:15" ht="226.5" x14ac:dyDescent="0.4">
      <c r="B4" s="48" t="s">
        <v>4781</v>
      </c>
      <c r="C4" s="46" t="s">
        <v>4618</v>
      </c>
      <c r="D4" s="46" t="s">
        <v>2860</v>
      </c>
      <c r="E4" s="48" t="s">
        <v>4499</v>
      </c>
      <c r="F4" s="48" t="s">
        <v>2456</v>
      </c>
      <c r="G4" s="48" t="s">
        <v>4501</v>
      </c>
      <c r="H4" s="48" t="s">
        <v>4640</v>
      </c>
      <c r="I4" s="48" t="s">
        <v>4502</v>
      </c>
      <c r="J4" s="48" t="s">
        <v>2049</v>
      </c>
      <c r="K4" s="48" t="s">
        <v>4641</v>
      </c>
      <c r="L4" s="48" t="s">
        <v>515</v>
      </c>
      <c r="M4" s="48" t="s">
        <v>4504</v>
      </c>
      <c r="N4" s="48" t="s">
        <v>4643</v>
      </c>
    </row>
    <row r="5" spans="2:15" x14ac:dyDescent="0.4">
      <c r="B5" s="30" t="s">
        <v>6239</v>
      </c>
      <c r="C5" s="30"/>
      <c r="D5" s="30" t="s">
        <v>7124</v>
      </c>
      <c r="E5" s="30" t="s">
        <v>811</v>
      </c>
      <c r="F5" s="30"/>
      <c r="G5" s="30"/>
      <c r="H5" s="30"/>
      <c r="I5" s="30"/>
      <c r="J5" s="30"/>
      <c r="K5" s="30"/>
      <c r="L5" s="30"/>
      <c r="M5" s="30"/>
      <c r="N5" s="30"/>
    </row>
    <row r="6" spans="2:15" x14ac:dyDescent="0.4">
      <c r="B6" s="30" t="s">
        <v>933</v>
      </c>
      <c r="C6" s="30"/>
      <c r="D6" s="30" t="s">
        <v>7124</v>
      </c>
      <c r="E6" s="30" t="s">
        <v>814</v>
      </c>
      <c r="F6" s="30"/>
      <c r="G6" s="30"/>
      <c r="H6" s="30"/>
      <c r="I6" s="30"/>
      <c r="J6" s="30"/>
      <c r="K6" s="30"/>
      <c r="L6" s="30"/>
      <c r="M6" s="30"/>
      <c r="N6" s="30"/>
    </row>
    <row r="7" spans="2:15" x14ac:dyDescent="0.4">
      <c r="B7" s="30" t="s">
        <v>6240</v>
      </c>
      <c r="C7" s="30"/>
      <c r="D7" s="30" t="s">
        <v>7124</v>
      </c>
      <c r="E7" s="30" t="s">
        <v>471</v>
      </c>
      <c r="F7" s="30"/>
      <c r="G7" s="30"/>
      <c r="H7" s="30"/>
      <c r="I7" s="30"/>
      <c r="J7" s="30"/>
      <c r="K7" s="30"/>
      <c r="L7" s="30"/>
      <c r="M7" s="30"/>
      <c r="N7" s="30"/>
    </row>
    <row r="8" spans="2:15" x14ac:dyDescent="0.4">
      <c r="B8" s="30" t="s">
        <v>3567</v>
      </c>
      <c r="C8" s="30"/>
      <c r="D8" s="30" t="s">
        <v>7124</v>
      </c>
      <c r="E8" s="30" t="s">
        <v>446</v>
      </c>
      <c r="F8" s="30"/>
      <c r="G8" s="30"/>
      <c r="H8" s="30"/>
      <c r="I8" s="30"/>
      <c r="J8" s="30"/>
      <c r="K8" s="30"/>
      <c r="L8" s="30"/>
      <c r="M8" s="30"/>
      <c r="N8" s="30"/>
    </row>
    <row r="9" spans="2:15" x14ac:dyDescent="0.4">
      <c r="B9" s="30" t="s">
        <v>6957</v>
      </c>
      <c r="C9" s="30"/>
      <c r="D9" s="30" t="s">
        <v>7124</v>
      </c>
      <c r="E9" s="30" t="s">
        <v>857</v>
      </c>
      <c r="F9" s="30"/>
      <c r="G9" s="30"/>
      <c r="H9" s="30"/>
      <c r="I9" s="30"/>
      <c r="J9" s="30"/>
      <c r="K9" s="30"/>
      <c r="L9" s="30"/>
      <c r="M9" s="30"/>
      <c r="N9" s="30"/>
    </row>
    <row r="10" spans="2:15" x14ac:dyDescent="0.4">
      <c r="B10" s="30" t="s">
        <v>2137</v>
      </c>
      <c r="C10" s="30"/>
      <c r="D10" s="30" t="s">
        <v>7124</v>
      </c>
      <c r="E10" s="30" t="s">
        <v>800</v>
      </c>
      <c r="F10" s="30"/>
      <c r="G10" s="30"/>
      <c r="H10" s="30"/>
      <c r="I10" s="30"/>
      <c r="J10" s="30"/>
      <c r="K10" s="30"/>
      <c r="L10" s="30"/>
      <c r="M10" s="30"/>
      <c r="N10" s="30"/>
    </row>
    <row r="11" spans="2:15" x14ac:dyDescent="0.4">
      <c r="B11" s="30" t="s">
        <v>6241</v>
      </c>
      <c r="C11" s="30"/>
      <c r="D11" s="30" t="s">
        <v>7124</v>
      </c>
      <c r="E11" s="30" t="s">
        <v>833</v>
      </c>
      <c r="F11" s="30"/>
      <c r="G11" s="30"/>
      <c r="H11" s="30"/>
      <c r="I11" s="30"/>
      <c r="J11" s="30"/>
      <c r="K11" s="30"/>
      <c r="L11" s="30"/>
      <c r="M11" s="30"/>
      <c r="N11" s="30"/>
    </row>
    <row r="12" spans="2:15" x14ac:dyDescent="0.4">
      <c r="B12" s="30" t="s">
        <v>6242</v>
      </c>
      <c r="C12" s="30"/>
      <c r="D12" s="30" t="s">
        <v>7124</v>
      </c>
      <c r="E12" s="30" t="s">
        <v>836</v>
      </c>
      <c r="F12" s="30"/>
      <c r="G12" s="30"/>
      <c r="H12" s="30"/>
      <c r="I12" s="30"/>
      <c r="J12" s="30"/>
      <c r="K12" s="30"/>
      <c r="L12" s="30"/>
      <c r="M12" s="30"/>
      <c r="N12" s="30"/>
    </row>
    <row r="13" spans="2:15" x14ac:dyDescent="0.4">
      <c r="B13" s="30" t="s">
        <v>5322</v>
      </c>
      <c r="C13" s="30"/>
      <c r="D13" s="30" t="s">
        <v>7124</v>
      </c>
      <c r="E13" s="30" t="s">
        <v>844</v>
      </c>
      <c r="F13" s="30"/>
      <c r="G13" s="30"/>
      <c r="H13" s="30"/>
      <c r="I13" s="30"/>
      <c r="J13" s="30"/>
      <c r="K13" s="30"/>
      <c r="L13" s="30"/>
      <c r="M13" s="30"/>
      <c r="N13" s="30"/>
    </row>
    <row r="14" spans="2:15" x14ac:dyDescent="0.4">
      <c r="B14" s="30" t="s">
        <v>6244</v>
      </c>
      <c r="C14" s="30"/>
      <c r="D14" s="30" t="s">
        <v>7124</v>
      </c>
      <c r="E14" s="30" t="s">
        <v>845</v>
      </c>
      <c r="F14" s="30"/>
      <c r="G14" s="30"/>
      <c r="H14" s="30"/>
      <c r="I14" s="30"/>
      <c r="J14" s="30"/>
      <c r="K14" s="30"/>
      <c r="L14" s="30"/>
      <c r="M14" s="30"/>
      <c r="N14" s="30"/>
    </row>
    <row r="15" spans="2:15" x14ac:dyDescent="0.4">
      <c r="B15" s="30" t="s">
        <v>4398</v>
      </c>
      <c r="C15" s="30"/>
      <c r="D15" s="30" t="s">
        <v>7124</v>
      </c>
      <c r="E15" s="30" t="s">
        <v>853</v>
      </c>
      <c r="F15" s="30"/>
      <c r="G15" s="30"/>
      <c r="H15" s="30"/>
      <c r="I15" s="30"/>
      <c r="J15" s="30"/>
      <c r="K15" s="30"/>
      <c r="L15" s="30"/>
      <c r="M15" s="30"/>
      <c r="N15" s="30"/>
    </row>
    <row r="16" spans="2:15" x14ac:dyDescent="0.4">
      <c r="B16" s="30" t="s">
        <v>3309</v>
      </c>
      <c r="C16" s="30"/>
      <c r="D16" s="30" t="s">
        <v>7124</v>
      </c>
      <c r="E16" s="30" t="s">
        <v>856</v>
      </c>
      <c r="F16" s="30"/>
      <c r="G16" s="30"/>
      <c r="H16" s="30"/>
      <c r="I16" s="30"/>
      <c r="J16" s="30"/>
      <c r="K16" s="30"/>
      <c r="L16" s="30"/>
      <c r="M16" s="30"/>
      <c r="N16" s="30"/>
    </row>
    <row r="17" spans="2:14" x14ac:dyDescent="0.4">
      <c r="B17" s="30" t="s">
        <v>6958</v>
      </c>
      <c r="C17" s="30"/>
      <c r="D17" s="30" t="s">
        <v>7124</v>
      </c>
      <c r="E17" s="30" t="s">
        <v>1159</v>
      </c>
      <c r="F17" s="30"/>
      <c r="G17" s="30"/>
      <c r="H17" s="30"/>
      <c r="I17" s="30"/>
      <c r="J17" s="30"/>
      <c r="K17" s="30"/>
      <c r="L17" s="30"/>
      <c r="M17" s="30"/>
      <c r="N17" s="30"/>
    </row>
    <row r="18" spans="2:14" x14ac:dyDescent="0.4">
      <c r="B18" s="30" t="s">
        <v>6958</v>
      </c>
      <c r="C18" s="30"/>
      <c r="D18" s="30" t="s">
        <v>7124</v>
      </c>
      <c r="E18" s="30" t="s">
        <v>5609</v>
      </c>
      <c r="F18" s="30"/>
      <c r="G18" s="30"/>
      <c r="H18" s="30"/>
      <c r="I18" s="30"/>
      <c r="J18" s="30"/>
      <c r="K18" s="30"/>
      <c r="L18" s="30"/>
      <c r="M18" s="30"/>
      <c r="N18" s="30"/>
    </row>
    <row r="19" spans="2:14" x14ac:dyDescent="0.4">
      <c r="B19" s="30" t="s">
        <v>6958</v>
      </c>
      <c r="C19" s="30"/>
      <c r="D19" s="30" t="s">
        <v>7124</v>
      </c>
      <c r="E19" s="30" t="s">
        <v>2119</v>
      </c>
      <c r="F19" s="30"/>
      <c r="G19" s="30"/>
      <c r="H19" s="30"/>
      <c r="I19" s="30"/>
      <c r="J19" s="30"/>
      <c r="K19" s="30"/>
      <c r="L19" s="30"/>
      <c r="M19" s="30"/>
      <c r="N19" s="30"/>
    </row>
    <row r="20" spans="2:14" x14ac:dyDescent="0.4">
      <c r="B20" s="30" t="s">
        <v>6959</v>
      </c>
      <c r="C20" s="30"/>
      <c r="D20" s="30" t="s">
        <v>7124</v>
      </c>
      <c r="E20" s="30" t="s">
        <v>1165</v>
      </c>
      <c r="F20" s="30"/>
      <c r="G20" s="30"/>
      <c r="H20" s="30"/>
      <c r="I20" s="30"/>
      <c r="J20" s="30"/>
      <c r="K20" s="30"/>
      <c r="L20" s="30"/>
      <c r="M20" s="30"/>
      <c r="N20" s="30"/>
    </row>
    <row r="21" spans="2:14" x14ac:dyDescent="0.4">
      <c r="B21" s="30" t="s">
        <v>6960</v>
      </c>
      <c r="C21" s="30"/>
      <c r="D21" s="30" t="s">
        <v>7124</v>
      </c>
      <c r="E21" s="30" t="s">
        <v>1168</v>
      </c>
      <c r="F21" s="30"/>
      <c r="G21" s="30"/>
      <c r="H21" s="30"/>
      <c r="I21" s="30"/>
      <c r="J21" s="30"/>
      <c r="K21" s="30"/>
      <c r="L21" s="30"/>
      <c r="M21" s="30"/>
      <c r="N21" s="30"/>
    </row>
    <row r="22" spans="2:14" x14ac:dyDescent="0.4">
      <c r="B22" s="30" t="s">
        <v>6245</v>
      </c>
      <c r="C22" s="30"/>
      <c r="D22" s="30" t="s">
        <v>7124</v>
      </c>
      <c r="E22" s="30" t="s">
        <v>1170</v>
      </c>
      <c r="F22" s="30"/>
      <c r="G22" s="30"/>
      <c r="H22" s="30"/>
      <c r="I22" s="30"/>
      <c r="J22" s="30"/>
      <c r="K22" s="30"/>
      <c r="L22" s="30"/>
      <c r="M22" s="30"/>
      <c r="N22" s="30"/>
    </row>
    <row r="23" spans="2:14" x14ac:dyDescent="0.4">
      <c r="B23" s="30" t="s">
        <v>6246</v>
      </c>
      <c r="C23" s="30"/>
      <c r="D23" s="30" t="s">
        <v>7124</v>
      </c>
      <c r="E23" s="30" t="s">
        <v>1172</v>
      </c>
      <c r="F23" s="30"/>
      <c r="G23" s="30"/>
      <c r="H23" s="30"/>
      <c r="I23" s="30"/>
      <c r="J23" s="30"/>
      <c r="K23" s="30"/>
      <c r="L23" s="30"/>
      <c r="M23" s="30"/>
      <c r="N23" s="30"/>
    </row>
    <row r="24" spans="2:14" x14ac:dyDescent="0.4">
      <c r="B24" s="30" t="s">
        <v>6246</v>
      </c>
      <c r="C24" s="30"/>
      <c r="D24" s="30" t="s">
        <v>7124</v>
      </c>
      <c r="E24" s="30" t="s">
        <v>5623</v>
      </c>
      <c r="F24" s="30"/>
      <c r="G24" s="30"/>
      <c r="H24" s="30"/>
      <c r="I24" s="30"/>
      <c r="J24" s="30"/>
      <c r="K24" s="30"/>
      <c r="L24" s="30"/>
      <c r="M24" s="30"/>
      <c r="N24" s="30"/>
    </row>
    <row r="25" spans="2:14" x14ac:dyDescent="0.4">
      <c r="B25" s="30" t="s">
        <v>6247</v>
      </c>
      <c r="C25" s="30"/>
      <c r="D25" s="30" t="s">
        <v>7124</v>
      </c>
      <c r="E25" s="30" t="s">
        <v>1174</v>
      </c>
      <c r="F25" s="30"/>
      <c r="G25" s="30"/>
      <c r="H25" s="30"/>
      <c r="I25" s="30"/>
      <c r="J25" s="30"/>
      <c r="K25" s="30"/>
      <c r="L25" s="30"/>
      <c r="M25" s="30"/>
      <c r="N25" s="30"/>
    </row>
    <row r="26" spans="2:14" x14ac:dyDescent="0.4">
      <c r="B26" s="30" t="s">
        <v>6248</v>
      </c>
      <c r="C26" s="30"/>
      <c r="D26" s="30" t="s">
        <v>7124</v>
      </c>
      <c r="E26" s="30" t="s">
        <v>912</v>
      </c>
      <c r="F26" s="30"/>
      <c r="G26" s="30"/>
      <c r="H26" s="30"/>
      <c r="I26" s="30"/>
      <c r="J26" s="30"/>
      <c r="K26" s="30"/>
      <c r="L26" s="30"/>
      <c r="M26" s="30"/>
      <c r="N26" s="30"/>
    </row>
    <row r="27" spans="2:14" x14ac:dyDescent="0.4">
      <c r="B27" s="30" t="s">
        <v>3249</v>
      </c>
      <c r="C27" s="30"/>
      <c r="D27" s="30" t="s">
        <v>7124</v>
      </c>
      <c r="E27" s="30" t="s">
        <v>1182</v>
      </c>
      <c r="F27" s="30"/>
      <c r="G27" s="30"/>
      <c r="H27" s="30"/>
      <c r="I27" s="30"/>
      <c r="J27" s="30"/>
      <c r="K27" s="30"/>
      <c r="L27" s="30"/>
      <c r="M27" s="30"/>
      <c r="N27" s="30"/>
    </row>
    <row r="28" spans="2:14" x14ac:dyDescent="0.4">
      <c r="B28" s="30" t="s">
        <v>6961</v>
      </c>
      <c r="C28" s="30"/>
      <c r="D28" s="30" t="s">
        <v>7124</v>
      </c>
      <c r="E28" s="30" t="s">
        <v>807</v>
      </c>
      <c r="F28" s="30"/>
      <c r="G28" s="30"/>
      <c r="H28" s="30"/>
      <c r="I28" s="30"/>
      <c r="J28" s="30"/>
      <c r="K28" s="30"/>
      <c r="L28" s="30"/>
      <c r="M28" s="30"/>
      <c r="N28" s="30"/>
    </row>
    <row r="29" spans="2:14" x14ac:dyDescent="0.4">
      <c r="B29" s="30" t="s">
        <v>4940</v>
      </c>
      <c r="C29" s="30"/>
      <c r="D29" s="30" t="s">
        <v>7124</v>
      </c>
      <c r="E29" s="30" t="s">
        <v>1158</v>
      </c>
      <c r="F29" s="30"/>
      <c r="G29" s="30"/>
      <c r="H29" s="30"/>
      <c r="I29" s="30"/>
      <c r="J29" s="30"/>
      <c r="K29" s="30"/>
      <c r="L29" s="30"/>
      <c r="M29" s="30"/>
      <c r="N29" s="30"/>
    </row>
    <row r="30" spans="2:14" x14ac:dyDescent="0.4">
      <c r="B30" s="30" t="s">
        <v>6962</v>
      </c>
      <c r="C30" s="30"/>
      <c r="D30" s="30" t="s">
        <v>7124</v>
      </c>
      <c r="E30" s="30" t="s">
        <v>1199</v>
      </c>
      <c r="F30" s="30"/>
      <c r="G30" s="30"/>
      <c r="H30" s="30"/>
      <c r="I30" s="30"/>
      <c r="J30" s="30"/>
      <c r="K30" s="30"/>
      <c r="L30" s="30"/>
      <c r="M30" s="30"/>
      <c r="N30" s="30"/>
    </row>
    <row r="31" spans="2:14" x14ac:dyDescent="0.4">
      <c r="B31" s="30" t="s">
        <v>6962</v>
      </c>
      <c r="C31" s="30"/>
      <c r="D31" s="30" t="s">
        <v>7124</v>
      </c>
      <c r="E31" s="30" t="s">
        <v>5642</v>
      </c>
      <c r="F31" s="30"/>
      <c r="G31" s="30"/>
      <c r="H31" s="30"/>
      <c r="I31" s="30"/>
      <c r="J31" s="30"/>
      <c r="K31" s="30"/>
      <c r="L31" s="30"/>
      <c r="M31" s="30"/>
      <c r="N31" s="30"/>
    </row>
    <row r="32" spans="2:14" x14ac:dyDescent="0.4">
      <c r="B32" s="30" t="s">
        <v>3958</v>
      </c>
      <c r="C32" s="30"/>
      <c r="D32" s="30" t="s">
        <v>7124</v>
      </c>
      <c r="E32" s="30" t="s">
        <v>990</v>
      </c>
      <c r="F32" s="30"/>
      <c r="G32" s="30"/>
      <c r="H32" s="30"/>
      <c r="I32" s="30"/>
      <c r="J32" s="30"/>
      <c r="K32" s="30"/>
      <c r="L32" s="30"/>
      <c r="M32" s="30"/>
      <c r="N32" s="30"/>
    </row>
    <row r="33" spans="2:14" x14ac:dyDescent="0.4">
      <c r="B33" s="30" t="s">
        <v>3958</v>
      </c>
      <c r="C33" s="30"/>
      <c r="D33" s="30" t="s">
        <v>7124</v>
      </c>
      <c r="E33" s="30" t="s">
        <v>760</v>
      </c>
      <c r="F33" s="30"/>
      <c r="G33" s="30"/>
      <c r="H33" s="30"/>
      <c r="I33" s="30"/>
      <c r="J33" s="30"/>
      <c r="K33" s="30"/>
      <c r="L33" s="30"/>
      <c r="M33" s="30"/>
      <c r="N33" s="30"/>
    </row>
    <row r="34" spans="2:14" x14ac:dyDescent="0.4">
      <c r="B34" s="30" t="s">
        <v>4895</v>
      </c>
      <c r="C34" s="30"/>
      <c r="D34" s="30" t="s">
        <v>7124</v>
      </c>
      <c r="E34" s="30" t="s">
        <v>961</v>
      </c>
      <c r="F34" s="30"/>
      <c r="G34" s="30"/>
      <c r="H34" s="30"/>
      <c r="I34" s="30"/>
      <c r="J34" s="30"/>
      <c r="K34" s="30"/>
      <c r="L34" s="30"/>
      <c r="M34" s="30"/>
      <c r="N34" s="30"/>
    </row>
    <row r="35" spans="2:14" x14ac:dyDescent="0.4">
      <c r="B35" s="30" t="s">
        <v>3693</v>
      </c>
      <c r="C35" s="30"/>
      <c r="D35" s="30" t="s">
        <v>7124</v>
      </c>
      <c r="E35" s="30" t="s">
        <v>1216</v>
      </c>
      <c r="F35" s="30"/>
      <c r="G35" s="30"/>
      <c r="H35" s="30"/>
      <c r="I35" s="30"/>
      <c r="J35" s="30"/>
      <c r="K35" s="30"/>
      <c r="L35" s="30"/>
      <c r="M35" s="30"/>
      <c r="N35" s="30"/>
    </row>
    <row r="36" spans="2:14" x14ac:dyDescent="0.4">
      <c r="B36" s="30" t="s">
        <v>3693</v>
      </c>
      <c r="C36" s="30"/>
      <c r="D36" s="30" t="s">
        <v>7124</v>
      </c>
      <c r="E36" s="30" t="s">
        <v>6123</v>
      </c>
      <c r="F36" s="30"/>
      <c r="G36" s="30"/>
      <c r="H36" s="30"/>
      <c r="I36" s="30"/>
      <c r="J36" s="30"/>
      <c r="K36" s="30"/>
      <c r="L36" s="30"/>
      <c r="M36" s="30"/>
      <c r="N36" s="30"/>
    </row>
    <row r="37" spans="2:14" x14ac:dyDescent="0.4">
      <c r="B37" s="30" t="s">
        <v>3693</v>
      </c>
      <c r="C37" s="30"/>
      <c r="D37" s="30" t="s">
        <v>7124</v>
      </c>
      <c r="E37" s="30" t="s">
        <v>286</v>
      </c>
      <c r="F37" s="30"/>
      <c r="G37" s="30"/>
      <c r="H37" s="30"/>
      <c r="I37" s="30"/>
      <c r="J37" s="30"/>
      <c r="K37" s="30"/>
      <c r="L37" s="30"/>
      <c r="M37" s="30"/>
      <c r="N37" s="30"/>
    </row>
    <row r="38" spans="2:14" x14ac:dyDescent="0.4">
      <c r="B38" s="30" t="s">
        <v>6092</v>
      </c>
      <c r="C38" s="30"/>
      <c r="D38" s="30" t="s">
        <v>7124</v>
      </c>
      <c r="E38" s="30" t="s">
        <v>1235</v>
      </c>
      <c r="F38" s="30"/>
      <c r="G38" s="30"/>
      <c r="H38" s="30"/>
      <c r="I38" s="30"/>
      <c r="J38" s="30"/>
      <c r="K38" s="30"/>
      <c r="L38" s="30"/>
      <c r="M38" s="30"/>
      <c r="N38" s="30"/>
    </row>
    <row r="39" spans="2:14" x14ac:dyDescent="0.4">
      <c r="B39" s="30" t="s">
        <v>1061</v>
      </c>
      <c r="C39" s="30"/>
      <c r="D39" s="30" t="s">
        <v>7124</v>
      </c>
      <c r="E39" s="30" t="s">
        <v>1242</v>
      </c>
      <c r="F39" s="30"/>
      <c r="G39" s="30"/>
      <c r="H39" s="30"/>
      <c r="I39" s="30"/>
      <c r="J39" s="30"/>
      <c r="K39" s="30"/>
      <c r="L39" s="30"/>
      <c r="M39" s="30"/>
      <c r="N39" s="30"/>
    </row>
    <row r="40" spans="2:14" x14ac:dyDescent="0.4">
      <c r="B40" s="30" t="s">
        <v>320</v>
      </c>
      <c r="C40" s="30"/>
      <c r="D40" s="30" t="s">
        <v>7124</v>
      </c>
      <c r="E40" s="30" t="s">
        <v>1245</v>
      </c>
      <c r="F40" s="30"/>
      <c r="G40" s="30"/>
      <c r="H40" s="30"/>
      <c r="I40" s="30"/>
      <c r="J40" s="30"/>
      <c r="K40" s="30"/>
      <c r="L40" s="30"/>
      <c r="M40" s="30"/>
      <c r="N40" s="30"/>
    </row>
    <row r="41" spans="2:14" x14ac:dyDescent="0.4">
      <c r="B41" s="30" t="s">
        <v>6249</v>
      </c>
      <c r="C41" s="30"/>
      <c r="D41" s="30" t="s">
        <v>7124</v>
      </c>
      <c r="E41" s="30" t="s">
        <v>202</v>
      </c>
      <c r="F41" s="30"/>
      <c r="G41" s="30"/>
      <c r="H41" s="30"/>
      <c r="I41" s="30"/>
      <c r="J41" s="30"/>
      <c r="K41" s="30"/>
      <c r="L41" s="30"/>
      <c r="M41" s="30"/>
      <c r="N41" s="30"/>
    </row>
    <row r="42" spans="2:14" x14ac:dyDescent="0.4">
      <c r="B42" s="30" t="s">
        <v>6963</v>
      </c>
      <c r="C42" s="30"/>
      <c r="D42" s="30" t="s">
        <v>7124</v>
      </c>
      <c r="E42" s="30" t="s">
        <v>1249</v>
      </c>
      <c r="F42" s="30"/>
      <c r="G42" s="30"/>
      <c r="H42" s="30"/>
      <c r="I42" s="30"/>
      <c r="J42" s="30"/>
      <c r="K42" s="30"/>
      <c r="L42" s="30"/>
      <c r="M42" s="30"/>
      <c r="N42" s="30"/>
    </row>
    <row r="43" spans="2:14" x14ac:dyDescent="0.4">
      <c r="B43" s="30" t="s">
        <v>6965</v>
      </c>
      <c r="C43" s="30"/>
      <c r="D43" s="30" t="s">
        <v>7124</v>
      </c>
      <c r="E43" s="30" t="s">
        <v>1266</v>
      </c>
      <c r="F43" s="30"/>
      <c r="G43" s="30"/>
      <c r="H43" s="30"/>
      <c r="I43" s="30"/>
      <c r="J43" s="30"/>
      <c r="K43" s="30"/>
      <c r="L43" s="30"/>
      <c r="M43" s="30"/>
      <c r="N43" s="30"/>
    </row>
    <row r="44" spans="2:14" x14ac:dyDescent="0.4">
      <c r="B44" s="30" t="s">
        <v>6965</v>
      </c>
      <c r="C44" s="30"/>
      <c r="D44" s="30" t="s">
        <v>7124</v>
      </c>
      <c r="E44" s="30" t="s">
        <v>722</v>
      </c>
      <c r="F44" s="30"/>
      <c r="G44" s="30"/>
      <c r="H44" s="30"/>
      <c r="I44" s="30"/>
      <c r="J44" s="30"/>
      <c r="K44" s="30"/>
      <c r="L44" s="30"/>
      <c r="M44" s="30"/>
      <c r="N44" s="30"/>
    </row>
    <row r="45" spans="2:14" x14ac:dyDescent="0.4">
      <c r="B45" s="30" t="s">
        <v>5998</v>
      </c>
      <c r="C45" s="30"/>
      <c r="D45" s="30" t="s">
        <v>7124</v>
      </c>
      <c r="E45" s="30" t="s">
        <v>3605</v>
      </c>
      <c r="F45" s="30"/>
      <c r="G45" s="30"/>
      <c r="H45" s="30"/>
      <c r="I45" s="30"/>
      <c r="J45" s="30"/>
      <c r="K45" s="30"/>
      <c r="L45" s="30"/>
      <c r="M45" s="30"/>
      <c r="N45" s="30"/>
    </row>
    <row r="46" spans="2:14" x14ac:dyDescent="0.4">
      <c r="B46" s="30" t="s">
        <v>5998</v>
      </c>
      <c r="C46" s="30"/>
      <c r="D46" s="30" t="s">
        <v>7124</v>
      </c>
      <c r="E46" s="30" t="s">
        <v>5995</v>
      </c>
      <c r="F46" s="30"/>
      <c r="G46" s="30"/>
      <c r="H46" s="30"/>
      <c r="I46" s="30"/>
      <c r="J46" s="30"/>
      <c r="K46" s="30"/>
      <c r="L46" s="30"/>
      <c r="M46" s="30"/>
      <c r="N46" s="30"/>
    </row>
    <row r="47" spans="2:14" x14ac:dyDescent="0.4">
      <c r="B47" s="30" t="s">
        <v>6966</v>
      </c>
      <c r="C47" s="30"/>
      <c r="D47" s="30" t="s">
        <v>7124</v>
      </c>
      <c r="E47" s="30" t="s">
        <v>2746</v>
      </c>
      <c r="F47" s="30"/>
      <c r="G47" s="30"/>
      <c r="H47" s="30"/>
      <c r="I47" s="30"/>
      <c r="J47" s="30"/>
      <c r="K47" s="30"/>
      <c r="L47" s="30"/>
      <c r="M47" s="30"/>
      <c r="N47" s="30"/>
    </row>
    <row r="48" spans="2:14" x14ac:dyDescent="0.4">
      <c r="B48" s="30" t="s">
        <v>6966</v>
      </c>
      <c r="C48" s="30"/>
      <c r="D48" s="30" t="s">
        <v>7124</v>
      </c>
      <c r="E48" s="30" t="s">
        <v>5264</v>
      </c>
      <c r="F48" s="30"/>
      <c r="G48" s="30"/>
      <c r="H48" s="30"/>
      <c r="I48" s="30"/>
      <c r="J48" s="30"/>
      <c r="K48" s="30"/>
      <c r="L48" s="30"/>
      <c r="M48" s="30"/>
      <c r="N48" s="30"/>
    </row>
    <row r="49" spans="2:14" x14ac:dyDescent="0.4">
      <c r="B49" s="30" t="s">
        <v>6966</v>
      </c>
      <c r="C49" s="30"/>
      <c r="D49" s="30" t="s">
        <v>7124</v>
      </c>
      <c r="E49" s="30" t="s">
        <v>6131</v>
      </c>
      <c r="F49" s="30"/>
      <c r="G49" s="30"/>
      <c r="H49" s="30"/>
      <c r="I49" s="30"/>
      <c r="J49" s="30"/>
      <c r="K49" s="30"/>
      <c r="L49" s="30"/>
      <c r="M49" s="30"/>
      <c r="N49" s="30"/>
    </row>
    <row r="50" spans="2:14" x14ac:dyDescent="0.4">
      <c r="B50" s="30" t="s">
        <v>2741</v>
      </c>
      <c r="C50" s="30"/>
      <c r="D50" s="30" t="s">
        <v>7124</v>
      </c>
      <c r="E50" s="30" t="s">
        <v>42</v>
      </c>
      <c r="F50" s="30"/>
      <c r="G50" s="30"/>
      <c r="H50" s="30"/>
      <c r="I50" s="30"/>
      <c r="J50" s="30"/>
      <c r="K50" s="30"/>
      <c r="L50" s="30"/>
      <c r="M50" s="30"/>
      <c r="N50" s="30"/>
    </row>
    <row r="51" spans="2:14" x14ac:dyDescent="0.4">
      <c r="B51" s="30" t="s">
        <v>1485</v>
      </c>
      <c r="C51" s="30"/>
      <c r="D51" s="30" t="s">
        <v>7124</v>
      </c>
      <c r="E51" s="30" t="s">
        <v>1494</v>
      </c>
      <c r="F51" s="30"/>
      <c r="G51" s="30"/>
      <c r="H51" s="30"/>
      <c r="I51" s="30"/>
      <c r="J51" s="30"/>
      <c r="K51" s="30"/>
      <c r="L51" s="30"/>
      <c r="M51" s="30"/>
      <c r="N51" s="30"/>
    </row>
    <row r="52" spans="2:14" x14ac:dyDescent="0.4">
      <c r="B52" s="30" t="s">
        <v>6967</v>
      </c>
      <c r="C52" s="30"/>
      <c r="D52" s="30" t="s">
        <v>7124</v>
      </c>
      <c r="E52" s="30" t="s">
        <v>808</v>
      </c>
      <c r="F52" s="30"/>
      <c r="G52" s="30"/>
      <c r="H52" s="30"/>
      <c r="I52" s="30"/>
      <c r="J52" s="30"/>
      <c r="K52" s="30"/>
      <c r="L52" s="30"/>
      <c r="M52" s="30"/>
      <c r="N52" s="30"/>
    </row>
    <row r="53" spans="2:14" x14ac:dyDescent="0.4">
      <c r="B53" s="30" t="s">
        <v>1562</v>
      </c>
      <c r="C53" s="30"/>
      <c r="D53" s="30" t="s">
        <v>7124</v>
      </c>
      <c r="E53" s="30" t="s">
        <v>3755</v>
      </c>
      <c r="F53" s="30"/>
      <c r="G53" s="30"/>
      <c r="H53" s="30"/>
      <c r="I53" s="30"/>
      <c r="J53" s="30"/>
      <c r="K53" s="30"/>
      <c r="L53" s="30"/>
      <c r="M53" s="30"/>
      <c r="N53" s="30"/>
    </row>
    <row r="54" spans="2:14" x14ac:dyDescent="0.4">
      <c r="B54" s="30" t="s">
        <v>1562</v>
      </c>
      <c r="C54" s="30"/>
      <c r="D54" s="30" t="s">
        <v>7124</v>
      </c>
      <c r="E54" s="30" t="s">
        <v>5169</v>
      </c>
      <c r="F54" s="30"/>
      <c r="G54" s="30"/>
      <c r="H54" s="30"/>
      <c r="I54" s="30"/>
      <c r="J54" s="30"/>
      <c r="K54" s="30"/>
      <c r="L54" s="30"/>
      <c r="M54" s="30"/>
      <c r="N54" s="30"/>
    </row>
    <row r="55" spans="2:14" x14ac:dyDescent="0.4">
      <c r="B55" s="30" t="s">
        <v>4753</v>
      </c>
      <c r="C55" s="30"/>
      <c r="D55" s="30" t="s">
        <v>7124</v>
      </c>
      <c r="E55" s="30" t="s">
        <v>4337</v>
      </c>
      <c r="F55" s="30"/>
      <c r="G55" s="30"/>
      <c r="H55" s="30"/>
      <c r="I55" s="30"/>
      <c r="J55" s="30"/>
      <c r="K55" s="30"/>
      <c r="L55" s="30"/>
      <c r="M55" s="30"/>
      <c r="N55" s="30"/>
    </row>
    <row r="56" spans="2:14" x14ac:dyDescent="0.4">
      <c r="B56" s="30" t="s">
        <v>4753</v>
      </c>
      <c r="C56" s="30"/>
      <c r="D56" s="30" t="s">
        <v>7124</v>
      </c>
      <c r="E56" s="30" t="s">
        <v>3192</v>
      </c>
      <c r="F56" s="30"/>
      <c r="G56" s="30"/>
      <c r="H56" s="30"/>
      <c r="I56" s="30"/>
      <c r="J56" s="30"/>
      <c r="K56" s="30"/>
      <c r="L56" s="30"/>
      <c r="M56" s="30"/>
      <c r="N56" s="30"/>
    </row>
    <row r="57" spans="2:14" x14ac:dyDescent="0.4">
      <c r="B57" s="30" t="s">
        <v>3429</v>
      </c>
      <c r="C57" s="30"/>
      <c r="D57" s="30" t="s">
        <v>7124</v>
      </c>
      <c r="E57" s="30" t="s">
        <v>3042</v>
      </c>
      <c r="F57" s="30"/>
      <c r="G57" s="30"/>
      <c r="H57" s="30"/>
      <c r="I57" s="30"/>
      <c r="J57" s="30"/>
      <c r="K57" s="30"/>
      <c r="L57" s="30"/>
      <c r="M57" s="30"/>
      <c r="N57" s="30"/>
    </row>
    <row r="58" spans="2:14" x14ac:dyDescent="0.4">
      <c r="B58" s="30" t="s">
        <v>886</v>
      </c>
      <c r="C58" s="30"/>
      <c r="D58" s="30" t="s">
        <v>7124</v>
      </c>
      <c r="E58" s="30" t="s">
        <v>4983</v>
      </c>
      <c r="F58" s="30"/>
      <c r="G58" s="30"/>
      <c r="H58" s="30"/>
      <c r="I58" s="30"/>
      <c r="J58" s="30"/>
      <c r="K58" s="30"/>
      <c r="L58" s="30"/>
      <c r="M58" s="30"/>
      <c r="N58" s="30"/>
    </row>
    <row r="59" spans="2:14" x14ac:dyDescent="0.4">
      <c r="B59" s="30" t="s">
        <v>6968</v>
      </c>
      <c r="C59" s="30"/>
      <c r="D59" s="30" t="s">
        <v>7124</v>
      </c>
      <c r="E59" s="30" t="s">
        <v>4984</v>
      </c>
      <c r="F59" s="30"/>
      <c r="G59" s="30"/>
      <c r="H59" s="30"/>
      <c r="I59" s="30"/>
      <c r="J59" s="30"/>
      <c r="K59" s="30"/>
      <c r="L59" s="30"/>
      <c r="M59" s="30"/>
      <c r="N59" s="30"/>
    </row>
    <row r="60" spans="2:14" x14ac:dyDescent="0.4">
      <c r="B60" s="30" t="s">
        <v>1084</v>
      </c>
      <c r="C60" s="30"/>
      <c r="D60" s="30" t="s">
        <v>7124</v>
      </c>
      <c r="E60" s="30" t="s">
        <v>4986</v>
      </c>
      <c r="F60" s="30"/>
      <c r="G60" s="30"/>
      <c r="H60" s="30"/>
      <c r="I60" s="30"/>
      <c r="J60" s="30"/>
      <c r="K60" s="30"/>
      <c r="L60" s="30"/>
      <c r="M60" s="30"/>
      <c r="N60" s="30"/>
    </row>
    <row r="61" spans="2:14" x14ac:dyDescent="0.4">
      <c r="B61" s="30" t="s">
        <v>6251</v>
      </c>
      <c r="C61" s="30"/>
      <c r="D61" s="30" t="s">
        <v>7124</v>
      </c>
      <c r="E61" s="30" t="s">
        <v>2692</v>
      </c>
      <c r="F61" s="30"/>
      <c r="G61" s="30"/>
      <c r="H61" s="30"/>
      <c r="I61" s="30"/>
      <c r="J61" s="30"/>
      <c r="K61" s="30"/>
      <c r="L61" s="30"/>
      <c r="M61" s="30"/>
      <c r="N61" s="30"/>
    </row>
    <row r="62" spans="2:14" x14ac:dyDescent="0.4">
      <c r="B62" s="30" t="s">
        <v>6251</v>
      </c>
      <c r="C62" s="30"/>
      <c r="D62" s="30" t="s">
        <v>7124</v>
      </c>
      <c r="E62" s="30" t="s">
        <v>4861</v>
      </c>
      <c r="F62" s="30"/>
      <c r="G62" s="30"/>
      <c r="H62" s="30"/>
      <c r="I62" s="30"/>
      <c r="J62" s="30"/>
      <c r="K62" s="30"/>
      <c r="L62" s="30"/>
      <c r="M62" s="30"/>
      <c r="N62" s="30"/>
    </row>
    <row r="63" spans="2:14" x14ac:dyDescent="0.4">
      <c r="B63" s="30" t="s">
        <v>6251</v>
      </c>
      <c r="C63" s="30"/>
      <c r="D63" s="30" t="s">
        <v>7124</v>
      </c>
      <c r="E63" s="30" t="s">
        <v>6099</v>
      </c>
      <c r="F63" s="30"/>
      <c r="G63" s="30"/>
      <c r="H63" s="30"/>
      <c r="I63" s="30"/>
      <c r="J63" s="30"/>
      <c r="K63" s="30"/>
      <c r="L63" s="30"/>
      <c r="M63" s="30"/>
      <c r="N63" s="30"/>
    </row>
    <row r="64" spans="2:14" x14ac:dyDescent="0.4">
      <c r="B64" s="30" t="s">
        <v>2012</v>
      </c>
      <c r="C64" s="30"/>
      <c r="D64" s="30" t="s">
        <v>7124</v>
      </c>
      <c r="E64" s="30" t="s">
        <v>4572</v>
      </c>
      <c r="F64" s="30"/>
      <c r="G64" s="30"/>
      <c r="H64" s="30"/>
      <c r="I64" s="30"/>
      <c r="J64" s="30"/>
      <c r="K64" s="30"/>
      <c r="L64" s="30"/>
      <c r="M64" s="30"/>
      <c r="N64" s="30"/>
    </row>
    <row r="65" spans="2:14" x14ac:dyDescent="0.4">
      <c r="B65" s="30" t="s">
        <v>6969</v>
      </c>
      <c r="C65" s="30"/>
      <c r="D65" s="30" t="s">
        <v>7124</v>
      </c>
      <c r="E65" s="30" t="s">
        <v>2140</v>
      </c>
      <c r="F65" s="30"/>
      <c r="G65" s="30"/>
      <c r="H65" s="30"/>
      <c r="I65" s="30"/>
      <c r="J65" s="30"/>
      <c r="K65" s="30"/>
      <c r="L65" s="30"/>
      <c r="M65" s="30"/>
      <c r="N65" s="30"/>
    </row>
    <row r="66" spans="2:14" x14ac:dyDescent="0.4">
      <c r="B66" s="30" t="s">
        <v>6969</v>
      </c>
      <c r="C66" s="30"/>
      <c r="D66" s="30" t="s">
        <v>7124</v>
      </c>
      <c r="E66" s="30" t="s">
        <v>6103</v>
      </c>
      <c r="F66" s="30"/>
      <c r="G66" s="30"/>
      <c r="H66" s="30"/>
      <c r="I66" s="30"/>
      <c r="J66" s="30"/>
      <c r="K66" s="30"/>
      <c r="L66" s="30"/>
      <c r="M66" s="30"/>
      <c r="N66" s="30"/>
    </row>
    <row r="67" spans="2:14" x14ac:dyDescent="0.4">
      <c r="B67" s="30" t="s">
        <v>4703</v>
      </c>
      <c r="C67" s="30"/>
      <c r="D67" s="30" t="s">
        <v>7124</v>
      </c>
      <c r="E67" s="30" t="s">
        <v>4987</v>
      </c>
      <c r="F67" s="30"/>
      <c r="G67" s="30"/>
      <c r="H67" s="30"/>
      <c r="I67" s="30"/>
      <c r="J67" s="30"/>
      <c r="K67" s="30"/>
      <c r="L67" s="30"/>
      <c r="M67" s="30"/>
      <c r="N67" s="30"/>
    </row>
    <row r="68" spans="2:14" x14ac:dyDescent="0.4">
      <c r="B68" s="30" t="s">
        <v>4703</v>
      </c>
      <c r="C68" s="30"/>
      <c r="D68" s="30" t="s">
        <v>7124</v>
      </c>
      <c r="E68" s="30" t="s">
        <v>6104</v>
      </c>
      <c r="F68" s="30"/>
      <c r="G68" s="30"/>
      <c r="H68" s="30"/>
      <c r="I68" s="30"/>
      <c r="J68" s="30"/>
      <c r="K68" s="30"/>
      <c r="L68" s="30"/>
      <c r="M68" s="30"/>
      <c r="N68" s="30"/>
    </row>
    <row r="69" spans="2:14" x14ac:dyDescent="0.4">
      <c r="B69" s="30" t="s">
        <v>6252</v>
      </c>
      <c r="C69" s="30"/>
      <c r="D69" s="30" t="s">
        <v>7124</v>
      </c>
      <c r="E69" s="30" t="s">
        <v>5641</v>
      </c>
      <c r="F69" s="30"/>
      <c r="G69" s="30"/>
      <c r="H69" s="30"/>
      <c r="I69" s="30"/>
      <c r="J69" s="30"/>
      <c r="K69" s="30"/>
      <c r="L69" s="30"/>
      <c r="M69" s="30"/>
      <c r="N69" s="30"/>
    </row>
    <row r="70" spans="2:14" x14ac:dyDescent="0.4">
      <c r="B70" s="30" t="s">
        <v>4542</v>
      </c>
      <c r="C70" s="30"/>
      <c r="D70" s="30" t="s">
        <v>7124</v>
      </c>
      <c r="E70" s="30" t="s">
        <v>630</v>
      </c>
      <c r="F70" s="30"/>
      <c r="G70" s="30"/>
      <c r="H70" s="30"/>
      <c r="I70" s="30"/>
      <c r="J70" s="30"/>
      <c r="K70" s="30"/>
      <c r="L70" s="30"/>
      <c r="M70" s="30"/>
      <c r="N70" s="30"/>
    </row>
    <row r="71" spans="2:14" x14ac:dyDescent="0.4">
      <c r="B71" s="30" t="s">
        <v>3887</v>
      </c>
      <c r="C71" s="30"/>
      <c r="D71" s="30" t="s">
        <v>7124</v>
      </c>
      <c r="E71" s="30" t="s">
        <v>5644</v>
      </c>
      <c r="F71" s="30"/>
      <c r="G71" s="30"/>
      <c r="H71" s="30"/>
      <c r="I71" s="30"/>
      <c r="J71" s="30"/>
      <c r="K71" s="30"/>
      <c r="L71" s="30"/>
      <c r="M71" s="30"/>
      <c r="N71" s="30"/>
    </row>
    <row r="72" spans="2:14" x14ac:dyDescent="0.4">
      <c r="B72" s="30" t="s">
        <v>6970</v>
      </c>
      <c r="C72" s="30"/>
      <c r="D72" s="30" t="s">
        <v>7124</v>
      </c>
      <c r="E72" s="30" t="s">
        <v>2259</v>
      </c>
      <c r="F72" s="30"/>
      <c r="G72" s="30"/>
      <c r="H72" s="30"/>
      <c r="I72" s="30"/>
      <c r="J72" s="30"/>
      <c r="K72" s="30"/>
      <c r="L72" s="30"/>
      <c r="M72" s="30"/>
      <c r="N72" s="30"/>
    </row>
    <row r="73" spans="2:14" x14ac:dyDescent="0.4">
      <c r="B73" s="30" t="s">
        <v>4924</v>
      </c>
      <c r="C73" s="30"/>
      <c r="D73" s="30" t="s">
        <v>7124</v>
      </c>
      <c r="E73" s="30" t="s">
        <v>5646</v>
      </c>
      <c r="F73" s="30"/>
      <c r="G73" s="30"/>
      <c r="H73" s="30"/>
      <c r="I73" s="30"/>
      <c r="J73" s="30"/>
      <c r="K73" s="30"/>
      <c r="L73" s="30"/>
      <c r="M73" s="30"/>
      <c r="N73" s="30"/>
    </row>
    <row r="74" spans="2:14" x14ac:dyDescent="0.4">
      <c r="B74" s="30" t="s">
        <v>4924</v>
      </c>
      <c r="C74" s="30"/>
      <c r="D74" s="30" t="s">
        <v>7124</v>
      </c>
      <c r="E74" s="30" t="s">
        <v>72</v>
      </c>
      <c r="F74" s="30"/>
      <c r="G74" s="30"/>
      <c r="H74" s="30"/>
      <c r="I74" s="30"/>
      <c r="J74" s="30"/>
      <c r="K74" s="30"/>
      <c r="L74" s="30"/>
      <c r="M74" s="30"/>
      <c r="N74" s="30"/>
    </row>
    <row r="75" spans="2:14" x14ac:dyDescent="0.4">
      <c r="B75" s="30" t="s">
        <v>5413</v>
      </c>
      <c r="C75" s="30"/>
      <c r="D75" s="30" t="s">
        <v>7124</v>
      </c>
      <c r="E75" s="30" t="s">
        <v>5647</v>
      </c>
      <c r="F75" s="30"/>
      <c r="G75" s="30"/>
      <c r="H75" s="30"/>
      <c r="I75" s="30"/>
      <c r="J75" s="30"/>
      <c r="K75" s="30"/>
      <c r="L75" s="30"/>
      <c r="M75" s="30"/>
      <c r="N75" s="30"/>
    </row>
    <row r="76" spans="2:14" x14ac:dyDescent="0.4">
      <c r="B76" s="30" t="s">
        <v>1026</v>
      </c>
      <c r="C76" s="30"/>
      <c r="D76" s="30" t="s">
        <v>7124</v>
      </c>
      <c r="E76" s="30" t="s">
        <v>5651</v>
      </c>
      <c r="F76" s="30"/>
      <c r="G76" s="30"/>
      <c r="H76" s="30"/>
      <c r="I76" s="30"/>
      <c r="J76" s="30"/>
      <c r="K76" s="30"/>
      <c r="L76" s="30"/>
      <c r="M76" s="30"/>
      <c r="N76" s="30"/>
    </row>
    <row r="77" spans="2:14" x14ac:dyDescent="0.4">
      <c r="B77" s="30" t="s">
        <v>5977</v>
      </c>
      <c r="C77" s="30"/>
      <c r="D77" s="30" t="s">
        <v>7124</v>
      </c>
      <c r="E77" s="30" t="s">
        <v>3453</v>
      </c>
      <c r="F77" s="30"/>
      <c r="G77" s="30"/>
      <c r="H77" s="30"/>
      <c r="I77" s="30"/>
      <c r="J77" s="30"/>
      <c r="K77" s="30"/>
      <c r="L77" s="30"/>
      <c r="M77" s="30"/>
      <c r="N77" s="30"/>
    </row>
    <row r="78" spans="2:14" x14ac:dyDescent="0.4">
      <c r="B78" s="30" t="s">
        <v>5291</v>
      </c>
      <c r="C78" s="30"/>
      <c r="D78" s="30" t="s">
        <v>7124</v>
      </c>
      <c r="E78" s="30" t="s">
        <v>5618</v>
      </c>
      <c r="F78" s="30"/>
      <c r="G78" s="30"/>
      <c r="H78" s="30"/>
      <c r="I78" s="30"/>
      <c r="J78" s="30"/>
      <c r="K78" s="30"/>
      <c r="L78" s="30"/>
      <c r="M78" s="30"/>
      <c r="N78" s="30"/>
    </row>
    <row r="79" spans="2:14" x14ac:dyDescent="0.4">
      <c r="B79" s="30" t="s">
        <v>6971</v>
      </c>
      <c r="C79" s="30"/>
      <c r="D79" s="30" t="s">
        <v>7124</v>
      </c>
      <c r="E79" s="30" t="s">
        <v>5621</v>
      </c>
      <c r="F79" s="30"/>
      <c r="G79" s="30"/>
      <c r="H79" s="30"/>
      <c r="I79" s="30"/>
      <c r="J79" s="30"/>
      <c r="K79" s="30"/>
      <c r="L79" s="30"/>
      <c r="M79" s="30"/>
      <c r="N79" s="30"/>
    </row>
    <row r="80" spans="2:14" x14ac:dyDescent="0.4">
      <c r="B80" s="30" t="s">
        <v>6972</v>
      </c>
      <c r="C80" s="30"/>
      <c r="D80" s="30" t="s">
        <v>7124</v>
      </c>
      <c r="E80" s="30" t="s">
        <v>2065</v>
      </c>
      <c r="F80" s="30"/>
      <c r="G80" s="30"/>
      <c r="H80" s="30"/>
      <c r="I80" s="30"/>
      <c r="J80" s="30"/>
      <c r="K80" s="30"/>
      <c r="L80" s="30"/>
      <c r="M80" s="30"/>
      <c r="N80" s="30"/>
    </row>
  </sheetData>
  <phoneticPr fontId="8"/>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dimension ref="B1:G372"/>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68.75" style="42" bestFit="1" customWidth="1"/>
    <col min="3" max="4" width="3.125" style="42" hidden="1" customWidth="1"/>
    <col min="5" max="5" width="6.5" style="42" bestFit="1" customWidth="1"/>
    <col min="6" max="7" width="3.375" style="42" bestFit="1" customWidth="1"/>
    <col min="8" max="16384" width="3.5" style="42"/>
  </cols>
  <sheetData>
    <row r="1" spans="2:7" x14ac:dyDescent="0.4">
      <c r="B1" s="43" t="s">
        <v>3968</v>
      </c>
      <c r="C1" s="45"/>
      <c r="D1" s="45"/>
    </row>
    <row r="2" spans="2:7" x14ac:dyDescent="0.4">
      <c r="B2" s="44" t="s">
        <v>4995</v>
      </c>
      <c r="C2" s="45"/>
      <c r="D2" s="45"/>
    </row>
    <row r="3" spans="2:7" x14ac:dyDescent="0.4">
      <c r="B3" s="52" t="s">
        <v>3443</v>
      </c>
      <c r="C3" s="45"/>
      <c r="D3" s="45"/>
    </row>
    <row r="4" spans="2:7" ht="151.5" x14ac:dyDescent="0.4">
      <c r="B4" s="48" t="s">
        <v>6600</v>
      </c>
      <c r="C4" s="46" t="s">
        <v>4618</v>
      </c>
      <c r="D4" s="46" t="s">
        <v>2860</v>
      </c>
      <c r="E4" s="48" t="s">
        <v>2611</v>
      </c>
      <c r="F4" s="53" t="s">
        <v>5522</v>
      </c>
      <c r="G4" s="49" t="s">
        <v>3046</v>
      </c>
    </row>
    <row r="5" spans="2:7" x14ac:dyDescent="0.4">
      <c r="B5" s="30" t="s">
        <v>5036</v>
      </c>
      <c r="C5" s="30"/>
      <c r="D5" s="30" t="s">
        <v>7124</v>
      </c>
      <c r="E5" s="30" t="s">
        <v>811</v>
      </c>
      <c r="F5" s="30"/>
      <c r="G5" s="30"/>
    </row>
    <row r="6" spans="2:7" x14ac:dyDescent="0.4">
      <c r="B6" s="30" t="s">
        <v>243</v>
      </c>
      <c r="C6" s="30"/>
      <c r="D6" s="30" t="s">
        <v>7124</v>
      </c>
      <c r="E6" s="30" t="s">
        <v>814</v>
      </c>
      <c r="F6" s="30"/>
      <c r="G6" s="30"/>
    </row>
    <row r="7" spans="2:7" x14ac:dyDescent="0.4">
      <c r="B7" s="30" t="s">
        <v>6255</v>
      </c>
      <c r="C7" s="30"/>
      <c r="D7" s="30" t="s">
        <v>7124</v>
      </c>
      <c r="E7" s="30" t="s">
        <v>471</v>
      </c>
      <c r="F7" s="30"/>
      <c r="G7" s="30"/>
    </row>
    <row r="8" spans="2:7" x14ac:dyDescent="0.4">
      <c r="B8" s="30" t="s">
        <v>6256</v>
      </c>
      <c r="C8" s="30"/>
      <c r="D8" s="30" t="s">
        <v>7124</v>
      </c>
      <c r="E8" s="30" t="s">
        <v>446</v>
      </c>
      <c r="F8" s="30"/>
      <c r="G8" s="30"/>
    </row>
    <row r="9" spans="2:7" x14ac:dyDescent="0.4">
      <c r="B9" s="30" t="s">
        <v>6257</v>
      </c>
      <c r="C9" s="30"/>
      <c r="D9" s="30" t="s">
        <v>7124</v>
      </c>
      <c r="E9" s="30" t="s">
        <v>800</v>
      </c>
      <c r="F9" s="30"/>
      <c r="G9" s="30"/>
    </row>
    <row r="10" spans="2:7" x14ac:dyDescent="0.4">
      <c r="B10" s="30" t="s">
        <v>1967</v>
      </c>
      <c r="C10" s="30"/>
      <c r="D10" s="30" t="s">
        <v>7124</v>
      </c>
      <c r="E10" s="30" t="s">
        <v>833</v>
      </c>
      <c r="F10" s="30"/>
      <c r="G10" s="30"/>
    </row>
    <row r="11" spans="2:7" x14ac:dyDescent="0.4">
      <c r="B11" s="30" t="s">
        <v>1977</v>
      </c>
      <c r="C11" s="30"/>
      <c r="D11" s="30" t="s">
        <v>7124</v>
      </c>
      <c r="E11" s="30" t="s">
        <v>836</v>
      </c>
      <c r="F11" s="30"/>
      <c r="G11" s="30"/>
    </row>
    <row r="12" spans="2:7" x14ac:dyDescent="0.4">
      <c r="B12" s="30" t="s">
        <v>6259</v>
      </c>
      <c r="C12" s="30"/>
      <c r="D12" s="30" t="s">
        <v>7124</v>
      </c>
      <c r="E12" s="30" t="s">
        <v>844</v>
      </c>
      <c r="F12" s="30"/>
      <c r="G12" s="30"/>
    </row>
    <row r="13" spans="2:7" x14ac:dyDescent="0.4">
      <c r="B13" s="30" t="s">
        <v>6260</v>
      </c>
      <c r="C13" s="30"/>
      <c r="D13" s="30" t="s">
        <v>7124</v>
      </c>
      <c r="E13" s="30" t="s">
        <v>845</v>
      </c>
      <c r="F13" s="30"/>
      <c r="G13" s="30"/>
    </row>
    <row r="14" spans="2:7" x14ac:dyDescent="0.4">
      <c r="B14" s="30" t="s">
        <v>6261</v>
      </c>
      <c r="C14" s="30"/>
      <c r="D14" s="30" t="s">
        <v>7124</v>
      </c>
      <c r="E14" s="30" t="s">
        <v>853</v>
      </c>
      <c r="F14" s="30"/>
      <c r="G14" s="30"/>
    </row>
    <row r="15" spans="2:7" x14ac:dyDescent="0.4">
      <c r="B15" s="30" t="s">
        <v>5691</v>
      </c>
      <c r="C15" s="30"/>
      <c r="D15" s="30" t="s">
        <v>7124</v>
      </c>
      <c r="E15" s="30" t="s">
        <v>856</v>
      </c>
      <c r="F15" s="30"/>
      <c r="G15" s="30"/>
    </row>
    <row r="16" spans="2:7" x14ac:dyDescent="0.4">
      <c r="B16" s="30" t="s">
        <v>6263</v>
      </c>
      <c r="C16" s="30"/>
      <c r="D16" s="30" t="s">
        <v>7124</v>
      </c>
      <c r="E16" s="30" t="s">
        <v>857</v>
      </c>
      <c r="F16" s="30"/>
      <c r="G16" s="30"/>
    </row>
    <row r="17" spans="2:7" x14ac:dyDescent="0.4">
      <c r="B17" s="30" t="s">
        <v>6264</v>
      </c>
      <c r="C17" s="30"/>
      <c r="D17" s="30" t="s">
        <v>7124</v>
      </c>
      <c r="E17" s="30" t="s">
        <v>117</v>
      </c>
      <c r="F17" s="30"/>
      <c r="G17" s="30"/>
    </row>
    <row r="18" spans="2:7" x14ac:dyDescent="0.4">
      <c r="B18" s="30" t="s">
        <v>2409</v>
      </c>
      <c r="C18" s="30"/>
      <c r="D18" s="30" t="s">
        <v>7124</v>
      </c>
      <c r="E18" s="30" t="s">
        <v>867</v>
      </c>
      <c r="F18" s="30"/>
      <c r="G18" s="30"/>
    </row>
    <row r="19" spans="2:7" x14ac:dyDescent="0.4">
      <c r="B19" s="30" t="s">
        <v>6265</v>
      </c>
      <c r="C19" s="30"/>
      <c r="D19" s="30" t="s">
        <v>7124</v>
      </c>
      <c r="E19" s="30" t="s">
        <v>865</v>
      </c>
      <c r="F19" s="30"/>
      <c r="G19" s="30"/>
    </row>
    <row r="20" spans="2:7" x14ac:dyDescent="0.4">
      <c r="B20" s="30" t="s">
        <v>6266</v>
      </c>
      <c r="C20" s="30"/>
      <c r="D20" s="30" t="s">
        <v>7124</v>
      </c>
      <c r="E20" s="30" t="s">
        <v>889</v>
      </c>
      <c r="F20" s="30"/>
      <c r="G20" s="30"/>
    </row>
    <row r="21" spans="2:7" x14ac:dyDescent="0.4">
      <c r="B21" s="30" t="s">
        <v>5845</v>
      </c>
      <c r="C21" s="30"/>
      <c r="D21" s="30" t="s">
        <v>7124</v>
      </c>
      <c r="E21" s="30" t="s">
        <v>897</v>
      </c>
      <c r="F21" s="30"/>
      <c r="G21" s="30"/>
    </row>
    <row r="22" spans="2:7" x14ac:dyDescent="0.4">
      <c r="B22" s="30" t="s">
        <v>4311</v>
      </c>
      <c r="C22" s="30"/>
      <c r="D22" s="30" t="s">
        <v>7124</v>
      </c>
      <c r="E22" s="30" t="s">
        <v>901</v>
      </c>
      <c r="F22" s="30"/>
      <c r="G22" s="30"/>
    </row>
    <row r="23" spans="2:7" x14ac:dyDescent="0.4">
      <c r="B23" s="30" t="s">
        <v>4690</v>
      </c>
      <c r="C23" s="30"/>
      <c r="D23" s="30" t="s">
        <v>7124</v>
      </c>
      <c r="E23" s="30" t="s">
        <v>911</v>
      </c>
      <c r="F23" s="30"/>
      <c r="G23" s="30"/>
    </row>
    <row r="24" spans="2:7" x14ac:dyDescent="0.4">
      <c r="B24" s="30" t="s">
        <v>6267</v>
      </c>
      <c r="C24" s="30"/>
      <c r="D24" s="30" t="s">
        <v>7124</v>
      </c>
      <c r="E24" s="30" t="s">
        <v>920</v>
      </c>
      <c r="F24" s="30"/>
      <c r="G24" s="30"/>
    </row>
    <row r="25" spans="2:7" x14ac:dyDescent="0.4">
      <c r="B25" s="30" t="s">
        <v>6268</v>
      </c>
      <c r="C25" s="30"/>
      <c r="D25" s="30" t="s">
        <v>7124</v>
      </c>
      <c r="E25" s="30" t="s">
        <v>936</v>
      </c>
      <c r="F25" s="30"/>
      <c r="G25" s="30"/>
    </row>
    <row r="26" spans="2:7" x14ac:dyDescent="0.4">
      <c r="B26" s="30" t="s">
        <v>6270</v>
      </c>
      <c r="C26" s="30"/>
      <c r="D26" s="30" t="s">
        <v>7124</v>
      </c>
      <c r="E26" s="30" t="s">
        <v>426</v>
      </c>
      <c r="F26" s="30"/>
      <c r="G26" s="30"/>
    </row>
    <row r="27" spans="2:7" x14ac:dyDescent="0.4">
      <c r="B27" s="30" t="s">
        <v>2917</v>
      </c>
      <c r="C27" s="30"/>
      <c r="D27" s="30" t="s">
        <v>7124</v>
      </c>
      <c r="E27" s="30" t="s">
        <v>947</v>
      </c>
      <c r="F27" s="30"/>
      <c r="G27" s="30"/>
    </row>
    <row r="28" spans="2:7" x14ac:dyDescent="0.4">
      <c r="B28" s="30" t="s">
        <v>2465</v>
      </c>
      <c r="C28" s="30"/>
      <c r="D28" s="30" t="s">
        <v>7124</v>
      </c>
      <c r="E28" s="30" t="s">
        <v>954</v>
      </c>
      <c r="F28" s="30"/>
      <c r="G28" s="30"/>
    </row>
    <row r="29" spans="2:7" x14ac:dyDescent="0.4">
      <c r="B29" s="30" t="s">
        <v>6271</v>
      </c>
      <c r="C29" s="30"/>
      <c r="D29" s="30" t="s">
        <v>7124</v>
      </c>
      <c r="E29" s="30" t="s">
        <v>972</v>
      </c>
      <c r="F29" s="30"/>
      <c r="G29" s="30"/>
    </row>
    <row r="30" spans="2:7" x14ac:dyDescent="0.4">
      <c r="B30" s="30" t="s">
        <v>6273</v>
      </c>
      <c r="C30" s="30"/>
      <c r="D30" s="30" t="s">
        <v>7124</v>
      </c>
      <c r="E30" s="30" t="s">
        <v>979</v>
      </c>
      <c r="F30" s="30"/>
      <c r="G30" s="30"/>
    </row>
    <row r="31" spans="2:7" x14ac:dyDescent="0.4">
      <c r="B31" s="30" t="s">
        <v>1673</v>
      </c>
      <c r="C31" s="30"/>
      <c r="D31" s="30" t="s">
        <v>7124</v>
      </c>
      <c r="E31" s="30" t="s">
        <v>83</v>
      </c>
      <c r="F31" s="30"/>
      <c r="G31" s="30"/>
    </row>
    <row r="32" spans="2:7" x14ac:dyDescent="0.4">
      <c r="B32" s="30" t="s">
        <v>3299</v>
      </c>
      <c r="C32" s="30"/>
      <c r="D32" s="30" t="s">
        <v>7124</v>
      </c>
      <c r="E32" s="30" t="s">
        <v>982</v>
      </c>
      <c r="F32" s="30"/>
      <c r="G32" s="30"/>
    </row>
    <row r="33" spans="2:7" x14ac:dyDescent="0.4">
      <c r="B33" s="30" t="s">
        <v>6274</v>
      </c>
      <c r="C33" s="30"/>
      <c r="D33" s="30" t="s">
        <v>7124</v>
      </c>
      <c r="E33" s="30" t="s">
        <v>214</v>
      </c>
      <c r="F33" s="30"/>
      <c r="G33" s="30"/>
    </row>
    <row r="34" spans="2:7" x14ac:dyDescent="0.4">
      <c r="B34" s="30" t="s">
        <v>6275</v>
      </c>
      <c r="C34" s="30"/>
      <c r="D34" s="30" t="s">
        <v>7124</v>
      </c>
      <c r="E34" s="30" t="s">
        <v>1004</v>
      </c>
      <c r="F34" s="30"/>
      <c r="G34" s="30"/>
    </row>
    <row r="35" spans="2:7" x14ac:dyDescent="0.4">
      <c r="B35" s="30" t="s">
        <v>6276</v>
      </c>
      <c r="C35" s="30"/>
      <c r="D35" s="30" t="s">
        <v>7124</v>
      </c>
      <c r="E35" s="30" t="s">
        <v>1010</v>
      </c>
      <c r="F35" s="30"/>
      <c r="G35" s="30"/>
    </row>
    <row r="36" spans="2:7" x14ac:dyDescent="0.4">
      <c r="B36" s="30" t="s">
        <v>6279</v>
      </c>
      <c r="C36" s="30"/>
      <c r="D36" s="30" t="s">
        <v>7124</v>
      </c>
      <c r="E36" s="30" t="s">
        <v>1030</v>
      </c>
      <c r="F36" s="30"/>
      <c r="G36" s="30"/>
    </row>
    <row r="37" spans="2:7" x14ac:dyDescent="0.4">
      <c r="B37" s="30" t="s">
        <v>596</v>
      </c>
      <c r="C37" s="30"/>
      <c r="D37" s="30" t="s">
        <v>7124</v>
      </c>
      <c r="E37" s="30" t="s">
        <v>1031</v>
      </c>
      <c r="F37" s="30"/>
      <c r="G37" s="30"/>
    </row>
    <row r="38" spans="2:7" x14ac:dyDescent="0.4">
      <c r="B38" s="30" t="s">
        <v>6280</v>
      </c>
      <c r="C38" s="30"/>
      <c r="D38" s="30" t="s">
        <v>7124</v>
      </c>
      <c r="E38" s="30" t="s">
        <v>1045</v>
      </c>
      <c r="F38" s="30"/>
      <c r="G38" s="30"/>
    </row>
    <row r="39" spans="2:7" x14ac:dyDescent="0.4">
      <c r="B39" s="30" t="s">
        <v>6281</v>
      </c>
      <c r="C39" s="30"/>
      <c r="D39" s="30" t="s">
        <v>7124</v>
      </c>
      <c r="E39" s="30" t="s">
        <v>1059</v>
      </c>
      <c r="F39" s="30"/>
      <c r="G39" s="30"/>
    </row>
    <row r="40" spans="2:7" x14ac:dyDescent="0.4">
      <c r="B40" s="30" t="s">
        <v>4383</v>
      </c>
      <c r="C40" s="30"/>
      <c r="D40" s="30" t="s">
        <v>7124</v>
      </c>
      <c r="E40" s="30" t="s">
        <v>149</v>
      </c>
      <c r="F40" s="30"/>
      <c r="G40" s="30"/>
    </row>
    <row r="41" spans="2:7" x14ac:dyDescent="0.4">
      <c r="B41" s="30" t="s">
        <v>1324</v>
      </c>
      <c r="C41" s="30"/>
      <c r="D41" s="30" t="s">
        <v>7124</v>
      </c>
      <c r="E41" s="30" t="s">
        <v>1069</v>
      </c>
      <c r="F41" s="30"/>
      <c r="G41" s="30"/>
    </row>
    <row r="42" spans="2:7" x14ac:dyDescent="0.4">
      <c r="B42" s="30" t="s">
        <v>6282</v>
      </c>
      <c r="C42" s="30"/>
      <c r="D42" s="30" t="s">
        <v>7124</v>
      </c>
      <c r="E42" s="30" t="s">
        <v>1075</v>
      </c>
      <c r="F42" s="30"/>
      <c r="G42" s="30"/>
    </row>
    <row r="43" spans="2:7" x14ac:dyDescent="0.4">
      <c r="B43" s="30" t="s">
        <v>6283</v>
      </c>
      <c r="C43" s="30"/>
      <c r="D43" s="30" t="s">
        <v>7124</v>
      </c>
      <c r="E43" s="30" t="s">
        <v>1083</v>
      </c>
      <c r="F43" s="30"/>
      <c r="G43" s="30"/>
    </row>
    <row r="44" spans="2:7" x14ac:dyDescent="0.4">
      <c r="B44" s="30" t="s">
        <v>6284</v>
      </c>
      <c r="C44" s="30"/>
      <c r="D44" s="30" t="s">
        <v>7124</v>
      </c>
      <c r="E44" s="30" t="s">
        <v>767</v>
      </c>
      <c r="F44" s="30"/>
      <c r="G44" s="30"/>
    </row>
    <row r="45" spans="2:7" x14ac:dyDescent="0.4">
      <c r="B45" s="30" t="s">
        <v>6285</v>
      </c>
      <c r="C45" s="30"/>
      <c r="D45" s="30" t="s">
        <v>7124</v>
      </c>
      <c r="E45" s="30" t="s">
        <v>101</v>
      </c>
      <c r="F45" s="30"/>
      <c r="G45" s="30"/>
    </row>
    <row r="46" spans="2:7" x14ac:dyDescent="0.4">
      <c r="B46" s="30" t="s">
        <v>2832</v>
      </c>
      <c r="C46" s="30"/>
      <c r="D46" s="30" t="s">
        <v>7124</v>
      </c>
      <c r="E46" s="30" t="s">
        <v>1100</v>
      </c>
      <c r="F46" s="30"/>
      <c r="G46" s="30"/>
    </row>
    <row r="47" spans="2:7" x14ac:dyDescent="0.4">
      <c r="B47" s="30" t="s">
        <v>6286</v>
      </c>
      <c r="C47" s="30"/>
      <c r="D47" s="30" t="s">
        <v>7124</v>
      </c>
      <c r="E47" s="30" t="s">
        <v>1102</v>
      </c>
      <c r="F47" s="30"/>
      <c r="G47" s="30"/>
    </row>
    <row r="48" spans="2:7" x14ac:dyDescent="0.4">
      <c r="B48" s="30" t="s">
        <v>472</v>
      </c>
      <c r="C48" s="30"/>
      <c r="D48" s="30" t="s">
        <v>7124</v>
      </c>
      <c r="E48" s="30" t="s">
        <v>1272</v>
      </c>
      <c r="F48" s="30"/>
      <c r="G48" s="30"/>
    </row>
    <row r="49" spans="2:7" x14ac:dyDescent="0.4">
      <c r="B49" s="30" t="s">
        <v>4562</v>
      </c>
      <c r="C49" s="30"/>
      <c r="D49" s="30" t="s">
        <v>7124</v>
      </c>
      <c r="E49" s="30" t="s">
        <v>1280</v>
      </c>
      <c r="F49" s="30"/>
      <c r="G49" s="30"/>
    </row>
    <row r="50" spans="2:7" x14ac:dyDescent="0.4">
      <c r="B50" s="30" t="s">
        <v>1766</v>
      </c>
      <c r="C50" s="30"/>
      <c r="D50" s="30" t="s">
        <v>7124</v>
      </c>
      <c r="E50" s="30" t="s">
        <v>579</v>
      </c>
      <c r="F50" s="30"/>
      <c r="G50" s="30"/>
    </row>
    <row r="51" spans="2:7" x14ac:dyDescent="0.4">
      <c r="B51" s="30" t="s">
        <v>6287</v>
      </c>
      <c r="C51" s="30"/>
      <c r="D51" s="30" t="s">
        <v>7124</v>
      </c>
      <c r="E51" s="30" t="s">
        <v>1111</v>
      </c>
      <c r="F51" s="30"/>
      <c r="G51" s="30"/>
    </row>
    <row r="52" spans="2:7" x14ac:dyDescent="0.4">
      <c r="B52" s="30" t="s">
        <v>1228</v>
      </c>
      <c r="C52" s="30"/>
      <c r="D52" s="30" t="s">
        <v>7124</v>
      </c>
      <c r="E52" s="30" t="s">
        <v>308</v>
      </c>
      <c r="F52" s="30"/>
      <c r="G52" s="30"/>
    </row>
    <row r="53" spans="2:7" x14ac:dyDescent="0.4">
      <c r="B53" s="30" t="s">
        <v>6288</v>
      </c>
      <c r="C53" s="30"/>
      <c r="D53" s="30" t="s">
        <v>7124</v>
      </c>
      <c r="E53" s="30" t="s">
        <v>457</v>
      </c>
      <c r="F53" s="30"/>
      <c r="G53" s="30"/>
    </row>
    <row r="54" spans="2:7" x14ac:dyDescent="0.4">
      <c r="B54" s="30" t="s">
        <v>6289</v>
      </c>
      <c r="C54" s="30"/>
      <c r="D54" s="30" t="s">
        <v>7124</v>
      </c>
      <c r="E54" s="30" t="s">
        <v>1130</v>
      </c>
      <c r="F54" s="30"/>
      <c r="G54" s="30"/>
    </row>
    <row r="55" spans="2:7" x14ac:dyDescent="0.4">
      <c r="B55" s="30" t="s">
        <v>6290</v>
      </c>
      <c r="C55" s="30"/>
      <c r="D55" s="30" t="s">
        <v>7124</v>
      </c>
      <c r="E55" s="30" t="s">
        <v>1142</v>
      </c>
      <c r="F55" s="30"/>
      <c r="G55" s="30"/>
    </row>
    <row r="56" spans="2:7" x14ac:dyDescent="0.4">
      <c r="B56" s="30" t="s">
        <v>573</v>
      </c>
      <c r="C56" s="30"/>
      <c r="D56" s="30" t="s">
        <v>7124</v>
      </c>
      <c r="E56" s="30" t="s">
        <v>940</v>
      </c>
      <c r="F56" s="30"/>
      <c r="G56" s="30"/>
    </row>
    <row r="57" spans="2:7" x14ac:dyDescent="0.4">
      <c r="B57" s="30" t="s">
        <v>6291</v>
      </c>
      <c r="C57" s="30"/>
      <c r="D57" s="30" t="s">
        <v>7124</v>
      </c>
      <c r="E57" s="30" t="s">
        <v>1150</v>
      </c>
      <c r="F57" s="30"/>
      <c r="G57" s="30"/>
    </row>
    <row r="58" spans="2:7" x14ac:dyDescent="0.4">
      <c r="B58" s="30" t="s">
        <v>5112</v>
      </c>
      <c r="C58" s="30"/>
      <c r="D58" s="30" t="s">
        <v>7124</v>
      </c>
      <c r="E58" s="30" t="s">
        <v>400</v>
      </c>
      <c r="F58" s="30"/>
      <c r="G58" s="30"/>
    </row>
    <row r="59" spans="2:7" x14ac:dyDescent="0.4">
      <c r="B59" s="30" t="s">
        <v>983</v>
      </c>
      <c r="C59" s="30"/>
      <c r="D59" s="30" t="s">
        <v>7124</v>
      </c>
      <c r="E59" s="30" t="s">
        <v>6292</v>
      </c>
      <c r="F59" s="30"/>
      <c r="G59" s="30"/>
    </row>
    <row r="60" spans="2:7" x14ac:dyDescent="0.4">
      <c r="B60" s="30" t="s">
        <v>5514</v>
      </c>
      <c r="C60" s="30"/>
      <c r="D60" s="30" t="s">
        <v>7124</v>
      </c>
      <c r="E60" s="30" t="s">
        <v>6262</v>
      </c>
      <c r="F60" s="30"/>
      <c r="G60" s="30"/>
    </row>
    <row r="61" spans="2:7" x14ac:dyDescent="0.4">
      <c r="B61" s="30" t="s">
        <v>2255</v>
      </c>
      <c r="C61" s="30"/>
      <c r="D61" s="30" t="s">
        <v>7124</v>
      </c>
      <c r="E61" s="30" t="s">
        <v>778</v>
      </c>
      <c r="F61" s="30"/>
      <c r="G61" s="30"/>
    </row>
    <row r="62" spans="2:7" x14ac:dyDescent="0.4">
      <c r="B62" s="30" t="s">
        <v>6293</v>
      </c>
      <c r="C62" s="30"/>
      <c r="D62" s="30" t="s">
        <v>7124</v>
      </c>
      <c r="E62" s="30" t="s">
        <v>6069</v>
      </c>
      <c r="F62" s="30"/>
      <c r="G62" s="30"/>
    </row>
    <row r="63" spans="2:7" x14ac:dyDescent="0.4">
      <c r="B63" s="30" t="s">
        <v>3413</v>
      </c>
      <c r="C63" s="30"/>
      <c r="D63" s="30" t="s">
        <v>7124</v>
      </c>
      <c r="E63" s="30" t="s">
        <v>2297</v>
      </c>
      <c r="F63" s="30"/>
      <c r="G63" s="30"/>
    </row>
    <row r="64" spans="2:7" x14ac:dyDescent="0.4">
      <c r="B64" s="30" t="s">
        <v>5099</v>
      </c>
      <c r="C64" s="30"/>
      <c r="D64" s="30" t="s">
        <v>7124</v>
      </c>
      <c r="E64" s="30" t="s">
        <v>5645</v>
      </c>
      <c r="F64" s="30"/>
      <c r="G64" s="30"/>
    </row>
    <row r="65" spans="2:7" x14ac:dyDescent="0.4">
      <c r="B65" s="30" t="s">
        <v>3847</v>
      </c>
      <c r="C65" s="30"/>
      <c r="D65" s="30" t="s">
        <v>7124</v>
      </c>
      <c r="E65" s="30" t="s">
        <v>6079</v>
      </c>
      <c r="F65" s="30"/>
      <c r="G65" s="30"/>
    </row>
    <row r="66" spans="2:7" x14ac:dyDescent="0.4">
      <c r="B66" s="30" t="s">
        <v>402</v>
      </c>
      <c r="C66" s="30"/>
      <c r="D66" s="30" t="s">
        <v>7124</v>
      </c>
      <c r="E66" s="30" t="s">
        <v>6294</v>
      </c>
      <c r="F66" s="30"/>
      <c r="G66" s="30"/>
    </row>
    <row r="67" spans="2:7" x14ac:dyDescent="0.4">
      <c r="B67" s="30" t="s">
        <v>6297</v>
      </c>
      <c r="C67" s="30"/>
      <c r="D67" s="30" t="s">
        <v>7124</v>
      </c>
      <c r="E67" s="30" t="s">
        <v>6296</v>
      </c>
      <c r="F67" s="30"/>
      <c r="G67" s="30"/>
    </row>
    <row r="68" spans="2:7" x14ac:dyDescent="0.4">
      <c r="B68" s="30" t="s">
        <v>6298</v>
      </c>
      <c r="C68" s="30"/>
      <c r="D68" s="30" t="s">
        <v>7124</v>
      </c>
      <c r="E68" s="30" t="s">
        <v>3416</v>
      </c>
      <c r="F68" s="30"/>
      <c r="G68" s="30"/>
    </row>
    <row r="69" spans="2:7" x14ac:dyDescent="0.4">
      <c r="B69" s="30" t="s">
        <v>6300</v>
      </c>
      <c r="C69" s="30"/>
      <c r="D69" s="30" t="s">
        <v>7124</v>
      </c>
      <c r="E69" s="30" t="s">
        <v>6007</v>
      </c>
      <c r="F69" s="30"/>
      <c r="G69" s="30"/>
    </row>
    <row r="70" spans="2:7" x14ac:dyDescent="0.4">
      <c r="B70" s="30" t="s">
        <v>719</v>
      </c>
      <c r="C70" s="30"/>
      <c r="D70" s="30" t="s">
        <v>7124</v>
      </c>
      <c r="E70" s="30" t="s">
        <v>6301</v>
      </c>
      <c r="F70" s="30"/>
      <c r="G70" s="30"/>
    </row>
    <row r="71" spans="2:7" x14ac:dyDescent="0.4">
      <c r="B71" s="30" t="s">
        <v>3164</v>
      </c>
      <c r="C71" s="30"/>
      <c r="D71" s="30" t="s">
        <v>7124</v>
      </c>
      <c r="E71" s="30" t="s">
        <v>5499</v>
      </c>
      <c r="F71" s="30"/>
      <c r="G71" s="30"/>
    </row>
    <row r="72" spans="2:7" x14ac:dyDescent="0.4">
      <c r="B72" s="30" t="s">
        <v>6302</v>
      </c>
      <c r="C72" s="30"/>
      <c r="D72" s="30" t="s">
        <v>7124</v>
      </c>
      <c r="E72" s="30" t="s">
        <v>1486</v>
      </c>
      <c r="F72" s="30"/>
      <c r="G72" s="30"/>
    </row>
    <row r="73" spans="2:7" x14ac:dyDescent="0.4">
      <c r="B73" s="30" t="s">
        <v>6303</v>
      </c>
      <c r="C73" s="30"/>
      <c r="D73" s="30" t="s">
        <v>7124</v>
      </c>
      <c r="E73" s="30" t="s">
        <v>5105</v>
      </c>
      <c r="F73" s="30"/>
      <c r="G73" s="30"/>
    </row>
    <row r="74" spans="2:7" x14ac:dyDescent="0.4">
      <c r="B74" s="30" t="s">
        <v>6304</v>
      </c>
      <c r="C74" s="30"/>
      <c r="D74" s="30" t="s">
        <v>7124</v>
      </c>
      <c r="E74" s="30" t="s">
        <v>2357</v>
      </c>
      <c r="F74" s="30"/>
      <c r="G74" s="30"/>
    </row>
    <row r="75" spans="2:7" x14ac:dyDescent="0.4">
      <c r="B75" s="30" t="s">
        <v>6306</v>
      </c>
      <c r="C75" s="30"/>
      <c r="D75" s="30" t="s">
        <v>7124</v>
      </c>
      <c r="E75" s="30" t="s">
        <v>6176</v>
      </c>
      <c r="F75" s="30"/>
      <c r="G75" s="30"/>
    </row>
    <row r="76" spans="2:7" x14ac:dyDescent="0.4">
      <c r="B76" s="30" t="s">
        <v>2790</v>
      </c>
      <c r="C76" s="30"/>
      <c r="D76" s="30" t="s">
        <v>7124</v>
      </c>
      <c r="E76" s="30" t="s">
        <v>5347</v>
      </c>
      <c r="F76" s="30"/>
      <c r="G76" s="30"/>
    </row>
    <row r="77" spans="2:7" x14ac:dyDescent="0.4">
      <c r="B77" s="30" t="s">
        <v>2773</v>
      </c>
      <c r="C77" s="30"/>
      <c r="D77" s="30" t="s">
        <v>7124</v>
      </c>
      <c r="E77" s="30" t="s">
        <v>1847</v>
      </c>
      <c r="F77" s="30"/>
      <c r="G77" s="30"/>
    </row>
    <row r="78" spans="2:7" x14ac:dyDescent="0.4">
      <c r="B78" s="30" t="s">
        <v>5327</v>
      </c>
      <c r="C78" s="30"/>
      <c r="D78" s="30" t="s">
        <v>7124</v>
      </c>
      <c r="E78" s="30" t="s">
        <v>6308</v>
      </c>
      <c r="F78" s="30"/>
      <c r="G78" s="30"/>
    </row>
    <row r="79" spans="2:7" x14ac:dyDescent="0.4">
      <c r="B79" s="30" t="s">
        <v>6309</v>
      </c>
      <c r="C79" s="30"/>
      <c r="D79" s="30" t="s">
        <v>7124</v>
      </c>
      <c r="E79" s="30" t="s">
        <v>4842</v>
      </c>
      <c r="F79" s="30"/>
      <c r="G79" s="30"/>
    </row>
    <row r="80" spans="2:7" x14ac:dyDescent="0.4">
      <c r="B80" s="30" t="s">
        <v>5858</v>
      </c>
      <c r="C80" s="30"/>
      <c r="D80" s="30" t="s">
        <v>7124</v>
      </c>
      <c r="E80" s="30" t="s">
        <v>6310</v>
      </c>
      <c r="F80" s="30"/>
      <c r="G80" s="30"/>
    </row>
    <row r="81" spans="2:7" x14ac:dyDescent="0.4">
      <c r="B81" s="30" t="s">
        <v>841</v>
      </c>
      <c r="C81" s="30"/>
      <c r="D81" s="30" t="s">
        <v>7124</v>
      </c>
      <c r="E81" s="30" t="s">
        <v>4802</v>
      </c>
      <c r="F81" s="30"/>
      <c r="G81" s="30"/>
    </row>
    <row r="82" spans="2:7" x14ac:dyDescent="0.4">
      <c r="B82" s="30" t="s">
        <v>4452</v>
      </c>
      <c r="C82" s="30"/>
      <c r="D82" s="30" t="s">
        <v>7124</v>
      </c>
      <c r="E82" s="30" t="s">
        <v>6311</v>
      </c>
      <c r="F82" s="30"/>
      <c r="G82" s="30"/>
    </row>
    <row r="83" spans="2:7" x14ac:dyDescent="0.4">
      <c r="B83" s="30" t="s">
        <v>6312</v>
      </c>
      <c r="C83" s="30"/>
      <c r="D83" s="30" t="s">
        <v>7124</v>
      </c>
      <c r="E83" s="30" t="s">
        <v>798</v>
      </c>
      <c r="F83" s="30"/>
      <c r="G83" s="30"/>
    </row>
    <row r="84" spans="2:7" x14ac:dyDescent="0.4">
      <c r="B84" s="30" t="s">
        <v>6313</v>
      </c>
      <c r="C84" s="30"/>
      <c r="D84" s="30" t="s">
        <v>7124</v>
      </c>
      <c r="E84" s="30" t="s">
        <v>5119</v>
      </c>
      <c r="F84" s="30"/>
      <c r="G84" s="30"/>
    </row>
    <row r="85" spans="2:7" x14ac:dyDescent="0.4">
      <c r="B85" s="30" t="s">
        <v>941</v>
      </c>
      <c r="C85" s="30"/>
      <c r="D85" s="30" t="s">
        <v>7124</v>
      </c>
      <c r="E85" s="30" t="s">
        <v>2265</v>
      </c>
      <c r="F85" s="30"/>
      <c r="G85" s="30"/>
    </row>
    <row r="86" spans="2:7" x14ac:dyDescent="0.4">
      <c r="B86" s="30" t="s">
        <v>4480</v>
      </c>
      <c r="C86" s="30"/>
      <c r="D86" s="30" t="s">
        <v>7124</v>
      </c>
      <c r="E86" s="30" t="s">
        <v>2243</v>
      </c>
      <c r="F86" s="30"/>
      <c r="G86" s="30"/>
    </row>
    <row r="87" spans="2:7" x14ac:dyDescent="0.4">
      <c r="B87" s="30" t="s">
        <v>6314</v>
      </c>
      <c r="C87" s="30"/>
      <c r="D87" s="30" t="s">
        <v>7124</v>
      </c>
      <c r="E87" s="30" t="s">
        <v>5415</v>
      </c>
      <c r="F87" s="30"/>
      <c r="G87" s="30"/>
    </row>
    <row r="88" spans="2:7" x14ac:dyDescent="0.4">
      <c r="B88" s="30" t="s">
        <v>6317</v>
      </c>
      <c r="C88" s="30"/>
      <c r="D88" s="30" t="s">
        <v>7124</v>
      </c>
      <c r="E88" s="30" t="s">
        <v>6315</v>
      </c>
      <c r="F88" s="30"/>
      <c r="G88" s="30"/>
    </row>
    <row r="89" spans="2:7" x14ac:dyDescent="0.4">
      <c r="B89" s="30" t="s">
        <v>6318</v>
      </c>
      <c r="C89" s="30"/>
      <c r="D89" s="30" t="s">
        <v>7124</v>
      </c>
      <c r="E89" s="30" t="s">
        <v>5037</v>
      </c>
      <c r="F89" s="30"/>
      <c r="G89" s="30"/>
    </row>
    <row r="90" spans="2:7" x14ac:dyDescent="0.4">
      <c r="B90" s="30" t="s">
        <v>6319</v>
      </c>
      <c r="C90" s="30"/>
      <c r="D90" s="30" t="s">
        <v>7124</v>
      </c>
      <c r="E90" s="30" t="s">
        <v>5386</v>
      </c>
      <c r="F90" s="30"/>
      <c r="G90" s="30"/>
    </row>
    <row r="91" spans="2:7" x14ac:dyDescent="0.4">
      <c r="B91" s="30" t="s">
        <v>5854</v>
      </c>
      <c r="C91" s="30"/>
      <c r="D91" s="30" t="s">
        <v>7124</v>
      </c>
      <c r="E91" s="30" t="s">
        <v>2945</v>
      </c>
      <c r="F91" s="30"/>
      <c r="G91" s="30"/>
    </row>
    <row r="92" spans="2:7" x14ac:dyDescent="0.4">
      <c r="B92" s="30" t="s">
        <v>2128</v>
      </c>
      <c r="C92" s="30"/>
      <c r="D92" s="30" t="s">
        <v>7124</v>
      </c>
      <c r="E92" s="30" t="s">
        <v>3872</v>
      </c>
      <c r="F92" s="30"/>
      <c r="G92" s="30"/>
    </row>
    <row r="93" spans="2:7" x14ac:dyDescent="0.4">
      <c r="B93" s="30" t="s">
        <v>6321</v>
      </c>
      <c r="C93" s="30"/>
      <c r="D93" s="30" t="s">
        <v>7124</v>
      </c>
      <c r="E93" s="30" t="s">
        <v>6320</v>
      </c>
      <c r="F93" s="30"/>
      <c r="G93" s="30"/>
    </row>
    <row r="94" spans="2:7" x14ac:dyDescent="0.4">
      <c r="B94" s="30" t="s">
        <v>504</v>
      </c>
      <c r="C94" s="30"/>
      <c r="D94" s="30" t="s">
        <v>7124</v>
      </c>
      <c r="E94" s="30" t="s">
        <v>1824</v>
      </c>
      <c r="F94" s="30"/>
      <c r="G94" s="30"/>
    </row>
    <row r="95" spans="2:7" x14ac:dyDescent="0.4">
      <c r="B95" s="30" t="s">
        <v>5217</v>
      </c>
      <c r="C95" s="30"/>
      <c r="D95" s="30" t="s">
        <v>7124</v>
      </c>
      <c r="E95" s="30" t="s">
        <v>6323</v>
      </c>
      <c r="F95" s="30"/>
      <c r="G95" s="30"/>
    </row>
    <row r="96" spans="2:7" x14ac:dyDescent="0.4">
      <c r="B96" s="30" t="s">
        <v>5610</v>
      </c>
      <c r="C96" s="30"/>
      <c r="D96" s="30" t="s">
        <v>7124</v>
      </c>
      <c r="E96" s="30" t="s">
        <v>5637</v>
      </c>
      <c r="F96" s="30"/>
      <c r="G96" s="30"/>
    </row>
    <row r="97" spans="2:7" x14ac:dyDescent="0.4">
      <c r="B97" s="30" t="s">
        <v>3833</v>
      </c>
      <c r="C97" s="30"/>
      <c r="D97" s="30" t="s">
        <v>7124</v>
      </c>
      <c r="E97" s="30" t="s">
        <v>6324</v>
      </c>
      <c r="F97" s="30"/>
      <c r="G97" s="30"/>
    </row>
    <row r="98" spans="2:7" x14ac:dyDescent="0.4">
      <c r="B98" s="30" t="s">
        <v>6325</v>
      </c>
      <c r="C98" s="30"/>
      <c r="D98" s="30" t="s">
        <v>7124</v>
      </c>
      <c r="E98" s="30" t="s">
        <v>4165</v>
      </c>
      <c r="F98" s="30"/>
      <c r="G98" s="30"/>
    </row>
    <row r="99" spans="2:7" x14ac:dyDescent="0.4">
      <c r="B99" s="30" t="s">
        <v>6327</v>
      </c>
      <c r="C99" s="30"/>
      <c r="D99" s="30" t="s">
        <v>7124</v>
      </c>
      <c r="E99" s="30" t="s">
        <v>6326</v>
      </c>
      <c r="F99" s="30"/>
      <c r="G99" s="30"/>
    </row>
    <row r="100" spans="2:7" x14ac:dyDescent="0.4">
      <c r="B100" s="30" t="s">
        <v>6330</v>
      </c>
      <c r="C100" s="30"/>
      <c r="D100" s="30" t="s">
        <v>7124</v>
      </c>
      <c r="E100" s="30" t="s">
        <v>6329</v>
      </c>
      <c r="F100" s="30"/>
      <c r="G100" s="30"/>
    </row>
    <row r="101" spans="2:7" x14ac:dyDescent="0.4">
      <c r="B101" s="30" t="s">
        <v>6333</v>
      </c>
      <c r="C101" s="30"/>
      <c r="D101" s="30" t="s">
        <v>7124</v>
      </c>
      <c r="E101" s="30" t="s">
        <v>3998</v>
      </c>
      <c r="F101" s="30"/>
      <c r="G101" s="30"/>
    </row>
    <row r="102" spans="2:7" x14ac:dyDescent="0.4">
      <c r="B102" s="30" t="s">
        <v>6334</v>
      </c>
      <c r="C102" s="30"/>
      <c r="D102" s="30" t="s">
        <v>7124</v>
      </c>
      <c r="E102" s="30" t="s">
        <v>3685</v>
      </c>
      <c r="F102" s="30"/>
      <c r="G102" s="30"/>
    </row>
    <row r="103" spans="2:7" x14ac:dyDescent="0.4">
      <c r="B103" s="30" t="s">
        <v>6336</v>
      </c>
      <c r="C103" s="30"/>
      <c r="D103" s="30" t="s">
        <v>7124</v>
      </c>
      <c r="E103" s="30" t="s">
        <v>4956</v>
      </c>
      <c r="F103" s="30"/>
      <c r="G103" s="30"/>
    </row>
    <row r="104" spans="2:7" x14ac:dyDescent="0.4">
      <c r="B104" s="30" t="s">
        <v>6337</v>
      </c>
      <c r="C104" s="30"/>
      <c r="D104" s="30" t="s">
        <v>7124</v>
      </c>
      <c r="E104" s="30" t="s">
        <v>4850</v>
      </c>
      <c r="F104" s="30"/>
      <c r="G104" s="30"/>
    </row>
    <row r="105" spans="2:7" x14ac:dyDescent="0.4">
      <c r="B105" s="30" t="s">
        <v>6338</v>
      </c>
      <c r="C105" s="30"/>
      <c r="D105" s="30" t="s">
        <v>7124</v>
      </c>
      <c r="E105" s="30" t="s">
        <v>1267</v>
      </c>
      <c r="F105" s="30"/>
      <c r="G105" s="30"/>
    </row>
    <row r="106" spans="2:7" x14ac:dyDescent="0.4">
      <c r="B106" s="30" t="s">
        <v>5734</v>
      </c>
      <c r="C106" s="30"/>
      <c r="D106" s="30" t="s">
        <v>7124</v>
      </c>
      <c r="E106" s="30" t="s">
        <v>6339</v>
      </c>
      <c r="F106" s="30"/>
      <c r="G106" s="30"/>
    </row>
    <row r="107" spans="2:7" x14ac:dyDescent="0.4">
      <c r="B107" s="30" t="s">
        <v>3051</v>
      </c>
      <c r="C107" s="30"/>
      <c r="D107" s="30" t="s">
        <v>7124</v>
      </c>
      <c r="E107" s="30" t="s">
        <v>6340</v>
      </c>
      <c r="F107" s="30"/>
      <c r="G107" s="30"/>
    </row>
    <row r="108" spans="2:7" x14ac:dyDescent="0.4">
      <c r="B108" s="30" t="s">
        <v>963</v>
      </c>
      <c r="C108" s="30"/>
      <c r="D108" s="30" t="s">
        <v>7124</v>
      </c>
      <c r="E108" s="30" t="s">
        <v>6342</v>
      </c>
      <c r="F108" s="30"/>
      <c r="G108" s="30"/>
    </row>
    <row r="109" spans="2:7" x14ac:dyDescent="0.4">
      <c r="B109" s="30" t="s">
        <v>6343</v>
      </c>
      <c r="C109" s="30"/>
      <c r="D109" s="30" t="s">
        <v>7124</v>
      </c>
      <c r="E109" s="30" t="s">
        <v>1135</v>
      </c>
      <c r="F109" s="30"/>
      <c r="G109" s="30"/>
    </row>
    <row r="110" spans="2:7" x14ac:dyDescent="0.4">
      <c r="B110" s="30" t="s">
        <v>3268</v>
      </c>
      <c r="C110" s="30"/>
      <c r="D110" s="30" t="s">
        <v>7124</v>
      </c>
      <c r="E110" s="30" t="s">
        <v>4190</v>
      </c>
      <c r="F110" s="30"/>
      <c r="G110" s="30"/>
    </row>
    <row r="111" spans="2:7" x14ac:dyDescent="0.4">
      <c r="B111" s="30" t="s">
        <v>6346</v>
      </c>
      <c r="C111" s="30"/>
      <c r="D111" s="30" t="s">
        <v>7124</v>
      </c>
      <c r="E111" s="30" t="s">
        <v>6344</v>
      </c>
      <c r="F111" s="30"/>
      <c r="G111" s="30"/>
    </row>
    <row r="112" spans="2:7" x14ac:dyDescent="0.4">
      <c r="B112" s="30" t="s">
        <v>2220</v>
      </c>
      <c r="C112" s="30"/>
      <c r="D112" s="30" t="s">
        <v>7124</v>
      </c>
      <c r="E112" s="30" t="s">
        <v>6347</v>
      </c>
      <c r="F112" s="30"/>
      <c r="G112" s="30"/>
    </row>
    <row r="113" spans="2:7" x14ac:dyDescent="0.4">
      <c r="B113" s="30" t="s">
        <v>6351</v>
      </c>
      <c r="C113" s="30"/>
      <c r="D113" s="30" t="s">
        <v>7124</v>
      </c>
      <c r="E113" s="30" t="s">
        <v>6349</v>
      </c>
      <c r="F113" s="30"/>
      <c r="G113" s="30"/>
    </row>
    <row r="114" spans="2:7" x14ac:dyDescent="0.4">
      <c r="B114" s="30" t="s">
        <v>5084</v>
      </c>
      <c r="C114" s="30"/>
      <c r="D114" s="30" t="s">
        <v>7124</v>
      </c>
      <c r="E114" s="30" t="s">
        <v>6055</v>
      </c>
      <c r="F114" s="30"/>
      <c r="G114" s="30"/>
    </row>
    <row r="115" spans="2:7" x14ac:dyDescent="0.4">
      <c r="B115" s="30" t="s">
        <v>6353</v>
      </c>
      <c r="C115" s="30"/>
      <c r="D115" s="30" t="s">
        <v>7124</v>
      </c>
      <c r="E115" s="30" t="s">
        <v>6352</v>
      </c>
      <c r="F115" s="30"/>
      <c r="G115" s="30"/>
    </row>
    <row r="116" spans="2:7" x14ac:dyDescent="0.4">
      <c r="B116" s="30" t="s">
        <v>3646</v>
      </c>
      <c r="C116" s="30"/>
      <c r="D116" s="30" t="s">
        <v>7124</v>
      </c>
      <c r="E116" s="30" t="s">
        <v>6354</v>
      </c>
      <c r="F116" s="30"/>
      <c r="G116" s="30"/>
    </row>
    <row r="117" spans="2:7" x14ac:dyDescent="0.4">
      <c r="B117" s="30" t="s">
        <v>6358</v>
      </c>
      <c r="C117" s="30"/>
      <c r="D117" s="30" t="s">
        <v>7124</v>
      </c>
      <c r="E117" s="30" t="s">
        <v>6355</v>
      </c>
      <c r="F117" s="30"/>
      <c r="G117" s="30"/>
    </row>
    <row r="118" spans="2:7" x14ac:dyDescent="0.4">
      <c r="B118" s="30" t="s">
        <v>1632</v>
      </c>
      <c r="C118" s="30"/>
      <c r="D118" s="30" t="s">
        <v>7124</v>
      </c>
      <c r="E118" s="30" t="s">
        <v>1468</v>
      </c>
      <c r="F118" s="30"/>
      <c r="G118" s="30"/>
    </row>
    <row r="119" spans="2:7" x14ac:dyDescent="0.4">
      <c r="B119" s="30" t="s">
        <v>4835</v>
      </c>
      <c r="C119" s="30"/>
      <c r="D119" s="30" t="s">
        <v>7124</v>
      </c>
      <c r="E119" s="30" t="s">
        <v>3893</v>
      </c>
      <c r="F119" s="30"/>
      <c r="G119" s="30"/>
    </row>
    <row r="120" spans="2:7" x14ac:dyDescent="0.4">
      <c r="B120" s="30" t="s">
        <v>6359</v>
      </c>
      <c r="C120" s="30"/>
      <c r="D120" s="30" t="s">
        <v>7124</v>
      </c>
      <c r="E120" s="30" t="s">
        <v>2449</v>
      </c>
      <c r="F120" s="30"/>
      <c r="G120" s="30"/>
    </row>
    <row r="121" spans="2:7" x14ac:dyDescent="0.4">
      <c r="B121" s="30" t="s">
        <v>5087</v>
      </c>
      <c r="C121" s="30"/>
      <c r="D121" s="30" t="s">
        <v>7124</v>
      </c>
      <c r="E121" s="30" t="s">
        <v>6361</v>
      </c>
      <c r="F121" s="30"/>
      <c r="G121" s="30"/>
    </row>
    <row r="122" spans="2:7" x14ac:dyDescent="0.4">
      <c r="B122" s="30" t="s">
        <v>987</v>
      </c>
      <c r="C122" s="30"/>
      <c r="D122" s="30" t="s">
        <v>7124</v>
      </c>
      <c r="E122" s="30" t="s">
        <v>3015</v>
      </c>
      <c r="F122" s="30"/>
      <c r="G122" s="30"/>
    </row>
    <row r="123" spans="2:7" x14ac:dyDescent="0.4">
      <c r="B123" s="30" t="s">
        <v>4014</v>
      </c>
      <c r="C123" s="30"/>
      <c r="D123" s="30" t="s">
        <v>7124</v>
      </c>
      <c r="E123" s="30" t="s">
        <v>6362</v>
      </c>
      <c r="F123" s="30"/>
      <c r="G123" s="30"/>
    </row>
    <row r="124" spans="2:7" x14ac:dyDescent="0.4">
      <c r="B124" s="30" t="s">
        <v>6366</v>
      </c>
      <c r="C124" s="30"/>
      <c r="D124" s="30" t="s">
        <v>7124</v>
      </c>
      <c r="E124" s="30" t="s">
        <v>6364</v>
      </c>
      <c r="F124" s="30"/>
      <c r="G124" s="30"/>
    </row>
    <row r="125" spans="2:7" x14ac:dyDescent="0.4">
      <c r="B125" s="30" t="s">
        <v>6368</v>
      </c>
      <c r="C125" s="30"/>
      <c r="D125" s="30" t="s">
        <v>7124</v>
      </c>
      <c r="E125" s="30" t="s">
        <v>6367</v>
      </c>
      <c r="F125" s="30"/>
      <c r="G125" s="30"/>
    </row>
    <row r="126" spans="2:7" x14ac:dyDescent="0.4">
      <c r="B126" s="30" t="s">
        <v>6272</v>
      </c>
      <c r="C126" s="30"/>
      <c r="D126" s="30" t="s">
        <v>7124</v>
      </c>
      <c r="E126" s="30" t="s">
        <v>6369</v>
      </c>
      <c r="F126" s="30"/>
      <c r="G126" s="30"/>
    </row>
    <row r="127" spans="2:7" x14ac:dyDescent="0.4">
      <c r="B127" s="30" t="s">
        <v>5081</v>
      </c>
      <c r="C127" s="30"/>
      <c r="D127" s="30" t="s">
        <v>7124</v>
      </c>
      <c r="E127" s="30" t="s">
        <v>2405</v>
      </c>
      <c r="F127" s="30"/>
      <c r="G127" s="30"/>
    </row>
    <row r="128" spans="2:7" x14ac:dyDescent="0.4">
      <c r="B128" s="30" t="s">
        <v>6372</v>
      </c>
      <c r="C128" s="30"/>
      <c r="D128" s="30" t="s">
        <v>7124</v>
      </c>
      <c r="E128" s="30" t="s">
        <v>6371</v>
      </c>
      <c r="F128" s="30"/>
      <c r="G128" s="30"/>
    </row>
    <row r="129" spans="2:7" x14ac:dyDescent="0.4">
      <c r="B129" s="30" t="s">
        <v>6374</v>
      </c>
      <c r="C129" s="30"/>
      <c r="D129" s="30" t="s">
        <v>7124</v>
      </c>
      <c r="E129" s="30" t="s">
        <v>6373</v>
      </c>
      <c r="F129" s="30"/>
      <c r="G129" s="30"/>
    </row>
    <row r="130" spans="2:7" x14ac:dyDescent="0.4">
      <c r="B130" s="30" t="s">
        <v>6375</v>
      </c>
      <c r="C130" s="30"/>
      <c r="D130" s="30" t="s">
        <v>7124</v>
      </c>
      <c r="E130" s="30" t="s">
        <v>1611</v>
      </c>
      <c r="F130" s="30"/>
      <c r="G130" s="30"/>
    </row>
    <row r="131" spans="2:7" x14ac:dyDescent="0.4">
      <c r="B131" s="30" t="s">
        <v>5948</v>
      </c>
      <c r="C131" s="30"/>
      <c r="D131" s="30" t="s">
        <v>7124</v>
      </c>
      <c r="E131" s="30" t="s">
        <v>6376</v>
      </c>
      <c r="F131" s="30"/>
      <c r="G131" s="30"/>
    </row>
    <row r="132" spans="2:7" x14ac:dyDescent="0.4">
      <c r="B132" s="47" t="s">
        <v>1609</v>
      </c>
      <c r="C132" s="47"/>
      <c r="D132" s="47" t="s">
        <v>7124</v>
      </c>
      <c r="E132" s="47" t="s">
        <v>6052</v>
      </c>
      <c r="F132" s="47"/>
      <c r="G132" s="47"/>
    </row>
    <row r="133" spans="2:7" x14ac:dyDescent="0.4">
      <c r="B133" s="47" t="s">
        <v>6377</v>
      </c>
      <c r="C133" s="47"/>
      <c r="D133" s="47" t="s">
        <v>7124</v>
      </c>
      <c r="E133" s="47" t="s">
        <v>528</v>
      </c>
      <c r="F133" s="47"/>
      <c r="G133" s="47"/>
    </row>
    <row r="134" spans="2:7" x14ac:dyDescent="0.4">
      <c r="B134" s="47" t="s">
        <v>6379</v>
      </c>
      <c r="C134" s="47"/>
      <c r="D134" s="47" t="s">
        <v>7124</v>
      </c>
      <c r="E134" s="47" t="s">
        <v>6378</v>
      </c>
      <c r="F134" s="47"/>
      <c r="G134" s="47"/>
    </row>
    <row r="135" spans="2:7" x14ac:dyDescent="0.4">
      <c r="B135" s="47" t="s">
        <v>2664</v>
      </c>
      <c r="C135" s="47"/>
      <c r="D135" s="47" t="s">
        <v>7124</v>
      </c>
      <c r="E135" s="47" t="s">
        <v>3354</v>
      </c>
      <c r="F135" s="47"/>
      <c r="G135" s="47"/>
    </row>
    <row r="136" spans="2:7" x14ac:dyDescent="0.4">
      <c r="B136" s="47" t="s">
        <v>756</v>
      </c>
      <c r="C136" s="47"/>
      <c r="D136" s="47" t="s">
        <v>7124</v>
      </c>
      <c r="E136" s="47" t="s">
        <v>5833</v>
      </c>
      <c r="F136" s="47"/>
      <c r="G136" s="47"/>
    </row>
    <row r="137" spans="2:7" x14ac:dyDescent="0.4">
      <c r="B137" s="47" t="s">
        <v>6381</v>
      </c>
      <c r="C137" s="47"/>
      <c r="D137" s="47" t="s">
        <v>7124</v>
      </c>
      <c r="E137" s="47" t="s">
        <v>6380</v>
      </c>
      <c r="F137" s="47"/>
      <c r="G137" s="47"/>
    </row>
    <row r="138" spans="2:7" x14ac:dyDescent="0.4">
      <c r="B138" s="47" t="s">
        <v>6383</v>
      </c>
      <c r="C138" s="47"/>
      <c r="D138" s="47" t="s">
        <v>7124</v>
      </c>
      <c r="E138" s="47" t="s">
        <v>6382</v>
      </c>
      <c r="F138" s="47"/>
      <c r="G138" s="47"/>
    </row>
    <row r="139" spans="2:7" x14ac:dyDescent="0.4">
      <c r="B139" s="47" t="s">
        <v>1055</v>
      </c>
      <c r="C139" s="47"/>
      <c r="D139" s="47" t="s">
        <v>7124</v>
      </c>
      <c r="E139" s="47" t="s">
        <v>1800</v>
      </c>
      <c r="F139" s="47"/>
      <c r="G139" s="47"/>
    </row>
    <row r="140" spans="2:7" x14ac:dyDescent="0.4">
      <c r="B140" s="47" t="s">
        <v>6384</v>
      </c>
      <c r="C140" s="47"/>
      <c r="D140" s="47" t="s">
        <v>7124</v>
      </c>
      <c r="E140" s="47" t="s">
        <v>6073</v>
      </c>
      <c r="F140" s="47"/>
      <c r="G140" s="47"/>
    </row>
    <row r="141" spans="2:7" x14ac:dyDescent="0.4">
      <c r="B141" s="47" t="s">
        <v>5375</v>
      </c>
      <c r="C141" s="47"/>
      <c r="D141" s="47" t="s">
        <v>7124</v>
      </c>
      <c r="E141" s="47" t="s">
        <v>6385</v>
      </c>
      <c r="F141" s="47"/>
      <c r="G141" s="47"/>
    </row>
    <row r="142" spans="2:7" x14ac:dyDescent="0.4">
      <c r="B142" s="47" t="s">
        <v>6356</v>
      </c>
      <c r="C142" s="47"/>
      <c r="D142" s="47" t="s">
        <v>7124</v>
      </c>
      <c r="E142" s="47" t="s">
        <v>6386</v>
      </c>
      <c r="F142" s="47"/>
      <c r="G142" s="47"/>
    </row>
    <row r="143" spans="2:7" x14ac:dyDescent="0.4">
      <c r="B143" s="47" t="s">
        <v>6388</v>
      </c>
      <c r="C143" s="47"/>
      <c r="D143" s="47" t="s">
        <v>7124</v>
      </c>
      <c r="E143" s="47" t="s">
        <v>6387</v>
      </c>
      <c r="F143" s="47"/>
      <c r="G143" s="47"/>
    </row>
    <row r="144" spans="2:7" x14ac:dyDescent="0.4">
      <c r="B144" s="47" t="s">
        <v>6390</v>
      </c>
      <c r="C144" s="47"/>
      <c r="D144" s="47" t="s">
        <v>7124</v>
      </c>
      <c r="E144" s="47" t="s">
        <v>6389</v>
      </c>
      <c r="F144" s="47"/>
      <c r="G144" s="47"/>
    </row>
    <row r="145" spans="2:7" x14ac:dyDescent="0.4">
      <c r="B145" s="47" t="s">
        <v>6393</v>
      </c>
      <c r="C145" s="47"/>
      <c r="D145" s="47" t="s">
        <v>7124</v>
      </c>
      <c r="E145" s="47" t="s">
        <v>6392</v>
      </c>
      <c r="F145" s="47"/>
      <c r="G145" s="47"/>
    </row>
    <row r="146" spans="2:7" x14ac:dyDescent="0.4">
      <c r="B146" s="47" t="s">
        <v>170</v>
      </c>
      <c r="C146" s="47"/>
      <c r="D146" s="47" t="s">
        <v>7124</v>
      </c>
      <c r="E146" s="47" t="s">
        <v>4607</v>
      </c>
      <c r="F146" s="47"/>
      <c r="G146" s="47"/>
    </row>
    <row r="147" spans="2:7" x14ac:dyDescent="0.4">
      <c r="B147" s="47" t="s">
        <v>6217</v>
      </c>
      <c r="C147" s="47"/>
      <c r="D147" s="47" t="s">
        <v>7124</v>
      </c>
      <c r="E147" s="47" t="s">
        <v>6394</v>
      </c>
      <c r="F147" s="47"/>
      <c r="G147" s="47"/>
    </row>
    <row r="148" spans="2:7" x14ac:dyDescent="0.4">
      <c r="B148" s="47" t="s">
        <v>6101</v>
      </c>
      <c r="C148" s="47"/>
      <c r="D148" s="47" t="s">
        <v>7124</v>
      </c>
      <c r="E148" s="47" t="s">
        <v>6395</v>
      </c>
      <c r="F148" s="47"/>
      <c r="G148" s="47"/>
    </row>
    <row r="149" spans="2:7" x14ac:dyDescent="0.4">
      <c r="B149" s="47" t="s">
        <v>6396</v>
      </c>
      <c r="C149" s="47"/>
      <c r="D149" s="47" t="s">
        <v>7124</v>
      </c>
      <c r="E149" s="47" t="s">
        <v>593</v>
      </c>
      <c r="F149" s="47"/>
      <c r="G149" s="47"/>
    </row>
    <row r="150" spans="2:7" x14ac:dyDescent="0.4">
      <c r="B150" s="47" t="s">
        <v>5666</v>
      </c>
      <c r="C150" s="47"/>
      <c r="D150" s="47" t="s">
        <v>7124</v>
      </c>
      <c r="E150" s="47" t="s">
        <v>6397</v>
      </c>
      <c r="F150" s="47"/>
      <c r="G150" s="47"/>
    </row>
    <row r="151" spans="2:7" x14ac:dyDescent="0.4">
      <c r="B151" s="47" t="s">
        <v>6398</v>
      </c>
      <c r="C151" s="47"/>
      <c r="D151" s="47" t="s">
        <v>7124</v>
      </c>
      <c r="E151" s="47" t="s">
        <v>4011</v>
      </c>
      <c r="F151" s="47"/>
      <c r="G151" s="47"/>
    </row>
    <row r="152" spans="2:7" x14ac:dyDescent="0.4">
      <c r="B152" s="47" t="s">
        <v>6400</v>
      </c>
      <c r="C152" s="47"/>
      <c r="D152" s="47" t="s">
        <v>7124</v>
      </c>
      <c r="E152" s="47" t="s">
        <v>6399</v>
      </c>
      <c r="F152" s="47"/>
      <c r="G152" s="47"/>
    </row>
    <row r="153" spans="2:7" x14ac:dyDescent="0.4">
      <c r="B153" s="47" t="s">
        <v>4960</v>
      </c>
      <c r="C153" s="47"/>
      <c r="D153" s="47" t="s">
        <v>7124</v>
      </c>
      <c r="E153" s="47" t="s">
        <v>3061</v>
      </c>
      <c r="F153" s="47"/>
      <c r="G153" s="47"/>
    </row>
    <row r="154" spans="2:7" x14ac:dyDescent="0.4">
      <c r="B154" s="47" t="s">
        <v>6401</v>
      </c>
      <c r="C154" s="47"/>
      <c r="D154" s="47" t="s">
        <v>7124</v>
      </c>
      <c r="E154" s="47" t="s">
        <v>967</v>
      </c>
      <c r="F154" s="47"/>
      <c r="G154" s="47"/>
    </row>
    <row r="155" spans="2:7" x14ac:dyDescent="0.4">
      <c r="B155" s="47" t="s">
        <v>6402</v>
      </c>
      <c r="C155" s="47"/>
      <c r="D155" s="47" t="s">
        <v>7124</v>
      </c>
      <c r="E155" s="47" t="s">
        <v>4211</v>
      </c>
      <c r="F155" s="47"/>
      <c r="G155" s="47"/>
    </row>
    <row r="156" spans="2:7" x14ac:dyDescent="0.4">
      <c r="B156" s="47" t="s">
        <v>4087</v>
      </c>
      <c r="C156" s="47"/>
      <c r="D156" s="47" t="s">
        <v>7124</v>
      </c>
      <c r="E156" s="47" t="s">
        <v>6403</v>
      </c>
      <c r="F156" s="47"/>
      <c r="G156" s="47"/>
    </row>
    <row r="157" spans="2:7" x14ac:dyDescent="0.4">
      <c r="B157" s="47" t="s">
        <v>1871</v>
      </c>
      <c r="C157" s="47"/>
      <c r="D157" s="47" t="s">
        <v>7124</v>
      </c>
      <c r="E157" s="47" t="s">
        <v>6404</v>
      </c>
      <c r="F157" s="47"/>
      <c r="G157" s="47"/>
    </row>
    <row r="158" spans="2:7" x14ac:dyDescent="0.4">
      <c r="B158" s="47" t="s">
        <v>4964</v>
      </c>
      <c r="C158" s="47"/>
      <c r="D158" s="47" t="s">
        <v>7124</v>
      </c>
      <c r="E158" s="47" t="s">
        <v>1598</v>
      </c>
      <c r="F158" s="47"/>
      <c r="G158" s="47"/>
    </row>
    <row r="159" spans="2:7" x14ac:dyDescent="0.4">
      <c r="B159" s="47" t="s">
        <v>6406</v>
      </c>
      <c r="C159" s="47"/>
      <c r="D159" s="47" t="s">
        <v>7124</v>
      </c>
      <c r="E159" s="47" t="s">
        <v>6405</v>
      </c>
      <c r="F159" s="47"/>
      <c r="G159" s="47"/>
    </row>
    <row r="160" spans="2:7" x14ac:dyDescent="0.4">
      <c r="B160" s="47" t="s">
        <v>5343</v>
      </c>
      <c r="C160" s="47"/>
      <c r="D160" s="47" t="s">
        <v>7124</v>
      </c>
      <c r="E160" s="47" t="s">
        <v>5726</v>
      </c>
      <c r="F160" s="47"/>
      <c r="G160" s="47"/>
    </row>
    <row r="161" spans="2:7" x14ac:dyDescent="0.4">
      <c r="B161" s="47" t="s">
        <v>6408</v>
      </c>
      <c r="C161" s="47"/>
      <c r="D161" s="47" t="s">
        <v>7124</v>
      </c>
      <c r="E161" s="47" t="s">
        <v>4544</v>
      </c>
      <c r="F161" s="47"/>
      <c r="G161" s="47"/>
    </row>
    <row r="162" spans="2:7" x14ac:dyDescent="0.4">
      <c r="B162" s="47" t="s">
        <v>6410</v>
      </c>
      <c r="C162" s="47"/>
      <c r="D162" s="47" t="s">
        <v>7124</v>
      </c>
      <c r="E162" s="47" t="s">
        <v>6409</v>
      </c>
      <c r="F162" s="47"/>
      <c r="G162" s="47"/>
    </row>
    <row r="163" spans="2:7" x14ac:dyDescent="0.4">
      <c r="B163" s="47" t="s">
        <v>6411</v>
      </c>
      <c r="C163" s="47"/>
      <c r="D163" s="47" t="s">
        <v>7124</v>
      </c>
      <c r="E163" s="47" t="s">
        <v>3167</v>
      </c>
      <c r="F163" s="47"/>
      <c r="G163" s="47"/>
    </row>
    <row r="164" spans="2:7" x14ac:dyDescent="0.4">
      <c r="B164" s="47" t="s">
        <v>4513</v>
      </c>
      <c r="C164" s="47"/>
      <c r="D164" s="47" t="s">
        <v>7124</v>
      </c>
      <c r="E164" s="47" t="s">
        <v>4243</v>
      </c>
      <c r="F164" s="47"/>
      <c r="G164" s="47"/>
    </row>
    <row r="165" spans="2:7" x14ac:dyDescent="0.4">
      <c r="B165" s="47" t="s">
        <v>1013</v>
      </c>
      <c r="C165" s="47"/>
      <c r="D165" s="47" t="s">
        <v>7124</v>
      </c>
      <c r="E165" s="47" t="s">
        <v>2980</v>
      </c>
      <c r="F165" s="47"/>
      <c r="G165" s="47"/>
    </row>
    <row r="166" spans="2:7" x14ac:dyDescent="0.4">
      <c r="B166" s="47" t="s">
        <v>5066</v>
      </c>
      <c r="C166" s="47"/>
      <c r="D166" s="47" t="s">
        <v>7124</v>
      </c>
      <c r="E166" s="47" t="s">
        <v>6412</v>
      </c>
      <c r="F166" s="47"/>
      <c r="G166" s="47"/>
    </row>
    <row r="167" spans="2:7" x14ac:dyDescent="0.4">
      <c r="B167" s="47" t="s">
        <v>283</v>
      </c>
      <c r="C167" s="47"/>
      <c r="D167" s="47" t="s">
        <v>7124</v>
      </c>
      <c r="E167" s="47" t="s">
        <v>3660</v>
      </c>
      <c r="F167" s="47"/>
      <c r="G167" s="47"/>
    </row>
    <row r="168" spans="2:7" x14ac:dyDescent="0.4">
      <c r="B168" s="47" t="s">
        <v>2662</v>
      </c>
      <c r="C168" s="47"/>
      <c r="D168" s="47" t="s">
        <v>7124</v>
      </c>
      <c r="E168" s="47" t="s">
        <v>6414</v>
      </c>
      <c r="F168" s="47"/>
      <c r="G168" s="47"/>
    </row>
    <row r="169" spans="2:7" x14ac:dyDescent="0.4">
      <c r="B169" s="47" t="s">
        <v>6416</v>
      </c>
      <c r="C169" s="47"/>
      <c r="D169" s="47" t="s">
        <v>7124</v>
      </c>
      <c r="E169" s="47" t="s">
        <v>6415</v>
      </c>
      <c r="F169" s="47"/>
      <c r="G169" s="47"/>
    </row>
    <row r="170" spans="2:7" x14ac:dyDescent="0.4">
      <c r="B170" s="47" t="s">
        <v>2081</v>
      </c>
      <c r="C170" s="47"/>
      <c r="D170" s="47" t="s">
        <v>7124</v>
      </c>
      <c r="E170" s="47" t="s">
        <v>438</v>
      </c>
      <c r="F170" s="47"/>
      <c r="G170" s="47"/>
    </row>
    <row r="171" spans="2:7" x14ac:dyDescent="0.4">
      <c r="B171" s="47" t="s">
        <v>6418</v>
      </c>
      <c r="C171" s="47"/>
      <c r="D171" s="47" t="s">
        <v>7124</v>
      </c>
      <c r="E171" s="47" t="s">
        <v>3936</v>
      </c>
      <c r="F171" s="47"/>
      <c r="G171" s="47"/>
    </row>
    <row r="172" spans="2:7" x14ac:dyDescent="0.4">
      <c r="B172" s="47" t="s">
        <v>6421</v>
      </c>
      <c r="C172" s="47"/>
      <c r="D172" s="47" t="s">
        <v>7124</v>
      </c>
      <c r="E172" s="47" t="s">
        <v>6419</v>
      </c>
      <c r="F172" s="47"/>
      <c r="G172" s="47"/>
    </row>
    <row r="173" spans="2:7" x14ac:dyDescent="0.4">
      <c r="B173" s="47" t="s">
        <v>5385</v>
      </c>
      <c r="C173" s="47"/>
      <c r="D173" s="47" t="s">
        <v>7124</v>
      </c>
      <c r="E173" s="47" t="s">
        <v>6422</v>
      </c>
      <c r="F173" s="47"/>
      <c r="G173" s="47"/>
    </row>
    <row r="174" spans="2:7" x14ac:dyDescent="0.4">
      <c r="B174" s="47" t="s">
        <v>6424</v>
      </c>
      <c r="C174" s="47"/>
      <c r="D174" s="47" t="s">
        <v>7124</v>
      </c>
      <c r="E174" s="47" t="s">
        <v>6423</v>
      </c>
      <c r="F174" s="47"/>
      <c r="G174" s="47"/>
    </row>
    <row r="175" spans="2:7" x14ac:dyDescent="0.4">
      <c r="B175" s="47" t="s">
        <v>1471</v>
      </c>
      <c r="C175" s="47"/>
      <c r="D175" s="47" t="s">
        <v>7124</v>
      </c>
      <c r="E175" s="47" t="s">
        <v>6119</v>
      </c>
      <c r="F175" s="47"/>
      <c r="G175" s="47"/>
    </row>
    <row r="176" spans="2:7" x14ac:dyDescent="0.4">
      <c r="B176" s="47" t="s">
        <v>6426</v>
      </c>
      <c r="C176" s="47"/>
      <c r="D176" s="47" t="s">
        <v>7124</v>
      </c>
      <c r="E176" s="47" t="s">
        <v>6425</v>
      </c>
      <c r="F176" s="47"/>
      <c r="G176" s="47"/>
    </row>
    <row r="177" spans="2:7" x14ac:dyDescent="0.4">
      <c r="B177" s="47" t="s">
        <v>6427</v>
      </c>
      <c r="C177" s="47"/>
      <c r="D177" s="47" t="s">
        <v>7124</v>
      </c>
      <c r="E177" s="47" t="s">
        <v>4722</v>
      </c>
      <c r="F177" s="47"/>
      <c r="G177" s="47"/>
    </row>
    <row r="178" spans="2:7" x14ac:dyDescent="0.4">
      <c r="B178" s="47" t="s">
        <v>6429</v>
      </c>
      <c r="C178" s="47"/>
      <c r="D178" s="47" t="s">
        <v>7124</v>
      </c>
      <c r="E178" s="47" t="s">
        <v>6428</v>
      </c>
      <c r="F178" s="47"/>
      <c r="G178" s="47"/>
    </row>
    <row r="179" spans="2:7" x14ac:dyDescent="0.4">
      <c r="B179" s="47" t="s">
        <v>4742</v>
      </c>
      <c r="C179" s="47"/>
      <c r="D179" s="47" t="s">
        <v>7124</v>
      </c>
      <c r="E179" s="47" t="s">
        <v>6430</v>
      </c>
      <c r="F179" s="47"/>
      <c r="G179" s="47"/>
    </row>
    <row r="180" spans="2:7" x14ac:dyDescent="0.4">
      <c r="B180" s="47" t="s">
        <v>3487</v>
      </c>
      <c r="C180" s="47"/>
      <c r="D180" s="47" t="s">
        <v>7124</v>
      </c>
      <c r="E180" s="47" t="s">
        <v>6431</v>
      </c>
      <c r="F180" s="47"/>
      <c r="G180" s="47"/>
    </row>
    <row r="181" spans="2:7" x14ac:dyDescent="0.4">
      <c r="B181" s="47" t="s">
        <v>6432</v>
      </c>
      <c r="C181" s="47"/>
      <c r="D181" s="47" t="s">
        <v>7124</v>
      </c>
      <c r="E181" s="47" t="s">
        <v>5212</v>
      </c>
      <c r="F181" s="47"/>
      <c r="G181" s="47"/>
    </row>
    <row r="182" spans="2:7" x14ac:dyDescent="0.4">
      <c r="B182" s="47" t="s">
        <v>1801</v>
      </c>
      <c r="C182" s="47"/>
      <c r="D182" s="47" t="s">
        <v>7124</v>
      </c>
      <c r="E182" s="47" t="s">
        <v>6433</v>
      </c>
      <c r="F182" s="47"/>
      <c r="G182" s="47"/>
    </row>
    <row r="183" spans="2:7" x14ac:dyDescent="0.4">
      <c r="B183" s="47" t="s">
        <v>5893</v>
      </c>
      <c r="C183" s="47"/>
      <c r="D183" s="47" t="s">
        <v>7124</v>
      </c>
      <c r="E183" s="47" t="s">
        <v>2654</v>
      </c>
      <c r="F183" s="47"/>
      <c r="G183" s="47"/>
    </row>
    <row r="184" spans="2:7" x14ac:dyDescent="0.4">
      <c r="B184" s="47" t="s">
        <v>6434</v>
      </c>
      <c r="C184" s="47"/>
      <c r="D184" s="47" t="s">
        <v>7124</v>
      </c>
      <c r="E184" s="47" t="s">
        <v>3590</v>
      </c>
      <c r="F184" s="47"/>
      <c r="G184" s="47"/>
    </row>
    <row r="185" spans="2:7" x14ac:dyDescent="0.4">
      <c r="B185" s="47" t="s">
        <v>6436</v>
      </c>
      <c r="C185" s="47"/>
      <c r="D185" s="47" t="s">
        <v>7124</v>
      </c>
      <c r="E185" s="47" t="s">
        <v>6435</v>
      </c>
      <c r="F185" s="47"/>
      <c r="G185" s="47"/>
    </row>
    <row r="186" spans="2:7" x14ac:dyDescent="0.4">
      <c r="B186" s="47" t="s">
        <v>6437</v>
      </c>
      <c r="C186" s="47"/>
      <c r="D186" s="47" t="s">
        <v>7124</v>
      </c>
      <c r="E186" s="47" t="s">
        <v>4936</v>
      </c>
      <c r="F186" s="47"/>
      <c r="G186" s="47"/>
    </row>
    <row r="187" spans="2:7" x14ac:dyDescent="0.4">
      <c r="B187" s="47" t="s">
        <v>6439</v>
      </c>
      <c r="C187" s="47"/>
      <c r="D187" s="47" t="s">
        <v>7124</v>
      </c>
      <c r="E187" s="47" t="s">
        <v>6438</v>
      </c>
      <c r="F187" s="47"/>
      <c r="G187" s="47"/>
    </row>
    <row r="188" spans="2:7" x14ac:dyDescent="0.4">
      <c r="B188" s="47" t="s">
        <v>6441</v>
      </c>
      <c r="C188" s="47"/>
      <c r="D188" s="47" t="s">
        <v>7124</v>
      </c>
      <c r="E188" s="47" t="s">
        <v>6440</v>
      </c>
      <c r="F188" s="47"/>
      <c r="G188" s="47"/>
    </row>
    <row r="189" spans="2:7" x14ac:dyDescent="0.4">
      <c r="B189" s="47" t="s">
        <v>4642</v>
      </c>
      <c r="C189" s="47"/>
      <c r="D189" s="47" t="s">
        <v>7124</v>
      </c>
      <c r="E189" s="47" t="s">
        <v>1970</v>
      </c>
      <c r="F189" s="47"/>
      <c r="G189" s="47"/>
    </row>
    <row r="190" spans="2:7" x14ac:dyDescent="0.4">
      <c r="B190" s="47" t="s">
        <v>6442</v>
      </c>
      <c r="C190" s="47"/>
      <c r="D190" s="47" t="s">
        <v>7124</v>
      </c>
      <c r="E190" s="47" t="s">
        <v>2026</v>
      </c>
      <c r="F190" s="47"/>
      <c r="G190" s="47"/>
    </row>
    <row r="191" spans="2:7" x14ac:dyDescent="0.4">
      <c r="B191" s="47" t="s">
        <v>883</v>
      </c>
      <c r="C191" s="47"/>
      <c r="D191" s="47" t="s">
        <v>7124</v>
      </c>
      <c r="E191" s="47" t="s">
        <v>6443</v>
      </c>
      <c r="F191" s="47"/>
      <c r="G191" s="47"/>
    </row>
    <row r="192" spans="2:7" x14ac:dyDescent="0.4">
      <c r="B192" s="47" t="s">
        <v>6444</v>
      </c>
      <c r="C192" s="47"/>
      <c r="D192" s="47" t="s">
        <v>7124</v>
      </c>
      <c r="E192" s="47" t="s">
        <v>6010</v>
      </c>
      <c r="F192" s="47"/>
      <c r="G192" s="47"/>
    </row>
    <row r="193" spans="2:7" x14ac:dyDescent="0.4">
      <c r="B193" s="47" t="s">
        <v>2782</v>
      </c>
      <c r="C193" s="47"/>
      <c r="D193" s="47" t="s">
        <v>7124</v>
      </c>
      <c r="E193" s="47" t="s">
        <v>6445</v>
      </c>
      <c r="F193" s="47"/>
      <c r="G193" s="47"/>
    </row>
    <row r="194" spans="2:7" x14ac:dyDescent="0.4">
      <c r="B194" s="47" t="s">
        <v>6447</v>
      </c>
      <c r="C194" s="47"/>
      <c r="D194" s="47" t="s">
        <v>7124</v>
      </c>
      <c r="E194" s="47" t="s">
        <v>6446</v>
      </c>
      <c r="F194" s="47"/>
      <c r="G194" s="47"/>
    </row>
    <row r="195" spans="2:7" x14ac:dyDescent="0.4">
      <c r="B195" s="47" t="s">
        <v>5096</v>
      </c>
      <c r="C195" s="47"/>
      <c r="D195" s="47" t="s">
        <v>7124</v>
      </c>
      <c r="E195" s="47" t="s">
        <v>5811</v>
      </c>
      <c r="F195" s="47"/>
      <c r="G195" s="47"/>
    </row>
    <row r="196" spans="2:7" x14ac:dyDescent="0.4">
      <c r="B196" s="47" t="s">
        <v>6451</v>
      </c>
      <c r="C196" s="47"/>
      <c r="D196" s="47" t="s">
        <v>7124</v>
      </c>
      <c r="E196" s="47" t="s">
        <v>6449</v>
      </c>
      <c r="F196" s="47"/>
      <c r="G196" s="47"/>
    </row>
    <row r="197" spans="2:7" x14ac:dyDescent="0.4">
      <c r="B197" s="47" t="s">
        <v>120</v>
      </c>
      <c r="C197" s="47"/>
      <c r="D197" s="47" t="s">
        <v>7124</v>
      </c>
      <c r="E197" s="47" t="s">
        <v>3147</v>
      </c>
      <c r="F197" s="47"/>
      <c r="G197" s="47"/>
    </row>
    <row r="198" spans="2:7" x14ac:dyDescent="0.4">
      <c r="B198" s="47" t="s">
        <v>3009</v>
      </c>
      <c r="C198" s="47"/>
      <c r="D198" s="47" t="s">
        <v>7124</v>
      </c>
      <c r="E198" s="47" t="s">
        <v>6452</v>
      </c>
      <c r="F198" s="47"/>
      <c r="G198" s="47"/>
    </row>
    <row r="199" spans="2:7" x14ac:dyDescent="0.4">
      <c r="B199" s="47" t="s">
        <v>106</v>
      </c>
      <c r="C199" s="47"/>
      <c r="D199" s="47" t="s">
        <v>7124</v>
      </c>
      <c r="E199" s="47" t="s">
        <v>4903</v>
      </c>
      <c r="F199" s="47"/>
      <c r="G199" s="47"/>
    </row>
    <row r="200" spans="2:7" x14ac:dyDescent="0.4">
      <c r="B200" s="47" t="s">
        <v>6454</v>
      </c>
      <c r="C200" s="47"/>
      <c r="D200" s="47" t="s">
        <v>7124</v>
      </c>
      <c r="E200" s="47" t="s">
        <v>6453</v>
      </c>
      <c r="F200" s="47"/>
      <c r="G200" s="47"/>
    </row>
    <row r="201" spans="2:7" x14ac:dyDescent="0.4">
      <c r="B201" s="47" t="s">
        <v>6455</v>
      </c>
      <c r="C201" s="47"/>
      <c r="D201" s="47" t="s">
        <v>7124</v>
      </c>
      <c r="E201" s="47" t="s">
        <v>1595</v>
      </c>
      <c r="F201" s="47"/>
      <c r="G201" s="47"/>
    </row>
    <row r="202" spans="2:7" x14ac:dyDescent="0.4">
      <c r="B202" s="47" t="s">
        <v>6331</v>
      </c>
      <c r="C202" s="47"/>
      <c r="D202" s="47" t="s">
        <v>7124</v>
      </c>
      <c r="E202" s="47" t="s">
        <v>5351</v>
      </c>
      <c r="F202" s="47"/>
      <c r="G202" s="47"/>
    </row>
    <row r="203" spans="2:7" x14ac:dyDescent="0.4">
      <c r="B203" s="47" t="s">
        <v>2894</v>
      </c>
      <c r="C203" s="47"/>
      <c r="D203" s="47" t="s">
        <v>7124</v>
      </c>
      <c r="E203" s="47" t="s">
        <v>6456</v>
      </c>
      <c r="F203" s="47"/>
      <c r="G203" s="47"/>
    </row>
    <row r="204" spans="2:7" x14ac:dyDescent="0.4">
      <c r="B204" s="47" t="s">
        <v>6458</v>
      </c>
      <c r="C204" s="47"/>
      <c r="D204" s="47" t="s">
        <v>7124</v>
      </c>
      <c r="E204" s="47" t="s">
        <v>6457</v>
      </c>
      <c r="F204" s="47"/>
      <c r="G204" s="47"/>
    </row>
    <row r="205" spans="2:7" x14ac:dyDescent="0.4">
      <c r="B205" s="47" t="s">
        <v>191</v>
      </c>
      <c r="C205" s="47"/>
      <c r="D205" s="47" t="s">
        <v>7124</v>
      </c>
      <c r="E205" s="47" t="s">
        <v>3933</v>
      </c>
      <c r="F205" s="47"/>
      <c r="G205" s="47"/>
    </row>
    <row r="206" spans="2:7" x14ac:dyDescent="0.4">
      <c r="B206" s="47" t="s">
        <v>2183</v>
      </c>
      <c r="C206" s="47"/>
      <c r="D206" s="47" t="s">
        <v>7124</v>
      </c>
      <c r="E206" s="47" t="s">
        <v>5935</v>
      </c>
      <c r="F206" s="47"/>
      <c r="G206" s="47"/>
    </row>
    <row r="207" spans="2:7" x14ac:dyDescent="0.4">
      <c r="B207" s="47" t="s">
        <v>5625</v>
      </c>
      <c r="C207" s="47"/>
      <c r="D207" s="47" t="s">
        <v>7124</v>
      </c>
      <c r="E207" s="47" t="s">
        <v>1616</v>
      </c>
      <c r="F207" s="47"/>
      <c r="G207" s="47"/>
    </row>
    <row r="208" spans="2:7" x14ac:dyDescent="0.4">
      <c r="B208" s="47" t="s">
        <v>1253</v>
      </c>
      <c r="C208" s="47"/>
      <c r="D208" s="47" t="s">
        <v>7124</v>
      </c>
      <c r="E208" s="47" t="s">
        <v>6459</v>
      </c>
      <c r="F208" s="47"/>
      <c r="G208" s="47"/>
    </row>
    <row r="209" spans="2:7" x14ac:dyDescent="0.4">
      <c r="B209" s="47" t="s">
        <v>2724</v>
      </c>
      <c r="C209" s="47"/>
      <c r="D209" s="47" t="s">
        <v>7124</v>
      </c>
      <c r="E209" s="47" t="s">
        <v>1250</v>
      </c>
      <c r="F209" s="47"/>
      <c r="G209" s="47"/>
    </row>
    <row r="210" spans="2:7" x14ac:dyDescent="0.4">
      <c r="B210" s="47" t="s">
        <v>6461</v>
      </c>
      <c r="C210" s="47"/>
      <c r="D210" s="47" t="s">
        <v>7124</v>
      </c>
      <c r="E210" s="47" t="s">
        <v>6460</v>
      </c>
      <c r="F210" s="47"/>
      <c r="G210" s="47"/>
    </row>
    <row r="211" spans="2:7" x14ac:dyDescent="0.4">
      <c r="B211" s="47" t="s">
        <v>6463</v>
      </c>
      <c r="C211" s="47"/>
      <c r="D211" s="47" t="s">
        <v>7124</v>
      </c>
      <c r="E211" s="47" t="s">
        <v>6462</v>
      </c>
      <c r="F211" s="47"/>
      <c r="G211" s="47"/>
    </row>
    <row r="212" spans="2:7" x14ac:dyDescent="0.4">
      <c r="B212" s="47" t="s">
        <v>6464</v>
      </c>
      <c r="C212" s="47"/>
      <c r="D212" s="47" t="s">
        <v>7124</v>
      </c>
      <c r="E212" s="47" t="s">
        <v>1014</v>
      </c>
      <c r="F212" s="47"/>
      <c r="G212" s="47"/>
    </row>
    <row r="213" spans="2:7" x14ac:dyDescent="0.4">
      <c r="B213" s="47" t="s">
        <v>5094</v>
      </c>
      <c r="C213" s="47"/>
      <c r="D213" s="47" t="s">
        <v>7124</v>
      </c>
      <c r="E213" s="47" t="s">
        <v>3421</v>
      </c>
      <c r="F213" s="47"/>
      <c r="G213" s="47"/>
    </row>
    <row r="214" spans="2:7" x14ac:dyDescent="0.4">
      <c r="B214" s="47" t="s">
        <v>2320</v>
      </c>
      <c r="C214" s="47"/>
      <c r="D214" s="47" t="s">
        <v>7124</v>
      </c>
      <c r="E214" s="47" t="s">
        <v>6230</v>
      </c>
      <c r="F214" s="47"/>
      <c r="G214" s="47"/>
    </row>
    <row r="215" spans="2:7" x14ac:dyDescent="0.4">
      <c r="B215" s="47" t="s">
        <v>1834</v>
      </c>
      <c r="C215" s="47"/>
      <c r="D215" s="47" t="s">
        <v>7124</v>
      </c>
      <c r="E215" s="47" t="s">
        <v>721</v>
      </c>
      <c r="F215" s="47"/>
      <c r="G215" s="47"/>
    </row>
    <row r="216" spans="2:7" x14ac:dyDescent="0.4">
      <c r="B216" s="47" t="s">
        <v>1399</v>
      </c>
      <c r="C216" s="47"/>
      <c r="D216" s="47" t="s">
        <v>7124</v>
      </c>
      <c r="E216" s="47" t="s">
        <v>1232</v>
      </c>
      <c r="F216" s="47"/>
      <c r="G216" s="47"/>
    </row>
    <row r="217" spans="2:7" x14ac:dyDescent="0.4">
      <c r="B217" s="47" t="s">
        <v>3688</v>
      </c>
      <c r="C217" s="47"/>
      <c r="D217" s="47" t="s">
        <v>7124</v>
      </c>
      <c r="E217" s="47" t="s">
        <v>2011</v>
      </c>
      <c r="F217" s="47"/>
      <c r="G217" s="47"/>
    </row>
    <row r="218" spans="2:7" x14ac:dyDescent="0.4">
      <c r="B218" s="47" t="s">
        <v>6465</v>
      </c>
      <c r="C218" s="47"/>
      <c r="D218" s="47" t="s">
        <v>7124</v>
      </c>
      <c r="E218" s="47" t="s">
        <v>5965</v>
      </c>
      <c r="F218" s="47"/>
      <c r="G218" s="47"/>
    </row>
    <row r="219" spans="2:7" x14ac:dyDescent="0.4">
      <c r="B219" s="47" t="s">
        <v>6468</v>
      </c>
      <c r="C219" s="47"/>
      <c r="D219" s="47" t="s">
        <v>7124</v>
      </c>
      <c r="E219" s="47" t="s">
        <v>6467</v>
      </c>
      <c r="F219" s="47"/>
      <c r="G219" s="47"/>
    </row>
    <row r="220" spans="2:7" x14ac:dyDescent="0.4">
      <c r="B220" s="47" t="s">
        <v>6470</v>
      </c>
      <c r="C220" s="47"/>
      <c r="D220" s="47" t="s">
        <v>7124</v>
      </c>
      <c r="E220" s="47" t="s">
        <v>6469</v>
      </c>
      <c r="F220" s="47"/>
      <c r="G220" s="47"/>
    </row>
    <row r="221" spans="2:7" x14ac:dyDescent="0.4">
      <c r="B221" s="47" t="s">
        <v>6471</v>
      </c>
      <c r="C221" s="47"/>
      <c r="D221" s="47" t="s">
        <v>7124</v>
      </c>
      <c r="E221" s="47" t="s">
        <v>1905</v>
      </c>
      <c r="F221" s="47"/>
      <c r="G221" s="47"/>
    </row>
    <row r="222" spans="2:7" x14ac:dyDescent="0.4">
      <c r="B222" s="47" t="s">
        <v>6472</v>
      </c>
      <c r="C222" s="47"/>
      <c r="D222" s="47" t="s">
        <v>7124</v>
      </c>
      <c r="E222" s="47" t="s">
        <v>3069</v>
      </c>
      <c r="F222" s="47"/>
      <c r="G222" s="47"/>
    </row>
    <row r="223" spans="2:7" x14ac:dyDescent="0.4">
      <c r="B223" s="47" t="s">
        <v>6473</v>
      </c>
      <c r="C223" s="47"/>
      <c r="D223" s="47" t="s">
        <v>7124</v>
      </c>
      <c r="E223" s="47" t="s">
        <v>5434</v>
      </c>
      <c r="F223" s="47"/>
      <c r="G223" s="47"/>
    </row>
    <row r="224" spans="2:7" x14ac:dyDescent="0.4">
      <c r="B224" s="47" t="s">
        <v>5743</v>
      </c>
      <c r="C224" s="47"/>
      <c r="D224" s="47" t="s">
        <v>7124</v>
      </c>
      <c r="E224" s="47" t="s">
        <v>5454</v>
      </c>
      <c r="F224" s="47"/>
      <c r="G224" s="47"/>
    </row>
    <row r="225" spans="2:7" x14ac:dyDescent="0.4">
      <c r="B225" s="47" t="s">
        <v>6474</v>
      </c>
      <c r="C225" s="47"/>
      <c r="D225" s="47" t="s">
        <v>7124</v>
      </c>
      <c r="E225" s="47" t="s">
        <v>2341</v>
      </c>
      <c r="F225" s="47"/>
      <c r="G225" s="47"/>
    </row>
    <row r="226" spans="2:7" x14ac:dyDescent="0.4">
      <c r="B226" s="47" t="s">
        <v>5831</v>
      </c>
      <c r="C226" s="47"/>
      <c r="D226" s="47" t="s">
        <v>7124</v>
      </c>
      <c r="E226" s="47" t="s">
        <v>6475</v>
      </c>
      <c r="F226" s="47"/>
      <c r="G226" s="47"/>
    </row>
    <row r="227" spans="2:7" x14ac:dyDescent="0.4">
      <c r="B227" s="47" t="s">
        <v>2802</v>
      </c>
      <c r="C227" s="47"/>
      <c r="D227" s="47" t="s">
        <v>7124</v>
      </c>
      <c r="E227" s="47" t="s">
        <v>1516</v>
      </c>
      <c r="F227" s="47"/>
      <c r="G227" s="47"/>
    </row>
    <row r="228" spans="2:7" x14ac:dyDescent="0.4">
      <c r="B228" s="47" t="s">
        <v>6476</v>
      </c>
      <c r="C228" s="47"/>
      <c r="D228" s="47" t="s">
        <v>7124</v>
      </c>
      <c r="E228" s="47" t="s">
        <v>3323</v>
      </c>
      <c r="F228" s="47"/>
      <c r="G228" s="47"/>
    </row>
    <row r="229" spans="2:7" x14ac:dyDescent="0.4">
      <c r="B229" s="47" t="s">
        <v>6478</v>
      </c>
      <c r="C229" s="47"/>
      <c r="D229" s="47" t="s">
        <v>7124</v>
      </c>
      <c r="E229" s="47" t="s">
        <v>6477</v>
      </c>
      <c r="F229" s="47"/>
      <c r="G229" s="47"/>
    </row>
    <row r="230" spans="2:7" x14ac:dyDescent="0.4">
      <c r="B230" s="47" t="s">
        <v>6482</v>
      </c>
      <c r="C230" s="47"/>
      <c r="D230" s="47" t="s">
        <v>7124</v>
      </c>
      <c r="E230" s="47" t="s">
        <v>6481</v>
      </c>
      <c r="F230" s="47"/>
      <c r="G230" s="47"/>
    </row>
    <row r="231" spans="2:7" x14ac:dyDescent="0.4">
      <c r="B231" s="47" t="s">
        <v>6484</v>
      </c>
      <c r="C231" s="47"/>
      <c r="D231" s="47" t="s">
        <v>7124</v>
      </c>
      <c r="E231" s="47" t="s">
        <v>6483</v>
      </c>
      <c r="F231" s="47"/>
      <c r="G231" s="47"/>
    </row>
    <row r="232" spans="2:7" x14ac:dyDescent="0.4">
      <c r="B232" s="47" t="s">
        <v>6485</v>
      </c>
      <c r="C232" s="47"/>
      <c r="D232" s="47" t="s">
        <v>7124</v>
      </c>
      <c r="E232" s="47" t="s">
        <v>5931</v>
      </c>
      <c r="F232" s="47"/>
      <c r="G232" s="47"/>
    </row>
    <row r="233" spans="2:7" x14ac:dyDescent="0.4">
      <c r="B233" s="47" t="s">
        <v>1784</v>
      </c>
      <c r="C233" s="47"/>
      <c r="D233" s="47" t="s">
        <v>7124</v>
      </c>
      <c r="E233" s="47" t="s">
        <v>5550</v>
      </c>
      <c r="F233" s="47"/>
      <c r="G233" s="47"/>
    </row>
    <row r="234" spans="2:7" x14ac:dyDescent="0.4">
      <c r="B234" s="47" t="s">
        <v>6295</v>
      </c>
      <c r="C234" s="47"/>
      <c r="D234" s="47" t="s">
        <v>7124</v>
      </c>
      <c r="E234" s="47" t="s">
        <v>6486</v>
      </c>
      <c r="F234" s="47"/>
      <c r="G234" s="47"/>
    </row>
    <row r="235" spans="2:7" x14ac:dyDescent="0.4">
      <c r="B235" s="47" t="s">
        <v>4404</v>
      </c>
      <c r="C235" s="47"/>
      <c r="D235" s="47" t="s">
        <v>7124</v>
      </c>
      <c r="E235" s="47" t="s">
        <v>761</v>
      </c>
      <c r="F235" s="47"/>
      <c r="G235" s="47"/>
    </row>
    <row r="236" spans="2:7" x14ac:dyDescent="0.4">
      <c r="B236" s="47" t="s">
        <v>1298</v>
      </c>
      <c r="C236" s="47"/>
      <c r="D236" s="47" t="s">
        <v>7124</v>
      </c>
      <c r="E236" s="47" t="s">
        <v>6487</v>
      </c>
      <c r="F236" s="47"/>
      <c r="G236" s="47"/>
    </row>
    <row r="237" spans="2:7" x14ac:dyDescent="0.4">
      <c r="B237" s="47" t="s">
        <v>6490</v>
      </c>
      <c r="C237" s="47"/>
      <c r="D237" s="47" t="s">
        <v>7124</v>
      </c>
      <c r="E237" s="47" t="s">
        <v>6489</v>
      </c>
      <c r="F237" s="47"/>
      <c r="G237" s="47"/>
    </row>
    <row r="238" spans="2:7" x14ac:dyDescent="0.4">
      <c r="B238" s="47" t="s">
        <v>4819</v>
      </c>
      <c r="C238" s="47"/>
      <c r="D238" s="47" t="s">
        <v>7124</v>
      </c>
      <c r="E238" s="47" t="s">
        <v>6491</v>
      </c>
      <c r="F238" s="47"/>
      <c r="G238" s="47"/>
    </row>
    <row r="239" spans="2:7" x14ac:dyDescent="0.4">
      <c r="B239" s="47" t="s">
        <v>6493</v>
      </c>
      <c r="C239" s="47"/>
      <c r="D239" s="47" t="s">
        <v>7124</v>
      </c>
      <c r="E239" s="47" t="s">
        <v>6492</v>
      </c>
      <c r="F239" s="47"/>
      <c r="G239" s="47"/>
    </row>
    <row r="240" spans="2:7" x14ac:dyDescent="0.4">
      <c r="B240" s="47" t="s">
        <v>6495</v>
      </c>
      <c r="C240" s="47"/>
      <c r="D240" s="47" t="s">
        <v>7124</v>
      </c>
      <c r="E240" s="47" t="s">
        <v>6494</v>
      </c>
      <c r="F240" s="47"/>
      <c r="G240" s="47"/>
    </row>
    <row r="241" spans="2:7" x14ac:dyDescent="0.4">
      <c r="B241" s="47" t="s">
        <v>4155</v>
      </c>
      <c r="C241" s="47"/>
      <c r="D241" s="47" t="s">
        <v>7124</v>
      </c>
      <c r="E241" s="47" t="s">
        <v>899</v>
      </c>
      <c r="F241" s="47"/>
      <c r="G241" s="47"/>
    </row>
    <row r="242" spans="2:7" x14ac:dyDescent="0.4">
      <c r="B242" s="47" t="s">
        <v>1329</v>
      </c>
      <c r="C242" s="47"/>
      <c r="D242" s="47" t="s">
        <v>7124</v>
      </c>
      <c r="E242" s="47" t="s">
        <v>631</v>
      </c>
      <c r="F242" s="47"/>
      <c r="G242" s="47"/>
    </row>
    <row r="243" spans="2:7" x14ac:dyDescent="0.4">
      <c r="B243" s="47" t="s">
        <v>6497</v>
      </c>
      <c r="C243" s="47"/>
      <c r="D243" s="47" t="s">
        <v>7124</v>
      </c>
      <c r="E243" s="47" t="s">
        <v>6496</v>
      </c>
      <c r="F243" s="47"/>
      <c r="G243" s="47"/>
    </row>
    <row r="244" spans="2:7" x14ac:dyDescent="0.4">
      <c r="B244" s="47" t="s">
        <v>6499</v>
      </c>
      <c r="C244" s="47"/>
      <c r="D244" s="47" t="s">
        <v>7124</v>
      </c>
      <c r="E244" s="47" t="s">
        <v>6498</v>
      </c>
      <c r="F244" s="47"/>
      <c r="G244" s="47"/>
    </row>
    <row r="245" spans="2:7" x14ac:dyDescent="0.4">
      <c r="B245" s="47" t="s">
        <v>6500</v>
      </c>
      <c r="C245" s="47"/>
      <c r="D245" s="47" t="s">
        <v>7124</v>
      </c>
      <c r="E245" s="47" t="s">
        <v>5692</v>
      </c>
      <c r="F245" s="47"/>
      <c r="G245" s="47"/>
    </row>
    <row r="246" spans="2:7" x14ac:dyDescent="0.4">
      <c r="B246" s="47" t="s">
        <v>6502</v>
      </c>
      <c r="C246" s="47"/>
      <c r="D246" s="47" t="s">
        <v>7124</v>
      </c>
      <c r="E246" s="47" t="s">
        <v>6501</v>
      </c>
      <c r="F246" s="47"/>
      <c r="G246" s="47"/>
    </row>
    <row r="247" spans="2:7" x14ac:dyDescent="0.4">
      <c r="B247" s="47" t="s">
        <v>1953</v>
      </c>
      <c r="C247" s="47"/>
      <c r="D247" s="47" t="s">
        <v>7124</v>
      </c>
      <c r="E247" s="47" t="s">
        <v>6503</v>
      </c>
      <c r="F247" s="47"/>
      <c r="G247" s="47"/>
    </row>
    <row r="248" spans="2:7" x14ac:dyDescent="0.4">
      <c r="B248" s="47" t="s">
        <v>4889</v>
      </c>
      <c r="C248" s="47"/>
      <c r="D248" s="47" t="s">
        <v>7124</v>
      </c>
      <c r="E248" s="47" t="s">
        <v>6504</v>
      </c>
      <c r="F248" s="47"/>
      <c r="G248" s="47"/>
    </row>
    <row r="249" spans="2:7" x14ac:dyDescent="0.4">
      <c r="B249" s="47" t="s">
        <v>2031</v>
      </c>
      <c r="C249" s="47"/>
      <c r="D249" s="47" t="s">
        <v>7124</v>
      </c>
      <c r="E249" s="47" t="s">
        <v>6505</v>
      </c>
      <c r="F249" s="47"/>
      <c r="G249" s="47"/>
    </row>
    <row r="250" spans="2:7" x14ac:dyDescent="0.4">
      <c r="B250" s="47" t="s">
        <v>6507</v>
      </c>
      <c r="C250" s="47"/>
      <c r="D250" s="47" t="s">
        <v>7124</v>
      </c>
      <c r="E250" s="47" t="s">
        <v>6506</v>
      </c>
      <c r="F250" s="47"/>
      <c r="G250" s="47"/>
    </row>
    <row r="251" spans="2:7" x14ac:dyDescent="0.4">
      <c r="B251" s="47" t="s">
        <v>4644</v>
      </c>
      <c r="C251" s="47"/>
      <c r="D251" s="47" t="s">
        <v>7124</v>
      </c>
      <c r="E251" s="47" t="s">
        <v>5043</v>
      </c>
      <c r="F251" s="47"/>
      <c r="G251" s="47"/>
    </row>
    <row r="252" spans="2:7" x14ac:dyDescent="0.4">
      <c r="B252" s="47" t="s">
        <v>5056</v>
      </c>
      <c r="C252" s="47"/>
      <c r="D252" s="47" t="s">
        <v>7124</v>
      </c>
      <c r="E252" s="47" t="s">
        <v>6508</v>
      </c>
      <c r="F252" s="47"/>
      <c r="G252" s="47"/>
    </row>
    <row r="253" spans="2:7" x14ac:dyDescent="0.4">
      <c r="B253" s="47" t="s">
        <v>6341</v>
      </c>
      <c r="C253" s="47"/>
      <c r="D253" s="47" t="s">
        <v>7124</v>
      </c>
      <c r="E253" s="47" t="s">
        <v>2713</v>
      </c>
      <c r="F253" s="47"/>
      <c r="G253" s="47"/>
    </row>
    <row r="254" spans="2:7" x14ac:dyDescent="0.4">
      <c r="B254" s="47" t="s">
        <v>3928</v>
      </c>
      <c r="C254" s="47"/>
      <c r="D254" s="47" t="s">
        <v>7124</v>
      </c>
      <c r="E254" s="47" t="s">
        <v>367</v>
      </c>
      <c r="F254" s="47"/>
      <c r="G254" s="47"/>
    </row>
    <row r="255" spans="2:7" x14ac:dyDescent="0.4">
      <c r="B255" s="47" t="s">
        <v>2958</v>
      </c>
      <c r="C255" s="47"/>
      <c r="D255" s="47" t="s">
        <v>7124</v>
      </c>
      <c r="E255" s="47" t="s">
        <v>6510</v>
      </c>
      <c r="F255" s="47"/>
      <c r="G255" s="47"/>
    </row>
    <row r="256" spans="2:7" x14ac:dyDescent="0.4">
      <c r="B256" s="47" t="s">
        <v>6511</v>
      </c>
      <c r="C256" s="47"/>
      <c r="D256" s="47" t="s">
        <v>7124</v>
      </c>
      <c r="E256" s="47" t="s">
        <v>3288</v>
      </c>
      <c r="F256" s="47"/>
      <c r="G256" s="47"/>
    </row>
    <row r="257" spans="2:7" x14ac:dyDescent="0.4">
      <c r="B257" s="47" t="s">
        <v>5294</v>
      </c>
      <c r="C257" s="47"/>
      <c r="D257" s="47" t="s">
        <v>7124</v>
      </c>
      <c r="E257" s="47" t="s">
        <v>1569</v>
      </c>
      <c r="F257" s="47"/>
      <c r="G257" s="47"/>
    </row>
    <row r="258" spans="2:7" x14ac:dyDescent="0.4">
      <c r="B258" s="47" t="s">
        <v>162</v>
      </c>
      <c r="C258" s="47"/>
      <c r="D258" s="47" t="s">
        <v>7124</v>
      </c>
      <c r="E258" s="47" t="s">
        <v>6512</v>
      </c>
      <c r="F258" s="47"/>
      <c r="G258" s="47"/>
    </row>
    <row r="259" spans="2:7" x14ac:dyDescent="0.4">
      <c r="B259" s="47" t="s">
        <v>6800</v>
      </c>
      <c r="C259" s="47"/>
      <c r="D259" s="47" t="s">
        <v>7124</v>
      </c>
      <c r="E259" s="47" t="s">
        <v>50</v>
      </c>
      <c r="F259" s="47"/>
      <c r="G259" s="47"/>
    </row>
    <row r="260" spans="2:7" x14ac:dyDescent="0.4">
      <c r="B260" s="47" t="s">
        <v>3747</v>
      </c>
      <c r="C260" s="47"/>
      <c r="D260" s="47" t="s">
        <v>7124</v>
      </c>
      <c r="E260" s="47" t="s">
        <v>3075</v>
      </c>
      <c r="F260" s="47"/>
      <c r="G260" s="47"/>
    </row>
    <row r="261" spans="2:7" x14ac:dyDescent="0.4">
      <c r="B261" s="47" t="s">
        <v>2417</v>
      </c>
      <c r="C261" s="47"/>
      <c r="D261" s="47" t="s">
        <v>7124</v>
      </c>
      <c r="E261" s="47" t="s">
        <v>1705</v>
      </c>
      <c r="F261" s="47"/>
      <c r="G261" s="47"/>
    </row>
    <row r="262" spans="2:7" x14ac:dyDescent="0.4">
      <c r="B262" s="47" t="s">
        <v>6515</v>
      </c>
      <c r="C262" s="47"/>
      <c r="D262" s="47" t="s">
        <v>7124</v>
      </c>
      <c r="E262" s="47" t="s">
        <v>6513</v>
      </c>
      <c r="F262" s="47"/>
      <c r="G262" s="47"/>
    </row>
    <row r="263" spans="2:7" x14ac:dyDescent="0.4">
      <c r="B263" s="47" t="s">
        <v>6516</v>
      </c>
      <c r="C263" s="47"/>
      <c r="D263" s="47" t="s">
        <v>7124</v>
      </c>
      <c r="E263" s="47" t="s">
        <v>4786</v>
      </c>
      <c r="F263" s="47"/>
      <c r="G263" s="47"/>
    </row>
    <row r="264" spans="2:7" x14ac:dyDescent="0.4">
      <c r="B264" s="47" t="s">
        <v>491</v>
      </c>
      <c r="C264" s="47"/>
      <c r="D264" s="47" t="s">
        <v>7124</v>
      </c>
      <c r="E264" s="47" t="s">
        <v>5423</v>
      </c>
      <c r="F264" s="47"/>
      <c r="G264" s="47"/>
    </row>
    <row r="265" spans="2:7" x14ac:dyDescent="0.4">
      <c r="B265" s="47" t="s">
        <v>4330</v>
      </c>
      <c r="C265" s="47"/>
      <c r="D265" s="47" t="s">
        <v>7124</v>
      </c>
      <c r="E265" s="47" t="s">
        <v>6517</v>
      </c>
      <c r="F265" s="47"/>
      <c r="G265" s="47"/>
    </row>
    <row r="266" spans="2:7" x14ac:dyDescent="0.4">
      <c r="B266" s="47" t="s">
        <v>3116</v>
      </c>
      <c r="C266" s="47"/>
      <c r="D266" s="47" t="s">
        <v>7124</v>
      </c>
      <c r="E266" s="47" t="s">
        <v>1923</v>
      </c>
      <c r="F266" s="47"/>
      <c r="G266" s="47"/>
    </row>
    <row r="267" spans="2:7" x14ac:dyDescent="0.4">
      <c r="B267" s="47" t="s">
        <v>3970</v>
      </c>
      <c r="C267" s="47"/>
      <c r="D267" s="47" t="s">
        <v>7124</v>
      </c>
      <c r="E267" s="47" t="s">
        <v>6518</v>
      </c>
      <c r="F267" s="47"/>
      <c r="G267" s="47"/>
    </row>
    <row r="268" spans="2:7" x14ac:dyDescent="0.4">
      <c r="B268" s="47" t="s">
        <v>6519</v>
      </c>
      <c r="C268" s="47"/>
      <c r="D268" s="47" t="s">
        <v>7124</v>
      </c>
      <c r="E268" s="47" t="s">
        <v>4535</v>
      </c>
      <c r="F268" s="47"/>
      <c r="G268" s="47"/>
    </row>
    <row r="269" spans="2:7" x14ac:dyDescent="0.4">
      <c r="B269" s="47" t="s">
        <v>5280</v>
      </c>
      <c r="C269" s="47"/>
      <c r="D269" s="47" t="s">
        <v>7124</v>
      </c>
      <c r="E269" s="47" t="s">
        <v>6059</v>
      </c>
      <c r="F269" s="47"/>
      <c r="G269" s="47"/>
    </row>
    <row r="270" spans="2:7" x14ac:dyDescent="0.4">
      <c r="B270" s="47" t="s">
        <v>266</v>
      </c>
      <c r="C270" s="47"/>
      <c r="D270" s="47" t="s">
        <v>7124</v>
      </c>
      <c r="E270" s="47" t="s">
        <v>4310</v>
      </c>
      <c r="F270" s="47"/>
      <c r="G270" s="47"/>
    </row>
    <row r="271" spans="2:7" x14ac:dyDescent="0.4">
      <c r="B271" s="47" t="s">
        <v>6391</v>
      </c>
      <c r="C271" s="47"/>
      <c r="D271" s="47" t="s">
        <v>7124</v>
      </c>
      <c r="E271" s="47" t="s">
        <v>6006</v>
      </c>
      <c r="F271" s="47"/>
      <c r="G271" s="47"/>
    </row>
    <row r="272" spans="2:7" x14ac:dyDescent="0.4">
      <c r="B272" s="47" t="s">
        <v>560</v>
      </c>
      <c r="C272" s="47"/>
      <c r="D272" s="47" t="s">
        <v>7124</v>
      </c>
      <c r="E272" s="47" t="s">
        <v>6522</v>
      </c>
      <c r="F272" s="47"/>
      <c r="G272" s="47"/>
    </row>
    <row r="273" spans="2:7" x14ac:dyDescent="0.4">
      <c r="B273" s="47" t="s">
        <v>588</v>
      </c>
      <c r="C273" s="47"/>
      <c r="D273" s="47" t="s">
        <v>7124</v>
      </c>
      <c r="E273" s="47" t="s">
        <v>2606</v>
      </c>
      <c r="F273" s="47"/>
      <c r="G273" s="47"/>
    </row>
    <row r="274" spans="2:7" x14ac:dyDescent="0.4">
      <c r="B274" s="47" t="s">
        <v>529</v>
      </c>
      <c r="C274" s="47"/>
      <c r="D274" s="47" t="s">
        <v>7124</v>
      </c>
      <c r="E274" s="47" t="s">
        <v>6335</v>
      </c>
      <c r="F274" s="47"/>
      <c r="G274" s="47"/>
    </row>
    <row r="275" spans="2:7" x14ac:dyDescent="0.4">
      <c r="B275" s="47" t="s">
        <v>6350</v>
      </c>
      <c r="C275" s="47"/>
      <c r="D275" s="47" t="s">
        <v>7124</v>
      </c>
      <c r="E275" s="47" t="s">
        <v>6523</v>
      </c>
      <c r="F275" s="47"/>
      <c r="G275" s="47"/>
    </row>
    <row r="276" spans="2:7" x14ac:dyDescent="0.4">
      <c r="B276" s="47" t="s">
        <v>3279</v>
      </c>
      <c r="C276" s="47"/>
      <c r="D276" s="47" t="s">
        <v>7124</v>
      </c>
      <c r="E276" s="47" t="s">
        <v>6525</v>
      </c>
      <c r="F276" s="47"/>
      <c r="G276" s="47"/>
    </row>
    <row r="277" spans="2:7" x14ac:dyDescent="0.4">
      <c r="B277" s="47" t="s">
        <v>5803</v>
      </c>
      <c r="C277" s="47"/>
      <c r="D277" s="47" t="s">
        <v>7124</v>
      </c>
      <c r="E277" s="47" t="s">
        <v>6526</v>
      </c>
      <c r="F277" s="47"/>
      <c r="G277" s="47"/>
    </row>
    <row r="278" spans="2:7" x14ac:dyDescent="0.4">
      <c r="B278" s="47" t="s">
        <v>6527</v>
      </c>
      <c r="C278" s="47"/>
      <c r="D278" s="47" t="s">
        <v>7124</v>
      </c>
      <c r="E278" s="47" t="s">
        <v>5278</v>
      </c>
      <c r="F278" s="47"/>
      <c r="G278" s="47"/>
    </row>
    <row r="279" spans="2:7" x14ac:dyDescent="0.4">
      <c r="B279" s="47" t="s">
        <v>1246</v>
      </c>
      <c r="C279" s="47"/>
      <c r="D279" s="47" t="s">
        <v>7124</v>
      </c>
      <c r="E279" s="47" t="s">
        <v>6528</v>
      </c>
      <c r="F279" s="47"/>
      <c r="G279" s="47"/>
    </row>
    <row r="280" spans="2:7" x14ac:dyDescent="0.4">
      <c r="B280" s="47" t="s">
        <v>6530</v>
      </c>
      <c r="C280" s="47"/>
      <c r="D280" s="47" t="s">
        <v>7124</v>
      </c>
      <c r="E280" s="47" t="s">
        <v>6529</v>
      </c>
      <c r="F280" s="47"/>
      <c r="G280" s="47"/>
    </row>
    <row r="281" spans="2:7" x14ac:dyDescent="0.4">
      <c r="B281" s="47" t="s">
        <v>1742</v>
      </c>
      <c r="C281" s="47"/>
      <c r="D281" s="47" t="s">
        <v>7124</v>
      </c>
      <c r="E281" s="47" t="s">
        <v>3600</v>
      </c>
      <c r="F281" s="47"/>
      <c r="G281" s="47"/>
    </row>
    <row r="282" spans="2:7" x14ac:dyDescent="0.4">
      <c r="B282" s="47" t="s">
        <v>6532</v>
      </c>
      <c r="C282" s="47"/>
      <c r="D282" s="47" t="s">
        <v>7124</v>
      </c>
      <c r="E282" s="47" t="s">
        <v>6531</v>
      </c>
      <c r="F282" s="47"/>
      <c r="G282" s="47"/>
    </row>
    <row r="283" spans="2:7" x14ac:dyDescent="0.4">
      <c r="B283" s="47" t="s">
        <v>4930</v>
      </c>
      <c r="C283" s="47"/>
      <c r="D283" s="47" t="s">
        <v>7124</v>
      </c>
      <c r="E283" s="47" t="s">
        <v>4985</v>
      </c>
      <c r="F283" s="47"/>
      <c r="G283" s="47"/>
    </row>
    <row r="284" spans="2:7" x14ac:dyDescent="0.4">
      <c r="B284" s="47" t="s">
        <v>6534</v>
      </c>
      <c r="C284" s="47"/>
      <c r="D284" s="47" t="s">
        <v>7124</v>
      </c>
      <c r="E284" s="47" t="s">
        <v>6533</v>
      </c>
      <c r="F284" s="47"/>
      <c r="G284" s="47"/>
    </row>
    <row r="285" spans="2:7" x14ac:dyDescent="0.4">
      <c r="B285" s="47" t="s">
        <v>2706</v>
      </c>
      <c r="C285" s="47"/>
      <c r="D285" s="47" t="s">
        <v>7124</v>
      </c>
      <c r="E285" s="47" t="s">
        <v>5221</v>
      </c>
      <c r="F285" s="47"/>
      <c r="G285" s="47"/>
    </row>
    <row r="286" spans="2:7" x14ac:dyDescent="0.4">
      <c r="B286" s="47" t="s">
        <v>6535</v>
      </c>
      <c r="C286" s="47"/>
      <c r="D286" s="47" t="s">
        <v>7124</v>
      </c>
      <c r="E286" s="47" t="s">
        <v>4115</v>
      </c>
      <c r="F286" s="47"/>
      <c r="G286" s="47"/>
    </row>
    <row r="287" spans="2:7" x14ac:dyDescent="0.4">
      <c r="B287" s="47" t="s">
        <v>6536</v>
      </c>
      <c r="C287" s="47"/>
      <c r="D287" s="47" t="s">
        <v>7124</v>
      </c>
      <c r="E287" s="47" t="s">
        <v>6370</v>
      </c>
      <c r="F287" s="47"/>
      <c r="G287" s="47"/>
    </row>
    <row r="288" spans="2:7" x14ac:dyDescent="0.4">
      <c r="B288" s="47" t="s">
        <v>5890</v>
      </c>
      <c r="C288" s="47"/>
      <c r="D288" s="47" t="s">
        <v>7124</v>
      </c>
      <c r="E288" s="47" t="s">
        <v>6537</v>
      </c>
      <c r="F288" s="47"/>
      <c r="G288" s="47"/>
    </row>
    <row r="289" spans="2:7" x14ac:dyDescent="0.4">
      <c r="B289" s="47" t="s">
        <v>221</v>
      </c>
      <c r="C289" s="47"/>
      <c r="D289" s="47" t="s">
        <v>7124</v>
      </c>
      <c r="E289" s="47" t="s">
        <v>5174</v>
      </c>
      <c r="F289" s="47"/>
      <c r="G289" s="47"/>
    </row>
    <row r="290" spans="2:7" x14ac:dyDescent="0.4">
      <c r="B290" s="47" t="s">
        <v>6538</v>
      </c>
      <c r="C290" s="47"/>
      <c r="D290" s="47" t="s">
        <v>7124</v>
      </c>
      <c r="E290" s="47" t="s">
        <v>2540</v>
      </c>
      <c r="F290" s="47"/>
      <c r="G290" s="47"/>
    </row>
    <row r="291" spans="2:7" x14ac:dyDescent="0.4">
      <c r="B291" s="47" t="s">
        <v>4282</v>
      </c>
      <c r="C291" s="47"/>
      <c r="D291" s="47" t="s">
        <v>7124</v>
      </c>
      <c r="E291" s="47" t="s">
        <v>6539</v>
      </c>
      <c r="F291" s="47"/>
      <c r="G291" s="47"/>
    </row>
    <row r="292" spans="2:7" x14ac:dyDescent="0.4">
      <c r="B292" s="47" t="s">
        <v>6801</v>
      </c>
      <c r="C292" s="47"/>
      <c r="D292" s="47" t="s">
        <v>7124</v>
      </c>
      <c r="E292" s="47" t="s">
        <v>6540</v>
      </c>
      <c r="F292" s="47"/>
      <c r="G292" s="47"/>
    </row>
    <row r="293" spans="2:7" x14ac:dyDescent="0.4">
      <c r="B293" s="47" t="s">
        <v>6541</v>
      </c>
      <c r="C293" s="47"/>
      <c r="D293" s="47" t="s">
        <v>7124</v>
      </c>
      <c r="E293" s="47" t="s">
        <v>5784</v>
      </c>
      <c r="F293" s="47"/>
      <c r="G293" s="47"/>
    </row>
    <row r="294" spans="2:7" x14ac:dyDescent="0.4">
      <c r="B294" s="47" t="s">
        <v>6542</v>
      </c>
      <c r="C294" s="47"/>
      <c r="D294" s="47" t="s">
        <v>7124</v>
      </c>
      <c r="E294" s="47" t="s">
        <v>6360</v>
      </c>
      <c r="F294" s="47"/>
      <c r="G294" s="47"/>
    </row>
    <row r="295" spans="2:7" x14ac:dyDescent="0.4">
      <c r="B295" s="47" t="s">
        <v>4748</v>
      </c>
      <c r="C295" s="47"/>
      <c r="D295" s="47" t="s">
        <v>7124</v>
      </c>
      <c r="E295" s="47" t="s">
        <v>451</v>
      </c>
      <c r="F295" s="47"/>
      <c r="G295" s="47"/>
    </row>
    <row r="296" spans="2:7" x14ac:dyDescent="0.4">
      <c r="B296" s="47" t="s">
        <v>6543</v>
      </c>
      <c r="C296" s="47"/>
      <c r="D296" s="47" t="s">
        <v>7124</v>
      </c>
      <c r="E296" s="47" t="s">
        <v>3408</v>
      </c>
      <c r="F296" s="47"/>
      <c r="G296" s="47"/>
    </row>
    <row r="297" spans="2:7" x14ac:dyDescent="0.4">
      <c r="B297" s="47" t="s">
        <v>3151</v>
      </c>
      <c r="C297" s="47"/>
      <c r="D297" s="47" t="s">
        <v>7124</v>
      </c>
      <c r="E297" s="47" t="s">
        <v>2495</v>
      </c>
      <c r="F297" s="47"/>
      <c r="G297" s="47"/>
    </row>
    <row r="298" spans="2:7" x14ac:dyDescent="0.4">
      <c r="B298" s="47" t="s">
        <v>3948</v>
      </c>
      <c r="C298" s="47"/>
      <c r="D298" s="47" t="s">
        <v>7124</v>
      </c>
      <c r="E298" s="47" t="s">
        <v>6544</v>
      </c>
      <c r="F298" s="47"/>
      <c r="G298" s="47"/>
    </row>
    <row r="299" spans="2:7" x14ac:dyDescent="0.4">
      <c r="B299" s="47" t="s">
        <v>2186</v>
      </c>
      <c r="C299" s="47"/>
      <c r="D299" s="47" t="s">
        <v>7124</v>
      </c>
      <c r="E299" s="47" t="s">
        <v>5688</v>
      </c>
      <c r="F299" s="47"/>
      <c r="G299" s="47"/>
    </row>
    <row r="300" spans="2:7" x14ac:dyDescent="0.4">
      <c r="B300" s="47" t="s">
        <v>2545</v>
      </c>
      <c r="C300" s="47"/>
      <c r="D300" s="47" t="s">
        <v>7124</v>
      </c>
      <c r="E300" s="47" t="s">
        <v>6546</v>
      </c>
      <c r="F300" s="47"/>
      <c r="G300" s="47"/>
    </row>
    <row r="301" spans="2:7" x14ac:dyDescent="0.4">
      <c r="B301" s="47" t="s">
        <v>6548</v>
      </c>
      <c r="C301" s="47"/>
      <c r="D301" s="47" t="s">
        <v>7124</v>
      </c>
      <c r="E301" s="47" t="s">
        <v>6547</v>
      </c>
      <c r="F301" s="47"/>
      <c r="G301" s="47"/>
    </row>
    <row r="302" spans="2:7" x14ac:dyDescent="0.4">
      <c r="B302" s="47" t="s">
        <v>6550</v>
      </c>
      <c r="C302" s="47"/>
      <c r="D302" s="47" t="s">
        <v>7124</v>
      </c>
      <c r="E302" s="47" t="s">
        <v>6549</v>
      </c>
      <c r="F302" s="47"/>
      <c r="G302" s="47"/>
    </row>
    <row r="303" spans="2:7" x14ac:dyDescent="0.4">
      <c r="B303" s="47" t="s">
        <v>6553</v>
      </c>
      <c r="C303" s="47"/>
      <c r="D303" s="47" t="s">
        <v>7124</v>
      </c>
      <c r="E303" s="47" t="s">
        <v>6552</v>
      </c>
      <c r="F303" s="47"/>
      <c r="G303" s="47"/>
    </row>
    <row r="304" spans="2:7" x14ac:dyDescent="0.4">
      <c r="B304" s="47" t="s">
        <v>6554</v>
      </c>
      <c r="C304" s="47"/>
      <c r="D304" s="47" t="s">
        <v>7124</v>
      </c>
      <c r="E304" s="47" t="s">
        <v>2491</v>
      </c>
      <c r="F304" s="47"/>
      <c r="G304" s="47"/>
    </row>
    <row r="305" spans="2:7" x14ac:dyDescent="0.4">
      <c r="B305" s="47" t="s">
        <v>2778</v>
      </c>
      <c r="C305" s="47"/>
      <c r="D305" s="47" t="s">
        <v>7124</v>
      </c>
      <c r="E305" s="47" t="s">
        <v>6555</v>
      </c>
      <c r="F305" s="47"/>
      <c r="G305" s="47"/>
    </row>
    <row r="306" spans="2:7" x14ac:dyDescent="0.4">
      <c r="B306" s="47" t="s">
        <v>4312</v>
      </c>
      <c r="C306" s="47"/>
      <c r="D306" s="47" t="s">
        <v>7124</v>
      </c>
      <c r="E306" s="47" t="s">
        <v>6448</v>
      </c>
      <c r="F306" s="47"/>
      <c r="G306" s="47"/>
    </row>
    <row r="307" spans="2:7" x14ac:dyDescent="0.4">
      <c r="B307" s="47" t="s">
        <v>3229</v>
      </c>
      <c r="C307" s="47"/>
      <c r="D307" s="47" t="s">
        <v>7124</v>
      </c>
      <c r="E307" s="47" t="s">
        <v>5901</v>
      </c>
      <c r="F307" s="47"/>
      <c r="G307" s="47"/>
    </row>
    <row r="308" spans="2:7" x14ac:dyDescent="0.4">
      <c r="B308" s="47" t="s">
        <v>6556</v>
      </c>
      <c r="C308" s="47"/>
      <c r="D308" s="47" t="s">
        <v>7124</v>
      </c>
      <c r="E308" s="47" t="s">
        <v>4301</v>
      </c>
      <c r="F308" s="47"/>
      <c r="G308" s="47"/>
    </row>
    <row r="309" spans="2:7" x14ac:dyDescent="0.4">
      <c r="B309" s="47" t="s">
        <v>6557</v>
      </c>
      <c r="C309" s="47"/>
      <c r="D309" s="47" t="s">
        <v>7124</v>
      </c>
      <c r="E309" s="47" t="s">
        <v>960</v>
      </c>
      <c r="F309" s="47"/>
      <c r="G309" s="47"/>
    </row>
    <row r="310" spans="2:7" x14ac:dyDescent="0.4">
      <c r="B310" s="47" t="s">
        <v>6560</v>
      </c>
      <c r="C310" s="47"/>
      <c r="D310" s="47" t="s">
        <v>7124</v>
      </c>
      <c r="E310" s="47" t="s">
        <v>6558</v>
      </c>
      <c r="F310" s="47"/>
      <c r="G310" s="47"/>
    </row>
    <row r="311" spans="2:7" x14ac:dyDescent="0.4">
      <c r="B311" s="47" t="s">
        <v>6562</v>
      </c>
      <c r="C311" s="47"/>
      <c r="D311" s="47" t="s">
        <v>7124</v>
      </c>
      <c r="E311" s="47" t="s">
        <v>6561</v>
      </c>
      <c r="F311" s="47"/>
      <c r="G311" s="47"/>
    </row>
    <row r="312" spans="2:7" x14ac:dyDescent="0.4">
      <c r="B312" s="47" t="s">
        <v>6565</v>
      </c>
      <c r="C312" s="47"/>
      <c r="D312" s="47" t="s">
        <v>7124</v>
      </c>
      <c r="E312" s="47" t="s">
        <v>6564</v>
      </c>
      <c r="F312" s="47"/>
      <c r="G312" s="47"/>
    </row>
    <row r="313" spans="2:7" x14ac:dyDescent="0.4">
      <c r="B313" s="47" t="s">
        <v>6567</v>
      </c>
      <c r="C313" s="47"/>
      <c r="D313" s="47" t="s">
        <v>7124</v>
      </c>
      <c r="E313" s="47" t="s">
        <v>6566</v>
      </c>
      <c r="F313" s="47"/>
      <c r="G313" s="47"/>
    </row>
    <row r="314" spans="2:7" x14ac:dyDescent="0.4">
      <c r="B314" s="47" t="s">
        <v>6568</v>
      </c>
      <c r="C314" s="47"/>
      <c r="D314" s="47" t="s">
        <v>7124</v>
      </c>
      <c r="E314" s="47" t="s">
        <v>5437</v>
      </c>
      <c r="F314" s="47"/>
      <c r="G314" s="47"/>
    </row>
    <row r="315" spans="2:7" x14ac:dyDescent="0.4">
      <c r="B315" s="47" t="s">
        <v>6063</v>
      </c>
      <c r="C315" s="47"/>
      <c r="D315" s="47" t="s">
        <v>7124</v>
      </c>
      <c r="E315" s="47" t="s">
        <v>6569</v>
      </c>
      <c r="F315" s="47"/>
      <c r="G315" s="47"/>
    </row>
    <row r="316" spans="2:7" x14ac:dyDescent="0.4">
      <c r="B316" s="47" t="s">
        <v>5617</v>
      </c>
      <c r="C316" s="47"/>
      <c r="D316" s="47" t="s">
        <v>7124</v>
      </c>
      <c r="E316" s="47" t="s">
        <v>6570</v>
      </c>
      <c r="F316" s="47"/>
      <c r="G316" s="47"/>
    </row>
    <row r="317" spans="2:7" x14ac:dyDescent="0.4">
      <c r="B317" s="47" t="s">
        <v>1666</v>
      </c>
      <c r="C317" s="47"/>
      <c r="D317" s="47" t="s">
        <v>7124</v>
      </c>
      <c r="E317" s="47" t="s">
        <v>3813</v>
      </c>
      <c r="F317" s="47"/>
      <c r="G317" s="47"/>
    </row>
    <row r="318" spans="2:7" x14ac:dyDescent="0.4">
      <c r="B318" s="47" t="s">
        <v>3749</v>
      </c>
      <c r="C318" s="47"/>
      <c r="D318" s="47" t="s">
        <v>7124</v>
      </c>
      <c r="E318" s="47" t="s">
        <v>3439</v>
      </c>
      <c r="F318" s="47"/>
      <c r="G318" s="47"/>
    </row>
    <row r="319" spans="2:7" x14ac:dyDescent="0.4">
      <c r="B319" s="47" t="s">
        <v>6571</v>
      </c>
      <c r="C319" s="47"/>
      <c r="D319" s="47" t="s">
        <v>7124</v>
      </c>
      <c r="E319" s="47" t="s">
        <v>2139</v>
      </c>
      <c r="F319" s="47"/>
      <c r="G319" s="47"/>
    </row>
    <row r="320" spans="2:7" x14ac:dyDescent="0.4">
      <c r="B320" s="47" t="s">
        <v>6572</v>
      </c>
      <c r="C320" s="47"/>
      <c r="D320" s="47" t="s">
        <v>7124</v>
      </c>
      <c r="E320" s="47" t="s">
        <v>5533</v>
      </c>
      <c r="F320" s="47"/>
      <c r="G320" s="47"/>
    </row>
    <row r="321" spans="2:7" x14ac:dyDescent="0.4">
      <c r="B321" s="47" t="s">
        <v>6574</v>
      </c>
      <c r="C321" s="47"/>
      <c r="D321" s="47" t="s">
        <v>7124</v>
      </c>
      <c r="E321" s="47" t="s">
        <v>6573</v>
      </c>
      <c r="F321" s="47"/>
      <c r="G321" s="47"/>
    </row>
    <row r="322" spans="2:7" x14ac:dyDescent="0.4">
      <c r="B322" s="47" t="s">
        <v>3479</v>
      </c>
      <c r="C322" s="47"/>
      <c r="D322" s="47" t="s">
        <v>7124</v>
      </c>
      <c r="E322" s="47" t="s">
        <v>118</v>
      </c>
      <c r="F322" s="47"/>
      <c r="G322" s="47"/>
    </row>
    <row r="323" spans="2:7" x14ac:dyDescent="0.4">
      <c r="B323" s="47" t="s">
        <v>6576</v>
      </c>
      <c r="C323" s="47"/>
      <c r="D323" s="47" t="s">
        <v>7124</v>
      </c>
      <c r="E323" s="47" t="s">
        <v>6575</v>
      </c>
      <c r="F323" s="47"/>
      <c r="G323" s="47"/>
    </row>
    <row r="324" spans="2:7" x14ac:dyDescent="0.4">
      <c r="B324" s="47" t="s">
        <v>3654</v>
      </c>
      <c r="C324" s="47"/>
      <c r="D324" s="47" t="s">
        <v>7124</v>
      </c>
      <c r="E324" s="47" t="s">
        <v>2151</v>
      </c>
      <c r="F324" s="47"/>
      <c r="G324" s="47"/>
    </row>
    <row r="325" spans="2:7" x14ac:dyDescent="0.4">
      <c r="B325" s="47" t="s">
        <v>6579</v>
      </c>
      <c r="C325" s="47"/>
      <c r="D325" s="47" t="s">
        <v>7124</v>
      </c>
      <c r="E325" s="47" t="s">
        <v>6577</v>
      </c>
      <c r="F325" s="47"/>
      <c r="G325" s="47"/>
    </row>
    <row r="326" spans="2:7" x14ac:dyDescent="0.4">
      <c r="B326" s="47" t="s">
        <v>217</v>
      </c>
      <c r="C326" s="47"/>
      <c r="D326" s="47" t="s">
        <v>7124</v>
      </c>
      <c r="E326" s="47" t="s">
        <v>1270</v>
      </c>
      <c r="F326" s="47"/>
      <c r="G326" s="47"/>
    </row>
    <row r="327" spans="2:7" x14ac:dyDescent="0.4">
      <c r="B327" s="47" t="s">
        <v>6580</v>
      </c>
      <c r="C327" s="47"/>
      <c r="D327" s="47" t="s">
        <v>7124</v>
      </c>
      <c r="E327" s="47" t="s">
        <v>2418</v>
      </c>
      <c r="F327" s="47"/>
      <c r="G327" s="47"/>
    </row>
    <row r="328" spans="2:7" x14ac:dyDescent="0.4">
      <c r="B328" s="47" t="s">
        <v>6581</v>
      </c>
      <c r="C328" s="47"/>
      <c r="D328" s="47" t="s">
        <v>7124</v>
      </c>
      <c r="E328" s="47" t="s">
        <v>2225</v>
      </c>
      <c r="F328" s="47"/>
      <c r="G328" s="47"/>
    </row>
    <row r="329" spans="2:7" x14ac:dyDescent="0.4">
      <c r="B329" s="47" t="s">
        <v>6584</v>
      </c>
      <c r="C329" s="47"/>
      <c r="D329" s="47" t="s">
        <v>7124</v>
      </c>
      <c r="E329" s="47" t="s">
        <v>6582</v>
      </c>
      <c r="F329" s="47"/>
      <c r="G329" s="47"/>
    </row>
    <row r="330" spans="2:7" x14ac:dyDescent="0.4">
      <c r="B330" s="47" t="s">
        <v>6586</v>
      </c>
      <c r="C330" s="47"/>
      <c r="D330" s="47" t="s">
        <v>7124</v>
      </c>
      <c r="E330" s="47" t="s">
        <v>4823</v>
      </c>
      <c r="F330" s="47"/>
      <c r="G330" s="47"/>
    </row>
    <row r="331" spans="2:7" x14ac:dyDescent="0.4">
      <c r="B331" s="47" t="s">
        <v>3553</v>
      </c>
      <c r="C331" s="47"/>
      <c r="D331" s="47" t="s">
        <v>7124</v>
      </c>
      <c r="E331" s="47" t="s">
        <v>6587</v>
      </c>
      <c r="F331" s="47"/>
      <c r="G331" s="47"/>
    </row>
    <row r="332" spans="2:7" x14ac:dyDescent="0.4">
      <c r="B332" s="47" t="s">
        <v>4791</v>
      </c>
      <c r="C332" s="47"/>
      <c r="D332" s="47" t="s">
        <v>7124</v>
      </c>
      <c r="E332" s="47" t="s">
        <v>726</v>
      </c>
      <c r="F332" s="47"/>
      <c r="G332" s="47"/>
    </row>
    <row r="333" spans="2:7" x14ac:dyDescent="0.4">
      <c r="B333" s="47" t="s">
        <v>6589</v>
      </c>
      <c r="C333" s="47"/>
      <c r="D333" s="47" t="s">
        <v>7124</v>
      </c>
      <c r="E333" s="47" t="s">
        <v>6588</v>
      </c>
      <c r="F333" s="47"/>
      <c r="G333" s="47"/>
    </row>
    <row r="334" spans="2:7" x14ac:dyDescent="0.4">
      <c r="B334" s="47" t="s">
        <v>484</v>
      </c>
      <c r="C334" s="47"/>
      <c r="D334" s="47" t="s">
        <v>7124</v>
      </c>
      <c r="E334" s="47" t="s">
        <v>6590</v>
      </c>
      <c r="F334" s="47"/>
      <c r="G334" s="47"/>
    </row>
    <row r="335" spans="2:7" x14ac:dyDescent="0.4">
      <c r="B335" s="47" t="s">
        <v>1236</v>
      </c>
      <c r="C335" s="47"/>
      <c r="D335" s="47" t="s">
        <v>7124</v>
      </c>
      <c r="E335" s="47" t="s">
        <v>6591</v>
      </c>
      <c r="F335" s="47"/>
      <c r="G335" s="47"/>
    </row>
    <row r="336" spans="2:7" x14ac:dyDescent="0.4">
      <c r="B336" s="47" t="s">
        <v>3580</v>
      </c>
      <c r="C336" s="47"/>
      <c r="D336" s="47" t="s">
        <v>7124</v>
      </c>
      <c r="E336" s="47" t="s">
        <v>6592</v>
      </c>
      <c r="F336" s="47"/>
      <c r="G336" s="47"/>
    </row>
    <row r="337" spans="2:7" x14ac:dyDescent="0.4">
      <c r="B337" s="47" t="s">
        <v>1427</v>
      </c>
      <c r="C337" s="47"/>
      <c r="D337" s="47" t="s">
        <v>7124</v>
      </c>
      <c r="E337" s="47" t="s">
        <v>4599</v>
      </c>
      <c r="F337" s="47"/>
      <c r="G337" s="47"/>
    </row>
    <row r="338" spans="2:7" x14ac:dyDescent="0.4">
      <c r="B338" s="47" t="s">
        <v>5900</v>
      </c>
      <c r="C338" s="47"/>
      <c r="D338" s="47" t="s">
        <v>7124</v>
      </c>
      <c r="E338" s="47" t="s">
        <v>3563</v>
      </c>
      <c r="F338" s="47"/>
      <c r="G338" s="47"/>
    </row>
    <row r="339" spans="2:7" x14ac:dyDescent="0.4">
      <c r="B339" s="47" t="s">
        <v>799</v>
      </c>
      <c r="C339" s="47"/>
      <c r="D339" s="47" t="s">
        <v>7124</v>
      </c>
      <c r="E339" s="47" t="s">
        <v>6974</v>
      </c>
      <c r="F339" s="47"/>
      <c r="G339" s="47"/>
    </row>
    <row r="340" spans="2:7" x14ac:dyDescent="0.4">
      <c r="B340" s="47" t="s">
        <v>6545</v>
      </c>
      <c r="C340" s="47"/>
      <c r="D340" s="47" t="s">
        <v>7124</v>
      </c>
      <c r="E340" s="47" t="s">
        <v>4138</v>
      </c>
      <c r="F340" s="47"/>
      <c r="G340" s="47"/>
    </row>
    <row r="341" spans="2:7" x14ac:dyDescent="0.4">
      <c r="B341" s="47" t="s">
        <v>6976</v>
      </c>
      <c r="C341" s="47"/>
      <c r="D341" s="47" t="s">
        <v>7124</v>
      </c>
      <c r="E341" s="47" t="s">
        <v>2010</v>
      </c>
      <c r="F341" s="47"/>
      <c r="G341" s="47"/>
    </row>
    <row r="342" spans="2:7" x14ac:dyDescent="0.4">
      <c r="B342" s="47" t="s">
        <v>4222</v>
      </c>
      <c r="C342" s="47"/>
      <c r="D342" s="47" t="s">
        <v>7124</v>
      </c>
      <c r="E342" s="47" t="s">
        <v>6975</v>
      </c>
      <c r="F342" s="47"/>
      <c r="G342" s="47"/>
    </row>
    <row r="343" spans="2:7" x14ac:dyDescent="0.4">
      <c r="B343" s="47" t="s">
        <v>55</v>
      </c>
      <c r="C343" s="47"/>
      <c r="D343" s="47" t="s">
        <v>7124</v>
      </c>
      <c r="E343" s="47" t="s">
        <v>1159</v>
      </c>
      <c r="F343" s="47"/>
      <c r="G343" s="47"/>
    </row>
    <row r="344" spans="2:7" x14ac:dyDescent="0.4">
      <c r="B344" s="47" t="s">
        <v>6977</v>
      </c>
      <c r="C344" s="47"/>
      <c r="D344" s="47" t="s">
        <v>7124</v>
      </c>
      <c r="E344" s="47" t="s">
        <v>1165</v>
      </c>
      <c r="F344" s="47"/>
      <c r="G344" s="47"/>
    </row>
    <row r="345" spans="2:7" x14ac:dyDescent="0.4">
      <c r="B345" s="47" t="s">
        <v>6978</v>
      </c>
      <c r="C345" s="47"/>
      <c r="D345" s="47" t="s">
        <v>7124</v>
      </c>
      <c r="E345" s="47" t="s">
        <v>1168</v>
      </c>
      <c r="F345" s="47"/>
      <c r="G345" s="47"/>
    </row>
    <row r="346" spans="2:7" x14ac:dyDescent="0.4">
      <c r="B346" s="47" t="s">
        <v>6979</v>
      </c>
      <c r="C346" s="47"/>
      <c r="D346" s="47" t="s">
        <v>7124</v>
      </c>
      <c r="E346" s="47" t="s">
        <v>1170</v>
      </c>
      <c r="F346" s="47"/>
      <c r="G346" s="47"/>
    </row>
    <row r="347" spans="2:7" x14ac:dyDescent="0.4">
      <c r="B347" s="47" t="s">
        <v>6045</v>
      </c>
      <c r="C347" s="47"/>
      <c r="D347" s="47" t="s">
        <v>7124</v>
      </c>
      <c r="E347" s="47" t="s">
        <v>1172</v>
      </c>
      <c r="F347" s="47"/>
      <c r="G347" s="47"/>
    </row>
    <row r="348" spans="2:7" x14ac:dyDescent="0.4">
      <c r="B348" s="47" t="s">
        <v>5589</v>
      </c>
      <c r="C348" s="47"/>
      <c r="D348" s="47" t="s">
        <v>7124</v>
      </c>
      <c r="E348" s="47" t="s">
        <v>1174</v>
      </c>
      <c r="F348" s="47"/>
      <c r="G348" s="47"/>
    </row>
    <row r="349" spans="2:7" x14ac:dyDescent="0.4">
      <c r="B349" s="47" t="s">
        <v>6980</v>
      </c>
      <c r="C349" s="47"/>
      <c r="D349" s="47" t="s">
        <v>7124</v>
      </c>
      <c r="E349" s="47" t="s">
        <v>912</v>
      </c>
      <c r="F349" s="47"/>
      <c r="G349" s="47"/>
    </row>
    <row r="350" spans="2:7" x14ac:dyDescent="0.4">
      <c r="B350" s="47" t="s">
        <v>3906</v>
      </c>
      <c r="C350" s="47"/>
      <c r="D350" s="47" t="s">
        <v>7124</v>
      </c>
      <c r="E350" s="47" t="s">
        <v>1182</v>
      </c>
      <c r="F350" s="47"/>
      <c r="G350" s="47"/>
    </row>
    <row r="351" spans="2:7" x14ac:dyDescent="0.4">
      <c r="B351" s="47" t="s">
        <v>1859</v>
      </c>
      <c r="C351" s="47"/>
      <c r="D351" s="47" t="s">
        <v>7124</v>
      </c>
      <c r="E351" s="47" t="s">
        <v>807</v>
      </c>
      <c r="F351" s="47"/>
      <c r="G351" s="47"/>
    </row>
    <row r="352" spans="2:7" x14ac:dyDescent="0.4">
      <c r="B352" s="47" t="s">
        <v>6981</v>
      </c>
      <c r="C352" s="47"/>
      <c r="D352" s="47" t="s">
        <v>7124</v>
      </c>
      <c r="E352" s="47" t="s">
        <v>1158</v>
      </c>
      <c r="F352" s="47"/>
      <c r="G352" s="47"/>
    </row>
    <row r="353" spans="2:7" x14ac:dyDescent="0.4">
      <c r="B353" s="47" t="s">
        <v>1570</v>
      </c>
      <c r="C353" s="47"/>
      <c r="D353" s="47" t="s">
        <v>7124</v>
      </c>
      <c r="E353" s="47" t="s">
        <v>1199</v>
      </c>
      <c r="F353" s="47"/>
      <c r="G353" s="47"/>
    </row>
    <row r="354" spans="2:7" x14ac:dyDescent="0.4">
      <c r="B354" s="47" t="s">
        <v>5825</v>
      </c>
      <c r="C354" s="47"/>
      <c r="D354" s="47" t="s">
        <v>7124</v>
      </c>
      <c r="E354" s="47" t="s">
        <v>990</v>
      </c>
      <c r="F354" s="47"/>
      <c r="G354" s="47"/>
    </row>
    <row r="355" spans="2:7" x14ac:dyDescent="0.4">
      <c r="B355" s="47" t="s">
        <v>2925</v>
      </c>
      <c r="C355" s="47"/>
      <c r="D355" s="47" t="s">
        <v>7124</v>
      </c>
      <c r="E355" s="47" t="s">
        <v>760</v>
      </c>
      <c r="F355" s="47"/>
      <c r="G355" s="47"/>
    </row>
    <row r="356" spans="2:7" x14ac:dyDescent="0.4">
      <c r="B356" s="47" t="s">
        <v>6593</v>
      </c>
      <c r="C356" s="47"/>
      <c r="D356" s="47" t="s">
        <v>7124</v>
      </c>
      <c r="E356" s="47" t="s">
        <v>961</v>
      </c>
      <c r="F356" s="47"/>
      <c r="G356" s="47"/>
    </row>
    <row r="357" spans="2:7" x14ac:dyDescent="0.4">
      <c r="B357" s="47" t="s">
        <v>6594</v>
      </c>
      <c r="C357" s="47"/>
      <c r="D357" s="47" t="s">
        <v>7124</v>
      </c>
      <c r="E357" s="47" t="s">
        <v>1216</v>
      </c>
      <c r="F357" s="47"/>
      <c r="G357" s="47"/>
    </row>
    <row r="358" spans="2:7" x14ac:dyDescent="0.4">
      <c r="B358" s="47" t="s">
        <v>4346</v>
      </c>
      <c r="C358" s="47"/>
      <c r="D358" s="47" t="s">
        <v>7124</v>
      </c>
      <c r="E358" s="47" t="s">
        <v>854</v>
      </c>
      <c r="F358" s="47"/>
      <c r="G358" s="47"/>
    </row>
    <row r="359" spans="2:7" x14ac:dyDescent="0.4">
      <c r="B359" s="47" t="s">
        <v>6595</v>
      </c>
      <c r="C359" s="47"/>
      <c r="D359" s="47" t="s">
        <v>7124</v>
      </c>
      <c r="E359" s="47" t="s">
        <v>1235</v>
      </c>
      <c r="F359" s="47"/>
      <c r="G359" s="47"/>
    </row>
    <row r="360" spans="2:7" x14ac:dyDescent="0.4">
      <c r="B360" s="47" t="s">
        <v>2452</v>
      </c>
      <c r="C360" s="47"/>
      <c r="D360" s="47" t="s">
        <v>7124</v>
      </c>
      <c r="E360" s="47" t="s">
        <v>1245</v>
      </c>
      <c r="F360" s="47"/>
      <c r="G360" s="47"/>
    </row>
    <row r="361" spans="2:7" x14ac:dyDescent="0.4">
      <c r="B361" s="47" t="s">
        <v>4471</v>
      </c>
      <c r="C361" s="47"/>
      <c r="D361" s="47" t="s">
        <v>7124</v>
      </c>
      <c r="E361" s="47" t="s">
        <v>1249</v>
      </c>
      <c r="F361" s="47"/>
      <c r="G361" s="47"/>
    </row>
    <row r="362" spans="2:7" x14ac:dyDescent="0.4">
      <c r="B362" s="47" t="s">
        <v>2836</v>
      </c>
      <c r="C362" s="47"/>
      <c r="D362" s="47" t="s">
        <v>7124</v>
      </c>
      <c r="E362" s="47" t="s">
        <v>1208</v>
      </c>
      <c r="F362" s="47"/>
      <c r="G362" s="47"/>
    </row>
    <row r="363" spans="2:7" x14ac:dyDescent="0.4">
      <c r="B363" s="47" t="s">
        <v>4628</v>
      </c>
      <c r="C363" s="47"/>
      <c r="D363" s="47" t="s">
        <v>7124</v>
      </c>
      <c r="E363" s="47" t="s">
        <v>1264</v>
      </c>
      <c r="F363" s="47"/>
      <c r="G363" s="47"/>
    </row>
    <row r="364" spans="2:7" x14ac:dyDescent="0.4">
      <c r="B364" s="47" t="s">
        <v>1877</v>
      </c>
      <c r="C364" s="47"/>
      <c r="D364" s="47" t="s">
        <v>7124</v>
      </c>
      <c r="E364" s="47" t="s">
        <v>1266</v>
      </c>
      <c r="F364" s="47"/>
      <c r="G364" s="47"/>
    </row>
    <row r="365" spans="2:7" x14ac:dyDescent="0.4">
      <c r="B365" s="47" t="s">
        <v>6417</v>
      </c>
      <c r="C365" s="47"/>
      <c r="D365" s="47" t="s">
        <v>7124</v>
      </c>
      <c r="E365" s="47" t="s">
        <v>3605</v>
      </c>
      <c r="F365" s="47"/>
      <c r="G365" s="47"/>
    </row>
    <row r="366" spans="2:7" x14ac:dyDescent="0.4">
      <c r="B366" s="47" t="s">
        <v>6596</v>
      </c>
      <c r="C366" s="47"/>
      <c r="D366" s="47" t="s">
        <v>7124</v>
      </c>
      <c r="E366" s="47" t="s">
        <v>4978</v>
      </c>
      <c r="F366" s="47"/>
      <c r="G366" s="47"/>
    </row>
    <row r="367" spans="2:7" x14ac:dyDescent="0.4">
      <c r="B367" s="47" t="s">
        <v>6597</v>
      </c>
      <c r="C367" s="47"/>
      <c r="D367" s="47" t="s">
        <v>7124</v>
      </c>
      <c r="E367" s="47" t="s">
        <v>2746</v>
      </c>
      <c r="F367" s="47"/>
      <c r="G367" s="47"/>
    </row>
    <row r="368" spans="2:7" x14ac:dyDescent="0.4">
      <c r="B368" s="47" t="s">
        <v>2298</v>
      </c>
      <c r="C368" s="47"/>
      <c r="D368" s="47" t="s">
        <v>7124</v>
      </c>
      <c r="E368" s="47" t="s">
        <v>808</v>
      </c>
      <c r="F368" s="47"/>
      <c r="G368" s="47"/>
    </row>
    <row r="369" spans="2:7" x14ac:dyDescent="0.4">
      <c r="B369" s="47" t="s">
        <v>139</v>
      </c>
      <c r="C369" s="47"/>
      <c r="D369" s="47" t="s">
        <v>7124</v>
      </c>
      <c r="E369" s="47" t="s">
        <v>3755</v>
      </c>
      <c r="F369" s="47"/>
      <c r="G369" s="47"/>
    </row>
    <row r="370" spans="2:7" x14ac:dyDescent="0.4">
      <c r="B370" s="47" t="s">
        <v>6982</v>
      </c>
      <c r="C370" s="47"/>
      <c r="D370" s="47" t="s">
        <v>7124</v>
      </c>
      <c r="E370" s="47" t="s">
        <v>4337</v>
      </c>
      <c r="F370" s="47"/>
      <c r="G370" s="47"/>
    </row>
    <row r="371" spans="2:7" x14ac:dyDescent="0.4">
      <c r="B371" s="47" t="s">
        <v>6598</v>
      </c>
      <c r="C371" s="47"/>
      <c r="D371" s="47" t="s">
        <v>7124</v>
      </c>
      <c r="E371" s="47" t="s">
        <v>460</v>
      </c>
      <c r="F371" s="47"/>
      <c r="G371" s="47"/>
    </row>
    <row r="372" spans="2:7" x14ac:dyDescent="0.4">
      <c r="B372" s="47" t="s">
        <v>6599</v>
      </c>
      <c r="C372" s="47"/>
      <c r="D372" s="47" t="s">
        <v>7124</v>
      </c>
      <c r="E372" s="47" t="s">
        <v>3042</v>
      </c>
      <c r="F372" s="47"/>
      <c r="G372" s="47"/>
    </row>
  </sheetData>
  <phoneticPr fontId="8"/>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B1:G23"/>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27.25" style="42" bestFit="1" customWidth="1"/>
    <col min="3" max="4" width="3.125" style="42" hidden="1" customWidth="1"/>
    <col min="5" max="5" width="5.875" style="42" bestFit="1" customWidth="1"/>
    <col min="6" max="16384" width="3.5" style="42"/>
  </cols>
  <sheetData>
    <row r="1" spans="2:7" x14ac:dyDescent="0.4">
      <c r="B1" s="43" t="s">
        <v>3968</v>
      </c>
      <c r="C1" s="45"/>
      <c r="D1" s="45"/>
    </row>
    <row r="2" spans="2:7" x14ac:dyDescent="0.4">
      <c r="B2" s="44" t="s">
        <v>4995</v>
      </c>
      <c r="C2" s="45"/>
      <c r="D2" s="45"/>
    </row>
    <row r="3" spans="2:7" x14ac:dyDescent="0.4">
      <c r="B3" s="52" t="s">
        <v>3443</v>
      </c>
    </row>
    <row r="4" spans="2:7" ht="151.5" x14ac:dyDescent="0.4">
      <c r="B4" s="49" t="s">
        <v>6602</v>
      </c>
      <c r="C4" s="49" t="s">
        <v>4746</v>
      </c>
      <c r="D4" s="49" t="s">
        <v>2860</v>
      </c>
      <c r="E4" s="49" t="s">
        <v>4639</v>
      </c>
      <c r="F4" s="53" t="s">
        <v>5522</v>
      </c>
      <c r="G4" s="49" t="s">
        <v>1916</v>
      </c>
    </row>
    <row r="5" spans="2:7" x14ac:dyDescent="0.4">
      <c r="B5" s="30" t="s">
        <v>1941</v>
      </c>
      <c r="C5" s="30"/>
      <c r="D5" s="30" t="s">
        <v>7124</v>
      </c>
      <c r="E5" s="30" t="s">
        <v>1159</v>
      </c>
      <c r="F5" s="30"/>
      <c r="G5" s="30"/>
    </row>
    <row r="6" spans="2:7" x14ac:dyDescent="0.4">
      <c r="B6" s="30" t="s">
        <v>6603</v>
      </c>
      <c r="C6" s="30"/>
      <c r="D6" s="30" t="s">
        <v>7124</v>
      </c>
      <c r="E6" s="30" t="s">
        <v>1165</v>
      </c>
      <c r="F6" s="30"/>
      <c r="G6" s="30"/>
    </row>
    <row r="7" spans="2:7" x14ac:dyDescent="0.4">
      <c r="B7" s="30" t="s">
        <v>6983</v>
      </c>
      <c r="C7" s="30"/>
      <c r="D7" s="30" t="s">
        <v>7124</v>
      </c>
      <c r="E7" s="30" t="s">
        <v>1168</v>
      </c>
      <c r="F7" s="30"/>
      <c r="G7" s="30"/>
    </row>
    <row r="8" spans="2:7" x14ac:dyDescent="0.4">
      <c r="B8" s="30" t="s">
        <v>6604</v>
      </c>
      <c r="C8" s="30"/>
      <c r="D8" s="30" t="s">
        <v>7124</v>
      </c>
      <c r="E8" s="30" t="s">
        <v>1170</v>
      </c>
      <c r="F8" s="30"/>
      <c r="G8" s="30"/>
    </row>
    <row r="9" spans="2:7" x14ac:dyDescent="0.4">
      <c r="B9" s="30" t="s">
        <v>4854</v>
      </c>
      <c r="C9" s="30"/>
      <c r="D9" s="30" t="s">
        <v>7124</v>
      </c>
      <c r="E9" s="30" t="s">
        <v>1172</v>
      </c>
      <c r="F9" s="30"/>
      <c r="G9" s="30"/>
    </row>
    <row r="10" spans="2:7" x14ac:dyDescent="0.4">
      <c r="B10" s="30" t="s">
        <v>6605</v>
      </c>
      <c r="C10" s="30"/>
      <c r="D10" s="30" t="s">
        <v>7124</v>
      </c>
      <c r="E10" s="30" t="s">
        <v>1174</v>
      </c>
      <c r="F10" s="30"/>
      <c r="G10" s="30"/>
    </row>
    <row r="11" spans="2:7" x14ac:dyDescent="0.4">
      <c r="B11" s="30" t="s">
        <v>1937</v>
      </c>
      <c r="C11" s="30"/>
      <c r="D11" s="30" t="s">
        <v>7124</v>
      </c>
      <c r="E11" s="30" t="s">
        <v>912</v>
      </c>
      <c r="F11" s="30"/>
      <c r="G11" s="30"/>
    </row>
    <row r="12" spans="2:7" x14ac:dyDescent="0.4">
      <c r="B12" s="30" t="s">
        <v>6606</v>
      </c>
      <c r="C12" s="30"/>
      <c r="D12" s="30" t="s">
        <v>7124</v>
      </c>
      <c r="E12" s="30" t="s">
        <v>1182</v>
      </c>
      <c r="F12" s="30"/>
      <c r="G12" s="30"/>
    </row>
    <row r="13" spans="2:7" x14ac:dyDescent="0.4">
      <c r="B13" s="30" t="s">
        <v>4587</v>
      </c>
      <c r="C13" s="30"/>
      <c r="D13" s="30" t="s">
        <v>7124</v>
      </c>
      <c r="E13" s="30" t="s">
        <v>807</v>
      </c>
      <c r="F13" s="30"/>
      <c r="G13" s="30"/>
    </row>
    <row r="14" spans="2:7" x14ac:dyDescent="0.4">
      <c r="B14" s="30" t="s">
        <v>6607</v>
      </c>
      <c r="C14" s="30"/>
      <c r="D14" s="30" t="s">
        <v>7124</v>
      </c>
      <c r="E14" s="30" t="s">
        <v>1158</v>
      </c>
      <c r="F14" s="30"/>
      <c r="G14" s="30"/>
    </row>
    <row r="15" spans="2:7" x14ac:dyDescent="0.4">
      <c r="B15" s="30" t="s">
        <v>2160</v>
      </c>
      <c r="C15" s="30"/>
      <c r="D15" s="30" t="s">
        <v>7124</v>
      </c>
      <c r="E15" s="30" t="s">
        <v>1199</v>
      </c>
      <c r="F15" s="30"/>
      <c r="G15" s="30"/>
    </row>
    <row r="16" spans="2:7" x14ac:dyDescent="0.4">
      <c r="B16" s="30" t="s">
        <v>5782</v>
      </c>
      <c r="C16" s="30"/>
      <c r="D16" s="30" t="s">
        <v>7124</v>
      </c>
      <c r="E16" s="30" t="s">
        <v>990</v>
      </c>
      <c r="F16" s="30"/>
      <c r="G16" s="30"/>
    </row>
    <row r="17" spans="2:7" x14ac:dyDescent="0.4">
      <c r="B17" s="30" t="s">
        <v>6608</v>
      </c>
      <c r="C17" s="30"/>
      <c r="D17" s="30" t="s">
        <v>7124</v>
      </c>
      <c r="E17" s="30" t="s">
        <v>760</v>
      </c>
      <c r="F17" s="30"/>
      <c r="G17" s="30"/>
    </row>
    <row r="18" spans="2:7" x14ac:dyDescent="0.4">
      <c r="B18" s="30" t="s">
        <v>4724</v>
      </c>
      <c r="C18" s="30"/>
      <c r="D18" s="30" t="s">
        <v>7124</v>
      </c>
      <c r="E18" s="30" t="s">
        <v>961</v>
      </c>
      <c r="F18" s="30"/>
      <c r="G18" s="30"/>
    </row>
    <row r="19" spans="2:7" x14ac:dyDescent="0.4">
      <c r="B19" s="30" t="s">
        <v>5187</v>
      </c>
      <c r="C19" s="30"/>
      <c r="D19" s="30" t="s">
        <v>7124</v>
      </c>
      <c r="E19" s="30" t="s">
        <v>1216</v>
      </c>
      <c r="F19" s="30"/>
      <c r="G19" s="30"/>
    </row>
    <row r="20" spans="2:7" x14ac:dyDescent="0.4">
      <c r="B20" s="30" t="s">
        <v>4234</v>
      </c>
      <c r="C20" s="30"/>
      <c r="D20" s="30" t="s">
        <v>7124</v>
      </c>
      <c r="E20" s="30" t="s">
        <v>854</v>
      </c>
      <c r="F20" s="30"/>
      <c r="G20" s="30"/>
    </row>
    <row r="21" spans="2:7" x14ac:dyDescent="0.4">
      <c r="B21" s="30" t="s">
        <v>2865</v>
      </c>
      <c r="C21" s="30"/>
      <c r="D21" s="30" t="s">
        <v>7124</v>
      </c>
      <c r="E21" s="30" t="s">
        <v>1235</v>
      </c>
      <c r="F21" s="30"/>
      <c r="G21" s="30"/>
    </row>
    <row r="22" spans="2:7" x14ac:dyDescent="0.4">
      <c r="B22" s="30" t="s">
        <v>5340</v>
      </c>
      <c r="C22" s="30"/>
      <c r="D22" s="30" t="s">
        <v>7124</v>
      </c>
      <c r="E22" s="30" t="s">
        <v>1208</v>
      </c>
      <c r="F22" s="30"/>
      <c r="G22" s="30"/>
    </row>
    <row r="23" spans="2:7" x14ac:dyDescent="0.4">
      <c r="B23" s="30" t="s">
        <v>6971</v>
      </c>
      <c r="C23" s="30"/>
      <c r="D23" s="30" t="s">
        <v>7124</v>
      </c>
      <c r="E23" s="30" t="s">
        <v>1264</v>
      </c>
      <c r="F23" s="30"/>
      <c r="G23" s="30"/>
    </row>
  </sheetData>
  <phoneticPr fontId="8"/>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8"/>
  <dimension ref="B1:N131"/>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24" style="42" bestFit="1" customWidth="1"/>
    <col min="3" max="4" width="3.125" style="42" hidden="1" customWidth="1"/>
    <col min="5" max="5" width="6.5" style="42" bestFit="1" customWidth="1"/>
    <col min="6" max="6" width="3.375" style="42" bestFit="1" customWidth="1"/>
    <col min="7" max="7" width="8" style="42" bestFit="1" customWidth="1"/>
    <col min="8" max="16384" width="3.5" style="42"/>
  </cols>
  <sheetData>
    <row r="1" spans="2:14" x14ac:dyDescent="0.4">
      <c r="B1" s="43" t="s">
        <v>3968</v>
      </c>
      <c r="C1" s="45"/>
      <c r="D1" s="45"/>
    </row>
    <row r="2" spans="2:14" x14ac:dyDescent="0.4">
      <c r="B2" s="44" t="s">
        <v>4995</v>
      </c>
      <c r="C2" s="45"/>
      <c r="D2" s="45"/>
    </row>
    <row r="4" spans="2:14" ht="226.5" x14ac:dyDescent="0.4">
      <c r="B4" s="48" t="s">
        <v>6609</v>
      </c>
      <c r="C4" s="48" t="s">
        <v>5058</v>
      </c>
      <c r="D4" s="48" t="s">
        <v>6852</v>
      </c>
      <c r="E4" s="48" t="s">
        <v>3513</v>
      </c>
      <c r="F4" s="49" t="s">
        <v>2456</v>
      </c>
      <c r="G4" s="49" t="s">
        <v>4501</v>
      </c>
      <c r="H4" s="49" t="s">
        <v>4640</v>
      </c>
      <c r="I4" s="49" t="s">
        <v>4502</v>
      </c>
      <c r="J4" s="49" t="s">
        <v>2049</v>
      </c>
      <c r="K4" s="49" t="s">
        <v>4641</v>
      </c>
      <c r="L4" s="49" t="s">
        <v>515</v>
      </c>
      <c r="M4" s="49" t="s">
        <v>4504</v>
      </c>
      <c r="N4" s="49" t="s">
        <v>4643</v>
      </c>
    </row>
    <row r="5" spans="2:14" x14ac:dyDescent="0.4">
      <c r="B5" s="30" t="s">
        <v>866</v>
      </c>
      <c r="C5" s="30"/>
      <c r="D5" s="30" t="s">
        <v>7124</v>
      </c>
      <c r="E5" s="30" t="s">
        <v>1583</v>
      </c>
      <c r="F5" s="30"/>
      <c r="G5" s="30"/>
      <c r="H5" s="30"/>
      <c r="I5" s="30"/>
      <c r="J5" s="30"/>
      <c r="K5" s="30"/>
      <c r="L5" s="30"/>
      <c r="M5" s="30"/>
      <c r="N5" s="30"/>
    </row>
    <row r="6" spans="2:14" x14ac:dyDescent="0.4">
      <c r="B6" s="30" t="s">
        <v>1586</v>
      </c>
      <c r="C6" s="30"/>
      <c r="D6" s="30" t="s">
        <v>7124</v>
      </c>
      <c r="E6" s="30" t="s">
        <v>689</v>
      </c>
      <c r="F6" s="30"/>
      <c r="G6" s="30"/>
      <c r="H6" s="30"/>
      <c r="I6" s="30"/>
      <c r="J6" s="30"/>
      <c r="K6" s="30"/>
      <c r="L6" s="30"/>
      <c r="M6" s="30"/>
      <c r="N6" s="30"/>
    </row>
    <row r="7" spans="2:14" x14ac:dyDescent="0.4">
      <c r="B7" s="30" t="s">
        <v>1596</v>
      </c>
      <c r="C7" s="30"/>
      <c r="D7" s="30" t="s">
        <v>7124</v>
      </c>
      <c r="E7" s="30" t="s">
        <v>1592</v>
      </c>
      <c r="F7" s="30"/>
      <c r="G7" s="30"/>
      <c r="H7" s="30"/>
      <c r="I7" s="30"/>
      <c r="J7" s="30"/>
      <c r="K7" s="30"/>
      <c r="L7" s="30"/>
      <c r="M7" s="30"/>
      <c r="N7" s="30"/>
    </row>
    <row r="8" spans="2:14" x14ac:dyDescent="0.4">
      <c r="B8" s="30" t="s">
        <v>1603</v>
      </c>
      <c r="C8" s="30"/>
      <c r="D8" s="30" t="s">
        <v>7124</v>
      </c>
      <c r="E8" s="30" t="s">
        <v>1053</v>
      </c>
      <c r="F8" s="30"/>
      <c r="G8" s="30"/>
      <c r="H8" s="30"/>
      <c r="I8" s="30"/>
      <c r="J8" s="30"/>
      <c r="K8" s="30"/>
      <c r="L8" s="30"/>
      <c r="M8" s="30"/>
      <c r="N8" s="30"/>
    </row>
    <row r="9" spans="2:14" x14ac:dyDescent="0.4">
      <c r="B9" s="30" t="s">
        <v>1607</v>
      </c>
      <c r="C9" s="30"/>
      <c r="D9" s="30" t="s">
        <v>7124</v>
      </c>
      <c r="E9" s="30" t="s">
        <v>1605</v>
      </c>
      <c r="F9" s="30"/>
      <c r="G9" s="30"/>
      <c r="H9" s="30"/>
      <c r="I9" s="30"/>
      <c r="J9" s="30"/>
      <c r="K9" s="30"/>
      <c r="L9" s="30"/>
      <c r="M9" s="30"/>
      <c r="N9" s="30"/>
    </row>
    <row r="10" spans="2:14" x14ac:dyDescent="0.4">
      <c r="B10" s="30" t="s">
        <v>311</v>
      </c>
      <c r="C10" s="30"/>
      <c r="D10" s="30" t="s">
        <v>7124</v>
      </c>
      <c r="E10" s="30" t="s">
        <v>1610</v>
      </c>
      <c r="F10" s="30"/>
      <c r="G10" s="30"/>
      <c r="H10" s="30"/>
      <c r="I10" s="30"/>
      <c r="J10" s="30"/>
      <c r="K10" s="30"/>
      <c r="L10" s="30"/>
      <c r="M10" s="30"/>
      <c r="N10" s="30"/>
    </row>
    <row r="11" spans="2:14" x14ac:dyDescent="0.4">
      <c r="B11" s="30" t="s">
        <v>1619</v>
      </c>
      <c r="C11" s="30"/>
      <c r="D11" s="30" t="s">
        <v>7124</v>
      </c>
      <c r="E11" s="30" t="s">
        <v>179</v>
      </c>
      <c r="F11" s="30"/>
      <c r="G11" s="30"/>
      <c r="H11" s="30"/>
      <c r="I11" s="30"/>
      <c r="J11" s="30"/>
      <c r="K11" s="30"/>
      <c r="L11" s="30"/>
      <c r="M11" s="30"/>
      <c r="N11" s="30"/>
    </row>
    <row r="12" spans="2:14" x14ac:dyDescent="0.4">
      <c r="B12" s="30" t="s">
        <v>478</v>
      </c>
      <c r="C12" s="30"/>
      <c r="D12" s="30" t="s">
        <v>7124</v>
      </c>
      <c r="E12" s="30" t="s">
        <v>1007</v>
      </c>
      <c r="F12" s="30"/>
      <c r="G12" s="30"/>
      <c r="H12" s="30"/>
      <c r="I12" s="30"/>
      <c r="J12" s="30"/>
      <c r="K12" s="30"/>
      <c r="L12" s="30"/>
      <c r="M12" s="30"/>
      <c r="N12" s="30"/>
    </row>
    <row r="13" spans="2:14" x14ac:dyDescent="0.4">
      <c r="B13" s="30" t="s">
        <v>339</v>
      </c>
      <c r="C13" s="30"/>
      <c r="D13" s="30" t="s">
        <v>7124</v>
      </c>
      <c r="E13" s="30" t="s">
        <v>1620</v>
      </c>
      <c r="F13" s="30"/>
      <c r="G13" s="30"/>
      <c r="H13" s="30"/>
      <c r="I13" s="30"/>
      <c r="J13" s="30"/>
      <c r="K13" s="30"/>
      <c r="L13" s="30"/>
      <c r="M13" s="30"/>
      <c r="N13" s="30"/>
    </row>
    <row r="14" spans="2:14" x14ac:dyDescent="0.4">
      <c r="B14" s="30" t="s">
        <v>1555</v>
      </c>
      <c r="C14" s="30"/>
      <c r="D14" s="30" t="s">
        <v>7124</v>
      </c>
      <c r="E14" s="30" t="s">
        <v>1624</v>
      </c>
      <c r="F14" s="30"/>
      <c r="G14" s="30"/>
      <c r="H14" s="30"/>
      <c r="I14" s="30"/>
      <c r="J14" s="30"/>
      <c r="K14" s="30"/>
      <c r="L14" s="30"/>
      <c r="M14" s="30"/>
      <c r="N14" s="30"/>
    </row>
    <row r="15" spans="2:14" x14ac:dyDescent="0.4">
      <c r="B15" s="30" t="s">
        <v>113</v>
      </c>
      <c r="C15" s="30"/>
      <c r="D15" s="30" t="s">
        <v>7124</v>
      </c>
      <c r="E15" s="30" t="s">
        <v>310</v>
      </c>
      <c r="F15" s="30"/>
      <c r="G15" s="30"/>
      <c r="H15" s="30"/>
      <c r="I15" s="30"/>
      <c r="J15" s="30"/>
      <c r="K15" s="30"/>
      <c r="L15" s="30"/>
      <c r="M15" s="30"/>
      <c r="N15" s="30"/>
    </row>
    <row r="16" spans="2:14" x14ac:dyDescent="0.4">
      <c r="B16" s="30" t="s">
        <v>1526</v>
      </c>
      <c r="C16" s="30"/>
      <c r="D16" s="30" t="s">
        <v>7124</v>
      </c>
      <c r="E16" s="30" t="s">
        <v>1625</v>
      </c>
      <c r="F16" s="30"/>
      <c r="G16" s="30"/>
      <c r="H16" s="30"/>
      <c r="I16" s="30"/>
      <c r="J16" s="30"/>
      <c r="K16" s="30"/>
      <c r="L16" s="30"/>
      <c r="M16" s="30"/>
      <c r="N16" s="30"/>
    </row>
    <row r="17" spans="2:14" x14ac:dyDescent="0.4">
      <c r="B17" s="30" t="s">
        <v>1627</v>
      </c>
      <c r="C17" s="30"/>
      <c r="D17" s="30" t="s">
        <v>7124</v>
      </c>
      <c r="E17" s="30" t="s">
        <v>1217</v>
      </c>
      <c r="F17" s="30"/>
      <c r="G17" s="30"/>
      <c r="H17" s="30"/>
      <c r="I17" s="30"/>
      <c r="J17" s="30"/>
      <c r="K17" s="30"/>
      <c r="L17" s="30"/>
      <c r="M17" s="30"/>
      <c r="N17" s="30"/>
    </row>
    <row r="18" spans="2:14" x14ac:dyDescent="0.4">
      <c r="B18" s="30" t="s">
        <v>1365</v>
      </c>
      <c r="C18" s="30"/>
      <c r="D18" s="30" t="s">
        <v>7124</v>
      </c>
      <c r="E18" s="30" t="s">
        <v>1550</v>
      </c>
      <c r="F18" s="30"/>
      <c r="G18" s="30"/>
      <c r="H18" s="30"/>
      <c r="I18" s="30"/>
      <c r="J18" s="30"/>
      <c r="K18" s="30"/>
      <c r="L18" s="30"/>
      <c r="M18" s="30"/>
      <c r="N18" s="30"/>
    </row>
    <row r="19" spans="2:14" x14ac:dyDescent="0.4">
      <c r="B19" s="30" t="s">
        <v>1631</v>
      </c>
      <c r="C19" s="30"/>
      <c r="D19" s="30" t="s">
        <v>7124</v>
      </c>
      <c r="E19" s="30" t="s">
        <v>543</v>
      </c>
      <c r="F19" s="30"/>
      <c r="G19" s="30"/>
      <c r="H19" s="30"/>
      <c r="I19" s="30"/>
      <c r="J19" s="30"/>
      <c r="K19" s="30"/>
      <c r="L19" s="30"/>
      <c r="M19" s="30"/>
      <c r="N19" s="30"/>
    </row>
    <row r="20" spans="2:14" x14ac:dyDescent="0.4">
      <c r="B20" s="30" t="s">
        <v>1524</v>
      </c>
      <c r="C20" s="30"/>
      <c r="D20" s="30" t="s">
        <v>7124</v>
      </c>
      <c r="E20" s="30" t="s">
        <v>1633</v>
      </c>
      <c r="F20" s="30"/>
      <c r="G20" s="30"/>
      <c r="H20" s="30"/>
      <c r="I20" s="30"/>
      <c r="J20" s="30"/>
      <c r="K20" s="30"/>
      <c r="L20" s="30"/>
      <c r="M20" s="30"/>
      <c r="N20" s="30"/>
    </row>
    <row r="21" spans="2:14" x14ac:dyDescent="0.4">
      <c r="B21" s="30" t="s">
        <v>171</v>
      </c>
      <c r="C21" s="30"/>
      <c r="D21" s="30" t="s">
        <v>7124</v>
      </c>
      <c r="E21" s="30" t="s">
        <v>958</v>
      </c>
      <c r="F21" s="30"/>
      <c r="G21" s="30"/>
      <c r="H21" s="30"/>
      <c r="I21" s="30"/>
      <c r="J21" s="30"/>
      <c r="K21" s="30"/>
      <c r="L21" s="30"/>
      <c r="M21" s="30"/>
      <c r="N21" s="30"/>
    </row>
    <row r="22" spans="2:14" x14ac:dyDescent="0.4">
      <c r="B22" s="30" t="s">
        <v>1645</v>
      </c>
      <c r="C22" s="30"/>
      <c r="D22" s="30" t="s">
        <v>7124</v>
      </c>
      <c r="E22" s="30" t="s">
        <v>1643</v>
      </c>
      <c r="F22" s="30"/>
      <c r="G22" s="30"/>
      <c r="H22" s="30"/>
      <c r="I22" s="30"/>
      <c r="J22" s="30"/>
      <c r="K22" s="30"/>
      <c r="L22" s="30"/>
      <c r="M22" s="30"/>
      <c r="N22" s="30"/>
    </row>
    <row r="23" spans="2:14" x14ac:dyDescent="0.4">
      <c r="B23" s="30" t="s">
        <v>1050</v>
      </c>
      <c r="C23" s="30"/>
      <c r="D23" s="30" t="s">
        <v>7124</v>
      </c>
      <c r="E23" s="30" t="s">
        <v>280</v>
      </c>
      <c r="F23" s="30"/>
      <c r="G23" s="30"/>
      <c r="H23" s="30"/>
      <c r="I23" s="30"/>
      <c r="J23" s="30"/>
      <c r="K23" s="30"/>
      <c r="L23" s="30"/>
      <c r="M23" s="30"/>
      <c r="N23" s="30"/>
    </row>
    <row r="24" spans="2:14" x14ac:dyDescent="0.4">
      <c r="B24" s="30" t="s">
        <v>632</v>
      </c>
      <c r="C24" s="30"/>
      <c r="D24" s="30" t="s">
        <v>7124</v>
      </c>
      <c r="E24" s="30" t="s">
        <v>1640</v>
      </c>
      <c r="F24" s="30"/>
      <c r="G24" s="30"/>
      <c r="H24" s="30"/>
      <c r="I24" s="30"/>
      <c r="J24" s="30"/>
      <c r="K24" s="30"/>
      <c r="L24" s="30"/>
      <c r="M24" s="30"/>
      <c r="N24" s="30"/>
    </row>
    <row r="25" spans="2:14" x14ac:dyDescent="0.4">
      <c r="B25" s="30" t="s">
        <v>1166</v>
      </c>
      <c r="C25" s="30"/>
      <c r="D25" s="30" t="s">
        <v>7124</v>
      </c>
      <c r="E25" s="30" t="s">
        <v>1646</v>
      </c>
      <c r="F25" s="30"/>
      <c r="G25" s="30"/>
      <c r="H25" s="30"/>
      <c r="I25" s="30"/>
      <c r="J25" s="30"/>
      <c r="K25" s="30"/>
      <c r="L25" s="30"/>
      <c r="M25" s="30"/>
      <c r="N25" s="30"/>
    </row>
    <row r="26" spans="2:14" x14ac:dyDescent="0.4">
      <c r="B26" s="30" t="s">
        <v>697</v>
      </c>
      <c r="C26" s="30"/>
      <c r="D26" s="30" t="s">
        <v>7124</v>
      </c>
      <c r="E26" s="30" t="s">
        <v>1649</v>
      </c>
      <c r="F26" s="30"/>
      <c r="G26" s="30"/>
      <c r="H26" s="30"/>
      <c r="I26" s="30"/>
      <c r="J26" s="30"/>
      <c r="K26" s="30"/>
      <c r="L26" s="30"/>
      <c r="M26" s="30"/>
      <c r="N26" s="30"/>
    </row>
    <row r="27" spans="2:14" x14ac:dyDescent="0.4">
      <c r="B27" s="30" t="s">
        <v>977</v>
      </c>
      <c r="C27" s="30"/>
      <c r="D27" s="30" t="s">
        <v>7124</v>
      </c>
      <c r="E27" s="30" t="s">
        <v>1652</v>
      </c>
      <c r="F27" s="30"/>
      <c r="G27" s="30"/>
      <c r="H27" s="30"/>
      <c r="I27" s="30"/>
      <c r="J27" s="30"/>
      <c r="K27" s="30"/>
      <c r="L27" s="30"/>
      <c r="M27" s="30"/>
      <c r="N27" s="30"/>
    </row>
    <row r="28" spans="2:14" x14ac:dyDescent="0.4">
      <c r="B28" s="30" t="s">
        <v>1234</v>
      </c>
      <c r="C28" s="30"/>
      <c r="D28" s="30" t="s">
        <v>7124</v>
      </c>
      <c r="E28" s="30" t="s">
        <v>772</v>
      </c>
      <c r="F28" s="30"/>
      <c r="G28" s="30"/>
      <c r="H28" s="30"/>
      <c r="I28" s="30"/>
      <c r="J28" s="30"/>
      <c r="K28" s="30"/>
      <c r="L28" s="30"/>
      <c r="M28" s="30"/>
      <c r="N28" s="30"/>
    </row>
    <row r="29" spans="2:14" x14ac:dyDescent="0.4">
      <c r="B29" s="30" t="s">
        <v>998</v>
      </c>
      <c r="C29" s="30"/>
      <c r="D29" s="30" t="s">
        <v>7124</v>
      </c>
      <c r="E29" s="30" t="s">
        <v>709</v>
      </c>
      <c r="F29" s="30"/>
      <c r="G29" s="30"/>
      <c r="H29" s="30"/>
      <c r="I29" s="30"/>
      <c r="J29" s="30"/>
      <c r="K29" s="30"/>
      <c r="L29" s="30"/>
      <c r="M29" s="30"/>
      <c r="N29" s="30"/>
    </row>
    <row r="30" spans="2:14" x14ac:dyDescent="0.4">
      <c r="B30" s="30" t="s">
        <v>1662</v>
      </c>
      <c r="C30" s="30"/>
      <c r="D30" s="30" t="s">
        <v>7124</v>
      </c>
      <c r="E30" s="30" t="s">
        <v>1660</v>
      </c>
      <c r="F30" s="30"/>
      <c r="G30" s="30"/>
      <c r="H30" s="30"/>
      <c r="I30" s="30"/>
      <c r="J30" s="30"/>
      <c r="K30" s="30"/>
      <c r="L30" s="30"/>
      <c r="M30" s="30"/>
      <c r="N30" s="30"/>
    </row>
    <row r="31" spans="2:14" x14ac:dyDescent="0.4">
      <c r="B31" s="30" t="s">
        <v>1099</v>
      </c>
      <c r="C31" s="30"/>
      <c r="D31" s="30" t="s">
        <v>7124</v>
      </c>
      <c r="E31" s="30" t="s">
        <v>405</v>
      </c>
      <c r="F31" s="30"/>
      <c r="G31" s="30"/>
      <c r="H31" s="30"/>
      <c r="I31" s="30"/>
      <c r="J31" s="30"/>
      <c r="K31" s="30"/>
      <c r="L31" s="30"/>
      <c r="M31" s="30"/>
      <c r="N31" s="30"/>
    </row>
    <row r="32" spans="2:14" x14ac:dyDescent="0.4">
      <c r="B32" s="30" t="s">
        <v>669</v>
      </c>
      <c r="C32" s="30"/>
      <c r="D32" s="30" t="s">
        <v>7124</v>
      </c>
      <c r="E32" s="30" t="s">
        <v>1009</v>
      </c>
      <c r="F32" s="30"/>
      <c r="G32" s="30"/>
      <c r="H32" s="30"/>
      <c r="I32" s="30"/>
      <c r="J32" s="30"/>
      <c r="K32" s="30"/>
      <c r="L32" s="30"/>
      <c r="M32" s="30"/>
      <c r="N32" s="30"/>
    </row>
    <row r="33" spans="2:14" x14ac:dyDescent="0.4">
      <c r="B33" s="30" t="s">
        <v>1139</v>
      </c>
      <c r="C33" s="30"/>
      <c r="D33" s="30" t="s">
        <v>7124</v>
      </c>
      <c r="E33" s="30" t="s">
        <v>1665</v>
      </c>
      <c r="F33" s="30"/>
      <c r="G33" s="30"/>
      <c r="H33" s="30"/>
      <c r="I33" s="30"/>
      <c r="J33" s="30"/>
      <c r="K33" s="30"/>
      <c r="L33" s="30"/>
      <c r="M33" s="30"/>
      <c r="N33" s="30"/>
    </row>
    <row r="34" spans="2:14" x14ac:dyDescent="0.4">
      <c r="B34" s="30" t="s">
        <v>1674</v>
      </c>
      <c r="C34" s="30"/>
      <c r="D34" s="30" t="s">
        <v>7124</v>
      </c>
      <c r="E34" s="30" t="s">
        <v>1669</v>
      </c>
      <c r="F34" s="30"/>
      <c r="G34" s="30"/>
      <c r="H34" s="30"/>
      <c r="I34" s="30"/>
      <c r="J34" s="30"/>
      <c r="K34" s="30"/>
      <c r="L34" s="30"/>
      <c r="M34" s="30"/>
      <c r="N34" s="30"/>
    </row>
    <row r="35" spans="2:14" x14ac:dyDescent="0.4">
      <c r="B35" s="47" t="s">
        <v>1679</v>
      </c>
      <c r="C35" s="47"/>
      <c r="D35" s="47" t="s">
        <v>7124</v>
      </c>
      <c r="E35" s="47" t="s">
        <v>1678</v>
      </c>
      <c r="F35" s="47"/>
      <c r="G35" s="47"/>
      <c r="H35" s="47"/>
      <c r="I35" s="47"/>
      <c r="J35" s="47"/>
      <c r="K35" s="47"/>
      <c r="L35" s="47"/>
      <c r="M35" s="47"/>
      <c r="N35" s="47"/>
    </row>
    <row r="36" spans="2:14" x14ac:dyDescent="0.4">
      <c r="B36" s="47" t="s">
        <v>1685</v>
      </c>
      <c r="C36" s="47"/>
      <c r="D36" s="47" t="s">
        <v>7124</v>
      </c>
      <c r="E36" s="47" t="s">
        <v>1683</v>
      </c>
      <c r="F36" s="47"/>
      <c r="G36" s="47"/>
      <c r="H36" s="47"/>
      <c r="I36" s="47"/>
      <c r="J36" s="47"/>
      <c r="K36" s="47"/>
      <c r="L36" s="47"/>
      <c r="M36" s="47"/>
      <c r="N36" s="47"/>
    </row>
    <row r="37" spans="2:14" x14ac:dyDescent="0.4">
      <c r="B37" s="47" t="s">
        <v>449</v>
      </c>
      <c r="C37" s="47"/>
      <c r="D37" s="47" t="s">
        <v>7124</v>
      </c>
      <c r="E37" s="47" t="s">
        <v>1688</v>
      </c>
      <c r="F37" s="47"/>
      <c r="G37" s="47"/>
      <c r="H37" s="47"/>
      <c r="I37" s="47"/>
      <c r="J37" s="47"/>
      <c r="K37" s="47"/>
      <c r="L37" s="47"/>
      <c r="M37" s="47"/>
      <c r="N37" s="47"/>
    </row>
    <row r="38" spans="2:14" x14ac:dyDescent="0.4">
      <c r="B38" s="47" t="s">
        <v>1693</v>
      </c>
      <c r="C38" s="47"/>
      <c r="D38" s="47" t="s">
        <v>7124</v>
      </c>
      <c r="E38" s="47" t="s">
        <v>1689</v>
      </c>
      <c r="F38" s="47"/>
      <c r="G38" s="47"/>
      <c r="H38" s="47"/>
      <c r="I38" s="47"/>
      <c r="J38" s="47"/>
      <c r="K38" s="47"/>
      <c r="L38" s="47"/>
      <c r="M38" s="47"/>
      <c r="N38" s="47"/>
    </row>
    <row r="39" spans="2:14" x14ac:dyDescent="0.4">
      <c r="B39" s="47" t="s">
        <v>1591</v>
      </c>
      <c r="C39" s="47"/>
      <c r="D39" s="47" t="s">
        <v>7124</v>
      </c>
      <c r="E39" s="47" t="s">
        <v>745</v>
      </c>
      <c r="F39" s="47"/>
      <c r="G39" s="47"/>
      <c r="H39" s="47"/>
      <c r="I39" s="47"/>
      <c r="J39" s="47"/>
      <c r="K39" s="47"/>
      <c r="L39" s="47"/>
      <c r="M39" s="47"/>
      <c r="N39" s="47"/>
    </row>
    <row r="40" spans="2:14" x14ac:dyDescent="0.4">
      <c r="B40" s="47" t="s">
        <v>389</v>
      </c>
      <c r="C40" s="47"/>
      <c r="D40" s="47" t="s">
        <v>7124</v>
      </c>
      <c r="E40" s="47" t="s">
        <v>1698</v>
      </c>
      <c r="F40" s="47"/>
      <c r="G40" s="47"/>
      <c r="H40" s="47"/>
      <c r="I40" s="47"/>
      <c r="J40" s="47"/>
      <c r="K40" s="47"/>
      <c r="L40" s="47"/>
      <c r="M40" s="47"/>
      <c r="N40" s="47"/>
    </row>
    <row r="41" spans="2:14" x14ac:dyDescent="0.4">
      <c r="B41" s="47" t="s">
        <v>638</v>
      </c>
      <c r="C41" s="47"/>
      <c r="D41" s="47" t="s">
        <v>7124</v>
      </c>
      <c r="E41" s="47" t="s">
        <v>1703</v>
      </c>
      <c r="F41" s="47"/>
      <c r="G41" s="47"/>
      <c r="H41" s="47"/>
      <c r="I41" s="47"/>
      <c r="J41" s="47"/>
      <c r="K41" s="47"/>
      <c r="L41" s="47"/>
      <c r="M41" s="47"/>
      <c r="N41" s="47"/>
    </row>
    <row r="42" spans="2:14" x14ac:dyDescent="0.4">
      <c r="B42" s="47" t="s">
        <v>1222</v>
      </c>
      <c r="C42" s="47"/>
      <c r="D42" s="47" t="s">
        <v>7124</v>
      </c>
      <c r="E42" s="47" t="s">
        <v>1706</v>
      </c>
      <c r="F42" s="47"/>
      <c r="G42" s="47"/>
      <c r="H42" s="47"/>
      <c r="I42" s="47"/>
      <c r="J42" s="47"/>
      <c r="K42" s="47"/>
      <c r="L42" s="47"/>
      <c r="M42" s="47"/>
      <c r="N42" s="47"/>
    </row>
    <row r="43" spans="2:14" x14ac:dyDescent="0.4">
      <c r="B43" s="47" t="s">
        <v>541</v>
      </c>
      <c r="C43" s="47"/>
      <c r="D43" s="47" t="s">
        <v>7124</v>
      </c>
      <c r="E43" s="47" t="s">
        <v>635</v>
      </c>
      <c r="F43" s="47"/>
      <c r="G43" s="47"/>
      <c r="H43" s="47"/>
      <c r="I43" s="47"/>
      <c r="J43" s="47"/>
      <c r="K43" s="47"/>
      <c r="L43" s="47"/>
      <c r="M43" s="47"/>
      <c r="N43" s="47"/>
    </row>
    <row r="44" spans="2:14" x14ac:dyDescent="0.4">
      <c r="B44" s="47" t="s">
        <v>1063</v>
      </c>
      <c r="C44" s="47"/>
      <c r="D44" s="47" t="s">
        <v>7124</v>
      </c>
      <c r="E44" s="47" t="s">
        <v>1630</v>
      </c>
      <c r="F44" s="47"/>
      <c r="G44" s="47"/>
      <c r="H44" s="47"/>
      <c r="I44" s="47"/>
      <c r="J44" s="47"/>
      <c r="K44" s="47"/>
      <c r="L44" s="47"/>
      <c r="M44" s="47"/>
      <c r="N44" s="47"/>
    </row>
    <row r="45" spans="2:14" x14ac:dyDescent="0.4">
      <c r="B45" s="47" t="s">
        <v>193</v>
      </c>
      <c r="C45" s="47"/>
      <c r="D45" s="47" t="s">
        <v>7124</v>
      </c>
      <c r="E45" s="47" t="s">
        <v>1707</v>
      </c>
      <c r="F45" s="47"/>
      <c r="G45" s="47"/>
      <c r="H45" s="47"/>
      <c r="I45" s="47"/>
      <c r="J45" s="47"/>
      <c r="K45" s="47"/>
      <c r="L45" s="47"/>
      <c r="M45" s="47"/>
      <c r="N45" s="47"/>
    </row>
    <row r="46" spans="2:14" x14ac:dyDescent="0.4">
      <c r="B46" s="47" t="s">
        <v>1708</v>
      </c>
      <c r="C46" s="47"/>
      <c r="D46" s="47" t="s">
        <v>7124</v>
      </c>
      <c r="E46" s="47" t="s">
        <v>1315</v>
      </c>
      <c r="F46" s="47"/>
      <c r="G46" s="47"/>
      <c r="H46" s="47"/>
      <c r="I46" s="47"/>
      <c r="J46" s="47"/>
      <c r="K46" s="47"/>
      <c r="L46" s="47"/>
      <c r="M46" s="47"/>
      <c r="N46" s="47"/>
    </row>
    <row r="47" spans="2:14" x14ac:dyDescent="0.4">
      <c r="B47" s="47" t="s">
        <v>1716</v>
      </c>
      <c r="C47" s="47"/>
      <c r="D47" s="47" t="s">
        <v>7124</v>
      </c>
      <c r="E47" s="47" t="s">
        <v>1714</v>
      </c>
      <c r="F47" s="47"/>
      <c r="G47" s="47"/>
      <c r="H47" s="47"/>
      <c r="I47" s="47"/>
      <c r="J47" s="47"/>
      <c r="K47" s="47"/>
      <c r="L47" s="47"/>
      <c r="M47" s="47"/>
      <c r="N47" s="47"/>
    </row>
    <row r="48" spans="2:14" x14ac:dyDescent="0.4">
      <c r="B48" s="47" t="s">
        <v>1728</v>
      </c>
      <c r="C48" s="47"/>
      <c r="D48" s="47" t="s">
        <v>7124</v>
      </c>
      <c r="E48" s="47" t="s">
        <v>1725</v>
      </c>
      <c r="F48" s="47"/>
      <c r="G48" s="47"/>
      <c r="H48" s="47"/>
      <c r="I48" s="47"/>
      <c r="J48" s="47"/>
      <c r="K48" s="47"/>
      <c r="L48" s="47"/>
      <c r="M48" s="47"/>
      <c r="N48" s="47"/>
    </row>
    <row r="49" spans="2:14" x14ac:dyDescent="0.4">
      <c r="B49" s="47" t="s">
        <v>1732</v>
      </c>
      <c r="C49" s="47"/>
      <c r="D49" s="47" t="s">
        <v>7124</v>
      </c>
      <c r="E49" s="47" t="s">
        <v>1731</v>
      </c>
      <c r="F49" s="47"/>
      <c r="G49" s="47"/>
      <c r="H49" s="47"/>
      <c r="I49" s="47"/>
      <c r="J49" s="47"/>
      <c r="K49" s="47"/>
      <c r="L49" s="47"/>
      <c r="M49" s="47"/>
      <c r="N49" s="47"/>
    </row>
    <row r="50" spans="2:14" x14ac:dyDescent="0.4">
      <c r="B50" s="47" t="s">
        <v>1737</v>
      </c>
      <c r="C50" s="47"/>
      <c r="D50" s="47" t="s">
        <v>7124</v>
      </c>
      <c r="E50" s="47" t="s">
        <v>1735</v>
      </c>
      <c r="F50" s="47"/>
      <c r="G50" s="47"/>
      <c r="H50" s="47"/>
      <c r="I50" s="47"/>
      <c r="J50" s="47"/>
      <c r="K50" s="47"/>
      <c r="L50" s="47"/>
      <c r="M50" s="47"/>
      <c r="N50" s="47"/>
    </row>
    <row r="51" spans="2:14" x14ac:dyDescent="0.4">
      <c r="B51" s="47" t="s">
        <v>1740</v>
      </c>
      <c r="C51" s="47"/>
      <c r="D51" s="47" t="s">
        <v>7124</v>
      </c>
      <c r="E51" s="47" t="s">
        <v>1231</v>
      </c>
      <c r="F51" s="47"/>
      <c r="G51" s="47"/>
      <c r="H51" s="47"/>
      <c r="I51" s="47"/>
      <c r="J51" s="47"/>
      <c r="K51" s="47"/>
      <c r="L51" s="47"/>
      <c r="M51" s="47"/>
      <c r="N51" s="47"/>
    </row>
    <row r="52" spans="2:14" x14ac:dyDescent="0.4">
      <c r="B52" s="47" t="s">
        <v>1750</v>
      </c>
      <c r="C52" s="47"/>
      <c r="D52" s="47" t="s">
        <v>7124</v>
      </c>
      <c r="E52" s="47" t="s">
        <v>1744</v>
      </c>
      <c r="F52" s="47"/>
      <c r="G52" s="47"/>
      <c r="H52" s="47"/>
      <c r="I52" s="47"/>
      <c r="J52" s="47"/>
      <c r="K52" s="47"/>
      <c r="L52" s="47"/>
      <c r="M52" s="47"/>
      <c r="N52" s="47"/>
    </row>
    <row r="53" spans="2:14" x14ac:dyDescent="0.4">
      <c r="B53" s="47" t="s">
        <v>1756</v>
      </c>
      <c r="C53" s="47"/>
      <c r="D53" s="47" t="s">
        <v>7124</v>
      </c>
      <c r="E53" s="47" t="s">
        <v>1752</v>
      </c>
      <c r="F53" s="47"/>
      <c r="G53" s="47"/>
      <c r="H53" s="47"/>
      <c r="I53" s="47"/>
      <c r="J53" s="47"/>
      <c r="K53" s="47"/>
      <c r="L53" s="47"/>
      <c r="M53" s="47"/>
      <c r="N53" s="47"/>
    </row>
    <row r="54" spans="2:14" x14ac:dyDescent="0.4">
      <c r="B54" s="47" t="s">
        <v>966</v>
      </c>
      <c r="C54" s="47"/>
      <c r="D54" s="47" t="s">
        <v>7124</v>
      </c>
      <c r="E54" s="47" t="s">
        <v>1200</v>
      </c>
      <c r="F54" s="47"/>
      <c r="G54" s="47"/>
      <c r="H54" s="47"/>
      <c r="I54" s="47"/>
      <c r="J54" s="47"/>
      <c r="K54" s="47"/>
      <c r="L54" s="47"/>
      <c r="M54" s="47"/>
      <c r="N54" s="47"/>
    </row>
    <row r="55" spans="2:14" x14ac:dyDescent="0.4">
      <c r="B55" s="47" t="s">
        <v>1761</v>
      </c>
      <c r="C55" s="47"/>
      <c r="D55" s="47" t="s">
        <v>7124</v>
      </c>
      <c r="E55" s="47" t="s">
        <v>1759</v>
      </c>
      <c r="F55" s="47"/>
      <c r="G55" s="47"/>
      <c r="H55" s="47"/>
      <c r="I55" s="47"/>
      <c r="J55" s="47"/>
      <c r="K55" s="47"/>
      <c r="L55" s="47"/>
      <c r="M55" s="47"/>
      <c r="N55" s="47"/>
    </row>
    <row r="56" spans="2:14" x14ac:dyDescent="0.4">
      <c r="B56" s="47" t="s">
        <v>237</v>
      </c>
      <c r="C56" s="47"/>
      <c r="D56" s="47" t="s">
        <v>7124</v>
      </c>
      <c r="E56" s="47" t="s">
        <v>1762</v>
      </c>
      <c r="F56" s="47"/>
      <c r="G56" s="47"/>
      <c r="H56" s="47"/>
      <c r="I56" s="47"/>
      <c r="J56" s="47"/>
      <c r="K56" s="47"/>
      <c r="L56" s="47"/>
      <c r="M56" s="47"/>
      <c r="N56" s="47"/>
    </row>
    <row r="57" spans="2:14" x14ac:dyDescent="0.4">
      <c r="B57" s="47" t="s">
        <v>1769</v>
      </c>
      <c r="C57" s="47"/>
      <c r="D57" s="47" t="s">
        <v>7124</v>
      </c>
      <c r="E57" s="47" t="s">
        <v>1767</v>
      </c>
      <c r="F57" s="47"/>
      <c r="G57" s="47"/>
      <c r="H57" s="47"/>
      <c r="I57" s="47"/>
      <c r="J57" s="47"/>
      <c r="K57" s="47"/>
      <c r="L57" s="47"/>
      <c r="M57" s="47"/>
      <c r="N57" s="47"/>
    </row>
    <row r="58" spans="2:14" x14ac:dyDescent="0.4">
      <c r="B58" s="47" t="s">
        <v>1773</v>
      </c>
      <c r="C58" s="47"/>
      <c r="D58" s="47" t="s">
        <v>7124</v>
      </c>
      <c r="E58" s="47" t="s">
        <v>1771</v>
      </c>
      <c r="F58" s="47"/>
      <c r="G58" s="47"/>
      <c r="H58" s="47"/>
      <c r="I58" s="47"/>
      <c r="J58" s="47"/>
      <c r="K58" s="47"/>
      <c r="L58" s="47"/>
      <c r="M58" s="47"/>
      <c r="N58" s="47"/>
    </row>
    <row r="59" spans="2:14" x14ac:dyDescent="0.4">
      <c r="B59" s="47" t="s">
        <v>1775</v>
      </c>
      <c r="C59" s="47"/>
      <c r="D59" s="47" t="s">
        <v>7124</v>
      </c>
      <c r="E59" s="47" t="s">
        <v>1052</v>
      </c>
      <c r="F59" s="47"/>
      <c r="G59" s="47"/>
      <c r="H59" s="47"/>
      <c r="I59" s="47"/>
      <c r="J59" s="47"/>
      <c r="K59" s="47"/>
      <c r="L59" s="47"/>
      <c r="M59" s="47"/>
      <c r="N59" s="47"/>
    </row>
    <row r="60" spans="2:14" x14ac:dyDescent="0.4">
      <c r="B60" s="47" t="s">
        <v>1781</v>
      </c>
      <c r="C60" s="47"/>
      <c r="D60" s="47" t="s">
        <v>7124</v>
      </c>
      <c r="E60" s="47" t="s">
        <v>1777</v>
      </c>
      <c r="F60" s="47"/>
      <c r="G60" s="47"/>
      <c r="H60" s="47"/>
      <c r="I60" s="47"/>
      <c r="J60" s="47"/>
      <c r="K60" s="47"/>
      <c r="L60" s="47"/>
      <c r="M60" s="47"/>
      <c r="N60" s="47"/>
    </row>
    <row r="61" spans="2:14" x14ac:dyDescent="0.4">
      <c r="B61" s="47" t="s">
        <v>148</v>
      </c>
      <c r="C61" s="47"/>
      <c r="D61" s="47" t="s">
        <v>7124</v>
      </c>
      <c r="E61" s="47" t="s">
        <v>1687</v>
      </c>
      <c r="F61" s="47"/>
      <c r="G61" s="47"/>
      <c r="H61" s="47"/>
      <c r="I61" s="47"/>
      <c r="J61" s="47"/>
      <c r="K61" s="47"/>
      <c r="L61" s="47"/>
      <c r="M61" s="47"/>
      <c r="N61" s="47"/>
    </row>
    <row r="62" spans="2:14" x14ac:dyDescent="0.4">
      <c r="B62" s="47" t="s">
        <v>1782</v>
      </c>
      <c r="C62" s="47"/>
      <c r="D62" s="47" t="s">
        <v>7124</v>
      </c>
      <c r="E62" s="47" t="s">
        <v>1606</v>
      </c>
      <c r="F62" s="47"/>
      <c r="G62" s="47"/>
      <c r="H62" s="47"/>
      <c r="I62" s="47"/>
      <c r="J62" s="47"/>
      <c r="K62" s="47"/>
      <c r="L62" s="47"/>
      <c r="M62" s="47"/>
      <c r="N62" s="47"/>
    </row>
    <row r="63" spans="2:14" x14ac:dyDescent="0.4">
      <c r="B63" s="47" t="s">
        <v>1787</v>
      </c>
      <c r="C63" s="47"/>
      <c r="D63" s="47" t="s">
        <v>7124</v>
      </c>
      <c r="E63" s="47" t="s">
        <v>1785</v>
      </c>
      <c r="F63" s="47"/>
      <c r="G63" s="47"/>
      <c r="H63" s="47"/>
      <c r="I63" s="47"/>
      <c r="J63" s="47"/>
      <c r="K63" s="47"/>
      <c r="L63" s="47"/>
      <c r="M63" s="47"/>
      <c r="N63" s="47"/>
    </row>
    <row r="64" spans="2:14" x14ac:dyDescent="0.4">
      <c r="B64" s="47" t="s">
        <v>1790</v>
      </c>
      <c r="C64" s="47"/>
      <c r="D64" s="47" t="s">
        <v>7124</v>
      </c>
      <c r="E64" s="47" t="s">
        <v>1421</v>
      </c>
      <c r="F64" s="47"/>
      <c r="G64" s="47"/>
      <c r="H64" s="47"/>
      <c r="I64" s="47"/>
      <c r="J64" s="47"/>
      <c r="K64" s="47"/>
      <c r="L64" s="47"/>
      <c r="M64" s="47"/>
      <c r="N64" s="47"/>
    </row>
    <row r="65" spans="2:14" x14ac:dyDescent="0.4">
      <c r="B65" s="47" t="s">
        <v>536</v>
      </c>
      <c r="C65" s="47"/>
      <c r="D65" s="47" t="s">
        <v>7124</v>
      </c>
      <c r="E65" s="47" t="s">
        <v>1792</v>
      </c>
      <c r="F65" s="47"/>
      <c r="G65" s="47"/>
      <c r="H65" s="47"/>
      <c r="I65" s="47"/>
      <c r="J65" s="47"/>
      <c r="K65" s="47"/>
      <c r="L65" s="47"/>
      <c r="M65" s="47"/>
      <c r="N65" s="47"/>
    </row>
    <row r="66" spans="2:14" x14ac:dyDescent="0.4">
      <c r="B66" s="47" t="s">
        <v>913</v>
      </c>
      <c r="C66" s="47"/>
      <c r="D66" s="47" t="s">
        <v>7124</v>
      </c>
      <c r="E66" s="47" t="s">
        <v>58</v>
      </c>
      <c r="F66" s="47"/>
      <c r="G66" s="47"/>
      <c r="H66" s="47"/>
      <c r="I66" s="47"/>
      <c r="J66" s="47"/>
      <c r="K66" s="47"/>
      <c r="L66" s="47"/>
      <c r="M66" s="47"/>
      <c r="N66" s="47"/>
    </row>
    <row r="67" spans="2:14" x14ac:dyDescent="0.4">
      <c r="B67" s="47" t="s">
        <v>1795</v>
      </c>
      <c r="C67" s="47"/>
      <c r="D67" s="47" t="s">
        <v>7124</v>
      </c>
      <c r="E67" s="47" t="s">
        <v>318</v>
      </c>
      <c r="F67" s="47"/>
      <c r="G67" s="47"/>
      <c r="H67" s="47"/>
      <c r="I67" s="47"/>
      <c r="J67" s="47"/>
      <c r="K67" s="47"/>
      <c r="L67" s="47"/>
      <c r="M67" s="47"/>
      <c r="N67" s="47"/>
    </row>
    <row r="68" spans="2:14" x14ac:dyDescent="0.4">
      <c r="B68" s="47" t="s">
        <v>683</v>
      </c>
      <c r="C68" s="47"/>
      <c r="D68" s="47" t="s">
        <v>7124</v>
      </c>
      <c r="E68" s="47" t="s">
        <v>1802</v>
      </c>
      <c r="F68" s="47"/>
      <c r="G68" s="47"/>
      <c r="H68" s="47"/>
      <c r="I68" s="47"/>
      <c r="J68" s="47"/>
      <c r="K68" s="47"/>
      <c r="L68" s="47"/>
      <c r="M68" s="47"/>
      <c r="N68" s="47"/>
    </row>
    <row r="69" spans="2:14" x14ac:dyDescent="0.4">
      <c r="B69" s="47" t="s">
        <v>608</v>
      </c>
      <c r="C69" s="47"/>
      <c r="D69" s="47" t="s">
        <v>7124</v>
      </c>
      <c r="E69" s="47" t="s">
        <v>1803</v>
      </c>
      <c r="F69" s="47"/>
      <c r="G69" s="47"/>
      <c r="H69" s="47"/>
      <c r="I69" s="47"/>
      <c r="J69" s="47"/>
      <c r="K69" s="47"/>
      <c r="L69" s="47"/>
      <c r="M69" s="47"/>
      <c r="N69" s="47"/>
    </row>
    <row r="70" spans="2:14" x14ac:dyDescent="0.4">
      <c r="B70" s="47" t="s">
        <v>143</v>
      </c>
      <c r="C70" s="47"/>
      <c r="D70" s="47" t="s">
        <v>7124</v>
      </c>
      <c r="E70" s="47" t="s">
        <v>1810</v>
      </c>
      <c r="F70" s="47"/>
      <c r="G70" s="47"/>
      <c r="H70" s="47"/>
      <c r="I70" s="47"/>
      <c r="J70" s="47"/>
      <c r="K70" s="47"/>
      <c r="L70" s="47"/>
      <c r="M70" s="47"/>
      <c r="N70" s="47"/>
    </row>
    <row r="71" spans="2:14" x14ac:dyDescent="0.4">
      <c r="B71" s="47" t="s">
        <v>1816</v>
      </c>
      <c r="C71" s="47"/>
      <c r="D71" s="47" t="s">
        <v>7124</v>
      </c>
      <c r="E71" s="47" t="s">
        <v>574</v>
      </c>
      <c r="F71" s="47"/>
      <c r="G71" s="47"/>
      <c r="H71" s="47"/>
      <c r="I71" s="47"/>
      <c r="J71" s="47"/>
      <c r="K71" s="47"/>
      <c r="L71" s="47"/>
      <c r="M71" s="47"/>
      <c r="N71" s="47"/>
    </row>
    <row r="72" spans="2:14" x14ac:dyDescent="0.4">
      <c r="B72" s="47" t="s">
        <v>938</v>
      </c>
      <c r="C72" s="47"/>
      <c r="D72" s="47" t="s">
        <v>7124</v>
      </c>
      <c r="E72" s="47" t="s">
        <v>1822</v>
      </c>
      <c r="F72" s="47"/>
      <c r="G72" s="47"/>
      <c r="H72" s="47"/>
      <c r="I72" s="47"/>
      <c r="J72" s="47"/>
      <c r="K72" s="47"/>
      <c r="L72" s="47"/>
      <c r="M72" s="47"/>
      <c r="N72" s="47"/>
    </row>
    <row r="73" spans="2:14" x14ac:dyDescent="0.4">
      <c r="B73" s="47" t="s">
        <v>985</v>
      </c>
      <c r="C73" s="47"/>
      <c r="D73" s="47" t="s">
        <v>7124</v>
      </c>
      <c r="E73" s="47" t="s">
        <v>1825</v>
      </c>
      <c r="F73" s="47"/>
      <c r="G73" s="47"/>
      <c r="H73" s="47"/>
      <c r="I73" s="47"/>
      <c r="J73" s="47"/>
      <c r="K73" s="47"/>
      <c r="L73" s="47"/>
      <c r="M73" s="47"/>
      <c r="N73" s="47"/>
    </row>
    <row r="74" spans="2:14" x14ac:dyDescent="0.4">
      <c r="B74" s="47" t="s">
        <v>1578</v>
      </c>
      <c r="C74" s="47"/>
      <c r="D74" s="47" t="s">
        <v>7124</v>
      </c>
      <c r="E74" s="47" t="s">
        <v>1829</v>
      </c>
      <c r="F74" s="47"/>
      <c r="G74" s="47"/>
      <c r="H74" s="47"/>
      <c r="I74" s="47"/>
      <c r="J74" s="47"/>
      <c r="K74" s="47"/>
      <c r="L74" s="47"/>
      <c r="M74" s="47"/>
      <c r="N74" s="47"/>
    </row>
    <row r="75" spans="2:14" x14ac:dyDescent="0.4">
      <c r="B75" s="47" t="s">
        <v>1836</v>
      </c>
      <c r="C75" s="47"/>
      <c r="D75" s="47" t="s">
        <v>7124</v>
      </c>
      <c r="E75" s="47" t="s">
        <v>1833</v>
      </c>
      <c r="F75" s="47"/>
      <c r="G75" s="47"/>
      <c r="H75" s="47"/>
      <c r="I75" s="47"/>
      <c r="J75" s="47"/>
      <c r="K75" s="47"/>
      <c r="L75" s="47"/>
      <c r="M75" s="47"/>
      <c r="N75" s="47"/>
    </row>
    <row r="76" spans="2:14" x14ac:dyDescent="0.4">
      <c r="B76" s="47" t="s">
        <v>1842</v>
      </c>
      <c r="C76" s="47"/>
      <c r="D76" s="47" t="s">
        <v>7124</v>
      </c>
      <c r="E76" s="47" t="s">
        <v>1837</v>
      </c>
      <c r="F76" s="47"/>
      <c r="G76" s="47"/>
      <c r="H76" s="47"/>
      <c r="I76" s="47"/>
      <c r="J76" s="47"/>
      <c r="K76" s="47"/>
      <c r="L76" s="47"/>
      <c r="M76" s="47"/>
      <c r="N76" s="47"/>
    </row>
    <row r="77" spans="2:14" x14ac:dyDescent="0.4">
      <c r="B77" s="47" t="s">
        <v>1853</v>
      </c>
      <c r="C77" s="47"/>
      <c r="D77" s="47" t="s">
        <v>7124</v>
      </c>
      <c r="E77" s="47" t="s">
        <v>1848</v>
      </c>
      <c r="F77" s="47"/>
      <c r="G77" s="47"/>
      <c r="H77" s="47"/>
      <c r="I77" s="47"/>
      <c r="J77" s="47"/>
      <c r="K77" s="47"/>
      <c r="L77" s="47"/>
      <c r="M77" s="47"/>
      <c r="N77" s="47"/>
    </row>
    <row r="78" spans="2:14" x14ac:dyDescent="0.4">
      <c r="B78" s="47" t="s">
        <v>626</v>
      </c>
      <c r="C78" s="47"/>
      <c r="D78" s="47" t="s">
        <v>7124</v>
      </c>
      <c r="E78" s="47" t="s">
        <v>1230</v>
      </c>
      <c r="F78" s="47"/>
      <c r="G78" s="47"/>
      <c r="H78" s="47"/>
      <c r="I78" s="47"/>
      <c r="J78" s="47"/>
      <c r="K78" s="47"/>
      <c r="L78" s="47"/>
      <c r="M78" s="47"/>
      <c r="N78" s="47"/>
    </row>
    <row r="79" spans="2:14" x14ac:dyDescent="0.4">
      <c r="B79" s="47" t="s">
        <v>1866</v>
      </c>
      <c r="C79" s="47"/>
      <c r="D79" s="47" t="s">
        <v>7124</v>
      </c>
      <c r="E79" s="47" t="s">
        <v>1860</v>
      </c>
      <c r="F79" s="47"/>
      <c r="G79" s="47"/>
      <c r="H79" s="47"/>
      <c r="I79" s="47"/>
      <c r="J79" s="47"/>
      <c r="K79" s="47"/>
      <c r="L79" s="47"/>
      <c r="M79" s="47"/>
      <c r="N79" s="47"/>
    </row>
    <row r="80" spans="2:14" x14ac:dyDescent="0.4">
      <c r="B80" s="47" t="s">
        <v>1322</v>
      </c>
      <c r="C80" s="47"/>
      <c r="D80" s="47" t="s">
        <v>7124</v>
      </c>
      <c r="E80" s="47" t="s">
        <v>1011</v>
      </c>
      <c r="F80" s="47"/>
      <c r="G80" s="47"/>
      <c r="H80" s="47"/>
      <c r="I80" s="47"/>
      <c r="J80" s="47"/>
      <c r="K80" s="47"/>
      <c r="L80" s="47"/>
      <c r="M80" s="47"/>
      <c r="N80" s="47"/>
    </row>
    <row r="81" spans="2:14" x14ac:dyDescent="0.4">
      <c r="B81" s="47" t="s">
        <v>1873</v>
      </c>
      <c r="C81" s="47"/>
      <c r="D81" s="47" t="s">
        <v>7124</v>
      </c>
      <c r="E81" s="47" t="s">
        <v>1869</v>
      </c>
      <c r="F81" s="47"/>
      <c r="G81" s="47"/>
      <c r="H81" s="47"/>
      <c r="I81" s="47"/>
      <c r="J81" s="47"/>
      <c r="K81" s="47"/>
      <c r="L81" s="47"/>
      <c r="M81" s="47"/>
      <c r="N81" s="47"/>
    </row>
    <row r="82" spans="2:14" x14ac:dyDescent="0.4">
      <c r="B82" s="47" t="s">
        <v>1350</v>
      </c>
      <c r="C82" s="47"/>
      <c r="D82" s="47" t="s">
        <v>7124</v>
      </c>
      <c r="E82" s="47" t="s">
        <v>1876</v>
      </c>
      <c r="F82" s="47"/>
      <c r="G82" s="47"/>
      <c r="H82" s="47"/>
      <c r="I82" s="47"/>
      <c r="J82" s="47"/>
      <c r="K82" s="47"/>
      <c r="L82" s="47"/>
      <c r="M82" s="47"/>
      <c r="N82" s="47"/>
    </row>
    <row r="83" spans="2:14" x14ac:dyDescent="0.4">
      <c r="B83" s="47" t="s">
        <v>1879</v>
      </c>
      <c r="C83" s="47"/>
      <c r="D83" s="47" t="s">
        <v>7124</v>
      </c>
      <c r="E83" s="47" t="s">
        <v>576</v>
      </c>
      <c r="F83" s="47"/>
      <c r="G83" s="47"/>
      <c r="H83" s="47"/>
      <c r="I83" s="47"/>
      <c r="J83" s="47"/>
      <c r="K83" s="47"/>
      <c r="L83" s="47"/>
      <c r="M83" s="47"/>
      <c r="N83" s="47"/>
    </row>
    <row r="84" spans="2:14" x14ac:dyDescent="0.4">
      <c r="B84" s="47" t="s">
        <v>1884</v>
      </c>
      <c r="C84" s="47"/>
      <c r="D84" s="47" t="s">
        <v>7124</v>
      </c>
      <c r="E84" s="47" t="s">
        <v>1882</v>
      </c>
      <c r="F84" s="47"/>
      <c r="G84" s="47"/>
      <c r="H84" s="47"/>
      <c r="I84" s="47"/>
      <c r="J84" s="47"/>
      <c r="K84" s="47"/>
      <c r="L84" s="47"/>
      <c r="M84" s="47"/>
      <c r="N84" s="47"/>
    </row>
    <row r="85" spans="2:14" x14ac:dyDescent="0.4">
      <c r="B85" s="47" t="s">
        <v>1886</v>
      </c>
      <c r="C85" s="47"/>
      <c r="D85" s="47" t="s">
        <v>7124</v>
      </c>
      <c r="E85" s="47" t="s">
        <v>1615</v>
      </c>
      <c r="F85" s="47"/>
      <c r="G85" s="47"/>
      <c r="H85" s="47"/>
      <c r="I85" s="47"/>
      <c r="J85" s="47"/>
      <c r="K85" s="47"/>
      <c r="L85" s="47"/>
      <c r="M85" s="47"/>
      <c r="N85" s="47"/>
    </row>
    <row r="86" spans="2:14" x14ac:dyDescent="0.4">
      <c r="B86" s="47" t="s">
        <v>1889</v>
      </c>
      <c r="C86" s="47"/>
      <c r="D86" s="47" t="s">
        <v>7124</v>
      </c>
      <c r="E86" s="47" t="s">
        <v>777</v>
      </c>
      <c r="F86" s="47"/>
      <c r="G86" s="47"/>
      <c r="H86" s="47"/>
      <c r="I86" s="47"/>
      <c r="J86" s="47"/>
      <c r="K86" s="47"/>
      <c r="L86" s="47"/>
      <c r="M86" s="47"/>
      <c r="N86" s="47"/>
    </row>
    <row r="87" spans="2:14" x14ac:dyDescent="0.4">
      <c r="B87" s="47" t="s">
        <v>1672</v>
      </c>
      <c r="C87" s="47"/>
      <c r="D87" s="47" t="s">
        <v>7124</v>
      </c>
      <c r="E87" s="47" t="s">
        <v>1891</v>
      </c>
      <c r="F87" s="47"/>
      <c r="G87" s="47"/>
      <c r="H87" s="47"/>
      <c r="I87" s="47"/>
      <c r="J87" s="47"/>
      <c r="K87" s="47"/>
      <c r="L87" s="47"/>
      <c r="M87" s="47"/>
      <c r="N87" s="47"/>
    </row>
    <row r="88" spans="2:14" x14ac:dyDescent="0.4">
      <c r="B88" s="47" t="s">
        <v>1028</v>
      </c>
      <c r="C88" s="47"/>
      <c r="D88" s="47" t="s">
        <v>7124</v>
      </c>
      <c r="E88" s="47" t="s">
        <v>999</v>
      </c>
      <c r="F88" s="47"/>
      <c r="G88" s="47"/>
      <c r="H88" s="47"/>
      <c r="I88" s="47"/>
      <c r="J88" s="47"/>
      <c r="K88" s="47"/>
      <c r="L88" s="47"/>
      <c r="M88" s="47"/>
      <c r="N88" s="47"/>
    </row>
    <row r="89" spans="2:14" x14ac:dyDescent="0.4">
      <c r="B89" s="47" t="s">
        <v>1628</v>
      </c>
      <c r="C89" s="47"/>
      <c r="D89" s="47" t="s">
        <v>7124</v>
      </c>
      <c r="E89" s="47" t="s">
        <v>1893</v>
      </c>
      <c r="F89" s="47"/>
      <c r="G89" s="47"/>
      <c r="H89" s="47"/>
      <c r="I89" s="47"/>
      <c r="J89" s="47"/>
      <c r="K89" s="47"/>
      <c r="L89" s="47"/>
      <c r="M89" s="47"/>
      <c r="N89" s="47"/>
    </row>
    <row r="90" spans="2:14" x14ac:dyDescent="0.4">
      <c r="B90" s="47" t="s">
        <v>1840</v>
      </c>
      <c r="C90" s="47"/>
      <c r="D90" s="47" t="s">
        <v>7124</v>
      </c>
      <c r="E90" s="47" t="s">
        <v>629</v>
      </c>
      <c r="F90" s="47"/>
      <c r="G90" s="47"/>
      <c r="H90" s="47"/>
      <c r="I90" s="47"/>
      <c r="J90" s="47"/>
      <c r="K90" s="47"/>
      <c r="L90" s="47"/>
      <c r="M90" s="47"/>
      <c r="N90" s="47"/>
    </row>
    <row r="91" spans="2:14" x14ac:dyDescent="0.4">
      <c r="B91" s="47" t="s">
        <v>1894</v>
      </c>
      <c r="C91" s="47"/>
      <c r="D91" s="47" t="s">
        <v>7124</v>
      </c>
      <c r="E91" s="47" t="s">
        <v>1726</v>
      </c>
      <c r="F91" s="47"/>
      <c r="G91" s="47"/>
      <c r="H91" s="47"/>
      <c r="I91" s="47"/>
      <c r="J91" s="47"/>
      <c r="K91" s="47"/>
      <c r="L91" s="47"/>
      <c r="M91" s="47"/>
      <c r="N91" s="47"/>
    </row>
    <row r="92" spans="2:14" x14ac:dyDescent="0.4">
      <c r="B92" s="47" t="s">
        <v>1908</v>
      </c>
      <c r="C92" s="47"/>
      <c r="D92" s="47" t="s">
        <v>7124</v>
      </c>
      <c r="E92" s="47" t="s">
        <v>1900</v>
      </c>
      <c r="F92" s="47"/>
      <c r="G92" s="47"/>
      <c r="H92" s="47"/>
      <c r="I92" s="47"/>
      <c r="J92" s="47"/>
      <c r="K92" s="47"/>
      <c r="L92" s="47"/>
      <c r="M92" s="47"/>
      <c r="N92" s="47"/>
    </row>
    <row r="93" spans="2:14" x14ac:dyDescent="0.4">
      <c r="B93" s="47" t="s">
        <v>496</v>
      </c>
      <c r="C93" s="47"/>
      <c r="D93" s="47" t="s">
        <v>7124</v>
      </c>
      <c r="E93" s="47" t="s">
        <v>1355</v>
      </c>
      <c r="F93" s="47"/>
      <c r="G93" s="47"/>
      <c r="H93" s="47"/>
      <c r="I93" s="47"/>
      <c r="J93" s="47"/>
      <c r="K93" s="47"/>
      <c r="L93" s="47"/>
      <c r="M93" s="47"/>
      <c r="N93" s="47"/>
    </row>
    <row r="94" spans="2:14" x14ac:dyDescent="0.4">
      <c r="B94" s="47" t="s">
        <v>399</v>
      </c>
      <c r="C94" s="47"/>
      <c r="D94" s="47" t="s">
        <v>7124</v>
      </c>
      <c r="E94" s="47" t="s">
        <v>1821</v>
      </c>
      <c r="F94" s="47"/>
      <c r="G94" s="47"/>
      <c r="H94" s="47"/>
      <c r="I94" s="47"/>
      <c r="J94" s="47"/>
      <c r="K94" s="47"/>
      <c r="L94" s="47"/>
      <c r="M94" s="47"/>
      <c r="N94" s="47"/>
    </row>
    <row r="95" spans="2:14" x14ac:dyDescent="0.4">
      <c r="B95" s="47" t="s">
        <v>1143</v>
      </c>
      <c r="C95" s="47"/>
      <c r="D95" s="47" t="s">
        <v>7124</v>
      </c>
      <c r="E95" s="47" t="s">
        <v>1119</v>
      </c>
      <c r="F95" s="47"/>
      <c r="G95" s="47"/>
      <c r="H95" s="47"/>
      <c r="I95" s="47"/>
      <c r="J95" s="47"/>
      <c r="K95" s="47"/>
      <c r="L95" s="47"/>
      <c r="M95" s="47"/>
      <c r="N95" s="47"/>
    </row>
    <row r="96" spans="2:14" x14ac:dyDescent="0.4">
      <c r="B96" s="47" t="s">
        <v>1376</v>
      </c>
      <c r="C96" s="47"/>
      <c r="D96" s="47" t="s">
        <v>7124</v>
      </c>
      <c r="E96" s="47" t="s">
        <v>1913</v>
      </c>
      <c r="F96" s="47"/>
      <c r="G96" s="47"/>
      <c r="H96" s="47"/>
      <c r="I96" s="47"/>
      <c r="J96" s="47"/>
      <c r="K96" s="47"/>
      <c r="L96" s="47"/>
      <c r="M96" s="47"/>
      <c r="N96" s="47"/>
    </row>
    <row r="97" spans="2:14" x14ac:dyDescent="0.4">
      <c r="B97" s="47" t="s">
        <v>16</v>
      </c>
      <c r="C97" s="47"/>
      <c r="D97" s="47" t="s">
        <v>7124</v>
      </c>
      <c r="E97" s="47" t="s">
        <v>1914</v>
      </c>
      <c r="F97" s="47"/>
      <c r="G97" s="47"/>
      <c r="H97" s="47"/>
      <c r="I97" s="47"/>
      <c r="J97" s="47"/>
      <c r="K97" s="47"/>
      <c r="L97" s="47"/>
      <c r="M97" s="47"/>
      <c r="N97" s="47"/>
    </row>
    <row r="98" spans="2:14" x14ac:dyDescent="0.4">
      <c r="B98" s="47" t="s">
        <v>1922</v>
      </c>
      <c r="C98" s="47"/>
      <c r="D98" s="47" t="s">
        <v>7124</v>
      </c>
      <c r="E98" s="47" t="s">
        <v>1918</v>
      </c>
      <c r="F98" s="47"/>
      <c r="G98" s="47"/>
      <c r="H98" s="47"/>
      <c r="I98" s="47"/>
      <c r="J98" s="47"/>
      <c r="K98" s="47"/>
      <c r="L98" s="47"/>
      <c r="M98" s="47"/>
      <c r="N98" s="47"/>
    </row>
    <row r="99" spans="2:14" x14ac:dyDescent="0.4">
      <c r="B99" s="47" t="s">
        <v>316</v>
      </c>
      <c r="C99" s="47"/>
      <c r="D99" s="47" t="s">
        <v>7124</v>
      </c>
      <c r="E99" s="47" t="s">
        <v>46</v>
      </c>
      <c r="F99" s="47"/>
      <c r="G99" s="47"/>
      <c r="H99" s="47"/>
      <c r="I99" s="47"/>
      <c r="J99" s="47"/>
      <c r="K99" s="47"/>
      <c r="L99" s="47"/>
      <c r="M99" s="47"/>
      <c r="N99" s="47"/>
    </row>
    <row r="100" spans="2:14" x14ac:dyDescent="0.4">
      <c r="B100" s="47" t="s">
        <v>1907</v>
      </c>
      <c r="C100" s="47"/>
      <c r="D100" s="47" t="s">
        <v>7124</v>
      </c>
      <c r="E100" s="47" t="s">
        <v>1924</v>
      </c>
      <c r="F100" s="47"/>
      <c r="G100" s="47"/>
      <c r="H100" s="47"/>
      <c r="I100" s="47"/>
      <c r="J100" s="47"/>
      <c r="K100" s="47"/>
      <c r="L100" s="47"/>
      <c r="M100" s="47"/>
      <c r="N100" s="47"/>
    </row>
    <row r="101" spans="2:14" x14ac:dyDescent="0.4">
      <c r="B101" s="47" t="s">
        <v>302</v>
      </c>
      <c r="C101" s="47"/>
      <c r="D101" s="47" t="s">
        <v>7124</v>
      </c>
      <c r="E101" s="47" t="s">
        <v>240</v>
      </c>
      <c r="F101" s="47"/>
      <c r="G101" s="47"/>
      <c r="H101" s="47"/>
      <c r="I101" s="47"/>
      <c r="J101" s="47"/>
      <c r="K101" s="47"/>
      <c r="L101" s="47"/>
      <c r="M101" s="47"/>
      <c r="N101" s="47"/>
    </row>
    <row r="102" spans="2:14" x14ac:dyDescent="0.4">
      <c r="B102" s="47" t="s">
        <v>163</v>
      </c>
      <c r="C102" s="47"/>
      <c r="D102" s="47" t="s">
        <v>7124</v>
      </c>
      <c r="E102" s="47" t="s">
        <v>1722</v>
      </c>
      <c r="F102" s="47"/>
      <c r="G102" s="47"/>
      <c r="H102" s="47"/>
      <c r="I102" s="47"/>
      <c r="J102" s="47"/>
      <c r="K102" s="47"/>
      <c r="L102" s="47"/>
      <c r="M102" s="47"/>
      <c r="N102" s="47"/>
    </row>
    <row r="103" spans="2:14" x14ac:dyDescent="0.4">
      <c r="B103" s="47" t="s">
        <v>96</v>
      </c>
      <c r="C103" s="47"/>
      <c r="D103" s="47" t="s">
        <v>7124</v>
      </c>
      <c r="E103" s="47" t="s">
        <v>1927</v>
      </c>
      <c r="F103" s="47"/>
      <c r="G103" s="47"/>
      <c r="H103" s="47"/>
      <c r="I103" s="47"/>
      <c r="J103" s="47"/>
      <c r="K103" s="47"/>
      <c r="L103" s="47"/>
      <c r="M103" s="47"/>
      <c r="N103" s="47"/>
    </row>
    <row r="104" spans="2:14" x14ac:dyDescent="0.4">
      <c r="B104" s="47" t="s">
        <v>1929</v>
      </c>
      <c r="C104" s="47"/>
      <c r="D104" s="47" t="s">
        <v>7124</v>
      </c>
      <c r="E104" s="47" t="s">
        <v>1928</v>
      </c>
      <c r="F104" s="47"/>
      <c r="G104" s="47"/>
      <c r="H104" s="47"/>
      <c r="I104" s="47"/>
      <c r="J104" s="47"/>
      <c r="K104" s="47"/>
      <c r="L104" s="47"/>
      <c r="M104" s="47"/>
      <c r="N104" s="47"/>
    </row>
    <row r="105" spans="2:14" x14ac:dyDescent="0.4">
      <c r="B105" s="47" t="s">
        <v>1865</v>
      </c>
      <c r="C105" s="47"/>
      <c r="D105" s="47" t="s">
        <v>7124</v>
      </c>
      <c r="E105" s="47" t="s">
        <v>1931</v>
      </c>
      <c r="F105" s="47"/>
      <c r="G105" s="47"/>
      <c r="H105" s="47"/>
      <c r="I105" s="47"/>
      <c r="J105" s="47"/>
      <c r="K105" s="47"/>
      <c r="L105" s="47"/>
      <c r="M105" s="47"/>
      <c r="N105" s="47"/>
    </row>
    <row r="106" spans="2:14" x14ac:dyDescent="0.4">
      <c r="B106" s="47" t="s">
        <v>135</v>
      </c>
      <c r="C106" s="47"/>
      <c r="D106" s="47" t="s">
        <v>7124</v>
      </c>
      <c r="E106" s="47" t="s">
        <v>1149</v>
      </c>
      <c r="F106" s="47"/>
      <c r="G106" s="47"/>
      <c r="H106" s="47"/>
      <c r="I106" s="47"/>
      <c r="J106" s="47"/>
      <c r="K106" s="47"/>
      <c r="L106" s="47"/>
      <c r="M106" s="47"/>
      <c r="N106" s="47"/>
    </row>
    <row r="107" spans="2:14" x14ac:dyDescent="0.4">
      <c r="B107" s="47" t="s">
        <v>1532</v>
      </c>
      <c r="C107" s="47"/>
      <c r="D107" s="47" t="s">
        <v>7124</v>
      </c>
      <c r="E107" s="47" t="s">
        <v>1743</v>
      </c>
      <c r="F107" s="47"/>
      <c r="G107" s="47"/>
      <c r="H107" s="47"/>
      <c r="I107" s="47"/>
      <c r="J107" s="47"/>
      <c r="K107" s="47"/>
      <c r="L107" s="47"/>
      <c r="M107" s="47"/>
      <c r="N107" s="47"/>
    </row>
    <row r="108" spans="2:14" x14ac:dyDescent="0.4">
      <c r="B108" s="47" t="s">
        <v>1637</v>
      </c>
      <c r="C108" s="47"/>
      <c r="D108" s="47" t="s">
        <v>7124</v>
      </c>
      <c r="E108" s="47" t="s">
        <v>1935</v>
      </c>
      <c r="F108" s="47"/>
      <c r="G108" s="47"/>
      <c r="H108" s="47"/>
      <c r="I108" s="47"/>
      <c r="J108" s="47"/>
      <c r="K108" s="47"/>
      <c r="L108" s="47"/>
      <c r="M108" s="47"/>
      <c r="N108" s="47"/>
    </row>
    <row r="109" spans="2:14" x14ac:dyDescent="0.4">
      <c r="B109" s="47" t="s">
        <v>1531</v>
      </c>
      <c r="C109" s="47"/>
      <c r="D109" s="47" t="s">
        <v>7124</v>
      </c>
      <c r="E109" s="47" t="s">
        <v>1661</v>
      </c>
      <c r="F109" s="47"/>
      <c r="G109" s="47"/>
      <c r="H109" s="47"/>
      <c r="I109" s="47"/>
      <c r="J109" s="47"/>
      <c r="K109" s="47"/>
      <c r="L109" s="47"/>
      <c r="M109" s="47"/>
      <c r="N109" s="47"/>
    </row>
    <row r="110" spans="2:14" x14ac:dyDescent="0.4">
      <c r="B110" s="47" t="s">
        <v>1943</v>
      </c>
      <c r="C110" s="47"/>
      <c r="D110" s="47" t="s">
        <v>7124</v>
      </c>
      <c r="E110" s="47" t="s">
        <v>1938</v>
      </c>
      <c r="F110" s="47"/>
      <c r="G110" s="47"/>
      <c r="H110" s="47"/>
      <c r="I110" s="47"/>
      <c r="J110" s="47"/>
      <c r="K110" s="47"/>
      <c r="L110" s="47"/>
      <c r="M110" s="47"/>
      <c r="N110" s="47"/>
    </row>
    <row r="111" spans="2:14" x14ac:dyDescent="0.4">
      <c r="B111" s="47" t="s">
        <v>1946</v>
      </c>
      <c r="C111" s="47"/>
      <c r="D111" s="47" t="s">
        <v>7124</v>
      </c>
      <c r="E111" s="47" t="s">
        <v>1046</v>
      </c>
      <c r="F111" s="47"/>
      <c r="G111" s="47"/>
      <c r="H111" s="47"/>
      <c r="I111" s="47"/>
      <c r="J111" s="47"/>
      <c r="K111" s="47"/>
      <c r="L111" s="47"/>
      <c r="M111" s="47"/>
      <c r="N111" s="47"/>
    </row>
    <row r="112" spans="2:14" x14ac:dyDescent="0.4">
      <c r="B112" s="47" t="s">
        <v>189</v>
      </c>
      <c r="C112" s="47"/>
      <c r="D112" s="47" t="s">
        <v>7124</v>
      </c>
      <c r="E112" s="47" t="s">
        <v>1950</v>
      </c>
      <c r="F112" s="47"/>
      <c r="G112" s="47"/>
      <c r="H112" s="47"/>
      <c r="I112" s="47"/>
      <c r="J112" s="47"/>
      <c r="K112" s="47"/>
      <c r="L112" s="47"/>
      <c r="M112" s="47"/>
      <c r="N112" s="47"/>
    </row>
    <row r="113" spans="2:14" x14ac:dyDescent="0.4">
      <c r="B113" s="47" t="s">
        <v>1960</v>
      </c>
      <c r="C113" s="47"/>
      <c r="D113" s="47" t="s">
        <v>7124</v>
      </c>
      <c r="E113" s="47" t="s">
        <v>1957</v>
      </c>
      <c r="F113" s="47"/>
      <c r="G113" s="47"/>
      <c r="H113" s="47"/>
      <c r="I113" s="47"/>
      <c r="J113" s="47"/>
      <c r="K113" s="47"/>
      <c r="L113" s="47"/>
      <c r="M113" s="47"/>
      <c r="N113" s="47"/>
    </row>
    <row r="114" spans="2:14" x14ac:dyDescent="0.4">
      <c r="B114" s="47" t="s">
        <v>1965</v>
      </c>
      <c r="C114" s="47"/>
      <c r="D114" s="47" t="s">
        <v>7124</v>
      </c>
      <c r="E114" s="47" t="s">
        <v>1961</v>
      </c>
      <c r="F114" s="47"/>
      <c r="G114" s="47"/>
      <c r="H114" s="47"/>
      <c r="I114" s="47"/>
      <c r="J114" s="47"/>
      <c r="K114" s="47"/>
      <c r="L114" s="47"/>
      <c r="M114" s="47"/>
      <c r="N114" s="47"/>
    </row>
    <row r="115" spans="2:14" x14ac:dyDescent="0.4">
      <c r="B115" s="47" t="s">
        <v>1976</v>
      </c>
      <c r="C115" s="47"/>
      <c r="D115" s="47" t="s">
        <v>7124</v>
      </c>
      <c r="E115" s="47" t="s">
        <v>1968</v>
      </c>
      <c r="F115" s="47"/>
      <c r="G115" s="47"/>
      <c r="H115" s="47"/>
      <c r="I115" s="47"/>
      <c r="J115" s="47"/>
      <c r="K115" s="47"/>
      <c r="L115" s="47"/>
      <c r="M115" s="47"/>
      <c r="N115" s="47"/>
    </row>
    <row r="116" spans="2:14" x14ac:dyDescent="0.4">
      <c r="B116" s="47" t="s">
        <v>647</v>
      </c>
      <c r="C116" s="47"/>
      <c r="D116" s="47" t="s">
        <v>7124</v>
      </c>
      <c r="E116" s="47" t="s">
        <v>644</v>
      </c>
      <c r="F116" s="47"/>
      <c r="G116" s="47"/>
      <c r="H116" s="47"/>
      <c r="I116" s="47"/>
      <c r="J116" s="47"/>
      <c r="K116" s="47"/>
      <c r="L116" s="47"/>
      <c r="M116" s="47"/>
      <c r="N116" s="47"/>
    </row>
    <row r="117" spans="2:14" x14ac:dyDescent="0.4">
      <c r="B117" s="47" t="s">
        <v>223</v>
      </c>
      <c r="C117" s="47"/>
      <c r="D117" s="47" t="s">
        <v>7124</v>
      </c>
      <c r="E117" s="47" t="s">
        <v>1258</v>
      </c>
      <c r="F117" s="47"/>
      <c r="G117" s="47"/>
      <c r="H117" s="47"/>
      <c r="I117" s="47"/>
      <c r="J117" s="47"/>
      <c r="K117" s="47"/>
      <c r="L117" s="47"/>
      <c r="M117" s="47"/>
      <c r="N117" s="47"/>
    </row>
    <row r="118" spans="2:14" x14ac:dyDescent="0.4">
      <c r="B118" s="47" t="s">
        <v>1982</v>
      </c>
      <c r="C118" s="47"/>
      <c r="D118" s="47" t="s">
        <v>7124</v>
      </c>
      <c r="E118" s="47" t="s">
        <v>1979</v>
      </c>
      <c r="F118" s="47"/>
      <c r="G118" s="47"/>
      <c r="H118" s="47"/>
      <c r="I118" s="47"/>
      <c r="J118" s="47"/>
      <c r="K118" s="47"/>
      <c r="L118" s="47"/>
      <c r="M118" s="47"/>
      <c r="N118" s="47"/>
    </row>
    <row r="119" spans="2:14" x14ac:dyDescent="0.4">
      <c r="B119" s="47" t="s">
        <v>365</v>
      </c>
      <c r="C119" s="47"/>
      <c r="D119" s="47" t="s">
        <v>7124</v>
      </c>
      <c r="E119" s="47" t="s">
        <v>1654</v>
      </c>
      <c r="F119" s="47"/>
      <c r="G119" s="47"/>
      <c r="H119" s="47"/>
      <c r="I119" s="47"/>
      <c r="J119" s="47"/>
      <c r="K119" s="47"/>
      <c r="L119" s="47"/>
      <c r="M119" s="47"/>
      <c r="N119" s="47"/>
    </row>
    <row r="120" spans="2:14" x14ac:dyDescent="0.4">
      <c r="B120" s="47" t="s">
        <v>1990</v>
      </c>
      <c r="C120" s="47"/>
      <c r="D120" s="47" t="s">
        <v>7124</v>
      </c>
      <c r="E120" s="47" t="s">
        <v>1989</v>
      </c>
      <c r="F120" s="47"/>
      <c r="G120" s="47"/>
      <c r="H120" s="47"/>
      <c r="I120" s="47"/>
      <c r="J120" s="47"/>
      <c r="K120" s="47"/>
      <c r="L120" s="47"/>
      <c r="M120" s="47"/>
      <c r="N120" s="47"/>
    </row>
    <row r="121" spans="2:14" x14ac:dyDescent="0.4">
      <c r="B121" s="47" t="s">
        <v>1828</v>
      </c>
      <c r="C121" s="47"/>
      <c r="D121" s="47" t="s">
        <v>7124</v>
      </c>
      <c r="E121" s="47" t="s">
        <v>32</v>
      </c>
      <c r="F121" s="47"/>
      <c r="G121" s="47"/>
      <c r="H121" s="47"/>
      <c r="I121" s="47"/>
      <c r="J121" s="47"/>
      <c r="K121" s="47"/>
      <c r="L121" s="47"/>
      <c r="M121" s="47"/>
      <c r="N121" s="47"/>
    </row>
    <row r="122" spans="2:14" x14ac:dyDescent="0.4">
      <c r="B122" s="47" t="s">
        <v>1992</v>
      </c>
      <c r="C122" s="47"/>
      <c r="D122" s="47" t="s">
        <v>7124</v>
      </c>
      <c r="E122" s="47" t="s">
        <v>1850</v>
      </c>
      <c r="F122" s="47"/>
      <c r="G122" s="47"/>
      <c r="H122" s="47"/>
      <c r="I122" s="47"/>
      <c r="J122" s="47"/>
      <c r="K122" s="47"/>
      <c r="L122" s="47"/>
      <c r="M122" s="47"/>
      <c r="N122" s="47"/>
    </row>
    <row r="123" spans="2:14" x14ac:dyDescent="0.4">
      <c r="B123" s="47" t="s">
        <v>1319</v>
      </c>
      <c r="C123" s="47"/>
      <c r="D123" s="47" t="s">
        <v>7124</v>
      </c>
      <c r="E123" s="47" t="s">
        <v>1994</v>
      </c>
      <c r="F123" s="47"/>
      <c r="G123" s="47"/>
      <c r="H123" s="47"/>
      <c r="I123" s="47"/>
      <c r="J123" s="47"/>
      <c r="K123" s="47"/>
      <c r="L123" s="47"/>
      <c r="M123" s="47"/>
      <c r="N123" s="47"/>
    </row>
    <row r="124" spans="2:14" x14ac:dyDescent="0.4">
      <c r="B124" s="47" t="s">
        <v>1934</v>
      </c>
      <c r="C124" s="47"/>
      <c r="D124" s="47" t="s">
        <v>7124</v>
      </c>
      <c r="E124" s="47" t="s">
        <v>1995</v>
      </c>
      <c r="F124" s="47"/>
      <c r="G124" s="47"/>
      <c r="H124" s="47"/>
      <c r="I124" s="47"/>
      <c r="J124" s="47"/>
      <c r="K124" s="47"/>
      <c r="L124" s="47"/>
      <c r="M124" s="47"/>
      <c r="N124" s="47"/>
    </row>
    <row r="125" spans="2:14" x14ac:dyDescent="0.4">
      <c r="B125" s="47" t="s">
        <v>1999</v>
      </c>
      <c r="C125" s="47"/>
      <c r="D125" s="47" t="s">
        <v>7124</v>
      </c>
      <c r="E125" s="47" t="s">
        <v>1998</v>
      </c>
      <c r="F125" s="47"/>
      <c r="G125" s="47"/>
      <c r="H125" s="47"/>
      <c r="I125" s="47"/>
      <c r="J125" s="47"/>
      <c r="K125" s="47"/>
      <c r="L125" s="47"/>
      <c r="M125" s="47"/>
      <c r="N125" s="47"/>
    </row>
    <row r="126" spans="2:14" x14ac:dyDescent="0.4">
      <c r="B126" s="47" t="s">
        <v>2001</v>
      </c>
      <c r="C126" s="47"/>
      <c r="D126" s="47" t="s">
        <v>7124</v>
      </c>
      <c r="E126" s="47" t="s">
        <v>233</v>
      </c>
      <c r="F126" s="47"/>
      <c r="G126" s="47"/>
      <c r="H126" s="47"/>
      <c r="I126" s="47"/>
      <c r="J126" s="47"/>
      <c r="K126" s="47"/>
      <c r="L126" s="47"/>
      <c r="M126" s="47"/>
      <c r="N126" s="47"/>
    </row>
    <row r="127" spans="2:14" x14ac:dyDescent="0.4">
      <c r="B127" s="47" t="s">
        <v>1167</v>
      </c>
      <c r="C127" s="47"/>
      <c r="D127" s="47" t="s">
        <v>7124</v>
      </c>
      <c r="E127" s="47" t="s">
        <v>2008</v>
      </c>
      <c r="F127" s="47"/>
      <c r="G127" s="47"/>
      <c r="H127" s="47"/>
      <c r="I127" s="47"/>
      <c r="J127" s="47"/>
      <c r="K127" s="47"/>
      <c r="L127" s="47"/>
      <c r="M127" s="47"/>
      <c r="N127" s="47"/>
    </row>
    <row r="128" spans="2:14" x14ac:dyDescent="0.4">
      <c r="B128" s="47" t="s">
        <v>2014</v>
      </c>
      <c r="C128" s="47"/>
      <c r="D128" s="47" t="s">
        <v>7124</v>
      </c>
      <c r="E128" s="47" t="s">
        <v>2009</v>
      </c>
      <c r="F128" s="47"/>
      <c r="G128" s="47"/>
      <c r="H128" s="47"/>
      <c r="I128" s="47"/>
      <c r="J128" s="47"/>
      <c r="K128" s="47"/>
      <c r="L128" s="47"/>
      <c r="M128" s="47"/>
      <c r="N128" s="47"/>
    </row>
    <row r="129" spans="2:14" x14ac:dyDescent="0.4">
      <c r="B129" s="47" t="s">
        <v>1892</v>
      </c>
      <c r="C129" s="47"/>
      <c r="D129" s="47" t="s">
        <v>7124</v>
      </c>
      <c r="E129" s="47" t="s">
        <v>1963</v>
      </c>
      <c r="F129" s="47"/>
      <c r="G129" s="47"/>
      <c r="H129" s="47"/>
      <c r="I129" s="47"/>
      <c r="J129" s="47"/>
      <c r="K129" s="47"/>
      <c r="L129" s="47"/>
      <c r="M129" s="47"/>
      <c r="N129" s="47"/>
    </row>
    <row r="130" spans="2:14" x14ac:dyDescent="0.4">
      <c r="B130" s="47" t="s">
        <v>2015</v>
      </c>
      <c r="C130" s="47"/>
      <c r="D130" s="47" t="s">
        <v>7124</v>
      </c>
      <c r="E130" s="47" t="s">
        <v>724</v>
      </c>
      <c r="F130" s="47"/>
      <c r="G130" s="47"/>
      <c r="H130" s="47"/>
      <c r="I130" s="47"/>
      <c r="J130" s="47"/>
      <c r="K130" s="47"/>
      <c r="L130" s="47"/>
      <c r="M130" s="47"/>
      <c r="N130" s="47"/>
    </row>
    <row r="131" spans="2:14" x14ac:dyDescent="0.4">
      <c r="B131" s="47" t="s">
        <v>260</v>
      </c>
      <c r="C131" s="47"/>
      <c r="D131" s="47" t="s">
        <v>7124</v>
      </c>
      <c r="E131" s="47" t="s">
        <v>2020</v>
      </c>
      <c r="F131" s="47"/>
      <c r="G131" s="47"/>
      <c r="H131" s="47"/>
      <c r="I131" s="47"/>
      <c r="J131" s="47"/>
      <c r="K131" s="47"/>
      <c r="L131" s="47"/>
      <c r="M131" s="47"/>
      <c r="N131" s="47"/>
    </row>
  </sheetData>
  <phoneticPr fontId="8"/>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5"/>
  <dimension ref="B1:O204"/>
  <sheetViews>
    <sheetView showGridLines="0" workbookViewId="0">
      <pane ySplit="4" topLeftCell="A5" activePane="bottomLeft" state="frozen"/>
      <selection pane="bottomLeft"/>
    </sheetView>
  </sheetViews>
  <sheetFormatPr defaultColWidth="3.5" defaultRowHeight="15" x14ac:dyDescent="0.4"/>
  <cols>
    <col min="1" max="1" width="3.5" style="42"/>
    <col min="2" max="3" width="3.5" style="42" hidden="1" customWidth="1"/>
    <col min="4" max="4" width="3.375" style="42" bestFit="1" customWidth="1"/>
    <col min="5" max="5" width="8" style="42" bestFit="1" customWidth="1"/>
    <col min="6" max="6" width="3.5" style="55"/>
    <col min="7" max="16384" width="3.5" style="42"/>
  </cols>
  <sheetData>
    <row r="1" spans="2:15" x14ac:dyDescent="0.4">
      <c r="E1" s="43" t="s">
        <v>3968</v>
      </c>
    </row>
    <row r="2" spans="2:15" x14ac:dyDescent="0.4">
      <c r="E2" s="44" t="s">
        <v>4995</v>
      </c>
    </row>
    <row r="3" spans="2:15" x14ac:dyDescent="0.4">
      <c r="O3" s="61"/>
    </row>
    <row r="4" spans="2:15" ht="166.5" x14ac:dyDescent="0.4">
      <c r="B4" s="49"/>
      <c r="C4" s="49"/>
      <c r="D4" s="49" t="s">
        <v>1024</v>
      </c>
      <c r="E4" s="49" t="s">
        <v>2187</v>
      </c>
      <c r="F4" s="49" t="s">
        <v>4827</v>
      </c>
      <c r="G4" s="49" t="s">
        <v>829</v>
      </c>
      <c r="H4" s="49" t="s">
        <v>4828</v>
      </c>
      <c r="I4" s="49" t="s">
        <v>3583</v>
      </c>
      <c r="J4" s="49" t="s">
        <v>4829</v>
      </c>
      <c r="K4" s="49" t="s">
        <v>2857</v>
      </c>
      <c r="L4" s="49" t="s">
        <v>4830</v>
      </c>
      <c r="M4" s="49" t="s">
        <v>3691</v>
      </c>
      <c r="N4" s="49" t="s">
        <v>787</v>
      </c>
      <c r="O4" s="50" t="s">
        <v>4831</v>
      </c>
    </row>
    <row r="5" spans="2:15" x14ac:dyDescent="0.4">
      <c r="B5" s="30"/>
      <c r="C5" s="30" t="s">
        <v>7124</v>
      </c>
      <c r="D5" s="30"/>
      <c r="E5" s="30"/>
      <c r="F5" s="37" t="s">
        <v>652</v>
      </c>
      <c r="G5" s="30"/>
      <c r="H5" s="30"/>
      <c r="I5" s="30"/>
      <c r="J5" s="30"/>
      <c r="K5" s="30"/>
      <c r="L5" s="30"/>
      <c r="M5" s="30"/>
      <c r="N5" s="30"/>
      <c r="O5" s="30"/>
    </row>
    <row r="6" spans="2:15" x14ac:dyDescent="0.4">
      <c r="B6" s="30"/>
      <c r="C6" s="30" t="s">
        <v>7124</v>
      </c>
      <c r="D6" s="30"/>
      <c r="E6" s="30"/>
      <c r="F6" s="37" t="s">
        <v>583</v>
      </c>
      <c r="G6" s="30"/>
      <c r="H6" s="30"/>
      <c r="I6" s="30"/>
      <c r="J6" s="30"/>
      <c r="K6" s="30"/>
      <c r="L6" s="30"/>
      <c r="M6" s="30"/>
      <c r="N6" s="30"/>
      <c r="O6" s="30"/>
    </row>
    <row r="7" spans="2:15" x14ac:dyDescent="0.4">
      <c r="B7" s="30"/>
      <c r="C7" s="30" t="s">
        <v>7124</v>
      </c>
      <c r="D7" s="30"/>
      <c r="E7" s="30"/>
      <c r="F7" s="37" t="s">
        <v>810</v>
      </c>
      <c r="G7" s="30"/>
      <c r="H7" s="30"/>
      <c r="I7" s="30"/>
      <c r="J7" s="30"/>
      <c r="K7" s="30"/>
      <c r="L7" s="30"/>
      <c r="M7" s="30"/>
      <c r="N7" s="30"/>
      <c r="O7" s="30"/>
    </row>
    <row r="8" spans="2:15" x14ac:dyDescent="0.4">
      <c r="B8" s="30"/>
      <c r="C8" s="30" t="s">
        <v>7124</v>
      </c>
      <c r="D8" s="30"/>
      <c r="E8" s="30"/>
      <c r="F8" s="37" t="s">
        <v>6172</v>
      </c>
      <c r="G8" s="30"/>
      <c r="H8" s="30"/>
      <c r="I8" s="30"/>
      <c r="J8" s="30"/>
      <c r="K8" s="30"/>
      <c r="L8" s="30"/>
      <c r="M8" s="30"/>
      <c r="N8" s="30"/>
      <c r="O8" s="30"/>
    </row>
    <row r="9" spans="2:15" x14ac:dyDescent="0.4">
      <c r="B9" s="30"/>
      <c r="C9" s="30" t="s">
        <v>7124</v>
      </c>
      <c r="D9" s="30"/>
      <c r="E9" s="30"/>
      <c r="F9" s="37" t="s">
        <v>7</v>
      </c>
      <c r="G9" s="30"/>
      <c r="H9" s="30"/>
      <c r="I9" s="30"/>
      <c r="J9" s="30"/>
      <c r="K9" s="30"/>
      <c r="L9" s="30"/>
      <c r="M9" s="30"/>
      <c r="N9" s="30"/>
      <c r="O9" s="30"/>
    </row>
    <row r="10" spans="2:15" x14ac:dyDescent="0.4">
      <c r="B10" s="30"/>
      <c r="C10" s="30" t="s">
        <v>7124</v>
      </c>
      <c r="D10" s="30"/>
      <c r="E10" s="30"/>
      <c r="F10" s="37" t="s">
        <v>432</v>
      </c>
      <c r="G10" s="30"/>
      <c r="H10" s="30"/>
      <c r="I10" s="30"/>
      <c r="J10" s="30"/>
      <c r="K10" s="30"/>
      <c r="L10" s="30"/>
      <c r="M10" s="30"/>
      <c r="N10" s="30"/>
      <c r="O10" s="30"/>
    </row>
    <row r="11" spans="2:15" x14ac:dyDescent="0.4">
      <c r="B11" s="30"/>
      <c r="C11" s="30" t="s">
        <v>7124</v>
      </c>
      <c r="D11" s="30"/>
      <c r="E11" s="30"/>
      <c r="F11" s="37" t="s">
        <v>6683</v>
      </c>
      <c r="G11" s="30"/>
      <c r="H11" s="30"/>
      <c r="I11" s="30"/>
      <c r="J11" s="30"/>
      <c r="K11" s="30"/>
      <c r="L11" s="30"/>
      <c r="M11" s="30"/>
      <c r="N11" s="30"/>
      <c r="O11" s="30"/>
    </row>
    <row r="12" spans="2:15" x14ac:dyDescent="0.4">
      <c r="B12" s="30"/>
      <c r="C12" s="30" t="s">
        <v>7124</v>
      </c>
      <c r="D12" s="30"/>
      <c r="E12" s="30"/>
      <c r="F12" s="37" t="s">
        <v>6647</v>
      </c>
      <c r="G12" s="30"/>
      <c r="H12" s="30"/>
      <c r="I12" s="30"/>
      <c r="J12" s="30"/>
      <c r="K12" s="30"/>
      <c r="L12" s="30"/>
      <c r="M12" s="30"/>
      <c r="N12" s="30"/>
      <c r="O12" s="30"/>
    </row>
    <row r="13" spans="2:15" x14ac:dyDescent="0.4">
      <c r="B13" s="30"/>
      <c r="C13" s="30" t="s">
        <v>7124</v>
      </c>
      <c r="D13" s="30"/>
      <c r="E13" s="30"/>
      <c r="F13" s="37" t="s">
        <v>6684</v>
      </c>
      <c r="G13" s="30"/>
      <c r="H13" s="30"/>
      <c r="I13" s="30"/>
      <c r="J13" s="30"/>
      <c r="K13" s="30"/>
      <c r="L13" s="30"/>
      <c r="M13" s="30"/>
      <c r="N13" s="30"/>
      <c r="O13" s="30"/>
    </row>
    <row r="14" spans="2:15" x14ac:dyDescent="0.4">
      <c r="B14" s="30"/>
      <c r="C14" s="30" t="s">
        <v>7124</v>
      </c>
      <c r="D14" s="30"/>
      <c r="E14" s="30"/>
      <c r="F14" s="37" t="s">
        <v>3559</v>
      </c>
      <c r="G14" s="30"/>
      <c r="H14" s="30"/>
      <c r="I14" s="30"/>
      <c r="J14" s="30"/>
      <c r="K14" s="30"/>
      <c r="L14" s="30"/>
      <c r="M14" s="30"/>
      <c r="N14" s="30"/>
      <c r="O14" s="30"/>
    </row>
    <row r="15" spans="2:15" x14ac:dyDescent="0.4">
      <c r="B15" s="30"/>
      <c r="C15" s="30" t="s">
        <v>7124</v>
      </c>
      <c r="D15" s="30"/>
      <c r="E15" s="30"/>
      <c r="F15" s="37" t="s">
        <v>5911</v>
      </c>
      <c r="G15" s="30"/>
      <c r="H15" s="30"/>
      <c r="I15" s="30"/>
      <c r="J15" s="30"/>
      <c r="K15" s="30"/>
      <c r="L15" s="30"/>
      <c r="M15" s="30"/>
      <c r="N15" s="30"/>
      <c r="O15" s="30"/>
    </row>
    <row r="16" spans="2:15" x14ac:dyDescent="0.4">
      <c r="B16" s="30"/>
      <c r="C16" s="30" t="s">
        <v>7124</v>
      </c>
      <c r="D16" s="30"/>
      <c r="E16" s="30"/>
      <c r="F16" s="37" t="s">
        <v>3499</v>
      </c>
      <c r="G16" s="30"/>
      <c r="H16" s="30"/>
      <c r="I16" s="30"/>
      <c r="J16" s="30"/>
      <c r="K16" s="30"/>
      <c r="L16" s="30"/>
      <c r="M16" s="30"/>
      <c r="N16" s="30"/>
      <c r="O16" s="30"/>
    </row>
    <row r="17" spans="2:15" x14ac:dyDescent="0.4">
      <c r="B17" s="30"/>
      <c r="C17" s="30" t="s">
        <v>7124</v>
      </c>
      <c r="D17" s="30"/>
      <c r="E17" s="30"/>
      <c r="F17" s="37" t="s">
        <v>1576</v>
      </c>
      <c r="G17" s="30"/>
      <c r="H17" s="30"/>
      <c r="I17" s="30"/>
      <c r="J17" s="30"/>
      <c r="K17" s="30"/>
      <c r="L17" s="30"/>
      <c r="M17" s="30"/>
      <c r="N17" s="30"/>
      <c r="O17" s="30"/>
    </row>
    <row r="18" spans="2:15" x14ac:dyDescent="0.4">
      <c r="B18" s="30"/>
      <c r="C18" s="30" t="s">
        <v>7124</v>
      </c>
      <c r="D18" s="30"/>
      <c r="E18" s="30"/>
      <c r="F18" s="37" t="s">
        <v>5940</v>
      </c>
      <c r="G18" s="30"/>
      <c r="H18" s="30"/>
      <c r="I18" s="30"/>
      <c r="J18" s="30"/>
      <c r="K18" s="30"/>
      <c r="L18" s="30"/>
      <c r="M18" s="30"/>
      <c r="N18" s="30"/>
      <c r="O18" s="30"/>
    </row>
    <row r="19" spans="2:15" x14ac:dyDescent="0.4">
      <c r="B19" s="30"/>
      <c r="C19" s="30" t="s">
        <v>7124</v>
      </c>
      <c r="D19" s="30"/>
      <c r="E19" s="30"/>
      <c r="F19" s="37" t="s">
        <v>1855</v>
      </c>
      <c r="G19" s="30"/>
      <c r="H19" s="30"/>
      <c r="I19" s="30"/>
      <c r="J19" s="30"/>
      <c r="K19" s="30"/>
      <c r="L19" s="30"/>
      <c r="M19" s="30"/>
      <c r="N19" s="30"/>
      <c r="O19" s="30"/>
    </row>
    <row r="20" spans="2:15" x14ac:dyDescent="0.4">
      <c r="B20" s="30"/>
      <c r="C20" s="30" t="s">
        <v>7124</v>
      </c>
      <c r="D20" s="30"/>
      <c r="E20" s="30"/>
      <c r="F20" s="37" t="s">
        <v>5979</v>
      </c>
      <c r="G20" s="30"/>
      <c r="H20" s="30"/>
      <c r="I20" s="30"/>
      <c r="J20" s="30"/>
      <c r="K20" s="30"/>
      <c r="L20" s="30"/>
      <c r="M20" s="30"/>
      <c r="N20" s="30"/>
      <c r="O20" s="30"/>
    </row>
    <row r="21" spans="2:15" x14ac:dyDescent="0.4">
      <c r="B21" s="30"/>
      <c r="C21" s="30" t="s">
        <v>7124</v>
      </c>
      <c r="D21" s="30"/>
      <c r="E21" s="30"/>
      <c r="F21" s="37" t="s">
        <v>6008</v>
      </c>
      <c r="G21" s="30"/>
      <c r="H21" s="30"/>
      <c r="I21" s="30"/>
      <c r="J21" s="30"/>
      <c r="K21" s="30"/>
      <c r="L21" s="30"/>
      <c r="M21" s="30"/>
      <c r="N21" s="30"/>
      <c r="O21" s="30"/>
    </row>
    <row r="22" spans="2:15" x14ac:dyDescent="0.4">
      <c r="B22" s="30"/>
      <c r="C22" s="30" t="s">
        <v>7124</v>
      </c>
      <c r="D22" s="30"/>
      <c r="E22" s="30"/>
      <c r="F22" s="37" t="s">
        <v>6028</v>
      </c>
      <c r="G22" s="30"/>
      <c r="H22" s="30"/>
      <c r="I22" s="30"/>
      <c r="J22" s="30"/>
      <c r="K22" s="30"/>
      <c r="L22" s="30"/>
      <c r="M22" s="30"/>
      <c r="N22" s="30"/>
      <c r="O22" s="30"/>
    </row>
    <row r="23" spans="2:15" x14ac:dyDescent="0.4">
      <c r="B23" s="30"/>
      <c r="C23" s="30" t="s">
        <v>7124</v>
      </c>
      <c r="D23" s="30"/>
      <c r="E23" s="30"/>
      <c r="F23" s="37" t="s">
        <v>6047</v>
      </c>
      <c r="G23" s="30"/>
      <c r="H23" s="30"/>
      <c r="I23" s="30"/>
      <c r="J23" s="30"/>
      <c r="K23" s="30"/>
      <c r="L23" s="30"/>
      <c r="M23" s="30"/>
      <c r="N23" s="30"/>
      <c r="O23" s="30"/>
    </row>
    <row r="24" spans="2:15" x14ac:dyDescent="0.4">
      <c r="B24" s="30"/>
      <c r="C24" s="30" t="s">
        <v>7124</v>
      </c>
      <c r="D24" s="30"/>
      <c r="E24" s="30"/>
      <c r="F24" s="37" t="s">
        <v>1648</v>
      </c>
      <c r="G24" s="30"/>
      <c r="H24" s="30"/>
      <c r="I24" s="30"/>
      <c r="J24" s="30"/>
      <c r="K24" s="30"/>
      <c r="L24" s="30"/>
      <c r="M24" s="30"/>
      <c r="N24" s="30"/>
      <c r="O24" s="30"/>
    </row>
    <row r="25" spans="2:15" x14ac:dyDescent="0.4">
      <c r="B25" s="30"/>
      <c r="C25" s="30" t="s">
        <v>7124</v>
      </c>
      <c r="D25" s="30"/>
      <c r="E25" s="30"/>
      <c r="F25" s="37" t="s">
        <v>2277</v>
      </c>
      <c r="G25" s="30"/>
      <c r="H25" s="30"/>
      <c r="I25" s="30"/>
      <c r="J25" s="30"/>
      <c r="K25" s="30"/>
      <c r="L25" s="30"/>
      <c r="M25" s="30"/>
      <c r="N25" s="30"/>
      <c r="O25" s="30"/>
    </row>
    <row r="26" spans="2:15" x14ac:dyDescent="0.4">
      <c r="B26" s="30"/>
      <c r="C26" s="30" t="s">
        <v>7124</v>
      </c>
      <c r="D26" s="30"/>
      <c r="E26" s="30"/>
      <c r="F26" s="37" t="s">
        <v>6064</v>
      </c>
      <c r="G26" s="30"/>
      <c r="H26" s="30"/>
      <c r="I26" s="30"/>
      <c r="J26" s="30"/>
      <c r="K26" s="30"/>
      <c r="L26" s="30"/>
      <c r="M26" s="30"/>
      <c r="N26" s="30"/>
      <c r="O26" s="30"/>
    </row>
    <row r="27" spans="2:15" x14ac:dyDescent="0.4">
      <c r="B27" s="30"/>
      <c r="C27" s="30" t="s">
        <v>7124</v>
      </c>
      <c r="D27" s="30"/>
      <c r="E27" s="30"/>
      <c r="F27" s="37" t="s">
        <v>6071</v>
      </c>
      <c r="G27" s="30"/>
      <c r="H27" s="30"/>
      <c r="I27" s="30"/>
      <c r="J27" s="30"/>
      <c r="K27" s="30"/>
      <c r="L27" s="30"/>
      <c r="M27" s="30"/>
      <c r="N27" s="30"/>
      <c r="O27" s="30"/>
    </row>
    <row r="28" spans="2:15" x14ac:dyDescent="0.4">
      <c r="B28" s="30"/>
      <c r="C28" s="30" t="s">
        <v>7124</v>
      </c>
      <c r="D28" s="30"/>
      <c r="E28" s="30"/>
      <c r="F28" s="37" t="s">
        <v>5405</v>
      </c>
      <c r="G28" s="30"/>
      <c r="H28" s="30"/>
      <c r="I28" s="30"/>
      <c r="J28" s="30"/>
      <c r="K28" s="30"/>
      <c r="L28" s="30"/>
      <c r="M28" s="30"/>
      <c r="N28" s="30"/>
      <c r="O28" s="30"/>
    </row>
    <row r="29" spans="2:15" x14ac:dyDescent="0.4">
      <c r="B29" s="30"/>
      <c r="C29" s="30" t="s">
        <v>7124</v>
      </c>
      <c r="D29" s="30"/>
      <c r="E29" s="30"/>
      <c r="F29" s="37" t="s">
        <v>4793</v>
      </c>
      <c r="G29" s="30"/>
      <c r="H29" s="30"/>
      <c r="I29" s="30"/>
      <c r="J29" s="30"/>
      <c r="K29" s="30"/>
      <c r="L29" s="30"/>
      <c r="M29" s="30"/>
      <c r="N29" s="30"/>
      <c r="O29" s="30"/>
    </row>
    <row r="30" spans="2:15" x14ac:dyDescent="0.4">
      <c r="B30" s="30"/>
      <c r="C30" s="30" t="s">
        <v>7124</v>
      </c>
      <c r="D30" s="30"/>
      <c r="E30" s="30"/>
      <c r="F30" s="37" t="s">
        <v>6151</v>
      </c>
      <c r="G30" s="30"/>
      <c r="H30" s="30"/>
      <c r="I30" s="30"/>
      <c r="J30" s="30"/>
      <c r="K30" s="30"/>
      <c r="L30" s="30"/>
      <c r="M30" s="30"/>
      <c r="N30" s="30"/>
      <c r="O30" s="30"/>
    </row>
    <row r="31" spans="2:15" x14ac:dyDescent="0.4">
      <c r="B31" s="30"/>
      <c r="C31" s="30" t="s">
        <v>7124</v>
      </c>
      <c r="D31" s="30"/>
      <c r="E31" s="30"/>
      <c r="F31" s="37" t="s">
        <v>6685</v>
      </c>
      <c r="G31" s="30"/>
      <c r="H31" s="30"/>
      <c r="I31" s="30"/>
      <c r="J31" s="30"/>
      <c r="K31" s="30"/>
      <c r="L31" s="30"/>
      <c r="M31" s="30"/>
      <c r="N31" s="30"/>
      <c r="O31" s="30"/>
    </row>
    <row r="32" spans="2:15" x14ac:dyDescent="0.4">
      <c r="B32" s="30"/>
      <c r="C32" s="30" t="s">
        <v>7124</v>
      </c>
      <c r="D32" s="30"/>
      <c r="E32" s="30"/>
      <c r="F32" s="37" t="s">
        <v>6253</v>
      </c>
      <c r="G32" s="30"/>
      <c r="H32" s="30"/>
      <c r="I32" s="30"/>
      <c r="J32" s="30"/>
      <c r="K32" s="30"/>
      <c r="L32" s="30"/>
      <c r="M32" s="30"/>
      <c r="N32" s="30"/>
      <c r="O32" s="30"/>
    </row>
    <row r="33" spans="2:15" x14ac:dyDescent="0.4">
      <c r="B33" s="30"/>
      <c r="C33" s="30" t="s">
        <v>7124</v>
      </c>
      <c r="D33" s="30"/>
      <c r="E33" s="30"/>
      <c r="F33" s="37" t="s">
        <v>2786</v>
      </c>
      <c r="G33" s="30"/>
      <c r="H33" s="30"/>
      <c r="I33" s="30"/>
      <c r="J33" s="30"/>
      <c r="K33" s="30"/>
      <c r="L33" s="30"/>
      <c r="M33" s="30"/>
      <c r="N33" s="30"/>
      <c r="O33" s="30"/>
    </row>
    <row r="34" spans="2:15" x14ac:dyDescent="0.4">
      <c r="B34" s="30"/>
      <c r="C34" s="30" t="s">
        <v>7124</v>
      </c>
      <c r="D34" s="30"/>
      <c r="E34" s="30"/>
      <c r="F34" s="37" t="s">
        <v>6687</v>
      </c>
      <c r="G34" s="30"/>
      <c r="H34" s="30"/>
      <c r="I34" s="30"/>
      <c r="J34" s="30"/>
      <c r="K34" s="30"/>
      <c r="L34" s="30"/>
      <c r="M34" s="30"/>
      <c r="N34" s="30"/>
      <c r="O34" s="30"/>
    </row>
    <row r="35" spans="2:15" x14ac:dyDescent="0.4">
      <c r="B35" s="30"/>
      <c r="C35" s="30" t="s">
        <v>7124</v>
      </c>
      <c r="D35" s="30"/>
      <c r="E35" s="30"/>
      <c r="F35" s="37" t="s">
        <v>6688</v>
      </c>
      <c r="G35" s="30"/>
      <c r="H35" s="30"/>
      <c r="I35" s="30"/>
      <c r="J35" s="30"/>
      <c r="K35" s="30"/>
      <c r="L35" s="30"/>
      <c r="M35" s="30"/>
      <c r="N35" s="30"/>
      <c r="O35" s="30"/>
    </row>
    <row r="36" spans="2:15" x14ac:dyDescent="0.4">
      <c r="B36" s="30"/>
      <c r="C36" s="30" t="s">
        <v>7124</v>
      </c>
      <c r="D36" s="30"/>
      <c r="E36" s="30"/>
      <c r="F36" s="37" t="s">
        <v>2731</v>
      </c>
      <c r="G36" s="30"/>
      <c r="H36" s="30"/>
      <c r="I36" s="30"/>
      <c r="J36" s="30"/>
      <c r="K36" s="30"/>
      <c r="L36" s="30"/>
      <c r="M36" s="30"/>
      <c r="N36" s="30"/>
      <c r="O36" s="30"/>
    </row>
    <row r="37" spans="2:15" x14ac:dyDescent="0.4">
      <c r="B37" s="30"/>
      <c r="C37" s="30" t="s">
        <v>7124</v>
      </c>
      <c r="D37" s="30"/>
      <c r="E37" s="30"/>
      <c r="F37" s="37" t="s">
        <v>398</v>
      </c>
      <c r="G37" s="30"/>
      <c r="H37" s="30"/>
      <c r="I37" s="30"/>
      <c r="J37" s="30"/>
      <c r="K37" s="30"/>
      <c r="L37" s="30"/>
      <c r="M37" s="30"/>
      <c r="N37" s="30"/>
      <c r="O37" s="30"/>
    </row>
    <row r="38" spans="2:15" x14ac:dyDescent="0.4">
      <c r="B38" s="30"/>
      <c r="C38" s="30" t="s">
        <v>7124</v>
      </c>
      <c r="D38" s="30"/>
      <c r="E38" s="30"/>
      <c r="F38" s="37" t="s">
        <v>3617</v>
      </c>
      <c r="G38" s="30"/>
      <c r="H38" s="30"/>
      <c r="I38" s="30"/>
      <c r="J38" s="30"/>
      <c r="K38" s="30"/>
      <c r="L38" s="30"/>
      <c r="M38" s="30"/>
      <c r="N38" s="30"/>
      <c r="O38" s="30"/>
    </row>
    <row r="39" spans="2:15" x14ac:dyDescent="0.4">
      <c r="B39" s="30"/>
      <c r="C39" s="30" t="s">
        <v>7124</v>
      </c>
      <c r="D39" s="30"/>
      <c r="E39" s="30"/>
      <c r="F39" s="37" t="s">
        <v>6316</v>
      </c>
      <c r="G39" s="30"/>
      <c r="H39" s="30"/>
      <c r="I39" s="30"/>
      <c r="J39" s="30"/>
      <c r="K39" s="30"/>
      <c r="L39" s="30"/>
      <c r="M39" s="30"/>
      <c r="N39" s="30"/>
      <c r="O39" s="30"/>
    </row>
    <row r="40" spans="2:15" x14ac:dyDescent="0.4">
      <c r="B40" s="30"/>
      <c r="C40" s="30" t="s">
        <v>7124</v>
      </c>
      <c r="D40" s="30"/>
      <c r="E40" s="30"/>
      <c r="F40" s="37" t="s">
        <v>6689</v>
      </c>
      <c r="G40" s="30"/>
      <c r="H40" s="30"/>
      <c r="I40" s="30"/>
      <c r="J40" s="30"/>
      <c r="K40" s="30"/>
      <c r="L40" s="30"/>
      <c r="M40" s="30"/>
      <c r="N40" s="30"/>
      <c r="O40" s="30"/>
    </row>
    <row r="41" spans="2:15" x14ac:dyDescent="0.4">
      <c r="B41" s="30"/>
      <c r="C41" s="30" t="s">
        <v>7124</v>
      </c>
      <c r="D41" s="30"/>
      <c r="E41" s="30"/>
      <c r="F41" s="37" t="s">
        <v>6690</v>
      </c>
      <c r="G41" s="30"/>
      <c r="H41" s="30"/>
      <c r="I41" s="30"/>
      <c r="J41" s="30"/>
      <c r="K41" s="30"/>
      <c r="L41" s="30"/>
      <c r="M41" s="30"/>
      <c r="N41" s="30"/>
      <c r="O41" s="30"/>
    </row>
    <row r="42" spans="2:15" x14ac:dyDescent="0.4">
      <c r="B42" s="30"/>
      <c r="C42" s="30" t="s">
        <v>7124</v>
      </c>
      <c r="D42" s="30"/>
      <c r="E42" s="30"/>
      <c r="F42" s="37" t="s">
        <v>6672</v>
      </c>
      <c r="G42" s="30"/>
      <c r="H42" s="30"/>
      <c r="I42" s="30"/>
      <c r="J42" s="30"/>
      <c r="K42" s="30"/>
      <c r="L42" s="30"/>
      <c r="M42" s="30"/>
      <c r="N42" s="30"/>
      <c r="O42" s="30"/>
    </row>
    <row r="43" spans="2:15" x14ac:dyDescent="0.4">
      <c r="B43" s="30"/>
      <c r="C43" s="30" t="s">
        <v>7124</v>
      </c>
      <c r="D43" s="30"/>
      <c r="E43" s="30"/>
      <c r="F43" s="37" t="s">
        <v>4849</v>
      </c>
      <c r="G43" s="30"/>
      <c r="H43" s="30"/>
      <c r="I43" s="30"/>
      <c r="J43" s="30"/>
      <c r="K43" s="30"/>
      <c r="L43" s="30"/>
      <c r="M43" s="30"/>
      <c r="N43" s="30"/>
      <c r="O43" s="30"/>
    </row>
    <row r="44" spans="2:15" x14ac:dyDescent="0.4">
      <c r="B44" s="30"/>
      <c r="C44" s="30" t="s">
        <v>7124</v>
      </c>
      <c r="D44" s="30"/>
      <c r="E44" s="30"/>
      <c r="F44" s="37" t="s">
        <v>5329</v>
      </c>
      <c r="G44" s="30"/>
      <c r="H44" s="30"/>
      <c r="I44" s="30"/>
      <c r="J44" s="30"/>
      <c r="K44" s="30"/>
      <c r="L44" s="30"/>
      <c r="M44" s="30"/>
      <c r="N44" s="30"/>
      <c r="O44" s="30"/>
    </row>
    <row r="45" spans="2:15" x14ac:dyDescent="0.4">
      <c r="B45" s="30"/>
      <c r="C45" s="30" t="s">
        <v>7124</v>
      </c>
      <c r="D45" s="30"/>
      <c r="E45" s="30"/>
      <c r="F45" s="37" t="s">
        <v>3722</v>
      </c>
      <c r="G45" s="30"/>
      <c r="H45" s="30"/>
      <c r="I45" s="30"/>
      <c r="J45" s="30"/>
      <c r="K45" s="30"/>
      <c r="L45" s="30"/>
      <c r="M45" s="30"/>
      <c r="N45" s="30"/>
      <c r="O45" s="30"/>
    </row>
    <row r="46" spans="2:15" x14ac:dyDescent="0.4">
      <c r="B46" s="30"/>
      <c r="C46" s="30" t="s">
        <v>7124</v>
      </c>
      <c r="D46" s="30"/>
      <c r="E46" s="30"/>
      <c r="F46" s="37" t="s">
        <v>6691</v>
      </c>
      <c r="G46" s="30"/>
      <c r="H46" s="30"/>
      <c r="I46" s="30"/>
      <c r="J46" s="30"/>
      <c r="K46" s="30"/>
      <c r="L46" s="30"/>
      <c r="M46" s="30"/>
      <c r="N46" s="30"/>
      <c r="O46" s="30"/>
    </row>
    <row r="47" spans="2:15" x14ac:dyDescent="0.4">
      <c r="B47" s="30"/>
      <c r="C47" s="30" t="s">
        <v>7124</v>
      </c>
      <c r="D47" s="30"/>
      <c r="E47" s="30"/>
      <c r="F47" s="37" t="s">
        <v>3720</v>
      </c>
      <c r="G47" s="30"/>
      <c r="H47" s="30"/>
      <c r="I47" s="30"/>
      <c r="J47" s="30"/>
      <c r="K47" s="30"/>
      <c r="L47" s="30"/>
      <c r="M47" s="30"/>
      <c r="N47" s="30"/>
      <c r="O47" s="30"/>
    </row>
    <row r="48" spans="2:15" x14ac:dyDescent="0.4">
      <c r="B48" s="30"/>
      <c r="C48" s="30" t="s">
        <v>7124</v>
      </c>
      <c r="D48" s="30"/>
      <c r="E48" s="30"/>
      <c r="F48" s="37" t="s">
        <v>6413</v>
      </c>
      <c r="G48" s="30"/>
      <c r="H48" s="30"/>
      <c r="I48" s="30"/>
      <c r="J48" s="30"/>
      <c r="K48" s="30"/>
      <c r="L48" s="30"/>
      <c r="M48" s="30"/>
      <c r="N48" s="30"/>
      <c r="O48" s="30"/>
    </row>
    <row r="49" spans="2:15" x14ac:dyDescent="0.4">
      <c r="B49" s="30"/>
      <c r="C49" s="30" t="s">
        <v>7124</v>
      </c>
      <c r="D49" s="30"/>
      <c r="E49" s="30"/>
      <c r="F49" s="37" t="s">
        <v>6693</v>
      </c>
      <c r="G49" s="30"/>
      <c r="H49" s="30"/>
      <c r="I49" s="30"/>
      <c r="J49" s="30"/>
      <c r="K49" s="30"/>
      <c r="L49" s="30"/>
      <c r="M49" s="30"/>
      <c r="N49" s="30"/>
      <c r="O49" s="30"/>
    </row>
    <row r="50" spans="2:15" x14ac:dyDescent="0.4">
      <c r="B50" s="30"/>
      <c r="C50" s="30" t="s">
        <v>7124</v>
      </c>
      <c r="D50" s="30"/>
      <c r="E50" s="30"/>
      <c r="F50" s="37" t="s">
        <v>4654</v>
      </c>
      <c r="G50" s="30"/>
      <c r="H50" s="30"/>
      <c r="I50" s="30"/>
      <c r="J50" s="30"/>
      <c r="K50" s="30"/>
      <c r="L50" s="30"/>
      <c r="M50" s="30"/>
      <c r="N50" s="30"/>
      <c r="O50" s="30"/>
    </row>
    <row r="51" spans="2:15" x14ac:dyDescent="0.4">
      <c r="B51" s="30"/>
      <c r="C51" s="30" t="s">
        <v>7124</v>
      </c>
      <c r="D51" s="30"/>
      <c r="E51" s="30"/>
      <c r="F51" s="37" t="s">
        <v>6694</v>
      </c>
      <c r="G51" s="30"/>
      <c r="H51" s="30"/>
      <c r="I51" s="30"/>
      <c r="J51" s="30"/>
      <c r="K51" s="30"/>
      <c r="L51" s="30"/>
      <c r="M51" s="30"/>
      <c r="N51" s="30"/>
      <c r="O51" s="30"/>
    </row>
    <row r="52" spans="2:15" x14ac:dyDescent="0.4">
      <c r="B52" s="30"/>
      <c r="C52" s="30" t="s">
        <v>7124</v>
      </c>
      <c r="D52" s="30"/>
      <c r="E52" s="30"/>
      <c r="F52" s="37" t="s">
        <v>6563</v>
      </c>
      <c r="G52" s="30"/>
      <c r="H52" s="30"/>
      <c r="I52" s="30"/>
      <c r="J52" s="30"/>
      <c r="K52" s="30"/>
      <c r="L52" s="30"/>
      <c r="M52" s="30"/>
      <c r="N52" s="30"/>
      <c r="O52" s="30"/>
    </row>
    <row r="53" spans="2:15" x14ac:dyDescent="0.4">
      <c r="B53" s="30"/>
      <c r="C53" s="30" t="s">
        <v>7124</v>
      </c>
      <c r="D53" s="30"/>
      <c r="E53" s="30"/>
      <c r="F53" s="37" t="s">
        <v>1758</v>
      </c>
      <c r="G53" s="30"/>
      <c r="H53" s="30"/>
      <c r="I53" s="30"/>
      <c r="J53" s="30"/>
      <c r="K53" s="30"/>
      <c r="L53" s="30"/>
      <c r="M53" s="30"/>
      <c r="N53" s="30"/>
      <c r="O53" s="30"/>
    </row>
    <row r="54" spans="2:15" x14ac:dyDescent="0.4">
      <c r="B54" s="30"/>
      <c r="C54" s="30" t="s">
        <v>7124</v>
      </c>
      <c r="D54" s="30"/>
      <c r="E54" s="30"/>
      <c r="F54" s="37" t="s">
        <v>6695</v>
      </c>
      <c r="G54" s="30"/>
      <c r="H54" s="30"/>
      <c r="I54" s="30"/>
      <c r="J54" s="30"/>
      <c r="K54" s="30"/>
      <c r="L54" s="30"/>
      <c r="M54" s="30"/>
      <c r="N54" s="30"/>
      <c r="O54" s="30"/>
    </row>
    <row r="55" spans="2:15" x14ac:dyDescent="0.4">
      <c r="B55" s="30"/>
      <c r="C55" s="30" t="s">
        <v>7124</v>
      </c>
      <c r="D55" s="30"/>
      <c r="E55" s="30"/>
      <c r="F55" s="37" t="s">
        <v>3614</v>
      </c>
      <c r="G55" s="30"/>
      <c r="H55" s="30"/>
      <c r="I55" s="30"/>
      <c r="J55" s="30"/>
      <c r="K55" s="30"/>
      <c r="L55" s="30"/>
      <c r="M55" s="30"/>
      <c r="N55" s="30"/>
      <c r="O55" s="30"/>
    </row>
    <row r="56" spans="2:15" x14ac:dyDescent="0.4">
      <c r="B56" s="30"/>
      <c r="C56" s="30" t="s">
        <v>7124</v>
      </c>
      <c r="D56" s="30"/>
      <c r="E56" s="30"/>
      <c r="F56" s="37" t="s">
        <v>2809</v>
      </c>
      <c r="G56" s="30"/>
      <c r="H56" s="30"/>
      <c r="I56" s="30"/>
      <c r="J56" s="30"/>
      <c r="K56" s="30"/>
      <c r="L56" s="30"/>
      <c r="M56" s="30"/>
      <c r="N56" s="30"/>
      <c r="O56" s="30"/>
    </row>
    <row r="57" spans="2:15" x14ac:dyDescent="0.4">
      <c r="B57" s="30"/>
      <c r="C57" s="30" t="s">
        <v>7124</v>
      </c>
      <c r="D57" s="30"/>
      <c r="E57" s="30"/>
      <c r="F57" s="37" t="s">
        <v>6235</v>
      </c>
      <c r="G57" s="30"/>
      <c r="H57" s="30"/>
      <c r="I57" s="30"/>
      <c r="J57" s="30"/>
      <c r="K57" s="30"/>
      <c r="L57" s="30"/>
      <c r="M57" s="30"/>
      <c r="N57" s="30"/>
      <c r="O57" s="30"/>
    </row>
    <row r="58" spans="2:15" x14ac:dyDescent="0.4">
      <c r="B58" s="30"/>
      <c r="C58" s="30" t="s">
        <v>7124</v>
      </c>
      <c r="D58" s="30"/>
      <c r="E58" s="30"/>
      <c r="F58" s="37" t="s">
        <v>6696</v>
      </c>
      <c r="G58" s="30"/>
      <c r="H58" s="30"/>
      <c r="I58" s="30"/>
      <c r="J58" s="30"/>
      <c r="K58" s="30"/>
      <c r="L58" s="30"/>
      <c r="M58" s="30"/>
      <c r="N58" s="30"/>
      <c r="O58" s="30"/>
    </row>
    <row r="59" spans="2:15" x14ac:dyDescent="0.4">
      <c r="B59" s="30"/>
      <c r="C59" s="30" t="s">
        <v>7124</v>
      </c>
      <c r="D59" s="30"/>
      <c r="E59" s="30"/>
      <c r="F59" s="37" t="s">
        <v>5883</v>
      </c>
      <c r="G59" s="30"/>
      <c r="H59" s="30"/>
      <c r="I59" s="30"/>
      <c r="J59" s="30"/>
      <c r="K59" s="30"/>
      <c r="L59" s="30"/>
      <c r="M59" s="30"/>
      <c r="N59" s="30"/>
      <c r="O59" s="30"/>
    </row>
    <row r="60" spans="2:15" x14ac:dyDescent="0.4">
      <c r="B60" s="30"/>
      <c r="C60" s="30" t="s">
        <v>7124</v>
      </c>
      <c r="D60" s="30"/>
      <c r="E60" s="30"/>
      <c r="F60" s="37" t="s">
        <v>4789</v>
      </c>
      <c r="G60" s="30"/>
      <c r="H60" s="30"/>
      <c r="I60" s="30"/>
      <c r="J60" s="30"/>
      <c r="K60" s="30"/>
      <c r="L60" s="30"/>
      <c r="M60" s="30"/>
      <c r="N60" s="30"/>
      <c r="O60" s="30"/>
    </row>
    <row r="61" spans="2:15" x14ac:dyDescent="0.4">
      <c r="B61" s="30"/>
      <c r="C61" s="30" t="s">
        <v>7124</v>
      </c>
      <c r="D61" s="30"/>
      <c r="E61" s="30"/>
      <c r="F61" s="37" t="s">
        <v>556</v>
      </c>
      <c r="G61" s="30"/>
      <c r="H61" s="30"/>
      <c r="I61" s="30"/>
      <c r="J61" s="30"/>
      <c r="K61" s="30"/>
      <c r="L61" s="30"/>
      <c r="M61" s="30"/>
      <c r="N61" s="30"/>
      <c r="O61" s="30"/>
    </row>
    <row r="62" spans="2:15" x14ac:dyDescent="0.4">
      <c r="B62" s="30"/>
      <c r="C62" s="30" t="s">
        <v>7124</v>
      </c>
      <c r="D62" s="30"/>
      <c r="E62" s="30"/>
      <c r="F62" s="37" t="s">
        <v>6697</v>
      </c>
      <c r="G62" s="30"/>
      <c r="H62" s="30"/>
      <c r="I62" s="30"/>
      <c r="J62" s="30"/>
      <c r="K62" s="30"/>
      <c r="L62" s="30"/>
      <c r="M62" s="30"/>
      <c r="N62" s="30"/>
      <c r="O62" s="30"/>
    </row>
    <row r="63" spans="2:15" x14ac:dyDescent="0.4">
      <c r="B63" s="30"/>
      <c r="C63" s="30" t="s">
        <v>7124</v>
      </c>
      <c r="D63" s="30"/>
      <c r="E63" s="30"/>
      <c r="F63" s="37" t="s">
        <v>1291</v>
      </c>
      <c r="G63" s="30"/>
      <c r="H63" s="30"/>
      <c r="I63" s="30"/>
      <c r="J63" s="30"/>
      <c r="K63" s="30"/>
      <c r="L63" s="30"/>
      <c r="M63" s="30"/>
      <c r="N63" s="30"/>
      <c r="O63" s="30"/>
    </row>
    <row r="64" spans="2:15" x14ac:dyDescent="0.4">
      <c r="B64" s="30"/>
      <c r="C64" s="30" t="s">
        <v>7124</v>
      </c>
      <c r="D64" s="30"/>
      <c r="E64" s="30"/>
      <c r="F64" s="37" t="s">
        <v>4677</v>
      </c>
      <c r="G64" s="30"/>
      <c r="H64" s="30"/>
      <c r="I64" s="30"/>
      <c r="J64" s="30"/>
      <c r="K64" s="30"/>
      <c r="L64" s="30"/>
      <c r="M64" s="30"/>
      <c r="N64" s="30"/>
      <c r="O64" s="30"/>
    </row>
    <row r="65" spans="2:15" x14ac:dyDescent="0.4">
      <c r="B65" s="30"/>
      <c r="C65" s="30" t="s">
        <v>7124</v>
      </c>
      <c r="D65" s="30"/>
      <c r="E65" s="30"/>
      <c r="F65" s="37" t="s">
        <v>6698</v>
      </c>
      <c r="G65" s="30"/>
      <c r="H65" s="30"/>
      <c r="I65" s="30"/>
      <c r="J65" s="30"/>
      <c r="K65" s="30"/>
      <c r="L65" s="30"/>
      <c r="M65" s="30"/>
      <c r="N65" s="30"/>
      <c r="O65" s="30"/>
    </row>
    <row r="66" spans="2:15" x14ac:dyDescent="0.4">
      <c r="B66" s="30"/>
      <c r="C66" s="30" t="s">
        <v>7124</v>
      </c>
      <c r="D66" s="30"/>
      <c r="E66" s="30"/>
      <c r="F66" s="37" t="s">
        <v>2604</v>
      </c>
      <c r="G66" s="30"/>
      <c r="H66" s="30"/>
      <c r="I66" s="30"/>
      <c r="J66" s="30"/>
      <c r="K66" s="30"/>
      <c r="L66" s="30"/>
      <c r="M66" s="30"/>
      <c r="N66" s="30"/>
      <c r="O66" s="30"/>
    </row>
    <row r="67" spans="2:15" x14ac:dyDescent="0.4">
      <c r="B67" s="30"/>
      <c r="C67" s="30" t="s">
        <v>7124</v>
      </c>
      <c r="D67" s="30"/>
      <c r="E67" s="30"/>
      <c r="F67" s="37" t="s">
        <v>6699</v>
      </c>
      <c r="G67" s="30"/>
      <c r="H67" s="30"/>
      <c r="I67" s="30"/>
      <c r="J67" s="30"/>
      <c r="K67" s="30"/>
      <c r="L67" s="30"/>
      <c r="M67" s="30"/>
      <c r="N67" s="30"/>
      <c r="O67" s="30"/>
    </row>
    <row r="68" spans="2:15" x14ac:dyDescent="0.4">
      <c r="B68" s="30"/>
      <c r="C68" s="30" t="s">
        <v>7124</v>
      </c>
      <c r="D68" s="30"/>
      <c r="E68" s="30"/>
      <c r="F68" s="37" t="s">
        <v>6700</v>
      </c>
      <c r="G68" s="30"/>
      <c r="H68" s="30"/>
      <c r="I68" s="30"/>
      <c r="J68" s="30"/>
      <c r="K68" s="30"/>
      <c r="L68" s="30"/>
      <c r="M68" s="30"/>
      <c r="N68" s="30"/>
      <c r="O68" s="30"/>
    </row>
    <row r="69" spans="2:15" x14ac:dyDescent="0.4">
      <c r="B69" s="30"/>
      <c r="C69" s="30" t="s">
        <v>7124</v>
      </c>
      <c r="D69" s="30"/>
      <c r="E69" s="30"/>
      <c r="F69" s="37" t="s">
        <v>6701</v>
      </c>
      <c r="G69" s="30"/>
      <c r="H69" s="30"/>
      <c r="I69" s="30"/>
      <c r="J69" s="30"/>
      <c r="K69" s="30"/>
      <c r="L69" s="30"/>
      <c r="M69" s="30"/>
      <c r="N69" s="30"/>
      <c r="O69" s="30"/>
    </row>
    <row r="70" spans="2:15" x14ac:dyDescent="0.4">
      <c r="B70" s="30"/>
      <c r="C70" s="30" t="s">
        <v>7124</v>
      </c>
      <c r="D70" s="30"/>
      <c r="E70" s="30"/>
      <c r="F70" s="37" t="s">
        <v>1909</v>
      </c>
      <c r="G70" s="30"/>
      <c r="H70" s="30"/>
      <c r="I70" s="30"/>
      <c r="J70" s="30"/>
      <c r="K70" s="30"/>
      <c r="L70" s="30"/>
      <c r="M70" s="30"/>
      <c r="N70" s="30"/>
      <c r="O70" s="30"/>
    </row>
    <row r="71" spans="2:15" x14ac:dyDescent="0.4">
      <c r="B71" s="30"/>
      <c r="C71" s="30" t="s">
        <v>7124</v>
      </c>
      <c r="D71" s="30"/>
      <c r="E71" s="30"/>
      <c r="F71" s="37" t="s">
        <v>6702</v>
      </c>
      <c r="G71" s="30"/>
      <c r="H71" s="30"/>
      <c r="I71" s="30"/>
      <c r="J71" s="30"/>
      <c r="K71" s="30"/>
      <c r="L71" s="30"/>
      <c r="M71" s="30"/>
      <c r="N71" s="30"/>
      <c r="O71" s="30"/>
    </row>
    <row r="72" spans="2:15" x14ac:dyDescent="0.4">
      <c r="B72" s="30"/>
      <c r="C72" s="30" t="s">
        <v>7124</v>
      </c>
      <c r="D72" s="30"/>
      <c r="E72" s="30"/>
      <c r="F72" s="37" t="s">
        <v>6703</v>
      </c>
      <c r="G72" s="30"/>
      <c r="H72" s="30"/>
      <c r="I72" s="30"/>
      <c r="J72" s="30"/>
      <c r="K72" s="30"/>
      <c r="L72" s="30"/>
      <c r="M72" s="30"/>
      <c r="N72" s="30"/>
      <c r="O72" s="30"/>
    </row>
    <row r="73" spans="2:15" x14ac:dyDescent="0.4">
      <c r="B73" s="30"/>
      <c r="C73" s="30" t="s">
        <v>7124</v>
      </c>
      <c r="D73" s="30"/>
      <c r="E73" s="30"/>
      <c r="F73" s="37" t="s">
        <v>5728</v>
      </c>
      <c r="G73" s="30"/>
      <c r="H73" s="30"/>
      <c r="I73" s="30"/>
      <c r="J73" s="30"/>
      <c r="K73" s="30"/>
      <c r="L73" s="30"/>
      <c r="M73" s="30"/>
      <c r="N73" s="30"/>
      <c r="O73" s="30"/>
    </row>
    <row r="74" spans="2:15" x14ac:dyDescent="0.4">
      <c r="B74" s="30"/>
      <c r="C74" s="30" t="s">
        <v>7124</v>
      </c>
      <c r="D74" s="30"/>
      <c r="E74" s="30"/>
      <c r="F74" s="37" t="s">
        <v>6194</v>
      </c>
      <c r="G74" s="30"/>
      <c r="H74" s="30"/>
      <c r="I74" s="30"/>
      <c r="J74" s="30"/>
      <c r="K74" s="30"/>
      <c r="L74" s="30"/>
      <c r="M74" s="30"/>
      <c r="N74" s="30"/>
      <c r="O74" s="30"/>
    </row>
    <row r="75" spans="2:15" x14ac:dyDescent="0.4">
      <c r="B75" s="30"/>
      <c r="C75" s="30" t="s">
        <v>7124</v>
      </c>
      <c r="D75" s="30"/>
      <c r="E75" s="30"/>
      <c r="F75" s="37" t="s">
        <v>3779</v>
      </c>
      <c r="G75" s="30"/>
      <c r="H75" s="30"/>
      <c r="I75" s="30"/>
      <c r="J75" s="30"/>
      <c r="K75" s="30"/>
      <c r="L75" s="30"/>
      <c r="M75" s="30"/>
      <c r="N75" s="30"/>
      <c r="O75" s="30"/>
    </row>
    <row r="76" spans="2:15" x14ac:dyDescent="0.4">
      <c r="B76" s="30"/>
      <c r="C76" s="30" t="s">
        <v>7124</v>
      </c>
      <c r="D76" s="30"/>
      <c r="E76" s="30"/>
      <c r="F76" s="37" t="s">
        <v>6705</v>
      </c>
      <c r="G76" s="30"/>
      <c r="H76" s="30"/>
      <c r="I76" s="30"/>
      <c r="J76" s="30"/>
      <c r="K76" s="30"/>
      <c r="L76" s="30"/>
      <c r="M76" s="30"/>
      <c r="N76" s="30"/>
      <c r="O76" s="30"/>
    </row>
    <row r="77" spans="2:15" x14ac:dyDescent="0.4">
      <c r="B77" s="30"/>
      <c r="C77" s="30" t="s">
        <v>7124</v>
      </c>
      <c r="D77" s="30"/>
      <c r="E77" s="30"/>
      <c r="F77" s="37" t="s">
        <v>3541</v>
      </c>
      <c r="G77" s="30"/>
      <c r="H77" s="30"/>
      <c r="I77" s="30"/>
      <c r="J77" s="30"/>
      <c r="K77" s="30"/>
      <c r="L77" s="30"/>
      <c r="M77" s="30"/>
      <c r="N77" s="30"/>
      <c r="O77" s="30"/>
    </row>
    <row r="78" spans="2:15" x14ac:dyDescent="0.4">
      <c r="B78" s="30"/>
      <c r="C78" s="30" t="s">
        <v>7124</v>
      </c>
      <c r="D78" s="30"/>
      <c r="E78" s="30"/>
      <c r="F78" s="37" t="s">
        <v>6706</v>
      </c>
      <c r="G78" s="30"/>
      <c r="H78" s="30"/>
      <c r="I78" s="30"/>
      <c r="J78" s="30"/>
      <c r="K78" s="30"/>
      <c r="L78" s="30"/>
      <c r="M78" s="30"/>
      <c r="N78" s="30"/>
      <c r="O78" s="30"/>
    </row>
    <row r="79" spans="2:15" x14ac:dyDescent="0.4">
      <c r="B79" s="30"/>
      <c r="C79" s="30" t="s">
        <v>7124</v>
      </c>
      <c r="D79" s="30"/>
      <c r="E79" s="30"/>
      <c r="F79" s="37" t="s">
        <v>6707</v>
      </c>
      <c r="G79" s="30"/>
      <c r="H79" s="30"/>
      <c r="I79" s="30"/>
      <c r="J79" s="30"/>
      <c r="K79" s="30"/>
      <c r="L79" s="30"/>
      <c r="M79" s="30"/>
      <c r="N79" s="30"/>
      <c r="O79" s="30"/>
    </row>
    <row r="80" spans="2:15" x14ac:dyDescent="0.4">
      <c r="B80" s="30"/>
      <c r="C80" s="30" t="s">
        <v>7124</v>
      </c>
      <c r="D80" s="30"/>
      <c r="E80" s="30"/>
      <c r="F80" s="37" t="s">
        <v>3432</v>
      </c>
      <c r="G80" s="30"/>
      <c r="H80" s="30"/>
      <c r="I80" s="30"/>
      <c r="J80" s="30"/>
      <c r="K80" s="30"/>
      <c r="L80" s="30"/>
      <c r="M80" s="30"/>
      <c r="N80" s="30"/>
      <c r="O80" s="30"/>
    </row>
    <row r="81" spans="2:15" x14ac:dyDescent="0.4">
      <c r="B81" s="30"/>
      <c r="C81" s="30" t="s">
        <v>7124</v>
      </c>
      <c r="D81" s="30"/>
      <c r="E81" s="30"/>
      <c r="F81" s="37" t="s">
        <v>2669</v>
      </c>
      <c r="G81" s="30"/>
      <c r="H81" s="30"/>
      <c r="I81" s="30"/>
      <c r="J81" s="30"/>
      <c r="K81" s="30"/>
      <c r="L81" s="30"/>
      <c r="M81" s="30"/>
      <c r="N81" s="30"/>
      <c r="O81" s="30"/>
    </row>
    <row r="82" spans="2:15" x14ac:dyDescent="0.4">
      <c r="B82" s="30"/>
      <c r="C82" s="30" t="s">
        <v>7124</v>
      </c>
      <c r="D82" s="30"/>
      <c r="E82" s="30"/>
      <c r="F82" s="37" t="s">
        <v>6305</v>
      </c>
      <c r="G82" s="30"/>
      <c r="H82" s="30"/>
      <c r="I82" s="30"/>
      <c r="J82" s="30"/>
      <c r="K82" s="30"/>
      <c r="L82" s="30"/>
      <c r="M82" s="30"/>
      <c r="N82" s="30"/>
      <c r="O82" s="30"/>
    </row>
    <row r="83" spans="2:15" x14ac:dyDescent="0.4">
      <c r="B83" s="30"/>
      <c r="C83" s="30" t="s">
        <v>7124</v>
      </c>
      <c r="D83" s="30"/>
      <c r="E83" s="30"/>
      <c r="F83" s="37" t="s">
        <v>5537</v>
      </c>
      <c r="G83" s="30"/>
      <c r="H83" s="30"/>
      <c r="I83" s="30"/>
      <c r="J83" s="30"/>
      <c r="K83" s="30"/>
      <c r="L83" s="30"/>
      <c r="M83" s="30"/>
      <c r="N83" s="30"/>
      <c r="O83" s="30"/>
    </row>
    <row r="84" spans="2:15" x14ac:dyDescent="0.4">
      <c r="B84" s="30"/>
      <c r="C84" s="30" t="s">
        <v>7124</v>
      </c>
      <c r="D84" s="30"/>
      <c r="E84" s="30"/>
      <c r="F84" s="37" t="s">
        <v>5443</v>
      </c>
      <c r="G84" s="30"/>
      <c r="H84" s="30"/>
      <c r="I84" s="30"/>
      <c r="J84" s="30"/>
      <c r="K84" s="30"/>
      <c r="L84" s="30"/>
      <c r="M84" s="30"/>
      <c r="N84" s="30"/>
      <c r="O84" s="30"/>
    </row>
    <row r="85" spans="2:15" x14ac:dyDescent="0.4">
      <c r="B85" s="30"/>
      <c r="C85" s="30" t="s">
        <v>7124</v>
      </c>
      <c r="D85" s="30"/>
      <c r="E85" s="30"/>
      <c r="F85" s="37" t="s">
        <v>4820</v>
      </c>
      <c r="G85" s="30"/>
      <c r="H85" s="30"/>
      <c r="I85" s="30"/>
      <c r="J85" s="30"/>
      <c r="K85" s="30"/>
      <c r="L85" s="30"/>
      <c r="M85" s="30"/>
      <c r="N85" s="30"/>
      <c r="O85" s="30"/>
    </row>
    <row r="86" spans="2:15" x14ac:dyDescent="0.4">
      <c r="B86" s="30"/>
      <c r="C86" s="30" t="s">
        <v>7124</v>
      </c>
      <c r="D86" s="30"/>
      <c r="E86" s="30"/>
      <c r="F86" s="37" t="s">
        <v>5918</v>
      </c>
      <c r="G86" s="30"/>
      <c r="H86" s="30"/>
      <c r="I86" s="30"/>
      <c r="J86" s="30"/>
      <c r="K86" s="30"/>
      <c r="L86" s="30"/>
      <c r="M86" s="30"/>
      <c r="N86" s="30"/>
      <c r="O86" s="30"/>
    </row>
    <row r="87" spans="2:15" x14ac:dyDescent="0.4">
      <c r="B87" s="30"/>
      <c r="C87" s="30" t="s">
        <v>7124</v>
      </c>
      <c r="D87" s="30"/>
      <c r="E87" s="30"/>
      <c r="F87" s="37" t="s">
        <v>6708</v>
      </c>
      <c r="G87" s="30"/>
      <c r="H87" s="30"/>
      <c r="I87" s="30"/>
      <c r="J87" s="30"/>
      <c r="K87" s="30"/>
      <c r="L87" s="30"/>
      <c r="M87" s="30"/>
      <c r="N87" s="30"/>
      <c r="O87" s="30"/>
    </row>
    <row r="88" spans="2:15" x14ac:dyDescent="0.4">
      <c r="B88" s="30"/>
      <c r="C88" s="30" t="s">
        <v>7124</v>
      </c>
      <c r="D88" s="30"/>
      <c r="E88" s="30"/>
      <c r="F88" s="37" t="s">
        <v>3682</v>
      </c>
      <c r="G88" s="30"/>
      <c r="H88" s="30"/>
      <c r="I88" s="30"/>
      <c r="J88" s="30"/>
      <c r="K88" s="30"/>
      <c r="L88" s="30"/>
      <c r="M88" s="30"/>
      <c r="N88" s="30"/>
      <c r="O88" s="30"/>
    </row>
    <row r="89" spans="2:15" x14ac:dyDescent="0.4">
      <c r="B89" s="30"/>
      <c r="C89" s="30" t="s">
        <v>7124</v>
      </c>
      <c r="D89" s="30"/>
      <c r="E89" s="30"/>
      <c r="F89" s="37" t="s">
        <v>6709</v>
      </c>
      <c r="G89" s="30"/>
      <c r="H89" s="30"/>
      <c r="I89" s="30"/>
      <c r="J89" s="30"/>
      <c r="K89" s="30"/>
      <c r="L89" s="30"/>
      <c r="M89" s="30"/>
      <c r="N89" s="30"/>
      <c r="O89" s="30"/>
    </row>
    <row r="90" spans="2:15" x14ac:dyDescent="0.4">
      <c r="B90" s="30"/>
      <c r="C90" s="30" t="s">
        <v>7124</v>
      </c>
      <c r="D90" s="30"/>
      <c r="E90" s="30"/>
      <c r="F90" s="37" t="s">
        <v>4303</v>
      </c>
      <c r="G90" s="30"/>
      <c r="H90" s="30"/>
      <c r="I90" s="30"/>
      <c r="J90" s="30"/>
      <c r="K90" s="30"/>
      <c r="L90" s="30"/>
      <c r="M90" s="30"/>
      <c r="N90" s="30"/>
      <c r="O90" s="30"/>
    </row>
    <row r="91" spans="2:15" x14ac:dyDescent="0.4">
      <c r="B91" s="30"/>
      <c r="C91" s="30" t="s">
        <v>7124</v>
      </c>
      <c r="D91" s="30"/>
      <c r="E91" s="30"/>
      <c r="F91" s="37" t="s">
        <v>2651</v>
      </c>
      <c r="G91" s="30"/>
      <c r="H91" s="30"/>
      <c r="I91" s="30"/>
      <c r="J91" s="30"/>
      <c r="K91" s="30"/>
      <c r="L91" s="30"/>
      <c r="M91" s="30"/>
      <c r="N91" s="30"/>
      <c r="O91" s="30"/>
    </row>
    <row r="92" spans="2:15" x14ac:dyDescent="0.4">
      <c r="B92" s="30"/>
      <c r="C92" s="30" t="s">
        <v>7124</v>
      </c>
      <c r="D92" s="30"/>
      <c r="E92" s="30"/>
      <c r="F92" s="37" t="s">
        <v>6710</v>
      </c>
      <c r="G92" s="30"/>
      <c r="H92" s="30"/>
      <c r="I92" s="30"/>
      <c r="J92" s="30"/>
      <c r="K92" s="30"/>
      <c r="L92" s="30"/>
      <c r="M92" s="30"/>
      <c r="N92" s="30"/>
      <c r="O92" s="30"/>
    </row>
    <row r="93" spans="2:15" x14ac:dyDescent="0.4">
      <c r="B93" s="30"/>
      <c r="C93" s="30" t="s">
        <v>7124</v>
      </c>
      <c r="D93" s="30"/>
      <c r="E93" s="30"/>
      <c r="F93" s="37" t="s">
        <v>6711</v>
      </c>
      <c r="G93" s="30"/>
      <c r="H93" s="30"/>
      <c r="I93" s="30"/>
      <c r="J93" s="30"/>
      <c r="K93" s="30"/>
      <c r="L93" s="30"/>
      <c r="M93" s="30"/>
      <c r="N93" s="30"/>
      <c r="O93" s="30"/>
    </row>
    <row r="94" spans="2:15" x14ac:dyDescent="0.4">
      <c r="B94" s="30"/>
      <c r="C94" s="30" t="s">
        <v>7124</v>
      </c>
      <c r="D94" s="30"/>
      <c r="E94" s="30"/>
      <c r="F94" s="37" t="s">
        <v>6712</v>
      </c>
      <c r="G94" s="30"/>
      <c r="H94" s="30"/>
      <c r="I94" s="30"/>
      <c r="J94" s="30"/>
      <c r="K94" s="30"/>
      <c r="L94" s="30"/>
      <c r="M94" s="30"/>
      <c r="N94" s="30"/>
      <c r="O94" s="30"/>
    </row>
    <row r="95" spans="2:15" x14ac:dyDescent="0.4">
      <c r="B95" s="30"/>
      <c r="C95" s="30" t="s">
        <v>7124</v>
      </c>
      <c r="D95" s="30"/>
      <c r="E95" s="30"/>
      <c r="F95" s="37" t="s">
        <v>2169</v>
      </c>
      <c r="G95" s="30"/>
      <c r="H95" s="30"/>
      <c r="I95" s="30"/>
      <c r="J95" s="30"/>
      <c r="K95" s="30"/>
      <c r="L95" s="30"/>
      <c r="M95" s="30"/>
      <c r="N95" s="30"/>
      <c r="O95" s="30"/>
    </row>
    <row r="96" spans="2:15" x14ac:dyDescent="0.4">
      <c r="B96" s="30"/>
      <c r="C96" s="30" t="s">
        <v>7124</v>
      </c>
      <c r="D96" s="30"/>
      <c r="E96" s="30"/>
      <c r="F96" s="37" t="s">
        <v>6714</v>
      </c>
      <c r="G96" s="30"/>
      <c r="H96" s="30"/>
      <c r="I96" s="30"/>
      <c r="J96" s="30"/>
      <c r="K96" s="30"/>
      <c r="L96" s="30"/>
      <c r="M96" s="30"/>
      <c r="N96" s="30"/>
      <c r="O96" s="30"/>
    </row>
    <row r="97" spans="2:15" x14ac:dyDescent="0.4">
      <c r="B97" s="30"/>
      <c r="C97" s="30" t="s">
        <v>7124</v>
      </c>
      <c r="D97" s="30"/>
      <c r="E97" s="30"/>
      <c r="F97" s="37" t="s">
        <v>956</v>
      </c>
      <c r="G97" s="30"/>
      <c r="H97" s="30"/>
      <c r="I97" s="30"/>
      <c r="J97" s="30"/>
      <c r="K97" s="30"/>
      <c r="L97" s="30"/>
      <c r="M97" s="30"/>
      <c r="N97" s="30"/>
      <c r="O97" s="30"/>
    </row>
    <row r="98" spans="2:15" x14ac:dyDescent="0.4">
      <c r="B98" s="30"/>
      <c r="C98" s="30" t="s">
        <v>7124</v>
      </c>
      <c r="D98" s="30"/>
      <c r="E98" s="30"/>
      <c r="F98" s="37" t="s">
        <v>6715</v>
      </c>
      <c r="G98" s="30"/>
      <c r="H98" s="30"/>
      <c r="I98" s="30"/>
      <c r="J98" s="30"/>
      <c r="K98" s="30"/>
      <c r="L98" s="30"/>
      <c r="M98" s="30"/>
      <c r="N98" s="30"/>
      <c r="O98" s="30"/>
    </row>
    <row r="99" spans="2:15" x14ac:dyDescent="0.4">
      <c r="B99" s="30"/>
      <c r="C99" s="30" t="s">
        <v>7124</v>
      </c>
      <c r="D99" s="30"/>
      <c r="E99" s="30"/>
      <c r="F99" s="37" t="s">
        <v>6716</v>
      </c>
      <c r="G99" s="30"/>
      <c r="H99" s="30"/>
      <c r="I99" s="30"/>
      <c r="J99" s="30"/>
      <c r="K99" s="30"/>
      <c r="L99" s="30"/>
      <c r="M99" s="30"/>
      <c r="N99" s="30"/>
      <c r="O99" s="30"/>
    </row>
    <row r="100" spans="2:15" x14ac:dyDescent="0.4">
      <c r="B100" s="30"/>
      <c r="C100" s="30" t="s">
        <v>7124</v>
      </c>
      <c r="D100" s="30"/>
      <c r="E100" s="30"/>
      <c r="F100" s="37" t="s">
        <v>6717</v>
      </c>
      <c r="G100" s="30"/>
      <c r="H100" s="30"/>
      <c r="I100" s="30"/>
      <c r="J100" s="30"/>
      <c r="K100" s="30"/>
      <c r="L100" s="30"/>
      <c r="M100" s="30"/>
      <c r="N100" s="30"/>
      <c r="O100" s="30"/>
    </row>
    <row r="101" spans="2:15" x14ac:dyDescent="0.4">
      <c r="B101" s="30"/>
      <c r="C101" s="30" t="s">
        <v>7124</v>
      </c>
      <c r="D101" s="30"/>
      <c r="E101" s="30"/>
      <c r="F101" s="37" t="s">
        <v>6718</v>
      </c>
      <c r="G101" s="30"/>
      <c r="H101" s="30"/>
      <c r="I101" s="30"/>
      <c r="J101" s="30"/>
      <c r="K101" s="30"/>
      <c r="L101" s="30"/>
      <c r="M101" s="30"/>
      <c r="N101" s="30"/>
      <c r="O101" s="30"/>
    </row>
    <row r="102" spans="2:15" x14ac:dyDescent="0.4">
      <c r="B102" s="30"/>
      <c r="C102" s="30" t="s">
        <v>7124</v>
      </c>
      <c r="D102" s="30"/>
      <c r="E102" s="30"/>
      <c r="F102" s="37" t="s">
        <v>6719</v>
      </c>
      <c r="G102" s="30"/>
      <c r="H102" s="30"/>
      <c r="I102" s="30"/>
      <c r="J102" s="30"/>
      <c r="K102" s="30"/>
      <c r="L102" s="30"/>
      <c r="M102" s="30"/>
      <c r="N102" s="30"/>
      <c r="O102" s="30"/>
    </row>
    <row r="103" spans="2:15" x14ac:dyDescent="0.4">
      <c r="B103" s="30"/>
      <c r="C103" s="30" t="s">
        <v>7124</v>
      </c>
      <c r="D103" s="30"/>
      <c r="E103" s="30"/>
      <c r="F103" s="37" t="s">
        <v>6720</v>
      </c>
      <c r="G103" s="30"/>
      <c r="H103" s="30"/>
      <c r="I103" s="30"/>
      <c r="J103" s="30"/>
      <c r="K103" s="30"/>
      <c r="L103" s="30"/>
      <c r="M103" s="30"/>
      <c r="N103" s="30"/>
      <c r="O103" s="30"/>
    </row>
    <row r="104" spans="2:15" x14ac:dyDescent="0.4">
      <c r="B104" s="30"/>
      <c r="C104" s="30" t="s">
        <v>7124</v>
      </c>
      <c r="D104" s="30"/>
      <c r="E104" s="30"/>
      <c r="F104" s="37" t="s">
        <v>2248</v>
      </c>
      <c r="G104" s="30"/>
      <c r="H104" s="30"/>
      <c r="I104" s="30"/>
      <c r="J104" s="30"/>
      <c r="K104" s="30"/>
      <c r="L104" s="30"/>
      <c r="M104" s="30"/>
      <c r="N104" s="30"/>
      <c r="O104" s="30"/>
    </row>
    <row r="105" spans="2:15" x14ac:dyDescent="0.4">
      <c r="B105" s="30"/>
      <c r="C105" s="30" t="s">
        <v>7124</v>
      </c>
      <c r="D105" s="30"/>
      <c r="E105" s="30"/>
      <c r="F105" s="37" t="s">
        <v>6363</v>
      </c>
      <c r="G105" s="30"/>
      <c r="H105" s="30"/>
      <c r="I105" s="30"/>
      <c r="J105" s="30"/>
      <c r="K105" s="30"/>
      <c r="L105" s="30"/>
      <c r="M105" s="30"/>
      <c r="N105" s="30"/>
      <c r="O105" s="30"/>
    </row>
    <row r="106" spans="2:15" x14ac:dyDescent="0.4">
      <c r="B106" s="30"/>
      <c r="C106" s="30" t="s">
        <v>7124</v>
      </c>
      <c r="D106" s="30"/>
      <c r="E106" s="30"/>
      <c r="F106" s="37" t="s">
        <v>6721</v>
      </c>
      <c r="G106" s="30"/>
      <c r="H106" s="30"/>
      <c r="I106" s="30"/>
      <c r="J106" s="30"/>
      <c r="K106" s="30"/>
      <c r="L106" s="30"/>
      <c r="M106" s="30"/>
      <c r="N106" s="30"/>
      <c r="O106" s="30"/>
    </row>
    <row r="107" spans="2:15" x14ac:dyDescent="0.4">
      <c r="B107" s="30"/>
      <c r="C107" s="30" t="s">
        <v>7124</v>
      </c>
      <c r="D107" s="30"/>
      <c r="E107" s="30"/>
      <c r="F107" s="37" t="s">
        <v>3568</v>
      </c>
      <c r="G107" s="30"/>
      <c r="H107" s="30"/>
      <c r="I107" s="30"/>
      <c r="J107" s="30"/>
      <c r="K107" s="30"/>
      <c r="L107" s="30"/>
      <c r="M107" s="30"/>
      <c r="N107" s="30"/>
      <c r="O107" s="30"/>
    </row>
    <row r="108" spans="2:15" x14ac:dyDescent="0.4">
      <c r="B108" s="30"/>
      <c r="C108" s="30" t="s">
        <v>7124</v>
      </c>
      <c r="D108" s="30"/>
      <c r="E108" s="30"/>
      <c r="F108" s="37" t="s">
        <v>6650</v>
      </c>
      <c r="G108" s="30"/>
      <c r="H108" s="30"/>
      <c r="I108" s="30"/>
      <c r="J108" s="30"/>
      <c r="K108" s="30"/>
      <c r="L108" s="30"/>
      <c r="M108" s="30"/>
      <c r="N108" s="30"/>
      <c r="O108" s="30"/>
    </row>
    <row r="109" spans="2:15" x14ac:dyDescent="0.4">
      <c r="B109" s="30"/>
      <c r="C109" s="30" t="s">
        <v>7124</v>
      </c>
      <c r="D109" s="30"/>
      <c r="E109" s="30"/>
      <c r="F109" s="37" t="s">
        <v>6722</v>
      </c>
      <c r="G109" s="30"/>
      <c r="H109" s="30"/>
      <c r="I109" s="30"/>
      <c r="J109" s="30"/>
      <c r="K109" s="30"/>
      <c r="L109" s="30"/>
      <c r="M109" s="30"/>
      <c r="N109" s="30"/>
      <c r="O109" s="30"/>
    </row>
    <row r="110" spans="2:15" x14ac:dyDescent="0.4">
      <c r="B110" s="30"/>
      <c r="C110" s="30" t="s">
        <v>7124</v>
      </c>
      <c r="D110" s="30"/>
      <c r="E110" s="30"/>
      <c r="F110" s="37" t="s">
        <v>6723</v>
      </c>
      <c r="G110" s="30"/>
      <c r="H110" s="30"/>
      <c r="I110" s="30"/>
      <c r="J110" s="30"/>
      <c r="K110" s="30"/>
      <c r="L110" s="30"/>
      <c r="M110" s="30"/>
      <c r="N110" s="30"/>
      <c r="O110" s="30"/>
    </row>
    <row r="111" spans="2:15" x14ac:dyDescent="0.4">
      <c r="B111" s="30"/>
      <c r="C111" s="30" t="s">
        <v>7124</v>
      </c>
      <c r="D111" s="30"/>
      <c r="E111" s="30"/>
      <c r="F111" s="37" t="s">
        <v>6724</v>
      </c>
      <c r="G111" s="30"/>
      <c r="H111" s="30"/>
      <c r="I111" s="30"/>
      <c r="J111" s="30"/>
      <c r="K111" s="30"/>
      <c r="L111" s="30"/>
      <c r="M111" s="30"/>
      <c r="N111" s="30"/>
      <c r="O111" s="30"/>
    </row>
    <row r="112" spans="2:15" x14ac:dyDescent="0.4">
      <c r="B112" s="30"/>
      <c r="C112" s="30" t="s">
        <v>7124</v>
      </c>
      <c r="D112" s="30"/>
      <c r="E112" s="30"/>
      <c r="F112" s="37" t="s">
        <v>4485</v>
      </c>
      <c r="G112" s="30"/>
      <c r="H112" s="30"/>
      <c r="I112" s="30"/>
      <c r="J112" s="30"/>
      <c r="K112" s="30"/>
      <c r="L112" s="30"/>
      <c r="M112" s="30"/>
      <c r="N112" s="30"/>
      <c r="O112" s="30"/>
    </row>
    <row r="113" spans="2:15" x14ac:dyDescent="0.4">
      <c r="B113" s="30"/>
      <c r="C113" s="30" t="s">
        <v>7124</v>
      </c>
      <c r="D113" s="30"/>
      <c r="E113" s="30"/>
      <c r="F113" s="37" t="s">
        <v>6725</v>
      </c>
      <c r="G113" s="30"/>
      <c r="H113" s="30"/>
      <c r="I113" s="30"/>
      <c r="J113" s="30"/>
      <c r="K113" s="30"/>
      <c r="L113" s="30"/>
      <c r="M113" s="30"/>
      <c r="N113" s="30"/>
      <c r="O113" s="30"/>
    </row>
    <row r="114" spans="2:15" x14ac:dyDescent="0.4">
      <c r="B114" s="30"/>
      <c r="C114" s="30" t="s">
        <v>7124</v>
      </c>
      <c r="D114" s="30"/>
      <c r="E114" s="30"/>
      <c r="F114" s="37" t="s">
        <v>6727</v>
      </c>
      <c r="G114" s="30"/>
      <c r="H114" s="30"/>
      <c r="I114" s="30"/>
      <c r="J114" s="30"/>
      <c r="K114" s="30"/>
      <c r="L114" s="30"/>
      <c r="M114" s="30"/>
      <c r="N114" s="30"/>
      <c r="O114" s="30"/>
    </row>
    <row r="115" spans="2:15" x14ac:dyDescent="0.4">
      <c r="B115" s="30"/>
      <c r="C115" s="30" t="s">
        <v>7124</v>
      </c>
      <c r="D115" s="30"/>
      <c r="E115" s="30"/>
      <c r="F115" s="37" t="s">
        <v>6728</v>
      </c>
      <c r="G115" s="30"/>
      <c r="H115" s="30"/>
      <c r="I115" s="30"/>
      <c r="J115" s="30"/>
      <c r="K115" s="30"/>
      <c r="L115" s="30"/>
      <c r="M115" s="30"/>
      <c r="N115" s="30"/>
      <c r="O115" s="30"/>
    </row>
    <row r="116" spans="2:15" x14ac:dyDescent="0.4">
      <c r="B116" s="30"/>
      <c r="C116" s="30" t="s">
        <v>7124</v>
      </c>
      <c r="D116" s="30"/>
      <c r="E116" s="30"/>
      <c r="F116" s="37" t="s">
        <v>4029</v>
      </c>
      <c r="G116" s="30"/>
      <c r="H116" s="30"/>
      <c r="I116" s="30"/>
      <c r="J116" s="30"/>
      <c r="K116" s="30"/>
      <c r="L116" s="30"/>
      <c r="M116" s="30"/>
      <c r="N116" s="30"/>
      <c r="O116" s="30"/>
    </row>
    <row r="117" spans="2:15" x14ac:dyDescent="0.4">
      <c r="B117" s="30"/>
      <c r="C117" s="30" t="s">
        <v>7124</v>
      </c>
      <c r="D117" s="30"/>
      <c r="E117" s="30"/>
      <c r="F117" s="37" t="s">
        <v>4278</v>
      </c>
      <c r="G117" s="30"/>
      <c r="H117" s="30"/>
      <c r="I117" s="30"/>
      <c r="J117" s="30"/>
      <c r="K117" s="30"/>
      <c r="L117" s="30"/>
      <c r="M117" s="30"/>
      <c r="N117" s="30"/>
      <c r="O117" s="30"/>
    </row>
    <row r="118" spans="2:15" x14ac:dyDescent="0.4">
      <c r="B118" s="30"/>
      <c r="C118" s="30" t="s">
        <v>7124</v>
      </c>
      <c r="D118" s="30"/>
      <c r="E118" s="30"/>
      <c r="F118" s="37" t="s">
        <v>3862</v>
      </c>
      <c r="G118" s="30"/>
      <c r="H118" s="30"/>
      <c r="I118" s="30"/>
      <c r="J118" s="30"/>
      <c r="K118" s="30"/>
      <c r="L118" s="30"/>
      <c r="M118" s="30"/>
      <c r="N118" s="30"/>
      <c r="O118" s="30"/>
    </row>
    <row r="119" spans="2:15" x14ac:dyDescent="0.4">
      <c r="B119" s="30"/>
      <c r="C119" s="30" t="s">
        <v>7124</v>
      </c>
      <c r="D119" s="30"/>
      <c r="E119" s="30"/>
      <c r="F119" s="37" t="s">
        <v>6729</v>
      </c>
      <c r="G119" s="30"/>
      <c r="H119" s="30"/>
      <c r="I119" s="30"/>
      <c r="J119" s="30"/>
      <c r="K119" s="30"/>
      <c r="L119" s="30"/>
      <c r="M119" s="30"/>
      <c r="N119" s="30"/>
      <c r="O119" s="30"/>
    </row>
    <row r="120" spans="2:15" x14ac:dyDescent="0.4">
      <c r="B120" s="30"/>
      <c r="C120" s="30" t="s">
        <v>7124</v>
      </c>
      <c r="D120" s="30"/>
      <c r="E120" s="30"/>
      <c r="F120" s="37" t="s">
        <v>5928</v>
      </c>
      <c r="G120" s="30"/>
      <c r="H120" s="30"/>
      <c r="I120" s="30"/>
      <c r="J120" s="30"/>
      <c r="K120" s="30"/>
      <c r="L120" s="30"/>
      <c r="M120" s="30"/>
      <c r="N120" s="30"/>
      <c r="O120" s="30"/>
    </row>
    <row r="121" spans="2:15" x14ac:dyDescent="0.4">
      <c r="B121" s="30"/>
      <c r="C121" s="30" t="s">
        <v>7124</v>
      </c>
      <c r="D121" s="30"/>
      <c r="E121" s="30"/>
      <c r="F121" s="37" t="s">
        <v>3464</v>
      </c>
      <c r="G121" s="30"/>
      <c r="H121" s="30"/>
      <c r="I121" s="30"/>
      <c r="J121" s="30"/>
      <c r="K121" s="30"/>
      <c r="L121" s="30"/>
      <c r="M121" s="30"/>
      <c r="N121" s="30"/>
      <c r="O121" s="30"/>
    </row>
    <row r="122" spans="2:15" x14ac:dyDescent="0.4">
      <c r="B122" s="30"/>
      <c r="C122" s="30" t="s">
        <v>7124</v>
      </c>
      <c r="D122" s="30"/>
      <c r="E122" s="30"/>
      <c r="F122" s="37" t="s">
        <v>949</v>
      </c>
      <c r="G122" s="30"/>
      <c r="H122" s="30"/>
      <c r="I122" s="30"/>
      <c r="J122" s="30"/>
      <c r="K122" s="30"/>
      <c r="L122" s="30"/>
      <c r="M122" s="30"/>
      <c r="N122" s="30"/>
      <c r="O122" s="30"/>
    </row>
    <row r="123" spans="2:15" x14ac:dyDescent="0.4">
      <c r="B123" s="30"/>
      <c r="C123" s="30" t="s">
        <v>7124</v>
      </c>
      <c r="D123" s="30"/>
      <c r="E123" s="30"/>
      <c r="F123" s="37" t="s">
        <v>6731</v>
      </c>
      <c r="G123" s="30"/>
      <c r="H123" s="30"/>
      <c r="I123" s="30"/>
      <c r="J123" s="30"/>
      <c r="K123" s="30"/>
      <c r="L123" s="30"/>
      <c r="M123" s="30"/>
      <c r="N123" s="30"/>
      <c r="O123" s="30"/>
    </row>
    <row r="124" spans="2:15" x14ac:dyDescent="0.4">
      <c r="B124" s="30"/>
      <c r="C124" s="30" t="s">
        <v>7124</v>
      </c>
      <c r="D124" s="30"/>
      <c r="E124" s="30"/>
      <c r="F124" s="37" t="s">
        <v>1041</v>
      </c>
      <c r="G124" s="30"/>
      <c r="H124" s="30"/>
      <c r="I124" s="30"/>
      <c r="J124" s="30"/>
      <c r="K124" s="30"/>
      <c r="L124" s="30"/>
      <c r="M124" s="30"/>
      <c r="N124" s="30"/>
      <c r="O124" s="30"/>
    </row>
    <row r="125" spans="2:15" x14ac:dyDescent="0.4">
      <c r="B125" s="30"/>
      <c r="C125" s="30" t="s">
        <v>7124</v>
      </c>
      <c r="D125" s="30"/>
      <c r="E125" s="30"/>
      <c r="F125" s="37" t="s">
        <v>1797</v>
      </c>
      <c r="G125" s="30"/>
      <c r="H125" s="30"/>
      <c r="I125" s="30"/>
      <c r="J125" s="30"/>
      <c r="K125" s="30"/>
      <c r="L125" s="30"/>
      <c r="M125" s="30"/>
      <c r="N125" s="30"/>
      <c r="O125" s="30"/>
    </row>
    <row r="126" spans="2:15" x14ac:dyDescent="0.4">
      <c r="B126" s="30"/>
      <c r="C126" s="30" t="s">
        <v>7124</v>
      </c>
      <c r="D126" s="30"/>
      <c r="E126" s="30"/>
      <c r="F126" s="37" t="s">
        <v>663</v>
      </c>
      <c r="G126" s="30"/>
      <c r="H126" s="30"/>
      <c r="I126" s="30"/>
      <c r="J126" s="30"/>
      <c r="K126" s="30"/>
      <c r="L126" s="30"/>
      <c r="M126" s="30"/>
      <c r="N126" s="30"/>
      <c r="O126" s="30"/>
    </row>
    <row r="127" spans="2:15" x14ac:dyDescent="0.4">
      <c r="B127" s="30"/>
      <c r="C127" s="30" t="s">
        <v>7124</v>
      </c>
      <c r="D127" s="30"/>
      <c r="E127" s="30"/>
      <c r="F127" s="37" t="s">
        <v>6732</v>
      </c>
      <c r="G127" s="30"/>
      <c r="H127" s="30"/>
      <c r="I127" s="30"/>
      <c r="J127" s="30"/>
      <c r="K127" s="30"/>
      <c r="L127" s="30"/>
      <c r="M127" s="30"/>
      <c r="N127" s="30"/>
      <c r="O127" s="30"/>
    </row>
    <row r="128" spans="2:15" x14ac:dyDescent="0.4">
      <c r="B128" s="30"/>
      <c r="C128" s="30" t="s">
        <v>7124</v>
      </c>
      <c r="D128" s="30"/>
      <c r="E128" s="30"/>
      <c r="F128" s="37" t="s">
        <v>1812</v>
      </c>
      <c r="G128" s="30"/>
      <c r="H128" s="30"/>
      <c r="I128" s="30"/>
      <c r="J128" s="30"/>
      <c r="K128" s="30"/>
      <c r="L128" s="30"/>
      <c r="M128" s="30"/>
      <c r="N128" s="30"/>
      <c r="O128" s="30"/>
    </row>
    <row r="129" spans="2:15" x14ac:dyDescent="0.4">
      <c r="B129" s="30"/>
      <c r="C129" s="30" t="s">
        <v>7124</v>
      </c>
      <c r="D129" s="30"/>
      <c r="E129" s="30"/>
      <c r="F129" s="37" t="s">
        <v>6733</v>
      </c>
      <c r="G129" s="30"/>
      <c r="H129" s="30"/>
      <c r="I129" s="30"/>
      <c r="J129" s="30"/>
      <c r="K129" s="30"/>
      <c r="L129" s="30"/>
      <c r="M129" s="30"/>
      <c r="N129" s="30"/>
      <c r="O129" s="30"/>
    </row>
    <row r="130" spans="2:15" x14ac:dyDescent="0.4">
      <c r="B130" s="30"/>
      <c r="C130" s="30" t="s">
        <v>7124</v>
      </c>
      <c r="D130" s="30"/>
      <c r="E130" s="30"/>
      <c r="F130" s="37" t="s">
        <v>6734</v>
      </c>
      <c r="G130" s="30"/>
      <c r="H130" s="30"/>
      <c r="I130" s="30"/>
      <c r="J130" s="30"/>
      <c r="K130" s="30"/>
      <c r="L130" s="30"/>
      <c r="M130" s="30"/>
      <c r="N130" s="30"/>
      <c r="O130" s="30"/>
    </row>
    <row r="131" spans="2:15" x14ac:dyDescent="0.4">
      <c r="B131" s="30"/>
      <c r="C131" s="30" t="s">
        <v>7124</v>
      </c>
      <c r="D131" s="30"/>
      <c r="E131" s="30"/>
      <c r="F131" s="37" t="s">
        <v>6420</v>
      </c>
      <c r="G131" s="30"/>
      <c r="H131" s="30"/>
      <c r="I131" s="30"/>
      <c r="J131" s="30"/>
      <c r="K131" s="30"/>
      <c r="L131" s="30"/>
      <c r="M131" s="30"/>
      <c r="N131" s="30"/>
      <c r="O131" s="30"/>
    </row>
    <row r="132" spans="2:15" x14ac:dyDescent="0.4">
      <c r="B132" s="30"/>
      <c r="C132" s="30" t="s">
        <v>7124</v>
      </c>
      <c r="D132" s="30"/>
      <c r="E132" s="30"/>
      <c r="F132" s="37" t="s">
        <v>6726</v>
      </c>
      <c r="G132" s="30"/>
      <c r="H132" s="30"/>
      <c r="I132" s="30"/>
      <c r="J132" s="30"/>
      <c r="K132" s="30"/>
      <c r="L132" s="30"/>
      <c r="M132" s="30"/>
      <c r="N132" s="30"/>
      <c r="O132" s="30"/>
    </row>
    <row r="133" spans="2:15" x14ac:dyDescent="0.4">
      <c r="B133" s="30"/>
      <c r="C133" s="30" t="s">
        <v>7124</v>
      </c>
      <c r="D133" s="30"/>
      <c r="E133" s="30"/>
      <c r="F133" s="37" t="s">
        <v>6735</v>
      </c>
      <c r="G133" s="30"/>
      <c r="H133" s="30"/>
      <c r="I133" s="30"/>
      <c r="J133" s="30"/>
      <c r="K133" s="30"/>
      <c r="L133" s="30"/>
      <c r="M133" s="30"/>
      <c r="N133" s="30"/>
      <c r="O133" s="30"/>
    </row>
    <row r="134" spans="2:15" x14ac:dyDescent="0.4">
      <c r="B134" s="30"/>
      <c r="C134" s="30" t="s">
        <v>7124</v>
      </c>
      <c r="D134" s="30"/>
      <c r="E134" s="30"/>
      <c r="F134" s="37" t="s">
        <v>3831</v>
      </c>
      <c r="G134" s="30"/>
      <c r="H134" s="30"/>
      <c r="I134" s="30"/>
      <c r="J134" s="30"/>
      <c r="K134" s="30"/>
      <c r="L134" s="30"/>
      <c r="M134" s="30"/>
      <c r="N134" s="30"/>
      <c r="O134" s="30"/>
    </row>
    <row r="135" spans="2:15" x14ac:dyDescent="0.4">
      <c r="B135" s="30"/>
      <c r="C135" s="30" t="s">
        <v>7124</v>
      </c>
      <c r="D135" s="30"/>
      <c r="E135" s="30"/>
      <c r="F135" s="37" t="s">
        <v>4813</v>
      </c>
      <c r="G135" s="30"/>
      <c r="H135" s="30"/>
      <c r="I135" s="30"/>
      <c r="J135" s="30"/>
      <c r="K135" s="30"/>
      <c r="L135" s="30"/>
      <c r="M135" s="30"/>
      <c r="N135" s="30"/>
      <c r="O135" s="30"/>
    </row>
    <row r="136" spans="2:15" x14ac:dyDescent="0.4">
      <c r="B136" s="30"/>
      <c r="C136" s="30" t="s">
        <v>7124</v>
      </c>
      <c r="D136" s="30"/>
      <c r="E136" s="30"/>
      <c r="F136" s="37" t="s">
        <v>2581</v>
      </c>
      <c r="G136" s="30"/>
      <c r="H136" s="30"/>
      <c r="I136" s="30"/>
      <c r="J136" s="30"/>
      <c r="K136" s="30"/>
      <c r="L136" s="30"/>
      <c r="M136" s="30"/>
      <c r="N136" s="30"/>
      <c r="O136" s="30"/>
    </row>
    <row r="137" spans="2:15" x14ac:dyDescent="0.4">
      <c r="B137" s="30"/>
      <c r="C137" s="30" t="s">
        <v>7124</v>
      </c>
      <c r="D137" s="30"/>
      <c r="E137" s="30"/>
      <c r="F137" s="37" t="s">
        <v>6736</v>
      </c>
      <c r="G137" s="30"/>
      <c r="H137" s="30"/>
      <c r="I137" s="30"/>
      <c r="J137" s="30"/>
      <c r="K137" s="30"/>
      <c r="L137" s="30"/>
      <c r="M137" s="30"/>
      <c r="N137" s="30"/>
      <c r="O137" s="30"/>
    </row>
    <row r="138" spans="2:15" x14ac:dyDescent="0.4">
      <c r="B138" s="30"/>
      <c r="C138" s="30" t="s">
        <v>7124</v>
      </c>
      <c r="D138" s="30"/>
      <c r="E138" s="30"/>
      <c r="F138" s="37" t="s">
        <v>2681</v>
      </c>
      <c r="G138" s="30"/>
      <c r="H138" s="30"/>
      <c r="I138" s="30"/>
      <c r="J138" s="30"/>
      <c r="K138" s="30"/>
      <c r="L138" s="30"/>
      <c r="M138" s="30"/>
      <c r="N138" s="30"/>
      <c r="O138" s="30"/>
    </row>
    <row r="139" spans="2:15" x14ac:dyDescent="0.4">
      <c r="B139" s="30"/>
      <c r="C139" s="30" t="s">
        <v>7124</v>
      </c>
      <c r="D139" s="30"/>
      <c r="E139" s="30"/>
      <c r="F139" s="37" t="s">
        <v>2359</v>
      </c>
      <c r="G139" s="30"/>
      <c r="H139" s="30"/>
      <c r="I139" s="30"/>
      <c r="J139" s="30"/>
      <c r="K139" s="30"/>
      <c r="L139" s="30"/>
      <c r="M139" s="30"/>
      <c r="N139" s="30"/>
      <c r="O139" s="30"/>
    </row>
    <row r="140" spans="2:15" x14ac:dyDescent="0.4">
      <c r="B140" s="30"/>
      <c r="C140" s="30" t="s">
        <v>7124</v>
      </c>
      <c r="D140" s="30"/>
      <c r="E140" s="30"/>
      <c r="F140" s="37" t="s">
        <v>6737</v>
      </c>
      <c r="G140" s="30"/>
      <c r="H140" s="30"/>
      <c r="I140" s="30"/>
      <c r="J140" s="30"/>
      <c r="K140" s="30"/>
      <c r="L140" s="30"/>
      <c r="M140" s="30"/>
      <c r="N140" s="30"/>
      <c r="O140" s="30"/>
    </row>
    <row r="141" spans="2:15" x14ac:dyDescent="0.4">
      <c r="B141" s="30"/>
      <c r="C141" s="30" t="s">
        <v>7124</v>
      </c>
      <c r="D141" s="30"/>
      <c r="E141" s="30"/>
      <c r="F141" s="37" t="s">
        <v>6738</v>
      </c>
      <c r="G141" s="30"/>
      <c r="H141" s="30"/>
      <c r="I141" s="30"/>
      <c r="J141" s="30"/>
      <c r="K141" s="30"/>
      <c r="L141" s="30"/>
      <c r="M141" s="30"/>
      <c r="N141" s="30"/>
      <c r="O141" s="30"/>
    </row>
    <row r="142" spans="2:15" x14ac:dyDescent="0.4">
      <c r="B142" s="30"/>
      <c r="C142" s="30" t="s">
        <v>7124</v>
      </c>
      <c r="D142" s="30"/>
      <c r="E142" s="30"/>
      <c r="F142" s="37" t="s">
        <v>6739</v>
      </c>
      <c r="G142" s="30"/>
      <c r="H142" s="30"/>
      <c r="I142" s="30"/>
      <c r="J142" s="30"/>
      <c r="K142" s="30"/>
      <c r="L142" s="30"/>
      <c r="M142" s="30"/>
      <c r="N142" s="30"/>
      <c r="O142" s="30"/>
    </row>
    <row r="143" spans="2:15" x14ac:dyDescent="0.4">
      <c r="B143" s="30"/>
      <c r="C143" s="30" t="s">
        <v>7124</v>
      </c>
      <c r="D143" s="30"/>
      <c r="E143" s="30"/>
      <c r="F143" s="37" t="s">
        <v>6740</v>
      </c>
      <c r="G143" s="30"/>
      <c r="H143" s="30"/>
      <c r="I143" s="30"/>
      <c r="J143" s="30"/>
      <c r="K143" s="30"/>
      <c r="L143" s="30"/>
      <c r="M143" s="30"/>
      <c r="N143" s="30"/>
      <c r="O143" s="30"/>
    </row>
    <row r="144" spans="2:15" x14ac:dyDescent="0.4">
      <c r="B144" s="30"/>
      <c r="C144" s="30" t="s">
        <v>7124</v>
      </c>
      <c r="D144" s="30"/>
      <c r="E144" s="30"/>
      <c r="F144" s="37" t="s">
        <v>6741</v>
      </c>
      <c r="G144" s="30"/>
      <c r="H144" s="30"/>
      <c r="I144" s="30"/>
      <c r="J144" s="30"/>
      <c r="K144" s="30"/>
      <c r="L144" s="30"/>
      <c r="M144" s="30"/>
      <c r="N144" s="30"/>
      <c r="O144" s="30"/>
    </row>
    <row r="145" spans="2:15" x14ac:dyDescent="0.4">
      <c r="B145" s="30"/>
      <c r="C145" s="30" t="s">
        <v>7124</v>
      </c>
      <c r="D145" s="30"/>
      <c r="E145" s="30"/>
      <c r="F145" s="37" t="s">
        <v>6742</v>
      </c>
      <c r="G145" s="30"/>
      <c r="H145" s="30"/>
      <c r="I145" s="30"/>
      <c r="J145" s="30"/>
      <c r="K145" s="30"/>
      <c r="L145" s="30"/>
      <c r="M145" s="30"/>
      <c r="N145" s="30"/>
      <c r="O145" s="30"/>
    </row>
    <row r="146" spans="2:15" x14ac:dyDescent="0.4">
      <c r="B146" s="30"/>
      <c r="C146" s="30" t="s">
        <v>7124</v>
      </c>
      <c r="D146" s="30"/>
      <c r="E146" s="30"/>
      <c r="F146" s="37" t="s">
        <v>6744</v>
      </c>
      <c r="G146" s="30"/>
      <c r="H146" s="30"/>
      <c r="I146" s="30"/>
      <c r="J146" s="30"/>
      <c r="K146" s="30"/>
      <c r="L146" s="30"/>
      <c r="M146" s="30"/>
      <c r="N146" s="30"/>
      <c r="O146" s="30"/>
    </row>
    <row r="147" spans="2:15" x14ac:dyDescent="0.4">
      <c r="B147" s="30"/>
      <c r="C147" s="30" t="s">
        <v>7124</v>
      </c>
      <c r="D147" s="30"/>
      <c r="E147" s="30"/>
      <c r="F147" s="37" t="s">
        <v>1118</v>
      </c>
      <c r="G147" s="30"/>
      <c r="H147" s="30"/>
      <c r="I147" s="30"/>
      <c r="J147" s="30"/>
      <c r="K147" s="30"/>
      <c r="L147" s="30"/>
      <c r="M147" s="30"/>
      <c r="N147" s="30"/>
      <c r="O147" s="30"/>
    </row>
    <row r="148" spans="2:15" x14ac:dyDescent="0.4">
      <c r="B148" s="30"/>
      <c r="C148" s="30" t="s">
        <v>7124</v>
      </c>
      <c r="D148" s="30"/>
      <c r="E148" s="30"/>
      <c r="F148" s="37" t="s">
        <v>6278</v>
      </c>
      <c r="G148" s="30"/>
      <c r="H148" s="30"/>
      <c r="I148" s="30"/>
      <c r="J148" s="30"/>
      <c r="K148" s="30"/>
      <c r="L148" s="30"/>
      <c r="M148" s="30"/>
      <c r="N148" s="30"/>
      <c r="O148" s="30"/>
    </row>
    <row r="149" spans="2:15" x14ac:dyDescent="0.4">
      <c r="B149" s="30"/>
      <c r="C149" s="30" t="s">
        <v>7124</v>
      </c>
      <c r="D149" s="30"/>
      <c r="E149" s="30"/>
      <c r="F149" s="37" t="s">
        <v>6745</v>
      </c>
      <c r="G149" s="30"/>
      <c r="H149" s="30"/>
      <c r="I149" s="30"/>
      <c r="J149" s="30"/>
      <c r="K149" s="30"/>
      <c r="L149" s="30"/>
      <c r="M149" s="30"/>
      <c r="N149" s="30"/>
      <c r="O149" s="30"/>
    </row>
    <row r="150" spans="2:15" x14ac:dyDescent="0.4">
      <c r="B150" s="30"/>
      <c r="C150" s="30" t="s">
        <v>7124</v>
      </c>
      <c r="D150" s="30"/>
      <c r="E150" s="30"/>
      <c r="F150" s="37" t="s">
        <v>6746</v>
      </c>
      <c r="G150" s="30"/>
      <c r="H150" s="30"/>
      <c r="I150" s="30"/>
      <c r="J150" s="30"/>
      <c r="K150" s="30"/>
      <c r="L150" s="30"/>
      <c r="M150" s="30"/>
      <c r="N150" s="30"/>
      <c r="O150" s="30"/>
    </row>
    <row r="151" spans="2:15" x14ac:dyDescent="0.4">
      <c r="B151" s="30"/>
      <c r="C151" s="30" t="s">
        <v>7124</v>
      </c>
      <c r="D151" s="30"/>
      <c r="E151" s="30"/>
      <c r="F151" s="37" t="s">
        <v>6748</v>
      </c>
      <c r="G151" s="30"/>
      <c r="H151" s="30"/>
      <c r="I151" s="30"/>
      <c r="J151" s="30"/>
      <c r="K151" s="30"/>
      <c r="L151" s="30"/>
      <c r="M151" s="30"/>
      <c r="N151" s="30"/>
      <c r="O151" s="30"/>
    </row>
    <row r="152" spans="2:15" x14ac:dyDescent="0.4">
      <c r="B152" s="30"/>
      <c r="C152" s="30" t="s">
        <v>7124</v>
      </c>
      <c r="D152" s="30"/>
      <c r="E152" s="30"/>
      <c r="F152" s="37" t="s">
        <v>6749</v>
      </c>
      <c r="G152" s="30"/>
      <c r="H152" s="30"/>
      <c r="I152" s="30"/>
      <c r="J152" s="30"/>
      <c r="K152" s="30"/>
      <c r="L152" s="30"/>
      <c r="M152" s="30"/>
      <c r="N152" s="30"/>
      <c r="O152" s="30"/>
    </row>
    <row r="153" spans="2:15" x14ac:dyDescent="0.4">
      <c r="B153" s="30"/>
      <c r="C153" s="30" t="s">
        <v>7124</v>
      </c>
      <c r="D153" s="30"/>
      <c r="E153" s="30"/>
      <c r="F153" s="37" t="s">
        <v>6750</v>
      </c>
      <c r="G153" s="30"/>
      <c r="H153" s="30"/>
      <c r="I153" s="30"/>
      <c r="J153" s="30"/>
      <c r="K153" s="30"/>
      <c r="L153" s="30"/>
      <c r="M153" s="30"/>
      <c r="N153" s="30"/>
      <c r="O153" s="30"/>
    </row>
    <row r="154" spans="2:15" x14ac:dyDescent="0.4">
      <c r="B154" s="30"/>
      <c r="C154" s="30" t="s">
        <v>7124</v>
      </c>
      <c r="D154" s="30"/>
      <c r="E154" s="30"/>
      <c r="F154" s="37" t="s">
        <v>6227</v>
      </c>
      <c r="G154" s="30"/>
      <c r="H154" s="30"/>
      <c r="I154" s="30"/>
      <c r="J154" s="30"/>
      <c r="K154" s="30"/>
      <c r="L154" s="30"/>
      <c r="M154" s="30"/>
      <c r="N154" s="30"/>
      <c r="O154" s="30"/>
    </row>
    <row r="155" spans="2:15" x14ac:dyDescent="0.4">
      <c r="B155" s="30"/>
      <c r="C155" s="30" t="s">
        <v>7124</v>
      </c>
      <c r="D155" s="30"/>
      <c r="E155" s="30"/>
      <c r="F155" s="37" t="s">
        <v>1124</v>
      </c>
      <c r="G155" s="30"/>
      <c r="H155" s="30"/>
      <c r="I155" s="30"/>
      <c r="J155" s="30"/>
      <c r="K155" s="30"/>
      <c r="L155" s="30"/>
      <c r="M155" s="30"/>
      <c r="N155" s="30"/>
      <c r="O155" s="30"/>
    </row>
    <row r="156" spans="2:15" x14ac:dyDescent="0.4">
      <c r="B156" s="30"/>
      <c r="C156" s="30" t="s">
        <v>7124</v>
      </c>
      <c r="D156" s="30"/>
      <c r="E156" s="30"/>
      <c r="F156" s="37" t="s">
        <v>4938</v>
      </c>
      <c r="G156" s="30"/>
      <c r="H156" s="30"/>
      <c r="I156" s="30"/>
      <c r="J156" s="30"/>
      <c r="K156" s="30"/>
      <c r="L156" s="30"/>
      <c r="M156" s="30"/>
      <c r="N156" s="30"/>
      <c r="O156" s="30"/>
    </row>
    <row r="157" spans="2:15" x14ac:dyDescent="0.4">
      <c r="B157" s="30"/>
      <c r="C157" s="30" t="s">
        <v>7124</v>
      </c>
      <c r="D157" s="30"/>
      <c r="E157" s="30"/>
      <c r="F157" s="37" t="s">
        <v>6521</v>
      </c>
      <c r="G157" s="30"/>
      <c r="H157" s="30"/>
      <c r="I157" s="30"/>
      <c r="J157" s="30"/>
      <c r="K157" s="30"/>
      <c r="L157" s="30"/>
      <c r="M157" s="30"/>
      <c r="N157" s="30"/>
      <c r="O157" s="30"/>
    </row>
    <row r="158" spans="2:15" x14ac:dyDescent="0.4">
      <c r="B158" s="30"/>
      <c r="C158" s="30" t="s">
        <v>7124</v>
      </c>
      <c r="D158" s="30"/>
      <c r="E158" s="30"/>
      <c r="F158" s="37" t="s">
        <v>571</v>
      </c>
      <c r="G158" s="30"/>
      <c r="H158" s="30"/>
      <c r="I158" s="30"/>
      <c r="J158" s="30"/>
      <c r="K158" s="30"/>
      <c r="L158" s="30"/>
      <c r="M158" s="30"/>
      <c r="N158" s="30"/>
      <c r="O158" s="30"/>
    </row>
    <row r="159" spans="2:15" x14ac:dyDescent="0.4">
      <c r="B159" s="30"/>
      <c r="C159" s="30" t="s">
        <v>7124</v>
      </c>
      <c r="D159" s="30"/>
      <c r="E159" s="30"/>
      <c r="F159" s="37" t="s">
        <v>5382</v>
      </c>
      <c r="G159" s="30"/>
      <c r="H159" s="30"/>
      <c r="I159" s="30"/>
      <c r="J159" s="30"/>
      <c r="K159" s="30"/>
      <c r="L159" s="30"/>
      <c r="M159" s="30"/>
      <c r="N159" s="30"/>
      <c r="O159" s="30"/>
    </row>
    <row r="160" spans="2:15" x14ac:dyDescent="0.4">
      <c r="B160" s="30"/>
      <c r="C160" s="30" t="s">
        <v>7124</v>
      </c>
      <c r="D160" s="30"/>
      <c r="E160" s="30"/>
      <c r="F160" s="37" t="s">
        <v>1778</v>
      </c>
      <c r="G160" s="30"/>
      <c r="H160" s="30"/>
      <c r="I160" s="30"/>
      <c r="J160" s="30"/>
      <c r="K160" s="30"/>
      <c r="L160" s="30"/>
      <c r="M160" s="30"/>
      <c r="N160" s="30"/>
      <c r="O160" s="30"/>
    </row>
    <row r="161" spans="2:15" x14ac:dyDescent="0.4">
      <c r="B161" s="30"/>
      <c r="C161" s="30" t="s">
        <v>7124</v>
      </c>
      <c r="D161" s="30"/>
      <c r="E161" s="30"/>
      <c r="F161" s="37" t="s">
        <v>6751</v>
      </c>
      <c r="G161" s="30"/>
      <c r="H161" s="30"/>
      <c r="I161" s="30"/>
      <c r="J161" s="30"/>
      <c r="K161" s="30"/>
      <c r="L161" s="30"/>
      <c r="M161" s="30"/>
      <c r="N161" s="30"/>
      <c r="O161" s="30"/>
    </row>
    <row r="162" spans="2:15" x14ac:dyDescent="0.4">
      <c r="B162" s="30"/>
      <c r="C162" s="30" t="s">
        <v>7124</v>
      </c>
      <c r="D162" s="30"/>
      <c r="E162" s="30"/>
      <c r="F162" s="37" t="s">
        <v>6752</v>
      </c>
      <c r="G162" s="30"/>
      <c r="H162" s="30"/>
      <c r="I162" s="30"/>
      <c r="J162" s="30"/>
      <c r="K162" s="30"/>
      <c r="L162" s="30"/>
      <c r="M162" s="30"/>
      <c r="N162" s="30"/>
      <c r="O162" s="30"/>
    </row>
    <row r="163" spans="2:15" x14ac:dyDescent="0.4">
      <c r="B163" s="30"/>
      <c r="C163" s="30" t="s">
        <v>7124</v>
      </c>
      <c r="D163" s="30"/>
      <c r="E163" s="30"/>
      <c r="F163" s="37" t="s">
        <v>6753</v>
      </c>
      <c r="G163" s="30"/>
      <c r="H163" s="30"/>
      <c r="I163" s="30"/>
      <c r="J163" s="30"/>
      <c r="K163" s="30"/>
      <c r="L163" s="30"/>
      <c r="M163" s="30"/>
      <c r="N163" s="30"/>
      <c r="O163" s="30"/>
    </row>
    <row r="164" spans="2:15" x14ac:dyDescent="0.4">
      <c r="B164" s="30"/>
      <c r="C164" s="30" t="s">
        <v>7124</v>
      </c>
      <c r="D164" s="30"/>
      <c r="E164" s="30"/>
      <c r="F164" s="37" t="s">
        <v>6754</v>
      </c>
      <c r="G164" s="30"/>
      <c r="H164" s="30"/>
      <c r="I164" s="30"/>
      <c r="J164" s="30"/>
      <c r="K164" s="30"/>
      <c r="L164" s="30"/>
      <c r="M164" s="30"/>
      <c r="N164" s="30"/>
      <c r="O164" s="30"/>
    </row>
    <row r="165" spans="2:15" x14ac:dyDescent="0.4">
      <c r="B165" s="30"/>
      <c r="C165" s="30" t="s">
        <v>7124</v>
      </c>
      <c r="D165" s="30"/>
      <c r="E165" s="30"/>
      <c r="F165" s="37" t="s">
        <v>3392</v>
      </c>
      <c r="G165" s="30"/>
      <c r="H165" s="30"/>
      <c r="I165" s="30"/>
      <c r="J165" s="30"/>
      <c r="K165" s="30"/>
      <c r="L165" s="30"/>
      <c r="M165" s="30"/>
      <c r="N165" s="30"/>
      <c r="O165" s="30"/>
    </row>
    <row r="166" spans="2:15" x14ac:dyDescent="0.4">
      <c r="B166" s="30"/>
      <c r="C166" s="30" t="s">
        <v>7124</v>
      </c>
      <c r="D166" s="30"/>
      <c r="E166" s="30"/>
      <c r="F166" s="37" t="s">
        <v>4579</v>
      </c>
      <c r="G166" s="30"/>
      <c r="H166" s="30"/>
      <c r="I166" s="30"/>
      <c r="J166" s="30"/>
      <c r="K166" s="30"/>
      <c r="L166" s="30"/>
      <c r="M166" s="30"/>
      <c r="N166" s="30"/>
      <c r="O166" s="30"/>
    </row>
    <row r="167" spans="2:15" x14ac:dyDescent="0.4">
      <c r="B167" s="30"/>
      <c r="C167" s="30" t="s">
        <v>7124</v>
      </c>
      <c r="D167" s="30"/>
      <c r="E167" s="30"/>
      <c r="F167" s="37" t="s">
        <v>3274</v>
      </c>
      <c r="G167" s="30"/>
      <c r="H167" s="30"/>
      <c r="I167" s="30"/>
      <c r="J167" s="30"/>
      <c r="K167" s="30"/>
      <c r="L167" s="30"/>
      <c r="M167" s="30"/>
      <c r="N167" s="30"/>
      <c r="O167" s="30"/>
    </row>
    <row r="168" spans="2:15" x14ac:dyDescent="0.4">
      <c r="B168" s="30"/>
      <c r="C168" s="30" t="s">
        <v>7124</v>
      </c>
      <c r="D168" s="30"/>
      <c r="E168" s="30"/>
      <c r="F168" s="37" t="s">
        <v>6755</v>
      </c>
      <c r="G168" s="30"/>
      <c r="H168" s="30"/>
      <c r="I168" s="30"/>
      <c r="J168" s="30"/>
      <c r="K168" s="30"/>
      <c r="L168" s="30"/>
      <c r="M168" s="30"/>
      <c r="N168" s="30"/>
      <c r="O168" s="30"/>
    </row>
    <row r="169" spans="2:15" x14ac:dyDescent="0.4">
      <c r="B169" s="30"/>
      <c r="C169" s="30" t="s">
        <v>7124</v>
      </c>
      <c r="D169" s="30"/>
      <c r="E169" s="30"/>
      <c r="F169" s="37" t="s">
        <v>557</v>
      </c>
      <c r="G169" s="30"/>
      <c r="H169" s="30"/>
      <c r="I169" s="30"/>
      <c r="J169" s="30"/>
      <c r="K169" s="30"/>
      <c r="L169" s="30"/>
      <c r="M169" s="30"/>
      <c r="N169" s="30"/>
      <c r="O169" s="30"/>
    </row>
    <row r="170" spans="2:15" x14ac:dyDescent="0.4">
      <c r="B170" s="30"/>
      <c r="C170" s="30" t="s">
        <v>7124</v>
      </c>
      <c r="D170" s="30"/>
      <c r="E170" s="30"/>
      <c r="F170" s="37" t="s">
        <v>6757</v>
      </c>
      <c r="G170" s="30"/>
      <c r="H170" s="30"/>
      <c r="I170" s="30"/>
      <c r="J170" s="30"/>
      <c r="K170" s="30"/>
      <c r="L170" s="30"/>
      <c r="M170" s="30"/>
      <c r="N170" s="30"/>
      <c r="O170" s="30"/>
    </row>
    <row r="171" spans="2:15" x14ac:dyDescent="0.4">
      <c r="B171" s="30"/>
      <c r="C171" s="30" t="s">
        <v>7124</v>
      </c>
      <c r="D171" s="30"/>
      <c r="E171" s="30"/>
      <c r="F171" s="37" t="s">
        <v>6759</v>
      </c>
      <c r="G171" s="30"/>
      <c r="H171" s="30"/>
      <c r="I171" s="30"/>
      <c r="J171" s="30"/>
      <c r="K171" s="30"/>
      <c r="L171" s="30"/>
      <c r="M171" s="30"/>
      <c r="N171" s="30"/>
      <c r="O171" s="30"/>
    </row>
    <row r="172" spans="2:15" x14ac:dyDescent="0.4">
      <c r="B172" s="30"/>
      <c r="C172" s="30" t="s">
        <v>7124</v>
      </c>
      <c r="D172" s="30"/>
      <c r="E172" s="30"/>
      <c r="F172" s="37" t="s">
        <v>6760</v>
      </c>
      <c r="G172" s="30"/>
      <c r="H172" s="30"/>
      <c r="I172" s="30"/>
      <c r="J172" s="30"/>
      <c r="K172" s="30"/>
      <c r="L172" s="30"/>
      <c r="M172" s="30"/>
      <c r="N172" s="30"/>
      <c r="O172" s="30"/>
    </row>
    <row r="173" spans="2:15" x14ac:dyDescent="0.4">
      <c r="B173" s="30"/>
      <c r="C173" s="30" t="s">
        <v>7124</v>
      </c>
      <c r="D173" s="30"/>
      <c r="E173" s="30"/>
      <c r="F173" s="37" t="s">
        <v>2556</v>
      </c>
      <c r="G173" s="30"/>
      <c r="H173" s="30"/>
      <c r="I173" s="30"/>
      <c r="J173" s="30"/>
      <c r="K173" s="30"/>
      <c r="L173" s="30"/>
      <c r="M173" s="30"/>
      <c r="N173" s="30"/>
      <c r="O173" s="30"/>
    </row>
    <row r="174" spans="2:15" x14ac:dyDescent="0.4">
      <c r="B174" s="30"/>
      <c r="C174" s="30" t="s">
        <v>7124</v>
      </c>
      <c r="D174" s="30"/>
      <c r="E174" s="30"/>
      <c r="F174" s="37" t="s">
        <v>3</v>
      </c>
      <c r="G174" s="30"/>
      <c r="H174" s="30"/>
      <c r="I174" s="30"/>
      <c r="J174" s="30"/>
      <c r="K174" s="30"/>
      <c r="L174" s="30"/>
      <c r="M174" s="30"/>
      <c r="N174" s="30"/>
      <c r="O174" s="30"/>
    </row>
    <row r="175" spans="2:15" x14ac:dyDescent="0.4">
      <c r="B175" s="30"/>
      <c r="C175" s="30" t="s">
        <v>7124</v>
      </c>
      <c r="D175" s="30"/>
      <c r="E175" s="30"/>
      <c r="F175" s="37" t="s">
        <v>6761</v>
      </c>
      <c r="G175" s="30"/>
      <c r="H175" s="30"/>
      <c r="I175" s="30"/>
      <c r="J175" s="30"/>
      <c r="K175" s="30"/>
      <c r="L175" s="30"/>
      <c r="M175" s="30"/>
      <c r="N175" s="30"/>
      <c r="O175" s="30"/>
    </row>
    <row r="176" spans="2:15" x14ac:dyDescent="0.4">
      <c r="B176" s="30"/>
      <c r="C176" s="30" t="s">
        <v>7124</v>
      </c>
      <c r="D176" s="30"/>
      <c r="E176" s="30"/>
      <c r="F176" s="37" t="s">
        <v>3912</v>
      </c>
      <c r="G176" s="30"/>
      <c r="H176" s="30"/>
      <c r="I176" s="30"/>
      <c r="J176" s="30"/>
      <c r="K176" s="30"/>
      <c r="L176" s="30"/>
      <c r="M176" s="30"/>
      <c r="N176" s="30"/>
      <c r="O176" s="30"/>
    </row>
    <row r="177" spans="2:15" x14ac:dyDescent="0.4">
      <c r="B177" s="30"/>
      <c r="C177" s="30" t="s">
        <v>7124</v>
      </c>
      <c r="D177" s="30"/>
      <c r="E177" s="30"/>
      <c r="F177" s="37" t="s">
        <v>1203</v>
      </c>
      <c r="G177" s="30"/>
      <c r="H177" s="30"/>
      <c r="I177" s="30"/>
      <c r="J177" s="30"/>
      <c r="K177" s="30"/>
      <c r="L177" s="30"/>
      <c r="M177" s="30"/>
      <c r="N177" s="30"/>
      <c r="O177" s="30"/>
    </row>
    <row r="178" spans="2:15" x14ac:dyDescent="0.4">
      <c r="B178" s="30"/>
      <c r="C178" s="30" t="s">
        <v>7124</v>
      </c>
      <c r="D178" s="30"/>
      <c r="E178" s="30"/>
      <c r="F178" s="37" t="s">
        <v>6762</v>
      </c>
      <c r="G178" s="30"/>
      <c r="H178" s="30"/>
      <c r="I178" s="30"/>
      <c r="J178" s="30"/>
      <c r="K178" s="30"/>
      <c r="L178" s="30"/>
      <c r="M178" s="30"/>
      <c r="N178" s="30"/>
      <c r="O178" s="30"/>
    </row>
    <row r="179" spans="2:15" x14ac:dyDescent="0.4">
      <c r="B179" s="30"/>
      <c r="C179" s="30" t="s">
        <v>7124</v>
      </c>
      <c r="D179" s="30"/>
      <c r="E179" s="30"/>
      <c r="F179" s="37" t="s">
        <v>5157</v>
      </c>
      <c r="G179" s="30"/>
      <c r="H179" s="30"/>
      <c r="I179" s="30"/>
      <c r="J179" s="30"/>
      <c r="K179" s="30"/>
      <c r="L179" s="30"/>
      <c r="M179" s="30"/>
      <c r="N179" s="30"/>
      <c r="O179" s="30"/>
    </row>
    <row r="180" spans="2:15" x14ac:dyDescent="0.4">
      <c r="B180" s="30"/>
      <c r="C180" s="30" t="s">
        <v>7124</v>
      </c>
      <c r="D180" s="30"/>
      <c r="E180" s="30"/>
      <c r="F180" s="37" t="s">
        <v>6763</v>
      </c>
      <c r="G180" s="30"/>
      <c r="H180" s="30"/>
      <c r="I180" s="30"/>
      <c r="J180" s="30"/>
      <c r="K180" s="30"/>
      <c r="L180" s="30"/>
      <c r="M180" s="30"/>
      <c r="N180" s="30"/>
      <c r="O180" s="30"/>
    </row>
    <row r="181" spans="2:15" x14ac:dyDescent="0.4">
      <c r="B181" s="30"/>
      <c r="C181" s="30" t="s">
        <v>7124</v>
      </c>
      <c r="D181" s="30"/>
      <c r="E181" s="30"/>
      <c r="F181" s="37" t="s">
        <v>5916</v>
      </c>
      <c r="G181" s="30"/>
      <c r="H181" s="30"/>
      <c r="I181" s="30"/>
      <c r="J181" s="30"/>
      <c r="K181" s="30"/>
      <c r="L181" s="30"/>
      <c r="M181" s="30"/>
      <c r="N181" s="30"/>
      <c r="O181" s="30"/>
    </row>
    <row r="182" spans="2:15" x14ac:dyDescent="0.4">
      <c r="B182" s="30"/>
      <c r="C182" s="30" t="s">
        <v>7124</v>
      </c>
      <c r="D182" s="30"/>
      <c r="E182" s="30"/>
      <c r="F182" s="37" t="s">
        <v>151</v>
      </c>
      <c r="G182" s="30"/>
      <c r="H182" s="30"/>
      <c r="I182" s="30"/>
      <c r="J182" s="30"/>
      <c r="K182" s="30"/>
      <c r="L182" s="30"/>
      <c r="M182" s="30"/>
      <c r="N182" s="30"/>
      <c r="O182" s="30"/>
    </row>
    <row r="183" spans="2:15" x14ac:dyDescent="0.4">
      <c r="B183" s="30"/>
      <c r="C183" s="30" t="s">
        <v>7124</v>
      </c>
      <c r="D183" s="30"/>
      <c r="E183" s="30"/>
      <c r="F183" s="37" t="s">
        <v>1557</v>
      </c>
      <c r="G183" s="30"/>
      <c r="H183" s="30"/>
      <c r="I183" s="30"/>
      <c r="J183" s="30"/>
      <c r="K183" s="30"/>
      <c r="L183" s="30"/>
      <c r="M183" s="30"/>
      <c r="N183" s="30"/>
      <c r="O183" s="30"/>
    </row>
    <row r="184" spans="2:15" x14ac:dyDescent="0.4">
      <c r="B184" s="30"/>
      <c r="C184" s="30" t="s">
        <v>7124</v>
      </c>
      <c r="D184" s="30"/>
      <c r="E184" s="30"/>
      <c r="F184" s="37" t="s">
        <v>6764</v>
      </c>
      <c r="G184" s="30"/>
      <c r="H184" s="30"/>
      <c r="I184" s="30"/>
      <c r="J184" s="30"/>
      <c r="K184" s="30"/>
      <c r="L184" s="30"/>
      <c r="M184" s="30"/>
      <c r="N184" s="30"/>
      <c r="O184" s="30"/>
    </row>
    <row r="185" spans="2:15" x14ac:dyDescent="0.4">
      <c r="B185" s="30"/>
      <c r="C185" s="30" t="s">
        <v>7124</v>
      </c>
      <c r="D185" s="30"/>
      <c r="E185" s="30"/>
      <c r="F185" s="37" t="s">
        <v>6765</v>
      </c>
      <c r="G185" s="30"/>
      <c r="H185" s="30"/>
      <c r="I185" s="30"/>
      <c r="J185" s="30"/>
      <c r="K185" s="30"/>
      <c r="L185" s="30"/>
      <c r="M185" s="30"/>
      <c r="N185" s="30"/>
      <c r="O185" s="30"/>
    </row>
    <row r="186" spans="2:15" x14ac:dyDescent="0.4">
      <c r="B186" s="30"/>
      <c r="C186" s="30" t="s">
        <v>7124</v>
      </c>
      <c r="D186" s="30"/>
      <c r="E186" s="30"/>
      <c r="F186" s="37" t="s">
        <v>1548</v>
      </c>
      <c r="G186" s="30"/>
      <c r="H186" s="30"/>
      <c r="I186" s="30"/>
      <c r="J186" s="30"/>
      <c r="K186" s="30"/>
      <c r="L186" s="30"/>
      <c r="M186" s="30"/>
      <c r="N186" s="30"/>
      <c r="O186" s="30"/>
    </row>
    <row r="187" spans="2:15" x14ac:dyDescent="0.4">
      <c r="B187" s="30"/>
      <c r="C187" s="30" t="s">
        <v>7124</v>
      </c>
      <c r="D187" s="30"/>
      <c r="E187" s="30"/>
      <c r="F187" s="37" t="s">
        <v>6766</v>
      </c>
      <c r="G187" s="30"/>
      <c r="H187" s="30"/>
      <c r="I187" s="30"/>
      <c r="J187" s="30"/>
      <c r="K187" s="30"/>
      <c r="L187" s="30"/>
      <c r="M187" s="30"/>
      <c r="N187" s="30"/>
      <c r="O187" s="30"/>
    </row>
    <row r="188" spans="2:15" x14ac:dyDescent="0.4">
      <c r="B188" s="30"/>
      <c r="C188" s="30" t="s">
        <v>7124</v>
      </c>
      <c r="D188" s="30"/>
      <c r="E188" s="30"/>
      <c r="F188" s="37" t="s">
        <v>4990</v>
      </c>
      <c r="G188" s="30"/>
      <c r="H188" s="30"/>
      <c r="I188" s="30"/>
      <c r="J188" s="30"/>
      <c r="K188" s="30"/>
      <c r="L188" s="30"/>
      <c r="M188" s="30"/>
      <c r="N188" s="30"/>
      <c r="O188" s="30"/>
    </row>
    <row r="189" spans="2:15" x14ac:dyDescent="0.4">
      <c r="B189" s="30"/>
      <c r="C189" s="30" t="s">
        <v>7124</v>
      </c>
      <c r="D189" s="30"/>
      <c r="E189" s="30"/>
      <c r="F189" s="37" t="s">
        <v>927</v>
      </c>
      <c r="G189" s="30"/>
      <c r="H189" s="30"/>
      <c r="I189" s="30"/>
      <c r="J189" s="30"/>
      <c r="K189" s="30"/>
      <c r="L189" s="30"/>
      <c r="M189" s="30"/>
      <c r="N189" s="30"/>
      <c r="O189" s="30"/>
    </row>
    <row r="190" spans="2:15" x14ac:dyDescent="0.4">
      <c r="B190" s="30"/>
      <c r="C190" s="30" t="s">
        <v>7124</v>
      </c>
      <c r="D190" s="30"/>
      <c r="E190" s="30"/>
      <c r="F190" s="37" t="s">
        <v>6767</v>
      </c>
      <c r="G190" s="30"/>
      <c r="H190" s="30"/>
      <c r="I190" s="30"/>
      <c r="J190" s="30"/>
      <c r="K190" s="30"/>
      <c r="L190" s="30"/>
      <c r="M190" s="30"/>
      <c r="N190" s="30"/>
      <c r="O190" s="30"/>
    </row>
    <row r="191" spans="2:15" x14ac:dyDescent="0.4">
      <c r="B191" s="30"/>
      <c r="C191" s="30" t="s">
        <v>7124</v>
      </c>
      <c r="D191" s="30"/>
      <c r="E191" s="30"/>
      <c r="F191" s="37" t="s">
        <v>4609</v>
      </c>
      <c r="G191" s="30"/>
      <c r="H191" s="30"/>
      <c r="I191" s="30"/>
      <c r="J191" s="30"/>
      <c r="K191" s="30"/>
      <c r="L191" s="30"/>
      <c r="M191" s="30"/>
      <c r="N191" s="30"/>
      <c r="O191" s="30"/>
    </row>
    <row r="192" spans="2:15" x14ac:dyDescent="0.4">
      <c r="B192" s="30"/>
      <c r="C192" s="30" t="s">
        <v>7124</v>
      </c>
      <c r="D192" s="30"/>
      <c r="E192" s="30"/>
      <c r="F192" s="37" t="s">
        <v>475</v>
      </c>
      <c r="G192" s="30"/>
      <c r="H192" s="30"/>
      <c r="I192" s="30"/>
      <c r="J192" s="30"/>
      <c r="K192" s="30"/>
      <c r="L192" s="30"/>
      <c r="M192" s="30"/>
      <c r="N192" s="30"/>
      <c r="O192" s="30"/>
    </row>
    <row r="193" spans="2:15" x14ac:dyDescent="0.4">
      <c r="B193" s="30"/>
      <c r="C193" s="30" t="s">
        <v>7124</v>
      </c>
      <c r="D193" s="30"/>
      <c r="E193" s="30"/>
      <c r="F193" s="37" t="s">
        <v>6768</v>
      </c>
      <c r="G193" s="30"/>
      <c r="H193" s="30"/>
      <c r="I193" s="30"/>
      <c r="J193" s="30"/>
      <c r="K193" s="30"/>
      <c r="L193" s="30"/>
      <c r="M193" s="30"/>
      <c r="N193" s="30"/>
      <c r="O193" s="30"/>
    </row>
    <row r="194" spans="2:15" x14ac:dyDescent="0.4">
      <c r="B194" s="30"/>
      <c r="C194" s="30" t="s">
        <v>7124</v>
      </c>
      <c r="D194" s="30"/>
      <c r="E194" s="30"/>
      <c r="F194" s="37" t="s">
        <v>2852</v>
      </c>
      <c r="G194" s="30"/>
      <c r="H194" s="30"/>
      <c r="I194" s="30"/>
      <c r="J194" s="30"/>
      <c r="K194" s="30"/>
      <c r="L194" s="30"/>
      <c r="M194" s="30"/>
      <c r="N194" s="30"/>
      <c r="O194" s="30"/>
    </row>
    <row r="195" spans="2:15" x14ac:dyDescent="0.4">
      <c r="B195" s="30"/>
      <c r="C195" s="30" t="s">
        <v>7124</v>
      </c>
      <c r="D195" s="30"/>
      <c r="E195" s="30"/>
      <c r="F195" s="37" t="s">
        <v>6769</v>
      </c>
      <c r="G195" s="30"/>
      <c r="H195" s="30"/>
      <c r="I195" s="30"/>
      <c r="J195" s="30"/>
      <c r="K195" s="30"/>
      <c r="L195" s="30"/>
      <c r="M195" s="30"/>
      <c r="N195" s="30"/>
      <c r="O195" s="30"/>
    </row>
    <row r="196" spans="2:15" x14ac:dyDescent="0.4">
      <c r="B196" s="30"/>
      <c r="C196" s="30" t="s">
        <v>7124</v>
      </c>
      <c r="D196" s="30"/>
      <c r="E196" s="30"/>
      <c r="F196" s="37" t="s">
        <v>6003</v>
      </c>
      <c r="G196" s="30"/>
      <c r="H196" s="30"/>
      <c r="I196" s="30"/>
      <c r="J196" s="30"/>
      <c r="K196" s="30"/>
      <c r="L196" s="30"/>
      <c r="M196" s="30"/>
      <c r="N196" s="30"/>
      <c r="O196" s="30"/>
    </row>
    <row r="197" spans="2:15" x14ac:dyDescent="0.4">
      <c r="B197" s="30"/>
      <c r="C197" s="30" t="s">
        <v>7124</v>
      </c>
      <c r="D197" s="30"/>
      <c r="E197" s="30"/>
      <c r="F197" s="37" t="s">
        <v>368</v>
      </c>
      <c r="G197" s="30"/>
      <c r="H197" s="30"/>
      <c r="I197" s="30"/>
      <c r="J197" s="30"/>
      <c r="K197" s="30"/>
      <c r="L197" s="30"/>
      <c r="M197" s="30"/>
      <c r="N197" s="30"/>
      <c r="O197" s="30"/>
    </row>
    <row r="198" spans="2:15" x14ac:dyDescent="0.4">
      <c r="B198" s="30"/>
      <c r="C198" s="30" t="s">
        <v>7124</v>
      </c>
      <c r="D198" s="30"/>
      <c r="E198" s="30"/>
      <c r="F198" s="37" t="s">
        <v>4043</v>
      </c>
      <c r="G198" s="30"/>
      <c r="H198" s="30"/>
      <c r="I198" s="30"/>
      <c r="J198" s="30"/>
      <c r="K198" s="30"/>
      <c r="L198" s="30"/>
      <c r="M198" s="30"/>
      <c r="N198" s="30"/>
      <c r="O198" s="30"/>
    </row>
    <row r="199" spans="2:15" x14ac:dyDescent="0.4">
      <c r="B199" s="30"/>
      <c r="C199" s="30" t="s">
        <v>7124</v>
      </c>
      <c r="D199" s="30"/>
      <c r="E199" s="30"/>
      <c r="F199" s="37" t="s">
        <v>6770</v>
      </c>
      <c r="G199" s="30"/>
      <c r="H199" s="30"/>
      <c r="I199" s="30"/>
      <c r="J199" s="30"/>
      <c r="K199" s="30"/>
      <c r="L199" s="30"/>
      <c r="M199" s="30"/>
      <c r="N199" s="30"/>
      <c r="O199" s="30"/>
    </row>
    <row r="200" spans="2:15" x14ac:dyDescent="0.4">
      <c r="B200" s="30"/>
      <c r="C200" s="30" t="s">
        <v>7124</v>
      </c>
      <c r="D200" s="30"/>
      <c r="E200" s="30"/>
      <c r="F200" s="37" t="s">
        <v>6771</v>
      </c>
      <c r="G200" s="30"/>
      <c r="H200" s="30"/>
      <c r="I200" s="30"/>
      <c r="J200" s="30"/>
      <c r="K200" s="30"/>
      <c r="L200" s="30"/>
      <c r="M200" s="30"/>
      <c r="N200" s="30"/>
      <c r="O200" s="30"/>
    </row>
    <row r="201" spans="2:15" x14ac:dyDescent="0.4">
      <c r="B201" s="30"/>
      <c r="C201" s="30" t="s">
        <v>7124</v>
      </c>
      <c r="D201" s="30"/>
      <c r="E201" s="30"/>
      <c r="F201" s="37" t="s">
        <v>6772</v>
      </c>
      <c r="G201" s="30"/>
      <c r="H201" s="30"/>
      <c r="I201" s="30"/>
      <c r="J201" s="30"/>
      <c r="K201" s="30"/>
      <c r="L201" s="30"/>
      <c r="M201" s="30"/>
      <c r="N201" s="30"/>
      <c r="O201" s="30"/>
    </row>
    <row r="202" spans="2:15" x14ac:dyDescent="0.4">
      <c r="B202" s="30"/>
      <c r="C202" s="30" t="s">
        <v>7124</v>
      </c>
      <c r="D202" s="30"/>
      <c r="E202" s="30"/>
      <c r="F202" s="37" t="s">
        <v>5794</v>
      </c>
      <c r="G202" s="30"/>
      <c r="H202" s="30"/>
      <c r="I202" s="30"/>
      <c r="J202" s="30"/>
      <c r="K202" s="30"/>
      <c r="L202" s="30"/>
      <c r="M202" s="30"/>
      <c r="N202" s="30"/>
      <c r="O202" s="30"/>
    </row>
    <row r="203" spans="2:15" x14ac:dyDescent="0.4">
      <c r="B203" s="30"/>
      <c r="C203" s="30" t="s">
        <v>7124</v>
      </c>
      <c r="D203" s="30"/>
      <c r="E203" s="30"/>
      <c r="F203" s="37" t="s">
        <v>2381</v>
      </c>
      <c r="G203" s="30"/>
      <c r="H203" s="30"/>
      <c r="I203" s="30"/>
      <c r="J203" s="30"/>
      <c r="K203" s="30"/>
      <c r="L203" s="30"/>
      <c r="M203" s="30"/>
      <c r="N203" s="30"/>
      <c r="O203" s="30"/>
    </row>
    <row r="204" spans="2:15" x14ac:dyDescent="0.4">
      <c r="B204" s="30"/>
      <c r="C204" s="30" t="s">
        <v>7124</v>
      </c>
      <c r="D204" s="30"/>
      <c r="E204" s="30"/>
      <c r="F204" s="37" t="s">
        <v>6773</v>
      </c>
      <c r="G204" s="30"/>
      <c r="H204" s="30"/>
      <c r="I204" s="30"/>
      <c r="J204" s="30"/>
      <c r="K204" s="30"/>
      <c r="L204" s="30"/>
      <c r="M204" s="30"/>
      <c r="N204" s="30"/>
      <c r="O204" s="30"/>
    </row>
  </sheetData>
  <phoneticPr fontId="8"/>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G2294"/>
  <sheetViews>
    <sheetView showGridLines="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5" customWidth="1"/>
    <col min="5" max="5" width="50.5" customWidth="1"/>
    <col min="6" max="6" width="7.5" style="27" bestFit="1" customWidth="1"/>
    <col min="7" max="7" width="29.5" customWidth="1"/>
    <col min="8" max="8" width="38.375" bestFit="1" customWidth="1"/>
    <col min="9" max="9" width="6.375" bestFit="1" customWidth="1"/>
  </cols>
  <sheetData>
    <row r="1" spans="1:7" x14ac:dyDescent="0.4">
      <c r="A1" s="28">
        <f t="shared" ref="A1:G1" si="0">COLUMN()</f>
        <v>1</v>
      </c>
      <c r="B1" s="28">
        <f t="shared" si="0"/>
        <v>2</v>
      </c>
      <c r="C1" s="28">
        <f t="shared" si="0"/>
        <v>3</v>
      </c>
      <c r="D1" s="28">
        <f t="shared" si="0"/>
        <v>4</v>
      </c>
      <c r="E1" s="28">
        <f t="shared" si="0"/>
        <v>5</v>
      </c>
      <c r="F1" s="28">
        <f t="shared" si="0"/>
        <v>6</v>
      </c>
      <c r="G1" s="28">
        <f t="shared" si="0"/>
        <v>7</v>
      </c>
    </row>
    <row r="2" spans="1:7" x14ac:dyDescent="0.4">
      <c r="E2" s="62"/>
      <c r="F2" s="36"/>
      <c r="G2" s="38"/>
    </row>
    <row r="4" spans="1:7" x14ac:dyDescent="0.4">
      <c r="B4" s="29" t="s">
        <v>17</v>
      </c>
      <c r="C4" s="29" t="s">
        <v>1499</v>
      </c>
      <c r="D4" s="29" t="s">
        <v>305</v>
      </c>
      <c r="E4" s="29" t="s">
        <v>1581</v>
      </c>
      <c r="F4" s="29" t="s">
        <v>6853</v>
      </c>
      <c r="G4" s="39" t="s">
        <v>2172</v>
      </c>
    </row>
    <row r="5" spans="1:7" x14ac:dyDescent="0.4">
      <c r="B5" s="30" t="s">
        <v>763</v>
      </c>
      <c r="C5" s="30" t="s">
        <v>2655</v>
      </c>
      <c r="D5" s="30">
        <v>1</v>
      </c>
      <c r="E5" s="32" t="s">
        <v>73</v>
      </c>
      <c r="F5" s="37"/>
      <c r="G5" s="30"/>
    </row>
    <row r="6" spans="1:7" x14ac:dyDescent="0.4">
      <c r="B6" s="30" t="s">
        <v>763</v>
      </c>
      <c r="C6" s="30" t="s">
        <v>2655</v>
      </c>
      <c r="D6" s="30">
        <v>2</v>
      </c>
      <c r="E6" s="32" t="s">
        <v>68</v>
      </c>
      <c r="F6" s="37"/>
      <c r="G6" s="30"/>
    </row>
    <row r="7" spans="1:7" x14ac:dyDescent="0.4">
      <c r="B7" s="30" t="s">
        <v>763</v>
      </c>
      <c r="C7" s="30" t="s">
        <v>2655</v>
      </c>
      <c r="D7" s="30">
        <v>3</v>
      </c>
      <c r="E7" s="30" t="s">
        <v>44</v>
      </c>
      <c r="F7" s="37"/>
      <c r="G7" s="30"/>
    </row>
    <row r="8" spans="1:7" x14ac:dyDescent="0.4">
      <c r="B8" s="30" t="s">
        <v>763</v>
      </c>
      <c r="C8" s="30" t="s">
        <v>2655</v>
      </c>
      <c r="D8" s="30">
        <v>4</v>
      </c>
      <c r="E8" s="32" t="s">
        <v>650</v>
      </c>
      <c r="F8" s="37"/>
      <c r="G8" s="30"/>
    </row>
    <row r="9" spans="1:7" x14ac:dyDescent="0.4">
      <c r="B9" s="30" t="s">
        <v>763</v>
      </c>
      <c r="C9" s="30" t="s">
        <v>2655</v>
      </c>
      <c r="D9" s="30">
        <v>5</v>
      </c>
      <c r="E9" s="30" t="s">
        <v>30</v>
      </c>
      <c r="F9" s="37"/>
      <c r="G9" s="30"/>
    </row>
    <row r="10" spans="1:7" x14ac:dyDescent="0.4">
      <c r="B10" s="30" t="s">
        <v>763</v>
      </c>
      <c r="C10" s="30" t="s">
        <v>2655</v>
      </c>
      <c r="D10" s="30">
        <v>6</v>
      </c>
      <c r="E10" s="30" t="s">
        <v>12</v>
      </c>
      <c r="F10" s="37"/>
      <c r="G10" s="30"/>
    </row>
    <row r="11" spans="1:7" x14ac:dyDescent="0.4">
      <c r="B11" s="30" t="s">
        <v>763</v>
      </c>
      <c r="C11" s="30" t="s">
        <v>2655</v>
      </c>
      <c r="D11" s="30">
        <v>7</v>
      </c>
      <c r="E11" s="30" t="s">
        <v>76</v>
      </c>
      <c r="F11" s="37"/>
      <c r="G11" s="30"/>
    </row>
    <row r="12" spans="1:7" x14ac:dyDescent="0.4">
      <c r="B12" s="30" t="s">
        <v>763</v>
      </c>
      <c r="C12" s="30" t="s">
        <v>2655</v>
      </c>
      <c r="D12" s="30">
        <v>8</v>
      </c>
      <c r="E12" s="30" t="s">
        <v>64</v>
      </c>
      <c r="F12" s="37"/>
      <c r="G12" s="30"/>
    </row>
    <row r="13" spans="1:7" x14ac:dyDescent="0.4">
      <c r="B13" s="30" t="s">
        <v>763</v>
      </c>
      <c r="C13" s="30" t="s">
        <v>2655</v>
      </c>
      <c r="D13" s="30">
        <v>9</v>
      </c>
      <c r="E13" s="30" t="s">
        <v>508</v>
      </c>
      <c r="F13" s="37"/>
      <c r="G13" s="30"/>
    </row>
    <row r="14" spans="1:7" x14ac:dyDescent="0.4">
      <c r="B14" s="30" t="s">
        <v>763</v>
      </c>
      <c r="C14" s="30" t="s">
        <v>2655</v>
      </c>
      <c r="D14" s="30">
        <v>10</v>
      </c>
      <c r="E14" s="32" t="s">
        <v>66</v>
      </c>
      <c r="F14" s="37"/>
      <c r="G14" s="30"/>
    </row>
    <row r="15" spans="1:7" x14ac:dyDescent="0.4">
      <c r="B15" s="30" t="s">
        <v>763</v>
      </c>
      <c r="C15" s="30" t="s">
        <v>2655</v>
      </c>
      <c r="D15" s="30">
        <v>11</v>
      </c>
      <c r="E15" s="30" t="s">
        <v>1292</v>
      </c>
      <c r="F15" s="37"/>
      <c r="G15" s="30"/>
    </row>
    <row r="16" spans="1:7" x14ac:dyDescent="0.4">
      <c r="B16" s="30" t="s">
        <v>763</v>
      </c>
      <c r="C16" s="30" t="s">
        <v>2655</v>
      </c>
      <c r="D16" s="30">
        <v>12</v>
      </c>
      <c r="E16" s="30" t="s">
        <v>90</v>
      </c>
      <c r="F16" s="37"/>
      <c r="G16" s="30"/>
    </row>
    <row r="17" spans="2:7" x14ac:dyDescent="0.4">
      <c r="B17" s="30" t="s">
        <v>763</v>
      </c>
      <c r="C17" s="30" t="s">
        <v>2655</v>
      </c>
      <c r="D17" s="30">
        <v>13</v>
      </c>
      <c r="E17" s="30" t="s">
        <v>103</v>
      </c>
      <c r="F17" s="37"/>
      <c r="G17" s="30"/>
    </row>
    <row r="18" spans="2:7" x14ac:dyDescent="0.4">
      <c r="B18" s="30" t="s">
        <v>763</v>
      </c>
      <c r="C18" s="30" t="s">
        <v>2655</v>
      </c>
      <c r="D18" s="30">
        <v>14</v>
      </c>
      <c r="E18" s="30" t="s">
        <v>89</v>
      </c>
      <c r="F18" s="37"/>
      <c r="G18" s="30"/>
    </row>
    <row r="19" spans="2:7" x14ac:dyDescent="0.4">
      <c r="B19" s="30" t="s">
        <v>763</v>
      </c>
      <c r="C19" s="30" t="s">
        <v>2655</v>
      </c>
      <c r="D19" s="30">
        <v>15</v>
      </c>
      <c r="E19" s="30" t="s">
        <v>126</v>
      </c>
      <c r="F19" s="37" t="s">
        <v>6854</v>
      </c>
      <c r="G19" s="30"/>
    </row>
    <row r="20" spans="2:7" x14ac:dyDescent="0.4">
      <c r="B20" s="30" t="s">
        <v>763</v>
      </c>
      <c r="C20" s="30" t="s">
        <v>2655</v>
      </c>
      <c r="D20" s="30">
        <v>16</v>
      </c>
      <c r="E20" s="30" t="s">
        <v>134</v>
      </c>
      <c r="F20" s="37"/>
      <c r="G20" s="30"/>
    </row>
    <row r="21" spans="2:7" x14ac:dyDescent="0.4">
      <c r="B21" s="30" t="s">
        <v>763</v>
      </c>
      <c r="C21" s="30" t="s">
        <v>2655</v>
      </c>
      <c r="D21" s="30">
        <v>17</v>
      </c>
      <c r="E21" s="30" t="s">
        <v>140</v>
      </c>
      <c r="F21" s="37" t="s">
        <v>6854</v>
      </c>
      <c r="G21" s="40"/>
    </row>
    <row r="22" spans="2:7" x14ac:dyDescent="0.4">
      <c r="B22" s="30" t="s">
        <v>763</v>
      </c>
      <c r="C22" s="30" t="s">
        <v>2655</v>
      </c>
      <c r="D22" s="30">
        <v>18</v>
      </c>
      <c r="E22" s="30" t="s">
        <v>145</v>
      </c>
      <c r="F22" s="37" t="s">
        <v>6854</v>
      </c>
      <c r="G22" s="30"/>
    </row>
    <row r="23" spans="2:7" x14ac:dyDescent="0.4">
      <c r="B23" s="30" t="s">
        <v>763</v>
      </c>
      <c r="C23" s="30" t="s">
        <v>2655</v>
      </c>
      <c r="D23" s="30">
        <v>19</v>
      </c>
      <c r="E23" s="30" t="s">
        <v>152</v>
      </c>
      <c r="F23" s="37" t="s">
        <v>6854</v>
      </c>
      <c r="G23" s="30"/>
    </row>
    <row r="24" spans="2:7" x14ac:dyDescent="0.4">
      <c r="B24" s="30" t="s">
        <v>763</v>
      </c>
      <c r="C24" s="30" t="s">
        <v>2655</v>
      </c>
      <c r="D24" s="30">
        <v>20</v>
      </c>
      <c r="E24" s="30" t="s">
        <v>156</v>
      </c>
      <c r="F24" s="37" t="s">
        <v>6854</v>
      </c>
      <c r="G24" s="30"/>
    </row>
    <row r="25" spans="2:7" x14ac:dyDescent="0.4">
      <c r="B25" s="30" t="s">
        <v>763</v>
      </c>
      <c r="C25" s="30" t="s">
        <v>2655</v>
      </c>
      <c r="D25" s="30">
        <v>21</v>
      </c>
      <c r="E25" s="30" t="s">
        <v>2092</v>
      </c>
      <c r="F25" s="37"/>
      <c r="G25" s="30"/>
    </row>
    <row r="26" spans="2:7" x14ac:dyDescent="0.4">
      <c r="B26" s="30" t="s">
        <v>763</v>
      </c>
      <c r="C26" s="30" t="s">
        <v>2655</v>
      </c>
      <c r="D26" s="30">
        <v>22</v>
      </c>
      <c r="E26" s="30" t="s">
        <v>2329</v>
      </c>
      <c r="F26" s="37" t="s">
        <v>6854</v>
      </c>
      <c r="G26" s="30"/>
    </row>
    <row r="27" spans="2:7" x14ac:dyDescent="0.4">
      <c r="B27" s="30" t="s">
        <v>763</v>
      </c>
      <c r="C27" s="30" t="s">
        <v>2655</v>
      </c>
      <c r="D27" s="30">
        <v>23</v>
      </c>
      <c r="E27" s="30" t="s">
        <v>2656</v>
      </c>
      <c r="F27" s="37"/>
      <c r="G27" s="30"/>
    </row>
    <row r="28" spans="2:7" x14ac:dyDescent="0.4">
      <c r="B28" s="30" t="s">
        <v>763</v>
      </c>
      <c r="C28" s="30" t="s">
        <v>2655</v>
      </c>
      <c r="D28" s="30">
        <v>24</v>
      </c>
      <c r="E28" s="30" t="s">
        <v>161</v>
      </c>
      <c r="F28" s="37"/>
      <c r="G28" s="30"/>
    </row>
    <row r="29" spans="2:7" x14ac:dyDescent="0.4">
      <c r="B29" s="30" t="s">
        <v>763</v>
      </c>
      <c r="C29" s="30" t="s">
        <v>2655</v>
      </c>
      <c r="D29" s="30">
        <v>25</v>
      </c>
      <c r="E29" s="30" t="s">
        <v>174</v>
      </c>
      <c r="F29" s="37"/>
      <c r="G29" s="30"/>
    </row>
    <row r="30" spans="2:7" x14ac:dyDescent="0.4">
      <c r="B30" s="30" t="s">
        <v>763</v>
      </c>
      <c r="C30" s="30" t="s">
        <v>2655</v>
      </c>
      <c r="D30" s="30">
        <v>26</v>
      </c>
      <c r="E30" s="30" t="s">
        <v>177</v>
      </c>
      <c r="F30" s="37"/>
      <c r="G30" s="30"/>
    </row>
    <row r="31" spans="2:7" x14ac:dyDescent="0.4">
      <c r="B31" s="30" t="s">
        <v>763</v>
      </c>
      <c r="C31" s="30" t="s">
        <v>2655</v>
      </c>
      <c r="D31" s="30">
        <v>27</v>
      </c>
      <c r="E31" s="30" t="s">
        <v>182</v>
      </c>
      <c r="F31" s="37"/>
      <c r="G31" s="30"/>
    </row>
    <row r="32" spans="2:7" x14ac:dyDescent="0.4">
      <c r="B32" s="30" t="s">
        <v>763</v>
      </c>
      <c r="C32" s="30" t="s">
        <v>2655</v>
      </c>
      <c r="D32" s="30">
        <v>28</v>
      </c>
      <c r="E32" s="30" t="s">
        <v>1420</v>
      </c>
      <c r="F32" s="37"/>
      <c r="G32" s="30"/>
    </row>
    <row r="33" spans="2:7" x14ac:dyDescent="0.4">
      <c r="B33" s="30" t="s">
        <v>763</v>
      </c>
      <c r="C33" s="30" t="s">
        <v>2655</v>
      </c>
      <c r="D33" s="30">
        <v>29</v>
      </c>
      <c r="E33" s="30" t="s">
        <v>2657</v>
      </c>
      <c r="F33" s="37"/>
      <c r="G33" s="30"/>
    </row>
    <row r="34" spans="2:7" x14ac:dyDescent="0.4">
      <c r="B34" s="30" t="s">
        <v>763</v>
      </c>
      <c r="C34" s="30" t="s">
        <v>2655</v>
      </c>
      <c r="D34" s="30">
        <v>30</v>
      </c>
      <c r="E34" s="30" t="s">
        <v>462</v>
      </c>
      <c r="F34" s="37"/>
      <c r="G34" s="30"/>
    </row>
    <row r="35" spans="2:7" x14ac:dyDescent="0.4">
      <c r="B35" s="30" t="s">
        <v>763</v>
      </c>
      <c r="C35" s="30" t="s">
        <v>2655</v>
      </c>
      <c r="D35" s="30">
        <v>31</v>
      </c>
      <c r="E35" s="30" t="s">
        <v>2041</v>
      </c>
      <c r="F35" s="37"/>
      <c r="G35" s="30"/>
    </row>
    <row r="36" spans="2:7" x14ac:dyDescent="0.4">
      <c r="B36" s="30" t="s">
        <v>763</v>
      </c>
      <c r="C36" s="30" t="s">
        <v>2655</v>
      </c>
      <c r="D36" s="30">
        <v>32</v>
      </c>
      <c r="E36" s="30" t="s">
        <v>1215</v>
      </c>
      <c r="F36" s="37"/>
      <c r="G36" s="30"/>
    </row>
    <row r="37" spans="2:7" x14ac:dyDescent="0.4">
      <c r="B37" s="30" t="s">
        <v>763</v>
      </c>
      <c r="C37" s="30" t="s">
        <v>2655</v>
      </c>
      <c r="D37" s="30">
        <v>33</v>
      </c>
      <c r="E37" s="30" t="s">
        <v>2658</v>
      </c>
      <c r="F37" s="37"/>
      <c r="G37" s="30"/>
    </row>
    <row r="38" spans="2:7" x14ac:dyDescent="0.4">
      <c r="B38" s="30" t="s">
        <v>763</v>
      </c>
      <c r="C38" s="30" t="s">
        <v>2655</v>
      </c>
      <c r="D38" s="30">
        <v>34</v>
      </c>
      <c r="E38" s="30" t="s">
        <v>2663</v>
      </c>
      <c r="F38" s="37"/>
      <c r="G38" s="30"/>
    </row>
    <row r="39" spans="2:7" x14ac:dyDescent="0.4">
      <c r="B39" s="30" t="s">
        <v>763</v>
      </c>
      <c r="C39" s="30" t="s">
        <v>2655</v>
      </c>
      <c r="D39" s="30">
        <v>35</v>
      </c>
      <c r="E39" s="30" t="s">
        <v>2665</v>
      </c>
      <c r="F39" s="37"/>
      <c r="G39" s="30"/>
    </row>
    <row r="40" spans="2:7" x14ac:dyDescent="0.4">
      <c r="B40" s="30" t="s">
        <v>763</v>
      </c>
      <c r="C40" s="30" t="s">
        <v>2655</v>
      </c>
      <c r="D40" s="30">
        <v>36</v>
      </c>
      <c r="E40" s="30" t="s">
        <v>2667</v>
      </c>
      <c r="F40" s="37"/>
      <c r="G40" s="30"/>
    </row>
    <row r="41" spans="2:7" x14ac:dyDescent="0.4">
      <c r="B41" s="30" t="s">
        <v>763</v>
      </c>
      <c r="C41" s="30" t="s">
        <v>2655</v>
      </c>
      <c r="D41" s="30">
        <v>37</v>
      </c>
      <c r="E41" s="30" t="s">
        <v>2414</v>
      </c>
      <c r="F41" s="37"/>
      <c r="G41" s="30"/>
    </row>
    <row r="42" spans="2:7" x14ac:dyDescent="0.4">
      <c r="B42" s="30" t="s">
        <v>763</v>
      </c>
      <c r="C42" s="30" t="s">
        <v>2655</v>
      </c>
      <c r="D42" s="30">
        <v>38</v>
      </c>
      <c r="E42" s="30" t="s">
        <v>2668</v>
      </c>
      <c r="F42" s="37"/>
      <c r="G42" s="30"/>
    </row>
    <row r="43" spans="2:7" x14ac:dyDescent="0.4">
      <c r="B43" s="30" t="s">
        <v>763</v>
      </c>
      <c r="C43" s="30" t="s">
        <v>2655</v>
      </c>
      <c r="D43" s="30">
        <v>39</v>
      </c>
      <c r="E43" s="30" t="s">
        <v>204</v>
      </c>
      <c r="F43" s="37"/>
      <c r="G43" s="30"/>
    </row>
    <row r="44" spans="2:7" x14ac:dyDescent="0.4">
      <c r="B44" s="30" t="s">
        <v>763</v>
      </c>
      <c r="C44" s="30" t="s">
        <v>2655</v>
      </c>
      <c r="D44" s="30">
        <v>40</v>
      </c>
      <c r="E44" s="30" t="s">
        <v>211</v>
      </c>
      <c r="F44" s="37"/>
      <c r="G44" s="30"/>
    </row>
    <row r="45" spans="2:7" x14ac:dyDescent="0.4">
      <c r="B45" s="30" t="s">
        <v>763</v>
      </c>
      <c r="C45" s="30" t="s">
        <v>2655</v>
      </c>
      <c r="D45" s="30">
        <v>41</v>
      </c>
      <c r="E45" s="30" t="s">
        <v>2141</v>
      </c>
      <c r="F45" s="37"/>
      <c r="G45" s="30"/>
    </row>
    <row r="46" spans="2:7" x14ac:dyDescent="0.4">
      <c r="B46" s="30" t="s">
        <v>763</v>
      </c>
      <c r="C46" s="30" t="s">
        <v>2655</v>
      </c>
      <c r="D46" s="30">
        <v>42</v>
      </c>
      <c r="E46" s="30" t="s">
        <v>218</v>
      </c>
      <c r="F46" s="37"/>
      <c r="G46" s="30"/>
    </row>
    <row r="47" spans="2:7" x14ac:dyDescent="0.4">
      <c r="B47" s="30" t="s">
        <v>763</v>
      </c>
      <c r="C47" s="30" t="s">
        <v>2655</v>
      </c>
      <c r="D47" s="30">
        <v>43</v>
      </c>
      <c r="E47" s="30" t="s">
        <v>222</v>
      </c>
      <c r="F47" s="37"/>
      <c r="G47" s="30"/>
    </row>
    <row r="48" spans="2:7" x14ac:dyDescent="0.4">
      <c r="B48" s="30" t="s">
        <v>763</v>
      </c>
      <c r="C48" s="30" t="s">
        <v>2655</v>
      </c>
      <c r="D48" s="30">
        <v>44</v>
      </c>
      <c r="E48" s="30" t="s">
        <v>224</v>
      </c>
      <c r="F48" s="37"/>
      <c r="G48" s="30"/>
    </row>
    <row r="49" spans="2:7" x14ac:dyDescent="0.4">
      <c r="B49" s="30" t="s">
        <v>763</v>
      </c>
      <c r="C49" s="30" t="s">
        <v>2655</v>
      </c>
      <c r="D49" s="30">
        <v>45</v>
      </c>
      <c r="E49" s="30" t="s">
        <v>39</v>
      </c>
      <c r="F49" s="37"/>
      <c r="G49" s="30"/>
    </row>
    <row r="50" spans="2:7" x14ac:dyDescent="0.4">
      <c r="B50" s="30" t="s">
        <v>763</v>
      </c>
      <c r="C50" s="30" t="s">
        <v>2655</v>
      </c>
      <c r="D50" s="30">
        <v>46</v>
      </c>
      <c r="E50" s="30" t="s">
        <v>231</v>
      </c>
      <c r="F50" s="37"/>
      <c r="G50" s="30"/>
    </row>
    <row r="51" spans="2:7" x14ac:dyDescent="0.4">
      <c r="B51" s="30" t="s">
        <v>763</v>
      </c>
      <c r="C51" s="30" t="s">
        <v>2655</v>
      </c>
      <c r="D51" s="30">
        <v>47</v>
      </c>
      <c r="E51" s="30" t="s">
        <v>246</v>
      </c>
      <c r="F51" s="37"/>
      <c r="G51" s="30"/>
    </row>
    <row r="52" spans="2:7" x14ac:dyDescent="0.4">
      <c r="B52" s="30" t="s">
        <v>763</v>
      </c>
      <c r="C52" s="30" t="s">
        <v>2655</v>
      </c>
      <c r="D52" s="30">
        <v>48</v>
      </c>
      <c r="E52" s="30" t="s">
        <v>98</v>
      </c>
      <c r="F52" s="37"/>
      <c r="G52" s="30"/>
    </row>
    <row r="53" spans="2:7" x14ac:dyDescent="0.4">
      <c r="B53" s="30" t="s">
        <v>763</v>
      </c>
      <c r="C53" s="30" t="s">
        <v>2655</v>
      </c>
      <c r="D53" s="30">
        <v>49</v>
      </c>
      <c r="E53" s="30" t="s">
        <v>250</v>
      </c>
      <c r="F53" s="37"/>
      <c r="G53" s="30"/>
    </row>
    <row r="54" spans="2:7" x14ac:dyDescent="0.4">
      <c r="B54" s="30" t="s">
        <v>763</v>
      </c>
      <c r="C54" s="30" t="s">
        <v>2655</v>
      </c>
      <c r="D54" s="30">
        <v>50</v>
      </c>
      <c r="E54" s="30" t="s">
        <v>54</v>
      </c>
      <c r="F54" s="37"/>
      <c r="G54" s="30"/>
    </row>
    <row r="55" spans="2:7" x14ac:dyDescent="0.4">
      <c r="B55" s="30" t="s">
        <v>763</v>
      </c>
      <c r="C55" s="30" t="s">
        <v>2655</v>
      </c>
      <c r="D55" s="30">
        <v>51</v>
      </c>
      <c r="E55" s="30" t="s">
        <v>1597</v>
      </c>
      <c r="F55" s="37" t="s">
        <v>6854</v>
      </c>
      <c r="G55" s="30"/>
    </row>
    <row r="56" spans="2:7" x14ac:dyDescent="0.4">
      <c r="B56" s="30" t="s">
        <v>763</v>
      </c>
      <c r="C56" s="30" t="s">
        <v>2655</v>
      </c>
      <c r="D56" s="30">
        <v>52</v>
      </c>
      <c r="E56" s="30" t="s">
        <v>172</v>
      </c>
      <c r="F56" s="37"/>
      <c r="G56" s="30"/>
    </row>
    <row r="57" spans="2:7" x14ac:dyDescent="0.4">
      <c r="B57" s="30" t="s">
        <v>763</v>
      </c>
      <c r="C57" s="30" t="s">
        <v>2655</v>
      </c>
      <c r="D57" s="30">
        <v>53</v>
      </c>
      <c r="E57" s="30" t="s">
        <v>978</v>
      </c>
      <c r="F57" s="37"/>
      <c r="G57" s="30"/>
    </row>
    <row r="58" spans="2:7" x14ac:dyDescent="0.4">
      <c r="B58" s="30" t="s">
        <v>763</v>
      </c>
      <c r="C58" s="30" t="s">
        <v>2655</v>
      </c>
      <c r="D58" s="30">
        <v>54</v>
      </c>
      <c r="E58" s="30" t="s">
        <v>1799</v>
      </c>
      <c r="F58" s="37"/>
      <c r="G58" s="30"/>
    </row>
    <row r="59" spans="2:7" x14ac:dyDescent="0.4">
      <c r="B59" s="30" t="s">
        <v>763</v>
      </c>
      <c r="C59" s="30" t="s">
        <v>2655</v>
      </c>
      <c r="D59" s="30">
        <v>55</v>
      </c>
      <c r="E59" s="30" t="s">
        <v>2671</v>
      </c>
      <c r="F59" s="37" t="s">
        <v>6854</v>
      </c>
      <c r="G59" s="30"/>
    </row>
    <row r="60" spans="2:7" x14ac:dyDescent="0.4">
      <c r="B60" s="30" t="s">
        <v>763</v>
      </c>
      <c r="C60" s="30" t="s">
        <v>2655</v>
      </c>
      <c r="D60" s="30">
        <v>56</v>
      </c>
      <c r="E60" s="30" t="s">
        <v>2673</v>
      </c>
      <c r="F60" s="37"/>
      <c r="G60" s="30"/>
    </row>
    <row r="61" spans="2:7" x14ac:dyDescent="0.4">
      <c r="B61" s="30" t="s">
        <v>763</v>
      </c>
      <c r="C61" s="30" t="s">
        <v>2655</v>
      </c>
      <c r="D61" s="30">
        <v>57</v>
      </c>
      <c r="E61" s="30" t="s">
        <v>2675</v>
      </c>
      <c r="F61" s="37"/>
      <c r="G61" s="30"/>
    </row>
    <row r="62" spans="2:7" x14ac:dyDescent="0.4">
      <c r="B62" s="30" t="s">
        <v>763</v>
      </c>
      <c r="C62" s="30" t="s">
        <v>2655</v>
      </c>
      <c r="D62" s="30">
        <v>58</v>
      </c>
      <c r="E62" s="30" t="s">
        <v>2676</v>
      </c>
      <c r="F62" s="37"/>
      <c r="G62" s="30"/>
    </row>
    <row r="63" spans="2:7" x14ac:dyDescent="0.4">
      <c r="B63" s="30" t="s">
        <v>763</v>
      </c>
      <c r="C63" s="30" t="s">
        <v>2655</v>
      </c>
      <c r="D63" s="30">
        <v>59</v>
      </c>
      <c r="E63" s="30" t="s">
        <v>2428</v>
      </c>
      <c r="F63" s="37"/>
      <c r="G63" s="30"/>
    </row>
    <row r="64" spans="2:7" x14ac:dyDescent="0.4">
      <c r="B64" s="30" t="s">
        <v>763</v>
      </c>
      <c r="C64" s="30" t="s">
        <v>2655</v>
      </c>
      <c r="D64" s="30">
        <v>60</v>
      </c>
      <c r="E64" s="30" t="s">
        <v>2680</v>
      </c>
      <c r="F64" s="37"/>
      <c r="G64" s="30"/>
    </row>
    <row r="65" spans="2:7" x14ac:dyDescent="0.4">
      <c r="B65" s="30" t="s">
        <v>763</v>
      </c>
      <c r="C65" s="30" t="s">
        <v>2655</v>
      </c>
      <c r="D65" s="30">
        <v>61</v>
      </c>
      <c r="E65" s="30" t="s">
        <v>35</v>
      </c>
      <c r="F65" s="37"/>
      <c r="G65" s="30"/>
    </row>
    <row r="66" spans="2:7" x14ac:dyDescent="0.4">
      <c r="B66" s="30" t="s">
        <v>763</v>
      </c>
      <c r="C66" s="30" t="s">
        <v>2655</v>
      </c>
      <c r="D66" s="30">
        <v>62</v>
      </c>
      <c r="E66" s="30" t="s">
        <v>2689</v>
      </c>
      <c r="F66" s="37"/>
      <c r="G66" s="30"/>
    </row>
    <row r="67" spans="2:7" x14ac:dyDescent="0.4">
      <c r="B67" s="30" t="s">
        <v>763</v>
      </c>
      <c r="C67" s="30" t="s">
        <v>2655</v>
      </c>
      <c r="D67" s="30">
        <v>63</v>
      </c>
      <c r="E67" s="30" t="s">
        <v>2691</v>
      </c>
      <c r="F67" s="37"/>
      <c r="G67" s="30"/>
    </row>
    <row r="68" spans="2:7" x14ac:dyDescent="0.4">
      <c r="B68" s="30" t="s">
        <v>763</v>
      </c>
      <c r="C68" s="30" t="s">
        <v>2655</v>
      </c>
      <c r="D68" s="30">
        <v>64</v>
      </c>
      <c r="E68" s="30" t="s">
        <v>2693</v>
      </c>
      <c r="F68" s="37"/>
      <c r="G68" s="30"/>
    </row>
    <row r="69" spans="2:7" x14ac:dyDescent="0.4">
      <c r="B69" s="30" t="s">
        <v>763</v>
      </c>
      <c r="C69" s="30" t="s">
        <v>2655</v>
      </c>
      <c r="D69" s="30">
        <v>65</v>
      </c>
      <c r="E69" s="30" t="s">
        <v>2696</v>
      </c>
      <c r="F69" s="37"/>
      <c r="G69" s="30"/>
    </row>
    <row r="70" spans="2:7" x14ac:dyDescent="0.4">
      <c r="B70" s="30" t="s">
        <v>763</v>
      </c>
      <c r="C70" s="30" t="s">
        <v>2655</v>
      </c>
      <c r="D70" s="30">
        <v>66</v>
      </c>
      <c r="E70" s="30" t="s">
        <v>2698</v>
      </c>
      <c r="F70" s="37"/>
      <c r="G70" s="30"/>
    </row>
    <row r="71" spans="2:7" x14ac:dyDescent="0.4">
      <c r="B71" s="30" t="s">
        <v>763</v>
      </c>
      <c r="C71" s="30" t="s">
        <v>2655</v>
      </c>
      <c r="D71" s="30">
        <v>67</v>
      </c>
      <c r="E71" s="30" t="s">
        <v>2703</v>
      </c>
      <c r="F71" s="37"/>
      <c r="G71" s="30"/>
    </row>
    <row r="72" spans="2:7" x14ac:dyDescent="0.4">
      <c r="B72" s="30" t="s">
        <v>763</v>
      </c>
      <c r="C72" s="30" t="s">
        <v>2655</v>
      </c>
      <c r="D72" s="30">
        <v>68</v>
      </c>
      <c r="E72" s="30" t="s">
        <v>2704</v>
      </c>
      <c r="F72" s="37"/>
      <c r="G72" s="30"/>
    </row>
    <row r="73" spans="2:7" x14ac:dyDescent="0.4">
      <c r="B73" s="30" t="s">
        <v>763</v>
      </c>
      <c r="C73" s="30" t="s">
        <v>2655</v>
      </c>
      <c r="D73" s="30">
        <v>69</v>
      </c>
      <c r="E73" s="30" t="s">
        <v>1435</v>
      </c>
      <c r="F73" s="37"/>
      <c r="G73" s="30"/>
    </row>
    <row r="74" spans="2:7" x14ac:dyDescent="0.4">
      <c r="B74" s="30" t="s">
        <v>763</v>
      </c>
      <c r="C74" s="30" t="s">
        <v>2655</v>
      </c>
      <c r="D74" s="30">
        <v>70</v>
      </c>
      <c r="E74" s="30" t="s">
        <v>2708</v>
      </c>
      <c r="F74" s="37" t="s">
        <v>6854</v>
      </c>
      <c r="G74" s="30"/>
    </row>
    <row r="75" spans="2:7" x14ac:dyDescent="0.4">
      <c r="B75" s="30" t="s">
        <v>763</v>
      </c>
      <c r="C75" s="30" t="s">
        <v>2655</v>
      </c>
      <c r="D75" s="30">
        <v>71</v>
      </c>
      <c r="E75" s="30" t="s">
        <v>2686</v>
      </c>
      <c r="F75" s="37" t="s">
        <v>6854</v>
      </c>
      <c r="G75" s="30"/>
    </row>
    <row r="76" spans="2:7" x14ac:dyDescent="0.4">
      <c r="B76" s="30" t="s">
        <v>763</v>
      </c>
      <c r="C76" s="30" t="s">
        <v>2655</v>
      </c>
      <c r="D76" s="30">
        <v>72</v>
      </c>
      <c r="E76" s="30" t="s">
        <v>2710</v>
      </c>
      <c r="F76" s="37" t="s">
        <v>6854</v>
      </c>
      <c r="G76" s="30"/>
    </row>
    <row r="77" spans="2:7" x14ac:dyDescent="0.4">
      <c r="B77" s="30" t="s">
        <v>763</v>
      </c>
      <c r="C77" s="30" t="s">
        <v>2655</v>
      </c>
      <c r="D77" s="30">
        <v>73</v>
      </c>
      <c r="E77" s="30" t="s">
        <v>2712</v>
      </c>
      <c r="F77" s="37" t="s">
        <v>6854</v>
      </c>
      <c r="G77" s="30"/>
    </row>
    <row r="78" spans="2:7" x14ac:dyDescent="0.4">
      <c r="B78" s="30" t="s">
        <v>763</v>
      </c>
      <c r="C78" s="30" t="s">
        <v>2655</v>
      </c>
      <c r="D78" s="30">
        <v>74</v>
      </c>
      <c r="E78" s="30" t="s">
        <v>333</v>
      </c>
      <c r="F78" s="37" t="s">
        <v>6854</v>
      </c>
      <c r="G78" s="30"/>
    </row>
    <row r="79" spans="2:7" x14ac:dyDescent="0.4">
      <c r="B79" s="30" t="s">
        <v>763</v>
      </c>
      <c r="C79" s="30" t="s">
        <v>2655</v>
      </c>
      <c r="D79" s="30">
        <v>75</v>
      </c>
      <c r="E79" s="30" t="s">
        <v>2715</v>
      </c>
      <c r="F79" s="37" t="s">
        <v>6854</v>
      </c>
      <c r="G79" s="30"/>
    </row>
    <row r="80" spans="2:7" x14ac:dyDescent="0.4">
      <c r="B80" s="30" t="s">
        <v>763</v>
      </c>
      <c r="C80" s="30" t="s">
        <v>2655</v>
      </c>
      <c r="D80" s="30">
        <v>76</v>
      </c>
      <c r="E80" s="30" t="s">
        <v>813</v>
      </c>
      <c r="F80" s="37" t="s">
        <v>6854</v>
      </c>
      <c r="G80" s="30"/>
    </row>
    <row r="81" spans="2:7" x14ac:dyDescent="0.4">
      <c r="B81" s="30" t="s">
        <v>763</v>
      </c>
      <c r="C81" s="30" t="s">
        <v>2655</v>
      </c>
      <c r="D81" s="30">
        <v>77</v>
      </c>
      <c r="E81" s="30" t="s">
        <v>2717</v>
      </c>
      <c r="F81" s="37"/>
      <c r="G81" s="40"/>
    </row>
    <row r="82" spans="2:7" x14ac:dyDescent="0.4">
      <c r="B82" s="30" t="s">
        <v>763</v>
      </c>
      <c r="C82" s="30" t="s">
        <v>2655</v>
      </c>
      <c r="D82" s="30">
        <v>78</v>
      </c>
      <c r="E82" s="30" t="s">
        <v>2719</v>
      </c>
      <c r="F82" s="37"/>
      <c r="G82" s="30"/>
    </row>
    <row r="83" spans="2:7" x14ac:dyDescent="0.4">
      <c r="B83" s="30" t="s">
        <v>763</v>
      </c>
      <c r="C83" s="30" t="s">
        <v>2655</v>
      </c>
      <c r="D83" s="30">
        <v>79</v>
      </c>
      <c r="E83" s="30" t="s">
        <v>2721</v>
      </c>
      <c r="F83" s="37"/>
      <c r="G83" s="30"/>
    </row>
    <row r="84" spans="2:7" x14ac:dyDescent="0.4">
      <c r="B84" s="30" t="s">
        <v>763</v>
      </c>
      <c r="C84" s="30" t="s">
        <v>2655</v>
      </c>
      <c r="D84" s="30">
        <v>80</v>
      </c>
      <c r="E84" s="30" t="s">
        <v>2268</v>
      </c>
      <c r="F84" s="37"/>
      <c r="G84" s="30"/>
    </row>
    <row r="85" spans="2:7" x14ac:dyDescent="0.4">
      <c r="B85" s="30" t="s">
        <v>763</v>
      </c>
      <c r="C85" s="30" t="s">
        <v>2655</v>
      </c>
      <c r="D85" s="30">
        <v>81</v>
      </c>
      <c r="E85" s="30" t="s">
        <v>2087</v>
      </c>
      <c r="F85" s="37"/>
      <c r="G85" s="30"/>
    </row>
    <row r="86" spans="2:7" x14ac:dyDescent="0.4">
      <c r="B86" s="30" t="s">
        <v>763</v>
      </c>
      <c r="C86" s="30" t="s">
        <v>2655</v>
      </c>
      <c r="D86" s="30">
        <v>82</v>
      </c>
      <c r="E86" s="30" t="s">
        <v>2722</v>
      </c>
      <c r="F86" s="37"/>
      <c r="G86" s="30"/>
    </row>
    <row r="87" spans="2:7" x14ac:dyDescent="0.4">
      <c r="B87" s="30" t="s">
        <v>763</v>
      </c>
      <c r="C87" s="30" t="s">
        <v>2655</v>
      </c>
      <c r="D87" s="30">
        <v>83</v>
      </c>
      <c r="E87" s="30" t="s">
        <v>2607</v>
      </c>
      <c r="F87" s="37"/>
      <c r="G87" s="30"/>
    </row>
    <row r="88" spans="2:7" x14ac:dyDescent="0.4">
      <c r="B88" s="30" t="s">
        <v>763</v>
      </c>
      <c r="C88" s="30" t="s">
        <v>2655</v>
      </c>
      <c r="D88" s="30">
        <v>84</v>
      </c>
      <c r="E88" s="30" t="s">
        <v>1233</v>
      </c>
      <c r="F88" s="37"/>
      <c r="G88" s="30"/>
    </row>
    <row r="89" spans="2:7" x14ac:dyDescent="0.4">
      <c r="B89" s="30" t="s">
        <v>763</v>
      </c>
      <c r="C89" s="30" t="s">
        <v>2655</v>
      </c>
      <c r="D89" s="30">
        <v>85</v>
      </c>
      <c r="E89" s="30" t="s">
        <v>2726</v>
      </c>
      <c r="F89" s="37"/>
      <c r="G89" s="30"/>
    </row>
    <row r="90" spans="2:7" x14ac:dyDescent="0.4">
      <c r="B90" s="30" t="s">
        <v>763</v>
      </c>
      <c r="C90" s="30" t="s">
        <v>2655</v>
      </c>
      <c r="D90" s="30">
        <v>86</v>
      </c>
      <c r="E90" s="30" t="s">
        <v>2728</v>
      </c>
      <c r="F90" s="37"/>
      <c r="G90" s="30"/>
    </row>
    <row r="91" spans="2:7" x14ac:dyDescent="0.4">
      <c r="B91" s="30" t="s">
        <v>763</v>
      </c>
      <c r="C91" s="30" t="s">
        <v>2655</v>
      </c>
      <c r="D91" s="30">
        <v>87</v>
      </c>
      <c r="E91" s="30" t="s">
        <v>1372</v>
      </c>
      <c r="F91" s="37"/>
      <c r="G91" s="30"/>
    </row>
    <row r="92" spans="2:7" x14ac:dyDescent="0.4">
      <c r="B92" s="30" t="s">
        <v>763</v>
      </c>
      <c r="C92" s="30" t="s">
        <v>2655</v>
      </c>
      <c r="D92" s="30">
        <v>88</v>
      </c>
      <c r="E92" s="30" t="s">
        <v>2700</v>
      </c>
      <c r="F92" s="37"/>
      <c r="G92" s="30"/>
    </row>
    <row r="93" spans="2:7" x14ac:dyDescent="0.4">
      <c r="B93" s="30" t="s">
        <v>763</v>
      </c>
      <c r="C93" s="30" t="s">
        <v>2655</v>
      </c>
      <c r="D93" s="30">
        <v>89</v>
      </c>
      <c r="E93" s="30" t="s">
        <v>2730</v>
      </c>
      <c r="F93" s="37"/>
      <c r="G93" s="30"/>
    </row>
    <row r="94" spans="2:7" x14ac:dyDescent="0.4">
      <c r="B94" s="30" t="s">
        <v>763</v>
      </c>
      <c r="C94" s="30" t="s">
        <v>2655</v>
      </c>
      <c r="D94" s="30">
        <v>90</v>
      </c>
      <c r="E94" s="30" t="s">
        <v>2734</v>
      </c>
      <c r="F94" s="37"/>
      <c r="G94" s="30"/>
    </row>
    <row r="95" spans="2:7" x14ac:dyDescent="0.4">
      <c r="B95" s="30" t="s">
        <v>763</v>
      </c>
      <c r="C95" s="30" t="s">
        <v>2655</v>
      </c>
      <c r="D95" s="30">
        <v>91</v>
      </c>
      <c r="E95" s="30" t="s">
        <v>2735</v>
      </c>
      <c r="F95" s="37"/>
      <c r="G95" s="30"/>
    </row>
    <row r="96" spans="2:7" x14ac:dyDescent="0.4">
      <c r="B96" s="30" t="s">
        <v>763</v>
      </c>
      <c r="C96" s="30" t="s">
        <v>2655</v>
      </c>
      <c r="D96" s="30">
        <v>92</v>
      </c>
      <c r="E96" s="30" t="s">
        <v>1830</v>
      </c>
      <c r="F96" s="37"/>
      <c r="G96" s="30"/>
    </row>
    <row r="97" spans="2:7" x14ac:dyDescent="0.4">
      <c r="B97" s="30" t="s">
        <v>763</v>
      </c>
      <c r="C97" s="30" t="s">
        <v>2655</v>
      </c>
      <c r="D97" s="30">
        <v>93</v>
      </c>
      <c r="E97" s="30" t="s">
        <v>1764</v>
      </c>
      <c r="F97" s="37"/>
      <c r="G97" s="30"/>
    </row>
    <row r="98" spans="2:7" x14ac:dyDescent="0.4">
      <c r="B98" s="30" t="s">
        <v>763</v>
      </c>
      <c r="C98" s="30" t="s">
        <v>2655</v>
      </c>
      <c r="D98" s="30">
        <v>94</v>
      </c>
      <c r="E98" s="30" t="s">
        <v>1985</v>
      </c>
      <c r="F98" s="37"/>
      <c r="G98" s="30"/>
    </row>
    <row r="99" spans="2:7" x14ac:dyDescent="0.4">
      <c r="B99" s="30" t="s">
        <v>763</v>
      </c>
      <c r="C99" s="30" t="s">
        <v>2655</v>
      </c>
      <c r="D99" s="30">
        <v>95</v>
      </c>
      <c r="E99" s="30" t="s">
        <v>2736</v>
      </c>
      <c r="F99" s="37"/>
      <c r="G99" s="30"/>
    </row>
    <row r="100" spans="2:7" x14ac:dyDescent="0.4">
      <c r="B100" s="30" t="s">
        <v>763</v>
      </c>
      <c r="C100" s="30" t="s">
        <v>2655</v>
      </c>
      <c r="D100" s="30">
        <v>96</v>
      </c>
      <c r="E100" s="30" t="s">
        <v>2737</v>
      </c>
      <c r="F100" s="37"/>
      <c r="G100" s="30"/>
    </row>
    <row r="101" spans="2:7" x14ac:dyDescent="0.4">
      <c r="B101" s="30" t="s">
        <v>763</v>
      </c>
      <c r="C101" s="30" t="s">
        <v>2655</v>
      </c>
      <c r="D101" s="30">
        <v>97</v>
      </c>
      <c r="E101" s="30" t="s">
        <v>2740</v>
      </c>
      <c r="F101" s="37"/>
      <c r="G101" s="30"/>
    </row>
    <row r="102" spans="2:7" x14ac:dyDescent="0.4">
      <c r="B102" s="30" t="s">
        <v>763</v>
      </c>
      <c r="C102" s="30" t="s">
        <v>2655</v>
      </c>
      <c r="D102" s="30">
        <v>98</v>
      </c>
      <c r="E102" s="30" t="s">
        <v>2742</v>
      </c>
      <c r="F102" s="37"/>
      <c r="G102" s="30"/>
    </row>
    <row r="103" spans="2:7" x14ac:dyDescent="0.4">
      <c r="B103" s="30" t="s">
        <v>763</v>
      </c>
      <c r="C103" s="30" t="s">
        <v>2655</v>
      </c>
      <c r="D103" s="30">
        <v>99</v>
      </c>
      <c r="E103" s="30" t="s">
        <v>742</v>
      </c>
      <c r="F103" s="37"/>
      <c r="G103" s="30"/>
    </row>
    <row r="104" spans="2:7" x14ac:dyDescent="0.4">
      <c r="B104" s="30" t="s">
        <v>763</v>
      </c>
      <c r="C104" s="30" t="s">
        <v>2655</v>
      </c>
      <c r="D104" s="30">
        <v>100</v>
      </c>
      <c r="E104" s="30" t="s">
        <v>2747</v>
      </c>
      <c r="F104" s="37"/>
      <c r="G104" s="30"/>
    </row>
    <row r="105" spans="2:7" x14ac:dyDescent="0.4">
      <c r="B105" s="30" t="s">
        <v>763</v>
      </c>
      <c r="C105" s="30" t="s">
        <v>2655</v>
      </c>
      <c r="D105" s="30">
        <v>101</v>
      </c>
      <c r="E105" s="30" t="s">
        <v>2749</v>
      </c>
      <c r="F105" s="37"/>
      <c r="G105" s="30"/>
    </row>
    <row r="106" spans="2:7" x14ac:dyDescent="0.4">
      <c r="B106" s="30" t="s">
        <v>763</v>
      </c>
      <c r="C106" s="30" t="s">
        <v>2655</v>
      </c>
      <c r="D106" s="30">
        <v>102</v>
      </c>
      <c r="E106" s="30" t="s">
        <v>2751</v>
      </c>
      <c r="F106" s="37"/>
      <c r="G106" s="30"/>
    </row>
    <row r="107" spans="2:7" x14ac:dyDescent="0.4">
      <c r="B107" s="30" t="s">
        <v>763</v>
      </c>
      <c r="C107" s="30" t="s">
        <v>2655</v>
      </c>
      <c r="D107" s="30">
        <v>103</v>
      </c>
      <c r="E107" s="30" t="s">
        <v>1690</v>
      </c>
      <c r="F107" s="37"/>
      <c r="G107" s="30"/>
    </row>
    <row r="108" spans="2:7" x14ac:dyDescent="0.4">
      <c r="B108" s="30" t="s">
        <v>763</v>
      </c>
      <c r="C108" s="30" t="s">
        <v>2655</v>
      </c>
      <c r="D108" s="30">
        <v>104</v>
      </c>
      <c r="E108" s="30" t="s">
        <v>2752</v>
      </c>
      <c r="F108" s="37"/>
      <c r="G108" s="30"/>
    </row>
    <row r="109" spans="2:7" x14ac:dyDescent="0.4">
      <c r="B109" s="30" t="s">
        <v>763</v>
      </c>
      <c r="C109" s="30" t="s">
        <v>2655</v>
      </c>
      <c r="D109" s="30">
        <v>105</v>
      </c>
      <c r="E109" s="30" t="s">
        <v>2754</v>
      </c>
      <c r="F109" s="37"/>
      <c r="G109" s="30"/>
    </row>
    <row r="110" spans="2:7" x14ac:dyDescent="0.4">
      <c r="B110" s="30" t="s">
        <v>763</v>
      </c>
      <c r="C110" s="30" t="s">
        <v>2655</v>
      </c>
      <c r="D110" s="30">
        <v>106</v>
      </c>
      <c r="E110" s="30" t="s">
        <v>2755</v>
      </c>
      <c r="F110" s="37"/>
      <c r="G110" s="30"/>
    </row>
    <row r="111" spans="2:7" x14ac:dyDescent="0.4">
      <c r="B111" s="30" t="s">
        <v>763</v>
      </c>
      <c r="C111" s="30" t="s">
        <v>2655</v>
      </c>
      <c r="D111" s="30">
        <v>107</v>
      </c>
      <c r="E111" s="30" t="s">
        <v>1154</v>
      </c>
      <c r="F111" s="37"/>
      <c r="G111" s="30"/>
    </row>
    <row r="112" spans="2:7" x14ac:dyDescent="0.4">
      <c r="B112" s="30" t="s">
        <v>763</v>
      </c>
      <c r="C112" s="30" t="s">
        <v>2655</v>
      </c>
      <c r="D112" s="30">
        <v>108</v>
      </c>
      <c r="E112" s="30" t="s">
        <v>1780</v>
      </c>
      <c r="F112" s="37"/>
      <c r="G112" s="30"/>
    </row>
    <row r="113" spans="2:7" x14ac:dyDescent="0.4">
      <c r="B113" s="30" t="s">
        <v>763</v>
      </c>
      <c r="C113" s="30" t="s">
        <v>2655</v>
      </c>
      <c r="D113" s="30">
        <v>109</v>
      </c>
      <c r="E113" s="30" t="s">
        <v>2757</v>
      </c>
      <c r="F113" s="37"/>
      <c r="G113" s="30"/>
    </row>
    <row r="114" spans="2:7" x14ac:dyDescent="0.4">
      <c r="B114" s="30" t="s">
        <v>763</v>
      </c>
      <c r="C114" s="30" t="s">
        <v>2655</v>
      </c>
      <c r="D114" s="30">
        <v>110</v>
      </c>
      <c r="E114" s="30" t="s">
        <v>1070</v>
      </c>
      <c r="F114" s="37"/>
      <c r="G114" s="30"/>
    </row>
    <row r="115" spans="2:7" x14ac:dyDescent="0.4">
      <c r="B115" s="30" t="s">
        <v>763</v>
      </c>
      <c r="C115" s="30" t="s">
        <v>2655</v>
      </c>
      <c r="D115" s="30">
        <v>111</v>
      </c>
      <c r="E115" s="30" t="s">
        <v>2762</v>
      </c>
      <c r="F115" s="37"/>
      <c r="G115" s="30"/>
    </row>
    <row r="116" spans="2:7" x14ac:dyDescent="0.4">
      <c r="B116" s="30" t="s">
        <v>763</v>
      </c>
      <c r="C116" s="30" t="s">
        <v>2655</v>
      </c>
      <c r="D116" s="30">
        <v>112</v>
      </c>
      <c r="E116" s="30" t="s">
        <v>2764</v>
      </c>
      <c r="F116" s="37"/>
      <c r="G116" s="30"/>
    </row>
    <row r="117" spans="2:7" x14ac:dyDescent="0.4">
      <c r="B117" s="30" t="s">
        <v>763</v>
      </c>
      <c r="C117" s="30" t="s">
        <v>2655</v>
      </c>
      <c r="D117" s="30">
        <v>113</v>
      </c>
      <c r="E117" s="30" t="s">
        <v>2666</v>
      </c>
      <c r="F117" s="37"/>
      <c r="G117" s="30"/>
    </row>
    <row r="118" spans="2:7" x14ac:dyDescent="0.4">
      <c r="B118" s="30" t="s">
        <v>763</v>
      </c>
      <c r="C118" s="30" t="s">
        <v>2655</v>
      </c>
      <c r="D118" s="30">
        <v>114</v>
      </c>
      <c r="E118" s="30" t="s">
        <v>1986</v>
      </c>
      <c r="F118" s="37"/>
      <c r="G118" s="30"/>
    </row>
    <row r="119" spans="2:7" x14ac:dyDescent="0.4">
      <c r="B119" s="30" t="s">
        <v>763</v>
      </c>
      <c r="C119" s="30" t="s">
        <v>2655</v>
      </c>
      <c r="D119" s="30">
        <v>115</v>
      </c>
      <c r="E119" s="30" t="s">
        <v>605</v>
      </c>
      <c r="F119" s="37"/>
      <c r="G119" s="30"/>
    </row>
    <row r="120" spans="2:7" x14ac:dyDescent="0.4">
      <c r="B120" s="30" t="s">
        <v>763</v>
      </c>
      <c r="C120" s="30" t="s">
        <v>2655</v>
      </c>
      <c r="D120" s="30">
        <v>116</v>
      </c>
      <c r="E120" s="30" t="s">
        <v>154</v>
      </c>
      <c r="F120" s="37"/>
      <c r="G120" s="30"/>
    </row>
    <row r="121" spans="2:7" x14ac:dyDescent="0.4">
      <c r="B121" s="30" t="s">
        <v>763</v>
      </c>
      <c r="C121" s="30" t="s">
        <v>2655</v>
      </c>
      <c r="D121" s="30">
        <v>117</v>
      </c>
      <c r="E121" s="30" t="s">
        <v>2772</v>
      </c>
      <c r="F121" s="37"/>
      <c r="G121" s="30"/>
    </row>
    <row r="122" spans="2:7" x14ac:dyDescent="0.4">
      <c r="B122" s="30" t="s">
        <v>763</v>
      </c>
      <c r="C122" s="30" t="s">
        <v>2655</v>
      </c>
      <c r="D122" s="30">
        <v>118</v>
      </c>
      <c r="E122" s="30" t="s">
        <v>378</v>
      </c>
      <c r="F122" s="37"/>
      <c r="G122" s="30"/>
    </row>
    <row r="123" spans="2:7" x14ac:dyDescent="0.4">
      <c r="B123" s="30" t="s">
        <v>763</v>
      </c>
      <c r="C123" s="30" t="s">
        <v>2655</v>
      </c>
      <c r="D123" s="30">
        <v>119</v>
      </c>
      <c r="E123" s="30" t="s">
        <v>1930</v>
      </c>
      <c r="F123" s="37"/>
      <c r="G123" s="30"/>
    </row>
    <row r="124" spans="2:7" x14ac:dyDescent="0.4">
      <c r="B124" s="30" t="s">
        <v>763</v>
      </c>
      <c r="C124" s="30" t="s">
        <v>2655</v>
      </c>
      <c r="D124" s="30">
        <v>120</v>
      </c>
      <c r="E124" s="30" t="s">
        <v>939</v>
      </c>
      <c r="F124" s="37"/>
      <c r="G124" s="30"/>
    </row>
    <row r="125" spans="2:7" x14ac:dyDescent="0.4">
      <c r="B125" s="30" t="s">
        <v>763</v>
      </c>
      <c r="C125" s="30" t="s">
        <v>2655</v>
      </c>
      <c r="D125" s="30">
        <v>121</v>
      </c>
      <c r="E125" s="30" t="s">
        <v>642</v>
      </c>
      <c r="F125" s="37"/>
      <c r="G125" s="30"/>
    </row>
    <row r="126" spans="2:7" x14ac:dyDescent="0.4">
      <c r="B126" s="30" t="s">
        <v>763</v>
      </c>
      <c r="C126" s="30" t="s">
        <v>2655</v>
      </c>
      <c r="D126" s="30">
        <v>122</v>
      </c>
      <c r="E126" s="30" t="s">
        <v>2775</v>
      </c>
      <c r="F126" s="37"/>
      <c r="G126" s="30"/>
    </row>
    <row r="127" spans="2:7" x14ac:dyDescent="0.4">
      <c r="B127" s="30" t="s">
        <v>763</v>
      </c>
      <c r="C127" s="30" t="s">
        <v>2655</v>
      </c>
      <c r="D127" s="30">
        <v>123</v>
      </c>
      <c r="E127" s="30" t="s">
        <v>2777</v>
      </c>
      <c r="F127" s="37"/>
      <c r="G127" s="30"/>
    </row>
    <row r="128" spans="2:7" x14ac:dyDescent="0.4">
      <c r="B128" s="30" t="s">
        <v>763</v>
      </c>
      <c r="C128" s="30" t="s">
        <v>2655</v>
      </c>
      <c r="D128" s="30">
        <v>124</v>
      </c>
      <c r="E128" s="30" t="s">
        <v>1034</v>
      </c>
      <c r="F128" s="37"/>
      <c r="G128" s="30"/>
    </row>
    <row r="129" spans="2:7" x14ac:dyDescent="0.4">
      <c r="B129" s="30" t="s">
        <v>763</v>
      </c>
      <c r="C129" s="30" t="s">
        <v>2655</v>
      </c>
      <c r="D129" s="30">
        <v>125</v>
      </c>
      <c r="E129" s="30" t="s">
        <v>2780</v>
      </c>
      <c r="F129" s="37"/>
      <c r="G129" s="30"/>
    </row>
    <row r="130" spans="2:7" x14ac:dyDescent="0.4">
      <c r="B130" s="30" t="s">
        <v>763</v>
      </c>
      <c r="C130" s="30" t="s">
        <v>2655</v>
      </c>
      <c r="D130" s="30">
        <v>126</v>
      </c>
      <c r="E130" s="33" t="s">
        <v>2783</v>
      </c>
      <c r="F130" s="37"/>
      <c r="G130" s="30"/>
    </row>
    <row r="131" spans="2:7" x14ac:dyDescent="0.4">
      <c r="B131" s="30" t="s">
        <v>763</v>
      </c>
      <c r="C131" s="30" t="s">
        <v>2655</v>
      </c>
      <c r="D131" s="30">
        <v>127</v>
      </c>
      <c r="E131" s="30" t="s">
        <v>2787</v>
      </c>
      <c r="F131" s="37" t="s">
        <v>6854</v>
      </c>
      <c r="G131" s="30"/>
    </row>
    <row r="132" spans="2:7" x14ac:dyDescent="0.4">
      <c r="B132" s="30" t="s">
        <v>763</v>
      </c>
      <c r="C132" s="30" t="s">
        <v>2655</v>
      </c>
      <c r="D132" s="30">
        <v>128</v>
      </c>
      <c r="E132" s="33" t="s">
        <v>2789</v>
      </c>
      <c r="F132" s="37"/>
      <c r="G132" s="30"/>
    </row>
    <row r="133" spans="2:7" x14ac:dyDescent="0.4">
      <c r="B133" s="30" t="s">
        <v>763</v>
      </c>
      <c r="C133" s="30" t="s">
        <v>2655</v>
      </c>
      <c r="D133" s="30">
        <v>129</v>
      </c>
      <c r="E133" s="33" t="s">
        <v>2051</v>
      </c>
      <c r="F133" s="37"/>
      <c r="G133" s="30"/>
    </row>
    <row r="134" spans="2:7" x14ac:dyDescent="0.4">
      <c r="B134" s="30" t="s">
        <v>763</v>
      </c>
      <c r="C134" s="30" t="s">
        <v>2655</v>
      </c>
      <c r="D134" s="30">
        <v>130</v>
      </c>
      <c r="E134" s="30" t="s">
        <v>2792</v>
      </c>
      <c r="F134" s="37"/>
      <c r="G134" s="30"/>
    </row>
    <row r="135" spans="2:7" x14ac:dyDescent="0.4">
      <c r="B135" s="30" t="s">
        <v>763</v>
      </c>
      <c r="C135" s="30" t="s">
        <v>2655</v>
      </c>
      <c r="D135" s="30">
        <v>131</v>
      </c>
      <c r="E135" s="33" t="s">
        <v>2797</v>
      </c>
      <c r="F135" s="37"/>
      <c r="G135" s="30"/>
    </row>
    <row r="136" spans="2:7" x14ac:dyDescent="0.4">
      <c r="B136" s="30" t="s">
        <v>763</v>
      </c>
      <c r="C136" s="30" t="s">
        <v>2655</v>
      </c>
      <c r="D136" s="30">
        <v>132</v>
      </c>
      <c r="E136" s="33" t="s">
        <v>2799</v>
      </c>
      <c r="F136" s="37"/>
      <c r="G136" s="30"/>
    </row>
    <row r="137" spans="2:7" x14ac:dyDescent="0.4">
      <c r="B137" s="30" t="s">
        <v>763</v>
      </c>
      <c r="C137" s="30" t="s">
        <v>2655</v>
      </c>
      <c r="D137" s="30">
        <v>133</v>
      </c>
      <c r="E137" s="33" t="s">
        <v>2483</v>
      </c>
      <c r="F137" s="37"/>
      <c r="G137" s="30"/>
    </row>
    <row r="138" spans="2:7" x14ac:dyDescent="0.4">
      <c r="B138" s="30" t="s">
        <v>763</v>
      </c>
      <c r="C138" s="30" t="s">
        <v>2655</v>
      </c>
      <c r="D138" s="30">
        <v>134</v>
      </c>
      <c r="E138" s="33" t="s">
        <v>2800</v>
      </c>
      <c r="F138" s="37"/>
      <c r="G138" s="30"/>
    </row>
    <row r="139" spans="2:7" x14ac:dyDescent="0.4">
      <c r="B139" s="30" t="s">
        <v>763</v>
      </c>
      <c r="C139" s="30" t="s">
        <v>2655</v>
      </c>
      <c r="D139" s="30">
        <v>135</v>
      </c>
      <c r="E139" s="33" t="s">
        <v>2803</v>
      </c>
      <c r="F139" s="37"/>
      <c r="G139" s="30"/>
    </row>
    <row r="140" spans="2:7" x14ac:dyDescent="0.4">
      <c r="B140" s="30" t="s">
        <v>763</v>
      </c>
      <c r="C140" s="30" t="s">
        <v>2655</v>
      </c>
      <c r="D140" s="30">
        <v>136</v>
      </c>
      <c r="E140" s="33" t="s">
        <v>2805</v>
      </c>
      <c r="F140" s="37"/>
      <c r="G140" s="30"/>
    </row>
    <row r="141" spans="2:7" x14ac:dyDescent="0.4">
      <c r="B141" s="30" t="s">
        <v>763</v>
      </c>
      <c r="C141" s="30" t="s">
        <v>2655</v>
      </c>
      <c r="D141" s="30">
        <v>137</v>
      </c>
      <c r="E141" s="33" t="s">
        <v>2810</v>
      </c>
      <c r="F141" s="37"/>
      <c r="G141" s="30"/>
    </row>
    <row r="142" spans="2:7" x14ac:dyDescent="0.4">
      <c r="B142" s="30" t="s">
        <v>763</v>
      </c>
      <c r="C142" s="30" t="s">
        <v>2655</v>
      </c>
      <c r="D142" s="30">
        <v>138</v>
      </c>
      <c r="E142" s="33" t="s">
        <v>1097</v>
      </c>
      <c r="F142" s="37"/>
      <c r="G142" s="30"/>
    </row>
    <row r="143" spans="2:7" x14ac:dyDescent="0.4">
      <c r="B143" s="30" t="s">
        <v>763</v>
      </c>
      <c r="C143" s="30" t="s">
        <v>2655</v>
      </c>
      <c r="D143" s="30">
        <v>139</v>
      </c>
      <c r="E143" s="33" t="s">
        <v>1719</v>
      </c>
      <c r="F143" s="37"/>
      <c r="G143" s="30"/>
    </row>
    <row r="144" spans="2:7" x14ac:dyDescent="0.4">
      <c r="B144" s="30" t="s">
        <v>763</v>
      </c>
      <c r="C144" s="30" t="s">
        <v>2655</v>
      </c>
      <c r="D144" s="30">
        <v>140</v>
      </c>
      <c r="E144" s="33" t="s">
        <v>2714</v>
      </c>
      <c r="F144" s="37"/>
      <c r="G144" s="30"/>
    </row>
    <row r="145" spans="2:7" x14ac:dyDescent="0.4">
      <c r="B145" s="30" t="s">
        <v>763</v>
      </c>
      <c r="C145" s="30" t="s">
        <v>2655</v>
      </c>
      <c r="D145" s="30">
        <v>141</v>
      </c>
      <c r="E145" s="33" t="s">
        <v>710</v>
      </c>
      <c r="F145" s="37"/>
      <c r="G145" s="30"/>
    </row>
    <row r="146" spans="2:7" x14ac:dyDescent="0.4">
      <c r="B146" s="30" t="s">
        <v>763</v>
      </c>
      <c r="C146" s="30" t="s">
        <v>2655</v>
      </c>
      <c r="D146" s="30">
        <v>142</v>
      </c>
      <c r="E146" s="30" t="s">
        <v>2812</v>
      </c>
      <c r="F146" s="37" t="s">
        <v>6854</v>
      </c>
      <c r="G146" s="30"/>
    </row>
    <row r="147" spans="2:7" x14ac:dyDescent="0.4">
      <c r="B147" s="30" t="s">
        <v>763</v>
      </c>
      <c r="C147" s="30" t="s">
        <v>2655</v>
      </c>
      <c r="D147" s="30">
        <v>143</v>
      </c>
      <c r="E147" s="30" t="s">
        <v>490</v>
      </c>
      <c r="F147" s="37" t="s">
        <v>6854</v>
      </c>
      <c r="G147" s="30"/>
    </row>
    <row r="148" spans="2:7" x14ac:dyDescent="0.4">
      <c r="B148" s="30" t="s">
        <v>763</v>
      </c>
      <c r="C148" s="30" t="s">
        <v>2655</v>
      </c>
      <c r="D148" s="30">
        <v>144</v>
      </c>
      <c r="E148" s="30" t="s">
        <v>2815</v>
      </c>
      <c r="F148" s="37" t="s">
        <v>6854</v>
      </c>
      <c r="G148" s="30"/>
    </row>
    <row r="149" spans="2:7" x14ac:dyDescent="0.4">
      <c r="B149" s="30" t="s">
        <v>763</v>
      </c>
      <c r="C149" s="30" t="s">
        <v>2655</v>
      </c>
      <c r="D149" s="30">
        <v>145</v>
      </c>
      <c r="E149" s="30" t="s">
        <v>2816</v>
      </c>
      <c r="F149" s="37" t="s">
        <v>6854</v>
      </c>
      <c r="G149" s="30"/>
    </row>
    <row r="150" spans="2:7" x14ac:dyDescent="0.4">
      <c r="B150" s="30" t="s">
        <v>763</v>
      </c>
      <c r="C150" s="30" t="s">
        <v>2655</v>
      </c>
      <c r="D150" s="30">
        <v>146</v>
      </c>
      <c r="E150" s="30" t="s">
        <v>1942</v>
      </c>
      <c r="F150" s="37" t="s">
        <v>6854</v>
      </c>
      <c r="G150" s="30"/>
    </row>
    <row r="151" spans="2:7" x14ac:dyDescent="0.4">
      <c r="B151" s="30" t="s">
        <v>763</v>
      </c>
      <c r="C151" s="30" t="s">
        <v>2655</v>
      </c>
      <c r="D151" s="30">
        <v>147</v>
      </c>
      <c r="E151" s="30" t="s">
        <v>2819</v>
      </c>
      <c r="F151" s="37" t="s">
        <v>6854</v>
      </c>
      <c r="G151" s="30"/>
    </row>
    <row r="152" spans="2:7" x14ac:dyDescent="0.4">
      <c r="B152" s="30" t="s">
        <v>763</v>
      </c>
      <c r="C152" s="30" t="s">
        <v>2655</v>
      </c>
      <c r="D152" s="30">
        <v>148</v>
      </c>
      <c r="E152" s="30" t="s">
        <v>2820</v>
      </c>
      <c r="F152" s="37" t="s">
        <v>6854</v>
      </c>
      <c r="G152" s="30"/>
    </row>
    <row r="153" spans="2:7" x14ac:dyDescent="0.4">
      <c r="B153" s="30" t="s">
        <v>763</v>
      </c>
      <c r="C153" s="30" t="s">
        <v>2655</v>
      </c>
      <c r="D153" s="30">
        <v>149</v>
      </c>
      <c r="E153" s="30" t="s">
        <v>2821</v>
      </c>
      <c r="F153" s="37" t="s">
        <v>6854</v>
      </c>
      <c r="G153" s="30"/>
    </row>
    <row r="154" spans="2:7" x14ac:dyDescent="0.4">
      <c r="B154" s="30" t="s">
        <v>763</v>
      </c>
      <c r="C154" s="30" t="s">
        <v>2655</v>
      </c>
      <c r="D154" s="30">
        <v>150</v>
      </c>
      <c r="E154" s="34" t="s">
        <v>115</v>
      </c>
      <c r="F154" s="37"/>
      <c r="G154" s="30"/>
    </row>
    <row r="155" spans="2:7" x14ac:dyDescent="0.4">
      <c r="B155" s="30" t="s">
        <v>763</v>
      </c>
      <c r="C155" s="30" t="s">
        <v>2655</v>
      </c>
      <c r="D155" s="30">
        <v>151</v>
      </c>
      <c r="E155" s="34" t="s">
        <v>2823</v>
      </c>
      <c r="F155" s="37"/>
      <c r="G155" s="30"/>
    </row>
    <row r="156" spans="2:7" x14ac:dyDescent="0.4">
      <c r="B156" s="30" t="s">
        <v>763</v>
      </c>
      <c r="C156" s="30" t="s">
        <v>2655</v>
      </c>
      <c r="D156" s="30">
        <v>152</v>
      </c>
      <c r="E156" s="30" t="s">
        <v>2824</v>
      </c>
      <c r="F156" s="37" t="s">
        <v>6854</v>
      </c>
      <c r="G156" s="30"/>
    </row>
    <row r="157" spans="2:7" x14ac:dyDescent="0.4">
      <c r="B157" s="30" t="s">
        <v>763</v>
      </c>
      <c r="C157" s="30" t="s">
        <v>2655</v>
      </c>
      <c r="D157" s="30">
        <v>153</v>
      </c>
      <c r="E157" s="30" t="s">
        <v>1005</v>
      </c>
      <c r="F157" s="37" t="s">
        <v>6854</v>
      </c>
      <c r="G157" s="30"/>
    </row>
    <row r="158" spans="2:7" x14ac:dyDescent="0.4">
      <c r="B158" s="30" t="s">
        <v>763</v>
      </c>
      <c r="C158" s="30" t="s">
        <v>2655</v>
      </c>
      <c r="D158" s="30">
        <v>154</v>
      </c>
      <c r="E158" s="33" t="s">
        <v>1193</v>
      </c>
      <c r="F158" s="37"/>
      <c r="G158" s="30"/>
    </row>
    <row r="159" spans="2:7" x14ac:dyDescent="0.4">
      <c r="B159" s="30" t="s">
        <v>763</v>
      </c>
      <c r="C159" s="30" t="s">
        <v>2655</v>
      </c>
      <c r="D159" s="30">
        <v>155</v>
      </c>
      <c r="E159" s="33" t="s">
        <v>2825</v>
      </c>
      <c r="F159" s="37"/>
      <c r="G159" s="30"/>
    </row>
    <row r="160" spans="2:7" x14ac:dyDescent="0.4">
      <c r="B160" s="30" t="s">
        <v>763</v>
      </c>
      <c r="C160" s="30" t="s">
        <v>2655</v>
      </c>
      <c r="D160" s="30">
        <v>156</v>
      </c>
      <c r="E160" s="33" t="s">
        <v>2383</v>
      </c>
      <c r="F160" s="37"/>
      <c r="G160" s="30"/>
    </row>
    <row r="161" spans="2:7" x14ac:dyDescent="0.4">
      <c r="B161" s="30" t="s">
        <v>763</v>
      </c>
      <c r="C161" s="30" t="s">
        <v>2655</v>
      </c>
      <c r="D161" s="30">
        <v>157</v>
      </c>
      <c r="E161" s="32" t="s">
        <v>268</v>
      </c>
      <c r="F161" s="37"/>
      <c r="G161" s="30"/>
    </row>
    <row r="162" spans="2:7" x14ac:dyDescent="0.4">
      <c r="B162" s="30" t="s">
        <v>763</v>
      </c>
      <c r="C162" s="30" t="s">
        <v>2655</v>
      </c>
      <c r="D162" s="30">
        <v>158</v>
      </c>
      <c r="E162" s="32" t="s">
        <v>228</v>
      </c>
      <c r="F162" s="37"/>
      <c r="G162" s="30"/>
    </row>
    <row r="163" spans="2:7" x14ac:dyDescent="0.4">
      <c r="B163" s="30" t="s">
        <v>763</v>
      </c>
      <c r="C163" s="30" t="s">
        <v>2655</v>
      </c>
      <c r="D163" s="30">
        <v>159</v>
      </c>
      <c r="E163" s="32" t="s">
        <v>281</v>
      </c>
      <c r="F163" s="37"/>
      <c r="G163" s="30"/>
    </row>
    <row r="164" spans="2:7" x14ac:dyDescent="0.4">
      <c r="B164" s="30" t="s">
        <v>763</v>
      </c>
      <c r="C164" s="30" t="s">
        <v>2655</v>
      </c>
      <c r="D164" s="30">
        <v>160</v>
      </c>
      <c r="E164" s="32" t="s">
        <v>100</v>
      </c>
      <c r="F164" s="37"/>
      <c r="G164" s="30"/>
    </row>
    <row r="165" spans="2:7" x14ac:dyDescent="0.4">
      <c r="B165" s="30" t="s">
        <v>763</v>
      </c>
      <c r="C165" s="30" t="s">
        <v>2655</v>
      </c>
      <c r="D165" s="30">
        <v>161</v>
      </c>
      <c r="E165" s="32" t="s">
        <v>285</v>
      </c>
      <c r="F165" s="37"/>
      <c r="G165" s="30"/>
    </row>
    <row r="166" spans="2:7" x14ac:dyDescent="0.4">
      <c r="B166" s="30" t="s">
        <v>763</v>
      </c>
      <c r="C166" s="30" t="s">
        <v>2655</v>
      </c>
      <c r="D166" s="30">
        <v>162</v>
      </c>
      <c r="E166" s="32" t="s">
        <v>288</v>
      </c>
      <c r="F166" s="37"/>
      <c r="G166" s="30"/>
    </row>
    <row r="167" spans="2:7" x14ac:dyDescent="0.4">
      <c r="B167" s="30" t="s">
        <v>2886</v>
      </c>
      <c r="C167" s="30" t="s">
        <v>2888</v>
      </c>
      <c r="D167" s="30">
        <v>1</v>
      </c>
      <c r="E167" s="32" t="s">
        <v>73</v>
      </c>
      <c r="F167" s="37"/>
      <c r="G167" s="30"/>
    </row>
    <row r="168" spans="2:7" x14ac:dyDescent="0.4">
      <c r="B168" s="30" t="s">
        <v>2886</v>
      </c>
      <c r="C168" s="30" t="s">
        <v>2888</v>
      </c>
      <c r="D168" s="30">
        <v>2</v>
      </c>
      <c r="E168" s="32" t="s">
        <v>68</v>
      </c>
      <c r="F168" s="37"/>
      <c r="G168" s="30"/>
    </row>
    <row r="169" spans="2:7" x14ac:dyDescent="0.4">
      <c r="B169" s="30" t="s">
        <v>2886</v>
      </c>
      <c r="C169" s="30" t="s">
        <v>2888</v>
      </c>
      <c r="D169" s="30">
        <v>3</v>
      </c>
      <c r="E169" s="32" t="s">
        <v>44</v>
      </c>
      <c r="F169" s="37"/>
      <c r="G169" s="30"/>
    </row>
    <row r="170" spans="2:7" x14ac:dyDescent="0.4">
      <c r="B170" s="30" t="s">
        <v>2886</v>
      </c>
      <c r="C170" s="30" t="s">
        <v>2888</v>
      </c>
      <c r="D170" s="30">
        <v>4</v>
      </c>
      <c r="E170" s="32" t="s">
        <v>650</v>
      </c>
      <c r="F170" s="37"/>
      <c r="G170" s="30"/>
    </row>
    <row r="171" spans="2:7" x14ac:dyDescent="0.4">
      <c r="B171" s="30" t="s">
        <v>2886</v>
      </c>
      <c r="C171" s="30" t="s">
        <v>2888</v>
      </c>
      <c r="D171" s="30">
        <v>5</v>
      </c>
      <c r="E171" s="30" t="s">
        <v>2181</v>
      </c>
      <c r="F171" s="37"/>
      <c r="G171" s="30"/>
    </row>
    <row r="172" spans="2:7" x14ac:dyDescent="0.4">
      <c r="B172" s="30" t="s">
        <v>2886</v>
      </c>
      <c r="C172" s="30" t="s">
        <v>2888</v>
      </c>
      <c r="D172" s="30">
        <v>6</v>
      </c>
      <c r="E172" s="30" t="s">
        <v>2184</v>
      </c>
      <c r="F172" s="37"/>
      <c r="G172" s="30"/>
    </row>
    <row r="173" spans="2:7" x14ac:dyDescent="0.4">
      <c r="B173" s="30" t="s">
        <v>2886</v>
      </c>
      <c r="C173" s="30" t="s">
        <v>2888</v>
      </c>
      <c r="D173" s="30">
        <v>7</v>
      </c>
      <c r="E173" s="30" t="s">
        <v>2173</v>
      </c>
      <c r="F173" s="37"/>
      <c r="G173" s="30"/>
    </row>
    <row r="174" spans="2:7" x14ac:dyDescent="0.4">
      <c r="B174" s="30" t="s">
        <v>2886</v>
      </c>
      <c r="C174" s="30" t="s">
        <v>2888</v>
      </c>
      <c r="D174" s="30">
        <v>8</v>
      </c>
      <c r="E174" s="30" t="s">
        <v>2890</v>
      </c>
      <c r="F174" s="37" t="s">
        <v>6854</v>
      </c>
      <c r="G174" s="30"/>
    </row>
    <row r="175" spans="2:7" x14ac:dyDescent="0.4">
      <c r="B175" s="30" t="s">
        <v>2886</v>
      </c>
      <c r="C175" s="30" t="s">
        <v>2888</v>
      </c>
      <c r="D175" s="30">
        <v>9</v>
      </c>
      <c r="E175" s="30" t="s">
        <v>2893</v>
      </c>
      <c r="F175" s="37"/>
      <c r="G175" s="30"/>
    </row>
    <row r="176" spans="2:7" x14ac:dyDescent="0.4">
      <c r="B176" s="30" t="s">
        <v>2886</v>
      </c>
      <c r="C176" s="30" t="s">
        <v>2888</v>
      </c>
      <c r="D176" s="30">
        <v>10</v>
      </c>
      <c r="E176" s="30" t="s">
        <v>2896</v>
      </c>
      <c r="F176" s="37"/>
      <c r="G176" s="30"/>
    </row>
    <row r="177" spans="2:7" x14ac:dyDescent="0.4">
      <c r="B177" s="30" t="s">
        <v>2886</v>
      </c>
      <c r="C177" s="30" t="s">
        <v>2888</v>
      </c>
      <c r="D177" s="30">
        <v>11</v>
      </c>
      <c r="E177" s="30" t="s">
        <v>442</v>
      </c>
      <c r="F177" s="37"/>
      <c r="G177" s="30"/>
    </row>
    <row r="178" spans="2:7" x14ac:dyDescent="0.4">
      <c r="B178" s="30" t="s">
        <v>2886</v>
      </c>
      <c r="C178" s="30" t="s">
        <v>2888</v>
      </c>
      <c r="D178" s="30">
        <v>12</v>
      </c>
      <c r="E178" s="30" t="s">
        <v>2196</v>
      </c>
      <c r="F178" s="37"/>
      <c r="G178" s="30"/>
    </row>
    <row r="179" spans="2:7" x14ac:dyDescent="0.4">
      <c r="B179" s="30" t="s">
        <v>2886</v>
      </c>
      <c r="C179" s="30" t="s">
        <v>2888</v>
      </c>
      <c r="D179" s="30">
        <v>13</v>
      </c>
      <c r="E179" s="30" t="s">
        <v>925</v>
      </c>
      <c r="F179" s="37"/>
      <c r="G179" s="30"/>
    </row>
    <row r="180" spans="2:7" x14ac:dyDescent="0.4">
      <c r="B180" s="30" t="s">
        <v>2886</v>
      </c>
      <c r="C180" s="30" t="s">
        <v>2888</v>
      </c>
      <c r="D180" s="30">
        <v>14</v>
      </c>
      <c r="E180" s="30" t="s">
        <v>2897</v>
      </c>
      <c r="F180" s="37"/>
      <c r="G180" s="30"/>
    </row>
    <row r="181" spans="2:7" x14ac:dyDescent="0.4">
      <c r="B181" s="30" t="s">
        <v>2886</v>
      </c>
      <c r="C181" s="30" t="s">
        <v>2888</v>
      </c>
      <c r="D181" s="30">
        <v>15</v>
      </c>
      <c r="E181" s="30" t="s">
        <v>2817</v>
      </c>
      <c r="F181" s="37" t="s">
        <v>6854</v>
      </c>
      <c r="G181" s="30"/>
    </row>
    <row r="182" spans="2:7" x14ac:dyDescent="0.4">
      <c r="B182" s="30" t="s">
        <v>2886</v>
      </c>
      <c r="C182" s="30" t="s">
        <v>2888</v>
      </c>
      <c r="D182" s="30">
        <v>16</v>
      </c>
      <c r="E182" s="30" t="s">
        <v>2898</v>
      </c>
      <c r="F182" s="37"/>
      <c r="G182" s="30"/>
    </row>
    <row r="183" spans="2:7" x14ac:dyDescent="0.4">
      <c r="B183" s="30" t="s">
        <v>2886</v>
      </c>
      <c r="C183" s="30" t="s">
        <v>2888</v>
      </c>
      <c r="D183" s="30">
        <v>17</v>
      </c>
      <c r="E183" s="30" t="s">
        <v>1587</v>
      </c>
      <c r="F183" s="37"/>
      <c r="G183" s="30"/>
    </row>
    <row r="184" spans="2:7" x14ac:dyDescent="0.4">
      <c r="B184" s="30" t="s">
        <v>2886</v>
      </c>
      <c r="C184" s="30" t="s">
        <v>2888</v>
      </c>
      <c r="D184" s="30">
        <v>18</v>
      </c>
      <c r="E184" s="30" t="s">
        <v>2900</v>
      </c>
      <c r="F184" s="37"/>
      <c r="G184" s="30"/>
    </row>
    <row r="185" spans="2:7" x14ac:dyDescent="0.4">
      <c r="B185" s="30" t="s">
        <v>2886</v>
      </c>
      <c r="C185" s="30" t="s">
        <v>2888</v>
      </c>
      <c r="D185" s="30">
        <v>19</v>
      </c>
      <c r="E185" s="30" t="s">
        <v>2543</v>
      </c>
      <c r="F185" s="37"/>
      <c r="G185" s="30"/>
    </row>
    <row r="186" spans="2:7" x14ac:dyDescent="0.4">
      <c r="B186" s="30" t="s">
        <v>2886</v>
      </c>
      <c r="C186" s="30" t="s">
        <v>2888</v>
      </c>
      <c r="D186" s="30">
        <v>20</v>
      </c>
      <c r="E186" s="30" t="s">
        <v>2674</v>
      </c>
      <c r="F186" s="37"/>
      <c r="G186" s="30"/>
    </row>
    <row r="187" spans="2:7" x14ac:dyDescent="0.4">
      <c r="B187" s="30" t="s">
        <v>2886</v>
      </c>
      <c r="C187" s="30" t="s">
        <v>2888</v>
      </c>
      <c r="D187" s="30">
        <v>21</v>
      </c>
      <c r="E187" s="30" t="s">
        <v>2903</v>
      </c>
      <c r="F187" s="37"/>
      <c r="G187" s="30"/>
    </row>
    <row r="188" spans="2:7" x14ac:dyDescent="0.4">
      <c r="B188" s="30" t="s">
        <v>2886</v>
      </c>
      <c r="C188" s="30" t="s">
        <v>2888</v>
      </c>
      <c r="D188" s="30">
        <v>22</v>
      </c>
      <c r="E188" s="30" t="s">
        <v>1003</v>
      </c>
      <c r="F188" s="37" t="s">
        <v>6854</v>
      </c>
      <c r="G188" s="30"/>
    </row>
    <row r="189" spans="2:7" x14ac:dyDescent="0.4">
      <c r="B189" s="30" t="s">
        <v>2886</v>
      </c>
      <c r="C189" s="30" t="s">
        <v>2888</v>
      </c>
      <c r="D189" s="30">
        <v>23</v>
      </c>
      <c r="E189" s="30" t="s">
        <v>2904</v>
      </c>
      <c r="F189" s="37"/>
      <c r="G189" s="30"/>
    </row>
    <row r="190" spans="2:7" x14ac:dyDescent="0.4">
      <c r="B190" s="30" t="s">
        <v>2886</v>
      </c>
      <c r="C190" s="30" t="s">
        <v>2888</v>
      </c>
      <c r="D190" s="30">
        <v>24</v>
      </c>
      <c r="E190" s="30" t="s">
        <v>2906</v>
      </c>
      <c r="F190" s="37"/>
      <c r="G190" s="30"/>
    </row>
    <row r="191" spans="2:7" x14ac:dyDescent="0.4">
      <c r="B191" s="30" t="s">
        <v>2886</v>
      </c>
      <c r="C191" s="30" t="s">
        <v>2888</v>
      </c>
      <c r="D191" s="30">
        <v>25</v>
      </c>
      <c r="E191" s="30" t="s">
        <v>2907</v>
      </c>
      <c r="F191" s="37"/>
      <c r="G191" s="30"/>
    </row>
    <row r="192" spans="2:7" x14ac:dyDescent="0.4">
      <c r="B192" s="30" t="s">
        <v>2886</v>
      </c>
      <c r="C192" s="30" t="s">
        <v>2888</v>
      </c>
      <c r="D192" s="30">
        <v>26</v>
      </c>
      <c r="E192" s="30" t="s">
        <v>765</v>
      </c>
      <c r="F192" s="37"/>
      <c r="G192" s="30"/>
    </row>
    <row r="193" spans="2:7" x14ac:dyDescent="0.4">
      <c r="B193" s="30" t="s">
        <v>2886</v>
      </c>
      <c r="C193" s="30" t="s">
        <v>2888</v>
      </c>
      <c r="D193" s="30">
        <v>27</v>
      </c>
      <c r="E193" s="30" t="s">
        <v>641</v>
      </c>
      <c r="F193" s="37"/>
      <c r="G193" s="30"/>
    </row>
    <row r="194" spans="2:7" x14ac:dyDescent="0.4">
      <c r="B194" s="30" t="s">
        <v>2886</v>
      </c>
      <c r="C194" s="30" t="s">
        <v>2888</v>
      </c>
      <c r="D194" s="30">
        <v>28</v>
      </c>
      <c r="E194" s="30" t="s">
        <v>796</v>
      </c>
      <c r="F194" s="37"/>
      <c r="G194" s="30"/>
    </row>
    <row r="195" spans="2:7" x14ac:dyDescent="0.4">
      <c r="B195" s="30" t="s">
        <v>2886</v>
      </c>
      <c r="C195" s="30" t="s">
        <v>2888</v>
      </c>
      <c r="D195" s="30">
        <v>29</v>
      </c>
      <c r="E195" s="30" t="s">
        <v>2200</v>
      </c>
      <c r="F195" s="37"/>
      <c r="G195" s="30"/>
    </row>
    <row r="196" spans="2:7" x14ac:dyDescent="0.4">
      <c r="B196" s="30" t="s">
        <v>2886</v>
      </c>
      <c r="C196" s="30" t="s">
        <v>2888</v>
      </c>
      <c r="D196" s="30">
        <v>30</v>
      </c>
      <c r="E196" s="30" t="s">
        <v>1774</v>
      </c>
      <c r="F196" s="37"/>
      <c r="G196" s="30"/>
    </row>
    <row r="197" spans="2:7" x14ac:dyDescent="0.4">
      <c r="B197" s="30" t="s">
        <v>2886</v>
      </c>
      <c r="C197" s="30" t="s">
        <v>2888</v>
      </c>
      <c r="D197" s="30">
        <v>31</v>
      </c>
      <c r="E197" s="30" t="s">
        <v>2908</v>
      </c>
      <c r="F197" s="37"/>
      <c r="G197" s="30"/>
    </row>
    <row r="198" spans="2:7" x14ac:dyDescent="0.4">
      <c r="B198" s="30" t="s">
        <v>2886</v>
      </c>
      <c r="C198" s="30" t="s">
        <v>2888</v>
      </c>
      <c r="D198" s="30">
        <v>32</v>
      </c>
      <c r="E198" s="30" t="s">
        <v>2914</v>
      </c>
      <c r="F198" s="37"/>
      <c r="G198" s="30"/>
    </row>
    <row r="199" spans="2:7" x14ac:dyDescent="0.4">
      <c r="B199" s="30" t="s">
        <v>2886</v>
      </c>
      <c r="C199" s="30" t="s">
        <v>2888</v>
      </c>
      <c r="D199" s="30">
        <v>33</v>
      </c>
      <c r="E199" s="30" t="s">
        <v>2918</v>
      </c>
      <c r="F199" s="37"/>
      <c r="G199" s="30"/>
    </row>
    <row r="200" spans="2:7" x14ac:dyDescent="0.4">
      <c r="B200" s="30" t="s">
        <v>2886</v>
      </c>
      <c r="C200" s="30" t="s">
        <v>2888</v>
      </c>
      <c r="D200" s="30">
        <v>34</v>
      </c>
      <c r="E200" s="30" t="s">
        <v>2920</v>
      </c>
      <c r="F200" s="37"/>
      <c r="G200" s="30"/>
    </row>
    <row r="201" spans="2:7" x14ac:dyDescent="0.4">
      <c r="B201" s="30" t="s">
        <v>2886</v>
      </c>
      <c r="C201" s="30" t="s">
        <v>2888</v>
      </c>
      <c r="D201" s="30">
        <v>35</v>
      </c>
      <c r="E201" s="30" t="s">
        <v>1283</v>
      </c>
      <c r="F201" s="37"/>
      <c r="G201" s="30"/>
    </row>
    <row r="202" spans="2:7" x14ac:dyDescent="0.4">
      <c r="B202" s="30" t="s">
        <v>2886</v>
      </c>
      <c r="C202" s="30" t="s">
        <v>2888</v>
      </c>
      <c r="D202" s="30">
        <v>36</v>
      </c>
      <c r="E202" s="30" t="s">
        <v>2926</v>
      </c>
      <c r="F202" s="37"/>
      <c r="G202" s="30"/>
    </row>
    <row r="203" spans="2:7" x14ac:dyDescent="0.4">
      <c r="B203" s="30" t="s">
        <v>2886</v>
      </c>
      <c r="C203" s="30" t="s">
        <v>2888</v>
      </c>
      <c r="D203" s="30">
        <v>37</v>
      </c>
      <c r="E203" s="30" t="s">
        <v>2281</v>
      </c>
      <c r="F203" s="37" t="s">
        <v>6854</v>
      </c>
      <c r="G203" s="30"/>
    </row>
    <row r="204" spans="2:7" x14ac:dyDescent="0.4">
      <c r="B204" s="30" t="s">
        <v>2886</v>
      </c>
      <c r="C204" s="30" t="s">
        <v>2888</v>
      </c>
      <c r="D204" s="30">
        <v>38</v>
      </c>
      <c r="E204" s="30" t="s">
        <v>2927</v>
      </c>
      <c r="F204" s="37" t="s">
        <v>6854</v>
      </c>
      <c r="G204" s="30"/>
    </row>
    <row r="205" spans="2:7" x14ac:dyDescent="0.4">
      <c r="B205" s="30" t="s">
        <v>2886</v>
      </c>
      <c r="C205" s="30" t="s">
        <v>2888</v>
      </c>
      <c r="D205" s="30">
        <v>39</v>
      </c>
      <c r="E205" s="30" t="s">
        <v>535</v>
      </c>
      <c r="F205" s="37" t="s">
        <v>6854</v>
      </c>
      <c r="G205" s="30"/>
    </row>
    <row r="206" spans="2:7" x14ac:dyDescent="0.4">
      <c r="B206" s="30" t="s">
        <v>2886</v>
      </c>
      <c r="C206" s="30" t="s">
        <v>2888</v>
      </c>
      <c r="D206" s="30">
        <v>40</v>
      </c>
      <c r="E206" s="33" t="s">
        <v>493</v>
      </c>
      <c r="F206" s="37"/>
      <c r="G206" s="30"/>
    </row>
    <row r="207" spans="2:7" x14ac:dyDescent="0.4">
      <c r="B207" s="30" t="s">
        <v>2886</v>
      </c>
      <c r="C207" s="30" t="s">
        <v>2888</v>
      </c>
      <c r="D207" s="30">
        <v>41</v>
      </c>
      <c r="E207" s="33" t="s">
        <v>2933</v>
      </c>
      <c r="F207" s="37"/>
      <c r="G207" s="30"/>
    </row>
    <row r="208" spans="2:7" x14ac:dyDescent="0.4">
      <c r="B208" s="30" t="s">
        <v>2886</v>
      </c>
      <c r="C208" s="30" t="s">
        <v>2888</v>
      </c>
      <c r="D208" s="30">
        <v>42</v>
      </c>
      <c r="E208" s="30" t="s">
        <v>766</v>
      </c>
      <c r="F208" s="37"/>
      <c r="G208" s="30"/>
    </row>
    <row r="209" spans="2:7" x14ac:dyDescent="0.4">
      <c r="B209" s="30" t="s">
        <v>2886</v>
      </c>
      <c r="C209" s="30" t="s">
        <v>2888</v>
      </c>
      <c r="D209" s="30">
        <v>43</v>
      </c>
      <c r="E209" s="30" t="s">
        <v>2934</v>
      </c>
      <c r="F209" s="37"/>
      <c r="G209" s="30"/>
    </row>
    <row r="210" spans="2:7" x14ac:dyDescent="0.4">
      <c r="B210" s="30" t="s">
        <v>2886</v>
      </c>
      <c r="C210" s="30" t="s">
        <v>2888</v>
      </c>
      <c r="D210" s="30">
        <v>44</v>
      </c>
      <c r="E210" s="30" t="s">
        <v>2935</v>
      </c>
      <c r="F210" s="37"/>
      <c r="G210" s="30"/>
    </row>
    <row r="211" spans="2:7" x14ac:dyDescent="0.4">
      <c r="B211" s="30" t="s">
        <v>2886</v>
      </c>
      <c r="C211" s="30" t="s">
        <v>2888</v>
      </c>
      <c r="D211" s="30">
        <v>45</v>
      </c>
      <c r="E211" s="30" t="s">
        <v>2937</v>
      </c>
      <c r="F211" s="37"/>
      <c r="G211" s="30"/>
    </row>
    <row r="212" spans="2:7" x14ac:dyDescent="0.4">
      <c r="B212" s="30" t="s">
        <v>2886</v>
      </c>
      <c r="C212" s="30" t="s">
        <v>2888</v>
      </c>
      <c r="D212" s="30">
        <v>46</v>
      </c>
      <c r="E212" s="30" t="s">
        <v>781</v>
      </c>
      <c r="F212" s="37"/>
      <c r="G212" s="30"/>
    </row>
    <row r="213" spans="2:7" x14ac:dyDescent="0.4">
      <c r="B213" s="30" t="s">
        <v>2886</v>
      </c>
      <c r="C213" s="30" t="s">
        <v>2888</v>
      </c>
      <c r="D213" s="30">
        <v>47</v>
      </c>
      <c r="E213" s="30" t="s">
        <v>2223</v>
      </c>
      <c r="F213" s="37"/>
      <c r="G213" s="30"/>
    </row>
    <row r="214" spans="2:7" x14ac:dyDescent="0.4">
      <c r="B214" s="30" t="s">
        <v>2886</v>
      </c>
      <c r="C214" s="30" t="s">
        <v>2888</v>
      </c>
      <c r="D214" s="30">
        <v>48</v>
      </c>
      <c r="E214" s="30" t="s">
        <v>2941</v>
      </c>
      <c r="F214" s="37"/>
      <c r="G214" s="30"/>
    </row>
    <row r="215" spans="2:7" x14ac:dyDescent="0.4">
      <c r="B215" s="30" t="s">
        <v>2886</v>
      </c>
      <c r="C215" s="30" t="s">
        <v>2888</v>
      </c>
      <c r="D215" s="30">
        <v>49</v>
      </c>
      <c r="E215" s="30" t="s">
        <v>852</v>
      </c>
      <c r="F215" s="37"/>
      <c r="G215" s="30"/>
    </row>
    <row r="216" spans="2:7" x14ac:dyDescent="0.4">
      <c r="B216" s="30" t="s">
        <v>2886</v>
      </c>
      <c r="C216" s="30" t="s">
        <v>2888</v>
      </c>
      <c r="D216" s="30">
        <v>50</v>
      </c>
      <c r="E216" s="30" t="s">
        <v>2944</v>
      </c>
      <c r="F216" s="37"/>
      <c r="G216" s="30"/>
    </row>
    <row r="217" spans="2:7" x14ac:dyDescent="0.4">
      <c r="B217" s="30" t="s">
        <v>2886</v>
      </c>
      <c r="C217" s="30" t="s">
        <v>2888</v>
      </c>
      <c r="D217" s="30">
        <v>51</v>
      </c>
      <c r="E217" s="30" t="s">
        <v>2946</v>
      </c>
      <c r="F217" s="37"/>
      <c r="G217" s="30"/>
    </row>
    <row r="218" spans="2:7" x14ac:dyDescent="0.4">
      <c r="B218" s="30" t="s">
        <v>2886</v>
      </c>
      <c r="C218" s="30" t="s">
        <v>2888</v>
      </c>
      <c r="D218" s="30">
        <v>52</v>
      </c>
      <c r="E218" s="30" t="s">
        <v>1947</v>
      </c>
      <c r="F218" s="37"/>
      <c r="G218" s="30"/>
    </row>
    <row r="219" spans="2:7" x14ac:dyDescent="0.4">
      <c r="B219" s="30" t="s">
        <v>2886</v>
      </c>
      <c r="C219" s="30" t="s">
        <v>2888</v>
      </c>
      <c r="D219" s="30">
        <v>53</v>
      </c>
      <c r="E219" s="30" t="s">
        <v>210</v>
      </c>
      <c r="F219" s="37"/>
      <c r="G219" s="30"/>
    </row>
    <row r="220" spans="2:7" x14ac:dyDescent="0.4">
      <c r="B220" s="30" t="s">
        <v>2886</v>
      </c>
      <c r="C220" s="30" t="s">
        <v>2888</v>
      </c>
      <c r="D220" s="30">
        <v>54</v>
      </c>
      <c r="E220" s="30" t="s">
        <v>2952</v>
      </c>
      <c r="F220" s="37"/>
      <c r="G220" s="30"/>
    </row>
    <row r="221" spans="2:7" x14ac:dyDescent="0.4">
      <c r="B221" s="30" t="s">
        <v>2886</v>
      </c>
      <c r="C221" s="30" t="s">
        <v>2888</v>
      </c>
      <c r="D221" s="30">
        <v>55</v>
      </c>
      <c r="E221" s="30" t="s">
        <v>2956</v>
      </c>
      <c r="F221" s="37"/>
      <c r="G221" s="30"/>
    </row>
    <row r="222" spans="2:7" x14ac:dyDescent="0.4">
      <c r="B222" s="30" t="s">
        <v>2886</v>
      </c>
      <c r="C222" s="30" t="s">
        <v>2888</v>
      </c>
      <c r="D222" s="30">
        <v>56</v>
      </c>
      <c r="E222" s="30" t="s">
        <v>2813</v>
      </c>
      <c r="F222" s="37"/>
      <c r="G222" s="30"/>
    </row>
    <row r="223" spans="2:7" x14ac:dyDescent="0.4">
      <c r="B223" s="30" t="s">
        <v>2886</v>
      </c>
      <c r="C223" s="30" t="s">
        <v>2888</v>
      </c>
      <c r="D223" s="30">
        <v>57</v>
      </c>
      <c r="E223" s="30" t="s">
        <v>2959</v>
      </c>
      <c r="F223" s="37"/>
      <c r="G223" s="30"/>
    </row>
    <row r="224" spans="2:7" x14ac:dyDescent="0.4">
      <c r="B224" s="30" t="s">
        <v>2886</v>
      </c>
      <c r="C224" s="30" t="s">
        <v>2888</v>
      </c>
      <c r="D224" s="30">
        <v>58</v>
      </c>
      <c r="E224" s="30" t="s">
        <v>1224</v>
      </c>
      <c r="F224" s="37"/>
      <c r="G224" s="30"/>
    </row>
    <row r="225" spans="2:7" x14ac:dyDescent="0.4">
      <c r="B225" s="30" t="s">
        <v>2886</v>
      </c>
      <c r="C225" s="30" t="s">
        <v>2888</v>
      </c>
      <c r="D225" s="30">
        <v>59</v>
      </c>
      <c r="E225" s="30" t="s">
        <v>2960</v>
      </c>
      <c r="F225" s="37"/>
      <c r="G225" s="30"/>
    </row>
    <row r="226" spans="2:7" x14ac:dyDescent="0.4">
      <c r="B226" s="30" t="s">
        <v>2886</v>
      </c>
      <c r="C226" s="30" t="s">
        <v>2888</v>
      </c>
      <c r="D226" s="30">
        <v>60</v>
      </c>
      <c r="E226" s="30" t="s">
        <v>819</v>
      </c>
      <c r="F226" s="37"/>
      <c r="G226" s="30"/>
    </row>
    <row r="227" spans="2:7" x14ac:dyDescent="0.4">
      <c r="B227" s="30" t="s">
        <v>2886</v>
      </c>
      <c r="C227" s="30" t="s">
        <v>2888</v>
      </c>
      <c r="D227" s="30">
        <v>61</v>
      </c>
      <c r="E227" s="30" t="s">
        <v>2962</v>
      </c>
      <c r="F227" s="37"/>
      <c r="G227" s="30"/>
    </row>
    <row r="228" spans="2:7" x14ac:dyDescent="0.4">
      <c r="B228" s="30" t="s">
        <v>2886</v>
      </c>
      <c r="C228" s="30" t="s">
        <v>2888</v>
      </c>
      <c r="D228" s="30">
        <v>62</v>
      </c>
      <c r="E228" s="30" t="s">
        <v>2965</v>
      </c>
      <c r="F228" s="37"/>
      <c r="G228" s="30"/>
    </row>
    <row r="229" spans="2:7" x14ac:dyDescent="0.4">
      <c r="B229" s="30" t="s">
        <v>2886</v>
      </c>
      <c r="C229" s="30" t="s">
        <v>2888</v>
      </c>
      <c r="D229" s="30">
        <v>63</v>
      </c>
      <c r="E229" s="30" t="s">
        <v>2967</v>
      </c>
      <c r="F229" s="37"/>
      <c r="G229" s="30"/>
    </row>
    <row r="230" spans="2:7" x14ac:dyDescent="0.4">
      <c r="B230" s="30" t="s">
        <v>2886</v>
      </c>
      <c r="C230" s="30" t="s">
        <v>2888</v>
      </c>
      <c r="D230" s="30">
        <v>64</v>
      </c>
      <c r="E230" s="30" t="s">
        <v>2969</v>
      </c>
      <c r="F230" s="37"/>
      <c r="G230" s="30"/>
    </row>
    <row r="231" spans="2:7" x14ac:dyDescent="0.4">
      <c r="B231" s="30" t="s">
        <v>2886</v>
      </c>
      <c r="C231" s="30" t="s">
        <v>2888</v>
      </c>
      <c r="D231" s="30">
        <v>65</v>
      </c>
      <c r="E231" s="30" t="s">
        <v>2349</v>
      </c>
      <c r="F231" s="37"/>
      <c r="G231" s="30"/>
    </row>
    <row r="232" spans="2:7" x14ac:dyDescent="0.4">
      <c r="B232" s="30" t="s">
        <v>2886</v>
      </c>
      <c r="C232" s="30" t="s">
        <v>2888</v>
      </c>
      <c r="D232" s="30">
        <v>66</v>
      </c>
      <c r="E232" s="30" t="s">
        <v>2970</v>
      </c>
      <c r="F232" s="37"/>
      <c r="G232" s="30"/>
    </row>
    <row r="233" spans="2:7" x14ac:dyDescent="0.4">
      <c r="B233" s="30" t="s">
        <v>2886</v>
      </c>
      <c r="C233" s="30" t="s">
        <v>2888</v>
      </c>
      <c r="D233" s="30">
        <v>67</v>
      </c>
      <c r="E233" s="30" t="s">
        <v>234</v>
      </c>
      <c r="F233" s="37"/>
      <c r="G233" s="30"/>
    </row>
    <row r="234" spans="2:7" x14ac:dyDescent="0.4">
      <c r="B234" s="30" t="s">
        <v>2886</v>
      </c>
      <c r="C234" s="30" t="s">
        <v>2888</v>
      </c>
      <c r="D234" s="30">
        <v>68</v>
      </c>
      <c r="E234" s="30" t="s">
        <v>729</v>
      </c>
      <c r="F234" s="37"/>
      <c r="G234" s="30"/>
    </row>
    <row r="235" spans="2:7" x14ac:dyDescent="0.4">
      <c r="B235" s="30" t="s">
        <v>2886</v>
      </c>
      <c r="C235" s="30" t="s">
        <v>2888</v>
      </c>
      <c r="D235" s="30">
        <v>69</v>
      </c>
      <c r="E235" s="30" t="s">
        <v>2974</v>
      </c>
      <c r="F235" s="37"/>
      <c r="G235" s="30"/>
    </row>
    <row r="236" spans="2:7" x14ac:dyDescent="0.4">
      <c r="B236" s="30" t="s">
        <v>2886</v>
      </c>
      <c r="C236" s="30" t="s">
        <v>2888</v>
      </c>
      <c r="D236" s="30">
        <v>70</v>
      </c>
      <c r="E236" s="30" t="s">
        <v>546</v>
      </c>
      <c r="F236" s="37"/>
      <c r="G236" s="30"/>
    </row>
    <row r="237" spans="2:7" x14ac:dyDescent="0.4">
      <c r="B237" s="30" t="s">
        <v>2886</v>
      </c>
      <c r="C237" s="30" t="s">
        <v>2888</v>
      </c>
      <c r="D237" s="30">
        <v>71</v>
      </c>
      <c r="E237" s="30" t="s">
        <v>2975</v>
      </c>
      <c r="F237" s="37"/>
      <c r="G237" s="30"/>
    </row>
    <row r="238" spans="2:7" x14ac:dyDescent="0.4">
      <c r="B238" s="30" t="s">
        <v>2886</v>
      </c>
      <c r="C238" s="30" t="s">
        <v>2888</v>
      </c>
      <c r="D238" s="30">
        <v>72</v>
      </c>
      <c r="E238" s="30" t="s">
        <v>2619</v>
      </c>
      <c r="F238" s="37"/>
      <c r="G238" s="30"/>
    </row>
    <row r="239" spans="2:7" x14ac:dyDescent="0.4">
      <c r="B239" s="30" t="s">
        <v>2886</v>
      </c>
      <c r="C239" s="30" t="s">
        <v>2888</v>
      </c>
      <c r="D239" s="30">
        <v>73</v>
      </c>
      <c r="E239" s="30" t="s">
        <v>2211</v>
      </c>
      <c r="F239" s="37"/>
      <c r="G239" s="30"/>
    </row>
    <row r="240" spans="2:7" x14ac:dyDescent="0.4">
      <c r="B240" s="30" t="s">
        <v>2886</v>
      </c>
      <c r="C240" s="30" t="s">
        <v>2888</v>
      </c>
      <c r="D240" s="30">
        <v>74</v>
      </c>
      <c r="E240" s="30" t="s">
        <v>2576</v>
      </c>
      <c r="F240" s="37"/>
      <c r="G240" s="30"/>
    </row>
    <row r="241" spans="2:7" x14ac:dyDescent="0.4">
      <c r="B241" s="30" t="s">
        <v>2886</v>
      </c>
      <c r="C241" s="30" t="s">
        <v>2888</v>
      </c>
      <c r="D241" s="30">
        <v>75</v>
      </c>
      <c r="E241" s="30" t="s">
        <v>80</v>
      </c>
      <c r="F241" s="37"/>
      <c r="G241" s="30"/>
    </row>
    <row r="242" spans="2:7" x14ac:dyDescent="0.4">
      <c r="B242" s="30" t="s">
        <v>2886</v>
      </c>
      <c r="C242" s="30" t="s">
        <v>2888</v>
      </c>
      <c r="D242" s="30">
        <v>76</v>
      </c>
      <c r="E242" s="30" t="s">
        <v>2976</v>
      </c>
      <c r="F242" s="37"/>
      <c r="G242" s="30"/>
    </row>
    <row r="243" spans="2:7" x14ac:dyDescent="0.4">
      <c r="B243" s="30" t="s">
        <v>2886</v>
      </c>
      <c r="C243" s="30" t="s">
        <v>2888</v>
      </c>
      <c r="D243" s="30">
        <v>77</v>
      </c>
      <c r="E243" s="30" t="s">
        <v>2431</v>
      </c>
      <c r="F243" s="37"/>
      <c r="G243" s="30"/>
    </row>
    <row r="244" spans="2:7" x14ac:dyDescent="0.4">
      <c r="B244" s="30" t="s">
        <v>2886</v>
      </c>
      <c r="C244" s="30" t="s">
        <v>2888</v>
      </c>
      <c r="D244" s="30">
        <v>78</v>
      </c>
      <c r="E244" s="30" t="s">
        <v>2978</v>
      </c>
      <c r="F244" s="37"/>
      <c r="G244" s="30"/>
    </row>
    <row r="245" spans="2:7" x14ac:dyDescent="0.4">
      <c r="B245" s="30" t="s">
        <v>2886</v>
      </c>
      <c r="C245" s="30" t="s">
        <v>2888</v>
      </c>
      <c r="D245" s="30">
        <v>79</v>
      </c>
      <c r="E245" s="30" t="s">
        <v>2981</v>
      </c>
      <c r="F245" s="37"/>
      <c r="G245" s="30"/>
    </row>
    <row r="246" spans="2:7" x14ac:dyDescent="0.4">
      <c r="B246" s="30" t="s">
        <v>2886</v>
      </c>
      <c r="C246" s="30" t="s">
        <v>2888</v>
      </c>
      <c r="D246" s="30">
        <v>80</v>
      </c>
      <c r="E246" s="30" t="s">
        <v>2983</v>
      </c>
      <c r="F246" s="37"/>
      <c r="G246" s="30"/>
    </row>
    <row r="247" spans="2:7" x14ac:dyDescent="0.4">
      <c r="B247" s="30" t="s">
        <v>2886</v>
      </c>
      <c r="C247" s="30" t="s">
        <v>2888</v>
      </c>
      <c r="D247" s="30">
        <v>81</v>
      </c>
      <c r="E247" s="30" t="s">
        <v>871</v>
      </c>
      <c r="F247" s="37"/>
      <c r="G247" s="30"/>
    </row>
    <row r="248" spans="2:7" x14ac:dyDescent="0.4">
      <c r="B248" s="30" t="s">
        <v>2886</v>
      </c>
      <c r="C248" s="30" t="s">
        <v>2888</v>
      </c>
      <c r="D248" s="30">
        <v>82</v>
      </c>
      <c r="E248" s="30" t="s">
        <v>2984</v>
      </c>
      <c r="F248" s="37"/>
      <c r="G248" s="30"/>
    </row>
    <row r="249" spans="2:7" x14ac:dyDescent="0.4">
      <c r="B249" s="30" t="s">
        <v>2886</v>
      </c>
      <c r="C249" s="30" t="s">
        <v>2888</v>
      </c>
      <c r="D249" s="30">
        <v>83</v>
      </c>
      <c r="E249" s="30" t="s">
        <v>2986</v>
      </c>
      <c r="F249" s="37"/>
      <c r="G249" s="30"/>
    </row>
    <row r="250" spans="2:7" x14ac:dyDescent="0.4">
      <c r="B250" s="30" t="s">
        <v>2886</v>
      </c>
      <c r="C250" s="30" t="s">
        <v>2888</v>
      </c>
      <c r="D250" s="30">
        <v>84</v>
      </c>
      <c r="E250" s="30" t="s">
        <v>2988</v>
      </c>
      <c r="F250" s="37"/>
      <c r="G250" s="30"/>
    </row>
    <row r="251" spans="2:7" x14ac:dyDescent="0.4">
      <c r="B251" s="30" t="s">
        <v>2886</v>
      </c>
      <c r="C251" s="30" t="s">
        <v>2888</v>
      </c>
      <c r="D251" s="30">
        <v>85</v>
      </c>
      <c r="E251" s="30" t="s">
        <v>2991</v>
      </c>
      <c r="F251" s="37"/>
      <c r="G251" s="30"/>
    </row>
    <row r="252" spans="2:7" x14ac:dyDescent="0.4">
      <c r="B252" s="30" t="s">
        <v>2886</v>
      </c>
      <c r="C252" s="30" t="s">
        <v>2888</v>
      </c>
      <c r="D252" s="30">
        <v>86</v>
      </c>
      <c r="E252" s="30" t="s">
        <v>2993</v>
      </c>
      <c r="F252" s="37"/>
      <c r="G252" s="30"/>
    </row>
    <row r="253" spans="2:7" x14ac:dyDescent="0.4">
      <c r="B253" s="30" t="s">
        <v>2886</v>
      </c>
      <c r="C253" s="30" t="s">
        <v>2888</v>
      </c>
      <c r="D253" s="30">
        <v>87</v>
      </c>
      <c r="E253" s="30" t="s">
        <v>2995</v>
      </c>
      <c r="F253" s="37"/>
      <c r="G253" s="30"/>
    </row>
    <row r="254" spans="2:7" x14ac:dyDescent="0.4">
      <c r="B254" s="30" t="s">
        <v>2886</v>
      </c>
      <c r="C254" s="30" t="s">
        <v>2888</v>
      </c>
      <c r="D254" s="30">
        <v>88</v>
      </c>
      <c r="E254" s="30" t="s">
        <v>2996</v>
      </c>
      <c r="F254" s="37"/>
      <c r="G254" s="30"/>
    </row>
    <row r="255" spans="2:7" x14ac:dyDescent="0.4">
      <c r="B255" s="30" t="s">
        <v>2886</v>
      </c>
      <c r="C255" s="30" t="s">
        <v>2888</v>
      </c>
      <c r="D255" s="30">
        <v>89</v>
      </c>
      <c r="E255" s="30" t="s">
        <v>2999</v>
      </c>
      <c r="F255" s="37"/>
      <c r="G255" s="30"/>
    </row>
    <row r="256" spans="2:7" x14ac:dyDescent="0.4">
      <c r="B256" s="30" t="s">
        <v>2886</v>
      </c>
      <c r="C256" s="30" t="s">
        <v>2888</v>
      </c>
      <c r="D256" s="30">
        <v>90</v>
      </c>
      <c r="E256" s="30" t="s">
        <v>3000</v>
      </c>
      <c r="F256" s="37"/>
      <c r="G256" s="30"/>
    </row>
    <row r="257" spans="2:7" x14ac:dyDescent="0.4">
      <c r="B257" s="30" t="s">
        <v>2886</v>
      </c>
      <c r="C257" s="30" t="s">
        <v>2888</v>
      </c>
      <c r="D257" s="30">
        <v>91</v>
      </c>
      <c r="E257" s="30" t="s">
        <v>388</v>
      </c>
      <c r="F257" s="37"/>
      <c r="G257" s="30"/>
    </row>
    <row r="258" spans="2:7" x14ac:dyDescent="0.4">
      <c r="B258" s="30" t="s">
        <v>2886</v>
      </c>
      <c r="C258" s="30" t="s">
        <v>2888</v>
      </c>
      <c r="D258" s="30">
        <v>92</v>
      </c>
      <c r="E258" s="30" t="s">
        <v>3001</v>
      </c>
      <c r="F258" s="37"/>
      <c r="G258" s="30"/>
    </row>
    <row r="259" spans="2:7" x14ac:dyDescent="0.4">
      <c r="B259" s="30" t="s">
        <v>2886</v>
      </c>
      <c r="C259" s="30" t="s">
        <v>2888</v>
      </c>
      <c r="D259" s="30">
        <v>93</v>
      </c>
      <c r="E259" s="30" t="s">
        <v>3005</v>
      </c>
      <c r="F259" s="37"/>
      <c r="G259" s="30"/>
    </row>
    <row r="260" spans="2:7" x14ac:dyDescent="0.4">
      <c r="B260" s="30" t="s">
        <v>2886</v>
      </c>
      <c r="C260" s="30" t="s">
        <v>2888</v>
      </c>
      <c r="D260" s="30">
        <v>94</v>
      </c>
      <c r="E260" s="30" t="s">
        <v>3013</v>
      </c>
      <c r="F260" s="37"/>
      <c r="G260" s="30"/>
    </row>
    <row r="261" spans="2:7" x14ac:dyDescent="0.4">
      <c r="B261" s="30" t="s">
        <v>2886</v>
      </c>
      <c r="C261" s="30" t="s">
        <v>2888</v>
      </c>
      <c r="D261" s="30">
        <v>95</v>
      </c>
      <c r="E261" s="30" t="s">
        <v>1454</v>
      </c>
      <c r="F261" s="37"/>
      <c r="G261" s="30"/>
    </row>
    <row r="262" spans="2:7" x14ac:dyDescent="0.4">
      <c r="B262" s="30" t="s">
        <v>2886</v>
      </c>
      <c r="C262" s="30" t="s">
        <v>2888</v>
      </c>
      <c r="D262" s="30">
        <v>96</v>
      </c>
      <c r="E262" s="30" t="s">
        <v>2744</v>
      </c>
      <c r="F262" s="37"/>
      <c r="G262" s="30"/>
    </row>
    <row r="263" spans="2:7" x14ac:dyDescent="0.4">
      <c r="B263" s="30" t="s">
        <v>2886</v>
      </c>
      <c r="C263" s="30" t="s">
        <v>2888</v>
      </c>
      <c r="D263" s="30">
        <v>97</v>
      </c>
      <c r="E263" s="30" t="s">
        <v>3014</v>
      </c>
      <c r="F263" s="37" t="s">
        <v>6854</v>
      </c>
      <c r="G263" s="30"/>
    </row>
    <row r="264" spans="2:7" x14ac:dyDescent="0.4">
      <c r="B264" s="30" t="s">
        <v>2886</v>
      </c>
      <c r="C264" s="30" t="s">
        <v>2888</v>
      </c>
      <c r="D264" s="30">
        <v>98</v>
      </c>
      <c r="E264" s="30" t="s">
        <v>2678</v>
      </c>
      <c r="F264" s="37" t="s">
        <v>6854</v>
      </c>
      <c r="G264" s="30"/>
    </row>
    <row r="265" spans="2:7" x14ac:dyDescent="0.4">
      <c r="B265" s="30" t="s">
        <v>2886</v>
      </c>
      <c r="C265" s="30" t="s">
        <v>2888</v>
      </c>
      <c r="D265" s="30">
        <v>99</v>
      </c>
      <c r="E265" s="30" t="s">
        <v>3016</v>
      </c>
      <c r="F265" s="37" t="s">
        <v>6854</v>
      </c>
      <c r="G265" s="30"/>
    </row>
    <row r="266" spans="2:7" x14ac:dyDescent="0.4">
      <c r="B266" s="30" t="s">
        <v>2886</v>
      </c>
      <c r="C266" s="30" t="s">
        <v>2888</v>
      </c>
      <c r="D266" s="30">
        <v>100</v>
      </c>
      <c r="E266" s="30" t="s">
        <v>130</v>
      </c>
      <c r="F266" s="37" t="s">
        <v>6854</v>
      </c>
      <c r="G266" s="30"/>
    </row>
    <row r="267" spans="2:7" x14ac:dyDescent="0.4">
      <c r="B267" s="30" t="s">
        <v>2886</v>
      </c>
      <c r="C267" s="30" t="s">
        <v>2888</v>
      </c>
      <c r="D267" s="30">
        <v>101</v>
      </c>
      <c r="E267" s="30" t="s">
        <v>2709</v>
      </c>
      <c r="F267" s="37" t="s">
        <v>6854</v>
      </c>
      <c r="G267" s="30"/>
    </row>
    <row r="268" spans="2:7" x14ac:dyDescent="0.4">
      <c r="B268" s="30" t="s">
        <v>2886</v>
      </c>
      <c r="C268" s="30" t="s">
        <v>2888</v>
      </c>
      <c r="D268" s="30">
        <v>102</v>
      </c>
      <c r="E268" s="30" t="s">
        <v>1016</v>
      </c>
      <c r="F268" s="37" t="s">
        <v>6854</v>
      </c>
      <c r="G268" s="30"/>
    </row>
    <row r="269" spans="2:7" x14ac:dyDescent="0.4">
      <c r="B269" s="30" t="s">
        <v>2886</v>
      </c>
      <c r="C269" s="30" t="s">
        <v>2888</v>
      </c>
      <c r="D269" s="30">
        <v>103</v>
      </c>
      <c r="E269" s="30" t="s">
        <v>1954</v>
      </c>
      <c r="F269" s="37" t="s">
        <v>6854</v>
      </c>
      <c r="G269" s="30"/>
    </row>
    <row r="270" spans="2:7" x14ac:dyDescent="0.4">
      <c r="B270" s="30" t="s">
        <v>2886</v>
      </c>
      <c r="C270" s="30" t="s">
        <v>2888</v>
      </c>
      <c r="D270" s="30">
        <v>104</v>
      </c>
      <c r="E270" s="30" t="s">
        <v>3019</v>
      </c>
      <c r="F270" s="37" t="s">
        <v>6854</v>
      </c>
      <c r="G270" s="30"/>
    </row>
    <row r="271" spans="2:7" x14ac:dyDescent="0.4">
      <c r="B271" s="30" t="s">
        <v>2886</v>
      </c>
      <c r="C271" s="30" t="s">
        <v>2888</v>
      </c>
      <c r="D271" s="30">
        <v>105</v>
      </c>
      <c r="E271" s="30" t="s">
        <v>1133</v>
      </c>
      <c r="F271" s="37" t="s">
        <v>6854</v>
      </c>
      <c r="G271" s="30"/>
    </row>
    <row r="272" spans="2:7" x14ac:dyDescent="0.4">
      <c r="B272" s="30" t="s">
        <v>2886</v>
      </c>
      <c r="C272" s="30" t="s">
        <v>2888</v>
      </c>
      <c r="D272" s="30">
        <v>106</v>
      </c>
      <c r="E272" s="30" t="s">
        <v>3021</v>
      </c>
      <c r="F272" s="37" t="s">
        <v>6854</v>
      </c>
      <c r="G272" s="30"/>
    </row>
    <row r="273" spans="2:7" x14ac:dyDescent="0.4">
      <c r="B273" s="30" t="s">
        <v>2886</v>
      </c>
      <c r="C273" s="30" t="s">
        <v>2888</v>
      </c>
      <c r="D273" s="30">
        <v>107</v>
      </c>
      <c r="E273" s="30" t="s">
        <v>3024</v>
      </c>
      <c r="F273" s="37" t="s">
        <v>6854</v>
      </c>
      <c r="G273" s="30"/>
    </row>
    <row r="274" spans="2:7" x14ac:dyDescent="0.4">
      <c r="B274" s="30" t="s">
        <v>2886</v>
      </c>
      <c r="C274" s="30" t="s">
        <v>2888</v>
      </c>
      <c r="D274" s="30">
        <v>108</v>
      </c>
      <c r="E274" s="30" t="s">
        <v>1259</v>
      </c>
      <c r="F274" s="37" t="s">
        <v>6854</v>
      </c>
      <c r="G274" s="30"/>
    </row>
    <row r="275" spans="2:7" x14ac:dyDescent="0.4">
      <c r="B275" s="30" t="s">
        <v>2886</v>
      </c>
      <c r="C275" s="30" t="s">
        <v>2888</v>
      </c>
      <c r="D275" s="30">
        <v>109</v>
      </c>
      <c r="E275" s="30" t="s">
        <v>1423</v>
      </c>
      <c r="F275" s="37" t="s">
        <v>6854</v>
      </c>
      <c r="G275" s="30"/>
    </row>
    <row r="276" spans="2:7" x14ac:dyDescent="0.4">
      <c r="B276" s="30" t="s">
        <v>2886</v>
      </c>
      <c r="C276" s="30" t="s">
        <v>2888</v>
      </c>
      <c r="D276" s="30">
        <v>110</v>
      </c>
      <c r="E276" s="30" t="s">
        <v>559</v>
      </c>
      <c r="F276" s="37" t="s">
        <v>6854</v>
      </c>
      <c r="G276" s="30"/>
    </row>
    <row r="277" spans="2:7" x14ac:dyDescent="0.4">
      <c r="B277" s="30" t="s">
        <v>2886</v>
      </c>
      <c r="C277" s="30" t="s">
        <v>2888</v>
      </c>
      <c r="D277" s="30">
        <v>111</v>
      </c>
      <c r="E277" s="32" t="s">
        <v>268</v>
      </c>
      <c r="F277" s="37"/>
      <c r="G277" s="30"/>
    </row>
    <row r="278" spans="2:7" x14ac:dyDescent="0.4">
      <c r="B278" s="30" t="s">
        <v>2886</v>
      </c>
      <c r="C278" s="30" t="s">
        <v>2888</v>
      </c>
      <c r="D278" s="30">
        <v>112</v>
      </c>
      <c r="E278" s="32" t="s">
        <v>228</v>
      </c>
      <c r="F278" s="37"/>
      <c r="G278" s="30"/>
    </row>
    <row r="279" spans="2:7" x14ac:dyDescent="0.4">
      <c r="B279" s="30" t="s">
        <v>2886</v>
      </c>
      <c r="C279" s="30" t="s">
        <v>2888</v>
      </c>
      <c r="D279" s="30">
        <v>113</v>
      </c>
      <c r="E279" s="32" t="s">
        <v>281</v>
      </c>
      <c r="F279" s="37"/>
      <c r="G279" s="30"/>
    </row>
    <row r="280" spans="2:7" x14ac:dyDescent="0.4">
      <c r="B280" s="30" t="s">
        <v>2886</v>
      </c>
      <c r="C280" s="30" t="s">
        <v>2888</v>
      </c>
      <c r="D280" s="30">
        <v>114</v>
      </c>
      <c r="E280" s="32" t="s">
        <v>100</v>
      </c>
      <c r="F280" s="37"/>
      <c r="G280" s="30"/>
    </row>
    <row r="281" spans="2:7" x14ac:dyDescent="0.4">
      <c r="B281" s="30" t="s">
        <v>2886</v>
      </c>
      <c r="C281" s="30" t="s">
        <v>2888</v>
      </c>
      <c r="D281" s="30">
        <v>115</v>
      </c>
      <c r="E281" s="32" t="s">
        <v>285</v>
      </c>
      <c r="F281" s="37"/>
      <c r="G281" s="30"/>
    </row>
    <row r="282" spans="2:7" x14ac:dyDescent="0.4">
      <c r="B282" s="30" t="s">
        <v>2886</v>
      </c>
      <c r="C282" s="30" t="s">
        <v>2888</v>
      </c>
      <c r="D282" s="30">
        <v>116</v>
      </c>
      <c r="E282" s="32" t="s">
        <v>288</v>
      </c>
      <c r="F282" s="37"/>
      <c r="G282" s="30"/>
    </row>
    <row r="283" spans="2:7" x14ac:dyDescent="0.4">
      <c r="B283" s="30" t="s">
        <v>1874</v>
      </c>
      <c r="C283" s="30" t="s">
        <v>3028</v>
      </c>
      <c r="D283" s="30">
        <v>1</v>
      </c>
      <c r="E283" s="32" t="s">
        <v>73</v>
      </c>
      <c r="F283" s="37"/>
      <c r="G283" s="30"/>
    </row>
    <row r="284" spans="2:7" x14ac:dyDescent="0.4">
      <c r="B284" s="30" t="s">
        <v>1874</v>
      </c>
      <c r="C284" s="30" t="s">
        <v>3028</v>
      </c>
      <c r="D284" s="30">
        <v>2</v>
      </c>
      <c r="E284" s="32" t="s">
        <v>68</v>
      </c>
      <c r="F284" s="37"/>
      <c r="G284" s="30"/>
    </row>
    <row r="285" spans="2:7" x14ac:dyDescent="0.4">
      <c r="B285" s="30" t="s">
        <v>1874</v>
      </c>
      <c r="C285" s="30" t="s">
        <v>3028</v>
      </c>
      <c r="D285" s="30">
        <v>3</v>
      </c>
      <c r="E285" s="32" t="s">
        <v>44</v>
      </c>
      <c r="F285" s="37"/>
      <c r="G285" s="30"/>
    </row>
    <row r="286" spans="2:7" x14ac:dyDescent="0.4">
      <c r="B286" s="30" t="s">
        <v>1874</v>
      </c>
      <c r="C286" s="30" t="s">
        <v>3028</v>
      </c>
      <c r="D286" s="30">
        <v>4</v>
      </c>
      <c r="E286" s="32" t="s">
        <v>650</v>
      </c>
      <c r="F286" s="37"/>
      <c r="G286" s="30"/>
    </row>
    <row r="287" spans="2:7" x14ac:dyDescent="0.4">
      <c r="B287" s="30" t="s">
        <v>1874</v>
      </c>
      <c r="C287" s="30" t="s">
        <v>3028</v>
      </c>
      <c r="D287" s="30">
        <v>5</v>
      </c>
      <c r="E287" s="30" t="s">
        <v>976</v>
      </c>
      <c r="F287" s="37"/>
      <c r="G287" s="30"/>
    </row>
    <row r="288" spans="2:7" x14ac:dyDescent="0.4">
      <c r="B288" s="30" t="s">
        <v>1874</v>
      </c>
      <c r="C288" s="30" t="s">
        <v>3028</v>
      </c>
      <c r="D288" s="30">
        <v>6</v>
      </c>
      <c r="E288" s="30" t="s">
        <v>914</v>
      </c>
      <c r="F288" s="37"/>
      <c r="G288" s="30"/>
    </row>
    <row r="289" spans="2:7" x14ac:dyDescent="0.4">
      <c r="B289" s="30" t="s">
        <v>1874</v>
      </c>
      <c r="C289" s="30" t="s">
        <v>3028</v>
      </c>
      <c r="D289" s="30">
        <v>7</v>
      </c>
      <c r="E289" s="30" t="s">
        <v>3033</v>
      </c>
      <c r="F289" s="37" t="s">
        <v>6854</v>
      </c>
      <c r="G289" s="30"/>
    </row>
    <row r="290" spans="2:7" x14ac:dyDescent="0.4">
      <c r="B290" s="30" t="s">
        <v>1874</v>
      </c>
      <c r="C290" s="30" t="s">
        <v>3028</v>
      </c>
      <c r="D290" s="30">
        <v>8</v>
      </c>
      <c r="E290" s="30" t="s">
        <v>3035</v>
      </c>
      <c r="F290" s="37"/>
      <c r="G290" s="30"/>
    </row>
    <row r="291" spans="2:7" x14ac:dyDescent="0.4">
      <c r="B291" s="30" t="s">
        <v>1874</v>
      </c>
      <c r="C291" s="30" t="s">
        <v>3028</v>
      </c>
      <c r="D291" s="30">
        <v>9</v>
      </c>
      <c r="E291" s="30" t="s">
        <v>3039</v>
      </c>
      <c r="F291" s="37"/>
      <c r="G291" s="30"/>
    </row>
    <row r="292" spans="2:7" x14ac:dyDescent="0.4">
      <c r="B292" s="30" t="s">
        <v>1874</v>
      </c>
      <c r="C292" s="30" t="s">
        <v>3028</v>
      </c>
      <c r="D292" s="30">
        <v>10</v>
      </c>
      <c r="E292" s="33" t="s">
        <v>3041</v>
      </c>
      <c r="F292" s="37"/>
      <c r="G292" s="30"/>
    </row>
    <row r="293" spans="2:7" x14ac:dyDescent="0.4">
      <c r="B293" s="30" t="s">
        <v>1874</v>
      </c>
      <c r="C293" s="30" t="s">
        <v>3028</v>
      </c>
      <c r="D293" s="30">
        <v>11</v>
      </c>
      <c r="E293" s="33" t="s">
        <v>2677</v>
      </c>
      <c r="F293" s="37"/>
      <c r="G293" s="30"/>
    </row>
    <row r="294" spans="2:7" x14ac:dyDescent="0.4">
      <c r="B294" s="30" t="s">
        <v>1874</v>
      </c>
      <c r="C294" s="30" t="s">
        <v>3028</v>
      </c>
      <c r="D294" s="30">
        <v>12</v>
      </c>
      <c r="E294" s="30" t="s">
        <v>1657</v>
      </c>
      <c r="F294" s="37" t="s">
        <v>6854</v>
      </c>
      <c r="G294" s="30"/>
    </row>
    <row r="295" spans="2:7" x14ac:dyDescent="0.4">
      <c r="B295" s="30" t="s">
        <v>1874</v>
      </c>
      <c r="C295" s="30" t="s">
        <v>3028</v>
      </c>
      <c r="D295" s="30">
        <v>13</v>
      </c>
      <c r="E295" s="30" t="s">
        <v>2711</v>
      </c>
      <c r="F295" s="37" t="s">
        <v>6854</v>
      </c>
      <c r="G295" s="30"/>
    </row>
    <row r="296" spans="2:7" x14ac:dyDescent="0.4">
      <c r="B296" s="30" t="s">
        <v>1874</v>
      </c>
      <c r="C296" s="30" t="s">
        <v>3028</v>
      </c>
      <c r="D296" s="30">
        <v>14</v>
      </c>
      <c r="E296" s="33" t="s">
        <v>282</v>
      </c>
      <c r="F296" s="37"/>
      <c r="G296" s="30"/>
    </row>
    <row r="297" spans="2:7" x14ac:dyDescent="0.4">
      <c r="B297" s="30" t="s">
        <v>1874</v>
      </c>
      <c r="C297" s="30" t="s">
        <v>3028</v>
      </c>
      <c r="D297" s="30">
        <v>15</v>
      </c>
      <c r="E297" s="30" t="s">
        <v>3044</v>
      </c>
      <c r="F297" s="37" t="s">
        <v>6854</v>
      </c>
      <c r="G297" s="30"/>
    </row>
    <row r="298" spans="2:7" x14ac:dyDescent="0.4">
      <c r="B298" s="30" t="s">
        <v>1874</v>
      </c>
      <c r="C298" s="30" t="s">
        <v>3028</v>
      </c>
      <c r="D298" s="30">
        <v>16</v>
      </c>
      <c r="E298" s="33" t="s">
        <v>3048</v>
      </c>
      <c r="F298" s="37"/>
      <c r="G298" s="30"/>
    </row>
    <row r="299" spans="2:7" x14ac:dyDescent="0.4">
      <c r="B299" s="30" t="s">
        <v>1874</v>
      </c>
      <c r="C299" s="30" t="s">
        <v>3028</v>
      </c>
      <c r="D299" s="30">
        <v>17</v>
      </c>
      <c r="E299" s="30" t="s">
        <v>895</v>
      </c>
      <c r="F299" s="37" t="s">
        <v>6854</v>
      </c>
      <c r="G299" s="30"/>
    </row>
    <row r="300" spans="2:7" x14ac:dyDescent="0.4">
      <c r="B300" s="30" t="s">
        <v>1874</v>
      </c>
      <c r="C300" s="30" t="s">
        <v>3028</v>
      </c>
      <c r="D300" s="30">
        <v>18</v>
      </c>
      <c r="E300" s="30" t="s">
        <v>1512</v>
      </c>
      <c r="F300" s="37" t="s">
        <v>6854</v>
      </c>
      <c r="G300" s="30"/>
    </row>
    <row r="301" spans="2:7" x14ac:dyDescent="0.4">
      <c r="B301" s="30" t="s">
        <v>1874</v>
      </c>
      <c r="C301" s="30" t="s">
        <v>3028</v>
      </c>
      <c r="D301" s="30">
        <v>19</v>
      </c>
      <c r="E301" s="33" t="s">
        <v>2798</v>
      </c>
      <c r="F301" s="37"/>
      <c r="G301" s="30"/>
    </row>
    <row r="302" spans="2:7" x14ac:dyDescent="0.4">
      <c r="B302" s="30" t="s">
        <v>1874</v>
      </c>
      <c r="C302" s="30" t="s">
        <v>3028</v>
      </c>
      <c r="D302" s="30">
        <v>20</v>
      </c>
      <c r="E302" s="33" t="s">
        <v>3049</v>
      </c>
      <c r="F302" s="37"/>
      <c r="G302" s="30"/>
    </row>
    <row r="303" spans="2:7" x14ac:dyDescent="0.4">
      <c r="B303" s="30" t="s">
        <v>1874</v>
      </c>
      <c r="C303" s="30" t="s">
        <v>3028</v>
      </c>
      <c r="D303" s="30">
        <v>21</v>
      </c>
      <c r="E303" s="33" t="s">
        <v>2844</v>
      </c>
      <c r="F303" s="37"/>
      <c r="G303" s="30"/>
    </row>
    <row r="304" spans="2:7" x14ac:dyDescent="0.4">
      <c r="B304" s="30" t="s">
        <v>1874</v>
      </c>
      <c r="C304" s="30" t="s">
        <v>3028</v>
      </c>
      <c r="D304" s="30">
        <v>22</v>
      </c>
      <c r="E304" s="33" t="s">
        <v>3054</v>
      </c>
      <c r="F304" s="37"/>
      <c r="G304" s="30"/>
    </row>
    <row r="305" spans="2:7" x14ac:dyDescent="0.4">
      <c r="B305" s="30" t="s">
        <v>1874</v>
      </c>
      <c r="C305" s="30" t="s">
        <v>3028</v>
      </c>
      <c r="D305" s="30">
        <v>23</v>
      </c>
      <c r="E305" s="33" t="s">
        <v>615</v>
      </c>
      <c r="F305" s="37"/>
      <c r="G305" s="30"/>
    </row>
    <row r="306" spans="2:7" x14ac:dyDescent="0.4">
      <c r="B306" s="30" t="s">
        <v>1874</v>
      </c>
      <c r="C306" s="30" t="s">
        <v>3028</v>
      </c>
      <c r="D306" s="30">
        <v>24</v>
      </c>
      <c r="E306" s="33" t="s">
        <v>3055</v>
      </c>
      <c r="F306" s="37"/>
      <c r="G306" s="30"/>
    </row>
    <row r="307" spans="2:7" x14ac:dyDescent="0.4">
      <c r="B307" s="30" t="s">
        <v>1874</v>
      </c>
      <c r="C307" s="30" t="s">
        <v>3028</v>
      </c>
      <c r="D307" s="30">
        <v>25</v>
      </c>
      <c r="E307" s="30" t="s">
        <v>3058</v>
      </c>
      <c r="F307" s="37"/>
      <c r="G307" s="30"/>
    </row>
    <row r="308" spans="2:7" x14ac:dyDescent="0.4">
      <c r="B308" s="30" t="s">
        <v>1874</v>
      </c>
      <c r="C308" s="30" t="s">
        <v>3028</v>
      </c>
      <c r="D308" s="30">
        <v>26</v>
      </c>
      <c r="E308" s="30" t="s">
        <v>3060</v>
      </c>
      <c r="F308" s="37"/>
      <c r="G308" s="30"/>
    </row>
    <row r="309" spans="2:7" x14ac:dyDescent="0.4">
      <c r="B309" s="30" t="s">
        <v>1874</v>
      </c>
      <c r="C309" s="30" t="s">
        <v>3028</v>
      </c>
      <c r="D309" s="30">
        <v>27</v>
      </c>
      <c r="E309" s="30" t="s">
        <v>3063</v>
      </c>
      <c r="F309" s="37"/>
      <c r="G309" s="30"/>
    </row>
    <row r="310" spans="2:7" x14ac:dyDescent="0.4">
      <c r="B310" s="30" t="s">
        <v>1874</v>
      </c>
      <c r="C310" s="30" t="s">
        <v>3028</v>
      </c>
      <c r="D310" s="30">
        <v>28</v>
      </c>
      <c r="E310" s="30" t="s">
        <v>3065</v>
      </c>
      <c r="F310" s="37"/>
      <c r="G310" s="30"/>
    </row>
    <row r="311" spans="2:7" x14ac:dyDescent="0.4">
      <c r="B311" s="30" t="s">
        <v>1874</v>
      </c>
      <c r="C311" s="30" t="s">
        <v>3028</v>
      </c>
      <c r="D311" s="30">
        <v>29</v>
      </c>
      <c r="E311" s="30" t="s">
        <v>3066</v>
      </c>
      <c r="F311" s="37"/>
      <c r="G311" s="30"/>
    </row>
    <row r="312" spans="2:7" x14ac:dyDescent="0.4">
      <c r="B312" s="30" t="s">
        <v>1874</v>
      </c>
      <c r="C312" s="30" t="s">
        <v>3028</v>
      </c>
      <c r="D312" s="30">
        <v>30</v>
      </c>
      <c r="E312" s="30" t="s">
        <v>2562</v>
      </c>
      <c r="F312" s="37"/>
      <c r="G312" s="30"/>
    </row>
    <row r="313" spans="2:7" x14ac:dyDescent="0.4">
      <c r="B313" s="30" t="s">
        <v>1874</v>
      </c>
      <c r="C313" s="30" t="s">
        <v>3028</v>
      </c>
      <c r="D313" s="30">
        <v>31</v>
      </c>
      <c r="E313" s="33" t="s">
        <v>3067</v>
      </c>
      <c r="F313" s="37"/>
      <c r="G313" s="30"/>
    </row>
    <row r="314" spans="2:7" x14ac:dyDescent="0.4">
      <c r="B314" s="30" t="s">
        <v>1874</v>
      </c>
      <c r="C314" s="30" t="s">
        <v>3028</v>
      </c>
      <c r="D314" s="30">
        <v>32</v>
      </c>
      <c r="E314" s="33" t="s">
        <v>908</v>
      </c>
      <c r="F314" s="37"/>
      <c r="G314" s="30"/>
    </row>
    <row r="315" spans="2:7" x14ac:dyDescent="0.4">
      <c r="B315" s="30" t="s">
        <v>1874</v>
      </c>
      <c r="C315" s="30" t="s">
        <v>3028</v>
      </c>
      <c r="D315" s="30">
        <v>33</v>
      </c>
      <c r="E315" s="33" t="s">
        <v>178</v>
      </c>
      <c r="F315" s="37"/>
      <c r="G315" s="30"/>
    </row>
    <row r="316" spans="2:7" x14ac:dyDescent="0.4">
      <c r="B316" s="30" t="s">
        <v>1874</v>
      </c>
      <c r="C316" s="30" t="s">
        <v>3028</v>
      </c>
      <c r="D316" s="30">
        <v>34</v>
      </c>
      <c r="E316" s="33" t="s">
        <v>2950</v>
      </c>
      <c r="F316" s="37"/>
      <c r="G316" s="30"/>
    </row>
    <row r="317" spans="2:7" x14ac:dyDescent="0.4">
      <c r="B317" s="30" t="s">
        <v>1874</v>
      </c>
      <c r="C317" s="30" t="s">
        <v>3028</v>
      </c>
      <c r="D317" s="30">
        <v>35</v>
      </c>
      <c r="E317" s="33" t="s">
        <v>3003</v>
      </c>
      <c r="F317" s="37"/>
      <c r="G317" s="30"/>
    </row>
    <row r="318" spans="2:7" x14ac:dyDescent="0.4">
      <c r="B318" s="30" t="s">
        <v>1874</v>
      </c>
      <c r="C318" s="30" t="s">
        <v>3028</v>
      </c>
      <c r="D318" s="30">
        <v>36</v>
      </c>
      <c r="E318" s="33" t="s">
        <v>3070</v>
      </c>
      <c r="F318" s="37"/>
      <c r="G318" s="30"/>
    </row>
    <row r="319" spans="2:7" x14ac:dyDescent="0.4">
      <c r="B319" s="30" t="s">
        <v>1874</v>
      </c>
      <c r="C319" s="30" t="s">
        <v>3028</v>
      </c>
      <c r="D319" s="30">
        <v>37</v>
      </c>
      <c r="E319" s="33" t="s">
        <v>2682</v>
      </c>
      <c r="F319" s="37"/>
      <c r="G319" s="30"/>
    </row>
    <row r="320" spans="2:7" x14ac:dyDescent="0.4">
      <c r="B320" s="30" t="s">
        <v>1874</v>
      </c>
      <c r="C320" s="30" t="s">
        <v>3028</v>
      </c>
      <c r="D320" s="30">
        <v>38</v>
      </c>
      <c r="E320" s="33" t="s">
        <v>3072</v>
      </c>
      <c r="F320" s="37"/>
      <c r="G320" s="30"/>
    </row>
    <row r="321" spans="2:7" x14ac:dyDescent="0.4">
      <c r="B321" s="30" t="s">
        <v>1874</v>
      </c>
      <c r="C321" s="30" t="s">
        <v>3028</v>
      </c>
      <c r="D321" s="30">
        <v>39</v>
      </c>
      <c r="E321" s="33" t="s">
        <v>892</v>
      </c>
      <c r="F321" s="37"/>
      <c r="G321" s="30"/>
    </row>
    <row r="322" spans="2:7" x14ac:dyDescent="0.4">
      <c r="B322" s="30" t="s">
        <v>1874</v>
      </c>
      <c r="C322" s="30" t="s">
        <v>3028</v>
      </c>
      <c r="D322" s="30">
        <v>40</v>
      </c>
      <c r="E322" s="33" t="s">
        <v>1451</v>
      </c>
      <c r="F322" s="37"/>
      <c r="G322" s="30"/>
    </row>
    <row r="323" spans="2:7" x14ac:dyDescent="0.4">
      <c r="B323" s="30" t="s">
        <v>1874</v>
      </c>
      <c r="C323" s="30" t="s">
        <v>3028</v>
      </c>
      <c r="D323" s="30">
        <v>41</v>
      </c>
      <c r="E323" s="33" t="s">
        <v>3074</v>
      </c>
      <c r="F323" s="37"/>
      <c r="G323" s="30"/>
    </row>
    <row r="324" spans="2:7" x14ac:dyDescent="0.4">
      <c r="B324" s="30" t="s">
        <v>1874</v>
      </c>
      <c r="C324" s="30" t="s">
        <v>3028</v>
      </c>
      <c r="D324" s="30">
        <v>42</v>
      </c>
      <c r="E324" s="33" t="s">
        <v>3076</v>
      </c>
      <c r="F324" s="37"/>
      <c r="G324" s="30"/>
    </row>
    <row r="325" spans="2:7" x14ac:dyDescent="0.4">
      <c r="B325" s="30" t="s">
        <v>1874</v>
      </c>
      <c r="C325" s="30" t="s">
        <v>3028</v>
      </c>
      <c r="D325" s="30">
        <v>43</v>
      </c>
      <c r="E325" s="33" t="s">
        <v>3078</v>
      </c>
      <c r="F325" s="37"/>
      <c r="G325" s="30"/>
    </row>
    <row r="326" spans="2:7" x14ac:dyDescent="0.4">
      <c r="B326" s="30" t="s">
        <v>1874</v>
      </c>
      <c r="C326" s="30" t="s">
        <v>3028</v>
      </c>
      <c r="D326" s="30">
        <v>44</v>
      </c>
      <c r="E326" s="33" t="s">
        <v>3079</v>
      </c>
      <c r="F326" s="37"/>
      <c r="G326" s="30"/>
    </row>
    <row r="327" spans="2:7" x14ac:dyDescent="0.4">
      <c r="B327" s="30" t="s">
        <v>1874</v>
      </c>
      <c r="C327" s="30" t="s">
        <v>3028</v>
      </c>
      <c r="D327" s="30">
        <v>45</v>
      </c>
      <c r="E327" s="33" t="s">
        <v>3080</v>
      </c>
      <c r="F327" s="37"/>
      <c r="G327" s="30"/>
    </row>
    <row r="328" spans="2:7" x14ac:dyDescent="0.4">
      <c r="B328" s="30" t="s">
        <v>1874</v>
      </c>
      <c r="C328" s="30" t="s">
        <v>3028</v>
      </c>
      <c r="D328" s="30">
        <v>46</v>
      </c>
      <c r="E328" s="33" t="s">
        <v>3081</v>
      </c>
      <c r="F328" s="37"/>
      <c r="G328" s="30"/>
    </row>
    <row r="329" spans="2:7" x14ac:dyDescent="0.4">
      <c r="B329" s="30" t="s">
        <v>1874</v>
      </c>
      <c r="C329" s="30" t="s">
        <v>3028</v>
      </c>
      <c r="D329" s="30">
        <v>47</v>
      </c>
      <c r="E329" s="33" t="s">
        <v>1020</v>
      </c>
      <c r="F329" s="37"/>
      <c r="G329" s="30"/>
    </row>
    <row r="330" spans="2:7" x14ac:dyDescent="0.4">
      <c r="B330" s="30" t="s">
        <v>1874</v>
      </c>
      <c r="C330" s="30" t="s">
        <v>3028</v>
      </c>
      <c r="D330" s="30">
        <v>48</v>
      </c>
      <c r="E330" s="33" t="s">
        <v>1509</v>
      </c>
      <c r="F330" s="37"/>
      <c r="G330" s="30"/>
    </row>
    <row r="331" spans="2:7" x14ac:dyDescent="0.4">
      <c r="B331" s="30" t="s">
        <v>1874</v>
      </c>
      <c r="C331" s="30" t="s">
        <v>3028</v>
      </c>
      <c r="D331" s="30">
        <v>49</v>
      </c>
      <c r="E331" s="33" t="s">
        <v>3083</v>
      </c>
      <c r="F331" s="37"/>
      <c r="G331" s="30"/>
    </row>
    <row r="332" spans="2:7" x14ac:dyDescent="0.4">
      <c r="B332" s="30" t="s">
        <v>1874</v>
      </c>
      <c r="C332" s="30" t="s">
        <v>3028</v>
      </c>
      <c r="D332" s="30">
        <v>50</v>
      </c>
      <c r="E332" s="33" t="s">
        <v>3085</v>
      </c>
      <c r="F332" s="37"/>
      <c r="G332" s="30"/>
    </row>
    <row r="333" spans="2:7" x14ac:dyDescent="0.4">
      <c r="B333" s="30" t="s">
        <v>1874</v>
      </c>
      <c r="C333" s="30" t="s">
        <v>3028</v>
      </c>
      <c r="D333" s="30">
        <v>51</v>
      </c>
      <c r="E333" s="33" t="s">
        <v>3086</v>
      </c>
      <c r="F333" s="37"/>
      <c r="G333" s="30"/>
    </row>
    <row r="334" spans="2:7" x14ac:dyDescent="0.4">
      <c r="B334" s="30" t="s">
        <v>1874</v>
      </c>
      <c r="C334" s="30" t="s">
        <v>3028</v>
      </c>
      <c r="D334" s="30">
        <v>52</v>
      </c>
      <c r="E334" s="33" t="s">
        <v>523</v>
      </c>
      <c r="F334" s="37"/>
      <c r="G334" s="30"/>
    </row>
    <row r="335" spans="2:7" x14ac:dyDescent="0.4">
      <c r="B335" s="30" t="s">
        <v>1874</v>
      </c>
      <c r="C335" s="30" t="s">
        <v>3028</v>
      </c>
      <c r="D335" s="30">
        <v>53</v>
      </c>
      <c r="E335" s="30" t="s">
        <v>3087</v>
      </c>
      <c r="F335" s="37" t="s">
        <v>6854</v>
      </c>
      <c r="G335" s="30"/>
    </row>
    <row r="336" spans="2:7" x14ac:dyDescent="0.4">
      <c r="B336" s="30" t="s">
        <v>1874</v>
      </c>
      <c r="C336" s="30" t="s">
        <v>3028</v>
      </c>
      <c r="D336" s="30">
        <v>54</v>
      </c>
      <c r="E336" s="34" t="s">
        <v>5064</v>
      </c>
      <c r="F336" s="37"/>
      <c r="G336" s="30"/>
    </row>
    <row r="337" spans="2:7" x14ac:dyDescent="0.4">
      <c r="B337" s="30" t="s">
        <v>1874</v>
      </c>
      <c r="C337" s="30" t="s">
        <v>3028</v>
      </c>
      <c r="D337" s="30">
        <v>55</v>
      </c>
      <c r="E337" s="34" t="s">
        <v>6990</v>
      </c>
      <c r="F337" s="37"/>
      <c r="G337" s="30"/>
    </row>
    <row r="338" spans="2:7" x14ac:dyDescent="0.4">
      <c r="B338" s="30" t="s">
        <v>1874</v>
      </c>
      <c r="C338" s="30" t="s">
        <v>3028</v>
      </c>
      <c r="D338" s="30">
        <v>56</v>
      </c>
      <c r="E338" s="30" t="s">
        <v>3093</v>
      </c>
      <c r="F338" s="37" t="s">
        <v>6854</v>
      </c>
      <c r="G338" s="30"/>
    </row>
    <row r="339" spans="2:7" x14ac:dyDescent="0.4">
      <c r="B339" s="30" t="s">
        <v>1874</v>
      </c>
      <c r="C339" s="30" t="s">
        <v>3028</v>
      </c>
      <c r="D339" s="30">
        <v>57</v>
      </c>
      <c r="E339" s="33" t="s">
        <v>3095</v>
      </c>
      <c r="F339" s="37"/>
      <c r="G339" s="30"/>
    </row>
    <row r="340" spans="2:7" x14ac:dyDescent="0.4">
      <c r="B340" s="30" t="s">
        <v>1874</v>
      </c>
      <c r="C340" s="30" t="s">
        <v>3028</v>
      </c>
      <c r="D340" s="30">
        <v>58</v>
      </c>
      <c r="E340" s="33" t="s">
        <v>3068</v>
      </c>
      <c r="F340" s="37"/>
      <c r="G340" s="30"/>
    </row>
    <row r="341" spans="2:7" x14ac:dyDescent="0.4">
      <c r="B341" s="30" t="s">
        <v>1874</v>
      </c>
      <c r="C341" s="30" t="s">
        <v>3028</v>
      </c>
      <c r="D341" s="30">
        <v>59</v>
      </c>
      <c r="E341" s="30" t="s">
        <v>549</v>
      </c>
      <c r="F341" s="37" t="s">
        <v>6854</v>
      </c>
      <c r="G341" s="30"/>
    </row>
    <row r="342" spans="2:7" x14ac:dyDescent="0.4">
      <c r="B342" s="30" t="s">
        <v>1874</v>
      </c>
      <c r="C342" s="30" t="s">
        <v>3028</v>
      </c>
      <c r="D342" s="30">
        <v>60</v>
      </c>
      <c r="E342" s="33" t="s">
        <v>2806</v>
      </c>
      <c r="F342" s="37"/>
      <c r="G342" s="30"/>
    </row>
    <row r="343" spans="2:7" x14ac:dyDescent="0.4">
      <c r="B343" s="30" t="s">
        <v>1874</v>
      </c>
      <c r="C343" s="30" t="s">
        <v>3028</v>
      </c>
      <c r="D343" s="30">
        <v>61</v>
      </c>
      <c r="E343" s="33" t="s">
        <v>2000</v>
      </c>
      <c r="F343" s="37"/>
      <c r="G343" s="30"/>
    </row>
    <row r="344" spans="2:7" x14ac:dyDescent="0.4">
      <c r="B344" s="30" t="s">
        <v>1874</v>
      </c>
      <c r="C344" s="30" t="s">
        <v>3028</v>
      </c>
      <c r="D344" s="30">
        <v>62</v>
      </c>
      <c r="E344" s="30" t="s">
        <v>153</v>
      </c>
      <c r="F344" s="37" t="s">
        <v>6854</v>
      </c>
      <c r="G344" s="30"/>
    </row>
    <row r="345" spans="2:7" x14ac:dyDescent="0.4">
      <c r="B345" s="30" t="s">
        <v>1874</v>
      </c>
      <c r="C345" s="30" t="s">
        <v>3028</v>
      </c>
      <c r="D345" s="30">
        <v>63</v>
      </c>
      <c r="E345" s="33" t="s">
        <v>3097</v>
      </c>
      <c r="F345" s="37"/>
      <c r="G345" s="30"/>
    </row>
    <row r="346" spans="2:7" x14ac:dyDescent="0.4">
      <c r="B346" s="30" t="s">
        <v>1874</v>
      </c>
      <c r="C346" s="30" t="s">
        <v>3028</v>
      </c>
      <c r="D346" s="30">
        <v>64</v>
      </c>
      <c r="E346" s="33" t="s">
        <v>3098</v>
      </c>
      <c r="F346" s="37"/>
      <c r="G346" s="30"/>
    </row>
    <row r="347" spans="2:7" x14ac:dyDescent="0.4">
      <c r="B347" s="30" t="s">
        <v>1874</v>
      </c>
      <c r="C347" s="30" t="s">
        <v>3028</v>
      </c>
      <c r="D347" s="30">
        <v>65</v>
      </c>
      <c r="E347" s="33" t="s">
        <v>1392</v>
      </c>
      <c r="F347" s="37"/>
      <c r="G347" s="30"/>
    </row>
    <row r="348" spans="2:7" x14ac:dyDescent="0.4">
      <c r="B348" s="30" t="s">
        <v>1874</v>
      </c>
      <c r="C348" s="30" t="s">
        <v>3028</v>
      </c>
      <c r="D348" s="30">
        <v>66</v>
      </c>
      <c r="E348" s="33" t="s">
        <v>3100</v>
      </c>
      <c r="F348" s="37"/>
      <c r="G348" s="30"/>
    </row>
    <row r="349" spans="2:7" x14ac:dyDescent="0.4">
      <c r="B349" s="30" t="s">
        <v>1874</v>
      </c>
      <c r="C349" s="30" t="s">
        <v>3028</v>
      </c>
      <c r="D349" s="30">
        <v>67</v>
      </c>
      <c r="E349" s="33" t="s">
        <v>3103</v>
      </c>
      <c r="F349" s="37"/>
      <c r="G349" s="30"/>
    </row>
    <row r="350" spans="2:7" x14ac:dyDescent="0.4">
      <c r="B350" s="30" t="s">
        <v>1874</v>
      </c>
      <c r="C350" s="30" t="s">
        <v>3028</v>
      </c>
      <c r="D350" s="30">
        <v>68</v>
      </c>
      <c r="E350" s="33" t="s">
        <v>989</v>
      </c>
      <c r="F350" s="37"/>
      <c r="G350" s="30"/>
    </row>
    <row r="351" spans="2:7" x14ac:dyDescent="0.4">
      <c r="B351" s="30" t="s">
        <v>1874</v>
      </c>
      <c r="C351" s="30" t="s">
        <v>3028</v>
      </c>
      <c r="D351" s="30">
        <v>69</v>
      </c>
      <c r="E351" s="30" t="s">
        <v>728</v>
      </c>
      <c r="F351" s="37"/>
      <c r="G351" s="30"/>
    </row>
    <row r="352" spans="2:7" x14ac:dyDescent="0.4">
      <c r="B352" s="30" t="s">
        <v>1874</v>
      </c>
      <c r="C352" s="30" t="s">
        <v>3028</v>
      </c>
      <c r="D352" s="30">
        <v>70</v>
      </c>
      <c r="E352" s="30" t="s">
        <v>164</v>
      </c>
      <c r="F352" s="37"/>
      <c r="G352" s="30"/>
    </row>
    <row r="353" spans="2:7" x14ac:dyDescent="0.4">
      <c r="B353" s="30" t="s">
        <v>1874</v>
      </c>
      <c r="C353" s="30" t="s">
        <v>3028</v>
      </c>
      <c r="D353" s="30">
        <v>71</v>
      </c>
      <c r="E353" s="30" t="s">
        <v>3022</v>
      </c>
      <c r="F353" s="37"/>
      <c r="G353" s="30"/>
    </row>
    <row r="354" spans="2:7" x14ac:dyDescent="0.4">
      <c r="B354" s="30" t="s">
        <v>1874</v>
      </c>
      <c r="C354" s="30" t="s">
        <v>3028</v>
      </c>
      <c r="D354" s="30">
        <v>72</v>
      </c>
      <c r="E354" s="33" t="s">
        <v>3104</v>
      </c>
      <c r="F354" s="37"/>
      <c r="G354" s="30"/>
    </row>
    <row r="355" spans="2:7" x14ac:dyDescent="0.4">
      <c r="B355" s="30" t="s">
        <v>1874</v>
      </c>
      <c r="C355" s="30" t="s">
        <v>3028</v>
      </c>
      <c r="D355" s="30">
        <v>73</v>
      </c>
      <c r="E355" s="33" t="s">
        <v>2769</v>
      </c>
      <c r="F355" s="37"/>
      <c r="G355" s="30"/>
    </row>
    <row r="356" spans="2:7" x14ac:dyDescent="0.4">
      <c r="B356" s="30" t="s">
        <v>1874</v>
      </c>
      <c r="C356" s="30" t="s">
        <v>3028</v>
      </c>
      <c r="D356" s="30">
        <v>74</v>
      </c>
      <c r="E356" s="33" t="s">
        <v>3105</v>
      </c>
      <c r="F356" s="37"/>
      <c r="G356" s="30"/>
    </row>
    <row r="357" spans="2:7" x14ac:dyDescent="0.4">
      <c r="B357" s="30" t="s">
        <v>1874</v>
      </c>
      <c r="C357" s="30" t="s">
        <v>3028</v>
      </c>
      <c r="D357" s="30">
        <v>75</v>
      </c>
      <c r="E357" s="33" t="s">
        <v>1117</v>
      </c>
      <c r="F357" s="37"/>
      <c r="G357" s="30"/>
    </row>
    <row r="358" spans="2:7" x14ac:dyDescent="0.4">
      <c r="B358" s="30" t="s">
        <v>1874</v>
      </c>
      <c r="C358" s="30" t="s">
        <v>3028</v>
      </c>
      <c r="D358" s="30">
        <v>76</v>
      </c>
      <c r="E358" s="33" t="s">
        <v>3106</v>
      </c>
      <c r="F358" s="37"/>
      <c r="G358" s="30"/>
    </row>
    <row r="359" spans="2:7" x14ac:dyDescent="0.4">
      <c r="B359" s="30" t="s">
        <v>1874</v>
      </c>
      <c r="C359" s="30" t="s">
        <v>3028</v>
      </c>
      <c r="D359" s="30">
        <v>77</v>
      </c>
      <c r="E359" s="30" t="s">
        <v>3112</v>
      </c>
      <c r="F359" s="37"/>
      <c r="G359" s="30"/>
    </row>
    <row r="360" spans="2:7" x14ac:dyDescent="0.4">
      <c r="B360" s="30" t="s">
        <v>1874</v>
      </c>
      <c r="C360" s="30" t="s">
        <v>3028</v>
      </c>
      <c r="D360" s="30">
        <v>78</v>
      </c>
      <c r="E360" s="30" t="s">
        <v>364</v>
      </c>
      <c r="F360" s="37" t="s">
        <v>6854</v>
      </c>
      <c r="G360" s="30"/>
    </row>
    <row r="361" spans="2:7" x14ac:dyDescent="0.4">
      <c r="B361" s="30" t="s">
        <v>1874</v>
      </c>
      <c r="C361" s="30" t="s">
        <v>3028</v>
      </c>
      <c r="D361" s="30">
        <v>79</v>
      </c>
      <c r="E361" s="30" t="s">
        <v>3117</v>
      </c>
      <c r="F361" s="37"/>
      <c r="G361" s="30"/>
    </row>
    <row r="362" spans="2:7" x14ac:dyDescent="0.4">
      <c r="B362" s="30" t="s">
        <v>1874</v>
      </c>
      <c r="C362" s="30" t="s">
        <v>3028</v>
      </c>
      <c r="D362" s="30">
        <v>80</v>
      </c>
      <c r="E362" s="30" t="s">
        <v>3121</v>
      </c>
      <c r="F362" s="37"/>
      <c r="G362" s="30"/>
    </row>
    <row r="363" spans="2:7" x14ac:dyDescent="0.4">
      <c r="B363" s="30" t="s">
        <v>1874</v>
      </c>
      <c r="C363" s="30" t="s">
        <v>3028</v>
      </c>
      <c r="D363" s="30">
        <v>81</v>
      </c>
      <c r="E363" s="30" t="s">
        <v>19</v>
      </c>
      <c r="F363" s="37" t="s">
        <v>6854</v>
      </c>
      <c r="G363" s="30"/>
    </row>
    <row r="364" spans="2:7" x14ac:dyDescent="0.4">
      <c r="B364" s="30" t="s">
        <v>1874</v>
      </c>
      <c r="C364" s="30" t="s">
        <v>3028</v>
      </c>
      <c r="D364" s="30">
        <v>82</v>
      </c>
      <c r="E364" s="30" t="s">
        <v>2044</v>
      </c>
      <c r="F364" s="37" t="s">
        <v>6854</v>
      </c>
      <c r="G364" s="30"/>
    </row>
    <row r="365" spans="2:7" x14ac:dyDescent="0.4">
      <c r="B365" s="30" t="s">
        <v>1874</v>
      </c>
      <c r="C365" s="30" t="s">
        <v>3028</v>
      </c>
      <c r="D365" s="30">
        <v>83</v>
      </c>
      <c r="E365" s="30" t="s">
        <v>3122</v>
      </c>
      <c r="F365" s="37" t="s">
        <v>6854</v>
      </c>
      <c r="G365" s="30"/>
    </row>
    <row r="366" spans="2:7" x14ac:dyDescent="0.4">
      <c r="B366" s="30" t="s">
        <v>1874</v>
      </c>
      <c r="C366" s="30" t="s">
        <v>3028</v>
      </c>
      <c r="D366" s="30">
        <v>84</v>
      </c>
      <c r="E366" s="33" t="s">
        <v>3088</v>
      </c>
      <c r="F366" s="37"/>
      <c r="G366" s="30"/>
    </row>
    <row r="367" spans="2:7" x14ac:dyDescent="0.4">
      <c r="B367" s="30" t="s">
        <v>1874</v>
      </c>
      <c r="C367" s="30" t="s">
        <v>3028</v>
      </c>
      <c r="D367" s="30">
        <v>85</v>
      </c>
      <c r="E367" s="33" t="s">
        <v>3092</v>
      </c>
      <c r="F367" s="37"/>
      <c r="G367" s="30"/>
    </row>
    <row r="368" spans="2:7" x14ac:dyDescent="0.4">
      <c r="B368" s="30" t="s">
        <v>1874</v>
      </c>
      <c r="C368" s="30" t="s">
        <v>3028</v>
      </c>
      <c r="D368" s="30">
        <v>86</v>
      </c>
      <c r="E368" s="30" t="s">
        <v>1176</v>
      </c>
      <c r="F368" s="37" t="s">
        <v>6854</v>
      </c>
      <c r="G368" s="30"/>
    </row>
    <row r="369" spans="2:7" x14ac:dyDescent="0.4">
      <c r="B369" s="30" t="s">
        <v>1874</v>
      </c>
      <c r="C369" s="30" t="s">
        <v>3028</v>
      </c>
      <c r="D369" s="30">
        <v>87</v>
      </c>
      <c r="E369" s="30" t="s">
        <v>3124</v>
      </c>
      <c r="F369" s="37" t="s">
        <v>6854</v>
      </c>
      <c r="G369" s="30"/>
    </row>
    <row r="370" spans="2:7" x14ac:dyDescent="0.4">
      <c r="B370" s="30" t="s">
        <v>1874</v>
      </c>
      <c r="C370" s="30" t="s">
        <v>3028</v>
      </c>
      <c r="D370" s="30">
        <v>88</v>
      </c>
      <c r="E370" s="33" t="s">
        <v>2135</v>
      </c>
      <c r="F370" s="37"/>
      <c r="G370" s="30"/>
    </row>
    <row r="371" spans="2:7" x14ac:dyDescent="0.4">
      <c r="B371" s="30" t="s">
        <v>1874</v>
      </c>
      <c r="C371" s="30" t="s">
        <v>3028</v>
      </c>
      <c r="D371" s="30">
        <v>89</v>
      </c>
      <c r="E371" s="33" t="s">
        <v>3127</v>
      </c>
      <c r="F371" s="37"/>
      <c r="G371" s="30"/>
    </row>
    <row r="372" spans="2:7" x14ac:dyDescent="0.4">
      <c r="B372" s="30" t="s">
        <v>1874</v>
      </c>
      <c r="C372" s="30" t="s">
        <v>3028</v>
      </c>
      <c r="D372" s="30">
        <v>90</v>
      </c>
      <c r="E372" s="33" t="s">
        <v>2326</v>
      </c>
      <c r="F372" s="37"/>
      <c r="G372" s="30"/>
    </row>
    <row r="373" spans="2:7" x14ac:dyDescent="0.4">
      <c r="B373" s="30" t="s">
        <v>1874</v>
      </c>
      <c r="C373" s="30" t="s">
        <v>3028</v>
      </c>
      <c r="D373" s="30">
        <v>91</v>
      </c>
      <c r="E373" s="33" t="s">
        <v>1051</v>
      </c>
      <c r="F373" s="37"/>
      <c r="G373" s="30"/>
    </row>
    <row r="374" spans="2:7" x14ac:dyDescent="0.4">
      <c r="B374" s="30" t="s">
        <v>1874</v>
      </c>
      <c r="C374" s="30" t="s">
        <v>3028</v>
      </c>
      <c r="D374" s="30">
        <v>92</v>
      </c>
      <c r="E374" s="33" t="s">
        <v>834</v>
      </c>
      <c r="F374" s="37"/>
      <c r="G374" s="30"/>
    </row>
    <row r="375" spans="2:7" x14ac:dyDescent="0.4">
      <c r="B375" s="30" t="s">
        <v>1874</v>
      </c>
      <c r="C375" s="30" t="s">
        <v>3028</v>
      </c>
      <c r="D375" s="30">
        <v>93</v>
      </c>
      <c r="E375" s="30" t="s">
        <v>3128</v>
      </c>
      <c r="F375" s="37"/>
      <c r="G375" s="30"/>
    </row>
    <row r="376" spans="2:7" x14ac:dyDescent="0.4">
      <c r="B376" s="30" t="s">
        <v>1874</v>
      </c>
      <c r="C376" s="30" t="s">
        <v>3028</v>
      </c>
      <c r="D376" s="30">
        <v>94</v>
      </c>
      <c r="E376" s="33" t="s">
        <v>1359</v>
      </c>
      <c r="F376" s="37"/>
      <c r="G376" s="30"/>
    </row>
    <row r="377" spans="2:7" x14ac:dyDescent="0.4">
      <c r="B377" s="30" t="s">
        <v>1874</v>
      </c>
      <c r="C377" s="30" t="s">
        <v>3028</v>
      </c>
      <c r="D377" s="30">
        <v>95</v>
      </c>
      <c r="E377" s="33" t="s">
        <v>869</v>
      </c>
      <c r="F377" s="37"/>
      <c r="G377" s="30"/>
    </row>
    <row r="378" spans="2:7" x14ac:dyDescent="0.4">
      <c r="B378" s="30" t="s">
        <v>1874</v>
      </c>
      <c r="C378" s="30" t="s">
        <v>3028</v>
      </c>
      <c r="D378" s="30">
        <v>96</v>
      </c>
      <c r="E378" s="30" t="s">
        <v>2165</v>
      </c>
      <c r="F378" s="37" t="s">
        <v>6854</v>
      </c>
      <c r="G378" s="30"/>
    </row>
    <row r="379" spans="2:7" x14ac:dyDescent="0.4">
      <c r="B379" s="30" t="s">
        <v>1874</v>
      </c>
      <c r="C379" s="30" t="s">
        <v>3028</v>
      </c>
      <c r="D379" s="30">
        <v>97</v>
      </c>
      <c r="E379" s="30" t="s">
        <v>3130</v>
      </c>
      <c r="F379" s="37" t="s">
        <v>6854</v>
      </c>
      <c r="G379" s="30"/>
    </row>
    <row r="380" spans="2:7" x14ac:dyDescent="0.4">
      <c r="B380" s="30" t="s">
        <v>1874</v>
      </c>
      <c r="C380" s="30" t="s">
        <v>3028</v>
      </c>
      <c r="D380" s="30">
        <v>98</v>
      </c>
      <c r="E380" s="30" t="s">
        <v>3132</v>
      </c>
      <c r="F380" s="37" t="s">
        <v>6854</v>
      </c>
      <c r="G380" s="30"/>
    </row>
    <row r="381" spans="2:7" x14ac:dyDescent="0.4">
      <c r="B381" s="30" t="s">
        <v>1874</v>
      </c>
      <c r="C381" s="30" t="s">
        <v>3028</v>
      </c>
      <c r="D381" s="30">
        <v>99</v>
      </c>
      <c r="E381" s="30" t="s">
        <v>3137</v>
      </c>
      <c r="F381" s="37" t="s">
        <v>6854</v>
      </c>
      <c r="G381" s="30"/>
    </row>
    <row r="382" spans="2:7" x14ac:dyDescent="0.4">
      <c r="B382" s="30" t="s">
        <v>1874</v>
      </c>
      <c r="C382" s="30" t="s">
        <v>3028</v>
      </c>
      <c r="D382" s="30">
        <v>100</v>
      </c>
      <c r="E382" s="30" t="s">
        <v>3138</v>
      </c>
      <c r="F382" s="37" t="s">
        <v>6854</v>
      </c>
      <c r="G382" s="30"/>
    </row>
    <row r="383" spans="2:7" x14ac:dyDescent="0.4">
      <c r="B383" s="30" t="s">
        <v>1874</v>
      </c>
      <c r="C383" s="30" t="s">
        <v>3028</v>
      </c>
      <c r="D383" s="30">
        <v>101</v>
      </c>
      <c r="E383" s="30" t="s">
        <v>2526</v>
      </c>
      <c r="F383" s="37" t="s">
        <v>6854</v>
      </c>
      <c r="G383" s="30"/>
    </row>
    <row r="384" spans="2:7" x14ac:dyDescent="0.4">
      <c r="B384" s="30" t="s">
        <v>1874</v>
      </c>
      <c r="C384" s="30" t="s">
        <v>3028</v>
      </c>
      <c r="D384" s="30">
        <v>102</v>
      </c>
      <c r="E384" s="30" t="s">
        <v>3139</v>
      </c>
      <c r="F384" s="37" t="s">
        <v>6854</v>
      </c>
      <c r="G384" s="30"/>
    </row>
    <row r="385" spans="2:7" x14ac:dyDescent="0.4">
      <c r="B385" s="30" t="s">
        <v>1874</v>
      </c>
      <c r="C385" s="30" t="s">
        <v>3028</v>
      </c>
      <c r="D385" s="30">
        <v>103</v>
      </c>
      <c r="E385" s="30" t="s">
        <v>2203</v>
      </c>
      <c r="F385" s="37" t="s">
        <v>6854</v>
      </c>
      <c r="G385" s="30"/>
    </row>
    <row r="386" spans="2:7" x14ac:dyDescent="0.4">
      <c r="B386" s="30" t="s">
        <v>1874</v>
      </c>
      <c r="C386" s="30" t="s">
        <v>3028</v>
      </c>
      <c r="D386" s="30">
        <v>104</v>
      </c>
      <c r="E386" s="30" t="s">
        <v>3140</v>
      </c>
      <c r="F386" s="37" t="s">
        <v>6854</v>
      </c>
      <c r="G386" s="30"/>
    </row>
    <row r="387" spans="2:7" x14ac:dyDescent="0.4">
      <c r="B387" s="30" t="s">
        <v>1874</v>
      </c>
      <c r="C387" s="30" t="s">
        <v>3028</v>
      </c>
      <c r="D387" s="30">
        <v>105</v>
      </c>
      <c r="E387" s="30" t="s">
        <v>3142</v>
      </c>
      <c r="F387" s="37" t="s">
        <v>6854</v>
      </c>
      <c r="G387" s="30"/>
    </row>
    <row r="388" spans="2:7" x14ac:dyDescent="0.4">
      <c r="B388" s="30" t="s">
        <v>1874</v>
      </c>
      <c r="C388" s="30" t="s">
        <v>3028</v>
      </c>
      <c r="D388" s="30">
        <v>106</v>
      </c>
      <c r="E388" s="30" t="s">
        <v>1218</v>
      </c>
      <c r="F388" s="37" t="s">
        <v>6854</v>
      </c>
      <c r="G388" s="30"/>
    </row>
    <row r="389" spans="2:7" x14ac:dyDescent="0.4">
      <c r="B389" s="30" t="s">
        <v>1874</v>
      </c>
      <c r="C389" s="30" t="s">
        <v>3028</v>
      </c>
      <c r="D389" s="30">
        <v>107</v>
      </c>
      <c r="E389" s="33" t="s">
        <v>1432</v>
      </c>
      <c r="F389" s="37"/>
      <c r="G389" s="30"/>
    </row>
    <row r="390" spans="2:7" x14ac:dyDescent="0.4">
      <c r="B390" s="30" t="s">
        <v>1874</v>
      </c>
      <c r="C390" s="30" t="s">
        <v>3028</v>
      </c>
      <c r="D390" s="30">
        <v>108</v>
      </c>
      <c r="E390" s="33" t="s">
        <v>14</v>
      </c>
      <c r="F390" s="37"/>
      <c r="G390" s="30"/>
    </row>
    <row r="391" spans="2:7" x14ac:dyDescent="0.4">
      <c r="B391" s="30" t="s">
        <v>1874</v>
      </c>
      <c r="C391" s="30" t="s">
        <v>3028</v>
      </c>
      <c r="D391" s="30">
        <v>109</v>
      </c>
      <c r="E391" s="33" t="s">
        <v>3145</v>
      </c>
      <c r="F391" s="37"/>
      <c r="G391" s="30"/>
    </row>
    <row r="392" spans="2:7" x14ac:dyDescent="0.4">
      <c r="B392" s="30" t="s">
        <v>1874</v>
      </c>
      <c r="C392" s="30" t="s">
        <v>3028</v>
      </c>
      <c r="D392" s="30">
        <v>110</v>
      </c>
      <c r="E392" s="33" t="s">
        <v>3146</v>
      </c>
      <c r="F392" s="37"/>
      <c r="G392" s="30"/>
    </row>
    <row r="393" spans="2:7" x14ac:dyDescent="0.4">
      <c r="B393" s="30" t="s">
        <v>1874</v>
      </c>
      <c r="C393" s="30" t="s">
        <v>3028</v>
      </c>
      <c r="D393" s="30">
        <v>111</v>
      </c>
      <c r="E393" s="30" t="s">
        <v>3148</v>
      </c>
      <c r="F393" s="37" t="s">
        <v>6854</v>
      </c>
      <c r="G393" s="30"/>
    </row>
    <row r="394" spans="2:7" x14ac:dyDescent="0.4">
      <c r="B394" s="30" t="s">
        <v>1874</v>
      </c>
      <c r="C394" s="30" t="s">
        <v>3028</v>
      </c>
      <c r="D394" s="30">
        <v>112</v>
      </c>
      <c r="E394" s="30" t="s">
        <v>3150</v>
      </c>
      <c r="F394" s="37" t="s">
        <v>6854</v>
      </c>
      <c r="G394" s="30"/>
    </row>
    <row r="395" spans="2:7" x14ac:dyDescent="0.4">
      <c r="B395" s="30" t="s">
        <v>1874</v>
      </c>
      <c r="C395" s="30" t="s">
        <v>3028</v>
      </c>
      <c r="D395" s="30">
        <v>113</v>
      </c>
      <c r="E395" s="30" t="s">
        <v>3152</v>
      </c>
      <c r="F395" s="37" t="s">
        <v>6854</v>
      </c>
      <c r="G395" s="30"/>
    </row>
    <row r="396" spans="2:7" x14ac:dyDescent="0.4">
      <c r="B396" s="30" t="s">
        <v>1874</v>
      </c>
      <c r="C396" s="30" t="s">
        <v>3028</v>
      </c>
      <c r="D396" s="30">
        <v>114</v>
      </c>
      <c r="E396" s="30" t="s">
        <v>1022</v>
      </c>
      <c r="F396" s="37" t="s">
        <v>6854</v>
      </c>
      <c r="G396" s="30"/>
    </row>
    <row r="397" spans="2:7" x14ac:dyDescent="0.4">
      <c r="B397" s="30" t="s">
        <v>1874</v>
      </c>
      <c r="C397" s="30" t="s">
        <v>3028</v>
      </c>
      <c r="D397" s="30">
        <v>115</v>
      </c>
      <c r="E397" s="30" t="s">
        <v>1498</v>
      </c>
      <c r="F397" s="37" t="s">
        <v>6854</v>
      </c>
      <c r="G397" s="30"/>
    </row>
    <row r="398" spans="2:7" x14ac:dyDescent="0.4">
      <c r="B398" s="30" t="s">
        <v>1874</v>
      </c>
      <c r="C398" s="30" t="s">
        <v>3028</v>
      </c>
      <c r="D398" s="30">
        <v>116</v>
      </c>
      <c r="E398" s="33" t="s">
        <v>3158</v>
      </c>
      <c r="F398" s="37"/>
      <c r="G398" s="30"/>
    </row>
    <row r="399" spans="2:7" x14ac:dyDescent="0.4">
      <c r="B399" s="30" t="s">
        <v>1874</v>
      </c>
      <c r="C399" s="30" t="s">
        <v>3028</v>
      </c>
      <c r="D399" s="30">
        <v>117</v>
      </c>
      <c r="E399" s="30" t="s">
        <v>3160</v>
      </c>
      <c r="F399" s="37" t="s">
        <v>6854</v>
      </c>
      <c r="G399" s="30"/>
    </row>
    <row r="400" spans="2:7" x14ac:dyDescent="0.4">
      <c r="B400" s="30" t="s">
        <v>1874</v>
      </c>
      <c r="C400" s="30" t="s">
        <v>3028</v>
      </c>
      <c r="D400" s="30">
        <v>118</v>
      </c>
      <c r="E400" s="33" t="s">
        <v>3161</v>
      </c>
      <c r="F400" s="37"/>
      <c r="G400" s="30"/>
    </row>
    <row r="401" spans="2:7" x14ac:dyDescent="0.4">
      <c r="B401" s="30" t="s">
        <v>1874</v>
      </c>
      <c r="C401" s="30" t="s">
        <v>3028</v>
      </c>
      <c r="D401" s="30">
        <v>119</v>
      </c>
      <c r="E401" s="30" t="s">
        <v>675</v>
      </c>
      <c r="F401" s="37" t="s">
        <v>6854</v>
      </c>
      <c r="G401" s="30"/>
    </row>
    <row r="402" spans="2:7" x14ac:dyDescent="0.4">
      <c r="B402" s="30" t="s">
        <v>1874</v>
      </c>
      <c r="C402" s="30" t="s">
        <v>3028</v>
      </c>
      <c r="D402" s="30">
        <v>120</v>
      </c>
      <c r="E402" s="33" t="s">
        <v>3156</v>
      </c>
      <c r="F402" s="37"/>
      <c r="G402" s="30"/>
    </row>
    <row r="403" spans="2:7" x14ac:dyDescent="0.4">
      <c r="B403" s="30" t="s">
        <v>1874</v>
      </c>
      <c r="C403" s="30" t="s">
        <v>3028</v>
      </c>
      <c r="D403" s="30">
        <v>121</v>
      </c>
      <c r="E403" s="33" t="s">
        <v>3165</v>
      </c>
      <c r="F403" s="37"/>
      <c r="G403" s="30"/>
    </row>
    <row r="404" spans="2:7" x14ac:dyDescent="0.4">
      <c r="B404" s="30" t="s">
        <v>1874</v>
      </c>
      <c r="C404" s="30" t="s">
        <v>3028</v>
      </c>
      <c r="D404" s="30">
        <v>122</v>
      </c>
      <c r="E404" s="30" t="s">
        <v>3169</v>
      </c>
      <c r="F404" s="37" t="s">
        <v>6854</v>
      </c>
      <c r="G404" s="30"/>
    </row>
    <row r="405" spans="2:7" x14ac:dyDescent="0.4">
      <c r="B405" s="30" t="s">
        <v>1874</v>
      </c>
      <c r="C405" s="30" t="s">
        <v>3028</v>
      </c>
      <c r="D405" s="30">
        <v>123</v>
      </c>
      <c r="E405" s="33" t="s">
        <v>3172</v>
      </c>
      <c r="F405" s="37"/>
      <c r="G405" s="30"/>
    </row>
    <row r="406" spans="2:7" x14ac:dyDescent="0.4">
      <c r="B406" s="30" t="s">
        <v>1874</v>
      </c>
      <c r="C406" s="30" t="s">
        <v>3028</v>
      </c>
      <c r="D406" s="30">
        <v>124</v>
      </c>
      <c r="E406" s="33" t="s">
        <v>3173</v>
      </c>
      <c r="F406" s="37"/>
      <c r="G406" s="30"/>
    </row>
    <row r="407" spans="2:7" x14ac:dyDescent="0.4">
      <c r="B407" s="30" t="s">
        <v>1874</v>
      </c>
      <c r="C407" s="30" t="s">
        <v>3028</v>
      </c>
      <c r="D407" s="30">
        <v>125</v>
      </c>
      <c r="E407" s="30" t="s">
        <v>3174</v>
      </c>
      <c r="F407" s="37" t="s">
        <v>6854</v>
      </c>
      <c r="G407" s="30"/>
    </row>
    <row r="408" spans="2:7" x14ac:dyDescent="0.4">
      <c r="B408" s="30" t="s">
        <v>1874</v>
      </c>
      <c r="C408" s="30" t="s">
        <v>3028</v>
      </c>
      <c r="D408" s="30">
        <v>126</v>
      </c>
      <c r="E408" s="33" t="s">
        <v>2921</v>
      </c>
      <c r="F408" s="37"/>
      <c r="G408" s="30"/>
    </row>
    <row r="409" spans="2:7" x14ac:dyDescent="0.4">
      <c r="B409" s="30" t="s">
        <v>1874</v>
      </c>
      <c r="C409" s="30" t="s">
        <v>3028</v>
      </c>
      <c r="D409" s="30">
        <v>127</v>
      </c>
      <c r="E409" s="33" t="s">
        <v>3176</v>
      </c>
      <c r="F409" s="37"/>
      <c r="G409" s="30"/>
    </row>
    <row r="410" spans="2:7" x14ac:dyDescent="0.4">
      <c r="B410" s="30" t="s">
        <v>1874</v>
      </c>
      <c r="C410" s="30" t="s">
        <v>3028</v>
      </c>
      <c r="D410" s="30">
        <v>128</v>
      </c>
      <c r="E410" s="33" t="s">
        <v>1594</v>
      </c>
      <c r="F410" s="37"/>
      <c r="G410" s="30"/>
    </row>
    <row r="411" spans="2:7" x14ac:dyDescent="0.4">
      <c r="B411" s="30" t="s">
        <v>1874</v>
      </c>
      <c r="C411" s="30" t="s">
        <v>3028</v>
      </c>
      <c r="D411" s="30">
        <v>129</v>
      </c>
      <c r="E411" s="33" t="s">
        <v>3177</v>
      </c>
      <c r="F411" s="37"/>
      <c r="G411" s="30"/>
    </row>
    <row r="412" spans="2:7" x14ac:dyDescent="0.4">
      <c r="B412" s="30" t="s">
        <v>1874</v>
      </c>
      <c r="C412" s="30" t="s">
        <v>3028</v>
      </c>
      <c r="D412" s="30">
        <v>130</v>
      </c>
      <c r="E412" s="30" t="s">
        <v>752</v>
      </c>
      <c r="F412" s="37" t="s">
        <v>6854</v>
      </c>
      <c r="G412" s="30"/>
    </row>
    <row r="413" spans="2:7" x14ac:dyDescent="0.4">
      <c r="B413" s="30" t="s">
        <v>1874</v>
      </c>
      <c r="C413" s="30" t="s">
        <v>3028</v>
      </c>
      <c r="D413" s="30">
        <v>131</v>
      </c>
      <c r="E413" s="30" t="s">
        <v>180</v>
      </c>
      <c r="F413" s="37" t="s">
        <v>6854</v>
      </c>
      <c r="G413" s="30"/>
    </row>
    <row r="414" spans="2:7" x14ac:dyDescent="0.4">
      <c r="B414" s="30" t="s">
        <v>1874</v>
      </c>
      <c r="C414" s="30" t="s">
        <v>3028</v>
      </c>
      <c r="D414" s="30">
        <v>132</v>
      </c>
      <c r="E414" s="30" t="s">
        <v>640</v>
      </c>
      <c r="F414" s="37" t="s">
        <v>6854</v>
      </c>
      <c r="G414" s="30"/>
    </row>
    <row r="415" spans="2:7" x14ac:dyDescent="0.4">
      <c r="B415" s="30" t="s">
        <v>1874</v>
      </c>
      <c r="C415" s="30" t="s">
        <v>3028</v>
      </c>
      <c r="D415" s="30">
        <v>133</v>
      </c>
      <c r="E415" s="30" t="s">
        <v>3181</v>
      </c>
      <c r="F415" s="37" t="s">
        <v>6854</v>
      </c>
      <c r="G415" s="30"/>
    </row>
    <row r="416" spans="2:7" x14ac:dyDescent="0.4">
      <c r="B416" s="30" t="s">
        <v>1874</v>
      </c>
      <c r="C416" s="30" t="s">
        <v>3028</v>
      </c>
      <c r="D416" s="30">
        <v>134</v>
      </c>
      <c r="E416" s="30" t="s">
        <v>3184</v>
      </c>
      <c r="F416" s="37" t="s">
        <v>6854</v>
      </c>
      <c r="G416" s="30"/>
    </row>
    <row r="417" spans="2:7" x14ac:dyDescent="0.4">
      <c r="B417" s="30" t="s">
        <v>1874</v>
      </c>
      <c r="C417" s="30" t="s">
        <v>3028</v>
      </c>
      <c r="D417" s="30">
        <v>135</v>
      </c>
      <c r="E417" s="30" t="s">
        <v>1211</v>
      </c>
      <c r="F417" s="37" t="s">
        <v>6854</v>
      </c>
      <c r="G417" s="30"/>
    </row>
    <row r="418" spans="2:7" x14ac:dyDescent="0.4">
      <c r="B418" s="30" t="s">
        <v>1874</v>
      </c>
      <c r="C418" s="30" t="s">
        <v>3028</v>
      </c>
      <c r="D418" s="30">
        <v>136</v>
      </c>
      <c r="E418" s="30" t="s">
        <v>3136</v>
      </c>
      <c r="F418" s="37" t="s">
        <v>6854</v>
      </c>
      <c r="G418" s="30"/>
    </row>
    <row r="419" spans="2:7" x14ac:dyDescent="0.4">
      <c r="B419" s="30" t="s">
        <v>1874</v>
      </c>
      <c r="C419" s="30" t="s">
        <v>3028</v>
      </c>
      <c r="D419" s="30">
        <v>137</v>
      </c>
      <c r="E419" s="30" t="s">
        <v>2748</v>
      </c>
      <c r="F419" s="37" t="s">
        <v>6854</v>
      </c>
      <c r="G419" s="30"/>
    </row>
    <row r="420" spans="2:7" x14ac:dyDescent="0.4">
      <c r="B420" s="30" t="s">
        <v>1874</v>
      </c>
      <c r="C420" s="30" t="s">
        <v>3028</v>
      </c>
      <c r="D420" s="30">
        <v>138</v>
      </c>
      <c r="E420" s="30" t="s">
        <v>3186</v>
      </c>
      <c r="F420" s="37" t="s">
        <v>6854</v>
      </c>
      <c r="G420" s="30"/>
    </row>
    <row r="421" spans="2:7" x14ac:dyDescent="0.4">
      <c r="B421" s="30" t="s">
        <v>1874</v>
      </c>
      <c r="C421" s="30" t="s">
        <v>3028</v>
      </c>
      <c r="D421" s="30">
        <v>139</v>
      </c>
      <c r="E421" s="30" t="s">
        <v>3187</v>
      </c>
      <c r="F421" s="37" t="s">
        <v>6854</v>
      </c>
      <c r="G421" s="30"/>
    </row>
    <row r="422" spans="2:7" x14ac:dyDescent="0.4">
      <c r="B422" s="30" t="s">
        <v>1874</v>
      </c>
      <c r="C422" s="30" t="s">
        <v>3028</v>
      </c>
      <c r="D422" s="30">
        <v>140</v>
      </c>
      <c r="E422" s="30" t="s">
        <v>3190</v>
      </c>
      <c r="F422" s="37" t="s">
        <v>6854</v>
      </c>
      <c r="G422" s="30"/>
    </row>
    <row r="423" spans="2:7" x14ac:dyDescent="0.4">
      <c r="B423" s="30" t="s">
        <v>1874</v>
      </c>
      <c r="C423" s="30" t="s">
        <v>3028</v>
      </c>
      <c r="D423" s="30">
        <v>141</v>
      </c>
      <c r="E423" s="32" t="s">
        <v>268</v>
      </c>
      <c r="F423" s="37"/>
      <c r="G423" s="30"/>
    </row>
    <row r="424" spans="2:7" x14ac:dyDescent="0.4">
      <c r="B424" s="30" t="s">
        <v>1874</v>
      </c>
      <c r="C424" s="30" t="s">
        <v>3028</v>
      </c>
      <c r="D424" s="30">
        <v>142</v>
      </c>
      <c r="E424" s="32" t="s">
        <v>228</v>
      </c>
      <c r="F424" s="37"/>
      <c r="G424" s="30"/>
    </row>
    <row r="425" spans="2:7" x14ac:dyDescent="0.4">
      <c r="B425" s="30" t="s">
        <v>1874</v>
      </c>
      <c r="C425" s="30" t="s">
        <v>3028</v>
      </c>
      <c r="D425" s="30">
        <v>143</v>
      </c>
      <c r="E425" s="32" t="s">
        <v>281</v>
      </c>
      <c r="F425" s="37"/>
      <c r="G425" s="30"/>
    </row>
    <row r="426" spans="2:7" x14ac:dyDescent="0.4">
      <c r="B426" s="30" t="s">
        <v>1874</v>
      </c>
      <c r="C426" s="30" t="s">
        <v>3028</v>
      </c>
      <c r="D426" s="30">
        <v>144</v>
      </c>
      <c r="E426" s="32" t="s">
        <v>100</v>
      </c>
      <c r="F426" s="37"/>
      <c r="G426" s="30"/>
    </row>
    <row r="427" spans="2:7" x14ac:dyDescent="0.4">
      <c r="B427" s="30" t="s">
        <v>1874</v>
      </c>
      <c r="C427" s="30" t="s">
        <v>3028</v>
      </c>
      <c r="D427" s="30">
        <v>145</v>
      </c>
      <c r="E427" s="32" t="s">
        <v>285</v>
      </c>
      <c r="F427" s="37"/>
      <c r="G427" s="30"/>
    </row>
    <row r="428" spans="2:7" x14ac:dyDescent="0.4">
      <c r="B428" s="30" t="s">
        <v>1874</v>
      </c>
      <c r="C428" s="30" t="s">
        <v>3028</v>
      </c>
      <c r="D428" s="30">
        <v>146</v>
      </c>
      <c r="E428" s="32" t="s">
        <v>288</v>
      </c>
      <c r="F428" s="37"/>
      <c r="G428" s="30"/>
    </row>
    <row r="429" spans="2:7" x14ac:dyDescent="0.4">
      <c r="B429" s="30" t="s">
        <v>3194</v>
      </c>
      <c r="C429" s="30" t="s">
        <v>3195</v>
      </c>
      <c r="D429" s="30">
        <v>1</v>
      </c>
      <c r="E429" s="32" t="s">
        <v>73</v>
      </c>
      <c r="F429" s="37"/>
      <c r="G429" s="30"/>
    </row>
    <row r="430" spans="2:7" x14ac:dyDescent="0.4">
      <c r="B430" s="30" t="s">
        <v>3194</v>
      </c>
      <c r="C430" s="30" t="s">
        <v>3195</v>
      </c>
      <c r="D430" s="30">
        <v>2</v>
      </c>
      <c r="E430" s="32" t="s">
        <v>68</v>
      </c>
      <c r="F430" s="37"/>
      <c r="G430" s="30"/>
    </row>
    <row r="431" spans="2:7" x14ac:dyDescent="0.4">
      <c r="B431" s="30" t="s">
        <v>3194</v>
      </c>
      <c r="C431" s="30" t="s">
        <v>3195</v>
      </c>
      <c r="D431" s="30">
        <v>3</v>
      </c>
      <c r="E431" s="32" t="s">
        <v>44</v>
      </c>
      <c r="F431" s="37"/>
      <c r="G431" s="30"/>
    </row>
    <row r="432" spans="2:7" x14ac:dyDescent="0.4">
      <c r="B432" s="30" t="s">
        <v>3194</v>
      </c>
      <c r="C432" s="30" t="s">
        <v>3195</v>
      </c>
      <c r="D432" s="30">
        <v>4</v>
      </c>
      <c r="E432" s="32" t="s">
        <v>650</v>
      </c>
      <c r="F432" s="37"/>
      <c r="G432" s="30"/>
    </row>
    <row r="433" spans="2:7" x14ac:dyDescent="0.4">
      <c r="B433" s="30" t="s">
        <v>3194</v>
      </c>
      <c r="C433" s="30" t="s">
        <v>3195</v>
      </c>
      <c r="D433" s="30">
        <v>5</v>
      </c>
      <c r="E433" s="30" t="s">
        <v>613</v>
      </c>
      <c r="F433" s="37"/>
      <c r="G433" s="30"/>
    </row>
    <row r="434" spans="2:7" x14ac:dyDescent="0.4">
      <c r="B434" s="30" t="s">
        <v>3194</v>
      </c>
      <c r="C434" s="30" t="s">
        <v>3195</v>
      </c>
      <c r="D434" s="30">
        <v>6</v>
      </c>
      <c r="E434" s="30" t="s">
        <v>1738</v>
      </c>
      <c r="F434" s="37" t="s">
        <v>6854</v>
      </c>
      <c r="G434" s="30"/>
    </row>
    <row r="435" spans="2:7" x14ac:dyDescent="0.4">
      <c r="B435" s="30" t="s">
        <v>3194</v>
      </c>
      <c r="C435" s="30" t="s">
        <v>3195</v>
      </c>
      <c r="D435" s="30">
        <v>7</v>
      </c>
      <c r="E435" s="30" t="s">
        <v>3196</v>
      </c>
      <c r="F435" s="37" t="s">
        <v>6854</v>
      </c>
      <c r="G435" s="30"/>
    </row>
    <row r="436" spans="2:7" x14ac:dyDescent="0.4">
      <c r="B436" s="30" t="s">
        <v>3194</v>
      </c>
      <c r="C436" s="30" t="s">
        <v>3195</v>
      </c>
      <c r="D436" s="30">
        <v>8</v>
      </c>
      <c r="E436" s="30" t="s">
        <v>997</v>
      </c>
      <c r="F436" s="37" t="s">
        <v>6854</v>
      </c>
      <c r="G436" s="30"/>
    </row>
    <row r="437" spans="2:7" x14ac:dyDescent="0.4">
      <c r="B437" s="30" t="s">
        <v>3194</v>
      </c>
      <c r="C437" s="30" t="s">
        <v>3195</v>
      </c>
      <c r="D437" s="30">
        <v>9</v>
      </c>
      <c r="E437" s="30" t="s">
        <v>3198</v>
      </c>
      <c r="F437" s="37" t="s">
        <v>6854</v>
      </c>
      <c r="G437" s="30"/>
    </row>
    <row r="438" spans="2:7" x14ac:dyDescent="0.4">
      <c r="B438" s="30" t="s">
        <v>3194</v>
      </c>
      <c r="C438" s="30" t="s">
        <v>3195</v>
      </c>
      <c r="D438" s="30">
        <v>10</v>
      </c>
      <c r="E438" s="30" t="s">
        <v>3199</v>
      </c>
      <c r="F438" s="37" t="s">
        <v>6854</v>
      </c>
      <c r="G438" s="30"/>
    </row>
    <row r="439" spans="2:7" x14ac:dyDescent="0.4">
      <c r="B439" s="30" t="s">
        <v>3194</v>
      </c>
      <c r="C439" s="30" t="s">
        <v>3195</v>
      </c>
      <c r="D439" s="30">
        <v>11</v>
      </c>
      <c r="E439" s="30" t="s">
        <v>3200</v>
      </c>
      <c r="F439" s="37" t="s">
        <v>6854</v>
      </c>
      <c r="G439" s="30"/>
    </row>
    <row r="440" spans="2:7" x14ac:dyDescent="0.4">
      <c r="B440" s="30" t="s">
        <v>3194</v>
      </c>
      <c r="C440" s="30" t="s">
        <v>3195</v>
      </c>
      <c r="D440" s="30">
        <v>12</v>
      </c>
      <c r="E440" s="30" t="s">
        <v>3201</v>
      </c>
      <c r="F440" s="37" t="s">
        <v>6854</v>
      </c>
      <c r="G440" s="30"/>
    </row>
    <row r="441" spans="2:7" x14ac:dyDescent="0.4">
      <c r="B441" s="30" t="s">
        <v>3194</v>
      </c>
      <c r="C441" s="30" t="s">
        <v>3195</v>
      </c>
      <c r="D441" s="30">
        <v>13</v>
      </c>
      <c r="E441" s="30" t="s">
        <v>1710</v>
      </c>
      <c r="F441" s="37" t="s">
        <v>6854</v>
      </c>
      <c r="G441" s="30"/>
    </row>
    <row r="442" spans="2:7" x14ac:dyDescent="0.4">
      <c r="B442" s="30" t="s">
        <v>3194</v>
      </c>
      <c r="C442" s="30" t="s">
        <v>3195</v>
      </c>
      <c r="D442" s="30">
        <v>14</v>
      </c>
      <c r="E442" s="30" t="s">
        <v>3202</v>
      </c>
      <c r="F442" s="37" t="s">
        <v>6854</v>
      </c>
      <c r="G442" s="30"/>
    </row>
    <row r="443" spans="2:7" x14ac:dyDescent="0.4">
      <c r="B443" s="30" t="s">
        <v>3194</v>
      </c>
      <c r="C443" s="30" t="s">
        <v>3195</v>
      </c>
      <c r="D443" s="30">
        <v>15</v>
      </c>
      <c r="E443" s="30" t="s">
        <v>1477</v>
      </c>
      <c r="F443" s="37" t="s">
        <v>6854</v>
      </c>
      <c r="G443" s="30"/>
    </row>
    <row r="444" spans="2:7" x14ac:dyDescent="0.4">
      <c r="B444" s="30" t="s">
        <v>3194</v>
      </c>
      <c r="C444" s="30" t="s">
        <v>3195</v>
      </c>
      <c r="D444" s="30">
        <v>16</v>
      </c>
      <c r="E444" s="30" t="s">
        <v>527</v>
      </c>
      <c r="F444" s="37" t="s">
        <v>6854</v>
      </c>
      <c r="G444" s="30"/>
    </row>
    <row r="445" spans="2:7" x14ac:dyDescent="0.4">
      <c r="B445" s="30" t="s">
        <v>3194</v>
      </c>
      <c r="C445" s="30" t="s">
        <v>3195</v>
      </c>
      <c r="D445" s="30">
        <v>17</v>
      </c>
      <c r="E445" s="30" t="s">
        <v>3203</v>
      </c>
      <c r="F445" s="37" t="s">
        <v>6854</v>
      </c>
      <c r="G445" s="30"/>
    </row>
    <row r="446" spans="2:7" x14ac:dyDescent="0.4">
      <c r="B446" s="30" t="s">
        <v>3194</v>
      </c>
      <c r="C446" s="30" t="s">
        <v>3195</v>
      </c>
      <c r="D446" s="30">
        <v>18</v>
      </c>
      <c r="E446" s="30" t="s">
        <v>769</v>
      </c>
      <c r="F446" s="37" t="s">
        <v>6854</v>
      </c>
      <c r="G446" s="30"/>
    </row>
    <row r="447" spans="2:7" x14ac:dyDescent="0.4">
      <c r="B447" s="30" t="s">
        <v>3194</v>
      </c>
      <c r="C447" s="30" t="s">
        <v>3195</v>
      </c>
      <c r="D447" s="30">
        <v>19</v>
      </c>
      <c r="E447" s="33" t="s">
        <v>3204</v>
      </c>
      <c r="F447" s="37"/>
      <c r="G447" s="30"/>
    </row>
    <row r="448" spans="2:7" x14ac:dyDescent="0.4">
      <c r="B448" s="30" t="s">
        <v>3194</v>
      </c>
      <c r="C448" s="30" t="s">
        <v>3195</v>
      </c>
      <c r="D448" s="30">
        <v>20</v>
      </c>
      <c r="E448" s="30" t="s">
        <v>2126</v>
      </c>
      <c r="F448" s="37" t="s">
        <v>6854</v>
      </c>
      <c r="G448" s="30"/>
    </row>
    <row r="449" spans="2:7" x14ac:dyDescent="0.4">
      <c r="B449" s="30" t="s">
        <v>3194</v>
      </c>
      <c r="C449" s="30" t="s">
        <v>3195</v>
      </c>
      <c r="D449" s="30">
        <v>21</v>
      </c>
      <c r="E449" s="30" t="s">
        <v>2947</v>
      </c>
      <c r="F449" s="37" t="s">
        <v>6854</v>
      </c>
      <c r="G449" s="30"/>
    </row>
    <row r="450" spans="2:7" x14ac:dyDescent="0.4">
      <c r="B450" s="30" t="s">
        <v>3194</v>
      </c>
      <c r="C450" s="30" t="s">
        <v>3195</v>
      </c>
      <c r="D450" s="30">
        <v>22</v>
      </c>
      <c r="E450" s="30" t="s">
        <v>3205</v>
      </c>
      <c r="F450" s="37" t="s">
        <v>6854</v>
      </c>
      <c r="G450" s="30"/>
    </row>
    <row r="451" spans="2:7" x14ac:dyDescent="0.4">
      <c r="B451" s="30" t="s">
        <v>3194</v>
      </c>
      <c r="C451" s="30" t="s">
        <v>3195</v>
      </c>
      <c r="D451" s="30">
        <v>23</v>
      </c>
      <c r="E451" s="30" t="s">
        <v>3207</v>
      </c>
      <c r="F451" s="37" t="s">
        <v>6854</v>
      </c>
      <c r="G451" s="30"/>
    </row>
    <row r="452" spans="2:7" x14ac:dyDescent="0.4">
      <c r="B452" s="30" t="s">
        <v>3194</v>
      </c>
      <c r="C452" s="30" t="s">
        <v>3195</v>
      </c>
      <c r="D452" s="30">
        <v>24</v>
      </c>
      <c r="E452" s="30" t="s">
        <v>567</v>
      </c>
      <c r="F452" s="37" t="s">
        <v>6854</v>
      </c>
      <c r="G452" s="30"/>
    </row>
    <row r="453" spans="2:7" x14ac:dyDescent="0.4">
      <c r="B453" s="30" t="s">
        <v>3194</v>
      </c>
      <c r="C453" s="30" t="s">
        <v>3195</v>
      </c>
      <c r="D453" s="30">
        <v>25</v>
      </c>
      <c r="E453" s="30" t="s">
        <v>1535</v>
      </c>
      <c r="F453" s="37" t="s">
        <v>6854</v>
      </c>
      <c r="G453" s="30"/>
    </row>
    <row r="454" spans="2:7" x14ac:dyDescent="0.4">
      <c r="B454" s="30" t="s">
        <v>3194</v>
      </c>
      <c r="C454" s="30" t="s">
        <v>3195</v>
      </c>
      <c r="D454" s="30">
        <v>26</v>
      </c>
      <c r="E454" s="30" t="s">
        <v>253</v>
      </c>
      <c r="F454" s="37" t="s">
        <v>6854</v>
      </c>
      <c r="G454" s="30"/>
    </row>
    <row r="455" spans="2:7" x14ac:dyDescent="0.4">
      <c r="B455" s="30" t="s">
        <v>3194</v>
      </c>
      <c r="C455" s="30" t="s">
        <v>3195</v>
      </c>
      <c r="D455" s="30">
        <v>27</v>
      </c>
      <c r="E455" s="30" t="s">
        <v>3213</v>
      </c>
      <c r="F455" s="37" t="s">
        <v>6854</v>
      </c>
      <c r="G455" s="30"/>
    </row>
    <row r="456" spans="2:7" x14ac:dyDescent="0.4">
      <c r="B456" s="30" t="s">
        <v>3194</v>
      </c>
      <c r="C456" s="30" t="s">
        <v>3195</v>
      </c>
      <c r="D456" s="30">
        <v>28</v>
      </c>
      <c r="E456" s="30" t="s">
        <v>275</v>
      </c>
      <c r="F456" s="37" t="s">
        <v>6854</v>
      </c>
      <c r="G456" s="30"/>
    </row>
    <row r="457" spans="2:7" x14ac:dyDescent="0.4">
      <c r="B457" s="30" t="s">
        <v>3194</v>
      </c>
      <c r="C457" s="30" t="s">
        <v>3195</v>
      </c>
      <c r="D457" s="30">
        <v>29</v>
      </c>
      <c r="E457" s="30" t="s">
        <v>3214</v>
      </c>
      <c r="F457" s="37" t="s">
        <v>6854</v>
      </c>
      <c r="G457" s="30"/>
    </row>
    <row r="458" spans="2:7" x14ac:dyDescent="0.4">
      <c r="B458" s="30" t="s">
        <v>3194</v>
      </c>
      <c r="C458" s="30" t="s">
        <v>3195</v>
      </c>
      <c r="D458" s="30">
        <v>30</v>
      </c>
      <c r="E458" s="30" t="s">
        <v>3218</v>
      </c>
      <c r="F458" s="37" t="s">
        <v>6854</v>
      </c>
      <c r="G458" s="30"/>
    </row>
    <row r="459" spans="2:7" x14ac:dyDescent="0.4">
      <c r="B459" s="30" t="s">
        <v>3194</v>
      </c>
      <c r="C459" s="30" t="s">
        <v>3195</v>
      </c>
      <c r="D459" s="30">
        <v>31</v>
      </c>
      <c r="E459" s="30" t="s">
        <v>3219</v>
      </c>
      <c r="F459" s="37" t="s">
        <v>6854</v>
      </c>
      <c r="G459" s="30"/>
    </row>
    <row r="460" spans="2:7" x14ac:dyDescent="0.4">
      <c r="B460" s="30" t="s">
        <v>3194</v>
      </c>
      <c r="C460" s="30" t="s">
        <v>3195</v>
      </c>
      <c r="D460" s="30">
        <v>32</v>
      </c>
      <c r="E460" s="30" t="s">
        <v>412</v>
      </c>
      <c r="F460" s="37" t="s">
        <v>6854</v>
      </c>
      <c r="G460" s="30"/>
    </row>
    <row r="461" spans="2:7" x14ac:dyDescent="0.4">
      <c r="B461" s="30" t="s">
        <v>3194</v>
      </c>
      <c r="C461" s="30" t="s">
        <v>3195</v>
      </c>
      <c r="D461" s="30">
        <v>33</v>
      </c>
      <c r="E461" s="33" t="s">
        <v>3221</v>
      </c>
      <c r="F461" s="37"/>
      <c r="G461" s="30"/>
    </row>
    <row r="462" spans="2:7" x14ac:dyDescent="0.4">
      <c r="B462" s="30" t="s">
        <v>3194</v>
      </c>
      <c r="C462" s="30" t="s">
        <v>3195</v>
      </c>
      <c r="D462" s="30">
        <v>34</v>
      </c>
      <c r="E462" s="30" t="s">
        <v>2729</v>
      </c>
      <c r="F462" s="37" t="s">
        <v>6854</v>
      </c>
      <c r="G462" s="30"/>
    </row>
    <row r="463" spans="2:7" x14ac:dyDescent="0.4">
      <c r="B463" s="30" t="s">
        <v>3194</v>
      </c>
      <c r="C463" s="30" t="s">
        <v>3195</v>
      </c>
      <c r="D463" s="30">
        <v>35</v>
      </c>
      <c r="E463" s="30" t="s">
        <v>3224</v>
      </c>
      <c r="F463" s="37" t="s">
        <v>6854</v>
      </c>
      <c r="G463" s="30"/>
    </row>
    <row r="464" spans="2:7" x14ac:dyDescent="0.4">
      <c r="B464" s="30" t="s">
        <v>3194</v>
      </c>
      <c r="C464" s="30" t="s">
        <v>3195</v>
      </c>
      <c r="D464" s="30">
        <v>36</v>
      </c>
      <c r="E464" s="30" t="s">
        <v>3037</v>
      </c>
      <c r="F464" s="37" t="s">
        <v>6854</v>
      </c>
      <c r="G464" s="30"/>
    </row>
    <row r="465" spans="2:7" x14ac:dyDescent="0.4">
      <c r="B465" s="30" t="s">
        <v>3194</v>
      </c>
      <c r="C465" s="30" t="s">
        <v>3195</v>
      </c>
      <c r="D465" s="30">
        <v>37</v>
      </c>
      <c r="E465" s="30" t="s">
        <v>2053</v>
      </c>
      <c r="F465" s="37" t="s">
        <v>6854</v>
      </c>
      <c r="G465" s="30"/>
    </row>
    <row r="466" spans="2:7" x14ac:dyDescent="0.4">
      <c r="B466" s="30" t="s">
        <v>3194</v>
      </c>
      <c r="C466" s="30" t="s">
        <v>3195</v>
      </c>
      <c r="D466" s="30">
        <v>38</v>
      </c>
      <c r="E466" s="30" t="s">
        <v>2333</v>
      </c>
      <c r="F466" s="37" t="s">
        <v>6854</v>
      </c>
      <c r="G466" s="30"/>
    </row>
    <row r="467" spans="2:7" x14ac:dyDescent="0.4">
      <c r="B467" s="30" t="s">
        <v>3194</v>
      </c>
      <c r="C467" s="30" t="s">
        <v>3195</v>
      </c>
      <c r="D467" s="30">
        <v>39</v>
      </c>
      <c r="E467" s="30" t="s">
        <v>3225</v>
      </c>
      <c r="F467" s="37" t="s">
        <v>6854</v>
      </c>
      <c r="G467" s="30"/>
    </row>
    <row r="468" spans="2:7" x14ac:dyDescent="0.4">
      <c r="B468" s="30" t="s">
        <v>3194</v>
      </c>
      <c r="C468" s="30" t="s">
        <v>3195</v>
      </c>
      <c r="D468" s="30">
        <v>40</v>
      </c>
      <c r="E468" s="30" t="s">
        <v>3227</v>
      </c>
      <c r="F468" s="37" t="s">
        <v>6854</v>
      </c>
      <c r="G468" s="30"/>
    </row>
    <row r="469" spans="2:7" x14ac:dyDescent="0.4">
      <c r="B469" s="30" t="s">
        <v>3194</v>
      </c>
      <c r="C469" s="30" t="s">
        <v>3195</v>
      </c>
      <c r="D469" s="30">
        <v>41</v>
      </c>
      <c r="E469" s="30" t="s">
        <v>1851</v>
      </c>
      <c r="F469" s="37" t="s">
        <v>6854</v>
      </c>
      <c r="G469" s="30"/>
    </row>
    <row r="470" spans="2:7" x14ac:dyDescent="0.4">
      <c r="B470" s="30" t="s">
        <v>3194</v>
      </c>
      <c r="C470" s="30" t="s">
        <v>3195</v>
      </c>
      <c r="D470" s="30">
        <v>42</v>
      </c>
      <c r="E470" s="30" t="s">
        <v>3230</v>
      </c>
      <c r="F470" s="37" t="s">
        <v>6854</v>
      </c>
      <c r="G470" s="30"/>
    </row>
    <row r="471" spans="2:7" x14ac:dyDescent="0.4">
      <c r="B471" s="30" t="s">
        <v>3194</v>
      </c>
      <c r="C471" s="30" t="s">
        <v>3195</v>
      </c>
      <c r="D471" s="30">
        <v>43</v>
      </c>
      <c r="E471" s="30" t="s">
        <v>324</v>
      </c>
      <c r="F471" s="37" t="s">
        <v>6854</v>
      </c>
      <c r="G471" s="30"/>
    </row>
    <row r="472" spans="2:7" x14ac:dyDescent="0.4">
      <c r="B472" s="30" t="s">
        <v>3194</v>
      </c>
      <c r="C472" s="30" t="s">
        <v>3195</v>
      </c>
      <c r="D472" s="30">
        <v>44</v>
      </c>
      <c r="E472" s="30" t="s">
        <v>3231</v>
      </c>
      <c r="F472" s="37" t="s">
        <v>6854</v>
      </c>
      <c r="G472" s="30"/>
    </row>
    <row r="473" spans="2:7" x14ac:dyDescent="0.4">
      <c r="B473" s="30" t="s">
        <v>3194</v>
      </c>
      <c r="C473" s="30" t="s">
        <v>3195</v>
      </c>
      <c r="D473" s="30">
        <v>45</v>
      </c>
      <c r="E473" s="30" t="s">
        <v>1791</v>
      </c>
      <c r="F473" s="37" t="s">
        <v>6854</v>
      </c>
      <c r="G473" s="30"/>
    </row>
    <row r="474" spans="2:7" x14ac:dyDescent="0.4">
      <c r="B474" s="30" t="s">
        <v>3194</v>
      </c>
      <c r="C474" s="30" t="s">
        <v>3195</v>
      </c>
      <c r="D474" s="30">
        <v>46</v>
      </c>
      <c r="E474" s="30" t="s">
        <v>3234</v>
      </c>
      <c r="F474" s="37" t="s">
        <v>6854</v>
      </c>
      <c r="G474" s="30"/>
    </row>
    <row r="475" spans="2:7" x14ac:dyDescent="0.4">
      <c r="B475" s="30" t="s">
        <v>3194</v>
      </c>
      <c r="C475" s="30" t="s">
        <v>3195</v>
      </c>
      <c r="D475" s="30">
        <v>47</v>
      </c>
      <c r="E475" s="30" t="s">
        <v>3236</v>
      </c>
      <c r="F475" s="37" t="s">
        <v>6854</v>
      </c>
      <c r="G475" s="30"/>
    </row>
    <row r="476" spans="2:7" x14ac:dyDescent="0.4">
      <c r="B476" s="30" t="s">
        <v>3194</v>
      </c>
      <c r="C476" s="30" t="s">
        <v>3195</v>
      </c>
      <c r="D476" s="30">
        <v>48</v>
      </c>
      <c r="E476" s="30" t="s">
        <v>3237</v>
      </c>
      <c r="F476" s="37"/>
      <c r="G476" s="30"/>
    </row>
    <row r="477" spans="2:7" x14ac:dyDescent="0.4">
      <c r="B477" s="30" t="s">
        <v>3194</v>
      </c>
      <c r="C477" s="30" t="s">
        <v>3195</v>
      </c>
      <c r="D477" s="30">
        <v>49</v>
      </c>
      <c r="E477" s="30" t="s">
        <v>1926</v>
      </c>
      <c r="F477" s="37"/>
      <c r="G477" s="30"/>
    </row>
    <row r="478" spans="2:7" x14ac:dyDescent="0.4">
      <c r="B478" s="30" t="s">
        <v>3194</v>
      </c>
      <c r="C478" s="30" t="s">
        <v>3195</v>
      </c>
      <c r="D478" s="30">
        <v>50</v>
      </c>
      <c r="E478" s="30" t="s">
        <v>3238</v>
      </c>
      <c r="F478" s="37" t="s">
        <v>6854</v>
      </c>
      <c r="G478" s="30"/>
    </row>
    <row r="479" spans="2:7" x14ac:dyDescent="0.4">
      <c r="B479" s="30" t="s">
        <v>3194</v>
      </c>
      <c r="C479" s="30" t="s">
        <v>3195</v>
      </c>
      <c r="D479" s="30">
        <v>51</v>
      </c>
      <c r="E479" s="34" t="s">
        <v>1944</v>
      </c>
      <c r="F479" s="37"/>
      <c r="G479" s="30"/>
    </row>
    <row r="480" spans="2:7" x14ac:dyDescent="0.4">
      <c r="B480" s="30" t="s">
        <v>3194</v>
      </c>
      <c r="C480" s="30" t="s">
        <v>3195</v>
      </c>
      <c r="D480" s="30">
        <v>52</v>
      </c>
      <c r="E480" s="30" t="s">
        <v>3242</v>
      </c>
      <c r="F480" s="37"/>
      <c r="G480" s="30"/>
    </row>
    <row r="481" spans="2:7" x14ac:dyDescent="0.4">
      <c r="B481" s="30" t="s">
        <v>3194</v>
      </c>
      <c r="C481" s="30" t="s">
        <v>3195</v>
      </c>
      <c r="D481" s="30">
        <v>53</v>
      </c>
      <c r="E481" s="30" t="s">
        <v>3244</v>
      </c>
      <c r="F481" s="37"/>
      <c r="G481" s="30"/>
    </row>
    <row r="482" spans="2:7" x14ac:dyDescent="0.4">
      <c r="B482" s="30" t="s">
        <v>3194</v>
      </c>
      <c r="C482" s="30" t="s">
        <v>3195</v>
      </c>
      <c r="D482" s="30">
        <v>54</v>
      </c>
      <c r="E482" s="30" t="s">
        <v>806</v>
      </c>
      <c r="F482" s="37" t="s">
        <v>6854</v>
      </c>
      <c r="G482" s="30"/>
    </row>
    <row r="483" spans="2:7" x14ac:dyDescent="0.4">
      <c r="B483" s="30" t="s">
        <v>3194</v>
      </c>
      <c r="C483" s="30" t="s">
        <v>3195</v>
      </c>
      <c r="D483" s="30">
        <v>55</v>
      </c>
      <c r="E483" s="34" t="s">
        <v>3248</v>
      </c>
      <c r="F483" s="37"/>
      <c r="G483" s="30"/>
    </row>
    <row r="484" spans="2:7" x14ac:dyDescent="0.4">
      <c r="B484" s="30" t="s">
        <v>3194</v>
      </c>
      <c r="C484" s="30" t="s">
        <v>3195</v>
      </c>
      <c r="D484" s="30">
        <v>56</v>
      </c>
      <c r="E484" s="30" t="s">
        <v>3251</v>
      </c>
      <c r="F484" s="37"/>
      <c r="G484" s="30"/>
    </row>
    <row r="485" spans="2:7" x14ac:dyDescent="0.4">
      <c r="B485" s="30" t="s">
        <v>3194</v>
      </c>
      <c r="C485" s="30" t="s">
        <v>3195</v>
      </c>
      <c r="D485" s="30">
        <v>57</v>
      </c>
      <c r="E485" s="30" t="s">
        <v>3252</v>
      </c>
      <c r="F485" s="37"/>
      <c r="G485" s="30"/>
    </row>
    <row r="486" spans="2:7" x14ac:dyDescent="0.4">
      <c r="B486" s="30" t="s">
        <v>3194</v>
      </c>
      <c r="C486" s="30" t="s">
        <v>3195</v>
      </c>
      <c r="D486" s="30">
        <v>58</v>
      </c>
      <c r="E486" s="30" t="s">
        <v>606</v>
      </c>
      <c r="F486" s="37" t="s">
        <v>6854</v>
      </c>
      <c r="G486" s="30"/>
    </row>
    <row r="487" spans="2:7" x14ac:dyDescent="0.4">
      <c r="B487" s="30" t="s">
        <v>3194</v>
      </c>
      <c r="C487" s="30" t="s">
        <v>3195</v>
      </c>
      <c r="D487" s="30">
        <v>59</v>
      </c>
      <c r="E487" s="34" t="s">
        <v>3123</v>
      </c>
      <c r="F487" s="37"/>
      <c r="G487" s="30"/>
    </row>
    <row r="488" spans="2:7" x14ac:dyDescent="0.4">
      <c r="B488" s="30" t="s">
        <v>3194</v>
      </c>
      <c r="C488" s="30" t="s">
        <v>3195</v>
      </c>
      <c r="D488" s="30">
        <v>60</v>
      </c>
      <c r="E488" s="30" t="s">
        <v>3253</v>
      </c>
      <c r="F488" s="37"/>
      <c r="G488" s="30"/>
    </row>
    <row r="489" spans="2:7" x14ac:dyDescent="0.4">
      <c r="B489" s="30" t="s">
        <v>3194</v>
      </c>
      <c r="C489" s="30" t="s">
        <v>3195</v>
      </c>
      <c r="D489" s="30">
        <v>61</v>
      </c>
      <c r="E489" s="30" t="s">
        <v>1472</v>
      </c>
      <c r="F489" s="37"/>
      <c r="G489" s="30"/>
    </row>
    <row r="490" spans="2:7" x14ac:dyDescent="0.4">
      <c r="B490" s="30" t="s">
        <v>3194</v>
      </c>
      <c r="C490" s="30" t="s">
        <v>3195</v>
      </c>
      <c r="D490" s="30">
        <v>62</v>
      </c>
      <c r="E490" s="30" t="s">
        <v>3254</v>
      </c>
      <c r="F490" s="37" t="s">
        <v>6854</v>
      </c>
      <c r="G490" s="30"/>
    </row>
    <row r="491" spans="2:7" x14ac:dyDescent="0.4">
      <c r="B491" s="30" t="s">
        <v>3194</v>
      </c>
      <c r="C491" s="30" t="s">
        <v>3195</v>
      </c>
      <c r="D491" s="30">
        <v>63</v>
      </c>
      <c r="E491" s="34" t="s">
        <v>3256</v>
      </c>
      <c r="F491" s="37"/>
      <c r="G491" s="30"/>
    </row>
    <row r="492" spans="2:7" x14ac:dyDescent="0.4">
      <c r="B492" s="30" t="s">
        <v>3194</v>
      </c>
      <c r="C492" s="30" t="s">
        <v>3195</v>
      </c>
      <c r="D492" s="30">
        <v>64</v>
      </c>
      <c r="E492" s="30" t="s">
        <v>1612</v>
      </c>
      <c r="F492" s="37"/>
      <c r="G492" s="30"/>
    </row>
    <row r="493" spans="2:7" x14ac:dyDescent="0.4">
      <c r="B493" s="30" t="s">
        <v>3194</v>
      </c>
      <c r="C493" s="30" t="s">
        <v>3195</v>
      </c>
      <c r="D493" s="30">
        <v>65</v>
      </c>
      <c r="E493" s="30" t="s">
        <v>3257</v>
      </c>
      <c r="F493" s="37"/>
      <c r="G493" s="30"/>
    </row>
    <row r="494" spans="2:7" x14ac:dyDescent="0.4">
      <c r="B494" s="30" t="s">
        <v>3194</v>
      </c>
      <c r="C494" s="30" t="s">
        <v>3195</v>
      </c>
      <c r="D494" s="30">
        <v>66</v>
      </c>
      <c r="E494" s="30" t="s">
        <v>454</v>
      </c>
      <c r="F494" s="37" t="s">
        <v>6854</v>
      </c>
      <c r="G494" s="30"/>
    </row>
    <row r="495" spans="2:7" x14ac:dyDescent="0.4">
      <c r="B495" s="30" t="s">
        <v>3194</v>
      </c>
      <c r="C495" s="30" t="s">
        <v>3195</v>
      </c>
      <c r="D495" s="30">
        <v>67</v>
      </c>
      <c r="E495" s="34" t="s">
        <v>2351</v>
      </c>
      <c r="F495" s="37"/>
      <c r="G495" s="30"/>
    </row>
    <row r="496" spans="2:7" x14ac:dyDescent="0.4">
      <c r="B496" s="30" t="s">
        <v>3194</v>
      </c>
      <c r="C496" s="30" t="s">
        <v>3195</v>
      </c>
      <c r="D496" s="30">
        <v>68</v>
      </c>
      <c r="E496" s="30" t="s">
        <v>930</v>
      </c>
      <c r="F496" s="37"/>
      <c r="G496" s="30"/>
    </row>
    <row r="497" spans="2:7" x14ac:dyDescent="0.4">
      <c r="B497" s="30" t="s">
        <v>3194</v>
      </c>
      <c r="C497" s="30" t="s">
        <v>3195</v>
      </c>
      <c r="D497" s="30">
        <v>69</v>
      </c>
      <c r="E497" s="30" t="s">
        <v>91</v>
      </c>
      <c r="F497" s="37"/>
      <c r="G497" s="30"/>
    </row>
    <row r="498" spans="2:7" x14ac:dyDescent="0.4">
      <c r="B498" s="30" t="s">
        <v>3194</v>
      </c>
      <c r="C498" s="30" t="s">
        <v>3195</v>
      </c>
      <c r="D498" s="30">
        <v>70</v>
      </c>
      <c r="E498" s="34" t="s">
        <v>2371</v>
      </c>
      <c r="F498" s="37"/>
      <c r="G498" s="30"/>
    </row>
    <row r="499" spans="2:7" x14ac:dyDescent="0.4">
      <c r="B499" s="30" t="s">
        <v>3194</v>
      </c>
      <c r="C499" s="30" t="s">
        <v>3195</v>
      </c>
      <c r="D499" s="30">
        <v>71</v>
      </c>
      <c r="E499" s="30" t="s">
        <v>3260</v>
      </c>
      <c r="F499" s="37"/>
      <c r="G499" s="30"/>
    </row>
    <row r="500" spans="2:7" x14ac:dyDescent="0.4">
      <c r="B500" s="30" t="s">
        <v>3194</v>
      </c>
      <c r="C500" s="30" t="s">
        <v>3195</v>
      </c>
      <c r="D500" s="30">
        <v>72</v>
      </c>
      <c r="E500" s="30" t="s">
        <v>654</v>
      </c>
      <c r="F500" s="37"/>
      <c r="G500" s="30"/>
    </row>
    <row r="501" spans="2:7" x14ac:dyDescent="0.4">
      <c r="B501" s="30" t="s">
        <v>3194</v>
      </c>
      <c r="C501" s="30" t="s">
        <v>3195</v>
      </c>
      <c r="D501" s="30">
        <v>73</v>
      </c>
      <c r="E501" s="33" t="s">
        <v>2697</v>
      </c>
      <c r="F501" s="37"/>
      <c r="G501" s="30"/>
    </row>
    <row r="502" spans="2:7" x14ac:dyDescent="0.4">
      <c r="B502" s="30" t="s">
        <v>3194</v>
      </c>
      <c r="C502" s="30" t="s">
        <v>3195</v>
      </c>
      <c r="D502" s="30">
        <v>74</v>
      </c>
      <c r="E502" s="33" t="s">
        <v>3264</v>
      </c>
      <c r="F502" s="37"/>
      <c r="G502" s="30"/>
    </row>
    <row r="503" spans="2:7" x14ac:dyDescent="0.4">
      <c r="B503" s="30" t="s">
        <v>3194</v>
      </c>
      <c r="C503" s="30" t="s">
        <v>3195</v>
      </c>
      <c r="D503" s="30">
        <v>75</v>
      </c>
      <c r="E503" s="33" t="s">
        <v>3265</v>
      </c>
      <c r="F503" s="37"/>
      <c r="G503" s="30"/>
    </row>
    <row r="504" spans="2:7" x14ac:dyDescent="0.4">
      <c r="B504" s="30" t="s">
        <v>3194</v>
      </c>
      <c r="C504" s="30" t="s">
        <v>3195</v>
      </c>
      <c r="D504" s="30">
        <v>76</v>
      </c>
      <c r="E504" s="33" t="s">
        <v>3266</v>
      </c>
      <c r="F504" s="37"/>
      <c r="G504" s="30"/>
    </row>
    <row r="505" spans="2:7" x14ac:dyDescent="0.4">
      <c r="B505" s="30" t="s">
        <v>3194</v>
      </c>
      <c r="C505" s="30" t="s">
        <v>3195</v>
      </c>
      <c r="D505" s="30">
        <v>77</v>
      </c>
      <c r="E505" s="33" t="s">
        <v>2040</v>
      </c>
      <c r="F505" s="37"/>
      <c r="G505" s="30"/>
    </row>
    <row r="506" spans="2:7" x14ac:dyDescent="0.4">
      <c r="B506" s="30" t="s">
        <v>3194</v>
      </c>
      <c r="C506" s="30" t="s">
        <v>3195</v>
      </c>
      <c r="D506" s="30">
        <v>78</v>
      </c>
      <c r="E506" s="33" t="s">
        <v>1074</v>
      </c>
      <c r="F506" s="37"/>
      <c r="G506" s="30"/>
    </row>
    <row r="507" spans="2:7" x14ac:dyDescent="0.4">
      <c r="B507" s="30" t="s">
        <v>3194</v>
      </c>
      <c r="C507" s="30" t="s">
        <v>3195</v>
      </c>
      <c r="D507" s="30">
        <v>79</v>
      </c>
      <c r="E507" s="33" t="s">
        <v>2875</v>
      </c>
      <c r="F507" s="37"/>
      <c r="G507" s="30"/>
    </row>
    <row r="508" spans="2:7" x14ac:dyDescent="0.4">
      <c r="B508" s="30" t="s">
        <v>3194</v>
      </c>
      <c r="C508" s="30" t="s">
        <v>3195</v>
      </c>
      <c r="D508" s="30">
        <v>80</v>
      </c>
      <c r="E508" s="30" t="s">
        <v>3170</v>
      </c>
      <c r="F508" s="37" t="s">
        <v>6854</v>
      </c>
      <c r="G508" s="30"/>
    </row>
    <row r="509" spans="2:7" x14ac:dyDescent="0.4">
      <c r="B509" s="30" t="s">
        <v>3194</v>
      </c>
      <c r="C509" s="30" t="s">
        <v>3195</v>
      </c>
      <c r="D509" s="30">
        <v>81</v>
      </c>
      <c r="E509" s="30" t="s">
        <v>3270</v>
      </c>
      <c r="F509" s="37" t="s">
        <v>6854</v>
      </c>
      <c r="G509" s="30"/>
    </row>
    <row r="510" spans="2:7" x14ac:dyDescent="0.4">
      <c r="B510" s="30" t="s">
        <v>3194</v>
      </c>
      <c r="C510" s="30" t="s">
        <v>3195</v>
      </c>
      <c r="D510" s="30">
        <v>82</v>
      </c>
      <c r="E510" s="33" t="s">
        <v>3271</v>
      </c>
      <c r="F510" s="37"/>
      <c r="G510" s="30"/>
    </row>
    <row r="511" spans="2:7" x14ac:dyDescent="0.4">
      <c r="B511" s="30" t="s">
        <v>3194</v>
      </c>
      <c r="C511" s="30" t="s">
        <v>3195</v>
      </c>
      <c r="D511" s="30">
        <v>83</v>
      </c>
      <c r="E511" s="30" t="s">
        <v>3208</v>
      </c>
      <c r="F511" s="37" t="s">
        <v>6854</v>
      </c>
      <c r="G511" s="30"/>
    </row>
    <row r="512" spans="2:7" x14ac:dyDescent="0.4">
      <c r="B512" s="30" t="s">
        <v>3194</v>
      </c>
      <c r="C512" s="30" t="s">
        <v>3195</v>
      </c>
      <c r="D512" s="30">
        <v>84</v>
      </c>
      <c r="E512" s="30" t="s">
        <v>3272</v>
      </c>
      <c r="F512" s="37" t="s">
        <v>6854</v>
      </c>
      <c r="G512" s="30"/>
    </row>
    <row r="513" spans="2:7" x14ac:dyDescent="0.4">
      <c r="B513" s="30" t="s">
        <v>3194</v>
      </c>
      <c r="C513" s="30" t="s">
        <v>3195</v>
      </c>
      <c r="D513" s="30">
        <v>85</v>
      </c>
      <c r="E513" s="30" t="s">
        <v>3277</v>
      </c>
      <c r="F513" s="37"/>
      <c r="G513" s="30"/>
    </row>
    <row r="514" spans="2:7" x14ac:dyDescent="0.4">
      <c r="B514" s="30" t="s">
        <v>3194</v>
      </c>
      <c r="C514" s="30" t="s">
        <v>3195</v>
      </c>
      <c r="D514" s="30">
        <v>86</v>
      </c>
      <c r="E514" s="30" t="s">
        <v>3280</v>
      </c>
      <c r="F514" s="37"/>
      <c r="G514" s="30"/>
    </row>
    <row r="515" spans="2:7" x14ac:dyDescent="0.4">
      <c r="B515" s="30" t="s">
        <v>3194</v>
      </c>
      <c r="C515" s="30" t="s">
        <v>3195</v>
      </c>
      <c r="D515" s="30">
        <v>87</v>
      </c>
      <c r="E515" s="30" t="s">
        <v>209</v>
      </c>
      <c r="F515" s="37"/>
      <c r="G515" s="30"/>
    </row>
    <row r="516" spans="2:7" x14ac:dyDescent="0.4">
      <c r="B516" s="30" t="s">
        <v>3194</v>
      </c>
      <c r="C516" s="30" t="s">
        <v>3195</v>
      </c>
      <c r="D516" s="30">
        <v>88</v>
      </c>
      <c r="E516" s="30" t="s">
        <v>3283</v>
      </c>
      <c r="F516" s="37"/>
      <c r="G516" s="30"/>
    </row>
    <row r="517" spans="2:7" x14ac:dyDescent="0.4">
      <c r="B517" s="30" t="s">
        <v>3194</v>
      </c>
      <c r="C517" s="30" t="s">
        <v>3195</v>
      </c>
      <c r="D517" s="30">
        <v>89</v>
      </c>
      <c r="E517" s="30" t="s">
        <v>859</v>
      </c>
      <c r="F517" s="37"/>
      <c r="G517" s="30"/>
    </row>
    <row r="518" spans="2:7" x14ac:dyDescent="0.4">
      <c r="B518" s="30" t="s">
        <v>3194</v>
      </c>
      <c r="C518" s="30" t="s">
        <v>3195</v>
      </c>
      <c r="D518" s="30">
        <v>90</v>
      </c>
      <c r="E518" s="30" t="s">
        <v>3285</v>
      </c>
      <c r="F518" s="37"/>
      <c r="G518" s="30"/>
    </row>
    <row r="519" spans="2:7" x14ac:dyDescent="0.4">
      <c r="B519" s="30" t="s">
        <v>3194</v>
      </c>
      <c r="C519" s="30" t="s">
        <v>3195</v>
      </c>
      <c r="D519" s="30">
        <v>91</v>
      </c>
      <c r="E519" s="30" t="s">
        <v>2401</v>
      </c>
      <c r="F519" s="37"/>
      <c r="G519" s="30"/>
    </row>
    <row r="520" spans="2:7" x14ac:dyDescent="0.4">
      <c r="B520" s="30" t="s">
        <v>3194</v>
      </c>
      <c r="C520" s="30" t="s">
        <v>3195</v>
      </c>
      <c r="D520" s="30">
        <v>92</v>
      </c>
      <c r="E520" s="30" t="s">
        <v>2403</v>
      </c>
      <c r="F520" s="37"/>
      <c r="G520" s="30"/>
    </row>
    <row r="521" spans="2:7" x14ac:dyDescent="0.4">
      <c r="B521" s="30" t="s">
        <v>3194</v>
      </c>
      <c r="C521" s="30" t="s">
        <v>3195</v>
      </c>
      <c r="D521" s="30">
        <v>93</v>
      </c>
      <c r="E521" s="30" t="s">
        <v>2410</v>
      </c>
      <c r="F521" s="37"/>
      <c r="G521" s="30"/>
    </row>
    <row r="522" spans="2:7" x14ac:dyDescent="0.4">
      <c r="B522" s="30" t="s">
        <v>3194</v>
      </c>
      <c r="C522" s="30" t="s">
        <v>3195</v>
      </c>
      <c r="D522" s="30">
        <v>94</v>
      </c>
      <c r="E522" s="30" t="s">
        <v>6</v>
      </c>
      <c r="F522" s="37"/>
      <c r="G522" s="30"/>
    </row>
    <row r="523" spans="2:7" x14ac:dyDescent="0.4">
      <c r="B523" s="30" t="s">
        <v>3194</v>
      </c>
      <c r="C523" s="30" t="s">
        <v>3195</v>
      </c>
      <c r="D523" s="30">
        <v>95</v>
      </c>
      <c r="E523" s="30" t="s">
        <v>119</v>
      </c>
      <c r="F523" s="37"/>
      <c r="G523" s="30"/>
    </row>
    <row r="524" spans="2:7" x14ac:dyDescent="0.4">
      <c r="B524" s="30" t="s">
        <v>3194</v>
      </c>
      <c r="C524" s="30" t="s">
        <v>3195</v>
      </c>
      <c r="D524" s="30">
        <v>96</v>
      </c>
      <c r="E524" s="30" t="s">
        <v>20</v>
      </c>
      <c r="F524" s="37"/>
      <c r="G524" s="30"/>
    </row>
    <row r="525" spans="2:7" x14ac:dyDescent="0.4">
      <c r="B525" s="30" t="s">
        <v>3194</v>
      </c>
      <c r="C525" s="30" t="s">
        <v>3195</v>
      </c>
      <c r="D525" s="30">
        <v>97</v>
      </c>
      <c r="E525" s="30" t="s">
        <v>564</v>
      </c>
      <c r="F525" s="37"/>
      <c r="G525" s="30"/>
    </row>
    <row r="526" spans="2:7" x14ac:dyDescent="0.4">
      <c r="B526" s="30" t="s">
        <v>3194</v>
      </c>
      <c r="C526" s="30" t="s">
        <v>3195</v>
      </c>
      <c r="D526" s="30">
        <v>98</v>
      </c>
      <c r="E526" s="30" t="s">
        <v>1116</v>
      </c>
      <c r="F526" s="37"/>
      <c r="G526" s="30"/>
    </row>
    <row r="527" spans="2:7" x14ac:dyDescent="0.4">
      <c r="B527" s="30" t="s">
        <v>3194</v>
      </c>
      <c r="C527" s="30" t="s">
        <v>3195</v>
      </c>
      <c r="D527" s="30">
        <v>99</v>
      </c>
      <c r="E527" s="30" t="s">
        <v>1383</v>
      </c>
      <c r="F527" s="37"/>
      <c r="G527" s="30"/>
    </row>
    <row r="528" spans="2:7" x14ac:dyDescent="0.4">
      <c r="B528" s="30" t="s">
        <v>3194</v>
      </c>
      <c r="C528" s="30" t="s">
        <v>3195</v>
      </c>
      <c r="D528" s="30">
        <v>100</v>
      </c>
      <c r="E528" s="30" t="s">
        <v>2412</v>
      </c>
      <c r="F528" s="37"/>
      <c r="G528" s="30"/>
    </row>
    <row r="529" spans="2:7" x14ac:dyDescent="0.4">
      <c r="B529" s="30" t="s">
        <v>3194</v>
      </c>
      <c r="C529" s="30" t="s">
        <v>3195</v>
      </c>
      <c r="D529" s="30">
        <v>101</v>
      </c>
      <c r="E529" s="30" t="s">
        <v>2089</v>
      </c>
      <c r="F529" s="37"/>
      <c r="G529" s="30"/>
    </row>
    <row r="530" spans="2:7" x14ac:dyDescent="0.4">
      <c r="B530" s="30" t="s">
        <v>3194</v>
      </c>
      <c r="C530" s="30" t="s">
        <v>3195</v>
      </c>
      <c r="D530" s="30">
        <v>102</v>
      </c>
      <c r="E530" s="30" t="s">
        <v>592</v>
      </c>
      <c r="F530" s="37"/>
      <c r="G530" s="30"/>
    </row>
    <row r="531" spans="2:7" x14ac:dyDescent="0.4">
      <c r="B531" s="30" t="s">
        <v>3194</v>
      </c>
      <c r="C531" s="30" t="s">
        <v>3195</v>
      </c>
      <c r="D531" s="30">
        <v>103</v>
      </c>
      <c r="E531" s="30" t="s">
        <v>599</v>
      </c>
      <c r="F531" s="37"/>
      <c r="G531" s="30"/>
    </row>
    <row r="532" spans="2:7" x14ac:dyDescent="0.4">
      <c r="B532" s="30" t="s">
        <v>3194</v>
      </c>
      <c r="C532" s="30" t="s">
        <v>3195</v>
      </c>
      <c r="D532" s="30">
        <v>104</v>
      </c>
      <c r="E532" s="30" t="s">
        <v>603</v>
      </c>
      <c r="F532" s="37"/>
      <c r="G532" s="30"/>
    </row>
    <row r="533" spans="2:7" x14ac:dyDescent="0.4">
      <c r="B533" s="30" t="s">
        <v>3194</v>
      </c>
      <c r="C533" s="30" t="s">
        <v>3195</v>
      </c>
      <c r="D533" s="30">
        <v>105</v>
      </c>
      <c r="E533" s="30" t="s">
        <v>610</v>
      </c>
      <c r="F533" s="37"/>
      <c r="G533" s="30"/>
    </row>
    <row r="534" spans="2:7" x14ac:dyDescent="0.4">
      <c r="B534" s="30" t="s">
        <v>3194</v>
      </c>
      <c r="C534" s="30" t="s">
        <v>3195</v>
      </c>
      <c r="D534" s="30">
        <v>106</v>
      </c>
      <c r="E534" s="30" t="s">
        <v>2835</v>
      </c>
      <c r="F534" s="37"/>
      <c r="G534" s="30"/>
    </row>
    <row r="535" spans="2:7" x14ac:dyDescent="0.4">
      <c r="B535" s="30" t="s">
        <v>3194</v>
      </c>
      <c r="C535" s="30" t="s">
        <v>3195</v>
      </c>
      <c r="D535" s="30">
        <v>107</v>
      </c>
      <c r="E535" s="33" t="s">
        <v>701</v>
      </c>
      <c r="F535" s="37"/>
      <c r="G535" s="30"/>
    </row>
    <row r="536" spans="2:7" x14ac:dyDescent="0.4">
      <c r="B536" s="30" t="s">
        <v>3194</v>
      </c>
      <c r="C536" s="30" t="s">
        <v>3195</v>
      </c>
      <c r="D536" s="30">
        <v>108</v>
      </c>
      <c r="E536" s="33" t="s">
        <v>3286</v>
      </c>
      <c r="F536" s="37"/>
      <c r="G536" s="30"/>
    </row>
    <row r="537" spans="2:7" x14ac:dyDescent="0.4">
      <c r="B537" s="30" t="s">
        <v>3194</v>
      </c>
      <c r="C537" s="30" t="s">
        <v>3195</v>
      </c>
      <c r="D537" s="30">
        <v>109</v>
      </c>
      <c r="E537" s="33" t="s">
        <v>3178</v>
      </c>
      <c r="F537" s="37"/>
      <c r="G537" s="30"/>
    </row>
    <row r="538" spans="2:7" x14ac:dyDescent="0.4">
      <c r="B538" s="30" t="s">
        <v>3194</v>
      </c>
      <c r="C538" s="30" t="s">
        <v>3195</v>
      </c>
      <c r="D538" s="30">
        <v>110</v>
      </c>
      <c r="E538" s="33" t="s">
        <v>3292</v>
      </c>
      <c r="F538" s="37"/>
      <c r="G538" s="30"/>
    </row>
    <row r="539" spans="2:7" x14ac:dyDescent="0.4">
      <c r="B539" s="30" t="s">
        <v>3194</v>
      </c>
      <c r="C539" s="30" t="s">
        <v>3195</v>
      </c>
      <c r="D539" s="30">
        <v>111</v>
      </c>
      <c r="E539" s="33" t="s">
        <v>112</v>
      </c>
      <c r="F539" s="37"/>
      <c r="G539" s="30"/>
    </row>
    <row r="540" spans="2:7" x14ac:dyDescent="0.4">
      <c r="B540" s="30" t="s">
        <v>3194</v>
      </c>
      <c r="C540" s="30" t="s">
        <v>3195</v>
      </c>
      <c r="D540" s="30">
        <v>112</v>
      </c>
      <c r="E540" s="33" t="s">
        <v>1602</v>
      </c>
      <c r="F540" s="37"/>
      <c r="G540" s="30"/>
    </row>
    <row r="541" spans="2:7" x14ac:dyDescent="0.4">
      <c r="B541" s="30" t="s">
        <v>3194</v>
      </c>
      <c r="C541" s="30" t="s">
        <v>3195</v>
      </c>
      <c r="D541" s="30">
        <v>113</v>
      </c>
      <c r="E541" s="33" t="s">
        <v>1148</v>
      </c>
      <c r="F541" s="37"/>
      <c r="G541" s="30"/>
    </row>
    <row r="542" spans="2:7" x14ac:dyDescent="0.4">
      <c r="B542" s="30" t="s">
        <v>3194</v>
      </c>
      <c r="C542" s="30" t="s">
        <v>3195</v>
      </c>
      <c r="D542" s="30">
        <v>114</v>
      </c>
      <c r="E542" s="33" t="s">
        <v>2392</v>
      </c>
      <c r="F542" s="37"/>
      <c r="G542" s="30"/>
    </row>
    <row r="543" spans="2:7" x14ac:dyDescent="0.4">
      <c r="B543" s="30" t="s">
        <v>3194</v>
      </c>
      <c r="C543" s="30" t="s">
        <v>3195</v>
      </c>
      <c r="D543" s="30">
        <v>115</v>
      </c>
      <c r="E543" s="33" t="s">
        <v>2083</v>
      </c>
      <c r="F543" s="37"/>
      <c r="G543" s="30"/>
    </row>
    <row r="544" spans="2:7" x14ac:dyDescent="0.4">
      <c r="B544" s="30" t="s">
        <v>3194</v>
      </c>
      <c r="C544" s="30" t="s">
        <v>3195</v>
      </c>
      <c r="D544" s="30">
        <v>116</v>
      </c>
      <c r="E544" s="33" t="s">
        <v>764</v>
      </c>
      <c r="F544" s="37"/>
      <c r="G544" s="30"/>
    </row>
    <row r="545" spans="2:7" x14ac:dyDescent="0.4">
      <c r="B545" s="30" t="s">
        <v>3194</v>
      </c>
      <c r="C545" s="30" t="s">
        <v>3195</v>
      </c>
      <c r="D545" s="30">
        <v>117</v>
      </c>
      <c r="E545" s="33" t="s">
        <v>1037</v>
      </c>
      <c r="F545" s="37"/>
      <c r="G545" s="30"/>
    </row>
    <row r="546" spans="2:7" x14ac:dyDescent="0.4">
      <c r="B546" s="30" t="s">
        <v>3194</v>
      </c>
      <c r="C546" s="30" t="s">
        <v>3195</v>
      </c>
      <c r="D546" s="30">
        <v>118</v>
      </c>
      <c r="E546" s="33" t="s">
        <v>3233</v>
      </c>
      <c r="F546" s="37"/>
      <c r="G546" s="30"/>
    </row>
    <row r="547" spans="2:7" x14ac:dyDescent="0.4">
      <c r="B547" s="30" t="s">
        <v>3194</v>
      </c>
      <c r="C547" s="30" t="s">
        <v>3195</v>
      </c>
      <c r="D547" s="30">
        <v>119</v>
      </c>
      <c r="E547" s="33" t="s">
        <v>2912</v>
      </c>
      <c r="F547" s="37"/>
      <c r="G547" s="30"/>
    </row>
    <row r="548" spans="2:7" x14ac:dyDescent="0.4">
      <c r="B548" s="30" t="s">
        <v>3194</v>
      </c>
      <c r="C548" s="30" t="s">
        <v>3195</v>
      </c>
      <c r="D548" s="30">
        <v>120</v>
      </c>
      <c r="E548" s="33" t="s">
        <v>1397</v>
      </c>
      <c r="F548" s="37"/>
      <c r="G548" s="30"/>
    </row>
    <row r="549" spans="2:7" x14ac:dyDescent="0.4">
      <c r="B549" s="30" t="s">
        <v>3194</v>
      </c>
      <c r="C549" s="30" t="s">
        <v>3195</v>
      </c>
      <c r="D549" s="30">
        <v>121</v>
      </c>
      <c r="E549" s="33" t="s">
        <v>3295</v>
      </c>
      <c r="F549" s="37"/>
      <c r="G549" s="30"/>
    </row>
    <row r="550" spans="2:7" x14ac:dyDescent="0.4">
      <c r="B550" s="30" t="s">
        <v>3194</v>
      </c>
      <c r="C550" s="30" t="s">
        <v>3195</v>
      </c>
      <c r="D550" s="30">
        <v>122</v>
      </c>
      <c r="E550" s="33" t="s">
        <v>2523</v>
      </c>
      <c r="F550" s="37"/>
      <c r="G550" s="30"/>
    </row>
    <row r="551" spans="2:7" x14ac:dyDescent="0.4">
      <c r="B551" s="30" t="s">
        <v>3194</v>
      </c>
      <c r="C551" s="30" t="s">
        <v>3195</v>
      </c>
      <c r="D551" s="30">
        <v>123</v>
      </c>
      <c r="E551" s="33" t="s">
        <v>1299</v>
      </c>
      <c r="F551" s="37"/>
      <c r="G551" s="30"/>
    </row>
    <row r="552" spans="2:7" x14ac:dyDescent="0.4">
      <c r="B552" s="30" t="s">
        <v>3194</v>
      </c>
      <c r="C552" s="30" t="s">
        <v>3195</v>
      </c>
      <c r="D552" s="30">
        <v>124</v>
      </c>
      <c r="E552" s="33" t="s">
        <v>1493</v>
      </c>
      <c r="F552" s="37"/>
      <c r="G552" s="30"/>
    </row>
    <row r="553" spans="2:7" x14ac:dyDescent="0.4">
      <c r="B553" s="30" t="s">
        <v>3194</v>
      </c>
      <c r="C553" s="30" t="s">
        <v>3195</v>
      </c>
      <c r="D553" s="30">
        <v>125</v>
      </c>
      <c r="E553" s="32" t="s">
        <v>268</v>
      </c>
      <c r="F553" s="37"/>
      <c r="G553" s="30"/>
    </row>
    <row r="554" spans="2:7" x14ac:dyDescent="0.4">
      <c r="B554" s="30" t="s">
        <v>3194</v>
      </c>
      <c r="C554" s="30" t="s">
        <v>3195</v>
      </c>
      <c r="D554" s="30">
        <v>126</v>
      </c>
      <c r="E554" s="32" t="s">
        <v>228</v>
      </c>
      <c r="F554" s="37"/>
      <c r="G554" s="30"/>
    </row>
    <row r="555" spans="2:7" x14ac:dyDescent="0.4">
      <c r="B555" s="30" t="s">
        <v>3194</v>
      </c>
      <c r="C555" s="30" t="s">
        <v>3195</v>
      </c>
      <c r="D555" s="30">
        <v>127</v>
      </c>
      <c r="E555" s="32" t="s">
        <v>281</v>
      </c>
      <c r="F555" s="37"/>
      <c r="G555" s="30"/>
    </row>
    <row r="556" spans="2:7" x14ac:dyDescent="0.4">
      <c r="B556" s="30" t="s">
        <v>3194</v>
      </c>
      <c r="C556" s="30" t="s">
        <v>3195</v>
      </c>
      <c r="D556" s="30">
        <v>128</v>
      </c>
      <c r="E556" s="32" t="s">
        <v>100</v>
      </c>
      <c r="F556" s="37"/>
      <c r="G556" s="30"/>
    </row>
    <row r="557" spans="2:7" x14ac:dyDescent="0.4">
      <c r="B557" s="30" t="s">
        <v>3194</v>
      </c>
      <c r="C557" s="30" t="s">
        <v>3195</v>
      </c>
      <c r="D557" s="30">
        <v>129</v>
      </c>
      <c r="E557" s="32" t="s">
        <v>285</v>
      </c>
      <c r="F557" s="37"/>
      <c r="G557" s="30"/>
    </row>
    <row r="558" spans="2:7" x14ac:dyDescent="0.4">
      <c r="B558" s="30" t="s">
        <v>3194</v>
      </c>
      <c r="C558" s="30" t="s">
        <v>3195</v>
      </c>
      <c r="D558" s="30">
        <v>130</v>
      </c>
      <c r="E558" s="32" t="s">
        <v>288</v>
      </c>
      <c r="F558" s="37"/>
      <c r="G558" s="30"/>
    </row>
    <row r="559" spans="2:7" x14ac:dyDescent="0.4">
      <c r="B559" s="30" t="s">
        <v>2982</v>
      </c>
      <c r="C559" s="30" t="s">
        <v>2597</v>
      </c>
      <c r="D559" s="30">
        <v>1</v>
      </c>
      <c r="E559" s="32" t="s">
        <v>73</v>
      </c>
      <c r="F559" s="37"/>
      <c r="G559" s="30"/>
    </row>
    <row r="560" spans="2:7" x14ac:dyDescent="0.4">
      <c r="B560" s="30" t="s">
        <v>2982</v>
      </c>
      <c r="C560" s="30" t="s">
        <v>2597</v>
      </c>
      <c r="D560" s="30">
        <v>2</v>
      </c>
      <c r="E560" s="32" t="s">
        <v>68</v>
      </c>
      <c r="F560" s="37"/>
      <c r="G560" s="30"/>
    </row>
    <row r="561" spans="2:7" x14ac:dyDescent="0.4">
      <c r="B561" s="30" t="s">
        <v>2982</v>
      </c>
      <c r="C561" s="30" t="s">
        <v>2597</v>
      </c>
      <c r="D561" s="30">
        <v>3</v>
      </c>
      <c r="E561" s="32" t="s">
        <v>44</v>
      </c>
      <c r="F561" s="37"/>
      <c r="G561" s="30"/>
    </row>
    <row r="562" spans="2:7" x14ac:dyDescent="0.4">
      <c r="B562" s="30" t="s">
        <v>2982</v>
      </c>
      <c r="C562" s="30" t="s">
        <v>2597</v>
      </c>
      <c r="D562" s="30">
        <v>4</v>
      </c>
      <c r="E562" s="32" t="s">
        <v>650</v>
      </c>
      <c r="F562" s="37"/>
      <c r="G562" s="30"/>
    </row>
    <row r="563" spans="2:7" x14ac:dyDescent="0.4">
      <c r="B563" s="30" t="s">
        <v>2982</v>
      </c>
      <c r="C563" s="30" t="s">
        <v>2597</v>
      </c>
      <c r="D563" s="30">
        <v>5</v>
      </c>
      <c r="E563" s="30" t="s">
        <v>1647</v>
      </c>
      <c r="F563" s="37" t="s">
        <v>6854</v>
      </c>
      <c r="G563" s="30"/>
    </row>
    <row r="564" spans="2:7" x14ac:dyDescent="0.4">
      <c r="B564" s="30" t="s">
        <v>2982</v>
      </c>
      <c r="C564" s="30" t="s">
        <v>2597</v>
      </c>
      <c r="D564" s="30">
        <v>6</v>
      </c>
      <c r="E564" s="30" t="s">
        <v>3027</v>
      </c>
      <c r="F564" s="37" t="s">
        <v>6854</v>
      </c>
      <c r="G564" s="30"/>
    </row>
    <row r="565" spans="2:7" x14ac:dyDescent="0.4">
      <c r="B565" s="30" t="s">
        <v>2982</v>
      </c>
      <c r="C565" s="30" t="s">
        <v>2597</v>
      </c>
      <c r="D565" s="30">
        <v>7</v>
      </c>
      <c r="E565" s="30" t="s">
        <v>676</v>
      </c>
      <c r="F565" s="37" t="s">
        <v>6854</v>
      </c>
      <c r="G565" s="30"/>
    </row>
    <row r="566" spans="2:7" x14ac:dyDescent="0.4">
      <c r="B566" s="30" t="s">
        <v>2982</v>
      </c>
      <c r="C566" s="30" t="s">
        <v>2597</v>
      </c>
      <c r="D566" s="30">
        <v>8</v>
      </c>
      <c r="E566" s="30" t="s">
        <v>2930</v>
      </c>
      <c r="F566" s="37" t="s">
        <v>6854</v>
      </c>
      <c r="G566" s="30"/>
    </row>
    <row r="567" spans="2:7" x14ac:dyDescent="0.4">
      <c r="B567" s="30" t="s">
        <v>2982</v>
      </c>
      <c r="C567" s="30" t="s">
        <v>2597</v>
      </c>
      <c r="D567" s="30">
        <v>9</v>
      </c>
      <c r="E567" s="30" t="s">
        <v>3296</v>
      </c>
      <c r="F567" s="37" t="s">
        <v>6854</v>
      </c>
      <c r="G567" s="30"/>
    </row>
    <row r="568" spans="2:7" x14ac:dyDescent="0.4">
      <c r="B568" s="30" t="s">
        <v>2982</v>
      </c>
      <c r="C568" s="30" t="s">
        <v>2597</v>
      </c>
      <c r="D568" s="30">
        <v>10</v>
      </c>
      <c r="E568" s="30" t="s">
        <v>195</v>
      </c>
      <c r="F568" s="37" t="s">
        <v>6854</v>
      </c>
      <c r="G568" s="30"/>
    </row>
    <row r="569" spans="2:7" x14ac:dyDescent="0.4">
      <c r="B569" s="30" t="s">
        <v>2982</v>
      </c>
      <c r="C569" s="30" t="s">
        <v>2597</v>
      </c>
      <c r="D569" s="30">
        <v>11</v>
      </c>
      <c r="E569" s="30" t="s">
        <v>3017</v>
      </c>
      <c r="F569" s="37" t="s">
        <v>6854</v>
      </c>
      <c r="G569" s="30"/>
    </row>
    <row r="570" spans="2:7" x14ac:dyDescent="0.4">
      <c r="B570" s="30" t="s">
        <v>2982</v>
      </c>
      <c r="C570" s="30" t="s">
        <v>2597</v>
      </c>
      <c r="D570" s="30">
        <v>12</v>
      </c>
      <c r="E570" s="30" t="s">
        <v>487</v>
      </c>
      <c r="F570" s="37" t="s">
        <v>6854</v>
      </c>
      <c r="G570" s="30"/>
    </row>
    <row r="571" spans="2:7" x14ac:dyDescent="0.4">
      <c r="B571" s="30" t="s">
        <v>2982</v>
      </c>
      <c r="C571" s="30" t="s">
        <v>2597</v>
      </c>
      <c r="D571" s="30">
        <v>13</v>
      </c>
      <c r="E571" s="30" t="s">
        <v>3298</v>
      </c>
      <c r="F571" s="37" t="s">
        <v>6854</v>
      </c>
      <c r="G571" s="30"/>
    </row>
    <row r="572" spans="2:7" x14ac:dyDescent="0.4">
      <c r="B572" s="30" t="s">
        <v>2982</v>
      </c>
      <c r="C572" s="30" t="s">
        <v>2597</v>
      </c>
      <c r="D572" s="30">
        <v>14</v>
      </c>
      <c r="E572" s="30" t="s">
        <v>3300</v>
      </c>
      <c r="F572" s="37"/>
      <c r="G572" s="30"/>
    </row>
    <row r="573" spans="2:7" x14ac:dyDescent="0.4">
      <c r="B573" s="30" t="s">
        <v>2982</v>
      </c>
      <c r="C573" s="30" t="s">
        <v>2597</v>
      </c>
      <c r="D573" s="30">
        <v>15</v>
      </c>
      <c r="E573" s="30" t="s">
        <v>1543</v>
      </c>
      <c r="F573" s="37"/>
      <c r="G573" s="30"/>
    </row>
    <row r="574" spans="2:7" x14ac:dyDescent="0.4">
      <c r="B574" s="30" t="s">
        <v>2982</v>
      </c>
      <c r="C574" s="30" t="s">
        <v>2597</v>
      </c>
      <c r="D574" s="30">
        <v>16</v>
      </c>
      <c r="E574" s="30" t="s">
        <v>373</v>
      </c>
      <c r="F574" s="37"/>
      <c r="G574" s="30"/>
    </row>
    <row r="575" spans="2:7" x14ac:dyDescent="0.4">
      <c r="B575" s="30" t="s">
        <v>2982</v>
      </c>
      <c r="C575" s="30" t="s">
        <v>2597</v>
      </c>
      <c r="D575" s="30">
        <v>17</v>
      </c>
      <c r="E575" s="30" t="s">
        <v>3302</v>
      </c>
      <c r="F575" s="37"/>
      <c r="G575" s="30"/>
    </row>
    <row r="576" spans="2:7" x14ac:dyDescent="0.4">
      <c r="B576" s="30" t="s">
        <v>2982</v>
      </c>
      <c r="C576" s="30" t="s">
        <v>2597</v>
      </c>
      <c r="D576" s="30">
        <v>18</v>
      </c>
      <c r="E576" s="30" t="s">
        <v>3304</v>
      </c>
      <c r="F576" s="37"/>
      <c r="G576" s="30"/>
    </row>
    <row r="577" spans="2:7" x14ac:dyDescent="0.4">
      <c r="B577" s="30" t="s">
        <v>2982</v>
      </c>
      <c r="C577" s="30" t="s">
        <v>2597</v>
      </c>
      <c r="D577" s="30">
        <v>19</v>
      </c>
      <c r="E577" s="30" t="s">
        <v>842</v>
      </c>
      <c r="F577" s="37"/>
      <c r="G577" s="30"/>
    </row>
    <row r="578" spans="2:7" x14ac:dyDescent="0.4">
      <c r="B578" s="30" t="s">
        <v>2982</v>
      </c>
      <c r="C578" s="30" t="s">
        <v>2597</v>
      </c>
      <c r="D578" s="30">
        <v>20</v>
      </c>
      <c r="E578" s="30" t="s">
        <v>175</v>
      </c>
      <c r="F578" s="37"/>
      <c r="G578" s="30"/>
    </row>
    <row r="579" spans="2:7" x14ac:dyDescent="0.4">
      <c r="B579" s="30" t="s">
        <v>2982</v>
      </c>
      <c r="C579" s="30" t="s">
        <v>2597</v>
      </c>
      <c r="D579" s="30">
        <v>21</v>
      </c>
      <c r="E579" s="30" t="s">
        <v>3228</v>
      </c>
      <c r="F579" s="37"/>
      <c r="G579" s="30"/>
    </row>
    <row r="580" spans="2:7" x14ac:dyDescent="0.4">
      <c r="B580" s="30" t="s">
        <v>2982</v>
      </c>
      <c r="C580" s="30" t="s">
        <v>2597</v>
      </c>
      <c r="D580" s="30">
        <v>22</v>
      </c>
      <c r="E580" s="30" t="s">
        <v>849</v>
      </c>
      <c r="F580" s="37"/>
      <c r="G580" s="30"/>
    </row>
    <row r="581" spans="2:7" x14ac:dyDescent="0.4">
      <c r="B581" s="30" t="s">
        <v>2982</v>
      </c>
      <c r="C581" s="30" t="s">
        <v>2597</v>
      </c>
      <c r="D581" s="30">
        <v>23</v>
      </c>
      <c r="E581" s="30" t="s">
        <v>578</v>
      </c>
      <c r="F581" s="37"/>
      <c r="G581" s="30"/>
    </row>
    <row r="582" spans="2:7" x14ac:dyDescent="0.4">
      <c r="B582" s="30" t="s">
        <v>2982</v>
      </c>
      <c r="C582" s="30" t="s">
        <v>2597</v>
      </c>
      <c r="D582" s="30">
        <v>24</v>
      </c>
      <c r="E582" s="30" t="s">
        <v>1086</v>
      </c>
      <c r="F582" s="37"/>
      <c r="G582" s="30"/>
    </row>
    <row r="583" spans="2:7" x14ac:dyDescent="0.4">
      <c r="B583" s="30" t="s">
        <v>2982</v>
      </c>
      <c r="C583" s="30" t="s">
        <v>2597</v>
      </c>
      <c r="D583" s="30">
        <v>25</v>
      </c>
      <c r="E583" s="30" t="s">
        <v>2230</v>
      </c>
      <c r="F583" s="37"/>
      <c r="G583" s="30"/>
    </row>
    <row r="584" spans="2:7" x14ac:dyDescent="0.4">
      <c r="B584" s="30" t="s">
        <v>2982</v>
      </c>
      <c r="C584" s="30" t="s">
        <v>2597</v>
      </c>
      <c r="D584" s="30">
        <v>26</v>
      </c>
      <c r="E584" s="30" t="s">
        <v>823</v>
      </c>
      <c r="F584" s="37"/>
      <c r="G584" s="30"/>
    </row>
    <row r="585" spans="2:7" x14ac:dyDescent="0.4">
      <c r="B585" s="30" t="s">
        <v>2982</v>
      </c>
      <c r="C585" s="30" t="s">
        <v>2597</v>
      </c>
      <c r="D585" s="30">
        <v>27</v>
      </c>
      <c r="E585" s="30" t="s">
        <v>1157</v>
      </c>
      <c r="F585" s="37"/>
      <c r="G585" s="30"/>
    </row>
    <row r="586" spans="2:7" x14ac:dyDescent="0.4">
      <c r="B586" s="30" t="s">
        <v>2982</v>
      </c>
      <c r="C586" s="30" t="s">
        <v>2597</v>
      </c>
      <c r="D586" s="30">
        <v>28</v>
      </c>
      <c r="E586" s="30" t="s">
        <v>2477</v>
      </c>
      <c r="F586" s="37"/>
      <c r="G586" s="30"/>
    </row>
    <row r="587" spans="2:7" x14ac:dyDescent="0.4">
      <c r="B587" s="30" t="s">
        <v>2982</v>
      </c>
      <c r="C587" s="30" t="s">
        <v>2597</v>
      </c>
      <c r="D587" s="30">
        <v>29</v>
      </c>
      <c r="E587" s="30" t="s">
        <v>3308</v>
      </c>
      <c r="F587" s="37" t="s">
        <v>6854</v>
      </c>
      <c r="G587" s="30"/>
    </row>
    <row r="588" spans="2:7" x14ac:dyDescent="0.4">
      <c r="B588" s="30" t="s">
        <v>2982</v>
      </c>
      <c r="C588" s="30" t="s">
        <v>2597</v>
      </c>
      <c r="D588" s="30">
        <v>30</v>
      </c>
      <c r="E588" s="30" t="s">
        <v>3312</v>
      </c>
      <c r="F588" s="37" t="s">
        <v>6854</v>
      </c>
      <c r="G588" s="30"/>
    </row>
    <row r="589" spans="2:7" x14ac:dyDescent="0.4">
      <c r="B589" s="30" t="s">
        <v>2982</v>
      </c>
      <c r="C589" s="30" t="s">
        <v>2597</v>
      </c>
      <c r="D589" s="30">
        <v>31</v>
      </c>
      <c r="E589" s="30" t="s">
        <v>3313</v>
      </c>
      <c r="F589" s="37" t="s">
        <v>6854</v>
      </c>
      <c r="G589" s="30"/>
    </row>
    <row r="590" spans="2:7" x14ac:dyDescent="0.4">
      <c r="B590" s="30" t="s">
        <v>2982</v>
      </c>
      <c r="C590" s="30" t="s">
        <v>2597</v>
      </c>
      <c r="D590" s="30">
        <v>32</v>
      </c>
      <c r="E590" s="30" t="s">
        <v>3318</v>
      </c>
      <c r="F590" s="37" t="s">
        <v>6854</v>
      </c>
      <c r="G590" s="30"/>
    </row>
    <row r="591" spans="2:7" x14ac:dyDescent="0.4">
      <c r="B591" s="30" t="s">
        <v>2982</v>
      </c>
      <c r="C591" s="30" t="s">
        <v>2597</v>
      </c>
      <c r="D591" s="30">
        <v>33</v>
      </c>
      <c r="E591" s="30" t="s">
        <v>3319</v>
      </c>
      <c r="F591" s="37" t="s">
        <v>6854</v>
      </c>
      <c r="G591" s="30"/>
    </row>
    <row r="592" spans="2:7" x14ac:dyDescent="0.4">
      <c r="B592" s="30" t="s">
        <v>2982</v>
      </c>
      <c r="C592" s="30" t="s">
        <v>2597</v>
      </c>
      <c r="D592" s="30">
        <v>34</v>
      </c>
      <c r="E592" s="30" t="s">
        <v>3006</v>
      </c>
      <c r="F592" s="37" t="s">
        <v>6854</v>
      </c>
      <c r="G592" s="30"/>
    </row>
    <row r="593" spans="2:7" x14ac:dyDescent="0.4">
      <c r="B593" s="30" t="s">
        <v>2982</v>
      </c>
      <c r="C593" s="30" t="s">
        <v>2597</v>
      </c>
      <c r="D593" s="30">
        <v>35</v>
      </c>
      <c r="E593" s="30" t="s">
        <v>1476</v>
      </c>
      <c r="F593" s="37" t="s">
        <v>6854</v>
      </c>
      <c r="G593" s="30"/>
    </row>
    <row r="594" spans="2:7" x14ac:dyDescent="0.4">
      <c r="B594" s="30" t="s">
        <v>2982</v>
      </c>
      <c r="C594" s="30" t="s">
        <v>2597</v>
      </c>
      <c r="D594" s="30">
        <v>36</v>
      </c>
      <c r="E594" s="30" t="s">
        <v>3322</v>
      </c>
      <c r="F594" s="37" t="s">
        <v>6854</v>
      </c>
      <c r="G594" s="30"/>
    </row>
    <row r="595" spans="2:7" x14ac:dyDescent="0.4">
      <c r="B595" s="30" t="s">
        <v>2982</v>
      </c>
      <c r="C595" s="30" t="s">
        <v>2597</v>
      </c>
      <c r="D595" s="30">
        <v>37</v>
      </c>
      <c r="E595" s="30" t="s">
        <v>1554</v>
      </c>
      <c r="F595" s="37" t="s">
        <v>6854</v>
      </c>
      <c r="G595" s="30"/>
    </row>
    <row r="596" spans="2:7" x14ac:dyDescent="0.4">
      <c r="B596" s="30" t="s">
        <v>2982</v>
      </c>
      <c r="C596" s="30" t="s">
        <v>2597</v>
      </c>
      <c r="D596" s="30">
        <v>38</v>
      </c>
      <c r="E596" s="30" t="s">
        <v>1765</v>
      </c>
      <c r="F596" s="37" t="s">
        <v>6854</v>
      </c>
      <c r="G596" s="30"/>
    </row>
    <row r="597" spans="2:7" x14ac:dyDescent="0.4">
      <c r="B597" s="30" t="s">
        <v>2982</v>
      </c>
      <c r="C597" s="30" t="s">
        <v>2597</v>
      </c>
      <c r="D597" s="30">
        <v>39</v>
      </c>
      <c r="E597" s="30" t="s">
        <v>3325</v>
      </c>
      <c r="F597" s="37" t="s">
        <v>6854</v>
      </c>
      <c r="G597" s="30"/>
    </row>
    <row r="598" spans="2:7" x14ac:dyDescent="0.4">
      <c r="B598" s="30" t="s">
        <v>2982</v>
      </c>
      <c r="C598" s="30" t="s">
        <v>2597</v>
      </c>
      <c r="D598" s="30">
        <v>40</v>
      </c>
      <c r="E598" s="30" t="s">
        <v>993</v>
      </c>
      <c r="F598" s="37" t="s">
        <v>6854</v>
      </c>
      <c r="G598" s="30"/>
    </row>
    <row r="599" spans="2:7" x14ac:dyDescent="0.4">
      <c r="B599" s="30" t="s">
        <v>2982</v>
      </c>
      <c r="C599" s="30" t="s">
        <v>2597</v>
      </c>
      <c r="D599" s="30">
        <v>41</v>
      </c>
      <c r="E599" s="30" t="s">
        <v>1000</v>
      </c>
      <c r="F599" s="37" t="s">
        <v>6854</v>
      </c>
      <c r="G599" s="30"/>
    </row>
    <row r="600" spans="2:7" x14ac:dyDescent="0.4">
      <c r="B600" s="30" t="s">
        <v>2982</v>
      </c>
      <c r="C600" s="30" t="s">
        <v>2597</v>
      </c>
      <c r="D600" s="30">
        <v>42</v>
      </c>
      <c r="E600" s="30" t="s">
        <v>2527</v>
      </c>
      <c r="F600" s="37" t="s">
        <v>6854</v>
      </c>
      <c r="G600" s="30"/>
    </row>
    <row r="601" spans="2:7" x14ac:dyDescent="0.4">
      <c r="B601" s="30" t="s">
        <v>2982</v>
      </c>
      <c r="C601" s="30" t="s">
        <v>2597</v>
      </c>
      <c r="D601" s="30">
        <v>43</v>
      </c>
      <c r="E601" s="30" t="s">
        <v>2851</v>
      </c>
      <c r="F601" s="37" t="s">
        <v>6854</v>
      </c>
      <c r="G601" s="30"/>
    </row>
    <row r="602" spans="2:7" x14ac:dyDescent="0.4">
      <c r="B602" s="30" t="s">
        <v>2982</v>
      </c>
      <c r="C602" s="30" t="s">
        <v>2597</v>
      </c>
      <c r="D602" s="30">
        <v>44</v>
      </c>
      <c r="E602" s="30" t="s">
        <v>3327</v>
      </c>
      <c r="F602" s="37" t="s">
        <v>6854</v>
      </c>
      <c r="G602" s="30"/>
    </row>
    <row r="603" spans="2:7" x14ac:dyDescent="0.4">
      <c r="B603" s="30" t="s">
        <v>2982</v>
      </c>
      <c r="C603" s="30" t="s">
        <v>2597</v>
      </c>
      <c r="D603" s="30">
        <v>45</v>
      </c>
      <c r="E603" s="30" t="s">
        <v>3329</v>
      </c>
      <c r="F603" s="37" t="s">
        <v>6854</v>
      </c>
      <c r="G603" s="30"/>
    </row>
    <row r="604" spans="2:7" x14ac:dyDescent="0.4">
      <c r="B604" s="30" t="s">
        <v>2982</v>
      </c>
      <c r="C604" s="30" t="s">
        <v>2597</v>
      </c>
      <c r="D604" s="30">
        <v>46</v>
      </c>
      <c r="E604" s="30" t="s">
        <v>3332</v>
      </c>
      <c r="F604" s="37" t="s">
        <v>6854</v>
      </c>
      <c r="G604" s="30"/>
    </row>
    <row r="605" spans="2:7" x14ac:dyDescent="0.4">
      <c r="B605" s="30" t="s">
        <v>2982</v>
      </c>
      <c r="C605" s="30" t="s">
        <v>2597</v>
      </c>
      <c r="D605" s="30">
        <v>47</v>
      </c>
      <c r="E605" s="30" t="s">
        <v>3333</v>
      </c>
      <c r="F605" s="37" t="s">
        <v>6854</v>
      </c>
      <c r="G605" s="30"/>
    </row>
    <row r="606" spans="2:7" x14ac:dyDescent="0.4">
      <c r="B606" s="30" t="s">
        <v>2982</v>
      </c>
      <c r="C606" s="30" t="s">
        <v>2597</v>
      </c>
      <c r="D606" s="30">
        <v>48</v>
      </c>
      <c r="E606" s="30" t="s">
        <v>3334</v>
      </c>
      <c r="F606" s="37" t="s">
        <v>6854</v>
      </c>
      <c r="G606" s="30"/>
    </row>
    <row r="607" spans="2:7" x14ac:dyDescent="0.4">
      <c r="B607" s="30" t="s">
        <v>2982</v>
      </c>
      <c r="C607" s="30" t="s">
        <v>2597</v>
      </c>
      <c r="D607" s="30">
        <v>49</v>
      </c>
      <c r="E607" s="30" t="s">
        <v>3335</v>
      </c>
      <c r="F607" s="37" t="s">
        <v>6854</v>
      </c>
      <c r="G607" s="30"/>
    </row>
    <row r="608" spans="2:7" x14ac:dyDescent="0.4">
      <c r="B608" s="30" t="s">
        <v>2982</v>
      </c>
      <c r="C608" s="30" t="s">
        <v>2597</v>
      </c>
      <c r="D608" s="30">
        <v>50</v>
      </c>
      <c r="E608" s="30" t="s">
        <v>3084</v>
      </c>
      <c r="F608" s="37" t="s">
        <v>6854</v>
      </c>
      <c r="G608" s="30"/>
    </row>
    <row r="609" spans="2:7" x14ac:dyDescent="0.4">
      <c r="B609" s="30" t="s">
        <v>2982</v>
      </c>
      <c r="C609" s="30" t="s">
        <v>2597</v>
      </c>
      <c r="D609" s="30">
        <v>51</v>
      </c>
      <c r="E609" s="30" t="s">
        <v>3339</v>
      </c>
      <c r="F609" s="37" t="s">
        <v>6854</v>
      </c>
      <c r="G609" s="30"/>
    </row>
    <row r="610" spans="2:7" x14ac:dyDescent="0.4">
      <c r="B610" s="30" t="s">
        <v>2982</v>
      </c>
      <c r="C610" s="30" t="s">
        <v>2597</v>
      </c>
      <c r="D610" s="30">
        <v>52</v>
      </c>
      <c r="E610" s="30" t="s">
        <v>2404</v>
      </c>
      <c r="F610" s="37" t="s">
        <v>6854</v>
      </c>
      <c r="G610" s="30"/>
    </row>
    <row r="611" spans="2:7" x14ac:dyDescent="0.4">
      <c r="B611" s="30" t="s">
        <v>2982</v>
      </c>
      <c r="C611" s="30" t="s">
        <v>2597</v>
      </c>
      <c r="D611" s="30">
        <v>53</v>
      </c>
      <c r="E611" s="30" t="s">
        <v>3276</v>
      </c>
      <c r="F611" s="37" t="s">
        <v>6854</v>
      </c>
      <c r="G611" s="30"/>
    </row>
    <row r="612" spans="2:7" x14ac:dyDescent="0.4">
      <c r="B612" s="30" t="s">
        <v>2982</v>
      </c>
      <c r="C612" s="30" t="s">
        <v>2597</v>
      </c>
      <c r="D612" s="30">
        <v>54</v>
      </c>
      <c r="E612" s="30" t="s">
        <v>992</v>
      </c>
      <c r="F612" s="37" t="s">
        <v>6854</v>
      </c>
      <c r="G612" s="30"/>
    </row>
    <row r="613" spans="2:7" x14ac:dyDescent="0.4">
      <c r="B613" s="30" t="s">
        <v>2982</v>
      </c>
      <c r="C613" s="30" t="s">
        <v>2597</v>
      </c>
      <c r="D613" s="30">
        <v>55</v>
      </c>
      <c r="E613" s="30" t="s">
        <v>3340</v>
      </c>
      <c r="F613" s="37" t="s">
        <v>6854</v>
      </c>
      <c r="G613" s="30"/>
    </row>
    <row r="614" spans="2:7" x14ac:dyDescent="0.4">
      <c r="B614" s="30" t="s">
        <v>2982</v>
      </c>
      <c r="C614" s="30" t="s">
        <v>2597</v>
      </c>
      <c r="D614" s="30">
        <v>56</v>
      </c>
      <c r="E614" s="30" t="s">
        <v>3342</v>
      </c>
      <c r="F614" s="37" t="s">
        <v>6854</v>
      </c>
      <c r="G614" s="30"/>
    </row>
    <row r="615" spans="2:7" x14ac:dyDescent="0.4">
      <c r="B615" s="30" t="s">
        <v>2982</v>
      </c>
      <c r="C615" s="30" t="s">
        <v>2597</v>
      </c>
      <c r="D615" s="30">
        <v>57</v>
      </c>
      <c r="E615" s="30" t="s">
        <v>3038</v>
      </c>
      <c r="F615" s="37" t="s">
        <v>6854</v>
      </c>
      <c r="G615" s="30"/>
    </row>
    <row r="616" spans="2:7" x14ac:dyDescent="0.4">
      <c r="B616" s="30" t="s">
        <v>2982</v>
      </c>
      <c r="C616" s="30" t="s">
        <v>2597</v>
      </c>
      <c r="D616" s="30">
        <v>58</v>
      </c>
      <c r="E616" s="30" t="s">
        <v>3344</v>
      </c>
      <c r="F616" s="37" t="s">
        <v>6854</v>
      </c>
      <c r="G616" s="30"/>
    </row>
    <row r="617" spans="2:7" x14ac:dyDescent="0.4">
      <c r="B617" s="30" t="s">
        <v>2982</v>
      </c>
      <c r="C617" s="30" t="s">
        <v>2597</v>
      </c>
      <c r="D617" s="30">
        <v>59</v>
      </c>
      <c r="E617" s="30" t="s">
        <v>1818</v>
      </c>
      <c r="F617" s="37" t="s">
        <v>6854</v>
      </c>
      <c r="G617" s="30"/>
    </row>
    <row r="618" spans="2:7" x14ac:dyDescent="0.4">
      <c r="B618" s="30" t="s">
        <v>2982</v>
      </c>
      <c r="C618" s="30" t="s">
        <v>2597</v>
      </c>
      <c r="D618" s="30">
        <v>60</v>
      </c>
      <c r="E618" s="30" t="s">
        <v>1192</v>
      </c>
      <c r="F618" s="37" t="s">
        <v>6854</v>
      </c>
      <c r="G618" s="30"/>
    </row>
    <row r="619" spans="2:7" x14ac:dyDescent="0.4">
      <c r="B619" s="30" t="s">
        <v>2982</v>
      </c>
      <c r="C619" s="30" t="s">
        <v>2597</v>
      </c>
      <c r="D619" s="30">
        <v>61</v>
      </c>
      <c r="E619" s="30" t="s">
        <v>3209</v>
      </c>
      <c r="F619" s="37" t="s">
        <v>6854</v>
      </c>
      <c r="G619" s="30"/>
    </row>
    <row r="620" spans="2:7" x14ac:dyDescent="0.4">
      <c r="B620" s="30" t="s">
        <v>2982</v>
      </c>
      <c r="C620" s="30" t="s">
        <v>2597</v>
      </c>
      <c r="D620" s="30">
        <v>62</v>
      </c>
      <c r="E620" s="30" t="s">
        <v>3345</v>
      </c>
      <c r="F620" s="37" t="s">
        <v>6854</v>
      </c>
      <c r="G620" s="30"/>
    </row>
    <row r="621" spans="2:7" x14ac:dyDescent="0.4">
      <c r="B621" s="30" t="s">
        <v>2982</v>
      </c>
      <c r="C621" s="30" t="s">
        <v>2597</v>
      </c>
      <c r="D621" s="30">
        <v>63</v>
      </c>
      <c r="E621" s="30" t="s">
        <v>3346</v>
      </c>
      <c r="F621" s="37" t="s">
        <v>6854</v>
      </c>
      <c r="G621" s="30"/>
    </row>
    <row r="622" spans="2:7" x14ac:dyDescent="0.4">
      <c r="B622" s="30" t="s">
        <v>2982</v>
      </c>
      <c r="C622" s="30" t="s">
        <v>2597</v>
      </c>
      <c r="D622" s="30">
        <v>64</v>
      </c>
      <c r="E622" s="30" t="s">
        <v>3348</v>
      </c>
      <c r="F622" s="37" t="s">
        <v>6854</v>
      </c>
      <c r="G622" s="30"/>
    </row>
    <row r="623" spans="2:7" x14ac:dyDescent="0.4">
      <c r="B623" s="30" t="s">
        <v>2982</v>
      </c>
      <c r="C623" s="30" t="s">
        <v>2597</v>
      </c>
      <c r="D623" s="30">
        <v>65</v>
      </c>
      <c r="E623" s="30" t="s">
        <v>3349</v>
      </c>
      <c r="F623" s="37" t="s">
        <v>6854</v>
      </c>
      <c r="G623" s="30"/>
    </row>
    <row r="624" spans="2:7" x14ac:dyDescent="0.4">
      <c r="B624" s="30" t="s">
        <v>2982</v>
      </c>
      <c r="C624" s="30" t="s">
        <v>2597</v>
      </c>
      <c r="D624" s="30">
        <v>66</v>
      </c>
      <c r="E624" s="30" t="s">
        <v>2132</v>
      </c>
      <c r="F624" s="37" t="s">
        <v>6854</v>
      </c>
      <c r="G624" s="30"/>
    </row>
    <row r="625" spans="2:7" x14ac:dyDescent="0.4">
      <c r="B625" s="30" t="s">
        <v>2982</v>
      </c>
      <c r="C625" s="30" t="s">
        <v>2597</v>
      </c>
      <c r="D625" s="30">
        <v>67</v>
      </c>
      <c r="E625" s="30" t="s">
        <v>3351</v>
      </c>
      <c r="F625" s="37" t="s">
        <v>6854</v>
      </c>
      <c r="G625" s="30"/>
    </row>
    <row r="626" spans="2:7" x14ac:dyDescent="0.4">
      <c r="B626" s="30" t="s">
        <v>2982</v>
      </c>
      <c r="C626" s="30" t="s">
        <v>2597</v>
      </c>
      <c r="D626" s="30">
        <v>68</v>
      </c>
      <c r="E626" s="30" t="s">
        <v>2629</v>
      </c>
      <c r="F626" s="37" t="s">
        <v>6854</v>
      </c>
      <c r="G626" s="30"/>
    </row>
    <row r="627" spans="2:7" x14ac:dyDescent="0.4">
      <c r="B627" s="30" t="s">
        <v>2982</v>
      </c>
      <c r="C627" s="30" t="s">
        <v>2597</v>
      </c>
      <c r="D627" s="30">
        <v>69</v>
      </c>
      <c r="E627" s="30" t="s">
        <v>3356</v>
      </c>
      <c r="F627" s="37" t="s">
        <v>6854</v>
      </c>
      <c r="G627" s="30"/>
    </row>
    <row r="628" spans="2:7" x14ac:dyDescent="0.4">
      <c r="B628" s="30" t="s">
        <v>2982</v>
      </c>
      <c r="C628" s="30" t="s">
        <v>2597</v>
      </c>
      <c r="D628" s="30">
        <v>70</v>
      </c>
      <c r="E628" s="30" t="s">
        <v>1386</v>
      </c>
      <c r="F628" s="37" t="s">
        <v>6854</v>
      </c>
      <c r="G628" s="30"/>
    </row>
    <row r="629" spans="2:7" x14ac:dyDescent="0.4">
      <c r="B629" s="30" t="s">
        <v>2982</v>
      </c>
      <c r="C629" s="30" t="s">
        <v>2597</v>
      </c>
      <c r="D629" s="30">
        <v>71</v>
      </c>
      <c r="E629" s="30" t="s">
        <v>1854</v>
      </c>
      <c r="F629" s="37" t="s">
        <v>6854</v>
      </c>
      <c r="G629" s="30"/>
    </row>
    <row r="630" spans="2:7" x14ac:dyDescent="0.4">
      <c r="B630" s="30" t="s">
        <v>2982</v>
      </c>
      <c r="C630" s="30" t="s">
        <v>2597</v>
      </c>
      <c r="D630" s="30">
        <v>72</v>
      </c>
      <c r="E630" s="30" t="s">
        <v>3358</v>
      </c>
      <c r="F630" s="37" t="s">
        <v>6854</v>
      </c>
      <c r="G630" s="30"/>
    </row>
    <row r="631" spans="2:7" x14ac:dyDescent="0.4">
      <c r="B631" s="30" t="s">
        <v>2982</v>
      </c>
      <c r="C631" s="30" t="s">
        <v>2597</v>
      </c>
      <c r="D631" s="30">
        <v>73</v>
      </c>
      <c r="E631" s="30" t="s">
        <v>3360</v>
      </c>
      <c r="F631" s="37" t="s">
        <v>6854</v>
      </c>
      <c r="G631" s="30"/>
    </row>
    <row r="632" spans="2:7" x14ac:dyDescent="0.4">
      <c r="B632" s="30" t="s">
        <v>2982</v>
      </c>
      <c r="C632" s="30" t="s">
        <v>2597</v>
      </c>
      <c r="D632" s="30">
        <v>74</v>
      </c>
      <c r="E632" s="30" t="s">
        <v>2931</v>
      </c>
      <c r="F632" s="37" t="s">
        <v>6854</v>
      </c>
      <c r="G632" s="30"/>
    </row>
    <row r="633" spans="2:7" x14ac:dyDescent="0.4">
      <c r="B633" s="30" t="s">
        <v>2982</v>
      </c>
      <c r="C633" s="30" t="s">
        <v>2597</v>
      </c>
      <c r="D633" s="30">
        <v>75</v>
      </c>
      <c r="E633" s="30" t="s">
        <v>1318</v>
      </c>
      <c r="F633" s="37" t="s">
        <v>6854</v>
      </c>
      <c r="G633" s="30"/>
    </row>
    <row r="634" spans="2:7" x14ac:dyDescent="0.4">
      <c r="B634" s="30" t="s">
        <v>2982</v>
      </c>
      <c r="C634" s="30" t="s">
        <v>2597</v>
      </c>
      <c r="D634" s="30">
        <v>76</v>
      </c>
      <c r="E634" s="30" t="s">
        <v>3361</v>
      </c>
      <c r="F634" s="37" t="s">
        <v>6854</v>
      </c>
      <c r="G634" s="30"/>
    </row>
    <row r="635" spans="2:7" x14ac:dyDescent="0.4">
      <c r="B635" s="30" t="s">
        <v>2982</v>
      </c>
      <c r="C635" s="30" t="s">
        <v>2597</v>
      </c>
      <c r="D635" s="30">
        <v>77</v>
      </c>
      <c r="E635" s="30" t="s">
        <v>878</v>
      </c>
      <c r="F635" s="37" t="s">
        <v>6854</v>
      </c>
      <c r="G635" s="30"/>
    </row>
    <row r="636" spans="2:7" x14ac:dyDescent="0.4">
      <c r="B636" s="30" t="s">
        <v>2982</v>
      </c>
      <c r="C636" s="30" t="s">
        <v>2597</v>
      </c>
      <c r="D636" s="30">
        <v>78</v>
      </c>
      <c r="E636" s="30" t="s">
        <v>3362</v>
      </c>
      <c r="F636" s="37" t="s">
        <v>6854</v>
      </c>
      <c r="G636" s="30"/>
    </row>
    <row r="637" spans="2:7" x14ac:dyDescent="0.4">
      <c r="B637" s="30" t="s">
        <v>2982</v>
      </c>
      <c r="C637" s="30" t="s">
        <v>2597</v>
      </c>
      <c r="D637" s="30">
        <v>79</v>
      </c>
      <c r="E637" s="30" t="s">
        <v>3365</v>
      </c>
      <c r="F637" s="37" t="s">
        <v>6854</v>
      </c>
      <c r="G637" s="30"/>
    </row>
    <row r="638" spans="2:7" x14ac:dyDescent="0.4">
      <c r="B638" s="30" t="s">
        <v>2982</v>
      </c>
      <c r="C638" s="30" t="s">
        <v>2597</v>
      </c>
      <c r="D638" s="30">
        <v>80</v>
      </c>
      <c r="E638" s="30" t="s">
        <v>558</v>
      </c>
      <c r="F638" s="37" t="s">
        <v>6854</v>
      </c>
      <c r="G638" s="30"/>
    </row>
    <row r="639" spans="2:7" x14ac:dyDescent="0.4">
      <c r="B639" s="30" t="s">
        <v>2982</v>
      </c>
      <c r="C639" s="30" t="s">
        <v>2597</v>
      </c>
      <c r="D639" s="30">
        <v>81</v>
      </c>
      <c r="E639" s="30" t="s">
        <v>3368</v>
      </c>
      <c r="F639" s="37" t="s">
        <v>6854</v>
      </c>
      <c r="G639" s="30"/>
    </row>
    <row r="640" spans="2:7" x14ac:dyDescent="0.4">
      <c r="B640" s="30" t="s">
        <v>2982</v>
      </c>
      <c r="C640" s="30" t="s">
        <v>2597</v>
      </c>
      <c r="D640" s="30">
        <v>82</v>
      </c>
      <c r="E640" s="30" t="s">
        <v>3373</v>
      </c>
      <c r="F640" s="37" t="s">
        <v>6854</v>
      </c>
      <c r="G640" s="30"/>
    </row>
    <row r="641" spans="2:7" x14ac:dyDescent="0.4">
      <c r="B641" s="30" t="s">
        <v>2982</v>
      </c>
      <c r="C641" s="30" t="s">
        <v>2597</v>
      </c>
      <c r="D641" s="30">
        <v>83</v>
      </c>
      <c r="E641" s="30" t="s">
        <v>503</v>
      </c>
      <c r="F641" s="37" t="s">
        <v>6854</v>
      </c>
      <c r="G641" s="30"/>
    </row>
    <row r="642" spans="2:7" x14ac:dyDescent="0.4">
      <c r="B642" s="30" t="s">
        <v>2982</v>
      </c>
      <c r="C642" s="30" t="s">
        <v>2597</v>
      </c>
      <c r="D642" s="30">
        <v>84</v>
      </c>
      <c r="E642" s="30" t="s">
        <v>1183</v>
      </c>
      <c r="F642" s="37" t="s">
        <v>6854</v>
      </c>
      <c r="G642" s="30"/>
    </row>
    <row r="643" spans="2:7" x14ac:dyDescent="0.4">
      <c r="B643" s="30" t="s">
        <v>2982</v>
      </c>
      <c r="C643" s="30" t="s">
        <v>2597</v>
      </c>
      <c r="D643" s="30">
        <v>85</v>
      </c>
      <c r="E643" s="30" t="s">
        <v>2343</v>
      </c>
      <c r="F643" s="37" t="s">
        <v>6854</v>
      </c>
      <c r="G643" s="30"/>
    </row>
    <row r="644" spans="2:7" x14ac:dyDescent="0.4">
      <c r="B644" s="30" t="s">
        <v>2982</v>
      </c>
      <c r="C644" s="30" t="s">
        <v>2597</v>
      </c>
      <c r="D644" s="30">
        <v>86</v>
      </c>
      <c r="E644" s="30" t="s">
        <v>3374</v>
      </c>
      <c r="F644" s="37" t="s">
        <v>6854</v>
      </c>
      <c r="G644" s="30"/>
    </row>
    <row r="645" spans="2:7" x14ac:dyDescent="0.4">
      <c r="B645" s="30" t="s">
        <v>2982</v>
      </c>
      <c r="C645" s="30" t="s">
        <v>2597</v>
      </c>
      <c r="D645" s="30">
        <v>87</v>
      </c>
      <c r="E645" s="30" t="s">
        <v>3377</v>
      </c>
      <c r="F645" s="37" t="s">
        <v>6854</v>
      </c>
      <c r="G645" s="30"/>
    </row>
    <row r="646" spans="2:7" x14ac:dyDescent="0.4">
      <c r="B646" s="30" t="s">
        <v>2982</v>
      </c>
      <c r="C646" s="30" t="s">
        <v>2597</v>
      </c>
      <c r="D646" s="30">
        <v>88</v>
      </c>
      <c r="E646" s="30" t="s">
        <v>3378</v>
      </c>
      <c r="F646" s="37" t="s">
        <v>6854</v>
      </c>
      <c r="G646" s="30"/>
    </row>
    <row r="647" spans="2:7" x14ac:dyDescent="0.4">
      <c r="B647" s="30" t="s">
        <v>2982</v>
      </c>
      <c r="C647" s="30" t="s">
        <v>2597</v>
      </c>
      <c r="D647" s="30">
        <v>89</v>
      </c>
      <c r="E647" s="30" t="s">
        <v>3380</v>
      </c>
      <c r="F647" s="37" t="s">
        <v>6854</v>
      </c>
      <c r="G647" s="30"/>
    </row>
    <row r="648" spans="2:7" x14ac:dyDescent="0.4">
      <c r="B648" s="30" t="s">
        <v>2982</v>
      </c>
      <c r="C648" s="30" t="s">
        <v>2597</v>
      </c>
      <c r="D648" s="30">
        <v>90</v>
      </c>
      <c r="E648" s="30" t="s">
        <v>3382</v>
      </c>
      <c r="F648" s="37" t="s">
        <v>6854</v>
      </c>
      <c r="G648" s="30"/>
    </row>
    <row r="649" spans="2:7" x14ac:dyDescent="0.4">
      <c r="B649" s="30" t="s">
        <v>2982</v>
      </c>
      <c r="C649" s="30" t="s">
        <v>2597</v>
      </c>
      <c r="D649" s="30">
        <v>91</v>
      </c>
      <c r="E649" s="30" t="s">
        <v>3388</v>
      </c>
      <c r="F649" s="37" t="s">
        <v>6854</v>
      </c>
      <c r="G649" s="30"/>
    </row>
    <row r="650" spans="2:7" x14ac:dyDescent="0.4">
      <c r="B650" s="30" t="s">
        <v>2982</v>
      </c>
      <c r="C650" s="30" t="s">
        <v>2597</v>
      </c>
      <c r="D650" s="30">
        <v>92</v>
      </c>
      <c r="E650" s="30" t="s">
        <v>747</v>
      </c>
      <c r="F650" s="37" t="s">
        <v>6854</v>
      </c>
      <c r="G650" s="30"/>
    </row>
    <row r="651" spans="2:7" x14ac:dyDescent="0.4">
      <c r="B651" s="30" t="s">
        <v>2982</v>
      </c>
      <c r="C651" s="30" t="s">
        <v>2597</v>
      </c>
      <c r="D651" s="30">
        <v>93</v>
      </c>
      <c r="E651" s="30" t="s">
        <v>2142</v>
      </c>
      <c r="F651" s="37" t="s">
        <v>6854</v>
      </c>
      <c r="G651" s="30"/>
    </row>
    <row r="652" spans="2:7" x14ac:dyDescent="0.4">
      <c r="B652" s="30" t="s">
        <v>2982</v>
      </c>
      <c r="C652" s="30" t="s">
        <v>2597</v>
      </c>
      <c r="D652" s="30">
        <v>94</v>
      </c>
      <c r="E652" s="30" t="s">
        <v>1890</v>
      </c>
      <c r="F652" s="37" t="s">
        <v>6854</v>
      </c>
      <c r="G652" s="30"/>
    </row>
    <row r="653" spans="2:7" x14ac:dyDescent="0.4">
      <c r="B653" s="30" t="s">
        <v>2982</v>
      </c>
      <c r="C653" s="30" t="s">
        <v>2597</v>
      </c>
      <c r="D653" s="30">
        <v>95</v>
      </c>
      <c r="E653" s="30" t="s">
        <v>452</v>
      </c>
      <c r="F653" s="37" t="s">
        <v>6854</v>
      </c>
      <c r="G653" s="30"/>
    </row>
    <row r="654" spans="2:7" x14ac:dyDescent="0.4">
      <c r="B654" s="30" t="s">
        <v>2982</v>
      </c>
      <c r="C654" s="30" t="s">
        <v>2597</v>
      </c>
      <c r="D654" s="30">
        <v>96</v>
      </c>
      <c r="E654" s="30" t="s">
        <v>2095</v>
      </c>
      <c r="F654" s="37" t="s">
        <v>6854</v>
      </c>
      <c r="G654" s="30"/>
    </row>
    <row r="655" spans="2:7" x14ac:dyDescent="0.4">
      <c r="B655" s="30" t="s">
        <v>2982</v>
      </c>
      <c r="C655" s="30" t="s">
        <v>2597</v>
      </c>
      <c r="D655" s="30">
        <v>97</v>
      </c>
      <c r="E655" s="30" t="s">
        <v>2550</v>
      </c>
      <c r="F655" s="37" t="s">
        <v>6854</v>
      </c>
      <c r="G655" s="30"/>
    </row>
    <row r="656" spans="2:7" x14ac:dyDescent="0.4">
      <c r="B656" s="30" t="s">
        <v>2982</v>
      </c>
      <c r="C656" s="30" t="s">
        <v>2597</v>
      </c>
      <c r="D656" s="30">
        <v>98</v>
      </c>
      <c r="E656" s="30" t="s">
        <v>3391</v>
      </c>
      <c r="F656" s="37" t="s">
        <v>6854</v>
      </c>
      <c r="G656" s="30"/>
    </row>
    <row r="657" spans="2:7" x14ac:dyDescent="0.4">
      <c r="B657" s="30" t="s">
        <v>2982</v>
      </c>
      <c r="C657" s="30" t="s">
        <v>2597</v>
      </c>
      <c r="D657" s="30">
        <v>99</v>
      </c>
      <c r="E657" s="30" t="s">
        <v>2237</v>
      </c>
      <c r="F657" s="37" t="s">
        <v>6854</v>
      </c>
      <c r="G657" s="30"/>
    </row>
    <row r="658" spans="2:7" x14ac:dyDescent="0.4">
      <c r="B658" s="30" t="s">
        <v>2982</v>
      </c>
      <c r="C658" s="30" t="s">
        <v>2597</v>
      </c>
      <c r="D658" s="30">
        <v>100</v>
      </c>
      <c r="E658" s="30" t="s">
        <v>104</v>
      </c>
      <c r="F658" s="37" t="s">
        <v>6854</v>
      </c>
      <c r="G658" s="30"/>
    </row>
    <row r="659" spans="2:7" x14ac:dyDescent="0.4">
      <c r="B659" s="30" t="s">
        <v>2982</v>
      </c>
      <c r="C659" s="30" t="s">
        <v>2597</v>
      </c>
      <c r="D659" s="30">
        <v>101</v>
      </c>
      <c r="E659" s="30" t="s">
        <v>3071</v>
      </c>
      <c r="F659" s="37" t="s">
        <v>6854</v>
      </c>
      <c r="G659" s="30"/>
    </row>
    <row r="660" spans="2:7" x14ac:dyDescent="0.4">
      <c r="B660" s="30" t="s">
        <v>2982</v>
      </c>
      <c r="C660" s="30" t="s">
        <v>2597</v>
      </c>
      <c r="D660" s="30">
        <v>102</v>
      </c>
      <c r="E660" s="30" t="s">
        <v>1180</v>
      </c>
      <c r="F660" s="37" t="s">
        <v>6854</v>
      </c>
      <c r="G660" s="30"/>
    </row>
    <row r="661" spans="2:7" x14ac:dyDescent="0.4">
      <c r="B661" s="30" t="s">
        <v>2982</v>
      </c>
      <c r="C661" s="30" t="s">
        <v>2597</v>
      </c>
      <c r="D661" s="30">
        <v>103</v>
      </c>
      <c r="E661" s="30" t="s">
        <v>2375</v>
      </c>
      <c r="F661" s="37" t="s">
        <v>6854</v>
      </c>
      <c r="G661" s="30"/>
    </row>
    <row r="662" spans="2:7" x14ac:dyDescent="0.4">
      <c r="B662" s="30" t="s">
        <v>2982</v>
      </c>
      <c r="C662" s="30" t="s">
        <v>2597</v>
      </c>
      <c r="D662" s="30">
        <v>104</v>
      </c>
      <c r="E662" s="30" t="s">
        <v>3394</v>
      </c>
      <c r="F662" s="37" t="s">
        <v>6854</v>
      </c>
      <c r="G662" s="30"/>
    </row>
    <row r="663" spans="2:7" x14ac:dyDescent="0.4">
      <c r="B663" s="30" t="s">
        <v>2982</v>
      </c>
      <c r="C663" s="30" t="s">
        <v>2597</v>
      </c>
      <c r="D663" s="30">
        <v>105</v>
      </c>
      <c r="E663" s="30" t="s">
        <v>437</v>
      </c>
      <c r="F663" s="37" t="s">
        <v>6854</v>
      </c>
      <c r="G663" s="30"/>
    </row>
    <row r="664" spans="2:7" x14ac:dyDescent="0.4">
      <c r="B664" s="30" t="s">
        <v>2982</v>
      </c>
      <c r="C664" s="30" t="s">
        <v>2597</v>
      </c>
      <c r="D664" s="30">
        <v>106</v>
      </c>
      <c r="E664" s="30" t="s">
        <v>338</v>
      </c>
      <c r="F664" s="37" t="s">
        <v>6854</v>
      </c>
      <c r="G664" s="30"/>
    </row>
    <row r="665" spans="2:7" x14ac:dyDescent="0.4">
      <c r="B665" s="30" t="s">
        <v>2982</v>
      </c>
      <c r="C665" s="30" t="s">
        <v>2597</v>
      </c>
      <c r="D665" s="30">
        <v>107</v>
      </c>
      <c r="E665" s="30" t="s">
        <v>2396</v>
      </c>
      <c r="F665" s="37" t="s">
        <v>6854</v>
      </c>
      <c r="G665" s="30"/>
    </row>
    <row r="666" spans="2:7" x14ac:dyDescent="0.4">
      <c r="B666" s="30" t="s">
        <v>2982</v>
      </c>
      <c r="C666" s="30" t="s">
        <v>2597</v>
      </c>
      <c r="D666" s="30">
        <v>108</v>
      </c>
      <c r="E666" s="30" t="s">
        <v>340</v>
      </c>
      <c r="F666" s="37" t="s">
        <v>6854</v>
      </c>
      <c r="G666" s="30"/>
    </row>
    <row r="667" spans="2:7" x14ac:dyDescent="0.4">
      <c r="B667" s="30" t="s">
        <v>2982</v>
      </c>
      <c r="C667" s="30" t="s">
        <v>2597</v>
      </c>
      <c r="D667" s="30">
        <v>109</v>
      </c>
      <c r="E667" s="30" t="s">
        <v>3395</v>
      </c>
      <c r="F667" s="37" t="s">
        <v>6854</v>
      </c>
      <c r="G667" s="30"/>
    </row>
    <row r="668" spans="2:7" x14ac:dyDescent="0.4">
      <c r="B668" s="30" t="s">
        <v>2982</v>
      </c>
      <c r="C668" s="30" t="s">
        <v>2597</v>
      </c>
      <c r="D668" s="30">
        <v>110</v>
      </c>
      <c r="E668" s="30" t="s">
        <v>1906</v>
      </c>
      <c r="F668" s="37" t="s">
        <v>6854</v>
      </c>
      <c r="G668" s="30"/>
    </row>
    <row r="669" spans="2:7" x14ac:dyDescent="0.4">
      <c r="B669" s="30" t="s">
        <v>2982</v>
      </c>
      <c r="C669" s="30" t="s">
        <v>2597</v>
      </c>
      <c r="D669" s="30">
        <v>111</v>
      </c>
      <c r="E669" s="30" t="s">
        <v>1675</v>
      </c>
      <c r="F669" s="37" t="s">
        <v>6854</v>
      </c>
      <c r="G669" s="30"/>
    </row>
    <row r="670" spans="2:7" x14ac:dyDescent="0.4">
      <c r="B670" s="30" t="s">
        <v>2982</v>
      </c>
      <c r="C670" s="30" t="s">
        <v>2597</v>
      </c>
      <c r="D670" s="30">
        <v>112</v>
      </c>
      <c r="E670" s="30" t="s">
        <v>3400</v>
      </c>
      <c r="F670" s="37" t="s">
        <v>6854</v>
      </c>
      <c r="G670" s="30"/>
    </row>
    <row r="671" spans="2:7" x14ac:dyDescent="0.4">
      <c r="B671" s="30" t="s">
        <v>2982</v>
      </c>
      <c r="C671" s="30" t="s">
        <v>2597</v>
      </c>
      <c r="D671" s="30">
        <v>113</v>
      </c>
      <c r="E671" s="30" t="s">
        <v>3401</v>
      </c>
      <c r="F671" s="37" t="s">
        <v>6854</v>
      </c>
      <c r="G671" s="30"/>
    </row>
    <row r="672" spans="2:7" x14ac:dyDescent="0.4">
      <c r="B672" s="30" t="s">
        <v>2982</v>
      </c>
      <c r="C672" s="30" t="s">
        <v>2597</v>
      </c>
      <c r="D672" s="30">
        <v>114</v>
      </c>
      <c r="E672" s="30" t="s">
        <v>2613</v>
      </c>
      <c r="F672" s="37" t="s">
        <v>6854</v>
      </c>
      <c r="G672" s="30"/>
    </row>
    <row r="673" spans="2:7" x14ac:dyDescent="0.4">
      <c r="B673" s="30" t="s">
        <v>2982</v>
      </c>
      <c r="C673" s="30" t="s">
        <v>2597</v>
      </c>
      <c r="D673" s="30">
        <v>115</v>
      </c>
      <c r="E673" s="30" t="s">
        <v>3402</v>
      </c>
      <c r="F673" s="37" t="s">
        <v>6854</v>
      </c>
      <c r="G673" s="30"/>
    </row>
    <row r="674" spans="2:7" x14ac:dyDescent="0.4">
      <c r="B674" s="30" t="s">
        <v>2982</v>
      </c>
      <c r="C674" s="30" t="s">
        <v>2597</v>
      </c>
      <c r="D674" s="30">
        <v>116</v>
      </c>
      <c r="E674" s="30" t="s">
        <v>3403</v>
      </c>
      <c r="F674" s="37" t="s">
        <v>6854</v>
      </c>
      <c r="G674" s="30"/>
    </row>
    <row r="675" spans="2:7" x14ac:dyDescent="0.4">
      <c r="B675" s="30" t="s">
        <v>2982</v>
      </c>
      <c r="C675" s="30" t="s">
        <v>2597</v>
      </c>
      <c r="D675" s="30">
        <v>117</v>
      </c>
      <c r="E675" s="30" t="s">
        <v>3406</v>
      </c>
      <c r="F675" s="37" t="s">
        <v>6854</v>
      </c>
      <c r="G675" s="30"/>
    </row>
    <row r="676" spans="2:7" x14ac:dyDescent="0.4">
      <c r="B676" s="30" t="s">
        <v>2982</v>
      </c>
      <c r="C676" s="30" t="s">
        <v>2597</v>
      </c>
      <c r="D676" s="30">
        <v>118</v>
      </c>
      <c r="E676" s="30" t="s">
        <v>3113</v>
      </c>
      <c r="F676" s="37" t="s">
        <v>6854</v>
      </c>
      <c r="G676" s="30"/>
    </row>
    <row r="677" spans="2:7" x14ac:dyDescent="0.4">
      <c r="B677" s="30" t="s">
        <v>2982</v>
      </c>
      <c r="C677" s="30" t="s">
        <v>2597</v>
      </c>
      <c r="D677" s="30">
        <v>119</v>
      </c>
      <c r="E677" s="30" t="s">
        <v>714</v>
      </c>
      <c r="F677" s="37" t="s">
        <v>6854</v>
      </c>
      <c r="G677" s="30"/>
    </row>
    <row r="678" spans="2:7" x14ac:dyDescent="0.4">
      <c r="B678" s="30" t="s">
        <v>2982</v>
      </c>
      <c r="C678" s="30" t="s">
        <v>2597</v>
      </c>
      <c r="D678" s="30">
        <v>120</v>
      </c>
      <c r="E678" s="30" t="s">
        <v>3407</v>
      </c>
      <c r="F678" s="37" t="s">
        <v>6854</v>
      </c>
      <c r="G678" s="30"/>
    </row>
    <row r="679" spans="2:7" x14ac:dyDescent="0.4">
      <c r="B679" s="30" t="s">
        <v>2982</v>
      </c>
      <c r="C679" s="30" t="s">
        <v>2597</v>
      </c>
      <c r="D679" s="30">
        <v>121</v>
      </c>
      <c r="E679" s="30" t="s">
        <v>150</v>
      </c>
      <c r="F679" s="37" t="s">
        <v>6854</v>
      </c>
      <c r="G679" s="30"/>
    </row>
    <row r="680" spans="2:7" x14ac:dyDescent="0.4">
      <c r="B680" s="30" t="s">
        <v>2982</v>
      </c>
      <c r="C680" s="30" t="s">
        <v>2597</v>
      </c>
      <c r="D680" s="30">
        <v>122</v>
      </c>
      <c r="E680" s="30" t="s">
        <v>3410</v>
      </c>
      <c r="F680" s="37" t="s">
        <v>6854</v>
      </c>
      <c r="G680" s="30"/>
    </row>
    <row r="681" spans="2:7" x14ac:dyDescent="0.4">
      <c r="B681" s="30" t="s">
        <v>2982</v>
      </c>
      <c r="C681" s="30" t="s">
        <v>2597</v>
      </c>
      <c r="D681" s="30">
        <v>123</v>
      </c>
      <c r="E681" s="30" t="s">
        <v>3412</v>
      </c>
      <c r="F681" s="37" t="s">
        <v>6854</v>
      </c>
      <c r="G681" s="30"/>
    </row>
    <row r="682" spans="2:7" x14ac:dyDescent="0.4">
      <c r="B682" s="30" t="s">
        <v>2982</v>
      </c>
      <c r="C682" s="30" t="s">
        <v>2597</v>
      </c>
      <c r="D682" s="30">
        <v>124</v>
      </c>
      <c r="E682" s="30" t="s">
        <v>1827</v>
      </c>
      <c r="F682" s="37" t="s">
        <v>6854</v>
      </c>
      <c r="G682" s="30"/>
    </row>
    <row r="683" spans="2:7" x14ac:dyDescent="0.4">
      <c r="B683" s="30" t="s">
        <v>2982</v>
      </c>
      <c r="C683" s="30" t="s">
        <v>2597</v>
      </c>
      <c r="D683" s="30">
        <v>125</v>
      </c>
      <c r="E683" s="30" t="s">
        <v>3343</v>
      </c>
      <c r="F683" s="37" t="s">
        <v>6854</v>
      </c>
      <c r="G683" s="30"/>
    </row>
    <row r="684" spans="2:7" x14ac:dyDescent="0.4">
      <c r="B684" s="30" t="s">
        <v>2982</v>
      </c>
      <c r="C684" s="30" t="s">
        <v>2597</v>
      </c>
      <c r="D684" s="30">
        <v>126</v>
      </c>
      <c r="E684" s="30" t="s">
        <v>3414</v>
      </c>
      <c r="F684" s="37" t="s">
        <v>6854</v>
      </c>
      <c r="G684" s="30"/>
    </row>
    <row r="685" spans="2:7" x14ac:dyDescent="0.4">
      <c r="B685" s="30" t="s">
        <v>2982</v>
      </c>
      <c r="C685" s="30" t="s">
        <v>2597</v>
      </c>
      <c r="D685" s="30">
        <v>127</v>
      </c>
      <c r="E685" s="30" t="s">
        <v>2088</v>
      </c>
      <c r="F685" s="37" t="s">
        <v>6854</v>
      </c>
      <c r="G685" s="30"/>
    </row>
    <row r="686" spans="2:7" x14ac:dyDescent="0.4">
      <c r="B686" s="30" t="s">
        <v>2982</v>
      </c>
      <c r="C686" s="30" t="s">
        <v>2597</v>
      </c>
      <c r="D686" s="30">
        <v>128</v>
      </c>
      <c r="E686" s="30" t="s">
        <v>3418</v>
      </c>
      <c r="F686" s="37" t="s">
        <v>6854</v>
      </c>
      <c r="G686" s="30"/>
    </row>
    <row r="687" spans="2:7" x14ac:dyDescent="0.4">
      <c r="B687" s="30" t="s">
        <v>2982</v>
      </c>
      <c r="C687" s="30" t="s">
        <v>2597</v>
      </c>
      <c r="D687" s="30">
        <v>129</v>
      </c>
      <c r="E687" s="30" t="s">
        <v>387</v>
      </c>
      <c r="F687" s="37" t="s">
        <v>6854</v>
      </c>
      <c r="G687" s="30"/>
    </row>
    <row r="688" spans="2:7" x14ac:dyDescent="0.4">
      <c r="B688" s="30" t="s">
        <v>2982</v>
      </c>
      <c r="C688" s="30" t="s">
        <v>2597</v>
      </c>
      <c r="D688" s="30">
        <v>130</v>
      </c>
      <c r="E688" s="30" t="s">
        <v>3114</v>
      </c>
      <c r="F688" s="37" t="s">
        <v>6854</v>
      </c>
      <c r="G688" s="30"/>
    </row>
    <row r="689" spans="2:7" x14ac:dyDescent="0.4">
      <c r="B689" s="30" t="s">
        <v>2982</v>
      </c>
      <c r="C689" s="30" t="s">
        <v>2597</v>
      </c>
      <c r="D689" s="30">
        <v>131</v>
      </c>
      <c r="E689" s="30" t="s">
        <v>1380</v>
      </c>
      <c r="F689" s="37" t="s">
        <v>6854</v>
      </c>
      <c r="G689" s="30"/>
    </row>
    <row r="690" spans="2:7" x14ac:dyDescent="0.4">
      <c r="B690" s="30" t="s">
        <v>2982</v>
      </c>
      <c r="C690" s="30" t="s">
        <v>2597</v>
      </c>
      <c r="D690" s="30">
        <v>132</v>
      </c>
      <c r="E690" s="30" t="s">
        <v>3422</v>
      </c>
      <c r="F690" s="37" t="s">
        <v>6854</v>
      </c>
      <c r="G690" s="30"/>
    </row>
    <row r="691" spans="2:7" x14ac:dyDescent="0.4">
      <c r="B691" s="30" t="s">
        <v>2982</v>
      </c>
      <c r="C691" s="30" t="s">
        <v>2597</v>
      </c>
      <c r="D691" s="30">
        <v>133</v>
      </c>
      <c r="E691" s="30" t="s">
        <v>3341</v>
      </c>
      <c r="F691" s="37" t="s">
        <v>6854</v>
      </c>
      <c r="G691" s="30"/>
    </row>
    <row r="692" spans="2:7" x14ac:dyDescent="0.4">
      <c r="B692" s="30" t="s">
        <v>2982</v>
      </c>
      <c r="C692" s="30" t="s">
        <v>2597</v>
      </c>
      <c r="D692" s="30">
        <v>134</v>
      </c>
      <c r="E692" s="30" t="s">
        <v>3215</v>
      </c>
      <c r="F692" s="37" t="s">
        <v>6854</v>
      </c>
      <c r="G692" s="30"/>
    </row>
    <row r="693" spans="2:7" x14ac:dyDescent="0.4">
      <c r="B693" s="30" t="s">
        <v>2982</v>
      </c>
      <c r="C693" s="30" t="s">
        <v>2597</v>
      </c>
      <c r="D693" s="30">
        <v>135</v>
      </c>
      <c r="E693" s="30" t="s">
        <v>3050</v>
      </c>
      <c r="F693" s="37" t="s">
        <v>6854</v>
      </c>
      <c r="G693" s="30"/>
    </row>
    <row r="694" spans="2:7" x14ac:dyDescent="0.4">
      <c r="B694" s="30" t="s">
        <v>2982</v>
      </c>
      <c r="C694" s="30" t="s">
        <v>2597</v>
      </c>
      <c r="D694" s="30">
        <v>136</v>
      </c>
      <c r="E694" s="30" t="s">
        <v>2167</v>
      </c>
      <c r="F694" s="37" t="s">
        <v>6854</v>
      </c>
      <c r="G694" s="30"/>
    </row>
    <row r="695" spans="2:7" x14ac:dyDescent="0.4">
      <c r="B695" s="30" t="s">
        <v>2982</v>
      </c>
      <c r="C695" s="30" t="s">
        <v>2597</v>
      </c>
      <c r="D695" s="30">
        <v>137</v>
      </c>
      <c r="E695" s="30" t="s">
        <v>2750</v>
      </c>
      <c r="F695" s="37" t="s">
        <v>6854</v>
      </c>
      <c r="G695" s="30"/>
    </row>
    <row r="696" spans="2:7" x14ac:dyDescent="0.4">
      <c r="B696" s="30" t="s">
        <v>2982</v>
      </c>
      <c r="C696" s="30" t="s">
        <v>2597</v>
      </c>
      <c r="D696" s="30">
        <v>138</v>
      </c>
      <c r="E696" s="30" t="s">
        <v>2954</v>
      </c>
      <c r="F696" s="37" t="s">
        <v>6854</v>
      </c>
      <c r="G696" s="30"/>
    </row>
    <row r="697" spans="2:7" x14ac:dyDescent="0.4">
      <c r="B697" s="30" t="s">
        <v>2982</v>
      </c>
      <c r="C697" s="30" t="s">
        <v>2597</v>
      </c>
      <c r="D697" s="30">
        <v>139</v>
      </c>
      <c r="E697" s="30" t="s">
        <v>3032</v>
      </c>
      <c r="F697" s="37" t="s">
        <v>6854</v>
      </c>
      <c r="G697" s="30"/>
    </row>
    <row r="698" spans="2:7" x14ac:dyDescent="0.4">
      <c r="B698" s="30" t="s">
        <v>2982</v>
      </c>
      <c r="C698" s="30" t="s">
        <v>2597</v>
      </c>
      <c r="D698" s="30">
        <v>140</v>
      </c>
      <c r="E698" s="30" t="s">
        <v>1288</v>
      </c>
      <c r="F698" s="37" t="s">
        <v>6854</v>
      </c>
      <c r="G698" s="30"/>
    </row>
    <row r="699" spans="2:7" x14ac:dyDescent="0.4">
      <c r="B699" s="30" t="s">
        <v>2982</v>
      </c>
      <c r="C699" s="30" t="s">
        <v>2597</v>
      </c>
      <c r="D699" s="30">
        <v>141</v>
      </c>
      <c r="E699" s="30" t="s">
        <v>3423</v>
      </c>
      <c r="F699" s="37"/>
      <c r="G699" s="30"/>
    </row>
    <row r="700" spans="2:7" x14ac:dyDescent="0.4">
      <c r="B700" s="30" t="s">
        <v>2982</v>
      </c>
      <c r="C700" s="30" t="s">
        <v>2597</v>
      </c>
      <c r="D700" s="30">
        <v>142</v>
      </c>
      <c r="E700" s="30" t="s">
        <v>1704</v>
      </c>
      <c r="F700" s="37"/>
      <c r="G700" s="30"/>
    </row>
    <row r="701" spans="2:7" x14ac:dyDescent="0.4">
      <c r="B701" s="30" t="s">
        <v>2982</v>
      </c>
      <c r="C701" s="30" t="s">
        <v>2597</v>
      </c>
      <c r="D701" s="30">
        <v>143</v>
      </c>
      <c r="E701" s="30" t="s">
        <v>3120</v>
      </c>
      <c r="F701" s="37"/>
      <c r="G701" s="30"/>
    </row>
    <row r="702" spans="2:7" x14ac:dyDescent="0.4">
      <c r="B702" s="30" t="s">
        <v>2982</v>
      </c>
      <c r="C702" s="30" t="s">
        <v>2597</v>
      </c>
      <c r="D702" s="30">
        <v>144</v>
      </c>
      <c r="E702" s="30" t="s">
        <v>4472</v>
      </c>
      <c r="F702" s="37"/>
      <c r="G702" s="30"/>
    </row>
    <row r="703" spans="2:7" x14ac:dyDescent="0.4">
      <c r="B703" s="30" t="s">
        <v>2982</v>
      </c>
      <c r="C703" s="30" t="s">
        <v>2597</v>
      </c>
      <c r="D703" s="30">
        <v>145</v>
      </c>
      <c r="E703" s="30" t="s">
        <v>1214</v>
      </c>
      <c r="F703" s="37"/>
      <c r="G703" s="30"/>
    </row>
    <row r="704" spans="2:7" x14ac:dyDescent="0.4">
      <c r="B704" s="30" t="s">
        <v>2982</v>
      </c>
      <c r="C704" s="30" t="s">
        <v>2597</v>
      </c>
      <c r="D704" s="30">
        <v>146</v>
      </c>
      <c r="E704" s="30" t="s">
        <v>3424</v>
      </c>
      <c r="F704" s="37" t="s">
        <v>6854</v>
      </c>
      <c r="G704" s="30"/>
    </row>
    <row r="705" spans="2:7" x14ac:dyDescent="0.4">
      <c r="B705" s="30" t="s">
        <v>2982</v>
      </c>
      <c r="C705" s="30" t="s">
        <v>2597</v>
      </c>
      <c r="D705" s="30">
        <v>147</v>
      </c>
      <c r="E705" s="30" t="s">
        <v>3426</v>
      </c>
      <c r="F705" s="37"/>
      <c r="G705" s="30"/>
    </row>
    <row r="706" spans="2:7" x14ac:dyDescent="0.4">
      <c r="B706" s="30" t="s">
        <v>2982</v>
      </c>
      <c r="C706" s="30" t="s">
        <v>2597</v>
      </c>
      <c r="D706" s="30">
        <v>148</v>
      </c>
      <c r="E706" s="30" t="s">
        <v>447</v>
      </c>
      <c r="F706" s="37"/>
      <c r="G706" s="30"/>
    </row>
    <row r="707" spans="2:7" x14ac:dyDescent="0.4">
      <c r="B707" s="30" t="s">
        <v>2982</v>
      </c>
      <c r="C707" s="30" t="s">
        <v>2597</v>
      </c>
      <c r="D707" s="30">
        <v>149</v>
      </c>
      <c r="E707" s="30" t="s">
        <v>3427</v>
      </c>
      <c r="F707" s="37" t="s">
        <v>6854</v>
      </c>
      <c r="G707" s="30"/>
    </row>
    <row r="708" spans="2:7" x14ac:dyDescent="0.4">
      <c r="B708" s="30" t="s">
        <v>2982</v>
      </c>
      <c r="C708" s="30" t="s">
        <v>2597</v>
      </c>
      <c r="D708" s="30">
        <v>150</v>
      </c>
      <c r="E708" s="30" t="s">
        <v>291</v>
      </c>
      <c r="F708" s="37" t="s">
        <v>6854</v>
      </c>
      <c r="G708" s="30"/>
    </row>
    <row r="709" spans="2:7" x14ac:dyDescent="0.4">
      <c r="B709" s="30" t="s">
        <v>2982</v>
      </c>
      <c r="C709" s="30" t="s">
        <v>2597</v>
      </c>
      <c r="D709" s="30">
        <v>151</v>
      </c>
      <c r="E709" s="30" t="s">
        <v>3431</v>
      </c>
      <c r="F709" s="37" t="s">
        <v>6854</v>
      </c>
      <c r="G709" s="30"/>
    </row>
    <row r="710" spans="2:7" x14ac:dyDescent="0.4">
      <c r="B710" s="30" t="s">
        <v>2982</v>
      </c>
      <c r="C710" s="30" t="s">
        <v>2597</v>
      </c>
      <c r="D710" s="30">
        <v>152</v>
      </c>
      <c r="E710" s="30" t="s">
        <v>3435</v>
      </c>
      <c r="F710" s="37" t="s">
        <v>6854</v>
      </c>
      <c r="G710" s="30"/>
    </row>
    <row r="711" spans="2:7" x14ac:dyDescent="0.4">
      <c r="B711" s="30" t="s">
        <v>2982</v>
      </c>
      <c r="C711" s="30" t="s">
        <v>2597</v>
      </c>
      <c r="D711" s="30">
        <v>153</v>
      </c>
      <c r="E711" s="30" t="s">
        <v>2743</v>
      </c>
      <c r="F711" s="37" t="s">
        <v>6854</v>
      </c>
      <c r="G711" s="30"/>
    </row>
    <row r="712" spans="2:7" x14ac:dyDescent="0.4">
      <c r="B712" s="30" t="s">
        <v>2982</v>
      </c>
      <c r="C712" s="30" t="s">
        <v>2597</v>
      </c>
      <c r="D712" s="30">
        <v>154</v>
      </c>
      <c r="E712" s="30" t="s">
        <v>3436</v>
      </c>
      <c r="F712" s="37" t="s">
        <v>6854</v>
      </c>
      <c r="G712" s="30"/>
    </row>
    <row r="713" spans="2:7" x14ac:dyDescent="0.4">
      <c r="B713" s="30" t="s">
        <v>2982</v>
      </c>
      <c r="C713" s="30" t="s">
        <v>2597</v>
      </c>
      <c r="D713" s="30">
        <v>155</v>
      </c>
      <c r="E713" s="30" t="s">
        <v>1128</v>
      </c>
      <c r="F713" s="37"/>
      <c r="G713" s="30"/>
    </row>
    <row r="714" spans="2:7" x14ac:dyDescent="0.4">
      <c r="B714" s="30" t="s">
        <v>2982</v>
      </c>
      <c r="C714" s="30" t="s">
        <v>2597</v>
      </c>
      <c r="D714" s="30">
        <v>156</v>
      </c>
      <c r="E714" s="30" t="s">
        <v>2294</v>
      </c>
      <c r="F714" s="37" t="s">
        <v>6854</v>
      </c>
      <c r="G714" s="30"/>
    </row>
    <row r="715" spans="2:7" x14ac:dyDescent="0.4">
      <c r="B715" s="30" t="s">
        <v>2982</v>
      </c>
      <c r="C715" s="30" t="s">
        <v>2597</v>
      </c>
      <c r="D715" s="30">
        <v>157</v>
      </c>
      <c r="E715" s="30" t="s">
        <v>3372</v>
      </c>
      <c r="F715" s="37" t="s">
        <v>6854</v>
      </c>
      <c r="G715" s="30"/>
    </row>
    <row r="716" spans="2:7" x14ac:dyDescent="0.4">
      <c r="B716" s="30" t="s">
        <v>2982</v>
      </c>
      <c r="C716" s="30" t="s">
        <v>2597</v>
      </c>
      <c r="D716" s="30">
        <v>158</v>
      </c>
      <c r="E716" s="30" t="s">
        <v>2413</v>
      </c>
      <c r="F716" s="37" t="s">
        <v>6854</v>
      </c>
      <c r="G716" s="30"/>
    </row>
    <row r="717" spans="2:7" x14ac:dyDescent="0.4">
      <c r="B717" s="30" t="s">
        <v>2982</v>
      </c>
      <c r="C717" s="30" t="s">
        <v>2597</v>
      </c>
      <c r="D717" s="30">
        <v>159</v>
      </c>
      <c r="E717" s="30" t="s">
        <v>3440</v>
      </c>
      <c r="F717" s="37" t="s">
        <v>6854</v>
      </c>
      <c r="G717" s="30"/>
    </row>
    <row r="718" spans="2:7" x14ac:dyDescent="0.4">
      <c r="B718" s="30" t="s">
        <v>2982</v>
      </c>
      <c r="C718" s="30" t="s">
        <v>2597</v>
      </c>
      <c r="D718" s="30">
        <v>160</v>
      </c>
      <c r="E718" s="34" t="s">
        <v>3441</v>
      </c>
      <c r="F718" s="37"/>
      <c r="G718" s="30"/>
    </row>
    <row r="719" spans="2:7" x14ac:dyDescent="0.4">
      <c r="B719" s="30" t="s">
        <v>2982</v>
      </c>
      <c r="C719" s="30" t="s">
        <v>2597</v>
      </c>
      <c r="D719" s="30">
        <v>161</v>
      </c>
      <c r="E719" s="33" t="s">
        <v>1676</v>
      </c>
      <c r="F719" s="37"/>
      <c r="G719" s="30"/>
    </row>
    <row r="720" spans="2:7" x14ac:dyDescent="0.4">
      <c r="B720" s="30" t="s">
        <v>2982</v>
      </c>
      <c r="C720" s="30" t="s">
        <v>2597</v>
      </c>
      <c r="D720" s="30">
        <v>162</v>
      </c>
      <c r="E720" s="33" t="s">
        <v>3445</v>
      </c>
      <c r="F720" s="37"/>
      <c r="G720" s="30"/>
    </row>
    <row r="721" spans="2:7" x14ac:dyDescent="0.4">
      <c r="B721" s="30" t="s">
        <v>2982</v>
      </c>
      <c r="C721" s="30" t="s">
        <v>2597</v>
      </c>
      <c r="D721" s="30">
        <v>163</v>
      </c>
      <c r="E721" s="33" t="s">
        <v>906</v>
      </c>
      <c r="F721" s="37"/>
      <c r="G721" s="30"/>
    </row>
    <row r="722" spans="2:7" x14ac:dyDescent="0.4">
      <c r="B722" s="30" t="s">
        <v>2982</v>
      </c>
      <c r="C722" s="30" t="s">
        <v>2597</v>
      </c>
      <c r="D722" s="30">
        <v>164</v>
      </c>
      <c r="E722" s="33" t="s">
        <v>2575</v>
      </c>
      <c r="F722" s="37"/>
      <c r="G722" s="30"/>
    </row>
    <row r="723" spans="2:7" x14ac:dyDescent="0.4">
      <c r="B723" s="30" t="s">
        <v>2982</v>
      </c>
      <c r="C723" s="30" t="s">
        <v>2597</v>
      </c>
      <c r="D723" s="30">
        <v>165</v>
      </c>
      <c r="E723" s="33" t="s">
        <v>1079</v>
      </c>
      <c r="F723" s="37"/>
      <c r="G723" s="30"/>
    </row>
    <row r="724" spans="2:7" x14ac:dyDescent="0.4">
      <c r="B724" s="30" t="s">
        <v>2982</v>
      </c>
      <c r="C724" s="30" t="s">
        <v>2597</v>
      </c>
      <c r="D724" s="30">
        <v>166</v>
      </c>
      <c r="E724" s="33" t="s">
        <v>3449</v>
      </c>
      <c r="F724" s="37"/>
      <c r="G724" s="30"/>
    </row>
    <row r="725" spans="2:7" x14ac:dyDescent="0.4">
      <c r="B725" s="30" t="s">
        <v>2982</v>
      </c>
      <c r="C725" s="30" t="s">
        <v>2597</v>
      </c>
      <c r="D725" s="30">
        <v>167</v>
      </c>
      <c r="E725" s="33" t="s">
        <v>2323</v>
      </c>
      <c r="F725" s="37"/>
      <c r="G725" s="30"/>
    </row>
    <row r="726" spans="2:7" x14ac:dyDescent="0.4">
      <c r="B726" s="30" t="s">
        <v>2982</v>
      </c>
      <c r="C726" s="30" t="s">
        <v>2597</v>
      </c>
      <c r="D726" s="30">
        <v>168</v>
      </c>
      <c r="E726" s="33" t="s">
        <v>3450</v>
      </c>
      <c r="F726" s="37"/>
      <c r="G726" s="30"/>
    </row>
    <row r="727" spans="2:7" x14ac:dyDescent="0.4">
      <c r="B727" s="30" t="s">
        <v>2982</v>
      </c>
      <c r="C727" s="30" t="s">
        <v>2597</v>
      </c>
      <c r="D727" s="30">
        <v>169</v>
      </c>
      <c r="E727" s="33" t="s">
        <v>1314</v>
      </c>
      <c r="F727" s="37"/>
      <c r="G727" s="30"/>
    </row>
    <row r="728" spans="2:7" x14ac:dyDescent="0.4">
      <c r="B728" s="30" t="s">
        <v>2982</v>
      </c>
      <c r="C728" s="30" t="s">
        <v>2597</v>
      </c>
      <c r="D728" s="30">
        <v>170</v>
      </c>
      <c r="E728" s="33" t="s">
        <v>435</v>
      </c>
      <c r="F728" s="37"/>
      <c r="G728" s="30"/>
    </row>
    <row r="729" spans="2:7" x14ac:dyDescent="0.4">
      <c r="B729" s="30" t="s">
        <v>2982</v>
      </c>
      <c r="C729" s="30" t="s">
        <v>2597</v>
      </c>
      <c r="D729" s="30">
        <v>171</v>
      </c>
      <c r="E729" s="33" t="s">
        <v>3451</v>
      </c>
      <c r="F729" s="37"/>
      <c r="G729" s="30"/>
    </row>
    <row r="730" spans="2:7" x14ac:dyDescent="0.4">
      <c r="B730" s="30" t="s">
        <v>2982</v>
      </c>
      <c r="C730" s="30" t="s">
        <v>2597</v>
      </c>
      <c r="D730" s="30">
        <v>172</v>
      </c>
      <c r="E730" s="33" t="s">
        <v>3455</v>
      </c>
      <c r="F730" s="37"/>
      <c r="G730" s="30"/>
    </row>
    <row r="731" spans="2:7" x14ac:dyDescent="0.4">
      <c r="B731" s="30" t="s">
        <v>2982</v>
      </c>
      <c r="C731" s="30" t="s">
        <v>2597</v>
      </c>
      <c r="D731" s="30">
        <v>173</v>
      </c>
      <c r="E731" s="33" t="s">
        <v>244</v>
      </c>
      <c r="F731" s="37"/>
      <c r="G731" s="30"/>
    </row>
    <row r="732" spans="2:7" x14ac:dyDescent="0.4">
      <c r="B732" s="30" t="s">
        <v>2982</v>
      </c>
      <c r="C732" s="30" t="s">
        <v>2597</v>
      </c>
      <c r="D732" s="30">
        <v>174</v>
      </c>
      <c r="E732" s="33" t="s">
        <v>3420</v>
      </c>
      <c r="F732" s="37"/>
      <c r="G732" s="30"/>
    </row>
    <row r="733" spans="2:7" x14ac:dyDescent="0.4">
      <c r="B733" s="30" t="s">
        <v>2982</v>
      </c>
      <c r="C733" s="30" t="s">
        <v>2597</v>
      </c>
      <c r="D733" s="30">
        <v>175</v>
      </c>
      <c r="E733" s="33" t="s">
        <v>1462</v>
      </c>
      <c r="F733" s="37"/>
      <c r="G733" s="30"/>
    </row>
    <row r="734" spans="2:7" x14ac:dyDescent="0.4">
      <c r="B734" s="30" t="s">
        <v>2982</v>
      </c>
      <c r="C734" s="30" t="s">
        <v>2597</v>
      </c>
      <c r="D734" s="30">
        <v>176</v>
      </c>
      <c r="E734" s="33" t="s">
        <v>3456</v>
      </c>
      <c r="F734" s="37"/>
      <c r="G734" s="30"/>
    </row>
    <row r="735" spans="2:7" x14ac:dyDescent="0.4">
      <c r="B735" s="30" t="s">
        <v>2982</v>
      </c>
      <c r="C735" s="30" t="s">
        <v>2597</v>
      </c>
      <c r="D735" s="30">
        <v>177</v>
      </c>
      <c r="E735" s="33" t="s">
        <v>1018</v>
      </c>
      <c r="F735" s="37"/>
      <c r="G735" s="30"/>
    </row>
    <row r="736" spans="2:7" x14ac:dyDescent="0.4">
      <c r="B736" s="30" t="s">
        <v>2982</v>
      </c>
      <c r="C736" s="30" t="s">
        <v>2597</v>
      </c>
      <c r="D736" s="30">
        <v>178</v>
      </c>
      <c r="E736" s="33" t="s">
        <v>3458</v>
      </c>
      <c r="F736" s="37"/>
      <c r="G736" s="30"/>
    </row>
    <row r="737" spans="2:7" x14ac:dyDescent="0.4">
      <c r="B737" s="30" t="s">
        <v>2982</v>
      </c>
      <c r="C737" s="30" t="s">
        <v>2597</v>
      </c>
      <c r="D737" s="30">
        <v>179</v>
      </c>
      <c r="E737" s="33" t="s">
        <v>1225</v>
      </c>
      <c r="F737" s="37"/>
      <c r="G737" s="30"/>
    </row>
    <row r="738" spans="2:7" x14ac:dyDescent="0.4">
      <c r="B738" s="30" t="s">
        <v>2982</v>
      </c>
      <c r="C738" s="30" t="s">
        <v>2597</v>
      </c>
      <c r="D738" s="30">
        <v>180</v>
      </c>
      <c r="E738" s="33" t="s">
        <v>595</v>
      </c>
      <c r="F738" s="37"/>
      <c r="G738" s="30"/>
    </row>
    <row r="739" spans="2:7" x14ac:dyDescent="0.4">
      <c r="B739" s="30" t="s">
        <v>2982</v>
      </c>
      <c r="C739" s="30" t="s">
        <v>2597</v>
      </c>
      <c r="D739" s="30">
        <v>181</v>
      </c>
      <c r="E739" s="33" t="s">
        <v>370</v>
      </c>
      <c r="F739" s="37"/>
      <c r="G739" s="30"/>
    </row>
    <row r="740" spans="2:7" x14ac:dyDescent="0.4">
      <c r="B740" s="30" t="s">
        <v>2982</v>
      </c>
      <c r="C740" s="30" t="s">
        <v>2597</v>
      </c>
      <c r="D740" s="30">
        <v>182</v>
      </c>
      <c r="E740" s="33" t="s">
        <v>3301</v>
      </c>
      <c r="F740" s="37"/>
      <c r="G740" s="30"/>
    </row>
    <row r="741" spans="2:7" x14ac:dyDescent="0.4">
      <c r="B741" s="30" t="s">
        <v>2982</v>
      </c>
      <c r="C741" s="30" t="s">
        <v>2597</v>
      </c>
      <c r="D741" s="30">
        <v>183</v>
      </c>
      <c r="E741" s="33" t="s">
        <v>3462</v>
      </c>
      <c r="F741" s="37"/>
      <c r="G741" s="30"/>
    </row>
    <row r="742" spans="2:7" x14ac:dyDescent="0.4">
      <c r="B742" s="30" t="s">
        <v>2982</v>
      </c>
      <c r="C742" s="30" t="s">
        <v>2597</v>
      </c>
      <c r="D742" s="30">
        <v>184</v>
      </c>
      <c r="E742" s="33" t="s">
        <v>3463</v>
      </c>
      <c r="F742" s="37"/>
      <c r="G742" s="30"/>
    </row>
    <row r="743" spans="2:7" x14ac:dyDescent="0.4">
      <c r="B743" s="30" t="s">
        <v>2982</v>
      </c>
      <c r="C743" s="30" t="s">
        <v>2597</v>
      </c>
      <c r="D743" s="30">
        <v>185</v>
      </c>
      <c r="E743" s="33" t="s">
        <v>3110</v>
      </c>
      <c r="F743" s="37"/>
      <c r="G743" s="30"/>
    </row>
    <row r="744" spans="2:7" x14ac:dyDescent="0.4">
      <c r="B744" s="30" t="s">
        <v>2982</v>
      </c>
      <c r="C744" s="30" t="s">
        <v>2597</v>
      </c>
      <c r="D744" s="30">
        <v>186</v>
      </c>
      <c r="E744" s="33" t="s">
        <v>1789</v>
      </c>
      <c r="F744" s="37"/>
      <c r="G744" s="30"/>
    </row>
    <row r="745" spans="2:7" x14ac:dyDescent="0.4">
      <c r="B745" s="30" t="s">
        <v>2982</v>
      </c>
      <c r="C745" s="30" t="s">
        <v>2597</v>
      </c>
      <c r="D745" s="30">
        <v>187</v>
      </c>
      <c r="E745" s="33" t="s">
        <v>3465</v>
      </c>
      <c r="F745" s="37"/>
      <c r="G745" s="30"/>
    </row>
    <row r="746" spans="2:7" x14ac:dyDescent="0.4">
      <c r="B746" s="30" t="s">
        <v>2982</v>
      </c>
      <c r="C746" s="30" t="s">
        <v>2597</v>
      </c>
      <c r="D746" s="30">
        <v>188</v>
      </c>
      <c r="E746" s="33" t="s">
        <v>1694</v>
      </c>
      <c r="F746" s="37"/>
      <c r="G746" s="30"/>
    </row>
    <row r="747" spans="2:7" x14ac:dyDescent="0.4">
      <c r="B747" s="30" t="s">
        <v>2982</v>
      </c>
      <c r="C747" s="30" t="s">
        <v>2597</v>
      </c>
      <c r="D747" s="30">
        <v>189</v>
      </c>
      <c r="E747" s="33" t="s">
        <v>646</v>
      </c>
      <c r="F747" s="37"/>
      <c r="G747" s="30"/>
    </row>
    <row r="748" spans="2:7" x14ac:dyDescent="0.4">
      <c r="B748" s="30" t="s">
        <v>2982</v>
      </c>
      <c r="C748" s="30" t="s">
        <v>2597</v>
      </c>
      <c r="D748" s="30">
        <v>190</v>
      </c>
      <c r="E748" s="33" t="s">
        <v>3166</v>
      </c>
      <c r="F748" s="37"/>
      <c r="G748" s="30"/>
    </row>
    <row r="749" spans="2:7" x14ac:dyDescent="0.4">
      <c r="B749" s="30" t="s">
        <v>2982</v>
      </c>
      <c r="C749" s="30" t="s">
        <v>2597</v>
      </c>
      <c r="D749" s="30">
        <v>191</v>
      </c>
      <c r="E749" s="33" t="s">
        <v>10</v>
      </c>
      <c r="F749" s="37"/>
      <c r="G749" s="30"/>
    </row>
    <row r="750" spans="2:7" x14ac:dyDescent="0.4">
      <c r="B750" s="30" t="s">
        <v>2982</v>
      </c>
      <c r="C750" s="30" t="s">
        <v>2597</v>
      </c>
      <c r="D750" s="30">
        <v>192</v>
      </c>
      <c r="E750" s="33" t="s">
        <v>3466</v>
      </c>
      <c r="F750" s="37"/>
      <c r="G750" s="30"/>
    </row>
    <row r="751" spans="2:7" x14ac:dyDescent="0.4">
      <c r="B751" s="30" t="s">
        <v>2982</v>
      </c>
      <c r="C751" s="30" t="s">
        <v>2597</v>
      </c>
      <c r="D751" s="30">
        <v>193</v>
      </c>
      <c r="E751" s="33" t="s">
        <v>1002</v>
      </c>
      <c r="F751" s="37"/>
      <c r="G751" s="30"/>
    </row>
    <row r="752" spans="2:7" x14ac:dyDescent="0.4">
      <c r="B752" s="30" t="s">
        <v>2982</v>
      </c>
      <c r="C752" s="30" t="s">
        <v>2597</v>
      </c>
      <c r="D752" s="30">
        <v>194</v>
      </c>
      <c r="E752" s="33" t="s">
        <v>1307</v>
      </c>
      <c r="F752" s="37"/>
      <c r="G752" s="30"/>
    </row>
    <row r="753" spans="2:7" x14ac:dyDescent="0.4">
      <c r="B753" s="30" t="s">
        <v>2982</v>
      </c>
      <c r="C753" s="30" t="s">
        <v>2597</v>
      </c>
      <c r="D753" s="30">
        <v>195</v>
      </c>
      <c r="E753" s="33" t="s">
        <v>3468</v>
      </c>
      <c r="F753" s="37"/>
      <c r="G753" s="30"/>
    </row>
    <row r="754" spans="2:7" x14ac:dyDescent="0.4">
      <c r="B754" s="30" t="s">
        <v>2982</v>
      </c>
      <c r="C754" s="30" t="s">
        <v>2597</v>
      </c>
      <c r="D754" s="30">
        <v>196</v>
      </c>
      <c r="E754" s="33" t="s">
        <v>24</v>
      </c>
      <c r="F754" s="37"/>
      <c r="G754" s="30"/>
    </row>
    <row r="755" spans="2:7" x14ac:dyDescent="0.4">
      <c r="B755" s="30" t="s">
        <v>2982</v>
      </c>
      <c r="C755" s="30" t="s">
        <v>2597</v>
      </c>
      <c r="D755" s="30">
        <v>197</v>
      </c>
      <c r="E755" s="33" t="s">
        <v>548</v>
      </c>
      <c r="F755" s="37"/>
      <c r="G755" s="30"/>
    </row>
    <row r="756" spans="2:7" x14ac:dyDescent="0.4">
      <c r="B756" s="30" t="s">
        <v>2982</v>
      </c>
      <c r="C756" s="30" t="s">
        <v>2597</v>
      </c>
      <c r="D756" s="30">
        <v>198</v>
      </c>
      <c r="E756" s="33" t="s">
        <v>1692</v>
      </c>
      <c r="F756" s="37"/>
      <c r="G756" s="30"/>
    </row>
    <row r="757" spans="2:7" x14ac:dyDescent="0.4">
      <c r="B757" s="30" t="s">
        <v>2982</v>
      </c>
      <c r="C757" s="30" t="s">
        <v>2597</v>
      </c>
      <c r="D757" s="30">
        <v>199</v>
      </c>
      <c r="E757" s="33" t="s">
        <v>3469</v>
      </c>
      <c r="F757" s="37"/>
      <c r="G757" s="30"/>
    </row>
    <row r="758" spans="2:7" x14ac:dyDescent="0.4">
      <c r="B758" s="30" t="s">
        <v>2982</v>
      </c>
      <c r="C758" s="30" t="s">
        <v>2597</v>
      </c>
      <c r="D758" s="30">
        <v>200</v>
      </c>
      <c r="E758" s="33" t="s">
        <v>248</v>
      </c>
      <c r="F758" s="37"/>
      <c r="G758" s="30"/>
    </row>
    <row r="759" spans="2:7" x14ac:dyDescent="0.4">
      <c r="B759" s="30" t="s">
        <v>2982</v>
      </c>
      <c r="C759" s="30" t="s">
        <v>2597</v>
      </c>
      <c r="D759" s="30">
        <v>201</v>
      </c>
      <c r="E759" s="33" t="s">
        <v>3387</v>
      </c>
      <c r="F759" s="37"/>
      <c r="G759" s="30"/>
    </row>
    <row r="760" spans="2:7" x14ac:dyDescent="0.4">
      <c r="B760" s="30" t="s">
        <v>2982</v>
      </c>
      <c r="C760" s="30" t="s">
        <v>2597</v>
      </c>
      <c r="D760" s="30">
        <v>202</v>
      </c>
      <c r="E760" s="33" t="s">
        <v>1794</v>
      </c>
      <c r="F760" s="37"/>
      <c r="G760" s="30"/>
    </row>
    <row r="761" spans="2:7" x14ac:dyDescent="0.4">
      <c r="B761" s="30" t="s">
        <v>2982</v>
      </c>
      <c r="C761" s="30" t="s">
        <v>2597</v>
      </c>
      <c r="D761" s="30">
        <v>203</v>
      </c>
      <c r="E761" s="33" t="s">
        <v>3470</v>
      </c>
      <c r="F761" s="37"/>
      <c r="G761" s="30"/>
    </row>
    <row r="762" spans="2:7" x14ac:dyDescent="0.4">
      <c r="B762" s="30" t="s">
        <v>2982</v>
      </c>
      <c r="C762" s="30" t="s">
        <v>2597</v>
      </c>
      <c r="D762" s="30">
        <v>204</v>
      </c>
      <c r="E762" s="33" t="s">
        <v>537</v>
      </c>
      <c r="F762" s="37"/>
      <c r="G762" s="30"/>
    </row>
    <row r="763" spans="2:7" x14ac:dyDescent="0.4">
      <c r="B763" s="30" t="s">
        <v>2982</v>
      </c>
      <c r="C763" s="30" t="s">
        <v>2597</v>
      </c>
      <c r="D763" s="30">
        <v>205</v>
      </c>
      <c r="E763" s="33" t="s">
        <v>3475</v>
      </c>
      <c r="F763" s="37"/>
      <c r="G763" s="30"/>
    </row>
    <row r="764" spans="2:7" x14ac:dyDescent="0.4">
      <c r="B764" s="30" t="s">
        <v>2982</v>
      </c>
      <c r="C764" s="30" t="s">
        <v>2597</v>
      </c>
      <c r="D764" s="30">
        <v>206</v>
      </c>
      <c r="E764" s="33" t="s">
        <v>3226</v>
      </c>
      <c r="F764" s="37"/>
      <c r="G764" s="30"/>
    </row>
    <row r="765" spans="2:7" x14ac:dyDescent="0.4">
      <c r="B765" s="30" t="s">
        <v>2982</v>
      </c>
      <c r="C765" s="30" t="s">
        <v>2597</v>
      </c>
      <c r="D765" s="30">
        <v>207</v>
      </c>
      <c r="E765" s="33" t="s">
        <v>3478</v>
      </c>
      <c r="F765" s="37"/>
      <c r="G765" s="30"/>
    </row>
    <row r="766" spans="2:7" x14ac:dyDescent="0.4">
      <c r="B766" s="30" t="s">
        <v>2982</v>
      </c>
      <c r="C766" s="30" t="s">
        <v>2597</v>
      </c>
      <c r="D766" s="30">
        <v>208</v>
      </c>
      <c r="E766" s="33" t="s">
        <v>1846</v>
      </c>
      <c r="F766" s="37"/>
      <c r="G766" s="30"/>
    </row>
    <row r="767" spans="2:7" x14ac:dyDescent="0.4">
      <c r="B767" s="30" t="s">
        <v>2982</v>
      </c>
      <c r="C767" s="30" t="s">
        <v>2597</v>
      </c>
      <c r="D767" s="30">
        <v>209</v>
      </c>
      <c r="E767" s="33" t="s">
        <v>3480</v>
      </c>
      <c r="F767" s="37"/>
      <c r="G767" s="30"/>
    </row>
    <row r="768" spans="2:7" x14ac:dyDescent="0.4">
      <c r="B768" s="30" t="s">
        <v>2982</v>
      </c>
      <c r="C768" s="30" t="s">
        <v>2597</v>
      </c>
      <c r="D768" s="30">
        <v>210</v>
      </c>
      <c r="E768" s="33" t="s">
        <v>825</v>
      </c>
      <c r="F768" s="37"/>
      <c r="G768" s="30"/>
    </row>
    <row r="769" spans="2:7" x14ac:dyDescent="0.4">
      <c r="B769" s="30" t="s">
        <v>2982</v>
      </c>
      <c r="C769" s="30" t="s">
        <v>2597</v>
      </c>
      <c r="D769" s="30">
        <v>211</v>
      </c>
      <c r="E769" s="30" t="s">
        <v>3483</v>
      </c>
      <c r="F769" s="37"/>
      <c r="G769" s="30"/>
    </row>
    <row r="770" spans="2:7" x14ac:dyDescent="0.4">
      <c r="B770" s="30" t="s">
        <v>2982</v>
      </c>
      <c r="C770" s="30" t="s">
        <v>2597</v>
      </c>
      <c r="D770" s="30">
        <v>212</v>
      </c>
      <c r="E770" s="30" t="s">
        <v>2155</v>
      </c>
      <c r="F770" s="37"/>
      <c r="G770" s="30"/>
    </row>
    <row r="771" spans="2:7" x14ac:dyDescent="0.4">
      <c r="B771" s="30" t="s">
        <v>2982</v>
      </c>
      <c r="C771" s="30" t="s">
        <v>2597</v>
      </c>
      <c r="D771" s="30">
        <v>213</v>
      </c>
      <c r="E771" s="30" t="s">
        <v>3485</v>
      </c>
      <c r="F771" s="37"/>
      <c r="G771" s="30"/>
    </row>
    <row r="772" spans="2:7" x14ac:dyDescent="0.4">
      <c r="B772" s="30" t="s">
        <v>2982</v>
      </c>
      <c r="C772" s="30" t="s">
        <v>2597</v>
      </c>
      <c r="D772" s="30">
        <v>214</v>
      </c>
      <c r="E772" s="30" t="s">
        <v>3486</v>
      </c>
      <c r="F772" s="37"/>
      <c r="G772" s="30"/>
    </row>
    <row r="773" spans="2:7" x14ac:dyDescent="0.4">
      <c r="B773" s="30" t="s">
        <v>2982</v>
      </c>
      <c r="C773" s="30" t="s">
        <v>2597</v>
      </c>
      <c r="D773" s="30">
        <v>215</v>
      </c>
      <c r="E773" s="30" t="s">
        <v>1997</v>
      </c>
      <c r="F773" s="37"/>
      <c r="G773" s="30"/>
    </row>
    <row r="774" spans="2:7" x14ac:dyDescent="0.4">
      <c r="B774" s="30" t="s">
        <v>2982</v>
      </c>
      <c r="C774" s="30" t="s">
        <v>2597</v>
      </c>
      <c r="D774" s="30">
        <v>216</v>
      </c>
      <c r="E774" s="30" t="s">
        <v>2971</v>
      </c>
      <c r="F774" s="37"/>
      <c r="G774" s="30"/>
    </row>
    <row r="775" spans="2:7" x14ac:dyDescent="0.4">
      <c r="B775" s="30" t="s">
        <v>2982</v>
      </c>
      <c r="C775" s="30" t="s">
        <v>2597</v>
      </c>
      <c r="D775" s="30">
        <v>217</v>
      </c>
      <c r="E775" s="30" t="s">
        <v>3489</v>
      </c>
      <c r="F775" s="37"/>
      <c r="G775" s="30"/>
    </row>
    <row r="776" spans="2:7" x14ac:dyDescent="0.4">
      <c r="B776" s="30" t="s">
        <v>2982</v>
      </c>
      <c r="C776" s="30" t="s">
        <v>2597</v>
      </c>
      <c r="D776" s="30">
        <v>218</v>
      </c>
      <c r="E776" s="30" t="s">
        <v>3491</v>
      </c>
      <c r="F776" s="37"/>
      <c r="G776" s="30"/>
    </row>
    <row r="777" spans="2:7" x14ac:dyDescent="0.4">
      <c r="B777" s="30" t="s">
        <v>2982</v>
      </c>
      <c r="C777" s="30" t="s">
        <v>2597</v>
      </c>
      <c r="D777" s="30">
        <v>219</v>
      </c>
      <c r="E777" s="30" t="s">
        <v>3492</v>
      </c>
      <c r="F777" s="37"/>
      <c r="G777" s="30"/>
    </row>
    <row r="778" spans="2:7" x14ac:dyDescent="0.4">
      <c r="B778" s="30" t="s">
        <v>2982</v>
      </c>
      <c r="C778" s="30" t="s">
        <v>2597</v>
      </c>
      <c r="D778" s="30">
        <v>220</v>
      </c>
      <c r="E778" s="30" t="s">
        <v>3493</v>
      </c>
      <c r="F778" s="37"/>
      <c r="G778" s="30"/>
    </row>
    <row r="779" spans="2:7" x14ac:dyDescent="0.4">
      <c r="B779" s="30" t="s">
        <v>2982</v>
      </c>
      <c r="C779" s="30" t="s">
        <v>2597</v>
      </c>
      <c r="D779" s="30">
        <v>221</v>
      </c>
      <c r="E779" s="30" t="s">
        <v>1993</v>
      </c>
      <c r="F779" s="37"/>
      <c r="G779" s="30"/>
    </row>
    <row r="780" spans="2:7" x14ac:dyDescent="0.4">
      <c r="B780" s="30" t="s">
        <v>2982</v>
      </c>
      <c r="C780" s="30" t="s">
        <v>2597</v>
      </c>
      <c r="D780" s="30">
        <v>222</v>
      </c>
      <c r="E780" s="30" t="s">
        <v>3494</v>
      </c>
      <c r="F780" s="37"/>
      <c r="G780" s="30"/>
    </row>
    <row r="781" spans="2:7" x14ac:dyDescent="0.4">
      <c r="B781" s="30" t="s">
        <v>2982</v>
      </c>
      <c r="C781" s="30" t="s">
        <v>2597</v>
      </c>
      <c r="D781" s="30">
        <v>223</v>
      </c>
      <c r="E781" s="30" t="s">
        <v>1861</v>
      </c>
      <c r="F781" s="37"/>
      <c r="G781" s="30"/>
    </row>
    <row r="782" spans="2:7" x14ac:dyDescent="0.4">
      <c r="B782" s="30" t="s">
        <v>2982</v>
      </c>
      <c r="C782" s="30" t="s">
        <v>2597</v>
      </c>
      <c r="D782" s="30">
        <v>224</v>
      </c>
      <c r="E782" s="30" t="s">
        <v>3155</v>
      </c>
      <c r="F782" s="37"/>
      <c r="G782" s="30"/>
    </row>
    <row r="783" spans="2:7" x14ac:dyDescent="0.4">
      <c r="B783" s="30" t="s">
        <v>2982</v>
      </c>
      <c r="C783" s="30" t="s">
        <v>2597</v>
      </c>
      <c r="D783" s="30">
        <v>225</v>
      </c>
      <c r="E783" s="30" t="s">
        <v>3496</v>
      </c>
      <c r="F783" s="37"/>
      <c r="G783" s="30"/>
    </row>
    <row r="784" spans="2:7" x14ac:dyDescent="0.4">
      <c r="B784" s="30" t="s">
        <v>2982</v>
      </c>
      <c r="C784" s="30" t="s">
        <v>2597</v>
      </c>
      <c r="D784" s="30">
        <v>226</v>
      </c>
      <c r="E784" s="30" t="s">
        <v>3497</v>
      </c>
      <c r="F784" s="37"/>
      <c r="G784" s="30"/>
    </row>
    <row r="785" spans="2:7" x14ac:dyDescent="0.4">
      <c r="B785" s="30" t="s">
        <v>2982</v>
      </c>
      <c r="C785" s="30" t="s">
        <v>2597</v>
      </c>
      <c r="D785" s="30">
        <v>227</v>
      </c>
      <c r="E785" s="30" t="s">
        <v>1197</v>
      </c>
      <c r="F785" s="37"/>
      <c r="G785" s="30"/>
    </row>
    <row r="786" spans="2:7" x14ac:dyDescent="0.4">
      <c r="B786" s="30" t="s">
        <v>2982</v>
      </c>
      <c r="C786" s="30" t="s">
        <v>2597</v>
      </c>
      <c r="D786" s="30">
        <v>228</v>
      </c>
      <c r="E786" s="30" t="s">
        <v>1104</v>
      </c>
      <c r="F786" s="37" t="s">
        <v>6854</v>
      </c>
      <c r="G786" s="30"/>
    </row>
    <row r="787" spans="2:7" x14ac:dyDescent="0.4">
      <c r="B787" s="30" t="s">
        <v>2982</v>
      </c>
      <c r="C787" s="30" t="s">
        <v>2597</v>
      </c>
      <c r="D787" s="30">
        <v>229</v>
      </c>
      <c r="E787" s="30" t="s">
        <v>991</v>
      </c>
      <c r="F787" s="37"/>
      <c r="G787" s="30"/>
    </row>
    <row r="788" spans="2:7" x14ac:dyDescent="0.4">
      <c r="B788" s="30" t="s">
        <v>2982</v>
      </c>
      <c r="C788" s="30" t="s">
        <v>2597</v>
      </c>
      <c r="D788" s="30">
        <v>230</v>
      </c>
      <c r="E788" s="30" t="s">
        <v>2033</v>
      </c>
      <c r="F788" s="37"/>
      <c r="G788" s="30"/>
    </row>
    <row r="789" spans="2:7" x14ac:dyDescent="0.4">
      <c r="B789" s="30" t="s">
        <v>2982</v>
      </c>
      <c r="C789" s="30" t="s">
        <v>2597</v>
      </c>
      <c r="D789" s="30">
        <v>231</v>
      </c>
      <c r="E789" s="30" t="s">
        <v>57</v>
      </c>
      <c r="F789" s="37"/>
      <c r="G789" s="30"/>
    </row>
    <row r="790" spans="2:7" x14ac:dyDescent="0.4">
      <c r="B790" s="30" t="s">
        <v>2982</v>
      </c>
      <c r="C790" s="30" t="s">
        <v>2597</v>
      </c>
      <c r="D790" s="30">
        <v>232</v>
      </c>
      <c r="E790" s="30" t="s">
        <v>3501</v>
      </c>
      <c r="F790" s="37"/>
      <c r="G790" s="30"/>
    </row>
    <row r="791" spans="2:7" x14ac:dyDescent="0.4">
      <c r="B791" s="30" t="s">
        <v>2982</v>
      </c>
      <c r="C791" s="30" t="s">
        <v>2597</v>
      </c>
      <c r="D791" s="30">
        <v>233</v>
      </c>
      <c r="E791" s="30" t="s">
        <v>3503</v>
      </c>
      <c r="F791" s="37"/>
      <c r="G791" s="30"/>
    </row>
    <row r="792" spans="2:7" x14ac:dyDescent="0.4">
      <c r="B792" s="30" t="s">
        <v>2982</v>
      </c>
      <c r="C792" s="30" t="s">
        <v>2597</v>
      </c>
      <c r="D792" s="30">
        <v>234</v>
      </c>
      <c r="E792" s="30" t="s">
        <v>3505</v>
      </c>
      <c r="F792" s="37"/>
      <c r="G792" s="30"/>
    </row>
    <row r="793" spans="2:7" x14ac:dyDescent="0.4">
      <c r="B793" s="30" t="s">
        <v>2982</v>
      </c>
      <c r="C793" s="30" t="s">
        <v>2597</v>
      </c>
      <c r="D793" s="30">
        <v>235</v>
      </c>
      <c r="E793" s="30" t="s">
        <v>2368</v>
      </c>
      <c r="F793" s="37"/>
      <c r="G793" s="30"/>
    </row>
    <row r="794" spans="2:7" x14ac:dyDescent="0.4">
      <c r="B794" s="30" t="s">
        <v>2982</v>
      </c>
      <c r="C794" s="30" t="s">
        <v>2597</v>
      </c>
      <c r="D794" s="30">
        <v>236</v>
      </c>
      <c r="E794" s="30" t="s">
        <v>1327</v>
      </c>
      <c r="F794" s="37"/>
      <c r="G794" s="30"/>
    </row>
    <row r="795" spans="2:7" x14ac:dyDescent="0.4">
      <c r="B795" s="30" t="s">
        <v>2982</v>
      </c>
      <c r="C795" s="30" t="s">
        <v>2597</v>
      </c>
      <c r="D795" s="30">
        <v>237</v>
      </c>
      <c r="E795" s="30" t="s">
        <v>830</v>
      </c>
      <c r="F795" s="37"/>
      <c r="G795" s="30"/>
    </row>
    <row r="796" spans="2:7" x14ac:dyDescent="0.4">
      <c r="B796" s="30" t="s">
        <v>2982</v>
      </c>
      <c r="C796" s="30" t="s">
        <v>2597</v>
      </c>
      <c r="D796" s="30">
        <v>238</v>
      </c>
      <c r="E796" s="33" t="s">
        <v>67</v>
      </c>
      <c r="F796" s="37"/>
      <c r="G796" s="30"/>
    </row>
    <row r="797" spans="2:7" x14ac:dyDescent="0.4">
      <c r="B797" s="30" t="s">
        <v>2982</v>
      </c>
      <c r="C797" s="30" t="s">
        <v>2597</v>
      </c>
      <c r="D797" s="30">
        <v>239</v>
      </c>
      <c r="E797" s="34" t="s">
        <v>1868</v>
      </c>
      <c r="F797" s="37"/>
      <c r="G797" s="30"/>
    </row>
    <row r="798" spans="2:7" x14ac:dyDescent="0.4">
      <c r="B798" s="30" t="s">
        <v>2982</v>
      </c>
      <c r="C798" s="30" t="s">
        <v>2597</v>
      </c>
      <c r="D798" s="30">
        <v>240</v>
      </c>
      <c r="E798" s="34" t="s">
        <v>3507</v>
      </c>
      <c r="F798" s="37"/>
      <c r="G798" s="30"/>
    </row>
    <row r="799" spans="2:7" x14ac:dyDescent="0.4">
      <c r="B799" s="30" t="s">
        <v>2982</v>
      </c>
      <c r="C799" s="30" t="s">
        <v>2597</v>
      </c>
      <c r="D799" s="30">
        <v>241</v>
      </c>
      <c r="E799" s="34" t="s">
        <v>1608</v>
      </c>
      <c r="F799" s="37"/>
      <c r="G799" s="30"/>
    </row>
    <row r="800" spans="2:7" x14ac:dyDescent="0.4">
      <c r="B800" s="30" t="s">
        <v>2982</v>
      </c>
      <c r="C800" s="30" t="s">
        <v>2597</v>
      </c>
      <c r="D800" s="30">
        <v>242</v>
      </c>
      <c r="E800" s="34" t="s">
        <v>1574</v>
      </c>
      <c r="F800" s="37"/>
      <c r="G800" s="30"/>
    </row>
    <row r="801" spans="2:7" x14ac:dyDescent="0.4">
      <c r="B801" s="30" t="s">
        <v>2982</v>
      </c>
      <c r="C801" s="30" t="s">
        <v>2597</v>
      </c>
      <c r="D801" s="30">
        <v>243</v>
      </c>
      <c r="E801" s="34" t="s">
        <v>648</v>
      </c>
      <c r="F801" s="37"/>
      <c r="G801" s="30"/>
    </row>
    <row r="802" spans="2:7" x14ac:dyDescent="0.4">
      <c r="B802" s="30" t="s">
        <v>2982</v>
      </c>
      <c r="C802" s="30" t="s">
        <v>2597</v>
      </c>
      <c r="D802" s="30">
        <v>244</v>
      </c>
      <c r="E802" s="34" t="s">
        <v>3509</v>
      </c>
      <c r="F802" s="37"/>
      <c r="G802" s="30"/>
    </row>
    <row r="803" spans="2:7" x14ac:dyDescent="0.4">
      <c r="B803" s="30" t="s">
        <v>2982</v>
      </c>
      <c r="C803" s="30" t="s">
        <v>2597</v>
      </c>
      <c r="D803" s="30">
        <v>245</v>
      </c>
      <c r="E803" s="34" t="s">
        <v>3510</v>
      </c>
      <c r="F803" s="37"/>
      <c r="G803" s="30"/>
    </row>
    <row r="804" spans="2:7" x14ac:dyDescent="0.4">
      <c r="B804" s="30" t="s">
        <v>2982</v>
      </c>
      <c r="C804" s="30" t="s">
        <v>2597</v>
      </c>
      <c r="D804" s="30">
        <v>246</v>
      </c>
      <c r="E804" s="30" t="s">
        <v>3512</v>
      </c>
      <c r="F804" s="37"/>
      <c r="G804" s="30"/>
    </row>
    <row r="805" spans="2:7" x14ac:dyDescent="0.4">
      <c r="B805" s="30" t="s">
        <v>2982</v>
      </c>
      <c r="C805" s="30" t="s">
        <v>2597</v>
      </c>
      <c r="D805" s="30">
        <v>247</v>
      </c>
      <c r="E805" s="30" t="s">
        <v>1858</v>
      </c>
      <c r="F805" s="37"/>
      <c r="G805" s="30"/>
    </row>
    <row r="806" spans="2:7" x14ac:dyDescent="0.4">
      <c r="B806" s="30" t="s">
        <v>2982</v>
      </c>
      <c r="C806" s="30" t="s">
        <v>2597</v>
      </c>
      <c r="D806" s="30">
        <v>248</v>
      </c>
      <c r="E806" s="30" t="s">
        <v>2864</v>
      </c>
      <c r="F806" s="37"/>
      <c r="G806" s="30"/>
    </row>
    <row r="807" spans="2:7" x14ac:dyDescent="0.4">
      <c r="B807" s="30" t="s">
        <v>2982</v>
      </c>
      <c r="C807" s="30" t="s">
        <v>2597</v>
      </c>
      <c r="D807" s="30">
        <v>249</v>
      </c>
      <c r="E807" s="30" t="s">
        <v>3514</v>
      </c>
      <c r="F807" s="37"/>
      <c r="G807" s="30"/>
    </row>
    <row r="808" spans="2:7" x14ac:dyDescent="0.4">
      <c r="B808" s="30" t="s">
        <v>2982</v>
      </c>
      <c r="C808" s="30" t="s">
        <v>2597</v>
      </c>
      <c r="D808" s="30">
        <v>250</v>
      </c>
      <c r="E808" s="30" t="s">
        <v>0</v>
      </c>
      <c r="F808" s="37"/>
      <c r="G808" s="30"/>
    </row>
    <row r="809" spans="2:7" x14ac:dyDescent="0.4">
      <c r="B809" s="30" t="s">
        <v>2982</v>
      </c>
      <c r="C809" s="30" t="s">
        <v>2597</v>
      </c>
      <c r="D809" s="30">
        <v>251</v>
      </c>
      <c r="E809" s="30" t="s">
        <v>3516</v>
      </c>
      <c r="F809" s="37"/>
      <c r="G809" s="30"/>
    </row>
    <row r="810" spans="2:7" x14ac:dyDescent="0.4">
      <c r="B810" s="30" t="s">
        <v>2982</v>
      </c>
      <c r="C810" s="30" t="s">
        <v>2597</v>
      </c>
      <c r="D810" s="30">
        <v>252</v>
      </c>
      <c r="E810" s="30" t="s">
        <v>2761</v>
      </c>
      <c r="F810" s="37"/>
      <c r="G810" s="30"/>
    </row>
    <row r="811" spans="2:7" x14ac:dyDescent="0.4">
      <c r="B811" s="30" t="s">
        <v>2982</v>
      </c>
      <c r="C811" s="30" t="s">
        <v>2597</v>
      </c>
      <c r="D811" s="30">
        <v>253</v>
      </c>
      <c r="E811" s="30" t="s">
        <v>3520</v>
      </c>
      <c r="F811" s="37"/>
      <c r="G811" s="30"/>
    </row>
    <row r="812" spans="2:7" x14ac:dyDescent="0.4">
      <c r="B812" s="30" t="s">
        <v>2982</v>
      </c>
      <c r="C812" s="30" t="s">
        <v>2597</v>
      </c>
      <c r="D812" s="30">
        <v>254</v>
      </c>
      <c r="E812" s="30" t="s">
        <v>3521</v>
      </c>
      <c r="F812" s="37"/>
      <c r="G812" s="30"/>
    </row>
    <row r="813" spans="2:7" x14ac:dyDescent="0.4">
      <c r="B813" s="30" t="s">
        <v>2982</v>
      </c>
      <c r="C813" s="30" t="s">
        <v>2597</v>
      </c>
      <c r="D813" s="30">
        <v>255</v>
      </c>
      <c r="E813" s="30" t="s">
        <v>3523</v>
      </c>
      <c r="F813" s="37"/>
      <c r="G813" s="30"/>
    </row>
    <row r="814" spans="2:7" x14ac:dyDescent="0.4">
      <c r="B814" s="30" t="s">
        <v>2982</v>
      </c>
      <c r="C814" s="30" t="s">
        <v>2597</v>
      </c>
      <c r="D814" s="30">
        <v>256</v>
      </c>
      <c r="E814" s="30" t="s">
        <v>3241</v>
      </c>
      <c r="F814" s="37"/>
      <c r="G814" s="30"/>
    </row>
    <row r="815" spans="2:7" x14ac:dyDescent="0.4">
      <c r="B815" s="30" t="s">
        <v>2982</v>
      </c>
      <c r="C815" s="30" t="s">
        <v>2597</v>
      </c>
      <c r="D815" s="30">
        <v>257</v>
      </c>
      <c r="E815" s="30" t="s">
        <v>3526</v>
      </c>
      <c r="F815" s="37"/>
      <c r="G815" s="30"/>
    </row>
    <row r="816" spans="2:7" x14ac:dyDescent="0.4">
      <c r="B816" s="30" t="s">
        <v>2982</v>
      </c>
      <c r="C816" s="30" t="s">
        <v>2597</v>
      </c>
      <c r="D816" s="30">
        <v>258</v>
      </c>
      <c r="E816" s="30" t="s">
        <v>2595</v>
      </c>
      <c r="F816" s="37"/>
      <c r="G816" s="30"/>
    </row>
    <row r="817" spans="2:7" x14ac:dyDescent="0.4">
      <c r="B817" s="30" t="s">
        <v>2982</v>
      </c>
      <c r="C817" s="30" t="s">
        <v>2597</v>
      </c>
      <c r="D817" s="30">
        <v>259</v>
      </c>
      <c r="E817" s="30" t="s">
        <v>3527</v>
      </c>
      <c r="F817" s="37"/>
      <c r="G817" s="30"/>
    </row>
    <row r="818" spans="2:7" x14ac:dyDescent="0.4">
      <c r="B818" s="30" t="s">
        <v>2982</v>
      </c>
      <c r="C818" s="30" t="s">
        <v>2597</v>
      </c>
      <c r="D818" s="30">
        <v>260</v>
      </c>
      <c r="E818" s="30" t="s">
        <v>2834</v>
      </c>
      <c r="F818" s="37"/>
      <c r="G818" s="30"/>
    </row>
    <row r="819" spans="2:7" x14ac:dyDescent="0.4">
      <c r="B819" s="30" t="s">
        <v>2982</v>
      </c>
      <c r="C819" s="30" t="s">
        <v>2597</v>
      </c>
      <c r="D819" s="30">
        <v>261</v>
      </c>
      <c r="E819" s="30" t="s">
        <v>2468</v>
      </c>
      <c r="F819" s="37"/>
      <c r="G819" s="30"/>
    </row>
    <row r="820" spans="2:7" x14ac:dyDescent="0.4">
      <c r="B820" s="30" t="s">
        <v>2982</v>
      </c>
      <c r="C820" s="30" t="s">
        <v>2597</v>
      </c>
      <c r="D820" s="30">
        <v>262</v>
      </c>
      <c r="E820" s="30" t="s">
        <v>591</v>
      </c>
      <c r="F820" s="37" t="s">
        <v>6854</v>
      </c>
      <c r="G820" s="30"/>
    </row>
    <row r="821" spans="2:7" x14ac:dyDescent="0.4">
      <c r="B821" s="30" t="s">
        <v>2982</v>
      </c>
      <c r="C821" s="30" t="s">
        <v>2597</v>
      </c>
      <c r="D821" s="30">
        <v>263</v>
      </c>
      <c r="E821" s="30" t="s">
        <v>456</v>
      </c>
      <c r="F821" s="37" t="s">
        <v>6854</v>
      </c>
      <c r="G821" s="30"/>
    </row>
    <row r="822" spans="2:7" x14ac:dyDescent="0.4">
      <c r="B822" s="30" t="s">
        <v>2982</v>
      </c>
      <c r="C822" s="30" t="s">
        <v>2597</v>
      </c>
      <c r="D822" s="30">
        <v>264</v>
      </c>
      <c r="E822" s="30" t="s">
        <v>79</v>
      </c>
      <c r="F822" s="37"/>
      <c r="G822" s="30"/>
    </row>
    <row r="823" spans="2:7" x14ac:dyDescent="0.4">
      <c r="B823" s="30" t="s">
        <v>2982</v>
      </c>
      <c r="C823" s="30" t="s">
        <v>2597</v>
      </c>
      <c r="D823" s="30">
        <v>265</v>
      </c>
      <c r="E823" s="30" t="s">
        <v>3359</v>
      </c>
      <c r="F823" s="37"/>
      <c r="G823" s="30"/>
    </row>
    <row r="824" spans="2:7" x14ac:dyDescent="0.4">
      <c r="B824" s="30" t="s">
        <v>2982</v>
      </c>
      <c r="C824" s="30" t="s">
        <v>2597</v>
      </c>
      <c r="D824" s="30">
        <v>266</v>
      </c>
      <c r="E824" s="30" t="s">
        <v>2707</v>
      </c>
      <c r="F824" s="37"/>
      <c r="G824" s="30"/>
    </row>
    <row r="825" spans="2:7" x14ac:dyDescent="0.4">
      <c r="B825" s="30" t="s">
        <v>2982</v>
      </c>
      <c r="C825" s="30" t="s">
        <v>2597</v>
      </c>
      <c r="D825" s="30">
        <v>267</v>
      </c>
      <c r="E825" s="30" t="s">
        <v>1115</v>
      </c>
      <c r="F825" s="37" t="s">
        <v>6854</v>
      </c>
      <c r="G825" s="30"/>
    </row>
    <row r="826" spans="2:7" x14ac:dyDescent="0.4">
      <c r="B826" s="30" t="s">
        <v>2982</v>
      </c>
      <c r="C826" s="30" t="s">
        <v>2597</v>
      </c>
      <c r="D826" s="30">
        <v>268</v>
      </c>
      <c r="E826" s="30" t="s">
        <v>2637</v>
      </c>
      <c r="F826" s="37" t="s">
        <v>6854</v>
      </c>
      <c r="G826" s="30"/>
    </row>
    <row r="827" spans="2:7" x14ac:dyDescent="0.4">
      <c r="B827" s="30" t="s">
        <v>2982</v>
      </c>
      <c r="C827" s="30" t="s">
        <v>2597</v>
      </c>
      <c r="D827" s="30">
        <v>269</v>
      </c>
      <c r="E827" s="30" t="s">
        <v>3529</v>
      </c>
      <c r="F827" s="37" t="s">
        <v>6854</v>
      </c>
      <c r="G827" s="30"/>
    </row>
    <row r="828" spans="2:7" x14ac:dyDescent="0.4">
      <c r="B828" s="30" t="s">
        <v>2982</v>
      </c>
      <c r="C828" s="30" t="s">
        <v>2597</v>
      </c>
      <c r="D828" s="30">
        <v>270</v>
      </c>
      <c r="E828" s="30" t="s">
        <v>3530</v>
      </c>
      <c r="F828" s="37" t="s">
        <v>6854</v>
      </c>
      <c r="G828" s="30"/>
    </row>
    <row r="829" spans="2:7" x14ac:dyDescent="0.4">
      <c r="B829" s="30" t="s">
        <v>2982</v>
      </c>
      <c r="C829" s="30" t="s">
        <v>2597</v>
      </c>
      <c r="D829" s="30">
        <v>271</v>
      </c>
      <c r="E829" s="30" t="s">
        <v>2117</v>
      </c>
      <c r="F829" s="37" t="s">
        <v>6854</v>
      </c>
      <c r="G829" s="30"/>
    </row>
    <row r="830" spans="2:7" x14ac:dyDescent="0.4">
      <c r="B830" s="30" t="s">
        <v>2982</v>
      </c>
      <c r="C830" s="30" t="s">
        <v>2597</v>
      </c>
      <c r="D830" s="30">
        <v>272</v>
      </c>
      <c r="E830" s="33" t="s">
        <v>3398</v>
      </c>
      <c r="F830" s="37"/>
      <c r="G830" s="30"/>
    </row>
    <row r="831" spans="2:7" x14ac:dyDescent="0.4">
      <c r="B831" s="30" t="s">
        <v>2982</v>
      </c>
      <c r="C831" s="30" t="s">
        <v>2597</v>
      </c>
      <c r="D831" s="30">
        <v>273</v>
      </c>
      <c r="E831" s="33" t="s">
        <v>1978</v>
      </c>
      <c r="F831" s="37"/>
      <c r="G831" s="30"/>
    </row>
    <row r="832" spans="2:7" x14ac:dyDescent="0.4">
      <c r="B832" s="30" t="s">
        <v>2982</v>
      </c>
      <c r="C832" s="30" t="s">
        <v>2597</v>
      </c>
      <c r="D832" s="30">
        <v>274</v>
      </c>
      <c r="E832" s="33" t="s">
        <v>2506</v>
      </c>
      <c r="F832" s="37"/>
      <c r="G832" s="30"/>
    </row>
    <row r="833" spans="2:7" x14ac:dyDescent="0.4">
      <c r="B833" s="30" t="s">
        <v>2982</v>
      </c>
      <c r="C833" s="30" t="s">
        <v>2597</v>
      </c>
      <c r="D833" s="30">
        <v>275</v>
      </c>
      <c r="E833" s="33" t="s">
        <v>2138</v>
      </c>
      <c r="F833" s="37"/>
      <c r="G833" s="30"/>
    </row>
    <row r="834" spans="2:7" x14ac:dyDescent="0.4">
      <c r="B834" s="30" t="s">
        <v>2982</v>
      </c>
      <c r="C834" s="30" t="s">
        <v>2597</v>
      </c>
      <c r="D834" s="30">
        <v>276</v>
      </c>
      <c r="E834" s="33" t="s">
        <v>3531</v>
      </c>
      <c r="F834" s="37"/>
      <c r="G834" s="30"/>
    </row>
    <row r="835" spans="2:7" x14ac:dyDescent="0.4">
      <c r="B835" s="30" t="s">
        <v>2982</v>
      </c>
      <c r="C835" s="30" t="s">
        <v>2597</v>
      </c>
      <c r="D835" s="30">
        <v>277</v>
      </c>
      <c r="E835" s="33" t="s">
        <v>3533</v>
      </c>
      <c r="F835" s="37"/>
      <c r="G835" s="30"/>
    </row>
    <row r="836" spans="2:7" x14ac:dyDescent="0.4">
      <c r="B836" s="30" t="s">
        <v>2982</v>
      </c>
      <c r="C836" s="30" t="s">
        <v>2597</v>
      </c>
      <c r="D836" s="30">
        <v>278</v>
      </c>
      <c r="E836" s="30" t="s">
        <v>2264</v>
      </c>
      <c r="F836" s="37" t="s">
        <v>6854</v>
      </c>
      <c r="G836" s="30"/>
    </row>
    <row r="837" spans="2:7" x14ac:dyDescent="0.4">
      <c r="B837" s="30" t="s">
        <v>2982</v>
      </c>
      <c r="C837" s="30" t="s">
        <v>2597</v>
      </c>
      <c r="D837" s="30">
        <v>279</v>
      </c>
      <c r="E837" s="33" t="s">
        <v>2536</v>
      </c>
      <c r="F837" s="37"/>
      <c r="G837" s="30"/>
    </row>
    <row r="838" spans="2:7" x14ac:dyDescent="0.4">
      <c r="B838" s="30" t="s">
        <v>2982</v>
      </c>
      <c r="C838" s="30" t="s">
        <v>2597</v>
      </c>
      <c r="D838" s="30">
        <v>280</v>
      </c>
      <c r="E838" s="30" t="s">
        <v>3536</v>
      </c>
      <c r="F838" s="37" t="s">
        <v>6854</v>
      </c>
      <c r="G838" s="30"/>
    </row>
    <row r="839" spans="2:7" x14ac:dyDescent="0.4">
      <c r="B839" s="30" t="s">
        <v>2982</v>
      </c>
      <c r="C839" s="30" t="s">
        <v>2597</v>
      </c>
      <c r="D839" s="30">
        <v>281</v>
      </c>
      <c r="E839" s="30" t="s">
        <v>3305</v>
      </c>
      <c r="F839" s="37" t="s">
        <v>6854</v>
      </c>
      <c r="G839" s="30"/>
    </row>
    <row r="840" spans="2:7" x14ac:dyDescent="0.4">
      <c r="B840" s="30" t="s">
        <v>2982</v>
      </c>
      <c r="C840" s="30" t="s">
        <v>2597</v>
      </c>
      <c r="D840" s="30">
        <v>282</v>
      </c>
      <c r="E840" s="33" t="s">
        <v>3538</v>
      </c>
      <c r="F840" s="37"/>
      <c r="G840" s="30"/>
    </row>
    <row r="841" spans="2:7" x14ac:dyDescent="0.4">
      <c r="B841" s="30" t="s">
        <v>2982</v>
      </c>
      <c r="C841" s="30" t="s">
        <v>2597</v>
      </c>
      <c r="D841" s="30">
        <v>283</v>
      </c>
      <c r="E841" s="30" t="s">
        <v>828</v>
      </c>
      <c r="F841" s="37" t="s">
        <v>6854</v>
      </c>
      <c r="G841" s="30"/>
    </row>
    <row r="842" spans="2:7" x14ac:dyDescent="0.4">
      <c r="B842" s="30" t="s">
        <v>2982</v>
      </c>
      <c r="C842" s="30" t="s">
        <v>2597</v>
      </c>
      <c r="D842" s="30">
        <v>284</v>
      </c>
      <c r="E842" s="30" t="s">
        <v>1736</v>
      </c>
      <c r="F842" s="37" t="s">
        <v>6854</v>
      </c>
      <c r="G842" s="30"/>
    </row>
    <row r="843" spans="2:7" x14ac:dyDescent="0.4">
      <c r="B843" s="30" t="s">
        <v>2982</v>
      </c>
      <c r="C843" s="30" t="s">
        <v>2597</v>
      </c>
      <c r="D843" s="30">
        <v>285</v>
      </c>
      <c r="E843" s="33" t="s">
        <v>2885</v>
      </c>
      <c r="F843" s="37"/>
      <c r="G843" s="30"/>
    </row>
    <row r="844" spans="2:7" x14ac:dyDescent="0.4">
      <c r="B844" s="30" t="s">
        <v>2982</v>
      </c>
      <c r="C844" s="30" t="s">
        <v>2597</v>
      </c>
      <c r="D844" s="30">
        <v>286</v>
      </c>
      <c r="E844" s="30" t="s">
        <v>2649</v>
      </c>
      <c r="F844" s="37" t="s">
        <v>6854</v>
      </c>
      <c r="G844" s="30"/>
    </row>
    <row r="845" spans="2:7" x14ac:dyDescent="0.4">
      <c r="B845" s="30" t="s">
        <v>2982</v>
      </c>
      <c r="C845" s="30" t="s">
        <v>2597</v>
      </c>
      <c r="D845" s="30">
        <v>287</v>
      </c>
      <c r="E845" s="30" t="s">
        <v>3135</v>
      </c>
      <c r="F845" s="37" t="s">
        <v>6854</v>
      </c>
      <c r="G845" s="30"/>
    </row>
    <row r="846" spans="2:7" x14ac:dyDescent="0.4">
      <c r="B846" s="30" t="s">
        <v>2982</v>
      </c>
      <c r="C846" s="30" t="s">
        <v>2597</v>
      </c>
      <c r="D846" s="30">
        <v>288</v>
      </c>
      <c r="E846" s="33" t="s">
        <v>2997</v>
      </c>
      <c r="F846" s="37"/>
      <c r="G846" s="30"/>
    </row>
    <row r="847" spans="2:7" x14ac:dyDescent="0.4">
      <c r="B847" s="30" t="s">
        <v>2982</v>
      </c>
      <c r="C847" s="30" t="s">
        <v>2597</v>
      </c>
      <c r="D847" s="30">
        <v>289</v>
      </c>
      <c r="E847" s="30" t="s">
        <v>382</v>
      </c>
      <c r="F847" s="37" t="s">
        <v>6854</v>
      </c>
      <c r="G847" s="30"/>
    </row>
    <row r="848" spans="2:7" x14ac:dyDescent="0.4">
      <c r="B848" s="30" t="s">
        <v>2982</v>
      </c>
      <c r="C848" s="30" t="s">
        <v>2597</v>
      </c>
      <c r="D848" s="30">
        <v>290</v>
      </c>
      <c r="E848" s="30" t="s">
        <v>2774</v>
      </c>
      <c r="F848" s="37" t="s">
        <v>6854</v>
      </c>
      <c r="G848" s="30"/>
    </row>
    <row r="849" spans="2:7" x14ac:dyDescent="0.4">
      <c r="B849" s="30" t="s">
        <v>2982</v>
      </c>
      <c r="C849" s="30" t="s">
        <v>2597</v>
      </c>
      <c r="D849" s="30">
        <v>291</v>
      </c>
      <c r="E849" s="33" t="s">
        <v>3357</v>
      </c>
      <c r="F849" s="37"/>
      <c r="G849" s="30"/>
    </row>
    <row r="850" spans="2:7" x14ac:dyDescent="0.4">
      <c r="B850" s="30" t="s">
        <v>2982</v>
      </c>
      <c r="C850" s="30" t="s">
        <v>2597</v>
      </c>
      <c r="D850" s="30">
        <v>292</v>
      </c>
      <c r="E850" s="30" t="s">
        <v>870</v>
      </c>
      <c r="F850" s="37" t="s">
        <v>6854</v>
      </c>
      <c r="G850" s="30"/>
    </row>
    <row r="851" spans="2:7" x14ac:dyDescent="0.4">
      <c r="B851" s="30" t="s">
        <v>2982</v>
      </c>
      <c r="C851" s="30" t="s">
        <v>2597</v>
      </c>
      <c r="D851" s="30">
        <v>293</v>
      </c>
      <c r="E851" s="33" t="s">
        <v>3540</v>
      </c>
      <c r="F851" s="37"/>
      <c r="G851" s="30"/>
    </row>
    <row r="852" spans="2:7" x14ac:dyDescent="0.4">
      <c r="B852" s="30" t="s">
        <v>2982</v>
      </c>
      <c r="C852" s="30" t="s">
        <v>2597</v>
      </c>
      <c r="D852" s="30">
        <v>294</v>
      </c>
      <c r="E852" s="30" t="s">
        <v>1337</v>
      </c>
      <c r="F852" s="37" t="s">
        <v>6854</v>
      </c>
      <c r="G852" s="30"/>
    </row>
    <row r="853" spans="2:7" x14ac:dyDescent="0.4">
      <c r="B853" s="30" t="s">
        <v>2982</v>
      </c>
      <c r="C853" s="30" t="s">
        <v>2597</v>
      </c>
      <c r="D853" s="30">
        <v>295</v>
      </c>
      <c r="E853" s="30" t="s">
        <v>2659</v>
      </c>
      <c r="F853" s="37" t="s">
        <v>6854</v>
      </c>
      <c r="G853" s="30"/>
    </row>
    <row r="854" spans="2:7" x14ac:dyDescent="0.4">
      <c r="B854" s="30" t="s">
        <v>2982</v>
      </c>
      <c r="C854" s="30" t="s">
        <v>2597</v>
      </c>
      <c r="D854" s="30">
        <v>296</v>
      </c>
      <c r="E854" s="30" t="s">
        <v>3544</v>
      </c>
      <c r="F854" s="37" t="s">
        <v>6854</v>
      </c>
      <c r="G854" s="30"/>
    </row>
    <row r="855" spans="2:7" x14ac:dyDescent="0.4">
      <c r="B855" s="30" t="s">
        <v>2982</v>
      </c>
      <c r="C855" s="30" t="s">
        <v>2597</v>
      </c>
      <c r="D855" s="30">
        <v>297</v>
      </c>
      <c r="E855" s="30" t="s">
        <v>1577</v>
      </c>
      <c r="F855" s="37" t="s">
        <v>6854</v>
      </c>
      <c r="G855" s="30"/>
    </row>
    <row r="856" spans="2:7" x14ac:dyDescent="0.4">
      <c r="B856" s="30" t="s">
        <v>2982</v>
      </c>
      <c r="C856" s="30" t="s">
        <v>2597</v>
      </c>
      <c r="D856" s="30">
        <v>298</v>
      </c>
      <c r="E856" s="30" t="s">
        <v>3545</v>
      </c>
      <c r="F856" s="37" t="s">
        <v>6854</v>
      </c>
      <c r="G856" s="30"/>
    </row>
    <row r="857" spans="2:7" x14ac:dyDescent="0.4">
      <c r="B857" s="30" t="s">
        <v>2982</v>
      </c>
      <c r="C857" s="30" t="s">
        <v>2597</v>
      </c>
      <c r="D857" s="30">
        <v>299</v>
      </c>
      <c r="E857" s="34" t="s">
        <v>3546</v>
      </c>
      <c r="F857" s="37"/>
      <c r="G857" s="30"/>
    </row>
    <row r="858" spans="2:7" x14ac:dyDescent="0.4">
      <c r="B858" s="30" t="s">
        <v>2982</v>
      </c>
      <c r="C858" s="30" t="s">
        <v>2597</v>
      </c>
      <c r="D858" s="30">
        <v>300</v>
      </c>
      <c r="E858" s="30" t="s">
        <v>1971</v>
      </c>
      <c r="F858" s="37" t="s">
        <v>6854</v>
      </c>
      <c r="G858" s="30"/>
    </row>
    <row r="859" spans="2:7" x14ac:dyDescent="0.4">
      <c r="B859" s="30" t="s">
        <v>2982</v>
      </c>
      <c r="C859" s="30" t="s">
        <v>2597</v>
      </c>
      <c r="D859" s="30">
        <v>301</v>
      </c>
      <c r="E859" s="30" t="s">
        <v>3547</v>
      </c>
      <c r="F859" s="37" t="s">
        <v>6854</v>
      </c>
      <c r="G859" s="30"/>
    </row>
    <row r="860" spans="2:7" x14ac:dyDescent="0.4">
      <c r="B860" s="30" t="s">
        <v>2982</v>
      </c>
      <c r="C860" s="30" t="s">
        <v>2597</v>
      </c>
      <c r="D860" s="30">
        <v>302</v>
      </c>
      <c r="E860" s="30" t="s">
        <v>3549</v>
      </c>
      <c r="F860" s="37" t="s">
        <v>6854</v>
      </c>
      <c r="G860" s="30"/>
    </row>
    <row r="861" spans="2:7" x14ac:dyDescent="0.4">
      <c r="B861" s="30" t="s">
        <v>2982</v>
      </c>
      <c r="C861" s="30" t="s">
        <v>2597</v>
      </c>
      <c r="D861" s="30">
        <v>303</v>
      </c>
      <c r="E861" s="30" t="s">
        <v>215</v>
      </c>
      <c r="F861" s="37" t="s">
        <v>6854</v>
      </c>
      <c r="G861" s="30"/>
    </row>
    <row r="862" spans="2:7" x14ac:dyDescent="0.4">
      <c r="B862" s="30" t="s">
        <v>2982</v>
      </c>
      <c r="C862" s="30" t="s">
        <v>2597</v>
      </c>
      <c r="D862" s="30">
        <v>304</v>
      </c>
      <c r="E862" s="30" t="s">
        <v>1353</v>
      </c>
      <c r="F862" s="37" t="s">
        <v>6854</v>
      </c>
      <c r="G862" s="30"/>
    </row>
    <row r="863" spans="2:7" x14ac:dyDescent="0.4">
      <c r="B863" s="30" t="s">
        <v>2982</v>
      </c>
      <c r="C863" s="30" t="s">
        <v>2597</v>
      </c>
      <c r="D863" s="30">
        <v>305</v>
      </c>
      <c r="E863" s="30" t="s">
        <v>3551</v>
      </c>
      <c r="F863" s="37"/>
      <c r="G863" s="30"/>
    </row>
    <row r="864" spans="2:7" x14ac:dyDescent="0.4">
      <c r="B864" s="30" t="s">
        <v>2982</v>
      </c>
      <c r="C864" s="30" t="s">
        <v>2597</v>
      </c>
      <c r="D864" s="30">
        <v>306</v>
      </c>
      <c r="E864" s="30" t="s">
        <v>1152</v>
      </c>
      <c r="F864" s="37"/>
      <c r="G864" s="30"/>
    </row>
    <row r="865" spans="2:7" x14ac:dyDescent="0.4">
      <c r="B865" s="30" t="s">
        <v>2982</v>
      </c>
      <c r="C865" s="30" t="s">
        <v>2597</v>
      </c>
      <c r="D865" s="30">
        <v>307</v>
      </c>
      <c r="E865" s="30" t="s">
        <v>3552</v>
      </c>
      <c r="F865" s="37"/>
      <c r="G865" s="30"/>
    </row>
    <row r="866" spans="2:7" x14ac:dyDescent="0.4">
      <c r="B866" s="30" t="s">
        <v>2982</v>
      </c>
      <c r="C866" s="30" t="s">
        <v>2597</v>
      </c>
      <c r="D866" s="30">
        <v>308</v>
      </c>
      <c r="E866" s="30" t="s">
        <v>465</v>
      </c>
      <c r="F866" s="37"/>
      <c r="G866" s="30"/>
    </row>
    <row r="867" spans="2:7" x14ac:dyDescent="0.4">
      <c r="B867" s="30" t="s">
        <v>2982</v>
      </c>
      <c r="C867" s="30" t="s">
        <v>2597</v>
      </c>
      <c r="D867" s="30">
        <v>309</v>
      </c>
      <c r="E867" s="30" t="s">
        <v>26</v>
      </c>
      <c r="F867" s="37"/>
      <c r="G867" s="30"/>
    </row>
    <row r="868" spans="2:7" x14ac:dyDescent="0.4">
      <c r="B868" s="30" t="s">
        <v>2982</v>
      </c>
      <c r="C868" s="30" t="s">
        <v>2597</v>
      </c>
      <c r="D868" s="30">
        <v>310</v>
      </c>
      <c r="E868" s="30" t="s">
        <v>441</v>
      </c>
      <c r="F868" s="37"/>
      <c r="G868" s="30"/>
    </row>
    <row r="869" spans="2:7" x14ac:dyDescent="0.4">
      <c r="B869" s="30" t="s">
        <v>2982</v>
      </c>
      <c r="C869" s="30" t="s">
        <v>2597</v>
      </c>
      <c r="D869" s="30">
        <v>311</v>
      </c>
      <c r="E869" s="30" t="s">
        <v>3554</v>
      </c>
      <c r="F869" s="37"/>
      <c r="G869" s="30"/>
    </row>
    <row r="870" spans="2:7" x14ac:dyDescent="0.4">
      <c r="B870" s="30" t="s">
        <v>2982</v>
      </c>
      <c r="C870" s="30" t="s">
        <v>2597</v>
      </c>
      <c r="D870" s="30">
        <v>312</v>
      </c>
      <c r="E870" s="30" t="s">
        <v>1534</v>
      </c>
      <c r="F870" s="37"/>
      <c r="G870" s="30"/>
    </row>
    <row r="871" spans="2:7" x14ac:dyDescent="0.4">
      <c r="B871" s="30" t="s">
        <v>2982</v>
      </c>
      <c r="C871" s="30" t="s">
        <v>2597</v>
      </c>
      <c r="D871" s="30">
        <v>313</v>
      </c>
      <c r="E871" s="30" t="s">
        <v>3556</v>
      </c>
      <c r="F871" s="37"/>
      <c r="G871" s="30"/>
    </row>
    <row r="872" spans="2:7" x14ac:dyDescent="0.4">
      <c r="B872" s="30" t="s">
        <v>2982</v>
      </c>
      <c r="C872" s="30" t="s">
        <v>2597</v>
      </c>
      <c r="D872" s="30">
        <v>314</v>
      </c>
      <c r="E872" s="30" t="s">
        <v>355</v>
      </c>
      <c r="F872" s="37"/>
      <c r="G872" s="30"/>
    </row>
    <row r="873" spans="2:7" x14ac:dyDescent="0.4">
      <c r="B873" s="30" t="s">
        <v>2982</v>
      </c>
      <c r="C873" s="30" t="s">
        <v>2597</v>
      </c>
      <c r="D873" s="30">
        <v>315</v>
      </c>
      <c r="E873" s="30" t="s">
        <v>3558</v>
      </c>
      <c r="F873" s="37" t="s">
        <v>6854</v>
      </c>
      <c r="G873" s="30"/>
    </row>
    <row r="874" spans="2:7" x14ac:dyDescent="0.4">
      <c r="B874" s="30" t="s">
        <v>2982</v>
      </c>
      <c r="C874" s="30" t="s">
        <v>2597</v>
      </c>
      <c r="D874" s="30">
        <v>316</v>
      </c>
      <c r="E874" s="30" t="s">
        <v>2990</v>
      </c>
      <c r="F874" s="37" t="s">
        <v>6854</v>
      </c>
      <c r="G874" s="30"/>
    </row>
    <row r="875" spans="2:7" x14ac:dyDescent="0.4">
      <c r="B875" s="30" t="s">
        <v>2982</v>
      </c>
      <c r="C875" s="30" t="s">
        <v>2597</v>
      </c>
      <c r="D875" s="30">
        <v>317</v>
      </c>
      <c r="E875" s="30" t="s">
        <v>2558</v>
      </c>
      <c r="F875" s="37" t="s">
        <v>6854</v>
      </c>
      <c r="G875" s="30"/>
    </row>
    <row r="876" spans="2:7" x14ac:dyDescent="0.4">
      <c r="B876" s="30" t="s">
        <v>2982</v>
      </c>
      <c r="C876" s="30" t="s">
        <v>2597</v>
      </c>
      <c r="D876" s="30">
        <v>318</v>
      </c>
      <c r="E876" s="30" t="s">
        <v>2149</v>
      </c>
      <c r="F876" s="37" t="s">
        <v>6854</v>
      </c>
      <c r="G876" s="30"/>
    </row>
    <row r="877" spans="2:7" x14ac:dyDescent="0.4">
      <c r="B877" s="30" t="s">
        <v>2982</v>
      </c>
      <c r="C877" s="30" t="s">
        <v>2597</v>
      </c>
      <c r="D877" s="30">
        <v>319</v>
      </c>
      <c r="E877" s="30" t="s">
        <v>931</v>
      </c>
      <c r="F877" s="37" t="s">
        <v>6854</v>
      </c>
      <c r="G877" s="30"/>
    </row>
    <row r="878" spans="2:7" x14ac:dyDescent="0.4">
      <c r="B878" s="30" t="s">
        <v>2982</v>
      </c>
      <c r="C878" s="30" t="s">
        <v>2597</v>
      </c>
      <c r="D878" s="30">
        <v>320</v>
      </c>
      <c r="E878" s="30" t="s">
        <v>1305</v>
      </c>
      <c r="F878" s="37" t="s">
        <v>6854</v>
      </c>
      <c r="G878" s="30"/>
    </row>
    <row r="879" spans="2:7" x14ac:dyDescent="0.4">
      <c r="B879" s="30" t="s">
        <v>2982</v>
      </c>
      <c r="C879" s="30" t="s">
        <v>2597</v>
      </c>
      <c r="D879" s="30">
        <v>321</v>
      </c>
      <c r="E879" s="30" t="s">
        <v>3561</v>
      </c>
      <c r="F879" s="37"/>
      <c r="G879" s="30"/>
    </row>
    <row r="880" spans="2:7" x14ac:dyDescent="0.4">
      <c r="B880" s="30" t="s">
        <v>2982</v>
      </c>
      <c r="C880" s="30" t="s">
        <v>2597</v>
      </c>
      <c r="D880" s="30">
        <v>322</v>
      </c>
      <c r="E880" s="30" t="s">
        <v>3562</v>
      </c>
      <c r="F880" s="37"/>
      <c r="G880" s="30"/>
    </row>
    <row r="881" spans="2:7" x14ac:dyDescent="0.4">
      <c r="B881" s="30" t="s">
        <v>2982</v>
      </c>
      <c r="C881" s="30" t="s">
        <v>2597</v>
      </c>
      <c r="D881" s="30">
        <v>323</v>
      </c>
      <c r="E881" s="30" t="s">
        <v>3564</v>
      </c>
      <c r="F881" s="37"/>
      <c r="G881" s="30"/>
    </row>
    <row r="882" spans="2:7" x14ac:dyDescent="0.4">
      <c r="B882" s="30" t="s">
        <v>2982</v>
      </c>
      <c r="C882" s="30" t="s">
        <v>2597</v>
      </c>
      <c r="D882" s="30">
        <v>324</v>
      </c>
      <c r="E882" s="30" t="s">
        <v>3565</v>
      </c>
      <c r="F882" s="37"/>
      <c r="G882" s="30"/>
    </row>
    <row r="883" spans="2:7" x14ac:dyDescent="0.4">
      <c r="B883" s="30" t="s">
        <v>2982</v>
      </c>
      <c r="C883" s="30" t="s">
        <v>2597</v>
      </c>
      <c r="D883" s="30">
        <v>325</v>
      </c>
      <c r="E883" s="30" t="s">
        <v>1887</v>
      </c>
      <c r="F883" s="37"/>
      <c r="G883" s="30"/>
    </row>
    <row r="884" spans="2:7" x14ac:dyDescent="0.4">
      <c r="B884" s="30" t="s">
        <v>2982</v>
      </c>
      <c r="C884" s="30" t="s">
        <v>2597</v>
      </c>
      <c r="D884" s="30">
        <v>326</v>
      </c>
      <c r="E884" s="30" t="s">
        <v>3566</v>
      </c>
      <c r="F884" s="37"/>
      <c r="G884" s="30"/>
    </row>
    <row r="885" spans="2:7" x14ac:dyDescent="0.4">
      <c r="B885" s="30" t="s">
        <v>2982</v>
      </c>
      <c r="C885" s="30" t="s">
        <v>2597</v>
      </c>
      <c r="D885" s="30">
        <v>327</v>
      </c>
      <c r="E885" s="30" t="s">
        <v>2245</v>
      </c>
      <c r="F885" s="37"/>
      <c r="G885" s="30"/>
    </row>
    <row r="886" spans="2:7" x14ac:dyDescent="0.4">
      <c r="B886" s="30" t="s">
        <v>2982</v>
      </c>
      <c r="C886" s="30" t="s">
        <v>2597</v>
      </c>
      <c r="D886" s="30">
        <v>328</v>
      </c>
      <c r="E886" s="30" t="s">
        <v>3569</v>
      </c>
      <c r="F886" s="37"/>
      <c r="G886" s="30"/>
    </row>
    <row r="887" spans="2:7" x14ac:dyDescent="0.4">
      <c r="B887" s="30" t="s">
        <v>2982</v>
      </c>
      <c r="C887" s="30" t="s">
        <v>2597</v>
      </c>
      <c r="D887" s="30">
        <v>329</v>
      </c>
      <c r="E887" s="30" t="s">
        <v>3571</v>
      </c>
      <c r="F887" s="37"/>
      <c r="G887" s="30"/>
    </row>
    <row r="888" spans="2:7" x14ac:dyDescent="0.4">
      <c r="B888" s="30" t="s">
        <v>2982</v>
      </c>
      <c r="C888" s="30" t="s">
        <v>2597</v>
      </c>
      <c r="D888" s="30">
        <v>330</v>
      </c>
      <c r="E888" s="30" t="s">
        <v>2276</v>
      </c>
      <c r="F888" s="37" t="s">
        <v>6854</v>
      </c>
      <c r="G888" s="30"/>
    </row>
    <row r="889" spans="2:7" x14ac:dyDescent="0.4">
      <c r="B889" s="30" t="s">
        <v>2982</v>
      </c>
      <c r="C889" s="30" t="s">
        <v>2597</v>
      </c>
      <c r="D889" s="30">
        <v>331</v>
      </c>
      <c r="E889" s="30" t="s">
        <v>3572</v>
      </c>
      <c r="F889" s="37" t="s">
        <v>6854</v>
      </c>
      <c r="G889" s="30"/>
    </row>
    <row r="890" spans="2:7" x14ac:dyDescent="0.4">
      <c r="B890" s="30" t="s">
        <v>2982</v>
      </c>
      <c r="C890" s="30" t="s">
        <v>2597</v>
      </c>
      <c r="D890" s="30">
        <v>332</v>
      </c>
      <c r="E890" s="30" t="s">
        <v>661</v>
      </c>
      <c r="F890" s="37" t="s">
        <v>6854</v>
      </c>
      <c r="G890" s="30"/>
    </row>
    <row r="891" spans="2:7" x14ac:dyDescent="0.4">
      <c r="B891" s="30" t="s">
        <v>2982</v>
      </c>
      <c r="C891" s="30" t="s">
        <v>2597</v>
      </c>
      <c r="D891" s="30">
        <v>333</v>
      </c>
      <c r="E891" s="30" t="s">
        <v>477</v>
      </c>
      <c r="F891" s="37" t="s">
        <v>6854</v>
      </c>
      <c r="G891" s="30"/>
    </row>
    <row r="892" spans="2:7" x14ac:dyDescent="0.4">
      <c r="B892" s="30" t="s">
        <v>2982</v>
      </c>
      <c r="C892" s="30" t="s">
        <v>2597</v>
      </c>
      <c r="D892" s="30">
        <v>334</v>
      </c>
      <c r="E892" s="30" t="s">
        <v>379</v>
      </c>
      <c r="F892" s="37" t="s">
        <v>6854</v>
      </c>
      <c r="G892" s="30"/>
    </row>
    <row r="893" spans="2:7" x14ac:dyDescent="0.4">
      <c r="B893" s="30" t="s">
        <v>2982</v>
      </c>
      <c r="C893" s="30" t="s">
        <v>2597</v>
      </c>
      <c r="D893" s="30">
        <v>335</v>
      </c>
      <c r="E893" s="30" t="s">
        <v>3574</v>
      </c>
      <c r="F893" s="37" t="s">
        <v>6854</v>
      </c>
      <c r="G893" s="30"/>
    </row>
    <row r="894" spans="2:7" x14ac:dyDescent="0.4">
      <c r="B894" s="30" t="s">
        <v>2982</v>
      </c>
      <c r="C894" s="30" t="s">
        <v>2597</v>
      </c>
      <c r="D894" s="30">
        <v>336</v>
      </c>
      <c r="E894" s="30" t="s">
        <v>1169</v>
      </c>
      <c r="F894" s="37" t="s">
        <v>6854</v>
      </c>
      <c r="G894" s="30"/>
    </row>
    <row r="895" spans="2:7" x14ac:dyDescent="0.4">
      <c r="B895" s="30" t="s">
        <v>2982</v>
      </c>
      <c r="C895" s="30" t="s">
        <v>2597</v>
      </c>
      <c r="D895" s="30">
        <v>337</v>
      </c>
      <c r="E895" s="30" t="s">
        <v>2482</v>
      </c>
      <c r="F895" s="37" t="s">
        <v>6854</v>
      </c>
      <c r="G895" s="30"/>
    </row>
    <row r="896" spans="2:7" x14ac:dyDescent="0.4">
      <c r="B896" s="30" t="s">
        <v>2982</v>
      </c>
      <c r="C896" s="30" t="s">
        <v>2597</v>
      </c>
      <c r="D896" s="30">
        <v>338</v>
      </c>
      <c r="E896" s="30" t="s">
        <v>3576</v>
      </c>
      <c r="F896" s="37" t="s">
        <v>6854</v>
      </c>
      <c r="G896" s="30"/>
    </row>
    <row r="897" spans="2:7" x14ac:dyDescent="0.4">
      <c r="B897" s="30" t="s">
        <v>2982</v>
      </c>
      <c r="C897" s="30" t="s">
        <v>2597</v>
      </c>
      <c r="D897" s="30">
        <v>339</v>
      </c>
      <c r="E897" s="30" t="s">
        <v>3579</v>
      </c>
      <c r="F897" s="37" t="s">
        <v>6854</v>
      </c>
      <c r="G897" s="30"/>
    </row>
    <row r="898" spans="2:7" x14ac:dyDescent="0.4">
      <c r="B898" s="30" t="s">
        <v>2982</v>
      </c>
      <c r="C898" s="30" t="s">
        <v>2597</v>
      </c>
      <c r="D898" s="30">
        <v>340</v>
      </c>
      <c r="E898" s="30" t="s">
        <v>3581</v>
      </c>
      <c r="F898" s="37" t="s">
        <v>6854</v>
      </c>
      <c r="G898" s="30"/>
    </row>
    <row r="899" spans="2:7" x14ac:dyDescent="0.4">
      <c r="B899" s="30" t="s">
        <v>2982</v>
      </c>
      <c r="C899" s="30" t="s">
        <v>2597</v>
      </c>
      <c r="D899" s="30">
        <v>341</v>
      </c>
      <c r="E899" s="30" t="s">
        <v>3582</v>
      </c>
      <c r="F899" s="37" t="s">
        <v>6854</v>
      </c>
      <c r="G899" s="30"/>
    </row>
    <row r="900" spans="2:7" x14ac:dyDescent="0.4">
      <c r="B900" s="30" t="s">
        <v>2982</v>
      </c>
      <c r="C900" s="30" t="s">
        <v>2597</v>
      </c>
      <c r="D900" s="30">
        <v>342</v>
      </c>
      <c r="E900" s="30" t="s">
        <v>434</v>
      </c>
      <c r="F900" s="37" t="s">
        <v>6854</v>
      </c>
      <c r="G900" s="30"/>
    </row>
    <row r="901" spans="2:7" x14ac:dyDescent="0.4">
      <c r="B901" s="30" t="s">
        <v>2982</v>
      </c>
      <c r="C901" s="30" t="s">
        <v>2597</v>
      </c>
      <c r="D901" s="30">
        <v>343</v>
      </c>
      <c r="E901" s="30" t="s">
        <v>2473</v>
      </c>
      <c r="F901" s="37"/>
      <c r="G901" s="30"/>
    </row>
    <row r="902" spans="2:7" x14ac:dyDescent="0.4">
      <c r="B902" s="30" t="s">
        <v>2982</v>
      </c>
      <c r="C902" s="30" t="s">
        <v>2597</v>
      </c>
      <c r="D902" s="30">
        <v>344</v>
      </c>
      <c r="E902" s="30" t="s">
        <v>2732</v>
      </c>
      <c r="F902" s="37"/>
      <c r="G902" s="30"/>
    </row>
    <row r="903" spans="2:7" x14ac:dyDescent="0.4">
      <c r="B903" s="30" t="s">
        <v>2982</v>
      </c>
      <c r="C903" s="30" t="s">
        <v>2597</v>
      </c>
      <c r="D903" s="30">
        <v>345</v>
      </c>
      <c r="E903" s="30" t="s">
        <v>429</v>
      </c>
      <c r="F903" s="37"/>
      <c r="G903" s="30"/>
    </row>
    <row r="904" spans="2:7" x14ac:dyDescent="0.4">
      <c r="B904" s="30" t="s">
        <v>2982</v>
      </c>
      <c r="C904" s="30" t="s">
        <v>2597</v>
      </c>
      <c r="D904" s="30">
        <v>346</v>
      </c>
      <c r="E904" s="30" t="s">
        <v>590</v>
      </c>
      <c r="F904" s="37" t="s">
        <v>6854</v>
      </c>
      <c r="G904" s="30"/>
    </row>
    <row r="905" spans="2:7" x14ac:dyDescent="0.4">
      <c r="B905" s="30" t="s">
        <v>2982</v>
      </c>
      <c r="C905" s="30" t="s">
        <v>2597</v>
      </c>
      <c r="D905" s="30">
        <v>347</v>
      </c>
      <c r="E905" s="30" t="s">
        <v>49</v>
      </c>
      <c r="F905" s="37" t="s">
        <v>6854</v>
      </c>
      <c r="G905" s="30"/>
    </row>
    <row r="906" spans="2:7" x14ac:dyDescent="0.4">
      <c r="B906" s="30" t="s">
        <v>2982</v>
      </c>
      <c r="C906" s="30" t="s">
        <v>2597</v>
      </c>
      <c r="D906" s="30">
        <v>348</v>
      </c>
      <c r="E906" s="30" t="s">
        <v>2625</v>
      </c>
      <c r="F906" s="37" t="s">
        <v>6854</v>
      </c>
      <c r="G906" s="30"/>
    </row>
    <row r="907" spans="2:7" x14ac:dyDescent="0.4">
      <c r="B907" s="30" t="s">
        <v>2982</v>
      </c>
      <c r="C907" s="30" t="s">
        <v>2597</v>
      </c>
      <c r="D907" s="30">
        <v>349</v>
      </c>
      <c r="E907" s="30" t="s">
        <v>658</v>
      </c>
      <c r="F907" s="37" t="s">
        <v>6854</v>
      </c>
      <c r="G907" s="30"/>
    </row>
    <row r="908" spans="2:7" x14ac:dyDescent="0.4">
      <c r="B908" s="30" t="s">
        <v>2982</v>
      </c>
      <c r="C908" s="30" t="s">
        <v>2597</v>
      </c>
      <c r="D908" s="30">
        <v>350</v>
      </c>
      <c r="E908" s="30" t="s">
        <v>3585</v>
      </c>
      <c r="F908" s="37" t="s">
        <v>6854</v>
      </c>
      <c r="G908" s="30"/>
    </row>
    <row r="909" spans="2:7" x14ac:dyDescent="0.4">
      <c r="B909" s="30" t="s">
        <v>2982</v>
      </c>
      <c r="C909" s="30" t="s">
        <v>2597</v>
      </c>
      <c r="D909" s="30">
        <v>351</v>
      </c>
      <c r="E909" s="30" t="s">
        <v>3588</v>
      </c>
      <c r="F909" s="37" t="s">
        <v>6854</v>
      </c>
      <c r="G909" s="30"/>
    </row>
    <row r="910" spans="2:7" x14ac:dyDescent="0.4">
      <c r="B910" s="30" t="s">
        <v>2982</v>
      </c>
      <c r="C910" s="30" t="s">
        <v>2597</v>
      </c>
      <c r="D910" s="30">
        <v>352</v>
      </c>
      <c r="E910" s="30" t="s">
        <v>3589</v>
      </c>
      <c r="F910" s="37" t="s">
        <v>6854</v>
      </c>
      <c r="G910" s="30"/>
    </row>
    <row r="911" spans="2:7" x14ac:dyDescent="0.4">
      <c r="B911" s="30" t="s">
        <v>2982</v>
      </c>
      <c r="C911" s="30" t="s">
        <v>2597</v>
      </c>
      <c r="D911" s="30">
        <v>353</v>
      </c>
      <c r="E911" s="30" t="s">
        <v>219</v>
      </c>
      <c r="F911" s="37" t="s">
        <v>6854</v>
      </c>
      <c r="G911" s="30"/>
    </row>
    <row r="912" spans="2:7" x14ac:dyDescent="0.4">
      <c r="B912" s="30" t="s">
        <v>2982</v>
      </c>
      <c r="C912" s="30" t="s">
        <v>2597</v>
      </c>
      <c r="D912" s="30">
        <v>354</v>
      </c>
      <c r="E912" s="30" t="s">
        <v>1252</v>
      </c>
      <c r="F912" s="37" t="s">
        <v>6854</v>
      </c>
      <c r="G912" s="30"/>
    </row>
    <row r="913" spans="2:7" x14ac:dyDescent="0.4">
      <c r="B913" s="30" t="s">
        <v>2982</v>
      </c>
      <c r="C913" s="30" t="s">
        <v>2597</v>
      </c>
      <c r="D913" s="30">
        <v>355</v>
      </c>
      <c r="E913" s="30" t="s">
        <v>3593</v>
      </c>
      <c r="F913" s="37" t="s">
        <v>6854</v>
      </c>
      <c r="G913" s="30"/>
    </row>
    <row r="914" spans="2:7" x14ac:dyDescent="0.4">
      <c r="B914" s="30" t="s">
        <v>2982</v>
      </c>
      <c r="C914" s="30" t="s">
        <v>2597</v>
      </c>
      <c r="D914" s="30">
        <v>356</v>
      </c>
      <c r="E914" s="30" t="s">
        <v>3594</v>
      </c>
      <c r="F914" s="37" t="s">
        <v>6854</v>
      </c>
      <c r="G914" s="30"/>
    </row>
    <row r="915" spans="2:7" x14ac:dyDescent="0.4">
      <c r="B915" s="30" t="s">
        <v>2982</v>
      </c>
      <c r="C915" s="30" t="s">
        <v>2597</v>
      </c>
      <c r="D915" s="30">
        <v>357</v>
      </c>
      <c r="E915" s="30" t="s">
        <v>3596</v>
      </c>
      <c r="F915" s="37" t="s">
        <v>6854</v>
      </c>
      <c r="G915" s="30"/>
    </row>
    <row r="916" spans="2:7" x14ac:dyDescent="0.4">
      <c r="B916" s="30" t="s">
        <v>2982</v>
      </c>
      <c r="C916" s="30" t="s">
        <v>2597</v>
      </c>
      <c r="D916" s="30">
        <v>358</v>
      </c>
      <c r="E916" s="30" t="s">
        <v>3597</v>
      </c>
      <c r="F916" s="37" t="s">
        <v>6854</v>
      </c>
      <c r="G916" s="30"/>
    </row>
    <row r="917" spans="2:7" x14ac:dyDescent="0.4">
      <c r="B917" s="30" t="s">
        <v>2982</v>
      </c>
      <c r="C917" s="30" t="s">
        <v>2597</v>
      </c>
      <c r="D917" s="30">
        <v>359</v>
      </c>
      <c r="E917" s="30" t="s">
        <v>3598</v>
      </c>
      <c r="F917" s="37" t="s">
        <v>6854</v>
      </c>
      <c r="G917" s="30"/>
    </row>
    <row r="918" spans="2:7" x14ac:dyDescent="0.4">
      <c r="B918" s="30" t="s">
        <v>2982</v>
      </c>
      <c r="C918" s="30" t="s">
        <v>2597</v>
      </c>
      <c r="D918" s="30">
        <v>360</v>
      </c>
      <c r="E918" s="30" t="s">
        <v>3502</v>
      </c>
      <c r="F918" s="37" t="s">
        <v>6854</v>
      </c>
      <c r="G918" s="30"/>
    </row>
    <row r="919" spans="2:7" x14ac:dyDescent="0.4">
      <c r="B919" s="30" t="s">
        <v>2982</v>
      </c>
      <c r="C919" s="30" t="s">
        <v>2597</v>
      </c>
      <c r="D919" s="30">
        <v>361</v>
      </c>
      <c r="E919" s="30" t="s">
        <v>3601</v>
      </c>
      <c r="F919" s="37" t="s">
        <v>6854</v>
      </c>
      <c r="G919" s="30"/>
    </row>
    <row r="920" spans="2:7" x14ac:dyDescent="0.4">
      <c r="B920" s="30" t="s">
        <v>2982</v>
      </c>
      <c r="C920" s="30" t="s">
        <v>2597</v>
      </c>
      <c r="D920" s="30">
        <v>362</v>
      </c>
      <c r="E920" s="30" t="s">
        <v>3603</v>
      </c>
      <c r="F920" s="37" t="s">
        <v>6854</v>
      </c>
      <c r="G920" s="30"/>
    </row>
    <row r="921" spans="2:7" x14ac:dyDescent="0.4">
      <c r="B921" s="30" t="s">
        <v>2982</v>
      </c>
      <c r="C921" s="30" t="s">
        <v>2597</v>
      </c>
      <c r="D921" s="30">
        <v>363</v>
      </c>
      <c r="E921" s="30" t="s">
        <v>1579</v>
      </c>
      <c r="F921" s="37" t="s">
        <v>6854</v>
      </c>
      <c r="G921" s="30"/>
    </row>
    <row r="922" spans="2:7" x14ac:dyDescent="0.4">
      <c r="B922" s="30" t="s">
        <v>2982</v>
      </c>
      <c r="C922" s="30" t="s">
        <v>2597</v>
      </c>
      <c r="D922" s="30">
        <v>364</v>
      </c>
      <c r="E922" s="30" t="s">
        <v>1888</v>
      </c>
      <c r="F922" s="37" t="s">
        <v>6854</v>
      </c>
      <c r="G922" s="30"/>
    </row>
    <row r="923" spans="2:7" x14ac:dyDescent="0.4">
      <c r="B923" s="30" t="s">
        <v>2982</v>
      </c>
      <c r="C923" s="30" t="s">
        <v>2597</v>
      </c>
      <c r="D923" s="30">
        <v>365</v>
      </c>
      <c r="E923" s="30" t="s">
        <v>1650</v>
      </c>
      <c r="F923" s="37" t="s">
        <v>6854</v>
      </c>
      <c r="G923" s="30"/>
    </row>
    <row r="924" spans="2:7" x14ac:dyDescent="0.4">
      <c r="B924" s="30" t="s">
        <v>2982</v>
      </c>
      <c r="C924" s="30" t="s">
        <v>2597</v>
      </c>
      <c r="D924" s="30">
        <v>366</v>
      </c>
      <c r="E924" s="30" t="s">
        <v>1702</v>
      </c>
      <c r="F924" s="37" t="s">
        <v>6854</v>
      </c>
      <c r="G924" s="30"/>
    </row>
    <row r="925" spans="2:7" x14ac:dyDescent="0.4">
      <c r="B925" s="30" t="s">
        <v>2982</v>
      </c>
      <c r="C925" s="30" t="s">
        <v>2597</v>
      </c>
      <c r="D925" s="30">
        <v>367</v>
      </c>
      <c r="E925" s="30" t="s">
        <v>6855</v>
      </c>
      <c r="F925" s="37" t="s">
        <v>6854</v>
      </c>
      <c r="G925" s="30"/>
    </row>
    <row r="926" spans="2:7" x14ac:dyDescent="0.4">
      <c r="B926" s="30" t="s">
        <v>2982</v>
      </c>
      <c r="C926" s="30" t="s">
        <v>2597</v>
      </c>
      <c r="D926" s="30">
        <v>368</v>
      </c>
      <c r="E926" s="30" t="s">
        <v>1442</v>
      </c>
      <c r="F926" s="37" t="s">
        <v>6854</v>
      </c>
      <c r="G926" s="30"/>
    </row>
    <row r="927" spans="2:7" x14ac:dyDescent="0.4">
      <c r="B927" s="30" t="s">
        <v>2982</v>
      </c>
      <c r="C927" s="30" t="s">
        <v>2597</v>
      </c>
      <c r="D927" s="30">
        <v>369</v>
      </c>
      <c r="E927" s="30" t="s">
        <v>3608</v>
      </c>
      <c r="F927" s="37" t="s">
        <v>6854</v>
      </c>
      <c r="G927" s="30"/>
    </row>
    <row r="928" spans="2:7" x14ac:dyDescent="0.4">
      <c r="B928" s="30" t="s">
        <v>2982</v>
      </c>
      <c r="C928" s="30" t="s">
        <v>2597</v>
      </c>
      <c r="D928" s="30">
        <v>370</v>
      </c>
      <c r="E928" s="30" t="s">
        <v>2002</v>
      </c>
      <c r="F928" s="37" t="s">
        <v>6854</v>
      </c>
      <c r="G928" s="30"/>
    </row>
    <row r="929" spans="2:7" x14ac:dyDescent="0.4">
      <c r="B929" s="30" t="s">
        <v>2982</v>
      </c>
      <c r="C929" s="30" t="s">
        <v>2597</v>
      </c>
      <c r="D929" s="30">
        <v>371</v>
      </c>
      <c r="E929" s="30" t="s">
        <v>3609</v>
      </c>
      <c r="F929" s="37" t="s">
        <v>6854</v>
      </c>
      <c r="G929" s="30"/>
    </row>
    <row r="930" spans="2:7" x14ac:dyDescent="0.4">
      <c r="B930" s="30" t="s">
        <v>2982</v>
      </c>
      <c r="C930" s="30" t="s">
        <v>2597</v>
      </c>
      <c r="D930" s="30">
        <v>372</v>
      </c>
      <c r="E930" s="30" t="s">
        <v>3352</v>
      </c>
      <c r="F930" s="37" t="s">
        <v>6854</v>
      </c>
      <c r="G930" s="30"/>
    </row>
    <row r="931" spans="2:7" x14ac:dyDescent="0.4">
      <c r="B931" s="30" t="s">
        <v>2982</v>
      </c>
      <c r="C931" s="30" t="s">
        <v>2597</v>
      </c>
      <c r="D931" s="30">
        <v>373</v>
      </c>
      <c r="E931" s="30" t="s">
        <v>105</v>
      </c>
      <c r="F931" s="37" t="s">
        <v>6854</v>
      </c>
      <c r="G931" s="30"/>
    </row>
    <row r="932" spans="2:7" x14ac:dyDescent="0.4">
      <c r="B932" s="30" t="s">
        <v>2982</v>
      </c>
      <c r="C932" s="30" t="s">
        <v>2597</v>
      </c>
      <c r="D932" s="30">
        <v>374</v>
      </c>
      <c r="E932" s="30" t="s">
        <v>875</v>
      </c>
      <c r="F932" s="37" t="s">
        <v>6854</v>
      </c>
      <c r="G932" s="30"/>
    </row>
    <row r="933" spans="2:7" x14ac:dyDescent="0.4">
      <c r="B933" s="30" t="s">
        <v>2982</v>
      </c>
      <c r="C933" s="30" t="s">
        <v>2597</v>
      </c>
      <c r="D933" s="30">
        <v>375</v>
      </c>
      <c r="E933" s="30" t="s">
        <v>3610</v>
      </c>
      <c r="F933" s="37" t="s">
        <v>6854</v>
      </c>
      <c r="G933" s="30"/>
    </row>
    <row r="934" spans="2:7" x14ac:dyDescent="0.4">
      <c r="B934" s="30" t="s">
        <v>2982</v>
      </c>
      <c r="C934" s="30" t="s">
        <v>2597</v>
      </c>
      <c r="D934" s="30">
        <v>376</v>
      </c>
      <c r="E934" s="30" t="s">
        <v>1564</v>
      </c>
      <c r="F934" s="37" t="s">
        <v>6854</v>
      </c>
      <c r="G934" s="30"/>
    </row>
    <row r="935" spans="2:7" x14ac:dyDescent="0.4">
      <c r="B935" s="30" t="s">
        <v>2982</v>
      </c>
      <c r="C935" s="30" t="s">
        <v>2597</v>
      </c>
      <c r="D935" s="30">
        <v>377</v>
      </c>
      <c r="E935" s="30" t="s">
        <v>2690</v>
      </c>
      <c r="F935" s="37" t="s">
        <v>6854</v>
      </c>
      <c r="G935" s="30"/>
    </row>
    <row r="936" spans="2:7" x14ac:dyDescent="0.4">
      <c r="B936" s="30" t="s">
        <v>2982</v>
      </c>
      <c r="C936" s="30" t="s">
        <v>2597</v>
      </c>
      <c r="D936" s="30">
        <v>378</v>
      </c>
      <c r="E936" s="30" t="s">
        <v>1335</v>
      </c>
      <c r="F936" s="37" t="s">
        <v>6854</v>
      </c>
      <c r="G936" s="30"/>
    </row>
    <row r="937" spans="2:7" x14ac:dyDescent="0.4">
      <c r="B937" s="30" t="s">
        <v>2982</v>
      </c>
      <c r="C937" s="30" t="s">
        <v>2597</v>
      </c>
      <c r="D937" s="30">
        <v>379</v>
      </c>
      <c r="E937" s="30" t="s">
        <v>313</v>
      </c>
      <c r="F937" s="37" t="s">
        <v>6854</v>
      </c>
      <c r="G937" s="30"/>
    </row>
    <row r="938" spans="2:7" x14ac:dyDescent="0.4">
      <c r="B938" s="30" t="s">
        <v>2982</v>
      </c>
      <c r="C938" s="30" t="s">
        <v>2597</v>
      </c>
      <c r="D938" s="30">
        <v>380</v>
      </c>
      <c r="E938" s="30" t="s">
        <v>1066</v>
      </c>
      <c r="F938" s="37" t="s">
        <v>6854</v>
      </c>
      <c r="G938" s="30"/>
    </row>
    <row r="939" spans="2:7" x14ac:dyDescent="0.4">
      <c r="B939" s="30" t="s">
        <v>2982</v>
      </c>
      <c r="C939" s="30" t="s">
        <v>2597</v>
      </c>
      <c r="D939" s="30">
        <v>381</v>
      </c>
      <c r="E939" s="30" t="s">
        <v>581</v>
      </c>
      <c r="F939" s="37" t="s">
        <v>6854</v>
      </c>
      <c r="G939" s="30"/>
    </row>
    <row r="940" spans="2:7" x14ac:dyDescent="0.4">
      <c r="B940" s="30" t="s">
        <v>2982</v>
      </c>
      <c r="C940" s="30" t="s">
        <v>2597</v>
      </c>
      <c r="D940" s="30">
        <v>382</v>
      </c>
      <c r="E940" s="30" t="s">
        <v>2859</v>
      </c>
      <c r="F940" s="37" t="s">
        <v>6854</v>
      </c>
      <c r="G940" s="30"/>
    </row>
    <row r="941" spans="2:7" x14ac:dyDescent="0.4">
      <c r="B941" s="30" t="s">
        <v>2982</v>
      </c>
      <c r="C941" s="30" t="s">
        <v>2597</v>
      </c>
      <c r="D941" s="30">
        <v>383</v>
      </c>
      <c r="E941" s="30" t="s">
        <v>3350</v>
      </c>
      <c r="F941" s="37" t="s">
        <v>6854</v>
      </c>
      <c r="G941" s="30"/>
    </row>
    <row r="942" spans="2:7" x14ac:dyDescent="0.4">
      <c r="B942" s="30" t="s">
        <v>2982</v>
      </c>
      <c r="C942" s="30" t="s">
        <v>2597</v>
      </c>
      <c r="D942" s="30">
        <v>384</v>
      </c>
      <c r="E942" s="30" t="s">
        <v>1162</v>
      </c>
      <c r="F942" s="37" t="s">
        <v>6854</v>
      </c>
      <c r="G942" s="30"/>
    </row>
    <row r="943" spans="2:7" x14ac:dyDescent="0.4">
      <c r="B943" s="30" t="s">
        <v>2982</v>
      </c>
      <c r="C943" s="30" t="s">
        <v>2597</v>
      </c>
      <c r="D943" s="30">
        <v>385</v>
      </c>
      <c r="E943" s="30" t="s">
        <v>986</v>
      </c>
      <c r="F943" s="37" t="s">
        <v>6854</v>
      </c>
      <c r="G943" s="30"/>
    </row>
    <row r="944" spans="2:7" x14ac:dyDescent="0.4">
      <c r="B944" s="30" t="s">
        <v>2982</v>
      </c>
      <c r="C944" s="30" t="s">
        <v>2597</v>
      </c>
      <c r="D944" s="30">
        <v>386</v>
      </c>
      <c r="E944" s="30" t="s">
        <v>2928</v>
      </c>
      <c r="F944" s="37" t="s">
        <v>6854</v>
      </c>
      <c r="G944" s="30"/>
    </row>
    <row r="945" spans="2:7" x14ac:dyDescent="0.4">
      <c r="B945" s="30" t="s">
        <v>2982</v>
      </c>
      <c r="C945" s="30" t="s">
        <v>2597</v>
      </c>
      <c r="D945" s="30">
        <v>387</v>
      </c>
      <c r="E945" s="30" t="s">
        <v>1575</v>
      </c>
      <c r="F945" s="37" t="s">
        <v>6854</v>
      </c>
      <c r="G945" s="30"/>
    </row>
    <row r="946" spans="2:7" x14ac:dyDescent="0.4">
      <c r="B946" s="30" t="s">
        <v>2982</v>
      </c>
      <c r="C946" s="30" t="s">
        <v>2597</v>
      </c>
      <c r="D946" s="30">
        <v>388</v>
      </c>
      <c r="E946" s="30" t="s">
        <v>294</v>
      </c>
      <c r="F946" s="37" t="s">
        <v>6854</v>
      </c>
      <c r="G946" s="30"/>
    </row>
    <row r="947" spans="2:7" x14ac:dyDescent="0.4">
      <c r="B947" s="30" t="s">
        <v>2982</v>
      </c>
      <c r="C947" s="30" t="s">
        <v>2597</v>
      </c>
      <c r="D947" s="30">
        <v>389</v>
      </c>
      <c r="E947" s="30" t="s">
        <v>6991</v>
      </c>
      <c r="F947" s="37" t="s">
        <v>6854</v>
      </c>
      <c r="G947" s="30"/>
    </row>
    <row r="948" spans="2:7" x14ac:dyDescent="0.4">
      <c r="B948" s="30" t="s">
        <v>2982</v>
      </c>
      <c r="C948" s="30" t="s">
        <v>2597</v>
      </c>
      <c r="D948" s="30">
        <v>390</v>
      </c>
      <c r="E948" s="30" t="s">
        <v>2593</v>
      </c>
      <c r="F948" s="37" t="s">
        <v>6854</v>
      </c>
      <c r="G948" s="30"/>
    </row>
    <row r="949" spans="2:7" x14ac:dyDescent="0.4">
      <c r="B949" s="30" t="s">
        <v>2982</v>
      </c>
      <c r="C949" s="30" t="s">
        <v>2597</v>
      </c>
      <c r="D949" s="30">
        <v>391</v>
      </c>
      <c r="E949" s="30" t="s">
        <v>3020</v>
      </c>
      <c r="F949" s="37" t="s">
        <v>6854</v>
      </c>
      <c r="G949" s="30"/>
    </row>
    <row r="950" spans="2:7" x14ac:dyDescent="0.4">
      <c r="B950" s="30" t="s">
        <v>2982</v>
      </c>
      <c r="C950" s="30" t="s">
        <v>2597</v>
      </c>
      <c r="D950" s="30">
        <v>392</v>
      </c>
      <c r="E950" s="30" t="s">
        <v>3613</v>
      </c>
      <c r="F950" s="37" t="s">
        <v>6854</v>
      </c>
      <c r="G950" s="30"/>
    </row>
    <row r="951" spans="2:7" x14ac:dyDescent="0.4">
      <c r="B951" s="30" t="s">
        <v>2982</v>
      </c>
      <c r="C951" s="30" t="s">
        <v>2597</v>
      </c>
      <c r="D951" s="30">
        <v>393</v>
      </c>
      <c r="E951" s="30" t="s">
        <v>1190</v>
      </c>
      <c r="F951" s="37" t="s">
        <v>6854</v>
      </c>
      <c r="G951" s="30"/>
    </row>
    <row r="952" spans="2:7" x14ac:dyDescent="0.4">
      <c r="B952" s="30" t="s">
        <v>2982</v>
      </c>
      <c r="C952" s="30" t="s">
        <v>2597</v>
      </c>
      <c r="D952" s="30">
        <v>394</v>
      </c>
      <c r="E952" s="30" t="s">
        <v>2197</v>
      </c>
      <c r="F952" s="37" t="s">
        <v>6854</v>
      </c>
      <c r="G952" s="30"/>
    </row>
    <row r="953" spans="2:7" x14ac:dyDescent="0.4">
      <c r="B953" s="30" t="s">
        <v>2982</v>
      </c>
      <c r="C953" s="30" t="s">
        <v>2597</v>
      </c>
      <c r="D953" s="30">
        <v>395</v>
      </c>
      <c r="E953" s="30" t="s">
        <v>2521</v>
      </c>
      <c r="F953" s="37" t="s">
        <v>6854</v>
      </c>
      <c r="G953" s="30"/>
    </row>
    <row r="954" spans="2:7" x14ac:dyDescent="0.4">
      <c r="B954" s="30" t="s">
        <v>2982</v>
      </c>
      <c r="C954" s="30" t="s">
        <v>2597</v>
      </c>
      <c r="D954" s="30">
        <v>396</v>
      </c>
      <c r="E954" s="30" t="s">
        <v>3616</v>
      </c>
      <c r="F954" s="37" t="s">
        <v>6854</v>
      </c>
      <c r="G954" s="30"/>
    </row>
    <row r="955" spans="2:7" x14ac:dyDescent="0.4">
      <c r="B955" s="30" t="s">
        <v>2982</v>
      </c>
      <c r="C955" s="30" t="s">
        <v>2597</v>
      </c>
      <c r="D955" s="30">
        <v>397</v>
      </c>
      <c r="E955" s="30" t="s">
        <v>3500</v>
      </c>
      <c r="F955" s="37" t="s">
        <v>6854</v>
      </c>
      <c r="G955" s="30"/>
    </row>
    <row r="956" spans="2:7" x14ac:dyDescent="0.4">
      <c r="B956" s="30" t="s">
        <v>2982</v>
      </c>
      <c r="C956" s="30" t="s">
        <v>2597</v>
      </c>
      <c r="D956" s="30">
        <v>398</v>
      </c>
      <c r="E956" s="30" t="s">
        <v>2094</v>
      </c>
      <c r="F956" s="37" t="s">
        <v>6854</v>
      </c>
      <c r="G956" s="30"/>
    </row>
    <row r="957" spans="2:7" x14ac:dyDescent="0.4">
      <c r="B957" s="30" t="s">
        <v>2982</v>
      </c>
      <c r="C957" s="30" t="s">
        <v>2597</v>
      </c>
      <c r="D957" s="30">
        <v>399</v>
      </c>
      <c r="E957" s="30" t="s">
        <v>3618</v>
      </c>
      <c r="F957" s="37" t="s">
        <v>6854</v>
      </c>
      <c r="G957" s="30"/>
    </row>
    <row r="958" spans="2:7" x14ac:dyDescent="0.4">
      <c r="B958" s="30" t="s">
        <v>2982</v>
      </c>
      <c r="C958" s="30" t="s">
        <v>2597</v>
      </c>
      <c r="D958" s="30">
        <v>400</v>
      </c>
      <c r="E958" s="30" t="s">
        <v>3621</v>
      </c>
      <c r="F958" s="37" t="s">
        <v>6854</v>
      </c>
      <c r="G958" s="30"/>
    </row>
    <row r="959" spans="2:7" x14ac:dyDescent="0.4">
      <c r="B959" s="30" t="s">
        <v>2982</v>
      </c>
      <c r="C959" s="30" t="s">
        <v>2597</v>
      </c>
      <c r="D959" s="30">
        <v>401</v>
      </c>
      <c r="E959" s="30" t="s">
        <v>341</v>
      </c>
      <c r="F959" s="37" t="s">
        <v>6854</v>
      </c>
      <c r="G959" s="30"/>
    </row>
    <row r="960" spans="2:7" x14ac:dyDescent="0.4">
      <c r="B960" s="30" t="s">
        <v>2982</v>
      </c>
      <c r="C960" s="30" t="s">
        <v>2597</v>
      </c>
      <c r="D960" s="30">
        <v>402</v>
      </c>
      <c r="E960" s="30" t="s">
        <v>885</v>
      </c>
      <c r="F960" s="37" t="s">
        <v>6854</v>
      </c>
      <c r="G960" s="30"/>
    </row>
    <row r="961" spans="2:7" x14ac:dyDescent="0.4">
      <c r="B961" s="30" t="s">
        <v>2982</v>
      </c>
      <c r="C961" s="30" t="s">
        <v>2597</v>
      </c>
      <c r="D961" s="30">
        <v>403</v>
      </c>
      <c r="E961" s="30" t="s">
        <v>3247</v>
      </c>
      <c r="F961" s="37" t="s">
        <v>6854</v>
      </c>
      <c r="G961" s="30"/>
    </row>
    <row r="962" spans="2:7" x14ac:dyDescent="0.4">
      <c r="B962" s="30" t="s">
        <v>2982</v>
      </c>
      <c r="C962" s="30" t="s">
        <v>2597</v>
      </c>
      <c r="D962" s="30">
        <v>404</v>
      </c>
      <c r="E962" s="30" t="s">
        <v>3447</v>
      </c>
      <c r="F962" s="37" t="s">
        <v>6854</v>
      </c>
      <c r="G962" s="30"/>
    </row>
    <row r="963" spans="2:7" x14ac:dyDescent="0.4">
      <c r="B963" s="30" t="s">
        <v>2982</v>
      </c>
      <c r="C963" s="30" t="s">
        <v>2597</v>
      </c>
      <c r="D963" s="30">
        <v>405</v>
      </c>
      <c r="E963" s="30" t="s">
        <v>2488</v>
      </c>
      <c r="F963" s="37" t="s">
        <v>6854</v>
      </c>
      <c r="G963" s="30"/>
    </row>
    <row r="964" spans="2:7" x14ac:dyDescent="0.4">
      <c r="B964" s="30" t="s">
        <v>2982</v>
      </c>
      <c r="C964" s="30" t="s">
        <v>2597</v>
      </c>
      <c r="D964" s="30">
        <v>406</v>
      </c>
      <c r="E964" s="30" t="s">
        <v>2650</v>
      </c>
      <c r="F964" s="37" t="s">
        <v>6854</v>
      </c>
      <c r="G964" s="30"/>
    </row>
    <row r="965" spans="2:7" x14ac:dyDescent="0.4">
      <c r="B965" s="30" t="s">
        <v>2982</v>
      </c>
      <c r="C965" s="30" t="s">
        <v>2597</v>
      </c>
      <c r="D965" s="30">
        <v>407</v>
      </c>
      <c r="E965" s="30" t="s">
        <v>3623</v>
      </c>
      <c r="F965" s="37" t="s">
        <v>6854</v>
      </c>
      <c r="G965" s="30"/>
    </row>
    <row r="966" spans="2:7" x14ac:dyDescent="0.4">
      <c r="B966" s="30" t="s">
        <v>2982</v>
      </c>
      <c r="C966" s="30" t="s">
        <v>2597</v>
      </c>
      <c r="D966" s="30">
        <v>408</v>
      </c>
      <c r="E966" s="30" t="s">
        <v>3347</v>
      </c>
      <c r="F966" s="37" t="s">
        <v>6854</v>
      </c>
      <c r="G966" s="30"/>
    </row>
    <row r="967" spans="2:7" x14ac:dyDescent="0.4">
      <c r="B967" s="30" t="s">
        <v>2982</v>
      </c>
      <c r="C967" s="30" t="s">
        <v>2597</v>
      </c>
      <c r="D967" s="30">
        <v>409</v>
      </c>
      <c r="E967" s="30" t="s">
        <v>1092</v>
      </c>
      <c r="F967" s="37" t="s">
        <v>6854</v>
      </c>
      <c r="G967" s="30"/>
    </row>
    <row r="968" spans="2:7" x14ac:dyDescent="0.4">
      <c r="B968" s="30" t="s">
        <v>2982</v>
      </c>
      <c r="C968" s="30" t="s">
        <v>2597</v>
      </c>
      <c r="D968" s="30">
        <v>410</v>
      </c>
      <c r="E968" s="30" t="s">
        <v>3626</v>
      </c>
      <c r="F968" s="37" t="s">
        <v>6854</v>
      </c>
      <c r="G968" s="30"/>
    </row>
    <row r="969" spans="2:7" x14ac:dyDescent="0.4">
      <c r="B969" s="30" t="s">
        <v>2982</v>
      </c>
      <c r="C969" s="30" t="s">
        <v>2597</v>
      </c>
      <c r="D969" s="30">
        <v>411</v>
      </c>
      <c r="E969" s="30" t="s">
        <v>3627</v>
      </c>
      <c r="F969" s="37" t="s">
        <v>6854</v>
      </c>
      <c r="G969" s="30"/>
    </row>
    <row r="970" spans="2:7" x14ac:dyDescent="0.4">
      <c r="B970" s="30" t="s">
        <v>2982</v>
      </c>
      <c r="C970" s="30" t="s">
        <v>2597</v>
      </c>
      <c r="D970" s="30">
        <v>412</v>
      </c>
      <c r="E970" s="30" t="s">
        <v>3630</v>
      </c>
      <c r="F970" s="37" t="s">
        <v>6854</v>
      </c>
      <c r="G970" s="30"/>
    </row>
    <row r="971" spans="2:7" x14ac:dyDescent="0.4">
      <c r="B971" s="30" t="s">
        <v>2982</v>
      </c>
      <c r="C971" s="30" t="s">
        <v>2597</v>
      </c>
      <c r="D971" s="30">
        <v>413</v>
      </c>
      <c r="E971" s="30" t="s">
        <v>1108</v>
      </c>
      <c r="F971" s="37" t="s">
        <v>6854</v>
      </c>
      <c r="G971" s="30"/>
    </row>
    <row r="972" spans="2:7" x14ac:dyDescent="0.4">
      <c r="B972" s="30" t="s">
        <v>2982</v>
      </c>
      <c r="C972" s="30" t="s">
        <v>2597</v>
      </c>
      <c r="D972" s="30">
        <v>414</v>
      </c>
      <c r="E972" s="30" t="s">
        <v>3632</v>
      </c>
      <c r="F972" s="37" t="s">
        <v>6854</v>
      </c>
      <c r="G972" s="30"/>
    </row>
    <row r="973" spans="2:7" x14ac:dyDescent="0.4">
      <c r="B973" s="30" t="s">
        <v>2982</v>
      </c>
      <c r="C973" s="30" t="s">
        <v>2597</v>
      </c>
      <c r="D973" s="30">
        <v>415</v>
      </c>
      <c r="E973" s="30" t="s">
        <v>3634</v>
      </c>
      <c r="F973" s="37" t="s">
        <v>6854</v>
      </c>
      <c r="G973" s="30"/>
    </row>
    <row r="974" spans="2:7" x14ac:dyDescent="0.4">
      <c r="B974" s="30" t="s">
        <v>2982</v>
      </c>
      <c r="C974" s="30" t="s">
        <v>2597</v>
      </c>
      <c r="D974" s="30">
        <v>416</v>
      </c>
      <c r="E974" s="30" t="s">
        <v>1921</v>
      </c>
      <c r="F974" s="37" t="s">
        <v>6854</v>
      </c>
      <c r="G974" s="30"/>
    </row>
    <row r="975" spans="2:7" x14ac:dyDescent="0.4">
      <c r="B975" s="30" t="s">
        <v>2982</v>
      </c>
      <c r="C975" s="30" t="s">
        <v>2597</v>
      </c>
      <c r="D975" s="30">
        <v>417</v>
      </c>
      <c r="E975" s="30" t="s">
        <v>1519</v>
      </c>
      <c r="F975" s="37" t="s">
        <v>6854</v>
      </c>
      <c r="G975" s="30"/>
    </row>
    <row r="976" spans="2:7" x14ac:dyDescent="0.4">
      <c r="B976" s="30" t="s">
        <v>2982</v>
      </c>
      <c r="C976" s="30" t="s">
        <v>2597</v>
      </c>
      <c r="D976" s="30">
        <v>418</v>
      </c>
      <c r="E976" s="30" t="s">
        <v>1</v>
      </c>
      <c r="F976" s="37" t="s">
        <v>6854</v>
      </c>
      <c r="G976" s="30"/>
    </row>
    <row r="977" spans="2:7" x14ac:dyDescent="0.4">
      <c r="B977" s="30" t="s">
        <v>2982</v>
      </c>
      <c r="C977" s="30" t="s">
        <v>2597</v>
      </c>
      <c r="D977" s="30">
        <v>419</v>
      </c>
      <c r="E977" s="30" t="s">
        <v>3525</v>
      </c>
      <c r="F977" s="37" t="s">
        <v>6854</v>
      </c>
      <c r="G977" s="30"/>
    </row>
    <row r="978" spans="2:7" x14ac:dyDescent="0.4">
      <c r="B978" s="30" t="s">
        <v>2982</v>
      </c>
      <c r="C978" s="30" t="s">
        <v>2597</v>
      </c>
      <c r="D978" s="30">
        <v>420</v>
      </c>
      <c r="E978" s="30" t="s">
        <v>3637</v>
      </c>
      <c r="F978" s="37" t="s">
        <v>6854</v>
      </c>
      <c r="G978" s="30"/>
    </row>
    <row r="979" spans="2:7" x14ac:dyDescent="0.4">
      <c r="B979" s="30" t="s">
        <v>2982</v>
      </c>
      <c r="C979" s="30" t="s">
        <v>2597</v>
      </c>
      <c r="D979" s="30">
        <v>421</v>
      </c>
      <c r="E979" s="30" t="s">
        <v>2511</v>
      </c>
      <c r="F979" s="37" t="s">
        <v>6854</v>
      </c>
      <c r="G979" s="30"/>
    </row>
    <row r="980" spans="2:7" x14ac:dyDescent="0.4">
      <c r="B980" s="30" t="s">
        <v>2982</v>
      </c>
      <c r="C980" s="30" t="s">
        <v>2597</v>
      </c>
      <c r="D980" s="30">
        <v>422</v>
      </c>
      <c r="E980" s="30" t="s">
        <v>3639</v>
      </c>
      <c r="F980" s="37" t="s">
        <v>6854</v>
      </c>
      <c r="G980" s="30"/>
    </row>
    <row r="981" spans="2:7" x14ac:dyDescent="0.4">
      <c r="B981" s="30" t="s">
        <v>2982</v>
      </c>
      <c r="C981" s="30" t="s">
        <v>2597</v>
      </c>
      <c r="D981" s="30">
        <v>423</v>
      </c>
      <c r="E981" s="30" t="s">
        <v>3524</v>
      </c>
      <c r="F981" s="37" t="s">
        <v>6854</v>
      </c>
      <c r="G981" s="30"/>
    </row>
    <row r="982" spans="2:7" x14ac:dyDescent="0.4">
      <c r="B982" s="30" t="s">
        <v>2982</v>
      </c>
      <c r="C982" s="30" t="s">
        <v>2597</v>
      </c>
      <c r="D982" s="30">
        <v>424</v>
      </c>
      <c r="E982" s="30" t="s">
        <v>3640</v>
      </c>
      <c r="F982" s="37" t="s">
        <v>6854</v>
      </c>
      <c r="G982" s="30"/>
    </row>
    <row r="983" spans="2:7" x14ac:dyDescent="0.4">
      <c r="B983" s="30" t="s">
        <v>2982</v>
      </c>
      <c r="C983" s="30" t="s">
        <v>2597</v>
      </c>
      <c r="D983" s="30">
        <v>425</v>
      </c>
      <c r="E983" s="30" t="s">
        <v>3643</v>
      </c>
      <c r="F983" s="37" t="s">
        <v>6854</v>
      </c>
      <c r="G983" s="30"/>
    </row>
    <row r="984" spans="2:7" x14ac:dyDescent="0.4">
      <c r="B984" s="30" t="s">
        <v>2982</v>
      </c>
      <c r="C984" s="30" t="s">
        <v>2597</v>
      </c>
      <c r="D984" s="30">
        <v>426</v>
      </c>
      <c r="E984" s="30" t="s">
        <v>415</v>
      </c>
      <c r="F984" s="37" t="s">
        <v>6854</v>
      </c>
      <c r="G984" s="30"/>
    </row>
    <row r="985" spans="2:7" x14ac:dyDescent="0.4">
      <c r="B985" s="30" t="s">
        <v>2982</v>
      </c>
      <c r="C985" s="30" t="s">
        <v>2597</v>
      </c>
      <c r="D985" s="30">
        <v>427</v>
      </c>
      <c r="E985" s="30" t="s">
        <v>3645</v>
      </c>
      <c r="F985" s="37" t="s">
        <v>6854</v>
      </c>
      <c r="G985" s="30"/>
    </row>
    <row r="986" spans="2:7" x14ac:dyDescent="0.4">
      <c r="B986" s="30" t="s">
        <v>2982</v>
      </c>
      <c r="C986" s="30" t="s">
        <v>2597</v>
      </c>
      <c r="D986" s="30">
        <v>428</v>
      </c>
      <c r="E986" s="30" t="s">
        <v>1552</v>
      </c>
      <c r="F986" s="37" t="s">
        <v>6854</v>
      </c>
      <c r="G986" s="30"/>
    </row>
    <row r="987" spans="2:7" x14ac:dyDescent="0.4">
      <c r="B987" s="30" t="s">
        <v>2982</v>
      </c>
      <c r="C987" s="30" t="s">
        <v>2597</v>
      </c>
      <c r="D987" s="30">
        <v>429</v>
      </c>
      <c r="E987" s="30" t="s">
        <v>3647</v>
      </c>
      <c r="F987" s="37" t="s">
        <v>6854</v>
      </c>
      <c r="G987" s="30"/>
    </row>
    <row r="988" spans="2:7" x14ac:dyDescent="0.4">
      <c r="B988" s="30" t="s">
        <v>2982</v>
      </c>
      <c r="C988" s="30" t="s">
        <v>2597</v>
      </c>
      <c r="D988" s="30">
        <v>430</v>
      </c>
      <c r="E988" s="30" t="s">
        <v>3650</v>
      </c>
      <c r="F988" s="37" t="s">
        <v>6854</v>
      </c>
      <c r="G988" s="30"/>
    </row>
    <row r="989" spans="2:7" x14ac:dyDescent="0.4">
      <c r="B989" s="30" t="s">
        <v>2982</v>
      </c>
      <c r="C989" s="30" t="s">
        <v>2597</v>
      </c>
      <c r="D989" s="30">
        <v>431</v>
      </c>
      <c r="E989" s="30" t="s">
        <v>3245</v>
      </c>
      <c r="F989" s="37" t="s">
        <v>6854</v>
      </c>
      <c r="G989" s="30"/>
    </row>
    <row r="990" spans="2:7" x14ac:dyDescent="0.4">
      <c r="B990" s="30" t="s">
        <v>2982</v>
      </c>
      <c r="C990" s="30" t="s">
        <v>2597</v>
      </c>
      <c r="D990" s="30">
        <v>432</v>
      </c>
      <c r="E990" s="30" t="s">
        <v>3651</v>
      </c>
      <c r="F990" s="37" t="s">
        <v>6854</v>
      </c>
      <c r="G990" s="30"/>
    </row>
    <row r="991" spans="2:7" x14ac:dyDescent="0.4">
      <c r="B991" s="30" t="s">
        <v>2982</v>
      </c>
      <c r="C991" s="30" t="s">
        <v>2597</v>
      </c>
      <c r="D991" s="30">
        <v>433</v>
      </c>
      <c r="E991" s="30" t="s">
        <v>3655</v>
      </c>
      <c r="F991" s="37" t="s">
        <v>6854</v>
      </c>
      <c r="G991" s="30"/>
    </row>
    <row r="992" spans="2:7" x14ac:dyDescent="0.4">
      <c r="B992" s="30" t="s">
        <v>2982</v>
      </c>
      <c r="C992" s="30" t="s">
        <v>2597</v>
      </c>
      <c r="D992" s="30">
        <v>434</v>
      </c>
      <c r="E992" s="30" t="s">
        <v>3657</v>
      </c>
      <c r="F992" s="37" t="s">
        <v>6854</v>
      </c>
      <c r="G992" s="30"/>
    </row>
    <row r="993" spans="2:7" x14ac:dyDescent="0.4">
      <c r="B993" s="30" t="s">
        <v>2982</v>
      </c>
      <c r="C993" s="30" t="s">
        <v>2597</v>
      </c>
      <c r="D993" s="30">
        <v>435</v>
      </c>
      <c r="E993" s="30" t="s">
        <v>3661</v>
      </c>
      <c r="F993" s="37" t="s">
        <v>6854</v>
      </c>
      <c r="G993" s="30"/>
    </row>
    <row r="994" spans="2:7" x14ac:dyDescent="0.4">
      <c r="B994" s="30" t="s">
        <v>2982</v>
      </c>
      <c r="C994" s="30" t="s">
        <v>2597</v>
      </c>
      <c r="D994" s="30">
        <v>436</v>
      </c>
      <c r="E994" s="30" t="s">
        <v>3665</v>
      </c>
      <c r="F994" s="37" t="s">
        <v>6854</v>
      </c>
      <c r="G994" s="30"/>
    </row>
    <row r="995" spans="2:7" x14ac:dyDescent="0.4">
      <c r="B995" s="30" t="s">
        <v>2982</v>
      </c>
      <c r="C995" s="30" t="s">
        <v>2597</v>
      </c>
      <c r="D995" s="30">
        <v>437</v>
      </c>
      <c r="E995" s="30" t="s">
        <v>3668</v>
      </c>
      <c r="F995" s="37" t="s">
        <v>6854</v>
      </c>
      <c r="G995" s="30"/>
    </row>
    <row r="996" spans="2:7" x14ac:dyDescent="0.4">
      <c r="B996" s="30" t="s">
        <v>2982</v>
      </c>
      <c r="C996" s="30" t="s">
        <v>2597</v>
      </c>
      <c r="D996" s="30">
        <v>438</v>
      </c>
      <c r="E996" s="30" t="s">
        <v>3671</v>
      </c>
      <c r="F996" s="37" t="s">
        <v>6854</v>
      </c>
      <c r="G996" s="30"/>
    </row>
    <row r="997" spans="2:7" x14ac:dyDescent="0.4">
      <c r="B997" s="30" t="s">
        <v>2982</v>
      </c>
      <c r="C997" s="30" t="s">
        <v>2597</v>
      </c>
      <c r="D997" s="30">
        <v>439</v>
      </c>
      <c r="E997" s="30" t="s">
        <v>3673</v>
      </c>
      <c r="F997" s="37" t="s">
        <v>6854</v>
      </c>
      <c r="G997" s="30"/>
    </row>
    <row r="998" spans="2:7" x14ac:dyDescent="0.4">
      <c r="B998" s="30" t="s">
        <v>2982</v>
      </c>
      <c r="C998" s="30" t="s">
        <v>2597</v>
      </c>
      <c r="D998" s="30">
        <v>440</v>
      </c>
      <c r="E998" s="30" t="s">
        <v>2609</v>
      </c>
      <c r="F998" s="37" t="s">
        <v>6854</v>
      </c>
      <c r="G998" s="30"/>
    </row>
    <row r="999" spans="2:7" x14ac:dyDescent="0.4">
      <c r="B999" s="30" t="s">
        <v>2982</v>
      </c>
      <c r="C999" s="30" t="s">
        <v>2597</v>
      </c>
      <c r="D999" s="30">
        <v>441</v>
      </c>
      <c r="E999" s="30" t="s">
        <v>1437</v>
      </c>
      <c r="F999" s="37" t="s">
        <v>6854</v>
      </c>
      <c r="G999" s="30"/>
    </row>
    <row r="1000" spans="2:7" x14ac:dyDescent="0.4">
      <c r="B1000" s="30" t="s">
        <v>2982</v>
      </c>
      <c r="C1000" s="30" t="s">
        <v>2597</v>
      </c>
      <c r="D1000" s="30">
        <v>442</v>
      </c>
      <c r="E1000" s="30" t="s">
        <v>775</v>
      </c>
      <c r="F1000" s="37" t="s">
        <v>6854</v>
      </c>
      <c r="G1000" s="30"/>
    </row>
    <row r="1001" spans="2:7" x14ac:dyDescent="0.4">
      <c r="B1001" s="30" t="s">
        <v>2982</v>
      </c>
      <c r="C1001" s="30" t="s">
        <v>2597</v>
      </c>
      <c r="D1001" s="30">
        <v>443</v>
      </c>
      <c r="E1001" s="30" t="s">
        <v>3676</v>
      </c>
      <c r="F1001" s="37" t="s">
        <v>6854</v>
      </c>
      <c r="G1001" s="30"/>
    </row>
    <row r="1002" spans="2:7" x14ac:dyDescent="0.4">
      <c r="B1002" s="30" t="s">
        <v>2982</v>
      </c>
      <c r="C1002" s="30" t="s">
        <v>2597</v>
      </c>
      <c r="D1002" s="30">
        <v>444</v>
      </c>
      <c r="E1002" s="30" t="s">
        <v>1409</v>
      </c>
      <c r="F1002" s="37" t="s">
        <v>6854</v>
      </c>
      <c r="G1002" s="30"/>
    </row>
    <row r="1003" spans="2:7" x14ac:dyDescent="0.4">
      <c r="B1003" s="30" t="s">
        <v>2982</v>
      </c>
      <c r="C1003" s="30" t="s">
        <v>2597</v>
      </c>
      <c r="D1003" s="30">
        <v>445</v>
      </c>
      <c r="E1003" s="30" t="s">
        <v>3678</v>
      </c>
      <c r="F1003" s="37" t="s">
        <v>6854</v>
      </c>
      <c r="G1003" s="30"/>
    </row>
    <row r="1004" spans="2:7" x14ac:dyDescent="0.4">
      <c r="B1004" s="30" t="s">
        <v>2982</v>
      </c>
      <c r="C1004" s="30" t="s">
        <v>2597</v>
      </c>
      <c r="D1004" s="30">
        <v>446</v>
      </c>
      <c r="E1004" s="30" t="s">
        <v>3681</v>
      </c>
      <c r="F1004" s="37" t="s">
        <v>6854</v>
      </c>
      <c r="G1004" s="30"/>
    </row>
    <row r="1005" spans="2:7" x14ac:dyDescent="0.4">
      <c r="B1005" s="30" t="s">
        <v>2982</v>
      </c>
      <c r="C1005" s="30" t="s">
        <v>2597</v>
      </c>
      <c r="D1005" s="30">
        <v>447</v>
      </c>
      <c r="E1005" s="30" t="s">
        <v>876</v>
      </c>
      <c r="F1005" s="37" t="s">
        <v>6854</v>
      </c>
      <c r="G1005" s="30"/>
    </row>
    <row r="1006" spans="2:7" x14ac:dyDescent="0.4">
      <c r="B1006" s="30" t="s">
        <v>2982</v>
      </c>
      <c r="C1006" s="30" t="s">
        <v>2597</v>
      </c>
      <c r="D1006" s="30">
        <v>448</v>
      </c>
      <c r="E1006" s="30" t="s">
        <v>3683</v>
      </c>
      <c r="F1006" s="37" t="s">
        <v>6854</v>
      </c>
      <c r="G1006" s="30"/>
    </row>
    <row r="1007" spans="2:7" x14ac:dyDescent="0.4">
      <c r="B1007" s="30" t="s">
        <v>2982</v>
      </c>
      <c r="C1007" s="30" t="s">
        <v>2597</v>
      </c>
      <c r="D1007" s="30">
        <v>449</v>
      </c>
      <c r="E1007" s="30" t="s">
        <v>3686</v>
      </c>
      <c r="F1007" s="37" t="s">
        <v>6854</v>
      </c>
      <c r="G1007" s="30"/>
    </row>
    <row r="1008" spans="2:7" x14ac:dyDescent="0.4">
      <c r="B1008" s="30" t="s">
        <v>2982</v>
      </c>
      <c r="C1008" s="30" t="s">
        <v>2597</v>
      </c>
      <c r="D1008" s="30">
        <v>450</v>
      </c>
      <c r="E1008" s="30" t="s">
        <v>2324</v>
      </c>
      <c r="F1008" s="37" t="s">
        <v>6854</v>
      </c>
      <c r="G1008" s="30"/>
    </row>
    <row r="1009" spans="2:7" x14ac:dyDescent="0.4">
      <c r="B1009" s="30" t="s">
        <v>2982</v>
      </c>
      <c r="C1009" s="30" t="s">
        <v>2597</v>
      </c>
      <c r="D1009" s="30">
        <v>451</v>
      </c>
      <c r="E1009" s="30" t="s">
        <v>2992</v>
      </c>
      <c r="F1009" s="37" t="s">
        <v>6854</v>
      </c>
      <c r="G1009" s="30"/>
    </row>
    <row r="1010" spans="2:7" x14ac:dyDescent="0.4">
      <c r="B1010" s="30" t="s">
        <v>2982</v>
      </c>
      <c r="C1010" s="30" t="s">
        <v>2597</v>
      </c>
      <c r="D1010" s="30">
        <v>452</v>
      </c>
      <c r="E1010" s="30" t="s">
        <v>3684</v>
      </c>
      <c r="F1010" s="37" t="s">
        <v>6854</v>
      </c>
      <c r="G1010" s="30"/>
    </row>
    <row r="1011" spans="2:7" x14ac:dyDescent="0.4">
      <c r="B1011" s="30" t="s">
        <v>2982</v>
      </c>
      <c r="C1011" s="30" t="s">
        <v>2597</v>
      </c>
      <c r="D1011" s="30">
        <v>453</v>
      </c>
      <c r="E1011" s="30" t="s">
        <v>3687</v>
      </c>
      <c r="F1011" s="37" t="s">
        <v>6854</v>
      </c>
      <c r="G1011" s="30"/>
    </row>
    <row r="1012" spans="2:7" x14ac:dyDescent="0.4">
      <c r="B1012" s="30" t="s">
        <v>2982</v>
      </c>
      <c r="C1012" s="30" t="s">
        <v>2597</v>
      </c>
      <c r="D1012" s="30">
        <v>454</v>
      </c>
      <c r="E1012" s="30" t="s">
        <v>712</v>
      </c>
      <c r="F1012" s="37" t="s">
        <v>6854</v>
      </c>
      <c r="G1012" s="30"/>
    </row>
    <row r="1013" spans="2:7" x14ac:dyDescent="0.4">
      <c r="B1013" s="30" t="s">
        <v>2982</v>
      </c>
      <c r="C1013" s="30" t="s">
        <v>2597</v>
      </c>
      <c r="D1013" s="30">
        <v>455</v>
      </c>
      <c r="E1013" s="30" t="s">
        <v>1195</v>
      </c>
      <c r="F1013" s="37" t="s">
        <v>6854</v>
      </c>
      <c r="G1013" s="30"/>
    </row>
    <row r="1014" spans="2:7" x14ac:dyDescent="0.4">
      <c r="B1014" s="30" t="s">
        <v>2982</v>
      </c>
      <c r="C1014" s="30" t="s">
        <v>2597</v>
      </c>
      <c r="D1014" s="30">
        <v>456</v>
      </c>
      <c r="E1014" s="30" t="s">
        <v>3689</v>
      </c>
      <c r="F1014" s="37" t="s">
        <v>6854</v>
      </c>
      <c r="G1014" s="30"/>
    </row>
    <row r="1015" spans="2:7" x14ac:dyDescent="0.4">
      <c r="B1015" s="30" t="s">
        <v>2982</v>
      </c>
      <c r="C1015" s="30" t="s">
        <v>2597</v>
      </c>
      <c r="D1015" s="30">
        <v>457</v>
      </c>
      <c r="E1015" s="30" t="s">
        <v>3692</v>
      </c>
      <c r="F1015" s="37" t="s">
        <v>6854</v>
      </c>
      <c r="G1015" s="30"/>
    </row>
    <row r="1016" spans="2:7" x14ac:dyDescent="0.4">
      <c r="B1016" s="30" t="s">
        <v>2982</v>
      </c>
      <c r="C1016" s="30" t="s">
        <v>2597</v>
      </c>
      <c r="D1016" s="30">
        <v>458</v>
      </c>
      <c r="E1016" s="30" t="s">
        <v>3694</v>
      </c>
      <c r="F1016" s="37" t="s">
        <v>6854</v>
      </c>
      <c r="G1016" s="30"/>
    </row>
    <row r="1017" spans="2:7" x14ac:dyDescent="0.4">
      <c r="B1017" s="30" t="s">
        <v>2982</v>
      </c>
      <c r="C1017" s="30" t="s">
        <v>2597</v>
      </c>
      <c r="D1017" s="30">
        <v>459</v>
      </c>
      <c r="E1017" s="30" t="s">
        <v>3695</v>
      </c>
      <c r="F1017" s="37" t="s">
        <v>6854</v>
      </c>
      <c r="G1017" s="30"/>
    </row>
    <row r="1018" spans="2:7" x14ac:dyDescent="0.4">
      <c r="B1018" s="30" t="s">
        <v>2982</v>
      </c>
      <c r="C1018" s="30" t="s">
        <v>2597</v>
      </c>
      <c r="D1018" s="30">
        <v>460</v>
      </c>
      <c r="E1018" s="30" t="s">
        <v>82</v>
      </c>
      <c r="F1018" s="37" t="s">
        <v>6854</v>
      </c>
      <c r="G1018" s="30"/>
    </row>
    <row r="1019" spans="2:7" x14ac:dyDescent="0.4">
      <c r="B1019" s="30" t="s">
        <v>2982</v>
      </c>
      <c r="C1019" s="30" t="s">
        <v>2597</v>
      </c>
      <c r="D1019" s="30">
        <v>461</v>
      </c>
      <c r="E1019" s="30" t="s">
        <v>197</v>
      </c>
      <c r="F1019" s="37" t="s">
        <v>6854</v>
      </c>
      <c r="G1019" s="30"/>
    </row>
    <row r="1020" spans="2:7" x14ac:dyDescent="0.4">
      <c r="B1020" s="30" t="s">
        <v>2982</v>
      </c>
      <c r="C1020" s="30" t="s">
        <v>2597</v>
      </c>
      <c r="D1020" s="30">
        <v>462</v>
      </c>
      <c r="E1020" s="30" t="s">
        <v>3696</v>
      </c>
      <c r="F1020" s="37" t="s">
        <v>6854</v>
      </c>
      <c r="G1020" s="30"/>
    </row>
    <row r="1021" spans="2:7" x14ac:dyDescent="0.4">
      <c r="B1021" s="30" t="s">
        <v>2982</v>
      </c>
      <c r="C1021" s="30" t="s">
        <v>2597</v>
      </c>
      <c r="D1021" s="30">
        <v>463</v>
      </c>
      <c r="E1021" s="30" t="s">
        <v>3699</v>
      </c>
      <c r="F1021" s="37" t="s">
        <v>6854</v>
      </c>
      <c r="G1021" s="30"/>
    </row>
    <row r="1022" spans="2:7" x14ac:dyDescent="0.4">
      <c r="B1022" s="30" t="s">
        <v>2982</v>
      </c>
      <c r="C1022" s="30" t="s">
        <v>2597</v>
      </c>
      <c r="D1022" s="30">
        <v>464</v>
      </c>
      <c r="E1022" s="30" t="s">
        <v>3702</v>
      </c>
      <c r="F1022" s="37" t="s">
        <v>6854</v>
      </c>
      <c r="G1022" s="30"/>
    </row>
    <row r="1023" spans="2:7" x14ac:dyDescent="0.4">
      <c r="B1023" s="30" t="s">
        <v>2982</v>
      </c>
      <c r="C1023" s="30" t="s">
        <v>2597</v>
      </c>
      <c r="D1023" s="30">
        <v>465</v>
      </c>
      <c r="E1023" s="30" t="s">
        <v>2973</v>
      </c>
      <c r="F1023" s="37" t="s">
        <v>6854</v>
      </c>
      <c r="G1023" s="30"/>
    </row>
    <row r="1024" spans="2:7" x14ac:dyDescent="0.4">
      <c r="B1024" s="30" t="s">
        <v>2982</v>
      </c>
      <c r="C1024" s="30" t="s">
        <v>2597</v>
      </c>
      <c r="D1024" s="30">
        <v>466</v>
      </c>
      <c r="E1024" s="30" t="s">
        <v>3703</v>
      </c>
      <c r="F1024" s="37" t="s">
        <v>6854</v>
      </c>
      <c r="G1024" s="30"/>
    </row>
    <row r="1025" spans="2:7" x14ac:dyDescent="0.4">
      <c r="B1025" s="30" t="s">
        <v>2982</v>
      </c>
      <c r="C1025" s="30" t="s">
        <v>2597</v>
      </c>
      <c r="D1025" s="30">
        <v>467</v>
      </c>
      <c r="E1025" s="30" t="s">
        <v>3704</v>
      </c>
      <c r="F1025" s="37" t="s">
        <v>6854</v>
      </c>
      <c r="G1025" s="30"/>
    </row>
    <row r="1026" spans="2:7" x14ac:dyDescent="0.4">
      <c r="B1026" s="30" t="s">
        <v>2982</v>
      </c>
      <c r="C1026" s="30" t="s">
        <v>2597</v>
      </c>
      <c r="D1026" s="30">
        <v>468</v>
      </c>
      <c r="E1026" s="30" t="s">
        <v>3707</v>
      </c>
      <c r="F1026" s="37" t="s">
        <v>6854</v>
      </c>
      <c r="G1026" s="30"/>
    </row>
    <row r="1027" spans="2:7" x14ac:dyDescent="0.4">
      <c r="B1027" s="30" t="s">
        <v>2982</v>
      </c>
      <c r="C1027" s="30" t="s">
        <v>2597</v>
      </c>
      <c r="D1027" s="30">
        <v>469</v>
      </c>
      <c r="E1027" s="30" t="s">
        <v>785</v>
      </c>
      <c r="F1027" s="37" t="s">
        <v>6854</v>
      </c>
      <c r="G1027" s="30"/>
    </row>
    <row r="1028" spans="2:7" x14ac:dyDescent="0.4">
      <c r="B1028" s="30" t="s">
        <v>2982</v>
      </c>
      <c r="C1028" s="30" t="s">
        <v>2597</v>
      </c>
      <c r="D1028" s="30">
        <v>470</v>
      </c>
      <c r="E1028" s="30" t="s">
        <v>3415</v>
      </c>
      <c r="F1028" s="37" t="s">
        <v>6854</v>
      </c>
      <c r="G1028" s="30"/>
    </row>
    <row r="1029" spans="2:7" x14ac:dyDescent="0.4">
      <c r="B1029" s="30" t="s">
        <v>2982</v>
      </c>
      <c r="C1029" s="30" t="s">
        <v>2597</v>
      </c>
      <c r="D1029" s="30">
        <v>471</v>
      </c>
      <c r="E1029" s="33" t="s">
        <v>3708</v>
      </c>
      <c r="F1029" s="37"/>
      <c r="G1029" s="30"/>
    </row>
    <row r="1030" spans="2:7" x14ac:dyDescent="0.4">
      <c r="B1030" s="30" t="s">
        <v>2982</v>
      </c>
      <c r="C1030" s="30" t="s">
        <v>2597</v>
      </c>
      <c r="D1030" s="30">
        <v>472</v>
      </c>
      <c r="E1030" s="33" t="s">
        <v>3710</v>
      </c>
      <c r="F1030" s="37"/>
      <c r="G1030" s="30"/>
    </row>
    <row r="1031" spans="2:7" x14ac:dyDescent="0.4">
      <c r="B1031" s="30" t="s">
        <v>2982</v>
      </c>
      <c r="C1031" s="30" t="s">
        <v>2597</v>
      </c>
      <c r="D1031" s="30">
        <v>473</v>
      </c>
      <c r="E1031" s="33" t="s">
        <v>3711</v>
      </c>
      <c r="F1031" s="37"/>
      <c r="G1031" s="30"/>
    </row>
    <row r="1032" spans="2:7" x14ac:dyDescent="0.4">
      <c r="B1032" s="30" t="s">
        <v>2982</v>
      </c>
      <c r="C1032" s="30" t="s">
        <v>2597</v>
      </c>
      <c r="D1032" s="30">
        <v>474</v>
      </c>
      <c r="E1032" s="33" t="s">
        <v>2451</v>
      </c>
      <c r="F1032" s="37"/>
      <c r="G1032" s="30"/>
    </row>
    <row r="1033" spans="2:7" x14ac:dyDescent="0.4">
      <c r="B1033" s="30" t="s">
        <v>2982</v>
      </c>
      <c r="C1033" s="30" t="s">
        <v>2597</v>
      </c>
      <c r="D1033" s="30">
        <v>475</v>
      </c>
      <c r="E1033" s="33" t="s">
        <v>3712</v>
      </c>
      <c r="F1033" s="37"/>
      <c r="G1033" s="30"/>
    </row>
    <row r="1034" spans="2:7" x14ac:dyDescent="0.4">
      <c r="B1034" s="30" t="s">
        <v>2982</v>
      </c>
      <c r="C1034" s="30" t="s">
        <v>2597</v>
      </c>
      <c r="D1034" s="30">
        <v>476</v>
      </c>
      <c r="E1034" s="33" t="s">
        <v>5</v>
      </c>
      <c r="F1034" s="37"/>
      <c r="G1034" s="30"/>
    </row>
    <row r="1035" spans="2:7" x14ac:dyDescent="0.4">
      <c r="B1035" s="30" t="s">
        <v>2982</v>
      </c>
      <c r="C1035" s="30" t="s">
        <v>2597</v>
      </c>
      <c r="D1035" s="30">
        <v>477</v>
      </c>
      <c r="E1035" s="33" t="s">
        <v>1504</v>
      </c>
      <c r="F1035" s="37"/>
      <c r="G1035" s="30"/>
    </row>
    <row r="1036" spans="2:7" x14ac:dyDescent="0.4">
      <c r="B1036" s="30" t="s">
        <v>2982</v>
      </c>
      <c r="C1036" s="30" t="s">
        <v>2597</v>
      </c>
      <c r="D1036" s="30">
        <v>478</v>
      </c>
      <c r="E1036" s="33" t="s">
        <v>3713</v>
      </c>
      <c r="F1036" s="37"/>
      <c r="G1036" s="30"/>
    </row>
    <row r="1037" spans="2:7" x14ac:dyDescent="0.4">
      <c r="B1037" s="30" t="s">
        <v>2982</v>
      </c>
      <c r="C1037" s="30" t="s">
        <v>2597</v>
      </c>
      <c r="D1037" s="30">
        <v>479</v>
      </c>
      <c r="E1037" s="33" t="s">
        <v>795</v>
      </c>
      <c r="F1037" s="37"/>
      <c r="G1037" s="30"/>
    </row>
    <row r="1038" spans="2:7" x14ac:dyDescent="0.4">
      <c r="B1038" s="30" t="s">
        <v>2982</v>
      </c>
      <c r="C1038" s="30" t="s">
        <v>2597</v>
      </c>
      <c r="D1038" s="30">
        <v>480</v>
      </c>
      <c r="E1038" s="33" t="s">
        <v>3714</v>
      </c>
      <c r="F1038" s="37"/>
      <c r="G1038" s="30"/>
    </row>
    <row r="1039" spans="2:7" x14ac:dyDescent="0.4">
      <c r="B1039" s="30" t="s">
        <v>2982</v>
      </c>
      <c r="C1039" s="30" t="s">
        <v>2597</v>
      </c>
      <c r="D1039" s="30">
        <v>481</v>
      </c>
      <c r="E1039" s="33" t="s">
        <v>2493</v>
      </c>
      <c r="F1039" s="37"/>
      <c r="G1039" s="30"/>
    </row>
    <row r="1040" spans="2:7" x14ac:dyDescent="0.4">
      <c r="B1040" s="30" t="s">
        <v>2982</v>
      </c>
      <c r="C1040" s="30" t="s">
        <v>2597</v>
      </c>
      <c r="D1040" s="30">
        <v>482</v>
      </c>
      <c r="E1040" s="33" t="s">
        <v>3718</v>
      </c>
      <c r="F1040" s="37"/>
      <c r="G1040" s="30"/>
    </row>
    <row r="1041" spans="2:7" x14ac:dyDescent="0.4">
      <c r="B1041" s="30" t="s">
        <v>2982</v>
      </c>
      <c r="C1041" s="30" t="s">
        <v>2597</v>
      </c>
      <c r="D1041" s="30">
        <v>483</v>
      </c>
      <c r="E1041" s="33" t="s">
        <v>3719</v>
      </c>
      <c r="F1041" s="37"/>
      <c r="G1041" s="30"/>
    </row>
    <row r="1042" spans="2:7" x14ac:dyDescent="0.4">
      <c r="B1042" s="30" t="s">
        <v>2982</v>
      </c>
      <c r="C1042" s="30" t="s">
        <v>2597</v>
      </c>
      <c r="D1042" s="30">
        <v>484</v>
      </c>
      <c r="E1042" s="33" t="s">
        <v>3220</v>
      </c>
      <c r="F1042" s="37"/>
      <c r="G1042" s="30"/>
    </row>
    <row r="1043" spans="2:7" x14ac:dyDescent="0.4">
      <c r="B1043" s="30" t="s">
        <v>2982</v>
      </c>
      <c r="C1043" s="30" t="s">
        <v>2597</v>
      </c>
      <c r="D1043" s="30">
        <v>485</v>
      </c>
      <c r="E1043" s="33" t="s">
        <v>3723</v>
      </c>
      <c r="F1043" s="37"/>
      <c r="G1043" s="30"/>
    </row>
    <row r="1044" spans="2:7" x14ac:dyDescent="0.4">
      <c r="B1044" s="30" t="s">
        <v>2982</v>
      </c>
      <c r="C1044" s="30" t="s">
        <v>2597</v>
      </c>
      <c r="D1044" s="30">
        <v>486</v>
      </c>
      <c r="E1044" s="33" t="s">
        <v>533</v>
      </c>
      <c r="F1044" s="37"/>
      <c r="G1044" s="30"/>
    </row>
    <row r="1045" spans="2:7" x14ac:dyDescent="0.4">
      <c r="B1045" s="30" t="s">
        <v>2982</v>
      </c>
      <c r="C1045" s="30" t="s">
        <v>2597</v>
      </c>
      <c r="D1045" s="30">
        <v>487</v>
      </c>
      <c r="E1045" s="33" t="s">
        <v>3725</v>
      </c>
      <c r="F1045" s="37"/>
      <c r="G1045" s="30"/>
    </row>
    <row r="1046" spans="2:7" x14ac:dyDescent="0.4">
      <c r="B1046" s="30" t="s">
        <v>2982</v>
      </c>
      <c r="C1046" s="30" t="s">
        <v>2597</v>
      </c>
      <c r="D1046" s="30">
        <v>488</v>
      </c>
      <c r="E1046" s="33" t="s">
        <v>617</v>
      </c>
      <c r="F1046" s="37"/>
      <c r="G1046" s="30"/>
    </row>
    <row r="1047" spans="2:7" x14ac:dyDescent="0.4">
      <c r="B1047" s="30" t="s">
        <v>2982</v>
      </c>
      <c r="C1047" s="30" t="s">
        <v>2597</v>
      </c>
      <c r="D1047" s="30">
        <v>489</v>
      </c>
      <c r="E1047" s="33" t="s">
        <v>1223</v>
      </c>
      <c r="F1047" s="37"/>
      <c r="G1047" s="30"/>
    </row>
    <row r="1048" spans="2:7" x14ac:dyDescent="0.4">
      <c r="B1048" s="30" t="s">
        <v>2982</v>
      </c>
      <c r="C1048" s="30" t="s">
        <v>2597</v>
      </c>
      <c r="D1048" s="30">
        <v>490</v>
      </c>
      <c r="E1048" s="33" t="s">
        <v>3211</v>
      </c>
      <c r="F1048" s="37"/>
      <c r="G1048" s="30"/>
    </row>
    <row r="1049" spans="2:7" x14ac:dyDescent="0.4">
      <c r="B1049" s="30" t="s">
        <v>2982</v>
      </c>
      <c r="C1049" s="30" t="s">
        <v>2597</v>
      </c>
      <c r="D1049" s="30">
        <v>491</v>
      </c>
      <c r="E1049" s="33" t="s">
        <v>1178</v>
      </c>
      <c r="F1049" s="37"/>
      <c r="G1049" s="30"/>
    </row>
    <row r="1050" spans="2:7" x14ac:dyDescent="0.4">
      <c r="B1050" s="30" t="s">
        <v>2982</v>
      </c>
      <c r="C1050" s="30" t="s">
        <v>2597</v>
      </c>
      <c r="D1050" s="30">
        <v>492</v>
      </c>
      <c r="E1050" s="33" t="s">
        <v>1300</v>
      </c>
      <c r="F1050" s="37"/>
      <c r="G1050" s="30"/>
    </row>
    <row r="1051" spans="2:7" x14ac:dyDescent="0.4">
      <c r="B1051" s="30" t="s">
        <v>2982</v>
      </c>
      <c r="C1051" s="30" t="s">
        <v>2597</v>
      </c>
      <c r="D1051" s="30">
        <v>493</v>
      </c>
      <c r="E1051" s="33" t="s">
        <v>1956</v>
      </c>
      <c r="F1051" s="37"/>
      <c r="G1051" s="30"/>
    </row>
    <row r="1052" spans="2:7" x14ac:dyDescent="0.4">
      <c r="B1052" s="30" t="s">
        <v>2982</v>
      </c>
      <c r="C1052" s="30" t="s">
        <v>2597</v>
      </c>
      <c r="D1052" s="30">
        <v>494</v>
      </c>
      <c r="E1052" s="33" t="s">
        <v>2845</v>
      </c>
      <c r="F1052" s="37"/>
      <c r="G1052" s="30"/>
    </row>
    <row r="1053" spans="2:7" x14ac:dyDescent="0.4">
      <c r="B1053" s="30" t="s">
        <v>2982</v>
      </c>
      <c r="C1053" s="30" t="s">
        <v>2597</v>
      </c>
      <c r="D1053" s="30">
        <v>495</v>
      </c>
      <c r="E1053" s="33" t="s">
        <v>3726</v>
      </c>
      <c r="F1053" s="37"/>
      <c r="G1053" s="30"/>
    </row>
    <row r="1054" spans="2:7" x14ac:dyDescent="0.4">
      <c r="B1054" s="30" t="s">
        <v>2982</v>
      </c>
      <c r="C1054" s="30" t="s">
        <v>2597</v>
      </c>
      <c r="D1054" s="30">
        <v>496</v>
      </c>
      <c r="E1054" s="33" t="s">
        <v>3728</v>
      </c>
      <c r="F1054" s="37"/>
      <c r="G1054" s="30"/>
    </row>
    <row r="1055" spans="2:7" x14ac:dyDescent="0.4">
      <c r="B1055" s="30" t="s">
        <v>2982</v>
      </c>
      <c r="C1055" s="30" t="s">
        <v>2597</v>
      </c>
      <c r="D1055" s="30">
        <v>497</v>
      </c>
      <c r="E1055" s="33" t="s">
        <v>3731</v>
      </c>
      <c r="F1055" s="37"/>
      <c r="G1055" s="30"/>
    </row>
    <row r="1056" spans="2:7" x14ac:dyDescent="0.4">
      <c r="B1056" s="30" t="s">
        <v>2982</v>
      </c>
      <c r="C1056" s="30" t="s">
        <v>2597</v>
      </c>
      <c r="D1056" s="30">
        <v>498</v>
      </c>
      <c r="E1056" s="33" t="s">
        <v>3732</v>
      </c>
      <c r="F1056" s="37"/>
      <c r="G1056" s="30"/>
    </row>
    <row r="1057" spans="2:7" x14ac:dyDescent="0.4">
      <c r="B1057" s="30" t="s">
        <v>2982</v>
      </c>
      <c r="C1057" s="30" t="s">
        <v>2597</v>
      </c>
      <c r="D1057" s="30">
        <v>499</v>
      </c>
      <c r="E1057" s="33" t="s">
        <v>3504</v>
      </c>
      <c r="F1057" s="37"/>
      <c r="G1057" s="30"/>
    </row>
    <row r="1058" spans="2:7" x14ac:dyDescent="0.4">
      <c r="B1058" s="30" t="s">
        <v>2982</v>
      </c>
      <c r="C1058" s="30" t="s">
        <v>2597</v>
      </c>
      <c r="D1058" s="30">
        <v>500</v>
      </c>
      <c r="E1058" s="33" t="s">
        <v>550</v>
      </c>
      <c r="F1058" s="37"/>
      <c r="G1058" s="30"/>
    </row>
    <row r="1059" spans="2:7" x14ac:dyDescent="0.4">
      <c r="B1059" s="30" t="s">
        <v>2982</v>
      </c>
      <c r="C1059" s="30" t="s">
        <v>2597</v>
      </c>
      <c r="D1059" s="30">
        <v>501</v>
      </c>
      <c r="E1059" s="33" t="s">
        <v>147</v>
      </c>
      <c r="F1059" s="37"/>
      <c r="G1059" s="30"/>
    </row>
    <row r="1060" spans="2:7" x14ac:dyDescent="0.4">
      <c r="B1060" s="30" t="s">
        <v>2982</v>
      </c>
      <c r="C1060" s="30" t="s">
        <v>2597</v>
      </c>
      <c r="D1060" s="30">
        <v>502</v>
      </c>
      <c r="E1060" s="33" t="s">
        <v>3734</v>
      </c>
      <c r="F1060" s="37"/>
      <c r="G1060" s="30"/>
    </row>
    <row r="1061" spans="2:7" x14ac:dyDescent="0.4">
      <c r="B1061" s="30" t="s">
        <v>2982</v>
      </c>
      <c r="C1061" s="30" t="s">
        <v>2597</v>
      </c>
      <c r="D1061" s="30">
        <v>503</v>
      </c>
      <c r="E1061" s="33" t="s">
        <v>2340</v>
      </c>
      <c r="F1061" s="37"/>
      <c r="G1061" s="30"/>
    </row>
    <row r="1062" spans="2:7" x14ac:dyDescent="0.4">
      <c r="B1062" s="30" t="s">
        <v>2982</v>
      </c>
      <c r="C1062" s="30" t="s">
        <v>2597</v>
      </c>
      <c r="D1062" s="30">
        <v>504</v>
      </c>
      <c r="E1062" s="33" t="s">
        <v>1506</v>
      </c>
      <c r="F1062" s="37"/>
      <c r="G1062" s="30"/>
    </row>
    <row r="1063" spans="2:7" x14ac:dyDescent="0.4">
      <c r="B1063" s="30" t="s">
        <v>2982</v>
      </c>
      <c r="C1063" s="30" t="s">
        <v>2597</v>
      </c>
      <c r="D1063" s="30">
        <v>505</v>
      </c>
      <c r="E1063" s="33" t="s">
        <v>3736</v>
      </c>
      <c r="F1063" s="37"/>
      <c r="G1063" s="30"/>
    </row>
    <row r="1064" spans="2:7" x14ac:dyDescent="0.4">
      <c r="B1064" s="30" t="s">
        <v>2982</v>
      </c>
      <c r="C1064" s="30" t="s">
        <v>2597</v>
      </c>
      <c r="D1064" s="30">
        <v>506</v>
      </c>
      <c r="E1064" s="33" t="s">
        <v>3737</v>
      </c>
      <c r="F1064" s="37"/>
      <c r="G1064" s="30"/>
    </row>
    <row r="1065" spans="2:7" x14ac:dyDescent="0.4">
      <c r="B1065" s="30" t="s">
        <v>2982</v>
      </c>
      <c r="C1065" s="30" t="s">
        <v>2597</v>
      </c>
      <c r="D1065" s="30">
        <v>507</v>
      </c>
      <c r="E1065" s="33" t="s">
        <v>3738</v>
      </c>
      <c r="F1065" s="37"/>
      <c r="G1065" s="30"/>
    </row>
    <row r="1066" spans="2:7" x14ac:dyDescent="0.4">
      <c r="B1066" s="30" t="s">
        <v>2982</v>
      </c>
      <c r="C1066" s="30" t="s">
        <v>2597</v>
      </c>
      <c r="D1066" s="30">
        <v>508</v>
      </c>
      <c r="E1066" s="33" t="s">
        <v>3741</v>
      </c>
      <c r="F1066" s="37"/>
      <c r="G1066" s="30"/>
    </row>
    <row r="1067" spans="2:7" x14ac:dyDescent="0.4">
      <c r="B1067" s="30" t="s">
        <v>2982</v>
      </c>
      <c r="C1067" s="30" t="s">
        <v>2597</v>
      </c>
      <c r="D1067" s="30">
        <v>509</v>
      </c>
      <c r="E1067" s="33" t="s">
        <v>1751</v>
      </c>
      <c r="F1067" s="37"/>
      <c r="G1067" s="30"/>
    </row>
    <row r="1068" spans="2:7" x14ac:dyDescent="0.4">
      <c r="B1068" s="30" t="s">
        <v>2982</v>
      </c>
      <c r="C1068" s="30" t="s">
        <v>2597</v>
      </c>
      <c r="D1068" s="30">
        <v>510</v>
      </c>
      <c r="E1068" s="33" t="s">
        <v>3742</v>
      </c>
      <c r="F1068" s="37"/>
      <c r="G1068" s="30"/>
    </row>
    <row r="1069" spans="2:7" x14ac:dyDescent="0.4">
      <c r="B1069" s="30" t="s">
        <v>2982</v>
      </c>
      <c r="C1069" s="30" t="s">
        <v>2597</v>
      </c>
      <c r="D1069" s="30">
        <v>511</v>
      </c>
      <c r="E1069" s="33" t="s">
        <v>1972</v>
      </c>
      <c r="F1069" s="37"/>
      <c r="G1069" s="30"/>
    </row>
    <row r="1070" spans="2:7" x14ac:dyDescent="0.4">
      <c r="B1070" s="30" t="s">
        <v>2982</v>
      </c>
      <c r="C1070" s="30" t="s">
        <v>2597</v>
      </c>
      <c r="D1070" s="30">
        <v>512</v>
      </c>
      <c r="E1070" s="33" t="s">
        <v>1422</v>
      </c>
      <c r="F1070" s="37"/>
      <c r="G1070" s="30"/>
    </row>
    <row r="1071" spans="2:7" x14ac:dyDescent="0.4">
      <c r="B1071" s="30" t="s">
        <v>2982</v>
      </c>
      <c r="C1071" s="30" t="s">
        <v>2597</v>
      </c>
      <c r="D1071" s="30">
        <v>513</v>
      </c>
      <c r="E1071" s="33" t="s">
        <v>3744</v>
      </c>
      <c r="F1071" s="37"/>
      <c r="G1071" s="30"/>
    </row>
    <row r="1072" spans="2:7" x14ac:dyDescent="0.4">
      <c r="B1072" s="30" t="s">
        <v>2982</v>
      </c>
      <c r="C1072" s="30" t="s">
        <v>2597</v>
      </c>
      <c r="D1072" s="30">
        <v>514</v>
      </c>
      <c r="E1072" s="33" t="s">
        <v>15</v>
      </c>
      <c r="F1072" s="37"/>
      <c r="G1072" s="30"/>
    </row>
    <row r="1073" spans="2:7" x14ac:dyDescent="0.4">
      <c r="B1073" s="30" t="s">
        <v>2982</v>
      </c>
      <c r="C1073" s="30" t="s">
        <v>2597</v>
      </c>
      <c r="D1073" s="30">
        <v>515</v>
      </c>
      <c r="E1073" s="33" t="s">
        <v>3745</v>
      </c>
      <c r="F1073" s="37"/>
      <c r="G1073" s="30"/>
    </row>
    <row r="1074" spans="2:7" x14ac:dyDescent="0.4">
      <c r="B1074" s="30" t="s">
        <v>2982</v>
      </c>
      <c r="C1074" s="30" t="s">
        <v>2597</v>
      </c>
      <c r="D1074" s="30">
        <v>516</v>
      </c>
      <c r="E1074" s="33" t="s">
        <v>1896</v>
      </c>
      <c r="F1074" s="37"/>
      <c r="G1074" s="30"/>
    </row>
    <row r="1075" spans="2:7" x14ac:dyDescent="0.4">
      <c r="B1075" s="30" t="s">
        <v>2982</v>
      </c>
      <c r="C1075" s="30" t="s">
        <v>2597</v>
      </c>
      <c r="D1075" s="30">
        <v>517</v>
      </c>
      <c r="E1075" s="30" t="s">
        <v>1332</v>
      </c>
      <c r="F1075" s="37" t="s">
        <v>6854</v>
      </c>
      <c r="G1075" s="30"/>
    </row>
    <row r="1076" spans="2:7" x14ac:dyDescent="0.4">
      <c r="B1076" s="30" t="s">
        <v>2982</v>
      </c>
      <c r="C1076" s="30" t="s">
        <v>2597</v>
      </c>
      <c r="D1076" s="30">
        <v>518</v>
      </c>
      <c r="E1076" s="30" t="s">
        <v>3746</v>
      </c>
      <c r="F1076" s="37" t="s">
        <v>6854</v>
      </c>
      <c r="G1076" s="30"/>
    </row>
    <row r="1077" spans="2:7" x14ac:dyDescent="0.4">
      <c r="B1077" s="30" t="s">
        <v>2982</v>
      </c>
      <c r="C1077" s="30" t="s">
        <v>2597</v>
      </c>
      <c r="D1077" s="30">
        <v>519</v>
      </c>
      <c r="E1077" s="30" t="s">
        <v>3109</v>
      </c>
      <c r="F1077" s="37" t="s">
        <v>6854</v>
      </c>
      <c r="G1077" s="30"/>
    </row>
    <row r="1078" spans="2:7" x14ac:dyDescent="0.4">
      <c r="B1078" s="30" t="s">
        <v>2982</v>
      </c>
      <c r="C1078" s="30" t="s">
        <v>2597</v>
      </c>
      <c r="D1078" s="30">
        <v>520</v>
      </c>
      <c r="E1078" s="30" t="s">
        <v>3750</v>
      </c>
      <c r="F1078" s="37" t="s">
        <v>6854</v>
      </c>
      <c r="G1078" s="30"/>
    </row>
    <row r="1079" spans="2:7" x14ac:dyDescent="0.4">
      <c r="B1079" s="30" t="s">
        <v>2982</v>
      </c>
      <c r="C1079" s="30" t="s">
        <v>2597</v>
      </c>
      <c r="D1079" s="30">
        <v>521</v>
      </c>
      <c r="E1079" s="30" t="s">
        <v>3751</v>
      </c>
      <c r="F1079" s="37" t="s">
        <v>6854</v>
      </c>
      <c r="G1079" s="30"/>
    </row>
    <row r="1080" spans="2:7" x14ac:dyDescent="0.4">
      <c r="B1080" s="30" t="s">
        <v>2982</v>
      </c>
      <c r="C1080" s="30" t="s">
        <v>2597</v>
      </c>
      <c r="D1080" s="30">
        <v>522</v>
      </c>
      <c r="E1080" s="30" t="s">
        <v>87</v>
      </c>
      <c r="F1080" s="37" t="s">
        <v>6854</v>
      </c>
      <c r="G1080" s="30"/>
    </row>
    <row r="1081" spans="2:7" x14ac:dyDescent="0.4">
      <c r="B1081" s="30" t="s">
        <v>2982</v>
      </c>
      <c r="C1081" s="30" t="s">
        <v>2597</v>
      </c>
      <c r="D1081" s="30">
        <v>523</v>
      </c>
      <c r="E1081" s="30" t="s">
        <v>3752</v>
      </c>
      <c r="F1081" s="37" t="s">
        <v>6854</v>
      </c>
      <c r="G1081" s="30"/>
    </row>
    <row r="1082" spans="2:7" x14ac:dyDescent="0.4">
      <c r="B1082" s="30" t="s">
        <v>2982</v>
      </c>
      <c r="C1082" s="30" t="s">
        <v>2597</v>
      </c>
      <c r="D1082" s="30">
        <v>524</v>
      </c>
      <c r="E1082" s="30" t="s">
        <v>3754</v>
      </c>
      <c r="F1082" s="37" t="s">
        <v>6854</v>
      </c>
      <c r="G1082" s="30"/>
    </row>
    <row r="1083" spans="2:7" x14ac:dyDescent="0.4">
      <c r="B1083" s="30" t="s">
        <v>2982</v>
      </c>
      <c r="C1083" s="30" t="s">
        <v>2597</v>
      </c>
      <c r="D1083" s="30">
        <v>525</v>
      </c>
      <c r="E1083" s="30" t="s">
        <v>1528</v>
      </c>
      <c r="F1083" s="37" t="s">
        <v>6854</v>
      </c>
      <c r="G1083" s="30"/>
    </row>
    <row r="1084" spans="2:7" x14ac:dyDescent="0.4">
      <c r="B1084" s="30" t="s">
        <v>2982</v>
      </c>
      <c r="C1084" s="30" t="s">
        <v>2597</v>
      </c>
      <c r="D1084" s="30">
        <v>526</v>
      </c>
      <c r="E1084" s="30" t="s">
        <v>3757</v>
      </c>
      <c r="F1084" s="37" t="s">
        <v>6854</v>
      </c>
      <c r="G1084" s="30"/>
    </row>
    <row r="1085" spans="2:7" x14ac:dyDescent="0.4">
      <c r="B1085" s="30" t="s">
        <v>2982</v>
      </c>
      <c r="C1085" s="30" t="s">
        <v>2597</v>
      </c>
      <c r="D1085" s="30">
        <v>527</v>
      </c>
      <c r="E1085" s="30" t="s">
        <v>3758</v>
      </c>
      <c r="F1085" s="37" t="s">
        <v>6854</v>
      </c>
      <c r="G1085" s="30"/>
    </row>
    <row r="1086" spans="2:7" x14ac:dyDescent="0.4">
      <c r="B1086" s="30" t="s">
        <v>2982</v>
      </c>
      <c r="C1086" s="30" t="s">
        <v>2597</v>
      </c>
      <c r="D1086" s="30">
        <v>528</v>
      </c>
      <c r="E1086" s="30" t="s">
        <v>410</v>
      </c>
      <c r="F1086" s="37" t="s">
        <v>6854</v>
      </c>
      <c r="G1086" s="30"/>
    </row>
    <row r="1087" spans="2:7" x14ac:dyDescent="0.4">
      <c r="B1087" s="30" t="s">
        <v>2982</v>
      </c>
      <c r="C1087" s="30" t="s">
        <v>2597</v>
      </c>
      <c r="D1087" s="30">
        <v>529</v>
      </c>
      <c r="E1087" s="30" t="s">
        <v>1566</v>
      </c>
      <c r="F1087" s="37" t="s">
        <v>6854</v>
      </c>
      <c r="G1087" s="30"/>
    </row>
    <row r="1088" spans="2:7" x14ac:dyDescent="0.4">
      <c r="B1088" s="30" t="s">
        <v>2982</v>
      </c>
      <c r="C1088" s="30" t="s">
        <v>2597</v>
      </c>
      <c r="D1088" s="30">
        <v>530</v>
      </c>
      <c r="E1088" s="30" t="s">
        <v>2365</v>
      </c>
      <c r="F1088" s="37" t="s">
        <v>6854</v>
      </c>
      <c r="G1088" s="30"/>
    </row>
    <row r="1089" spans="2:7" x14ac:dyDescent="0.4">
      <c r="B1089" s="30" t="s">
        <v>2982</v>
      </c>
      <c r="C1089" s="30" t="s">
        <v>2597</v>
      </c>
      <c r="D1089" s="30">
        <v>531</v>
      </c>
      <c r="E1089" s="30" t="s">
        <v>3760</v>
      </c>
      <c r="F1089" s="37" t="s">
        <v>6854</v>
      </c>
      <c r="G1089" s="30"/>
    </row>
    <row r="1090" spans="2:7" x14ac:dyDescent="0.4">
      <c r="B1090" s="30" t="s">
        <v>2982</v>
      </c>
      <c r="C1090" s="30" t="s">
        <v>2597</v>
      </c>
      <c r="D1090" s="30">
        <v>532</v>
      </c>
      <c r="E1090" s="30" t="s">
        <v>3762</v>
      </c>
      <c r="F1090" s="37" t="s">
        <v>6854</v>
      </c>
      <c r="G1090" s="30"/>
    </row>
    <row r="1091" spans="2:7" x14ac:dyDescent="0.4">
      <c r="B1091" s="30" t="s">
        <v>2982</v>
      </c>
      <c r="C1091" s="30" t="s">
        <v>2597</v>
      </c>
      <c r="D1091" s="30">
        <v>533</v>
      </c>
      <c r="E1091" s="30" t="s">
        <v>3763</v>
      </c>
      <c r="F1091" s="37" t="s">
        <v>6854</v>
      </c>
      <c r="G1091" s="30"/>
    </row>
    <row r="1092" spans="2:7" x14ac:dyDescent="0.4">
      <c r="B1092" s="30" t="s">
        <v>2982</v>
      </c>
      <c r="C1092" s="30" t="s">
        <v>2597</v>
      </c>
      <c r="D1092" s="30">
        <v>534</v>
      </c>
      <c r="E1092" s="30" t="s">
        <v>3240</v>
      </c>
      <c r="F1092" s="37" t="s">
        <v>6854</v>
      </c>
      <c r="G1092" s="30"/>
    </row>
    <row r="1093" spans="2:7" x14ac:dyDescent="0.4">
      <c r="B1093" s="30" t="s">
        <v>2982</v>
      </c>
      <c r="C1093" s="30" t="s">
        <v>2597</v>
      </c>
      <c r="D1093" s="30">
        <v>535</v>
      </c>
      <c r="E1093" s="30" t="s">
        <v>3250</v>
      </c>
      <c r="F1093" s="37" t="s">
        <v>6854</v>
      </c>
      <c r="G1093" s="30"/>
    </row>
    <row r="1094" spans="2:7" x14ac:dyDescent="0.4">
      <c r="B1094" s="30" t="s">
        <v>2982</v>
      </c>
      <c r="C1094" s="30" t="s">
        <v>2597</v>
      </c>
      <c r="D1094" s="30">
        <v>536</v>
      </c>
      <c r="E1094" s="30" t="s">
        <v>3764</v>
      </c>
      <c r="F1094" s="37" t="s">
        <v>6854</v>
      </c>
      <c r="G1094" s="30"/>
    </row>
    <row r="1095" spans="2:7" x14ac:dyDescent="0.4">
      <c r="B1095" s="30" t="s">
        <v>2982</v>
      </c>
      <c r="C1095" s="30" t="s">
        <v>2597</v>
      </c>
      <c r="D1095" s="30">
        <v>537</v>
      </c>
      <c r="E1095" s="30" t="s">
        <v>3766</v>
      </c>
      <c r="F1095" s="37" t="s">
        <v>6854</v>
      </c>
      <c r="G1095" s="30"/>
    </row>
    <row r="1096" spans="2:7" x14ac:dyDescent="0.4">
      <c r="B1096" s="30" t="s">
        <v>2982</v>
      </c>
      <c r="C1096" s="30" t="s">
        <v>2597</v>
      </c>
      <c r="D1096" s="30">
        <v>538</v>
      </c>
      <c r="E1096" s="30" t="s">
        <v>3768</v>
      </c>
      <c r="F1096" s="37" t="s">
        <v>6854</v>
      </c>
      <c r="G1096" s="30"/>
    </row>
    <row r="1097" spans="2:7" x14ac:dyDescent="0.4">
      <c r="B1097" s="30" t="s">
        <v>2982</v>
      </c>
      <c r="C1097" s="30" t="s">
        <v>2597</v>
      </c>
      <c r="D1097" s="30">
        <v>539</v>
      </c>
      <c r="E1097" s="30" t="s">
        <v>2043</v>
      </c>
      <c r="F1097" s="37" t="s">
        <v>6854</v>
      </c>
      <c r="G1097" s="30"/>
    </row>
    <row r="1098" spans="2:7" x14ac:dyDescent="0.4">
      <c r="B1098" s="30" t="s">
        <v>2982</v>
      </c>
      <c r="C1098" s="30" t="s">
        <v>2597</v>
      </c>
      <c r="D1098" s="30">
        <v>540</v>
      </c>
      <c r="E1098" s="30" t="s">
        <v>1456</v>
      </c>
      <c r="F1098" s="37" t="s">
        <v>6854</v>
      </c>
      <c r="G1098" s="30"/>
    </row>
    <row r="1099" spans="2:7" x14ac:dyDescent="0.4">
      <c r="B1099" s="30" t="s">
        <v>2982</v>
      </c>
      <c r="C1099" s="30" t="s">
        <v>2597</v>
      </c>
      <c r="D1099" s="30">
        <v>541</v>
      </c>
      <c r="E1099" s="30" t="s">
        <v>3769</v>
      </c>
      <c r="F1099" s="37" t="s">
        <v>6854</v>
      </c>
      <c r="G1099" s="30"/>
    </row>
    <row r="1100" spans="2:7" x14ac:dyDescent="0.4">
      <c r="B1100" s="30" t="s">
        <v>2982</v>
      </c>
      <c r="C1100" s="30" t="s">
        <v>2597</v>
      </c>
      <c r="D1100" s="30">
        <v>542</v>
      </c>
      <c r="E1100" s="30" t="s">
        <v>2263</v>
      </c>
      <c r="F1100" s="37" t="s">
        <v>6854</v>
      </c>
      <c r="G1100" s="30"/>
    </row>
    <row r="1101" spans="2:7" x14ac:dyDescent="0.4">
      <c r="B1101" s="30" t="s">
        <v>2982</v>
      </c>
      <c r="C1101" s="30" t="s">
        <v>2597</v>
      </c>
      <c r="D1101" s="30">
        <v>543</v>
      </c>
      <c r="E1101" s="30" t="s">
        <v>3771</v>
      </c>
      <c r="F1101" s="37" t="s">
        <v>6854</v>
      </c>
      <c r="G1101" s="30"/>
    </row>
    <row r="1102" spans="2:7" x14ac:dyDescent="0.4">
      <c r="B1102" s="30" t="s">
        <v>2982</v>
      </c>
      <c r="C1102" s="30" t="s">
        <v>2597</v>
      </c>
      <c r="D1102" s="30">
        <v>544</v>
      </c>
      <c r="E1102" s="30" t="s">
        <v>3772</v>
      </c>
      <c r="F1102" s="37" t="s">
        <v>6854</v>
      </c>
      <c r="G1102" s="30"/>
    </row>
    <row r="1103" spans="2:7" x14ac:dyDescent="0.4">
      <c r="B1103" s="30" t="s">
        <v>2982</v>
      </c>
      <c r="C1103" s="30" t="s">
        <v>2597</v>
      </c>
      <c r="D1103" s="30">
        <v>545</v>
      </c>
      <c r="E1103" s="30" t="s">
        <v>3141</v>
      </c>
      <c r="F1103" s="37" t="s">
        <v>6854</v>
      </c>
      <c r="G1103" s="30"/>
    </row>
    <row r="1104" spans="2:7" x14ac:dyDescent="0.4">
      <c r="B1104" s="30" t="s">
        <v>2982</v>
      </c>
      <c r="C1104" s="30" t="s">
        <v>2597</v>
      </c>
      <c r="D1104" s="30">
        <v>546</v>
      </c>
      <c r="E1104" s="30" t="s">
        <v>3773</v>
      </c>
      <c r="F1104" s="37" t="s">
        <v>6854</v>
      </c>
      <c r="G1104" s="30"/>
    </row>
    <row r="1105" spans="2:7" x14ac:dyDescent="0.4">
      <c r="B1105" s="30" t="s">
        <v>2982</v>
      </c>
      <c r="C1105" s="30" t="s">
        <v>2597</v>
      </c>
      <c r="D1105" s="30">
        <v>547</v>
      </c>
      <c r="E1105" s="30" t="s">
        <v>3775</v>
      </c>
      <c r="F1105" s="37" t="s">
        <v>6854</v>
      </c>
      <c r="G1105" s="30"/>
    </row>
    <row r="1106" spans="2:7" x14ac:dyDescent="0.4">
      <c r="B1106" s="30" t="s">
        <v>2982</v>
      </c>
      <c r="C1106" s="30" t="s">
        <v>2597</v>
      </c>
      <c r="D1106" s="30">
        <v>548</v>
      </c>
      <c r="E1106" s="30" t="s">
        <v>3777</v>
      </c>
      <c r="F1106" s="37" t="s">
        <v>6854</v>
      </c>
      <c r="G1106" s="30"/>
    </row>
    <row r="1107" spans="2:7" x14ac:dyDescent="0.4">
      <c r="B1107" s="30" t="s">
        <v>2982</v>
      </c>
      <c r="C1107" s="30" t="s">
        <v>2597</v>
      </c>
      <c r="D1107" s="30">
        <v>549</v>
      </c>
      <c r="E1107" s="30" t="s">
        <v>3778</v>
      </c>
      <c r="F1107" s="37" t="s">
        <v>6854</v>
      </c>
      <c r="G1107" s="30"/>
    </row>
    <row r="1108" spans="2:7" x14ac:dyDescent="0.4">
      <c r="B1108" s="30" t="s">
        <v>2982</v>
      </c>
      <c r="C1108" s="30" t="s">
        <v>2597</v>
      </c>
      <c r="D1108" s="30">
        <v>550</v>
      </c>
      <c r="E1108" s="30" t="s">
        <v>3780</v>
      </c>
      <c r="F1108" s="37" t="s">
        <v>6854</v>
      </c>
      <c r="G1108" s="30"/>
    </row>
    <row r="1109" spans="2:7" x14ac:dyDescent="0.4">
      <c r="B1109" s="30" t="s">
        <v>2982</v>
      </c>
      <c r="C1109" s="30" t="s">
        <v>2597</v>
      </c>
      <c r="D1109" s="30">
        <v>551</v>
      </c>
      <c r="E1109" s="30" t="s">
        <v>3090</v>
      </c>
      <c r="F1109" s="37" t="s">
        <v>6854</v>
      </c>
      <c r="G1109" s="30"/>
    </row>
    <row r="1110" spans="2:7" x14ac:dyDescent="0.4">
      <c r="B1110" s="30" t="s">
        <v>2982</v>
      </c>
      <c r="C1110" s="30" t="s">
        <v>2597</v>
      </c>
      <c r="D1110" s="30">
        <v>552</v>
      </c>
      <c r="E1110" s="30" t="s">
        <v>3781</v>
      </c>
      <c r="F1110" s="37" t="s">
        <v>6854</v>
      </c>
      <c r="G1110" s="30"/>
    </row>
    <row r="1111" spans="2:7" x14ac:dyDescent="0.4">
      <c r="B1111" s="30" t="s">
        <v>2982</v>
      </c>
      <c r="C1111" s="30" t="s">
        <v>2597</v>
      </c>
      <c r="D1111" s="30">
        <v>553</v>
      </c>
      <c r="E1111" s="30" t="s">
        <v>3784</v>
      </c>
      <c r="F1111" s="37" t="s">
        <v>6854</v>
      </c>
      <c r="G1111" s="30"/>
    </row>
    <row r="1112" spans="2:7" x14ac:dyDescent="0.4">
      <c r="B1112" s="30" t="s">
        <v>2982</v>
      </c>
      <c r="C1112" s="30" t="s">
        <v>2597</v>
      </c>
      <c r="D1112" s="30">
        <v>554</v>
      </c>
      <c r="E1112" s="30" t="s">
        <v>3787</v>
      </c>
      <c r="F1112" s="37" t="s">
        <v>6854</v>
      </c>
      <c r="G1112" s="30"/>
    </row>
    <row r="1113" spans="2:7" x14ac:dyDescent="0.4">
      <c r="B1113" s="30" t="s">
        <v>2982</v>
      </c>
      <c r="C1113" s="30" t="s">
        <v>2597</v>
      </c>
      <c r="D1113" s="30">
        <v>555</v>
      </c>
      <c r="E1113" s="30" t="s">
        <v>3788</v>
      </c>
      <c r="F1113" s="37" t="s">
        <v>6854</v>
      </c>
      <c r="G1113" s="30"/>
    </row>
    <row r="1114" spans="2:7" x14ac:dyDescent="0.4">
      <c r="B1114" s="30" t="s">
        <v>2982</v>
      </c>
      <c r="C1114" s="30" t="s">
        <v>2597</v>
      </c>
      <c r="D1114" s="30">
        <v>556</v>
      </c>
      <c r="E1114" s="30" t="s">
        <v>3791</v>
      </c>
      <c r="F1114" s="37" t="s">
        <v>6854</v>
      </c>
      <c r="G1114" s="30"/>
    </row>
    <row r="1115" spans="2:7" x14ac:dyDescent="0.4">
      <c r="B1115" s="30" t="s">
        <v>2982</v>
      </c>
      <c r="C1115" s="30" t="s">
        <v>2597</v>
      </c>
      <c r="D1115" s="30">
        <v>557</v>
      </c>
      <c r="E1115" s="30" t="s">
        <v>3794</v>
      </c>
      <c r="F1115" s="37" t="s">
        <v>6854</v>
      </c>
      <c r="G1115" s="30"/>
    </row>
    <row r="1116" spans="2:7" x14ac:dyDescent="0.4">
      <c r="B1116" s="30" t="s">
        <v>2982</v>
      </c>
      <c r="C1116" s="30" t="s">
        <v>2597</v>
      </c>
      <c r="D1116" s="30">
        <v>558</v>
      </c>
      <c r="E1116" s="30" t="s">
        <v>3795</v>
      </c>
      <c r="F1116" s="37" t="s">
        <v>6854</v>
      </c>
      <c r="G1116" s="30"/>
    </row>
    <row r="1117" spans="2:7" x14ac:dyDescent="0.4">
      <c r="B1117" s="30" t="s">
        <v>2982</v>
      </c>
      <c r="C1117" s="30" t="s">
        <v>2597</v>
      </c>
      <c r="D1117" s="30">
        <v>559</v>
      </c>
      <c r="E1117" s="30" t="s">
        <v>3797</v>
      </c>
      <c r="F1117" s="37" t="s">
        <v>6854</v>
      </c>
      <c r="G1117" s="30"/>
    </row>
    <row r="1118" spans="2:7" x14ac:dyDescent="0.4">
      <c r="B1118" s="30" t="s">
        <v>2982</v>
      </c>
      <c r="C1118" s="30" t="s">
        <v>2597</v>
      </c>
      <c r="D1118" s="30">
        <v>560</v>
      </c>
      <c r="E1118" s="30" t="s">
        <v>2522</v>
      </c>
      <c r="F1118" s="37" t="s">
        <v>6854</v>
      </c>
      <c r="G1118" s="30"/>
    </row>
    <row r="1119" spans="2:7" x14ac:dyDescent="0.4">
      <c r="B1119" s="30" t="s">
        <v>2982</v>
      </c>
      <c r="C1119" s="30" t="s">
        <v>2597</v>
      </c>
      <c r="D1119" s="30">
        <v>561</v>
      </c>
      <c r="E1119" s="30" t="s">
        <v>1510</v>
      </c>
      <c r="F1119" s="37" t="s">
        <v>6854</v>
      </c>
      <c r="G1119" s="30"/>
    </row>
    <row r="1120" spans="2:7" x14ac:dyDescent="0.4">
      <c r="B1120" s="30" t="s">
        <v>2982</v>
      </c>
      <c r="C1120" s="30" t="s">
        <v>2597</v>
      </c>
      <c r="D1120" s="30">
        <v>562</v>
      </c>
      <c r="E1120" s="30" t="s">
        <v>3799</v>
      </c>
      <c r="F1120" s="37" t="s">
        <v>6854</v>
      </c>
      <c r="G1120" s="30"/>
    </row>
    <row r="1121" spans="2:7" x14ac:dyDescent="0.4">
      <c r="B1121" s="30" t="s">
        <v>2982</v>
      </c>
      <c r="C1121" s="30" t="s">
        <v>2597</v>
      </c>
      <c r="D1121" s="30">
        <v>563</v>
      </c>
      <c r="E1121" s="30" t="s">
        <v>542</v>
      </c>
      <c r="F1121" s="37" t="s">
        <v>6854</v>
      </c>
      <c r="G1121" s="30"/>
    </row>
    <row r="1122" spans="2:7" x14ac:dyDescent="0.4">
      <c r="B1122" s="30" t="s">
        <v>2982</v>
      </c>
      <c r="C1122" s="30" t="s">
        <v>2597</v>
      </c>
      <c r="D1122" s="30">
        <v>564</v>
      </c>
      <c r="E1122" s="30" t="s">
        <v>3800</v>
      </c>
      <c r="F1122" s="37" t="s">
        <v>6854</v>
      </c>
      <c r="G1122" s="30"/>
    </row>
    <row r="1123" spans="2:7" x14ac:dyDescent="0.4">
      <c r="B1123" s="30" t="s">
        <v>2982</v>
      </c>
      <c r="C1123" s="30" t="s">
        <v>2597</v>
      </c>
      <c r="D1123" s="30">
        <v>565</v>
      </c>
      <c r="E1123" s="30" t="s">
        <v>1768</v>
      </c>
      <c r="F1123" s="37" t="s">
        <v>6854</v>
      </c>
      <c r="G1123" s="30"/>
    </row>
    <row r="1124" spans="2:7" x14ac:dyDescent="0.4">
      <c r="B1124" s="30" t="s">
        <v>2982</v>
      </c>
      <c r="C1124" s="30" t="s">
        <v>2597</v>
      </c>
      <c r="D1124" s="30">
        <v>566</v>
      </c>
      <c r="E1124" s="30" t="s">
        <v>2420</v>
      </c>
      <c r="F1124" s="37" t="s">
        <v>6854</v>
      </c>
      <c r="G1124" s="30"/>
    </row>
    <row r="1125" spans="2:7" x14ac:dyDescent="0.4">
      <c r="B1125" s="30" t="s">
        <v>2982</v>
      </c>
      <c r="C1125" s="30" t="s">
        <v>2597</v>
      </c>
      <c r="D1125" s="30">
        <v>567</v>
      </c>
      <c r="E1125" s="30" t="s">
        <v>3801</v>
      </c>
      <c r="F1125" s="37" t="s">
        <v>6854</v>
      </c>
      <c r="G1125" s="30"/>
    </row>
    <row r="1126" spans="2:7" x14ac:dyDescent="0.4">
      <c r="B1126" s="30" t="s">
        <v>2982</v>
      </c>
      <c r="C1126" s="30" t="s">
        <v>2597</v>
      </c>
      <c r="D1126" s="30">
        <v>568</v>
      </c>
      <c r="E1126" s="30" t="s">
        <v>3739</v>
      </c>
      <c r="F1126" s="37" t="s">
        <v>6854</v>
      </c>
      <c r="G1126" s="30"/>
    </row>
    <row r="1127" spans="2:7" x14ac:dyDescent="0.4">
      <c r="B1127" s="30" t="s">
        <v>2982</v>
      </c>
      <c r="C1127" s="30" t="s">
        <v>2597</v>
      </c>
      <c r="D1127" s="30">
        <v>569</v>
      </c>
      <c r="E1127" s="30" t="s">
        <v>3803</v>
      </c>
      <c r="F1127" s="37" t="s">
        <v>6854</v>
      </c>
      <c r="G1127" s="30"/>
    </row>
    <row r="1128" spans="2:7" x14ac:dyDescent="0.4">
      <c r="B1128" s="30" t="s">
        <v>2982</v>
      </c>
      <c r="C1128" s="30" t="s">
        <v>2597</v>
      </c>
      <c r="D1128" s="30">
        <v>570</v>
      </c>
      <c r="E1128" s="30" t="s">
        <v>3804</v>
      </c>
      <c r="F1128" s="37" t="s">
        <v>6854</v>
      </c>
      <c r="G1128" s="30"/>
    </row>
    <row r="1129" spans="2:7" x14ac:dyDescent="0.4">
      <c r="B1129" s="30" t="s">
        <v>2982</v>
      </c>
      <c r="C1129" s="30" t="s">
        <v>2597</v>
      </c>
      <c r="D1129" s="30">
        <v>571</v>
      </c>
      <c r="E1129" s="30" t="s">
        <v>3806</v>
      </c>
      <c r="F1129" s="37" t="s">
        <v>6854</v>
      </c>
      <c r="G1129" s="30"/>
    </row>
    <row r="1130" spans="2:7" x14ac:dyDescent="0.4">
      <c r="B1130" s="30" t="s">
        <v>2982</v>
      </c>
      <c r="C1130" s="30" t="s">
        <v>2597</v>
      </c>
      <c r="D1130" s="30">
        <v>572</v>
      </c>
      <c r="E1130" s="30" t="s">
        <v>917</v>
      </c>
      <c r="F1130" s="37" t="s">
        <v>6854</v>
      </c>
      <c r="G1130" s="30"/>
    </row>
    <row r="1131" spans="2:7" x14ac:dyDescent="0.4">
      <c r="B1131" s="30" t="s">
        <v>2982</v>
      </c>
      <c r="C1131" s="30" t="s">
        <v>2597</v>
      </c>
      <c r="D1131" s="30">
        <v>573</v>
      </c>
      <c r="E1131" s="30" t="s">
        <v>501</v>
      </c>
      <c r="F1131" s="37" t="s">
        <v>6854</v>
      </c>
      <c r="G1131" s="30"/>
    </row>
    <row r="1132" spans="2:7" x14ac:dyDescent="0.4">
      <c r="B1132" s="30" t="s">
        <v>2982</v>
      </c>
      <c r="C1132" s="30" t="s">
        <v>2597</v>
      </c>
      <c r="D1132" s="30">
        <v>574</v>
      </c>
      <c r="E1132" s="30" t="s">
        <v>3073</v>
      </c>
      <c r="F1132" s="37" t="s">
        <v>6854</v>
      </c>
      <c r="G1132" s="30"/>
    </row>
    <row r="1133" spans="2:7" x14ac:dyDescent="0.4">
      <c r="B1133" s="30" t="s">
        <v>2982</v>
      </c>
      <c r="C1133" s="30" t="s">
        <v>2597</v>
      </c>
      <c r="D1133" s="30">
        <v>575</v>
      </c>
      <c r="E1133" s="30" t="s">
        <v>2154</v>
      </c>
      <c r="F1133" s="37" t="s">
        <v>6854</v>
      </c>
      <c r="G1133" s="30"/>
    </row>
    <row r="1134" spans="2:7" x14ac:dyDescent="0.4">
      <c r="B1134" s="30" t="s">
        <v>2982</v>
      </c>
      <c r="C1134" s="30" t="s">
        <v>2597</v>
      </c>
      <c r="D1134" s="30">
        <v>576</v>
      </c>
      <c r="E1134" s="30" t="s">
        <v>3808</v>
      </c>
      <c r="F1134" s="37" t="s">
        <v>6854</v>
      </c>
      <c r="G1134" s="30"/>
    </row>
    <row r="1135" spans="2:7" x14ac:dyDescent="0.4">
      <c r="B1135" s="30" t="s">
        <v>2982</v>
      </c>
      <c r="C1135" s="30" t="s">
        <v>2597</v>
      </c>
      <c r="D1135" s="30">
        <v>577</v>
      </c>
      <c r="E1135" s="30" t="s">
        <v>3810</v>
      </c>
      <c r="F1135" s="37" t="s">
        <v>6854</v>
      </c>
      <c r="G1135" s="30"/>
    </row>
    <row r="1136" spans="2:7" x14ac:dyDescent="0.4">
      <c r="B1136" s="30" t="s">
        <v>2982</v>
      </c>
      <c r="C1136" s="30" t="s">
        <v>2597</v>
      </c>
      <c r="D1136" s="30">
        <v>578</v>
      </c>
      <c r="E1136" s="30" t="s">
        <v>349</v>
      </c>
      <c r="F1136" s="37" t="s">
        <v>6854</v>
      </c>
      <c r="G1136" s="30"/>
    </row>
    <row r="1137" spans="2:7" x14ac:dyDescent="0.4">
      <c r="B1137" s="30" t="s">
        <v>2982</v>
      </c>
      <c r="C1137" s="30" t="s">
        <v>2597</v>
      </c>
      <c r="D1137" s="30">
        <v>579</v>
      </c>
      <c r="E1137" s="30" t="s">
        <v>3812</v>
      </c>
      <c r="F1137" s="37" t="s">
        <v>6854</v>
      </c>
      <c r="G1137" s="30"/>
    </row>
    <row r="1138" spans="2:7" x14ac:dyDescent="0.4">
      <c r="B1138" s="30" t="s">
        <v>2982</v>
      </c>
      <c r="C1138" s="30" t="s">
        <v>2597</v>
      </c>
      <c r="D1138" s="30">
        <v>580</v>
      </c>
      <c r="E1138" s="30" t="s">
        <v>3814</v>
      </c>
      <c r="F1138" s="37" t="s">
        <v>6854</v>
      </c>
      <c r="G1138" s="30"/>
    </row>
    <row r="1139" spans="2:7" x14ac:dyDescent="0.4">
      <c r="B1139" s="30" t="s">
        <v>2982</v>
      </c>
      <c r="C1139" s="30" t="s">
        <v>2597</v>
      </c>
      <c r="D1139" s="30">
        <v>581</v>
      </c>
      <c r="E1139" s="30" t="s">
        <v>1144</v>
      </c>
      <c r="F1139" s="37" t="s">
        <v>6854</v>
      </c>
      <c r="G1139" s="30"/>
    </row>
    <row r="1140" spans="2:7" x14ac:dyDescent="0.4">
      <c r="B1140" s="30" t="s">
        <v>2982</v>
      </c>
      <c r="C1140" s="30" t="s">
        <v>2597</v>
      </c>
      <c r="D1140" s="30">
        <v>582</v>
      </c>
      <c r="E1140" s="30" t="s">
        <v>2998</v>
      </c>
      <c r="F1140" s="37" t="s">
        <v>6854</v>
      </c>
      <c r="G1140" s="30"/>
    </row>
    <row r="1141" spans="2:7" x14ac:dyDescent="0.4">
      <c r="B1141" s="30" t="s">
        <v>2982</v>
      </c>
      <c r="C1141" s="30" t="s">
        <v>2597</v>
      </c>
      <c r="D1141" s="30">
        <v>583</v>
      </c>
      <c r="E1141" s="30" t="s">
        <v>3816</v>
      </c>
      <c r="F1141" s="37" t="s">
        <v>6854</v>
      </c>
      <c r="G1141" s="30"/>
    </row>
    <row r="1142" spans="2:7" x14ac:dyDescent="0.4">
      <c r="B1142" s="30" t="s">
        <v>2982</v>
      </c>
      <c r="C1142" s="30" t="s">
        <v>2597</v>
      </c>
      <c r="D1142" s="30">
        <v>584</v>
      </c>
      <c r="E1142" s="30" t="s">
        <v>2112</v>
      </c>
      <c r="F1142" s="37" t="s">
        <v>6854</v>
      </c>
      <c r="G1142" s="30"/>
    </row>
    <row r="1143" spans="2:7" x14ac:dyDescent="0.4">
      <c r="B1143" s="30" t="s">
        <v>2982</v>
      </c>
      <c r="C1143" s="30" t="s">
        <v>2597</v>
      </c>
      <c r="D1143" s="30">
        <v>585</v>
      </c>
      <c r="E1143" s="30" t="s">
        <v>3819</v>
      </c>
      <c r="F1143" s="37" t="s">
        <v>6854</v>
      </c>
      <c r="G1143" s="30"/>
    </row>
    <row r="1144" spans="2:7" x14ac:dyDescent="0.4">
      <c r="B1144" s="30" t="s">
        <v>2982</v>
      </c>
      <c r="C1144" s="30" t="s">
        <v>2597</v>
      </c>
      <c r="D1144" s="30">
        <v>586</v>
      </c>
      <c r="E1144" s="30" t="s">
        <v>2660</v>
      </c>
      <c r="F1144" s="37" t="s">
        <v>6854</v>
      </c>
      <c r="G1144" s="30"/>
    </row>
    <row r="1145" spans="2:7" x14ac:dyDescent="0.4">
      <c r="B1145" s="30" t="s">
        <v>2982</v>
      </c>
      <c r="C1145" s="30" t="s">
        <v>2597</v>
      </c>
      <c r="D1145" s="30">
        <v>587</v>
      </c>
      <c r="E1145" s="30" t="s">
        <v>2406</v>
      </c>
      <c r="F1145" s="37" t="s">
        <v>6854</v>
      </c>
      <c r="G1145" s="30"/>
    </row>
    <row r="1146" spans="2:7" x14ac:dyDescent="0.4">
      <c r="B1146" s="30" t="s">
        <v>2982</v>
      </c>
      <c r="C1146" s="30" t="s">
        <v>2597</v>
      </c>
      <c r="D1146" s="30">
        <v>588</v>
      </c>
      <c r="E1146" s="30" t="s">
        <v>879</v>
      </c>
      <c r="F1146" s="37" t="s">
        <v>6854</v>
      </c>
      <c r="G1146" s="30"/>
    </row>
    <row r="1147" spans="2:7" x14ac:dyDescent="0.4">
      <c r="B1147" s="30" t="s">
        <v>2982</v>
      </c>
      <c r="C1147" s="30" t="s">
        <v>2597</v>
      </c>
      <c r="D1147" s="30">
        <v>589</v>
      </c>
      <c r="E1147" s="30" t="s">
        <v>3821</v>
      </c>
      <c r="F1147" s="37" t="s">
        <v>6854</v>
      </c>
      <c r="G1147" s="30"/>
    </row>
    <row r="1148" spans="2:7" x14ac:dyDescent="0.4">
      <c r="B1148" s="30" t="s">
        <v>2982</v>
      </c>
      <c r="C1148" s="30" t="s">
        <v>2597</v>
      </c>
      <c r="D1148" s="30">
        <v>590</v>
      </c>
      <c r="E1148" s="30" t="s">
        <v>335</v>
      </c>
      <c r="F1148" s="37" t="s">
        <v>6854</v>
      </c>
      <c r="G1148" s="30"/>
    </row>
    <row r="1149" spans="2:7" x14ac:dyDescent="0.4">
      <c r="B1149" s="30" t="s">
        <v>2982</v>
      </c>
      <c r="C1149" s="30" t="s">
        <v>2597</v>
      </c>
      <c r="D1149" s="30">
        <v>591</v>
      </c>
      <c r="E1149" s="30" t="s">
        <v>346</v>
      </c>
      <c r="F1149" s="37" t="s">
        <v>6854</v>
      </c>
      <c r="G1149" s="30"/>
    </row>
    <row r="1150" spans="2:7" x14ac:dyDescent="0.4">
      <c r="B1150" s="30" t="s">
        <v>2982</v>
      </c>
      <c r="C1150" s="30" t="s">
        <v>2597</v>
      </c>
      <c r="D1150" s="30">
        <v>592</v>
      </c>
      <c r="E1150" s="30" t="s">
        <v>1078</v>
      </c>
      <c r="F1150" s="37" t="s">
        <v>6854</v>
      </c>
      <c r="G1150" s="30"/>
    </row>
    <row r="1151" spans="2:7" x14ac:dyDescent="0.4">
      <c r="B1151" s="30" t="s">
        <v>2982</v>
      </c>
      <c r="C1151" s="30" t="s">
        <v>2597</v>
      </c>
      <c r="D1151" s="30">
        <v>593</v>
      </c>
      <c r="E1151" s="30" t="s">
        <v>3822</v>
      </c>
      <c r="F1151" s="37" t="s">
        <v>6854</v>
      </c>
      <c r="G1151" s="30"/>
    </row>
    <row r="1152" spans="2:7" x14ac:dyDescent="0.4">
      <c r="B1152" s="30" t="s">
        <v>2982</v>
      </c>
      <c r="C1152" s="30" t="s">
        <v>2597</v>
      </c>
      <c r="D1152" s="30">
        <v>594</v>
      </c>
      <c r="E1152" s="30" t="s">
        <v>3826</v>
      </c>
      <c r="F1152" s="37" t="s">
        <v>6854</v>
      </c>
      <c r="G1152" s="30"/>
    </row>
    <row r="1153" spans="2:7" x14ac:dyDescent="0.4">
      <c r="B1153" s="30" t="s">
        <v>2982</v>
      </c>
      <c r="C1153" s="30" t="s">
        <v>2597</v>
      </c>
      <c r="D1153" s="30">
        <v>595</v>
      </c>
      <c r="E1153" s="30" t="s">
        <v>3828</v>
      </c>
      <c r="F1153" s="37" t="s">
        <v>6854</v>
      </c>
      <c r="G1153" s="30"/>
    </row>
    <row r="1154" spans="2:7" x14ac:dyDescent="0.4">
      <c r="B1154" s="30" t="s">
        <v>2982</v>
      </c>
      <c r="C1154" s="30" t="s">
        <v>2597</v>
      </c>
      <c r="D1154" s="30">
        <v>596</v>
      </c>
      <c r="E1154" s="30" t="s">
        <v>3829</v>
      </c>
      <c r="F1154" s="37" t="s">
        <v>6854</v>
      </c>
      <c r="G1154" s="30"/>
    </row>
    <row r="1155" spans="2:7" x14ac:dyDescent="0.4">
      <c r="B1155" s="30" t="s">
        <v>2982</v>
      </c>
      <c r="C1155" s="30" t="s">
        <v>2597</v>
      </c>
      <c r="D1155" s="30">
        <v>597</v>
      </c>
      <c r="E1155" s="30" t="s">
        <v>1064</v>
      </c>
      <c r="F1155" s="37" t="s">
        <v>6854</v>
      </c>
      <c r="G1155" s="30"/>
    </row>
    <row r="1156" spans="2:7" x14ac:dyDescent="0.4">
      <c r="B1156" s="30" t="s">
        <v>2982</v>
      </c>
      <c r="C1156" s="30" t="s">
        <v>2597</v>
      </c>
      <c r="D1156" s="30">
        <v>598</v>
      </c>
      <c r="E1156" s="30" t="s">
        <v>1161</v>
      </c>
      <c r="F1156" s="37" t="s">
        <v>6854</v>
      </c>
      <c r="G1156" s="30"/>
    </row>
    <row r="1157" spans="2:7" x14ac:dyDescent="0.4">
      <c r="B1157" s="30" t="s">
        <v>2982</v>
      </c>
      <c r="C1157" s="30" t="s">
        <v>2597</v>
      </c>
      <c r="D1157" s="30">
        <v>599</v>
      </c>
      <c r="E1157" s="30" t="s">
        <v>3830</v>
      </c>
      <c r="F1157" s="37" t="s">
        <v>6854</v>
      </c>
      <c r="G1157" s="30"/>
    </row>
    <row r="1158" spans="2:7" x14ac:dyDescent="0.4">
      <c r="B1158" s="30" t="s">
        <v>2982</v>
      </c>
      <c r="C1158" s="30" t="s">
        <v>2597</v>
      </c>
      <c r="D1158" s="30">
        <v>600</v>
      </c>
      <c r="E1158" s="30" t="s">
        <v>3832</v>
      </c>
      <c r="F1158" s="37" t="s">
        <v>6854</v>
      </c>
      <c r="G1158" s="30"/>
    </row>
    <row r="1159" spans="2:7" x14ac:dyDescent="0.4">
      <c r="B1159" s="30" t="s">
        <v>2982</v>
      </c>
      <c r="C1159" s="30" t="s">
        <v>2597</v>
      </c>
      <c r="D1159" s="30">
        <v>601</v>
      </c>
      <c r="E1159" s="30" t="s">
        <v>3835</v>
      </c>
      <c r="F1159" s="37" t="s">
        <v>6854</v>
      </c>
      <c r="G1159" s="30"/>
    </row>
    <row r="1160" spans="2:7" x14ac:dyDescent="0.4">
      <c r="B1160" s="30" t="s">
        <v>2982</v>
      </c>
      <c r="C1160" s="30" t="s">
        <v>2597</v>
      </c>
      <c r="D1160" s="30">
        <v>602</v>
      </c>
      <c r="E1160" s="30" t="s">
        <v>23</v>
      </c>
      <c r="F1160" s="37" t="s">
        <v>6854</v>
      </c>
      <c r="G1160" s="30"/>
    </row>
    <row r="1161" spans="2:7" x14ac:dyDescent="0.4">
      <c r="B1161" s="30" t="s">
        <v>2982</v>
      </c>
      <c r="C1161" s="30" t="s">
        <v>2597</v>
      </c>
      <c r="D1161" s="30">
        <v>603</v>
      </c>
      <c r="E1161" s="30" t="s">
        <v>3836</v>
      </c>
      <c r="F1161" s="37" t="s">
        <v>6854</v>
      </c>
      <c r="G1161" s="30"/>
    </row>
    <row r="1162" spans="2:7" x14ac:dyDescent="0.4">
      <c r="B1162" s="30" t="s">
        <v>2982</v>
      </c>
      <c r="C1162" s="30" t="s">
        <v>2597</v>
      </c>
      <c r="D1162" s="30">
        <v>604</v>
      </c>
      <c r="E1162" s="30" t="s">
        <v>3837</v>
      </c>
      <c r="F1162" s="37" t="s">
        <v>6854</v>
      </c>
      <c r="G1162" s="30"/>
    </row>
    <row r="1163" spans="2:7" x14ac:dyDescent="0.4">
      <c r="B1163" s="30" t="s">
        <v>2982</v>
      </c>
      <c r="C1163" s="30" t="s">
        <v>2597</v>
      </c>
      <c r="D1163" s="30">
        <v>605</v>
      </c>
      <c r="E1163" s="30" t="s">
        <v>3838</v>
      </c>
      <c r="F1163" s="37" t="s">
        <v>6854</v>
      </c>
      <c r="G1163" s="30"/>
    </row>
    <row r="1164" spans="2:7" x14ac:dyDescent="0.4">
      <c r="B1164" s="30" t="s">
        <v>2982</v>
      </c>
      <c r="C1164" s="30" t="s">
        <v>2597</v>
      </c>
      <c r="D1164" s="30">
        <v>606</v>
      </c>
      <c r="E1164" s="30" t="s">
        <v>3840</v>
      </c>
      <c r="F1164" s="37" t="s">
        <v>6854</v>
      </c>
      <c r="G1164" s="30"/>
    </row>
    <row r="1165" spans="2:7" x14ac:dyDescent="0.4">
      <c r="B1165" s="30" t="s">
        <v>2982</v>
      </c>
      <c r="C1165" s="30" t="s">
        <v>2597</v>
      </c>
      <c r="D1165" s="30">
        <v>607</v>
      </c>
      <c r="E1165" s="30" t="s">
        <v>3843</v>
      </c>
      <c r="F1165" s="37" t="s">
        <v>6854</v>
      </c>
      <c r="G1165" s="30"/>
    </row>
    <row r="1166" spans="2:7" x14ac:dyDescent="0.4">
      <c r="B1166" s="30" t="s">
        <v>2982</v>
      </c>
      <c r="C1166" s="30" t="s">
        <v>2597</v>
      </c>
      <c r="D1166" s="30">
        <v>608</v>
      </c>
      <c r="E1166" s="30" t="s">
        <v>3845</v>
      </c>
      <c r="F1166" s="37" t="s">
        <v>6854</v>
      </c>
      <c r="G1166" s="30"/>
    </row>
    <row r="1167" spans="2:7" x14ac:dyDescent="0.4">
      <c r="B1167" s="30" t="s">
        <v>2982</v>
      </c>
      <c r="C1167" s="30" t="s">
        <v>2597</v>
      </c>
      <c r="D1167" s="30">
        <v>609</v>
      </c>
      <c r="E1167" s="30" t="s">
        <v>3133</v>
      </c>
      <c r="F1167" s="37" t="s">
        <v>6854</v>
      </c>
      <c r="G1167" s="30"/>
    </row>
    <row r="1168" spans="2:7" x14ac:dyDescent="0.4">
      <c r="B1168" s="30" t="s">
        <v>2982</v>
      </c>
      <c r="C1168" s="30" t="s">
        <v>2597</v>
      </c>
      <c r="D1168" s="30">
        <v>610</v>
      </c>
      <c r="E1168" s="30" t="s">
        <v>3846</v>
      </c>
      <c r="F1168" s="37" t="s">
        <v>6854</v>
      </c>
      <c r="G1168" s="30"/>
    </row>
    <row r="1169" spans="2:7" x14ac:dyDescent="0.4">
      <c r="B1169" s="30" t="s">
        <v>2982</v>
      </c>
      <c r="C1169" s="30" t="s">
        <v>2597</v>
      </c>
      <c r="D1169" s="30">
        <v>611</v>
      </c>
      <c r="E1169" s="30" t="s">
        <v>3849</v>
      </c>
      <c r="F1169" s="37" t="s">
        <v>6854</v>
      </c>
      <c r="G1169" s="30"/>
    </row>
    <row r="1170" spans="2:7" x14ac:dyDescent="0.4">
      <c r="B1170" s="30" t="s">
        <v>2982</v>
      </c>
      <c r="C1170" s="30" t="s">
        <v>2597</v>
      </c>
      <c r="D1170" s="30">
        <v>612</v>
      </c>
      <c r="E1170" s="30" t="s">
        <v>3852</v>
      </c>
      <c r="F1170" s="37" t="s">
        <v>6854</v>
      </c>
      <c r="G1170" s="30"/>
    </row>
    <row r="1171" spans="2:7" x14ac:dyDescent="0.4">
      <c r="B1171" s="30" t="s">
        <v>2982</v>
      </c>
      <c r="C1171" s="30" t="s">
        <v>2597</v>
      </c>
      <c r="D1171" s="30">
        <v>613</v>
      </c>
      <c r="E1171" s="30" t="s">
        <v>2964</v>
      </c>
      <c r="F1171" s="37" t="s">
        <v>6854</v>
      </c>
      <c r="G1171" s="30"/>
    </row>
    <row r="1172" spans="2:7" x14ac:dyDescent="0.4">
      <c r="B1172" s="30" t="s">
        <v>2982</v>
      </c>
      <c r="C1172" s="30" t="s">
        <v>2597</v>
      </c>
      <c r="D1172" s="30">
        <v>614</v>
      </c>
      <c r="E1172" s="30" t="s">
        <v>3853</v>
      </c>
      <c r="F1172" s="37" t="s">
        <v>6854</v>
      </c>
      <c r="G1172" s="30"/>
    </row>
    <row r="1173" spans="2:7" x14ac:dyDescent="0.4">
      <c r="B1173" s="30" t="s">
        <v>2982</v>
      </c>
      <c r="C1173" s="30" t="s">
        <v>2597</v>
      </c>
      <c r="D1173" s="30">
        <v>615</v>
      </c>
      <c r="E1173" s="30" t="s">
        <v>921</v>
      </c>
      <c r="F1173" s="37" t="s">
        <v>6854</v>
      </c>
      <c r="G1173" s="30"/>
    </row>
    <row r="1174" spans="2:7" x14ac:dyDescent="0.4">
      <c r="B1174" s="30" t="s">
        <v>2982</v>
      </c>
      <c r="C1174" s="30" t="s">
        <v>2597</v>
      </c>
      <c r="D1174" s="30">
        <v>616</v>
      </c>
      <c r="E1174" s="30" t="s">
        <v>3854</v>
      </c>
      <c r="F1174" s="37" t="s">
        <v>6854</v>
      </c>
      <c r="G1174" s="30"/>
    </row>
    <row r="1175" spans="2:7" x14ac:dyDescent="0.4">
      <c r="B1175" s="30" t="s">
        <v>2982</v>
      </c>
      <c r="C1175" s="30" t="s">
        <v>2597</v>
      </c>
      <c r="D1175" s="30">
        <v>617</v>
      </c>
      <c r="E1175" s="30" t="s">
        <v>3857</v>
      </c>
      <c r="F1175" s="37" t="s">
        <v>6854</v>
      </c>
      <c r="G1175" s="30"/>
    </row>
    <row r="1176" spans="2:7" x14ac:dyDescent="0.4">
      <c r="B1176" s="30" t="s">
        <v>2982</v>
      </c>
      <c r="C1176" s="30" t="s">
        <v>2597</v>
      </c>
      <c r="D1176" s="30">
        <v>618</v>
      </c>
      <c r="E1176" s="30" t="s">
        <v>3859</v>
      </c>
      <c r="F1176" s="37" t="s">
        <v>6854</v>
      </c>
      <c r="G1176" s="30"/>
    </row>
    <row r="1177" spans="2:7" x14ac:dyDescent="0.4">
      <c r="B1177" s="30" t="s">
        <v>2982</v>
      </c>
      <c r="C1177" s="30" t="s">
        <v>2597</v>
      </c>
      <c r="D1177" s="30">
        <v>619</v>
      </c>
      <c r="E1177" s="30" t="s">
        <v>1901</v>
      </c>
      <c r="F1177" s="37" t="s">
        <v>6854</v>
      </c>
      <c r="G1177" s="30"/>
    </row>
    <row r="1178" spans="2:7" x14ac:dyDescent="0.4">
      <c r="B1178" s="30" t="s">
        <v>2982</v>
      </c>
      <c r="C1178" s="30" t="s">
        <v>2597</v>
      </c>
      <c r="D1178" s="30">
        <v>620</v>
      </c>
      <c r="E1178" s="30" t="s">
        <v>3442</v>
      </c>
      <c r="F1178" s="37" t="s">
        <v>6854</v>
      </c>
      <c r="G1178" s="30"/>
    </row>
    <row r="1179" spans="2:7" x14ac:dyDescent="0.4">
      <c r="B1179" s="30" t="s">
        <v>2982</v>
      </c>
      <c r="C1179" s="30" t="s">
        <v>2597</v>
      </c>
      <c r="D1179" s="30">
        <v>621</v>
      </c>
      <c r="E1179" s="30" t="s">
        <v>3057</v>
      </c>
      <c r="F1179" s="37" t="s">
        <v>6854</v>
      </c>
      <c r="G1179" s="30"/>
    </row>
    <row r="1180" spans="2:7" x14ac:dyDescent="0.4">
      <c r="B1180" s="30" t="s">
        <v>2982</v>
      </c>
      <c r="C1180" s="30" t="s">
        <v>2597</v>
      </c>
      <c r="D1180" s="30">
        <v>622</v>
      </c>
      <c r="E1180" s="30" t="s">
        <v>1481</v>
      </c>
      <c r="F1180" s="37" t="s">
        <v>6854</v>
      </c>
      <c r="G1180" s="30"/>
    </row>
    <row r="1181" spans="2:7" x14ac:dyDescent="0.4">
      <c r="B1181" s="30" t="s">
        <v>2982</v>
      </c>
      <c r="C1181" s="30" t="s">
        <v>2597</v>
      </c>
      <c r="D1181" s="30">
        <v>623</v>
      </c>
      <c r="E1181" s="30" t="s">
        <v>1808</v>
      </c>
      <c r="F1181" s="37" t="s">
        <v>6854</v>
      </c>
      <c r="G1181" s="30"/>
    </row>
    <row r="1182" spans="2:7" x14ac:dyDescent="0.4">
      <c r="B1182" s="30" t="s">
        <v>2982</v>
      </c>
      <c r="C1182" s="30" t="s">
        <v>2597</v>
      </c>
      <c r="D1182" s="30">
        <v>624</v>
      </c>
      <c r="E1182" s="30" t="s">
        <v>1219</v>
      </c>
      <c r="F1182" s="37" t="s">
        <v>6854</v>
      </c>
      <c r="G1182" s="30"/>
    </row>
    <row r="1183" spans="2:7" x14ac:dyDescent="0.4">
      <c r="B1183" s="30" t="s">
        <v>2982</v>
      </c>
      <c r="C1183" s="30" t="s">
        <v>2597</v>
      </c>
      <c r="D1183" s="30">
        <v>625</v>
      </c>
      <c r="E1183" s="30" t="s">
        <v>3861</v>
      </c>
      <c r="F1183" s="37" t="s">
        <v>6854</v>
      </c>
      <c r="G1183" s="30"/>
    </row>
    <row r="1184" spans="2:7" x14ac:dyDescent="0.4">
      <c r="B1184" s="30" t="s">
        <v>2982</v>
      </c>
      <c r="C1184" s="30" t="s">
        <v>2597</v>
      </c>
      <c r="D1184" s="30">
        <v>626</v>
      </c>
      <c r="E1184" s="30" t="s">
        <v>3532</v>
      </c>
      <c r="F1184" s="37" t="s">
        <v>6854</v>
      </c>
      <c r="G1184" s="30"/>
    </row>
    <row r="1185" spans="2:7" x14ac:dyDescent="0.4">
      <c r="B1185" s="30" t="s">
        <v>2982</v>
      </c>
      <c r="C1185" s="30" t="s">
        <v>2597</v>
      </c>
      <c r="D1185" s="30">
        <v>627</v>
      </c>
      <c r="E1185" s="30" t="s">
        <v>1788</v>
      </c>
      <c r="F1185" s="37" t="s">
        <v>6854</v>
      </c>
      <c r="G1185" s="30"/>
    </row>
    <row r="1186" spans="2:7" x14ac:dyDescent="0.4">
      <c r="B1186" s="30" t="s">
        <v>2982</v>
      </c>
      <c r="C1186" s="30" t="s">
        <v>2597</v>
      </c>
      <c r="D1186" s="30">
        <v>628</v>
      </c>
      <c r="E1186" s="30" t="s">
        <v>3863</v>
      </c>
      <c r="F1186" s="37" t="s">
        <v>6854</v>
      </c>
      <c r="G1186" s="30"/>
    </row>
    <row r="1187" spans="2:7" x14ac:dyDescent="0.4">
      <c r="B1187" s="30" t="s">
        <v>2982</v>
      </c>
      <c r="C1187" s="30" t="s">
        <v>2597</v>
      </c>
      <c r="D1187" s="30">
        <v>629</v>
      </c>
      <c r="E1187" s="30" t="s">
        <v>3867</v>
      </c>
      <c r="F1187" s="37" t="s">
        <v>6854</v>
      </c>
      <c r="G1187" s="30"/>
    </row>
    <row r="1188" spans="2:7" x14ac:dyDescent="0.4">
      <c r="B1188" s="30" t="s">
        <v>2982</v>
      </c>
      <c r="C1188" s="30" t="s">
        <v>2597</v>
      </c>
      <c r="D1188" s="30">
        <v>630</v>
      </c>
      <c r="E1188" s="30" t="s">
        <v>3868</v>
      </c>
      <c r="F1188" s="37" t="s">
        <v>6854</v>
      </c>
      <c r="G1188" s="30"/>
    </row>
    <row r="1189" spans="2:7" x14ac:dyDescent="0.4">
      <c r="B1189" s="30" t="s">
        <v>2982</v>
      </c>
      <c r="C1189" s="30" t="s">
        <v>2597</v>
      </c>
      <c r="D1189" s="30">
        <v>631</v>
      </c>
      <c r="E1189" s="30" t="s">
        <v>3870</v>
      </c>
      <c r="F1189" s="37" t="s">
        <v>6854</v>
      </c>
      <c r="G1189" s="30"/>
    </row>
    <row r="1190" spans="2:7" x14ac:dyDescent="0.4">
      <c r="B1190" s="30" t="s">
        <v>2982</v>
      </c>
      <c r="C1190" s="30" t="s">
        <v>2597</v>
      </c>
      <c r="D1190" s="30">
        <v>632</v>
      </c>
      <c r="E1190" s="30" t="s">
        <v>3873</v>
      </c>
      <c r="F1190" s="37" t="s">
        <v>6854</v>
      </c>
      <c r="G1190" s="30"/>
    </row>
    <row r="1191" spans="2:7" x14ac:dyDescent="0.4">
      <c r="B1191" s="30" t="s">
        <v>2982</v>
      </c>
      <c r="C1191" s="30" t="s">
        <v>2597</v>
      </c>
      <c r="D1191" s="30">
        <v>633</v>
      </c>
      <c r="E1191" s="30" t="s">
        <v>2531</v>
      </c>
      <c r="F1191" s="37" t="s">
        <v>6854</v>
      </c>
      <c r="G1191" s="30"/>
    </row>
    <row r="1192" spans="2:7" x14ac:dyDescent="0.4">
      <c r="B1192" s="30" t="s">
        <v>2982</v>
      </c>
      <c r="C1192" s="30" t="s">
        <v>2597</v>
      </c>
      <c r="D1192" s="30">
        <v>634</v>
      </c>
      <c r="E1192" s="30" t="s">
        <v>2034</v>
      </c>
      <c r="F1192" s="37" t="s">
        <v>6854</v>
      </c>
      <c r="G1192" s="30"/>
    </row>
    <row r="1193" spans="2:7" x14ac:dyDescent="0.4">
      <c r="B1193" s="30" t="s">
        <v>2982</v>
      </c>
      <c r="C1193" s="30" t="s">
        <v>2597</v>
      </c>
      <c r="D1193" s="30">
        <v>635</v>
      </c>
      <c r="E1193" s="30" t="s">
        <v>3389</v>
      </c>
      <c r="F1193" s="37" t="s">
        <v>6854</v>
      </c>
      <c r="G1193" s="30"/>
    </row>
    <row r="1194" spans="2:7" x14ac:dyDescent="0.4">
      <c r="B1194" s="30" t="s">
        <v>2982</v>
      </c>
      <c r="C1194" s="30" t="s">
        <v>2597</v>
      </c>
      <c r="D1194" s="30">
        <v>636</v>
      </c>
      <c r="E1194" s="30" t="s">
        <v>3874</v>
      </c>
      <c r="F1194" s="37" t="s">
        <v>6854</v>
      </c>
      <c r="G1194" s="30"/>
    </row>
    <row r="1195" spans="2:7" x14ac:dyDescent="0.4">
      <c r="B1195" s="30" t="s">
        <v>2982</v>
      </c>
      <c r="C1195" s="30" t="s">
        <v>2597</v>
      </c>
      <c r="D1195" s="30">
        <v>637</v>
      </c>
      <c r="E1195" s="30" t="s">
        <v>1473</v>
      </c>
      <c r="F1195" s="37" t="s">
        <v>6854</v>
      </c>
      <c r="G1195" s="30"/>
    </row>
    <row r="1196" spans="2:7" x14ac:dyDescent="0.4">
      <c r="B1196" s="30" t="s">
        <v>2982</v>
      </c>
      <c r="C1196" s="30" t="s">
        <v>2597</v>
      </c>
      <c r="D1196" s="30">
        <v>638</v>
      </c>
      <c r="E1196" s="30" t="s">
        <v>924</v>
      </c>
      <c r="F1196" s="37" t="s">
        <v>6854</v>
      </c>
      <c r="G1196" s="30"/>
    </row>
    <row r="1197" spans="2:7" x14ac:dyDescent="0.4">
      <c r="B1197" s="30" t="s">
        <v>2982</v>
      </c>
      <c r="C1197" s="30" t="s">
        <v>2597</v>
      </c>
      <c r="D1197" s="30">
        <v>639</v>
      </c>
      <c r="E1197" s="30" t="s">
        <v>3876</v>
      </c>
      <c r="F1197" s="37" t="s">
        <v>6854</v>
      </c>
      <c r="G1197" s="30"/>
    </row>
    <row r="1198" spans="2:7" x14ac:dyDescent="0.4">
      <c r="B1198" s="30" t="s">
        <v>2982</v>
      </c>
      <c r="C1198" s="30" t="s">
        <v>2597</v>
      </c>
      <c r="D1198" s="30">
        <v>640</v>
      </c>
      <c r="E1198" s="30" t="s">
        <v>132</v>
      </c>
      <c r="F1198" s="37" t="s">
        <v>6854</v>
      </c>
      <c r="G1198" s="30"/>
    </row>
    <row r="1199" spans="2:7" x14ac:dyDescent="0.4">
      <c r="B1199" s="30" t="s">
        <v>2982</v>
      </c>
      <c r="C1199" s="30" t="s">
        <v>2597</v>
      </c>
      <c r="D1199" s="30">
        <v>641</v>
      </c>
      <c r="E1199" s="30" t="s">
        <v>1835</v>
      </c>
      <c r="F1199" s="37" t="s">
        <v>6854</v>
      </c>
      <c r="G1199" s="30"/>
    </row>
    <row r="1200" spans="2:7" x14ac:dyDescent="0.4">
      <c r="B1200" s="30" t="s">
        <v>2982</v>
      </c>
      <c r="C1200" s="30" t="s">
        <v>2597</v>
      </c>
      <c r="D1200" s="30">
        <v>642</v>
      </c>
      <c r="E1200" s="30" t="s">
        <v>3877</v>
      </c>
      <c r="F1200" s="37" t="s">
        <v>6854</v>
      </c>
      <c r="G1200" s="30"/>
    </row>
    <row r="1201" spans="2:7" x14ac:dyDescent="0.4">
      <c r="B1201" s="30" t="s">
        <v>2982</v>
      </c>
      <c r="C1201" s="30" t="s">
        <v>2597</v>
      </c>
      <c r="D1201" s="30">
        <v>643</v>
      </c>
      <c r="E1201" s="30" t="s">
        <v>3880</v>
      </c>
      <c r="F1201" s="37" t="s">
        <v>6854</v>
      </c>
      <c r="G1201" s="30"/>
    </row>
    <row r="1202" spans="2:7" x14ac:dyDescent="0.4">
      <c r="B1202" s="30" t="s">
        <v>2982</v>
      </c>
      <c r="C1202" s="30" t="s">
        <v>2597</v>
      </c>
      <c r="D1202" s="30">
        <v>644</v>
      </c>
      <c r="E1202" s="30" t="s">
        <v>3881</v>
      </c>
      <c r="F1202" s="37" t="s">
        <v>6854</v>
      </c>
      <c r="G1202" s="30"/>
    </row>
    <row r="1203" spans="2:7" x14ac:dyDescent="0.4">
      <c r="B1203" s="30" t="s">
        <v>2982</v>
      </c>
      <c r="C1203" s="30" t="s">
        <v>2597</v>
      </c>
      <c r="D1203" s="30">
        <v>645</v>
      </c>
      <c r="E1203" s="30" t="s">
        <v>366</v>
      </c>
      <c r="F1203" s="37" t="s">
        <v>6854</v>
      </c>
      <c r="G1203" s="30"/>
    </row>
    <row r="1204" spans="2:7" x14ac:dyDescent="0.4">
      <c r="B1204" s="30" t="s">
        <v>2982</v>
      </c>
      <c r="C1204" s="30" t="s">
        <v>2597</v>
      </c>
      <c r="D1204" s="30">
        <v>646</v>
      </c>
      <c r="E1204" s="30" t="s">
        <v>3882</v>
      </c>
      <c r="F1204" s="37" t="s">
        <v>6854</v>
      </c>
      <c r="G1204" s="30"/>
    </row>
    <row r="1205" spans="2:7" x14ac:dyDescent="0.4">
      <c r="B1205" s="30" t="s">
        <v>2982</v>
      </c>
      <c r="C1205" s="30" t="s">
        <v>2597</v>
      </c>
      <c r="D1205" s="30">
        <v>647</v>
      </c>
      <c r="E1205" s="30" t="s">
        <v>3884</v>
      </c>
      <c r="F1205" s="37" t="s">
        <v>6854</v>
      </c>
      <c r="G1205" s="30"/>
    </row>
    <row r="1206" spans="2:7" x14ac:dyDescent="0.4">
      <c r="B1206" s="30" t="s">
        <v>2982</v>
      </c>
      <c r="C1206" s="30" t="s">
        <v>2597</v>
      </c>
      <c r="D1206" s="30">
        <v>648</v>
      </c>
      <c r="E1206" s="30" t="s">
        <v>3730</v>
      </c>
      <c r="F1206" s="37" t="s">
        <v>6854</v>
      </c>
      <c r="G1206" s="30"/>
    </row>
    <row r="1207" spans="2:7" x14ac:dyDescent="0.4">
      <c r="B1207" s="30" t="s">
        <v>2982</v>
      </c>
      <c r="C1207" s="30" t="s">
        <v>2597</v>
      </c>
      <c r="D1207" s="30">
        <v>649</v>
      </c>
      <c r="E1207" s="30" t="s">
        <v>158</v>
      </c>
      <c r="F1207" s="37" t="s">
        <v>6854</v>
      </c>
      <c r="G1207" s="30"/>
    </row>
    <row r="1208" spans="2:7" x14ac:dyDescent="0.4">
      <c r="B1208" s="30" t="s">
        <v>2982</v>
      </c>
      <c r="C1208" s="30" t="s">
        <v>2597</v>
      </c>
      <c r="D1208" s="30">
        <v>650</v>
      </c>
      <c r="E1208" s="30" t="s">
        <v>3885</v>
      </c>
      <c r="F1208" s="37" t="s">
        <v>6854</v>
      </c>
      <c r="G1208" s="30"/>
    </row>
    <row r="1209" spans="2:7" x14ac:dyDescent="0.4">
      <c r="B1209" s="30" t="s">
        <v>2982</v>
      </c>
      <c r="C1209" s="30" t="s">
        <v>2597</v>
      </c>
      <c r="D1209" s="30">
        <v>651</v>
      </c>
      <c r="E1209" s="30" t="s">
        <v>667</v>
      </c>
      <c r="F1209" s="37" t="s">
        <v>6854</v>
      </c>
      <c r="G1209" s="30"/>
    </row>
    <row r="1210" spans="2:7" x14ac:dyDescent="0.4">
      <c r="B1210" s="30" t="s">
        <v>2982</v>
      </c>
      <c r="C1210" s="30" t="s">
        <v>2597</v>
      </c>
      <c r="D1210" s="30">
        <v>652</v>
      </c>
      <c r="E1210" s="30" t="s">
        <v>3889</v>
      </c>
      <c r="F1210" s="37" t="s">
        <v>6854</v>
      </c>
      <c r="G1210" s="30"/>
    </row>
    <row r="1211" spans="2:7" x14ac:dyDescent="0.4">
      <c r="B1211" s="30" t="s">
        <v>2982</v>
      </c>
      <c r="C1211" s="30" t="s">
        <v>2597</v>
      </c>
      <c r="D1211" s="30">
        <v>653</v>
      </c>
      <c r="E1211" s="30" t="s">
        <v>1406</v>
      </c>
      <c r="F1211" s="37" t="s">
        <v>6854</v>
      </c>
      <c r="G1211" s="30"/>
    </row>
    <row r="1212" spans="2:7" x14ac:dyDescent="0.4">
      <c r="B1212" s="30" t="s">
        <v>2982</v>
      </c>
      <c r="C1212" s="30" t="s">
        <v>2597</v>
      </c>
      <c r="D1212" s="30">
        <v>654</v>
      </c>
      <c r="E1212" s="30" t="s">
        <v>2180</v>
      </c>
      <c r="F1212" s="37" t="s">
        <v>6854</v>
      </c>
      <c r="G1212" s="30"/>
    </row>
    <row r="1213" spans="2:7" x14ac:dyDescent="0.4">
      <c r="B1213" s="30" t="s">
        <v>2982</v>
      </c>
      <c r="C1213" s="30" t="s">
        <v>2597</v>
      </c>
      <c r="D1213" s="30">
        <v>655</v>
      </c>
      <c r="E1213" s="30" t="s">
        <v>1940</v>
      </c>
      <c r="F1213" s="37" t="s">
        <v>6854</v>
      </c>
      <c r="G1213" s="30"/>
    </row>
    <row r="1214" spans="2:7" x14ac:dyDescent="0.4">
      <c r="B1214" s="30" t="s">
        <v>2982</v>
      </c>
      <c r="C1214" s="30" t="s">
        <v>2597</v>
      </c>
      <c r="D1214" s="30">
        <v>656</v>
      </c>
      <c r="E1214" s="30" t="s">
        <v>3890</v>
      </c>
      <c r="F1214" s="37" t="s">
        <v>6854</v>
      </c>
      <c r="G1214" s="30"/>
    </row>
    <row r="1215" spans="2:7" x14ac:dyDescent="0.4">
      <c r="B1215" s="30" t="s">
        <v>2982</v>
      </c>
      <c r="C1215" s="30" t="s">
        <v>2597</v>
      </c>
      <c r="D1215" s="30">
        <v>657</v>
      </c>
      <c r="E1215" s="30" t="s">
        <v>3891</v>
      </c>
      <c r="F1215" s="37" t="s">
        <v>6854</v>
      </c>
      <c r="G1215" s="30"/>
    </row>
    <row r="1216" spans="2:7" x14ac:dyDescent="0.4">
      <c r="B1216" s="30" t="s">
        <v>2982</v>
      </c>
      <c r="C1216" s="30" t="s">
        <v>2597</v>
      </c>
      <c r="D1216" s="30">
        <v>658</v>
      </c>
      <c r="E1216" s="30" t="s">
        <v>2156</v>
      </c>
      <c r="F1216" s="37" t="s">
        <v>6854</v>
      </c>
      <c r="G1216" s="30"/>
    </row>
    <row r="1217" spans="2:7" x14ac:dyDescent="0.4">
      <c r="B1217" s="30" t="s">
        <v>2982</v>
      </c>
      <c r="C1217" s="30" t="s">
        <v>2597</v>
      </c>
      <c r="D1217" s="30">
        <v>659</v>
      </c>
      <c r="E1217" s="30" t="s">
        <v>3894</v>
      </c>
      <c r="F1217" s="37" t="s">
        <v>6854</v>
      </c>
      <c r="G1217" s="30"/>
    </row>
    <row r="1218" spans="2:7" x14ac:dyDescent="0.4">
      <c r="B1218" s="30" t="s">
        <v>2982</v>
      </c>
      <c r="C1218" s="30" t="s">
        <v>2597</v>
      </c>
      <c r="D1218" s="30">
        <v>660</v>
      </c>
      <c r="E1218" s="30" t="s">
        <v>3898</v>
      </c>
      <c r="F1218" s="37" t="s">
        <v>6854</v>
      </c>
      <c r="G1218" s="30"/>
    </row>
    <row r="1219" spans="2:7" x14ac:dyDescent="0.4">
      <c r="B1219" s="30" t="s">
        <v>2982</v>
      </c>
      <c r="C1219" s="30" t="s">
        <v>2597</v>
      </c>
      <c r="D1219" s="30">
        <v>661</v>
      </c>
      <c r="E1219" s="30" t="s">
        <v>1959</v>
      </c>
      <c r="F1219" s="37" t="s">
        <v>6854</v>
      </c>
      <c r="G1219" s="30"/>
    </row>
    <row r="1220" spans="2:7" x14ac:dyDescent="0.4">
      <c r="B1220" s="30" t="s">
        <v>2982</v>
      </c>
      <c r="C1220" s="30" t="s">
        <v>2597</v>
      </c>
      <c r="D1220" s="30">
        <v>662</v>
      </c>
      <c r="E1220" s="30" t="s">
        <v>3902</v>
      </c>
      <c r="F1220" s="37" t="s">
        <v>6854</v>
      </c>
      <c r="G1220" s="30"/>
    </row>
    <row r="1221" spans="2:7" x14ac:dyDescent="0.4">
      <c r="B1221" s="30" t="s">
        <v>2982</v>
      </c>
      <c r="C1221" s="30" t="s">
        <v>2597</v>
      </c>
      <c r="D1221" s="30">
        <v>663</v>
      </c>
      <c r="E1221" s="30" t="s">
        <v>3907</v>
      </c>
      <c r="F1221" s="37" t="s">
        <v>6854</v>
      </c>
      <c r="G1221" s="30"/>
    </row>
    <row r="1222" spans="2:7" x14ac:dyDescent="0.4">
      <c r="B1222" s="30" t="s">
        <v>2982</v>
      </c>
      <c r="C1222" s="30" t="s">
        <v>2597</v>
      </c>
      <c r="D1222" s="30">
        <v>664</v>
      </c>
      <c r="E1222" s="30" t="s">
        <v>2776</v>
      </c>
      <c r="F1222" s="37" t="s">
        <v>6854</v>
      </c>
      <c r="G1222" s="30"/>
    </row>
    <row r="1223" spans="2:7" x14ac:dyDescent="0.4">
      <c r="B1223" s="30" t="s">
        <v>2982</v>
      </c>
      <c r="C1223" s="30" t="s">
        <v>2597</v>
      </c>
      <c r="D1223" s="30">
        <v>665</v>
      </c>
      <c r="E1223" s="30" t="s">
        <v>306</v>
      </c>
      <c r="F1223" s="37" t="s">
        <v>6854</v>
      </c>
      <c r="G1223" s="30"/>
    </row>
    <row r="1224" spans="2:7" x14ac:dyDescent="0.4">
      <c r="B1224" s="30" t="s">
        <v>2982</v>
      </c>
      <c r="C1224" s="30" t="s">
        <v>2597</v>
      </c>
      <c r="D1224" s="30">
        <v>666</v>
      </c>
      <c r="E1224" s="30" t="s">
        <v>3908</v>
      </c>
      <c r="F1224" s="37" t="s">
        <v>6854</v>
      </c>
      <c r="G1224" s="30"/>
    </row>
    <row r="1225" spans="2:7" x14ac:dyDescent="0.4">
      <c r="B1225" s="30" t="s">
        <v>2982</v>
      </c>
      <c r="C1225" s="30" t="s">
        <v>2597</v>
      </c>
      <c r="D1225" s="30">
        <v>667</v>
      </c>
      <c r="E1225" s="30" t="s">
        <v>3909</v>
      </c>
      <c r="F1225" s="37" t="s">
        <v>6854</v>
      </c>
      <c r="G1225" s="30"/>
    </row>
    <row r="1226" spans="2:7" x14ac:dyDescent="0.4">
      <c r="B1226" s="30" t="s">
        <v>2982</v>
      </c>
      <c r="C1226" s="30" t="s">
        <v>2597</v>
      </c>
      <c r="D1226" s="30">
        <v>668</v>
      </c>
      <c r="E1226" s="30" t="s">
        <v>479</v>
      </c>
      <c r="F1226" s="37" t="s">
        <v>6854</v>
      </c>
      <c r="G1226" s="30"/>
    </row>
    <row r="1227" spans="2:7" x14ac:dyDescent="0.4">
      <c r="B1227" s="30" t="s">
        <v>2982</v>
      </c>
      <c r="C1227" s="30" t="s">
        <v>2597</v>
      </c>
      <c r="D1227" s="30">
        <v>669</v>
      </c>
      <c r="E1227" s="30" t="s">
        <v>3910</v>
      </c>
      <c r="F1227" s="37" t="s">
        <v>6854</v>
      </c>
      <c r="G1227" s="30"/>
    </row>
    <row r="1228" spans="2:7" x14ac:dyDescent="0.4">
      <c r="B1228" s="30" t="s">
        <v>2982</v>
      </c>
      <c r="C1228" s="30" t="s">
        <v>2597</v>
      </c>
      <c r="D1228" s="30">
        <v>670</v>
      </c>
      <c r="E1228" s="30" t="s">
        <v>1701</v>
      </c>
      <c r="F1228" s="37" t="s">
        <v>6854</v>
      </c>
      <c r="G1228" s="30"/>
    </row>
    <row r="1229" spans="2:7" x14ac:dyDescent="0.4">
      <c r="B1229" s="30" t="s">
        <v>2982</v>
      </c>
      <c r="C1229" s="30" t="s">
        <v>2597</v>
      </c>
      <c r="D1229" s="30">
        <v>671</v>
      </c>
      <c r="E1229" s="30" t="s">
        <v>3911</v>
      </c>
      <c r="F1229" s="37" t="s">
        <v>6854</v>
      </c>
      <c r="G1229" s="30"/>
    </row>
    <row r="1230" spans="2:7" x14ac:dyDescent="0.4">
      <c r="B1230" s="30" t="s">
        <v>2982</v>
      </c>
      <c r="C1230" s="30" t="s">
        <v>2597</v>
      </c>
      <c r="D1230" s="30">
        <v>672</v>
      </c>
      <c r="E1230" s="30" t="s">
        <v>3913</v>
      </c>
      <c r="F1230" s="37" t="s">
        <v>6854</v>
      </c>
      <c r="G1230" s="30"/>
    </row>
    <row r="1231" spans="2:7" x14ac:dyDescent="0.4">
      <c r="B1231" s="30" t="s">
        <v>2982</v>
      </c>
      <c r="C1231" s="30" t="s">
        <v>2597</v>
      </c>
      <c r="D1231" s="30">
        <v>673</v>
      </c>
      <c r="E1231" s="30" t="s">
        <v>3915</v>
      </c>
      <c r="F1231" s="37" t="s">
        <v>6854</v>
      </c>
      <c r="G1231" s="30"/>
    </row>
    <row r="1232" spans="2:7" x14ac:dyDescent="0.4">
      <c r="B1232" s="30" t="s">
        <v>2982</v>
      </c>
      <c r="C1232" s="30" t="s">
        <v>2597</v>
      </c>
      <c r="D1232" s="30">
        <v>674</v>
      </c>
      <c r="E1232" s="30" t="s">
        <v>3916</v>
      </c>
      <c r="F1232" s="37" t="s">
        <v>6854</v>
      </c>
      <c r="G1232" s="30"/>
    </row>
    <row r="1233" spans="2:7" x14ac:dyDescent="0.4">
      <c r="B1233" s="30" t="s">
        <v>2982</v>
      </c>
      <c r="C1233" s="30" t="s">
        <v>2597</v>
      </c>
      <c r="D1233" s="30">
        <v>675</v>
      </c>
      <c r="E1233" s="30" t="s">
        <v>3919</v>
      </c>
      <c r="F1233" s="37" t="s">
        <v>6854</v>
      </c>
      <c r="G1233" s="30"/>
    </row>
    <row r="1234" spans="2:7" x14ac:dyDescent="0.4">
      <c r="B1234" s="30" t="s">
        <v>2982</v>
      </c>
      <c r="C1234" s="30" t="s">
        <v>2597</v>
      </c>
      <c r="D1234" s="30">
        <v>676</v>
      </c>
      <c r="E1234" s="30" t="s">
        <v>2134</v>
      </c>
      <c r="F1234" s="37" t="s">
        <v>6854</v>
      </c>
      <c r="G1234" s="30"/>
    </row>
    <row r="1235" spans="2:7" x14ac:dyDescent="0.4">
      <c r="B1235" s="30" t="s">
        <v>2982</v>
      </c>
      <c r="C1235" s="30" t="s">
        <v>2597</v>
      </c>
      <c r="D1235" s="30">
        <v>677</v>
      </c>
      <c r="E1235" s="30" t="s">
        <v>625</v>
      </c>
      <c r="F1235" s="37" t="s">
        <v>6854</v>
      </c>
      <c r="G1235" s="30"/>
    </row>
    <row r="1236" spans="2:7" x14ac:dyDescent="0.4">
      <c r="B1236" s="30" t="s">
        <v>2982</v>
      </c>
      <c r="C1236" s="30" t="s">
        <v>2597</v>
      </c>
      <c r="D1236" s="30">
        <v>678</v>
      </c>
      <c r="E1236" s="30" t="s">
        <v>3920</v>
      </c>
      <c r="F1236" s="37" t="s">
        <v>6854</v>
      </c>
      <c r="G1236" s="30"/>
    </row>
    <row r="1237" spans="2:7" x14ac:dyDescent="0.4">
      <c r="B1237" s="30" t="s">
        <v>2982</v>
      </c>
      <c r="C1237" s="30" t="s">
        <v>2597</v>
      </c>
      <c r="D1237" s="30">
        <v>679</v>
      </c>
      <c r="E1237" s="30" t="s">
        <v>3924</v>
      </c>
      <c r="F1237" s="37" t="s">
        <v>6854</v>
      </c>
      <c r="G1237" s="30"/>
    </row>
    <row r="1238" spans="2:7" x14ac:dyDescent="0.4">
      <c r="B1238" s="30" t="s">
        <v>2982</v>
      </c>
      <c r="C1238" s="30" t="s">
        <v>2597</v>
      </c>
      <c r="D1238" s="30">
        <v>680</v>
      </c>
      <c r="E1238" s="30" t="s">
        <v>2943</v>
      </c>
      <c r="F1238" s="37" t="s">
        <v>6854</v>
      </c>
      <c r="G1238" s="30"/>
    </row>
    <row r="1239" spans="2:7" x14ac:dyDescent="0.4">
      <c r="B1239" s="30" t="s">
        <v>2982</v>
      </c>
      <c r="C1239" s="30" t="s">
        <v>2597</v>
      </c>
      <c r="D1239" s="30">
        <v>681</v>
      </c>
      <c r="E1239" s="30" t="s">
        <v>3927</v>
      </c>
      <c r="F1239" s="37" t="s">
        <v>6854</v>
      </c>
      <c r="G1239" s="30"/>
    </row>
    <row r="1240" spans="2:7" x14ac:dyDescent="0.4">
      <c r="B1240" s="30" t="s">
        <v>2982</v>
      </c>
      <c r="C1240" s="30" t="s">
        <v>2597</v>
      </c>
      <c r="D1240" s="30">
        <v>682</v>
      </c>
      <c r="E1240" s="30" t="s">
        <v>1295</v>
      </c>
      <c r="F1240" s="37" t="s">
        <v>6854</v>
      </c>
      <c r="G1240" s="30"/>
    </row>
    <row r="1241" spans="2:7" x14ac:dyDescent="0.4">
      <c r="B1241" s="30" t="s">
        <v>2982</v>
      </c>
      <c r="C1241" s="30" t="s">
        <v>2597</v>
      </c>
      <c r="D1241" s="30">
        <v>683</v>
      </c>
      <c r="E1241" s="30" t="s">
        <v>3929</v>
      </c>
      <c r="F1241" s="37" t="s">
        <v>6854</v>
      </c>
      <c r="G1241" s="30"/>
    </row>
    <row r="1242" spans="2:7" x14ac:dyDescent="0.4">
      <c r="B1242" s="30" t="s">
        <v>2982</v>
      </c>
      <c r="C1242" s="30" t="s">
        <v>2597</v>
      </c>
      <c r="D1242" s="30">
        <v>684</v>
      </c>
      <c r="E1242" s="30" t="s">
        <v>3931</v>
      </c>
      <c r="F1242" s="37" t="s">
        <v>6854</v>
      </c>
      <c r="G1242" s="30"/>
    </row>
    <row r="1243" spans="2:7" x14ac:dyDescent="0.4">
      <c r="B1243" s="30" t="s">
        <v>2982</v>
      </c>
      <c r="C1243" s="30" t="s">
        <v>2597</v>
      </c>
      <c r="D1243" s="30">
        <v>685</v>
      </c>
      <c r="E1243" s="30" t="s">
        <v>3932</v>
      </c>
      <c r="F1243" s="37" t="s">
        <v>6854</v>
      </c>
      <c r="G1243" s="30"/>
    </row>
    <row r="1244" spans="2:7" x14ac:dyDescent="0.4">
      <c r="B1244" s="30" t="s">
        <v>2982</v>
      </c>
      <c r="C1244" s="30" t="s">
        <v>2597</v>
      </c>
      <c r="D1244" s="30">
        <v>686</v>
      </c>
      <c r="E1244" s="30" t="s">
        <v>3934</v>
      </c>
      <c r="F1244" s="37" t="s">
        <v>6854</v>
      </c>
      <c r="G1244" s="30"/>
    </row>
    <row r="1245" spans="2:7" x14ac:dyDescent="0.4">
      <c r="B1245" s="30" t="s">
        <v>2982</v>
      </c>
      <c r="C1245" s="30" t="s">
        <v>2597</v>
      </c>
      <c r="D1245" s="30">
        <v>687</v>
      </c>
      <c r="E1245" s="30" t="s">
        <v>2399</v>
      </c>
      <c r="F1245" s="37" t="s">
        <v>6854</v>
      </c>
      <c r="G1245" s="30"/>
    </row>
    <row r="1246" spans="2:7" x14ac:dyDescent="0.4">
      <c r="B1246" s="30" t="s">
        <v>2982</v>
      </c>
      <c r="C1246" s="30" t="s">
        <v>2597</v>
      </c>
      <c r="D1246" s="30">
        <v>688</v>
      </c>
      <c r="E1246" s="30" t="s">
        <v>3537</v>
      </c>
      <c r="F1246" s="37" t="s">
        <v>6854</v>
      </c>
      <c r="G1246" s="30"/>
    </row>
    <row r="1247" spans="2:7" x14ac:dyDescent="0.4">
      <c r="B1247" s="30" t="s">
        <v>2982</v>
      </c>
      <c r="C1247" s="30" t="s">
        <v>2597</v>
      </c>
      <c r="D1247" s="30">
        <v>689</v>
      </c>
      <c r="E1247" s="30" t="s">
        <v>3938</v>
      </c>
      <c r="F1247" s="37" t="s">
        <v>6854</v>
      </c>
      <c r="G1247" s="30"/>
    </row>
    <row r="1248" spans="2:7" x14ac:dyDescent="0.4">
      <c r="B1248" s="30" t="s">
        <v>2982</v>
      </c>
      <c r="C1248" s="30" t="s">
        <v>2597</v>
      </c>
      <c r="D1248" s="30">
        <v>690</v>
      </c>
      <c r="E1248" s="30" t="s">
        <v>3940</v>
      </c>
      <c r="F1248" s="37" t="s">
        <v>6854</v>
      </c>
      <c r="G1248" s="30"/>
    </row>
    <row r="1249" spans="2:7" x14ac:dyDescent="0.4">
      <c r="B1249" s="30" t="s">
        <v>2982</v>
      </c>
      <c r="C1249" s="30" t="s">
        <v>2597</v>
      </c>
      <c r="D1249" s="30">
        <v>691</v>
      </c>
      <c r="E1249" s="30" t="s">
        <v>1403</v>
      </c>
      <c r="F1249" s="37" t="s">
        <v>6854</v>
      </c>
      <c r="G1249" s="30"/>
    </row>
    <row r="1250" spans="2:7" x14ac:dyDescent="0.4">
      <c r="B1250" s="30" t="s">
        <v>2982</v>
      </c>
      <c r="C1250" s="30" t="s">
        <v>2597</v>
      </c>
      <c r="D1250" s="30">
        <v>692</v>
      </c>
      <c r="E1250" s="30" t="s">
        <v>3644</v>
      </c>
      <c r="F1250" s="37" t="s">
        <v>6854</v>
      </c>
      <c r="G1250" s="30"/>
    </row>
    <row r="1251" spans="2:7" x14ac:dyDescent="0.4">
      <c r="B1251" s="30" t="s">
        <v>2982</v>
      </c>
      <c r="C1251" s="30" t="s">
        <v>2597</v>
      </c>
      <c r="D1251" s="30">
        <v>693</v>
      </c>
      <c r="E1251" s="30" t="s">
        <v>3942</v>
      </c>
      <c r="F1251" s="37" t="s">
        <v>6854</v>
      </c>
      <c r="G1251" s="30"/>
    </row>
    <row r="1252" spans="2:7" x14ac:dyDescent="0.4">
      <c r="B1252" s="30" t="s">
        <v>2982</v>
      </c>
      <c r="C1252" s="30" t="s">
        <v>2597</v>
      </c>
      <c r="D1252" s="30">
        <v>694</v>
      </c>
      <c r="E1252" s="30" t="s">
        <v>3945</v>
      </c>
      <c r="F1252" s="37" t="s">
        <v>6854</v>
      </c>
      <c r="G1252" s="30"/>
    </row>
    <row r="1253" spans="2:7" x14ac:dyDescent="0.4">
      <c r="B1253" s="30" t="s">
        <v>2982</v>
      </c>
      <c r="C1253" s="30" t="s">
        <v>2597</v>
      </c>
      <c r="D1253" s="30">
        <v>695</v>
      </c>
      <c r="E1253" s="30" t="s">
        <v>3946</v>
      </c>
      <c r="F1253" s="37" t="s">
        <v>6854</v>
      </c>
      <c r="G1253" s="30"/>
    </row>
    <row r="1254" spans="2:7" x14ac:dyDescent="0.4">
      <c r="B1254" s="30" t="s">
        <v>2982</v>
      </c>
      <c r="C1254" s="30" t="s">
        <v>2597</v>
      </c>
      <c r="D1254" s="30">
        <v>696</v>
      </c>
      <c r="E1254" s="30" t="s">
        <v>2176</v>
      </c>
      <c r="F1254" s="37" t="s">
        <v>6854</v>
      </c>
      <c r="G1254" s="30"/>
    </row>
    <row r="1255" spans="2:7" x14ac:dyDescent="0.4">
      <c r="B1255" s="30" t="s">
        <v>2982</v>
      </c>
      <c r="C1255" s="30" t="s">
        <v>2597</v>
      </c>
      <c r="D1255" s="30">
        <v>697</v>
      </c>
      <c r="E1255" s="30" t="s">
        <v>3950</v>
      </c>
      <c r="F1255" s="37" t="s">
        <v>6854</v>
      </c>
      <c r="G1255" s="30"/>
    </row>
    <row r="1256" spans="2:7" x14ac:dyDescent="0.4">
      <c r="B1256" s="30" t="s">
        <v>2982</v>
      </c>
      <c r="C1256" s="30" t="s">
        <v>2597</v>
      </c>
      <c r="D1256" s="30">
        <v>698</v>
      </c>
      <c r="E1256" s="30" t="s">
        <v>3951</v>
      </c>
      <c r="F1256" s="37" t="s">
        <v>6854</v>
      </c>
      <c r="G1256" s="30"/>
    </row>
    <row r="1257" spans="2:7" x14ac:dyDescent="0.4">
      <c r="B1257" s="30" t="s">
        <v>2982</v>
      </c>
      <c r="C1257" s="30" t="s">
        <v>2597</v>
      </c>
      <c r="D1257" s="30">
        <v>699</v>
      </c>
      <c r="E1257" s="30" t="s">
        <v>3953</v>
      </c>
      <c r="F1257" s="37" t="s">
        <v>6854</v>
      </c>
      <c r="G1257" s="30"/>
    </row>
    <row r="1258" spans="2:7" x14ac:dyDescent="0.4">
      <c r="B1258" s="30" t="s">
        <v>2982</v>
      </c>
      <c r="C1258" s="30" t="s">
        <v>2597</v>
      </c>
      <c r="D1258" s="30">
        <v>700</v>
      </c>
      <c r="E1258" s="30" t="s">
        <v>304</v>
      </c>
      <c r="F1258" s="37" t="s">
        <v>6854</v>
      </c>
      <c r="G1258" s="30"/>
    </row>
    <row r="1259" spans="2:7" x14ac:dyDescent="0.4">
      <c r="B1259" s="30" t="s">
        <v>2982</v>
      </c>
      <c r="C1259" s="30" t="s">
        <v>2597</v>
      </c>
      <c r="D1259" s="30">
        <v>701</v>
      </c>
      <c r="E1259" s="30" t="s">
        <v>3954</v>
      </c>
      <c r="F1259" s="37" t="s">
        <v>6854</v>
      </c>
      <c r="G1259" s="30"/>
    </row>
    <row r="1260" spans="2:7" x14ac:dyDescent="0.4">
      <c r="B1260" s="30" t="s">
        <v>2982</v>
      </c>
      <c r="C1260" s="30" t="s">
        <v>2597</v>
      </c>
      <c r="D1260" s="30">
        <v>702</v>
      </c>
      <c r="E1260" s="30" t="s">
        <v>3956</v>
      </c>
      <c r="F1260" s="37" t="s">
        <v>6854</v>
      </c>
      <c r="G1260" s="30"/>
    </row>
    <row r="1261" spans="2:7" x14ac:dyDescent="0.4">
      <c r="B1261" s="30" t="s">
        <v>2982</v>
      </c>
      <c r="C1261" s="30" t="s">
        <v>2597</v>
      </c>
      <c r="D1261" s="30">
        <v>703</v>
      </c>
      <c r="E1261" s="30" t="s">
        <v>519</v>
      </c>
      <c r="F1261" s="37" t="s">
        <v>6854</v>
      </c>
      <c r="G1261" s="30"/>
    </row>
    <row r="1262" spans="2:7" x14ac:dyDescent="0.4">
      <c r="B1262" s="30" t="s">
        <v>2982</v>
      </c>
      <c r="C1262" s="30" t="s">
        <v>2597</v>
      </c>
      <c r="D1262" s="30">
        <v>704</v>
      </c>
      <c r="E1262" s="30" t="s">
        <v>3957</v>
      </c>
      <c r="F1262" s="37" t="s">
        <v>6854</v>
      </c>
      <c r="G1262" s="30"/>
    </row>
    <row r="1263" spans="2:7" x14ac:dyDescent="0.4">
      <c r="B1263" s="30" t="s">
        <v>2982</v>
      </c>
      <c r="C1263" s="30" t="s">
        <v>2597</v>
      </c>
      <c r="D1263" s="30">
        <v>705</v>
      </c>
      <c r="E1263" s="30" t="s">
        <v>3648</v>
      </c>
      <c r="F1263" s="37" t="s">
        <v>6854</v>
      </c>
      <c r="G1263" s="30"/>
    </row>
    <row r="1264" spans="2:7" x14ac:dyDescent="0.4">
      <c r="B1264" s="30" t="s">
        <v>2982</v>
      </c>
      <c r="C1264" s="30" t="s">
        <v>2597</v>
      </c>
      <c r="D1264" s="30">
        <v>706</v>
      </c>
      <c r="E1264" s="30" t="s">
        <v>3960</v>
      </c>
      <c r="F1264" s="37" t="s">
        <v>6854</v>
      </c>
      <c r="G1264" s="30"/>
    </row>
    <row r="1265" spans="2:7" x14ac:dyDescent="0.4">
      <c r="B1265" s="30" t="s">
        <v>2982</v>
      </c>
      <c r="C1265" s="30" t="s">
        <v>2597</v>
      </c>
      <c r="D1265" s="30">
        <v>707</v>
      </c>
      <c r="E1265" s="30" t="s">
        <v>3962</v>
      </c>
      <c r="F1265" s="37" t="s">
        <v>6854</v>
      </c>
      <c r="G1265" s="30"/>
    </row>
    <row r="1266" spans="2:7" x14ac:dyDescent="0.4">
      <c r="B1266" s="30" t="s">
        <v>2982</v>
      </c>
      <c r="C1266" s="30" t="s">
        <v>2597</v>
      </c>
      <c r="D1266" s="30">
        <v>708</v>
      </c>
      <c r="E1266" s="30" t="s">
        <v>2541</v>
      </c>
      <c r="F1266" s="37" t="s">
        <v>6854</v>
      </c>
      <c r="G1266" s="30"/>
    </row>
    <row r="1267" spans="2:7" x14ac:dyDescent="0.4">
      <c r="B1267" s="30" t="s">
        <v>2982</v>
      </c>
      <c r="C1267" s="30" t="s">
        <v>2597</v>
      </c>
      <c r="D1267" s="30">
        <v>709</v>
      </c>
      <c r="E1267" s="30" t="s">
        <v>2332</v>
      </c>
      <c r="F1267" s="37" t="s">
        <v>6854</v>
      </c>
      <c r="G1267" s="30"/>
    </row>
    <row r="1268" spans="2:7" x14ac:dyDescent="0.4">
      <c r="B1268" s="30" t="s">
        <v>2982</v>
      </c>
      <c r="C1268" s="30" t="s">
        <v>2597</v>
      </c>
      <c r="D1268" s="30">
        <v>710</v>
      </c>
      <c r="E1268" s="30" t="s">
        <v>3963</v>
      </c>
      <c r="F1268" s="37" t="s">
        <v>6854</v>
      </c>
      <c r="G1268" s="30"/>
    </row>
    <row r="1269" spans="2:7" x14ac:dyDescent="0.4">
      <c r="B1269" s="30" t="s">
        <v>2982</v>
      </c>
      <c r="C1269" s="30" t="s">
        <v>2597</v>
      </c>
      <c r="D1269" s="30">
        <v>711</v>
      </c>
      <c r="E1269" s="30" t="s">
        <v>3371</v>
      </c>
      <c r="F1269" s="37" t="s">
        <v>6854</v>
      </c>
      <c r="G1269" s="30"/>
    </row>
    <row r="1270" spans="2:7" x14ac:dyDescent="0.4">
      <c r="B1270" s="30" t="s">
        <v>2982</v>
      </c>
      <c r="C1270" s="30" t="s">
        <v>2597</v>
      </c>
      <c r="D1270" s="30">
        <v>712</v>
      </c>
      <c r="E1270" s="30" t="s">
        <v>1381</v>
      </c>
      <c r="F1270" s="37" t="s">
        <v>6854</v>
      </c>
      <c r="G1270" s="30"/>
    </row>
    <row r="1271" spans="2:7" x14ac:dyDescent="0.4">
      <c r="B1271" s="30" t="s">
        <v>2982</v>
      </c>
      <c r="C1271" s="30" t="s">
        <v>2597</v>
      </c>
      <c r="D1271" s="30">
        <v>713</v>
      </c>
      <c r="E1271" s="30" t="s">
        <v>2638</v>
      </c>
      <c r="F1271" s="37" t="s">
        <v>6854</v>
      </c>
      <c r="G1271" s="30"/>
    </row>
    <row r="1272" spans="2:7" x14ac:dyDescent="0.4">
      <c r="B1272" s="30" t="s">
        <v>2982</v>
      </c>
      <c r="C1272" s="30" t="s">
        <v>2597</v>
      </c>
      <c r="D1272" s="30">
        <v>714</v>
      </c>
      <c r="E1272" s="30" t="s">
        <v>3217</v>
      </c>
      <c r="F1272" s="37" t="s">
        <v>6854</v>
      </c>
      <c r="G1272" s="30"/>
    </row>
    <row r="1273" spans="2:7" x14ac:dyDescent="0.4">
      <c r="B1273" s="30" t="s">
        <v>2982</v>
      </c>
      <c r="C1273" s="30" t="s">
        <v>2597</v>
      </c>
      <c r="D1273" s="30">
        <v>715</v>
      </c>
      <c r="E1273" s="30" t="s">
        <v>3964</v>
      </c>
      <c r="F1273" s="37" t="s">
        <v>6854</v>
      </c>
      <c r="G1273" s="30"/>
    </row>
    <row r="1274" spans="2:7" x14ac:dyDescent="0.4">
      <c r="B1274" s="30" t="s">
        <v>2982</v>
      </c>
      <c r="C1274" s="30" t="s">
        <v>2597</v>
      </c>
      <c r="D1274" s="30">
        <v>716</v>
      </c>
      <c r="E1274" s="30" t="s">
        <v>3965</v>
      </c>
      <c r="F1274" s="37" t="s">
        <v>6854</v>
      </c>
      <c r="G1274" s="30"/>
    </row>
    <row r="1275" spans="2:7" x14ac:dyDescent="0.4">
      <c r="B1275" s="30" t="s">
        <v>2982</v>
      </c>
      <c r="C1275" s="30" t="s">
        <v>2597</v>
      </c>
      <c r="D1275" s="30">
        <v>717</v>
      </c>
      <c r="E1275" s="30" t="s">
        <v>3967</v>
      </c>
      <c r="F1275" s="37" t="s">
        <v>6854</v>
      </c>
      <c r="G1275" s="30"/>
    </row>
    <row r="1276" spans="2:7" x14ac:dyDescent="0.4">
      <c r="B1276" s="30" t="s">
        <v>2982</v>
      </c>
      <c r="C1276" s="30" t="s">
        <v>2597</v>
      </c>
      <c r="D1276" s="30">
        <v>718</v>
      </c>
      <c r="E1276" s="30" t="s">
        <v>3969</v>
      </c>
      <c r="F1276" s="37" t="s">
        <v>6854</v>
      </c>
      <c r="G1276" s="30"/>
    </row>
    <row r="1277" spans="2:7" x14ac:dyDescent="0.4">
      <c r="B1277" s="30" t="s">
        <v>2982</v>
      </c>
      <c r="C1277" s="30" t="s">
        <v>2597</v>
      </c>
      <c r="D1277" s="30">
        <v>719</v>
      </c>
      <c r="E1277" s="30" t="s">
        <v>2843</v>
      </c>
      <c r="F1277" s="37" t="s">
        <v>6854</v>
      </c>
      <c r="G1277" s="30"/>
    </row>
    <row r="1278" spans="2:7" x14ac:dyDescent="0.4">
      <c r="B1278" s="30" t="s">
        <v>2982</v>
      </c>
      <c r="C1278" s="30" t="s">
        <v>2597</v>
      </c>
      <c r="D1278" s="30">
        <v>720</v>
      </c>
      <c r="E1278" s="30" t="s">
        <v>3748</v>
      </c>
      <c r="F1278" s="37" t="s">
        <v>6854</v>
      </c>
      <c r="G1278" s="30"/>
    </row>
    <row r="1279" spans="2:7" x14ac:dyDescent="0.4">
      <c r="B1279" s="30" t="s">
        <v>2982</v>
      </c>
      <c r="C1279" s="30" t="s">
        <v>2597</v>
      </c>
      <c r="D1279" s="30">
        <v>721</v>
      </c>
      <c r="E1279" s="30" t="s">
        <v>3591</v>
      </c>
      <c r="F1279" s="37" t="s">
        <v>6854</v>
      </c>
      <c r="G1279" s="30"/>
    </row>
    <row r="1280" spans="2:7" x14ac:dyDescent="0.4">
      <c r="B1280" s="30" t="s">
        <v>2982</v>
      </c>
      <c r="C1280" s="30" t="s">
        <v>2597</v>
      </c>
      <c r="D1280" s="30">
        <v>722</v>
      </c>
      <c r="E1280" s="30" t="s">
        <v>2143</v>
      </c>
      <c r="F1280" s="37" t="s">
        <v>6854</v>
      </c>
      <c r="G1280" s="30"/>
    </row>
    <row r="1281" spans="2:7" x14ac:dyDescent="0.4">
      <c r="B1281" s="30" t="s">
        <v>2982</v>
      </c>
      <c r="C1281" s="30" t="s">
        <v>2597</v>
      </c>
      <c r="D1281" s="30">
        <v>723</v>
      </c>
      <c r="E1281" s="30" t="s">
        <v>1514</v>
      </c>
      <c r="F1281" s="37" t="s">
        <v>6854</v>
      </c>
      <c r="G1281" s="30"/>
    </row>
    <row r="1282" spans="2:7" x14ac:dyDescent="0.4">
      <c r="B1282" s="30" t="s">
        <v>2982</v>
      </c>
      <c r="C1282" s="30" t="s">
        <v>2597</v>
      </c>
      <c r="D1282" s="30">
        <v>724</v>
      </c>
      <c r="E1282" s="30" t="s">
        <v>3972</v>
      </c>
      <c r="F1282" s="37" t="s">
        <v>6854</v>
      </c>
      <c r="G1282" s="30"/>
    </row>
    <row r="1283" spans="2:7" x14ac:dyDescent="0.4">
      <c r="B1283" s="30" t="s">
        <v>2982</v>
      </c>
      <c r="C1283" s="30" t="s">
        <v>2597</v>
      </c>
      <c r="D1283" s="30">
        <v>725</v>
      </c>
      <c r="E1283" s="30" t="s">
        <v>2899</v>
      </c>
      <c r="F1283" s="37" t="s">
        <v>6854</v>
      </c>
      <c r="G1283" s="30"/>
    </row>
    <row r="1284" spans="2:7" x14ac:dyDescent="0.4">
      <c r="B1284" s="30" t="s">
        <v>2982</v>
      </c>
      <c r="C1284" s="30" t="s">
        <v>2597</v>
      </c>
      <c r="D1284" s="30">
        <v>726</v>
      </c>
      <c r="E1284" s="30" t="s">
        <v>1730</v>
      </c>
      <c r="F1284" s="37" t="s">
        <v>6854</v>
      </c>
      <c r="G1284" s="30"/>
    </row>
    <row r="1285" spans="2:7" x14ac:dyDescent="0.4">
      <c r="B1285" s="30" t="s">
        <v>2982</v>
      </c>
      <c r="C1285" s="30" t="s">
        <v>2597</v>
      </c>
      <c r="D1285" s="30">
        <v>727</v>
      </c>
      <c r="E1285" s="30" t="s">
        <v>2855</v>
      </c>
      <c r="F1285" s="37" t="s">
        <v>6854</v>
      </c>
      <c r="G1285" s="30"/>
    </row>
    <row r="1286" spans="2:7" x14ac:dyDescent="0.4">
      <c r="B1286" s="30" t="s">
        <v>2982</v>
      </c>
      <c r="C1286" s="30" t="s">
        <v>2597</v>
      </c>
      <c r="D1286" s="30">
        <v>728</v>
      </c>
      <c r="E1286" s="30" t="s">
        <v>3615</v>
      </c>
      <c r="F1286" s="37" t="s">
        <v>6854</v>
      </c>
      <c r="G1286" s="30"/>
    </row>
    <row r="1287" spans="2:7" x14ac:dyDescent="0.4">
      <c r="B1287" s="30" t="s">
        <v>2982</v>
      </c>
      <c r="C1287" s="30" t="s">
        <v>2597</v>
      </c>
      <c r="D1287" s="30">
        <v>729</v>
      </c>
      <c r="E1287" s="30" t="s">
        <v>730</v>
      </c>
      <c r="F1287" s="37" t="s">
        <v>6854</v>
      </c>
      <c r="G1287" s="30"/>
    </row>
    <row r="1288" spans="2:7" x14ac:dyDescent="0.4">
      <c r="B1288" s="30" t="s">
        <v>2982</v>
      </c>
      <c r="C1288" s="30" t="s">
        <v>2597</v>
      </c>
      <c r="D1288" s="30">
        <v>730</v>
      </c>
      <c r="E1288" s="30" t="s">
        <v>3974</v>
      </c>
      <c r="F1288" s="37" t="s">
        <v>6854</v>
      </c>
      <c r="G1288" s="30"/>
    </row>
    <row r="1289" spans="2:7" x14ac:dyDescent="0.4">
      <c r="B1289" s="30" t="s">
        <v>2982</v>
      </c>
      <c r="C1289" s="30" t="s">
        <v>2597</v>
      </c>
      <c r="D1289" s="30">
        <v>731</v>
      </c>
      <c r="E1289" s="30" t="s">
        <v>3975</v>
      </c>
      <c r="F1289" s="37" t="s">
        <v>6854</v>
      </c>
      <c r="G1289" s="30"/>
    </row>
    <row r="1290" spans="2:7" x14ac:dyDescent="0.4">
      <c r="B1290" s="30" t="s">
        <v>2982</v>
      </c>
      <c r="C1290" s="30" t="s">
        <v>2597</v>
      </c>
      <c r="D1290" s="30">
        <v>732</v>
      </c>
      <c r="E1290" s="30" t="s">
        <v>3976</v>
      </c>
      <c r="F1290" s="37" t="s">
        <v>6854</v>
      </c>
      <c r="G1290" s="30"/>
    </row>
    <row r="1291" spans="2:7" x14ac:dyDescent="0.4">
      <c r="B1291" s="30" t="s">
        <v>2982</v>
      </c>
      <c r="C1291" s="30" t="s">
        <v>2597</v>
      </c>
      <c r="D1291" s="30">
        <v>733</v>
      </c>
      <c r="E1291" s="30" t="s">
        <v>817</v>
      </c>
      <c r="F1291" s="37" t="s">
        <v>6854</v>
      </c>
      <c r="G1291" s="30"/>
    </row>
    <row r="1292" spans="2:7" x14ac:dyDescent="0.4">
      <c r="B1292" s="30" t="s">
        <v>2982</v>
      </c>
      <c r="C1292" s="30" t="s">
        <v>2597</v>
      </c>
      <c r="D1292" s="30">
        <v>734</v>
      </c>
      <c r="E1292" s="30" t="s">
        <v>3180</v>
      </c>
      <c r="F1292" s="37" t="s">
        <v>6854</v>
      </c>
      <c r="G1292" s="30"/>
    </row>
    <row r="1293" spans="2:7" x14ac:dyDescent="0.4">
      <c r="B1293" s="30" t="s">
        <v>2982</v>
      </c>
      <c r="C1293" s="30" t="s">
        <v>2597</v>
      </c>
      <c r="D1293" s="30">
        <v>735</v>
      </c>
      <c r="E1293" s="30" t="s">
        <v>3977</v>
      </c>
      <c r="F1293" s="37" t="s">
        <v>6854</v>
      </c>
      <c r="G1293" s="30"/>
    </row>
    <row r="1294" spans="2:7" x14ac:dyDescent="0.4">
      <c r="B1294" s="30" t="s">
        <v>2982</v>
      </c>
      <c r="C1294" s="30" t="s">
        <v>2597</v>
      </c>
      <c r="D1294" s="30">
        <v>736</v>
      </c>
      <c r="E1294" s="30" t="s">
        <v>3385</v>
      </c>
      <c r="F1294" s="37" t="s">
        <v>6854</v>
      </c>
      <c r="G1294" s="30"/>
    </row>
    <row r="1295" spans="2:7" x14ac:dyDescent="0.4">
      <c r="B1295" s="30" t="s">
        <v>2982</v>
      </c>
      <c r="C1295" s="30" t="s">
        <v>2597</v>
      </c>
      <c r="D1295" s="30">
        <v>737</v>
      </c>
      <c r="E1295" s="30" t="s">
        <v>3978</v>
      </c>
      <c r="F1295" s="37" t="s">
        <v>6854</v>
      </c>
      <c r="G1295" s="30"/>
    </row>
    <row r="1296" spans="2:7" x14ac:dyDescent="0.4">
      <c r="B1296" s="30" t="s">
        <v>2982</v>
      </c>
      <c r="C1296" s="30" t="s">
        <v>2597</v>
      </c>
      <c r="D1296" s="30">
        <v>738</v>
      </c>
      <c r="E1296" s="30" t="s">
        <v>755</v>
      </c>
      <c r="F1296" s="37" t="s">
        <v>6854</v>
      </c>
      <c r="G1296" s="30"/>
    </row>
    <row r="1297" spans="2:7" x14ac:dyDescent="0.4">
      <c r="B1297" s="30" t="s">
        <v>2982</v>
      </c>
      <c r="C1297" s="30" t="s">
        <v>2597</v>
      </c>
      <c r="D1297" s="30">
        <v>739</v>
      </c>
      <c r="E1297" s="30" t="s">
        <v>959</v>
      </c>
      <c r="F1297" s="37" t="s">
        <v>6854</v>
      </c>
      <c r="G1297" s="30"/>
    </row>
    <row r="1298" spans="2:7" x14ac:dyDescent="0.4">
      <c r="B1298" s="30" t="s">
        <v>2982</v>
      </c>
      <c r="C1298" s="30" t="s">
        <v>2597</v>
      </c>
      <c r="D1298" s="30">
        <v>740</v>
      </c>
      <c r="E1298" s="30" t="s">
        <v>2643</v>
      </c>
      <c r="F1298" s="37" t="s">
        <v>6854</v>
      </c>
      <c r="G1298" s="30"/>
    </row>
    <row r="1299" spans="2:7" x14ac:dyDescent="0.4">
      <c r="B1299" s="30" t="s">
        <v>2982</v>
      </c>
      <c r="C1299" s="30" t="s">
        <v>2597</v>
      </c>
      <c r="D1299" s="30">
        <v>741</v>
      </c>
      <c r="E1299" s="30" t="s">
        <v>3981</v>
      </c>
      <c r="F1299" s="37" t="s">
        <v>6854</v>
      </c>
      <c r="G1299" s="30"/>
    </row>
    <row r="1300" spans="2:7" x14ac:dyDescent="0.4">
      <c r="B1300" s="30" t="s">
        <v>2982</v>
      </c>
      <c r="C1300" s="30" t="s">
        <v>2597</v>
      </c>
      <c r="D1300" s="30">
        <v>742</v>
      </c>
      <c r="E1300" s="30" t="s">
        <v>2252</v>
      </c>
      <c r="F1300" s="37" t="s">
        <v>6854</v>
      </c>
      <c r="G1300" s="30"/>
    </row>
    <row r="1301" spans="2:7" x14ac:dyDescent="0.4">
      <c r="B1301" s="30" t="s">
        <v>2982</v>
      </c>
      <c r="C1301" s="30" t="s">
        <v>2597</v>
      </c>
      <c r="D1301" s="30">
        <v>743</v>
      </c>
      <c r="E1301" s="30" t="s">
        <v>3982</v>
      </c>
      <c r="F1301" s="37" t="s">
        <v>6854</v>
      </c>
      <c r="G1301" s="30"/>
    </row>
    <row r="1302" spans="2:7" x14ac:dyDescent="0.4">
      <c r="B1302" s="30" t="s">
        <v>2982</v>
      </c>
      <c r="C1302" s="30" t="s">
        <v>2597</v>
      </c>
      <c r="D1302" s="30">
        <v>744</v>
      </c>
      <c r="E1302" s="30" t="s">
        <v>2567</v>
      </c>
      <c r="F1302" s="37" t="s">
        <v>6854</v>
      </c>
      <c r="G1302" s="30"/>
    </row>
    <row r="1303" spans="2:7" x14ac:dyDescent="0.4">
      <c r="B1303" s="30" t="s">
        <v>2982</v>
      </c>
      <c r="C1303" s="30" t="s">
        <v>2597</v>
      </c>
      <c r="D1303" s="30">
        <v>745</v>
      </c>
      <c r="E1303" s="30" t="s">
        <v>3624</v>
      </c>
      <c r="F1303" s="37" t="s">
        <v>6854</v>
      </c>
      <c r="G1303" s="30"/>
    </row>
    <row r="1304" spans="2:7" x14ac:dyDescent="0.4">
      <c r="B1304" s="30" t="s">
        <v>2982</v>
      </c>
      <c r="C1304" s="30" t="s">
        <v>2597</v>
      </c>
      <c r="D1304" s="30">
        <v>746</v>
      </c>
      <c r="E1304" s="30" t="s">
        <v>1671</v>
      </c>
      <c r="F1304" s="37" t="s">
        <v>6854</v>
      </c>
      <c r="G1304" s="30"/>
    </row>
    <row r="1305" spans="2:7" x14ac:dyDescent="0.4">
      <c r="B1305" s="30" t="s">
        <v>2982</v>
      </c>
      <c r="C1305" s="30" t="s">
        <v>2597</v>
      </c>
      <c r="D1305" s="30">
        <v>747</v>
      </c>
      <c r="E1305" s="30" t="s">
        <v>1068</v>
      </c>
      <c r="F1305" s="37" t="s">
        <v>6854</v>
      </c>
      <c r="G1305" s="30"/>
    </row>
    <row r="1306" spans="2:7" x14ac:dyDescent="0.4">
      <c r="B1306" s="30" t="s">
        <v>2982</v>
      </c>
      <c r="C1306" s="30" t="s">
        <v>2597</v>
      </c>
      <c r="D1306" s="30">
        <v>748</v>
      </c>
      <c r="E1306" s="30" t="s">
        <v>3985</v>
      </c>
      <c r="F1306" s="37" t="s">
        <v>6854</v>
      </c>
      <c r="G1306" s="30"/>
    </row>
    <row r="1307" spans="2:7" x14ac:dyDescent="0.4">
      <c r="B1307" s="30" t="s">
        <v>2982</v>
      </c>
      <c r="C1307" s="30" t="s">
        <v>2597</v>
      </c>
      <c r="D1307" s="30">
        <v>749</v>
      </c>
      <c r="E1307" s="30" t="s">
        <v>3987</v>
      </c>
      <c r="F1307" s="37" t="s">
        <v>6854</v>
      </c>
      <c r="G1307" s="30"/>
    </row>
    <row r="1308" spans="2:7" x14ac:dyDescent="0.4">
      <c r="B1308" s="30" t="s">
        <v>2982</v>
      </c>
      <c r="C1308" s="30" t="s">
        <v>2597</v>
      </c>
      <c r="D1308" s="30">
        <v>750</v>
      </c>
      <c r="E1308" s="30" t="s">
        <v>3989</v>
      </c>
      <c r="F1308" s="37" t="s">
        <v>6854</v>
      </c>
      <c r="G1308" s="30"/>
    </row>
    <row r="1309" spans="2:7" x14ac:dyDescent="0.4">
      <c r="B1309" s="30" t="s">
        <v>2982</v>
      </c>
      <c r="C1309" s="30" t="s">
        <v>2597</v>
      </c>
      <c r="D1309" s="30">
        <v>751</v>
      </c>
      <c r="E1309" s="30" t="s">
        <v>3363</v>
      </c>
      <c r="F1309" s="37" t="s">
        <v>6854</v>
      </c>
      <c r="G1309" s="30"/>
    </row>
    <row r="1310" spans="2:7" x14ac:dyDescent="0.4">
      <c r="B1310" s="30" t="s">
        <v>2982</v>
      </c>
      <c r="C1310" s="30" t="s">
        <v>2597</v>
      </c>
      <c r="D1310" s="30">
        <v>752</v>
      </c>
      <c r="E1310" s="30" t="s">
        <v>3990</v>
      </c>
      <c r="F1310" s="37" t="s">
        <v>6854</v>
      </c>
      <c r="G1310" s="30"/>
    </row>
    <row r="1311" spans="2:7" x14ac:dyDescent="0.4">
      <c r="B1311" s="30" t="s">
        <v>2982</v>
      </c>
      <c r="C1311" s="30" t="s">
        <v>2597</v>
      </c>
      <c r="D1311" s="30">
        <v>753</v>
      </c>
      <c r="E1311" s="30" t="s">
        <v>2246</v>
      </c>
      <c r="F1311" s="37" t="s">
        <v>6854</v>
      </c>
      <c r="G1311" s="30"/>
    </row>
    <row r="1312" spans="2:7" x14ac:dyDescent="0.4">
      <c r="B1312" s="30" t="s">
        <v>2982</v>
      </c>
      <c r="C1312" s="30" t="s">
        <v>2597</v>
      </c>
      <c r="D1312" s="30">
        <v>754</v>
      </c>
      <c r="E1312" s="30" t="s">
        <v>1733</v>
      </c>
      <c r="F1312" s="37" t="s">
        <v>6854</v>
      </c>
      <c r="G1312" s="30"/>
    </row>
    <row r="1313" spans="2:7" x14ac:dyDescent="0.4">
      <c r="B1313" s="30" t="s">
        <v>2982</v>
      </c>
      <c r="C1313" s="30" t="s">
        <v>2597</v>
      </c>
      <c r="D1313" s="30">
        <v>755</v>
      </c>
      <c r="E1313" s="33" t="s">
        <v>3992</v>
      </c>
      <c r="F1313" s="37"/>
      <c r="G1313" s="30"/>
    </row>
    <row r="1314" spans="2:7" x14ac:dyDescent="0.4">
      <c r="B1314" s="30" t="s">
        <v>2982</v>
      </c>
      <c r="C1314" s="30" t="s">
        <v>2597</v>
      </c>
      <c r="D1314" s="30">
        <v>756</v>
      </c>
      <c r="E1314" s="30" t="s">
        <v>780</v>
      </c>
      <c r="F1314" s="37" t="s">
        <v>6854</v>
      </c>
      <c r="G1314" s="30"/>
    </row>
    <row r="1315" spans="2:7" x14ac:dyDescent="0.4">
      <c r="B1315" s="30" t="s">
        <v>2982</v>
      </c>
      <c r="C1315" s="30" t="s">
        <v>2597</v>
      </c>
      <c r="D1315" s="30">
        <v>757</v>
      </c>
      <c r="E1315" s="30" t="s">
        <v>3993</v>
      </c>
      <c r="F1315" s="37" t="s">
        <v>6854</v>
      </c>
      <c r="G1315" s="30"/>
    </row>
    <row r="1316" spans="2:7" x14ac:dyDescent="0.4">
      <c r="B1316" s="30" t="s">
        <v>2982</v>
      </c>
      <c r="C1316" s="30" t="s">
        <v>2597</v>
      </c>
      <c r="D1316" s="30">
        <v>758</v>
      </c>
      <c r="E1316" s="30" t="s">
        <v>1525</v>
      </c>
      <c r="F1316" s="37" t="s">
        <v>6854</v>
      </c>
      <c r="G1316" s="30"/>
    </row>
    <row r="1317" spans="2:7" x14ac:dyDescent="0.4">
      <c r="B1317" s="30" t="s">
        <v>2982</v>
      </c>
      <c r="C1317" s="30" t="s">
        <v>2597</v>
      </c>
      <c r="D1317" s="30">
        <v>759</v>
      </c>
      <c r="E1317" s="30" t="s">
        <v>3995</v>
      </c>
      <c r="F1317" s="37" t="s">
        <v>6854</v>
      </c>
      <c r="G1317" s="30"/>
    </row>
    <row r="1318" spans="2:7" x14ac:dyDescent="0.4">
      <c r="B1318" s="30" t="s">
        <v>2982</v>
      </c>
      <c r="C1318" s="30" t="s">
        <v>2597</v>
      </c>
      <c r="D1318" s="30">
        <v>760</v>
      </c>
      <c r="E1318" s="30" t="s">
        <v>3997</v>
      </c>
      <c r="F1318" s="37" t="s">
        <v>6854</v>
      </c>
      <c r="G1318" s="30"/>
    </row>
    <row r="1319" spans="2:7" x14ac:dyDescent="0.4">
      <c r="B1319" s="30" t="s">
        <v>2982</v>
      </c>
      <c r="C1319" s="30" t="s">
        <v>2597</v>
      </c>
      <c r="D1319" s="30">
        <v>761</v>
      </c>
      <c r="E1319" s="30" t="s">
        <v>4001</v>
      </c>
      <c r="F1319" s="37" t="s">
        <v>6854</v>
      </c>
      <c r="G1319" s="30"/>
    </row>
    <row r="1320" spans="2:7" x14ac:dyDescent="0.4">
      <c r="B1320" s="30" t="s">
        <v>2982</v>
      </c>
      <c r="C1320" s="30" t="s">
        <v>2597</v>
      </c>
      <c r="D1320" s="30">
        <v>762</v>
      </c>
      <c r="E1320" s="30" t="s">
        <v>4003</v>
      </c>
      <c r="F1320" s="37" t="s">
        <v>6854</v>
      </c>
      <c r="G1320" s="30"/>
    </row>
    <row r="1321" spans="2:7" x14ac:dyDescent="0.4">
      <c r="B1321" s="30" t="s">
        <v>2982</v>
      </c>
      <c r="C1321" s="30" t="s">
        <v>2597</v>
      </c>
      <c r="D1321" s="30">
        <v>763</v>
      </c>
      <c r="E1321" s="30" t="s">
        <v>165</v>
      </c>
      <c r="F1321" s="37" t="s">
        <v>6854</v>
      </c>
      <c r="G1321" s="30"/>
    </row>
    <row r="1322" spans="2:7" x14ac:dyDescent="0.4">
      <c r="B1322" s="30" t="s">
        <v>2982</v>
      </c>
      <c r="C1322" s="30" t="s">
        <v>2597</v>
      </c>
      <c r="D1322" s="30">
        <v>764</v>
      </c>
      <c r="E1322" s="30" t="s">
        <v>2163</v>
      </c>
      <c r="F1322" s="37" t="s">
        <v>6854</v>
      </c>
      <c r="G1322" s="30"/>
    </row>
    <row r="1323" spans="2:7" x14ac:dyDescent="0.4">
      <c r="B1323" s="30" t="s">
        <v>2982</v>
      </c>
      <c r="C1323" s="30" t="s">
        <v>2597</v>
      </c>
      <c r="D1323" s="30">
        <v>765</v>
      </c>
      <c r="E1323" s="30" t="s">
        <v>4004</v>
      </c>
      <c r="F1323" s="37" t="s">
        <v>6854</v>
      </c>
      <c r="G1323" s="30"/>
    </row>
    <row r="1324" spans="2:7" x14ac:dyDescent="0.4">
      <c r="B1324" s="30" t="s">
        <v>2982</v>
      </c>
      <c r="C1324" s="30" t="s">
        <v>2597</v>
      </c>
      <c r="D1324" s="30">
        <v>766</v>
      </c>
      <c r="E1324" s="30" t="s">
        <v>4006</v>
      </c>
      <c r="F1324" s="37" t="s">
        <v>6854</v>
      </c>
      <c r="G1324" s="30"/>
    </row>
    <row r="1325" spans="2:7" x14ac:dyDescent="0.4">
      <c r="B1325" s="30" t="s">
        <v>2982</v>
      </c>
      <c r="C1325" s="30" t="s">
        <v>2597</v>
      </c>
      <c r="D1325" s="30">
        <v>767</v>
      </c>
      <c r="E1325" s="30" t="s">
        <v>4009</v>
      </c>
      <c r="F1325" s="37" t="s">
        <v>6854</v>
      </c>
      <c r="G1325" s="30"/>
    </row>
    <row r="1326" spans="2:7" x14ac:dyDescent="0.4">
      <c r="B1326" s="30" t="s">
        <v>2982</v>
      </c>
      <c r="C1326" s="30" t="s">
        <v>2597</v>
      </c>
      <c r="D1326" s="30">
        <v>768</v>
      </c>
      <c r="E1326" s="30" t="s">
        <v>4010</v>
      </c>
      <c r="F1326" s="37" t="s">
        <v>6854</v>
      </c>
      <c r="G1326" s="30"/>
    </row>
    <row r="1327" spans="2:7" x14ac:dyDescent="0.4">
      <c r="B1327" s="30" t="s">
        <v>2982</v>
      </c>
      <c r="C1327" s="30" t="s">
        <v>2597</v>
      </c>
      <c r="D1327" s="30">
        <v>769</v>
      </c>
      <c r="E1327" s="30" t="s">
        <v>2951</v>
      </c>
      <c r="F1327" s="37" t="s">
        <v>6854</v>
      </c>
      <c r="G1327" s="30"/>
    </row>
    <row r="1328" spans="2:7" x14ac:dyDescent="0.4">
      <c r="B1328" s="30" t="s">
        <v>2982</v>
      </c>
      <c r="C1328" s="30" t="s">
        <v>2597</v>
      </c>
      <c r="D1328" s="30">
        <v>770</v>
      </c>
      <c r="E1328" s="30" t="s">
        <v>4013</v>
      </c>
      <c r="F1328" s="37" t="s">
        <v>6854</v>
      </c>
      <c r="G1328" s="30"/>
    </row>
    <row r="1329" spans="2:7" x14ac:dyDescent="0.4">
      <c r="B1329" s="30" t="s">
        <v>2982</v>
      </c>
      <c r="C1329" s="30" t="s">
        <v>2597</v>
      </c>
      <c r="D1329" s="30">
        <v>771</v>
      </c>
      <c r="E1329" s="30" t="s">
        <v>4016</v>
      </c>
      <c r="F1329" s="37" t="s">
        <v>6854</v>
      </c>
      <c r="G1329" s="30"/>
    </row>
    <row r="1330" spans="2:7" x14ac:dyDescent="0.4">
      <c r="B1330" s="30" t="s">
        <v>2982</v>
      </c>
      <c r="C1330" s="30" t="s">
        <v>2597</v>
      </c>
      <c r="D1330" s="30">
        <v>772</v>
      </c>
      <c r="E1330" s="30" t="s">
        <v>4017</v>
      </c>
      <c r="F1330" s="37" t="s">
        <v>6854</v>
      </c>
      <c r="G1330" s="30"/>
    </row>
    <row r="1331" spans="2:7" x14ac:dyDescent="0.4">
      <c r="B1331" s="30" t="s">
        <v>2982</v>
      </c>
      <c r="C1331" s="30" t="s">
        <v>2597</v>
      </c>
      <c r="D1331" s="30">
        <v>773</v>
      </c>
      <c r="E1331" s="30" t="s">
        <v>4019</v>
      </c>
      <c r="F1331" s="37" t="s">
        <v>6854</v>
      </c>
      <c r="G1331" s="30"/>
    </row>
    <row r="1332" spans="2:7" x14ac:dyDescent="0.4">
      <c r="B1332" s="30" t="s">
        <v>2982</v>
      </c>
      <c r="C1332" s="30" t="s">
        <v>2597</v>
      </c>
      <c r="D1332" s="30">
        <v>774</v>
      </c>
      <c r="E1332" s="30" t="s">
        <v>4020</v>
      </c>
      <c r="F1332" s="37" t="s">
        <v>6854</v>
      </c>
      <c r="G1332" s="30"/>
    </row>
    <row r="1333" spans="2:7" x14ac:dyDescent="0.4">
      <c r="B1333" s="30" t="s">
        <v>2982</v>
      </c>
      <c r="C1333" s="30" t="s">
        <v>2597</v>
      </c>
      <c r="D1333" s="30">
        <v>775</v>
      </c>
      <c r="E1333" s="30" t="s">
        <v>2701</v>
      </c>
      <c r="F1333" s="37" t="s">
        <v>6854</v>
      </c>
      <c r="G1333" s="30"/>
    </row>
    <row r="1334" spans="2:7" x14ac:dyDescent="0.4">
      <c r="B1334" s="30" t="s">
        <v>2982</v>
      </c>
      <c r="C1334" s="30" t="s">
        <v>2597</v>
      </c>
      <c r="D1334" s="30">
        <v>776</v>
      </c>
      <c r="E1334" s="30" t="s">
        <v>4021</v>
      </c>
      <c r="F1334" s="37" t="s">
        <v>6854</v>
      </c>
      <c r="G1334" s="30"/>
    </row>
    <row r="1335" spans="2:7" x14ac:dyDescent="0.4">
      <c r="B1335" s="30" t="s">
        <v>2982</v>
      </c>
      <c r="C1335" s="30" t="s">
        <v>2597</v>
      </c>
      <c r="D1335" s="30">
        <v>777</v>
      </c>
      <c r="E1335" s="30" t="s">
        <v>1188</v>
      </c>
      <c r="F1335" s="37" t="s">
        <v>6854</v>
      </c>
      <c r="G1335" s="30"/>
    </row>
    <row r="1336" spans="2:7" x14ac:dyDescent="0.4">
      <c r="B1336" s="30" t="s">
        <v>2982</v>
      </c>
      <c r="C1336" s="30" t="s">
        <v>2597</v>
      </c>
      <c r="D1336" s="30">
        <v>778</v>
      </c>
      <c r="E1336" s="30" t="s">
        <v>4024</v>
      </c>
      <c r="F1336" s="37" t="s">
        <v>6854</v>
      </c>
      <c r="G1336" s="30"/>
    </row>
    <row r="1337" spans="2:7" x14ac:dyDescent="0.4">
      <c r="B1337" s="30" t="s">
        <v>2982</v>
      </c>
      <c r="C1337" s="30" t="s">
        <v>2597</v>
      </c>
      <c r="D1337" s="30">
        <v>779</v>
      </c>
      <c r="E1337" s="30" t="s">
        <v>4025</v>
      </c>
      <c r="F1337" s="37" t="s">
        <v>6854</v>
      </c>
      <c r="G1337" s="30"/>
    </row>
    <row r="1338" spans="2:7" x14ac:dyDescent="0.4">
      <c r="B1338" s="30" t="s">
        <v>2982</v>
      </c>
      <c r="C1338" s="30" t="s">
        <v>2597</v>
      </c>
      <c r="D1338" s="30">
        <v>780</v>
      </c>
      <c r="E1338" s="30" t="s">
        <v>2193</v>
      </c>
      <c r="F1338" s="37" t="s">
        <v>6854</v>
      </c>
      <c r="G1338" s="30"/>
    </row>
    <row r="1339" spans="2:7" x14ac:dyDescent="0.4">
      <c r="B1339" s="30" t="s">
        <v>2982</v>
      </c>
      <c r="C1339" s="30" t="s">
        <v>2597</v>
      </c>
      <c r="D1339" s="30">
        <v>781</v>
      </c>
      <c r="E1339" s="30" t="s">
        <v>4026</v>
      </c>
      <c r="F1339" s="37" t="s">
        <v>6854</v>
      </c>
      <c r="G1339" s="30"/>
    </row>
    <row r="1340" spans="2:7" x14ac:dyDescent="0.4">
      <c r="B1340" s="30" t="s">
        <v>2982</v>
      </c>
      <c r="C1340" s="30" t="s">
        <v>2597</v>
      </c>
      <c r="D1340" s="30">
        <v>782</v>
      </c>
      <c r="E1340" s="30" t="s">
        <v>4023</v>
      </c>
      <c r="F1340" s="37" t="s">
        <v>6854</v>
      </c>
      <c r="G1340" s="30"/>
    </row>
    <row r="1341" spans="2:7" x14ac:dyDescent="0.4">
      <c r="B1341" s="30" t="s">
        <v>2982</v>
      </c>
      <c r="C1341" s="30" t="s">
        <v>2597</v>
      </c>
      <c r="D1341" s="30">
        <v>783</v>
      </c>
      <c r="E1341" s="30" t="s">
        <v>4027</v>
      </c>
      <c r="F1341" s="37" t="s">
        <v>6854</v>
      </c>
      <c r="G1341" s="30"/>
    </row>
    <row r="1342" spans="2:7" x14ac:dyDescent="0.4">
      <c r="B1342" s="30" t="s">
        <v>2982</v>
      </c>
      <c r="C1342" s="30" t="s">
        <v>2597</v>
      </c>
      <c r="D1342" s="30">
        <v>784</v>
      </c>
      <c r="E1342" s="30" t="s">
        <v>274</v>
      </c>
      <c r="F1342" s="37" t="s">
        <v>6854</v>
      </c>
      <c r="G1342" s="30"/>
    </row>
    <row r="1343" spans="2:7" x14ac:dyDescent="0.4">
      <c r="B1343" s="30" t="s">
        <v>2982</v>
      </c>
      <c r="C1343" s="30" t="s">
        <v>2597</v>
      </c>
      <c r="D1343" s="30">
        <v>785</v>
      </c>
      <c r="E1343" s="30" t="s">
        <v>3381</v>
      </c>
      <c r="F1343" s="37" t="s">
        <v>6854</v>
      </c>
      <c r="G1343" s="30"/>
    </row>
    <row r="1344" spans="2:7" x14ac:dyDescent="0.4">
      <c r="B1344" s="30" t="s">
        <v>2982</v>
      </c>
      <c r="C1344" s="30" t="s">
        <v>2597</v>
      </c>
      <c r="D1344" s="30">
        <v>786</v>
      </c>
      <c r="E1344" s="30" t="s">
        <v>1114</v>
      </c>
      <c r="F1344" s="37" t="s">
        <v>6854</v>
      </c>
      <c r="G1344" s="30"/>
    </row>
    <row r="1345" spans="2:7" x14ac:dyDescent="0.4">
      <c r="B1345" s="30" t="s">
        <v>2982</v>
      </c>
      <c r="C1345" s="30" t="s">
        <v>2597</v>
      </c>
      <c r="D1345" s="30">
        <v>787</v>
      </c>
      <c r="E1345" s="30" t="s">
        <v>2158</v>
      </c>
      <c r="F1345" s="37" t="s">
        <v>6854</v>
      </c>
      <c r="G1345" s="30"/>
    </row>
    <row r="1346" spans="2:7" x14ac:dyDescent="0.4">
      <c r="B1346" s="30" t="s">
        <v>2982</v>
      </c>
      <c r="C1346" s="30" t="s">
        <v>2597</v>
      </c>
      <c r="D1346" s="30">
        <v>788</v>
      </c>
      <c r="E1346" s="30" t="s">
        <v>1786</v>
      </c>
      <c r="F1346" s="37" t="s">
        <v>6854</v>
      </c>
      <c r="G1346" s="30"/>
    </row>
    <row r="1347" spans="2:7" x14ac:dyDescent="0.4">
      <c r="B1347" s="30" t="s">
        <v>2982</v>
      </c>
      <c r="C1347" s="30" t="s">
        <v>2597</v>
      </c>
      <c r="D1347" s="30">
        <v>789</v>
      </c>
      <c r="E1347" s="30" t="s">
        <v>2161</v>
      </c>
      <c r="F1347" s="37" t="s">
        <v>6854</v>
      </c>
      <c r="G1347" s="30"/>
    </row>
    <row r="1348" spans="2:7" x14ac:dyDescent="0.4">
      <c r="B1348" s="30" t="s">
        <v>2982</v>
      </c>
      <c r="C1348" s="30" t="s">
        <v>2597</v>
      </c>
      <c r="D1348" s="30">
        <v>790</v>
      </c>
      <c r="E1348" s="30" t="s">
        <v>2166</v>
      </c>
      <c r="F1348" s="37" t="s">
        <v>6854</v>
      </c>
      <c r="G1348" s="30"/>
    </row>
    <row r="1349" spans="2:7" x14ac:dyDescent="0.4">
      <c r="B1349" s="30" t="s">
        <v>2982</v>
      </c>
      <c r="C1349" s="30" t="s">
        <v>2597</v>
      </c>
      <c r="D1349" s="30">
        <v>791</v>
      </c>
      <c r="E1349" s="30" t="s">
        <v>4028</v>
      </c>
      <c r="F1349" s="37" t="s">
        <v>6854</v>
      </c>
      <c r="G1349" s="30"/>
    </row>
    <row r="1350" spans="2:7" x14ac:dyDescent="0.4">
      <c r="B1350" s="30" t="s">
        <v>2982</v>
      </c>
      <c r="C1350" s="30" t="s">
        <v>2597</v>
      </c>
      <c r="D1350" s="30">
        <v>792</v>
      </c>
      <c r="E1350" s="30" t="s">
        <v>445</v>
      </c>
      <c r="F1350" s="37" t="s">
        <v>6854</v>
      </c>
      <c r="G1350" s="30"/>
    </row>
    <row r="1351" spans="2:7" x14ac:dyDescent="0.4">
      <c r="B1351" s="30" t="s">
        <v>2982</v>
      </c>
      <c r="C1351" s="30" t="s">
        <v>2597</v>
      </c>
      <c r="D1351" s="30">
        <v>793</v>
      </c>
      <c r="E1351" s="30" t="s">
        <v>4031</v>
      </c>
      <c r="F1351" s="37" t="s">
        <v>6854</v>
      </c>
      <c r="G1351" s="30"/>
    </row>
    <row r="1352" spans="2:7" x14ac:dyDescent="0.4">
      <c r="B1352" s="30" t="s">
        <v>2982</v>
      </c>
      <c r="C1352" s="30" t="s">
        <v>2597</v>
      </c>
      <c r="D1352" s="30">
        <v>794</v>
      </c>
      <c r="E1352" s="30" t="s">
        <v>4032</v>
      </c>
      <c r="F1352" s="37" t="s">
        <v>6854</v>
      </c>
      <c r="G1352" s="30"/>
    </row>
    <row r="1353" spans="2:7" x14ac:dyDescent="0.4">
      <c r="B1353" s="30" t="s">
        <v>2982</v>
      </c>
      <c r="C1353" s="30" t="s">
        <v>2597</v>
      </c>
      <c r="D1353" s="30">
        <v>795</v>
      </c>
      <c r="E1353" s="30" t="s">
        <v>4033</v>
      </c>
      <c r="F1353" s="37" t="s">
        <v>6854</v>
      </c>
      <c r="G1353" s="30"/>
    </row>
    <row r="1354" spans="2:7" x14ac:dyDescent="0.4">
      <c r="B1354" s="30" t="s">
        <v>2982</v>
      </c>
      <c r="C1354" s="30" t="s">
        <v>2597</v>
      </c>
      <c r="D1354" s="30">
        <v>796</v>
      </c>
      <c r="E1354" s="30" t="s">
        <v>4035</v>
      </c>
      <c r="F1354" s="37" t="s">
        <v>6854</v>
      </c>
      <c r="G1354" s="30"/>
    </row>
    <row r="1355" spans="2:7" x14ac:dyDescent="0.4">
      <c r="B1355" s="30" t="s">
        <v>2982</v>
      </c>
      <c r="C1355" s="30" t="s">
        <v>2597</v>
      </c>
      <c r="D1355" s="30">
        <v>797</v>
      </c>
      <c r="E1355" s="30" t="s">
        <v>4037</v>
      </c>
      <c r="F1355" s="37" t="s">
        <v>6854</v>
      </c>
      <c r="G1355" s="30"/>
    </row>
    <row r="1356" spans="2:7" x14ac:dyDescent="0.4">
      <c r="B1356" s="30" t="s">
        <v>2982</v>
      </c>
      <c r="C1356" s="30" t="s">
        <v>2597</v>
      </c>
      <c r="D1356" s="30">
        <v>798</v>
      </c>
      <c r="E1356" s="30" t="s">
        <v>4039</v>
      </c>
      <c r="F1356" s="37" t="s">
        <v>6854</v>
      </c>
      <c r="G1356" s="30"/>
    </row>
    <row r="1357" spans="2:7" x14ac:dyDescent="0.4">
      <c r="B1357" s="30" t="s">
        <v>2982</v>
      </c>
      <c r="C1357" s="30" t="s">
        <v>2597</v>
      </c>
      <c r="D1357" s="30">
        <v>799</v>
      </c>
      <c r="E1357" s="30" t="s">
        <v>4040</v>
      </c>
      <c r="F1357" s="37" t="s">
        <v>6854</v>
      </c>
      <c r="G1357" s="30"/>
    </row>
    <row r="1358" spans="2:7" x14ac:dyDescent="0.4">
      <c r="B1358" s="30" t="s">
        <v>2982</v>
      </c>
      <c r="C1358" s="30" t="s">
        <v>2597</v>
      </c>
      <c r="D1358" s="30">
        <v>800</v>
      </c>
      <c r="E1358" s="30" t="s">
        <v>4041</v>
      </c>
      <c r="F1358" s="37" t="s">
        <v>6854</v>
      </c>
      <c r="G1358" s="30"/>
    </row>
    <row r="1359" spans="2:7" x14ac:dyDescent="0.4">
      <c r="B1359" s="30" t="s">
        <v>2982</v>
      </c>
      <c r="C1359" s="30" t="s">
        <v>2597</v>
      </c>
      <c r="D1359" s="30">
        <v>801</v>
      </c>
      <c r="E1359" s="30" t="s">
        <v>4042</v>
      </c>
      <c r="F1359" s="37" t="s">
        <v>6854</v>
      </c>
      <c r="G1359" s="30"/>
    </row>
    <row r="1360" spans="2:7" x14ac:dyDescent="0.4">
      <c r="B1360" s="30" t="s">
        <v>2982</v>
      </c>
      <c r="C1360" s="30" t="s">
        <v>2597</v>
      </c>
      <c r="D1360" s="30">
        <v>802</v>
      </c>
      <c r="E1360" s="30" t="s">
        <v>4045</v>
      </c>
      <c r="F1360" s="37" t="s">
        <v>6854</v>
      </c>
      <c r="G1360" s="30"/>
    </row>
    <row r="1361" spans="2:7" x14ac:dyDescent="0.4">
      <c r="B1361" s="30" t="s">
        <v>2982</v>
      </c>
      <c r="C1361" s="30" t="s">
        <v>2597</v>
      </c>
      <c r="D1361" s="30">
        <v>803</v>
      </c>
      <c r="E1361" s="30" t="s">
        <v>1746</v>
      </c>
      <c r="F1361" s="37" t="s">
        <v>6854</v>
      </c>
      <c r="G1361" s="30"/>
    </row>
    <row r="1362" spans="2:7" x14ac:dyDescent="0.4">
      <c r="B1362" s="30" t="s">
        <v>2982</v>
      </c>
      <c r="C1362" s="30" t="s">
        <v>2597</v>
      </c>
      <c r="D1362" s="30">
        <v>804</v>
      </c>
      <c r="E1362" s="30" t="s">
        <v>4046</v>
      </c>
      <c r="F1362" s="37" t="s">
        <v>6854</v>
      </c>
      <c r="G1362" s="30"/>
    </row>
    <row r="1363" spans="2:7" x14ac:dyDescent="0.4">
      <c r="B1363" s="30" t="s">
        <v>2982</v>
      </c>
      <c r="C1363" s="30" t="s">
        <v>2597</v>
      </c>
      <c r="D1363" s="30">
        <v>805</v>
      </c>
      <c r="E1363" s="30" t="s">
        <v>4047</v>
      </c>
      <c r="F1363" s="37" t="s">
        <v>6854</v>
      </c>
      <c r="G1363" s="30"/>
    </row>
    <row r="1364" spans="2:7" x14ac:dyDescent="0.4">
      <c r="B1364" s="30" t="s">
        <v>2982</v>
      </c>
      <c r="C1364" s="30" t="s">
        <v>2597</v>
      </c>
      <c r="D1364" s="30">
        <v>806</v>
      </c>
      <c r="E1364" s="30" t="s">
        <v>4049</v>
      </c>
      <c r="F1364" s="37" t="s">
        <v>6854</v>
      </c>
      <c r="G1364" s="30"/>
    </row>
    <row r="1365" spans="2:7" x14ac:dyDescent="0.4">
      <c r="B1365" s="30" t="s">
        <v>2982</v>
      </c>
      <c r="C1365" s="30" t="s">
        <v>2597</v>
      </c>
      <c r="D1365" s="30">
        <v>807</v>
      </c>
      <c r="E1365" s="30" t="s">
        <v>3275</v>
      </c>
      <c r="F1365" s="37" t="s">
        <v>6854</v>
      </c>
      <c r="G1365" s="30"/>
    </row>
    <row r="1366" spans="2:7" x14ac:dyDescent="0.4">
      <c r="B1366" s="30" t="s">
        <v>2982</v>
      </c>
      <c r="C1366" s="30" t="s">
        <v>2597</v>
      </c>
      <c r="D1366" s="30">
        <v>808</v>
      </c>
      <c r="E1366" s="30" t="s">
        <v>2889</v>
      </c>
      <c r="F1366" s="37" t="s">
        <v>6854</v>
      </c>
      <c r="G1366" s="30"/>
    </row>
    <row r="1367" spans="2:7" x14ac:dyDescent="0.4">
      <c r="B1367" s="30" t="s">
        <v>2982</v>
      </c>
      <c r="C1367" s="30" t="s">
        <v>2597</v>
      </c>
      <c r="D1367" s="30">
        <v>809</v>
      </c>
      <c r="E1367" s="30" t="s">
        <v>4051</v>
      </c>
      <c r="F1367" s="37" t="s">
        <v>6854</v>
      </c>
      <c r="G1367" s="30"/>
    </row>
    <row r="1368" spans="2:7" x14ac:dyDescent="0.4">
      <c r="B1368" s="30" t="s">
        <v>2982</v>
      </c>
      <c r="C1368" s="30" t="s">
        <v>2597</v>
      </c>
      <c r="D1368" s="30">
        <v>810</v>
      </c>
      <c r="E1368" s="30" t="s">
        <v>4054</v>
      </c>
      <c r="F1368" s="37" t="s">
        <v>6854</v>
      </c>
      <c r="G1368" s="30"/>
    </row>
    <row r="1369" spans="2:7" x14ac:dyDescent="0.4">
      <c r="B1369" s="30" t="s">
        <v>2982</v>
      </c>
      <c r="C1369" s="30" t="s">
        <v>2597</v>
      </c>
      <c r="D1369" s="30">
        <v>811</v>
      </c>
      <c r="E1369" s="30" t="s">
        <v>4056</v>
      </c>
      <c r="F1369" s="37" t="s">
        <v>6854</v>
      </c>
      <c r="G1369" s="30"/>
    </row>
    <row r="1370" spans="2:7" x14ac:dyDescent="0.4">
      <c r="B1370" s="30" t="s">
        <v>2982</v>
      </c>
      <c r="C1370" s="30" t="s">
        <v>2597</v>
      </c>
      <c r="D1370" s="30">
        <v>812</v>
      </c>
      <c r="E1370" s="30" t="s">
        <v>4057</v>
      </c>
      <c r="F1370" s="37" t="s">
        <v>6854</v>
      </c>
      <c r="G1370" s="30"/>
    </row>
    <row r="1371" spans="2:7" x14ac:dyDescent="0.4">
      <c r="B1371" s="30" t="s">
        <v>2982</v>
      </c>
      <c r="C1371" s="30" t="s">
        <v>2597</v>
      </c>
      <c r="D1371" s="30">
        <v>813</v>
      </c>
      <c r="E1371" s="30" t="s">
        <v>2814</v>
      </c>
      <c r="F1371" s="37" t="s">
        <v>6854</v>
      </c>
      <c r="G1371" s="30"/>
    </row>
    <row r="1372" spans="2:7" x14ac:dyDescent="0.4">
      <c r="B1372" s="30" t="s">
        <v>2982</v>
      </c>
      <c r="C1372" s="30" t="s">
        <v>2597</v>
      </c>
      <c r="D1372" s="30">
        <v>814</v>
      </c>
      <c r="E1372" s="30" t="s">
        <v>1720</v>
      </c>
      <c r="F1372" s="37" t="s">
        <v>6854</v>
      </c>
      <c r="G1372" s="30"/>
    </row>
    <row r="1373" spans="2:7" x14ac:dyDescent="0.4">
      <c r="B1373" s="30" t="s">
        <v>2982</v>
      </c>
      <c r="C1373" s="30" t="s">
        <v>2597</v>
      </c>
      <c r="D1373" s="30">
        <v>815</v>
      </c>
      <c r="E1373" s="30" t="s">
        <v>1282</v>
      </c>
      <c r="F1373" s="37" t="s">
        <v>6854</v>
      </c>
      <c r="G1373" s="30"/>
    </row>
    <row r="1374" spans="2:7" x14ac:dyDescent="0.4">
      <c r="B1374" s="30" t="s">
        <v>2982</v>
      </c>
      <c r="C1374" s="30" t="s">
        <v>2597</v>
      </c>
      <c r="D1374" s="30">
        <v>816</v>
      </c>
      <c r="E1374" s="30" t="s">
        <v>4061</v>
      </c>
      <c r="F1374" s="37" t="s">
        <v>6854</v>
      </c>
      <c r="G1374" s="30"/>
    </row>
    <row r="1375" spans="2:7" x14ac:dyDescent="0.4">
      <c r="B1375" s="30" t="s">
        <v>2982</v>
      </c>
      <c r="C1375" s="30" t="s">
        <v>2597</v>
      </c>
      <c r="D1375" s="30">
        <v>817</v>
      </c>
      <c r="E1375" s="30" t="s">
        <v>261</v>
      </c>
      <c r="F1375" s="37" t="s">
        <v>6854</v>
      </c>
      <c r="G1375" s="30"/>
    </row>
    <row r="1376" spans="2:7" x14ac:dyDescent="0.4">
      <c r="B1376" s="30" t="s">
        <v>2982</v>
      </c>
      <c r="C1376" s="30" t="s">
        <v>2597</v>
      </c>
      <c r="D1376" s="30">
        <v>818</v>
      </c>
      <c r="E1376" s="30" t="s">
        <v>2432</v>
      </c>
      <c r="F1376" s="37" t="s">
        <v>6854</v>
      </c>
      <c r="G1376" s="30"/>
    </row>
    <row r="1377" spans="2:7" x14ac:dyDescent="0.4">
      <c r="B1377" s="30" t="s">
        <v>2982</v>
      </c>
      <c r="C1377" s="30" t="s">
        <v>2597</v>
      </c>
      <c r="D1377" s="30">
        <v>819</v>
      </c>
      <c r="E1377" s="30" t="s">
        <v>144</v>
      </c>
      <c r="F1377" s="37" t="s">
        <v>6854</v>
      </c>
      <c r="G1377" s="30"/>
    </row>
    <row r="1378" spans="2:7" x14ac:dyDescent="0.4">
      <c r="B1378" s="30" t="s">
        <v>2982</v>
      </c>
      <c r="C1378" s="30" t="s">
        <v>2597</v>
      </c>
      <c r="D1378" s="30">
        <v>820</v>
      </c>
      <c r="E1378" s="30" t="s">
        <v>206</v>
      </c>
      <c r="F1378" s="37" t="s">
        <v>6854</v>
      </c>
      <c r="G1378" s="30"/>
    </row>
    <row r="1379" spans="2:7" x14ac:dyDescent="0.4">
      <c r="B1379" s="30" t="s">
        <v>2982</v>
      </c>
      <c r="C1379" s="30" t="s">
        <v>2597</v>
      </c>
      <c r="D1379" s="30">
        <v>821</v>
      </c>
      <c r="E1379" s="30" t="s">
        <v>4062</v>
      </c>
      <c r="F1379" s="37" t="s">
        <v>6854</v>
      </c>
      <c r="G1379" s="30"/>
    </row>
    <row r="1380" spans="2:7" x14ac:dyDescent="0.4">
      <c r="B1380" s="30" t="s">
        <v>2982</v>
      </c>
      <c r="C1380" s="30" t="s">
        <v>2597</v>
      </c>
      <c r="D1380" s="30">
        <v>822</v>
      </c>
      <c r="E1380" s="30" t="s">
        <v>4063</v>
      </c>
      <c r="F1380" s="37" t="s">
        <v>6854</v>
      </c>
      <c r="G1380" s="30"/>
    </row>
    <row r="1381" spans="2:7" x14ac:dyDescent="0.4">
      <c r="B1381" s="30" t="s">
        <v>2982</v>
      </c>
      <c r="C1381" s="30" t="s">
        <v>2597</v>
      </c>
      <c r="D1381" s="30">
        <v>823</v>
      </c>
      <c r="E1381" s="30" t="s">
        <v>4064</v>
      </c>
      <c r="F1381" s="37" t="s">
        <v>6854</v>
      </c>
      <c r="G1381" s="30"/>
    </row>
    <row r="1382" spans="2:7" x14ac:dyDescent="0.4">
      <c r="B1382" s="30" t="s">
        <v>2982</v>
      </c>
      <c r="C1382" s="30" t="s">
        <v>2597</v>
      </c>
      <c r="D1382" s="30">
        <v>824</v>
      </c>
      <c r="E1382" s="30" t="s">
        <v>4068</v>
      </c>
      <c r="F1382" s="37" t="s">
        <v>6854</v>
      </c>
      <c r="G1382" s="30"/>
    </row>
    <row r="1383" spans="2:7" x14ac:dyDescent="0.4">
      <c r="B1383" s="30" t="s">
        <v>2982</v>
      </c>
      <c r="C1383" s="30" t="s">
        <v>2597</v>
      </c>
      <c r="D1383" s="30">
        <v>825</v>
      </c>
      <c r="E1383" s="30" t="s">
        <v>3811</v>
      </c>
      <c r="F1383" s="37" t="s">
        <v>6854</v>
      </c>
      <c r="G1383" s="30"/>
    </row>
    <row r="1384" spans="2:7" x14ac:dyDescent="0.4">
      <c r="B1384" s="30" t="s">
        <v>2982</v>
      </c>
      <c r="C1384" s="30" t="s">
        <v>2597</v>
      </c>
      <c r="D1384" s="30">
        <v>826</v>
      </c>
      <c r="E1384" s="30" t="s">
        <v>473</v>
      </c>
      <c r="F1384" s="37" t="s">
        <v>6854</v>
      </c>
      <c r="G1384" s="30"/>
    </row>
    <row r="1385" spans="2:7" x14ac:dyDescent="0.4">
      <c r="B1385" s="30" t="s">
        <v>2982</v>
      </c>
      <c r="C1385" s="30" t="s">
        <v>2597</v>
      </c>
      <c r="D1385" s="30">
        <v>827</v>
      </c>
      <c r="E1385" s="30" t="s">
        <v>166</v>
      </c>
      <c r="F1385" s="37" t="s">
        <v>6854</v>
      </c>
      <c r="G1385" s="30"/>
    </row>
    <row r="1386" spans="2:7" x14ac:dyDescent="0.4">
      <c r="B1386" s="30" t="s">
        <v>2982</v>
      </c>
      <c r="C1386" s="30" t="s">
        <v>2597</v>
      </c>
      <c r="D1386" s="30">
        <v>828</v>
      </c>
      <c r="E1386" s="30" t="s">
        <v>4069</v>
      </c>
      <c r="F1386" s="37" t="s">
        <v>6854</v>
      </c>
      <c r="G1386" s="30"/>
    </row>
    <row r="1387" spans="2:7" x14ac:dyDescent="0.4">
      <c r="B1387" s="30" t="s">
        <v>2982</v>
      </c>
      <c r="C1387" s="30" t="s">
        <v>2597</v>
      </c>
      <c r="D1387" s="30">
        <v>829</v>
      </c>
      <c r="E1387" s="30" t="s">
        <v>4070</v>
      </c>
      <c r="F1387" s="37" t="s">
        <v>6854</v>
      </c>
      <c r="G1387" s="30"/>
    </row>
    <row r="1388" spans="2:7" x14ac:dyDescent="0.4">
      <c r="B1388" s="30" t="s">
        <v>2982</v>
      </c>
      <c r="C1388" s="30" t="s">
        <v>2597</v>
      </c>
      <c r="D1388" s="30">
        <v>830</v>
      </c>
      <c r="E1388" s="30" t="s">
        <v>894</v>
      </c>
      <c r="F1388" s="37" t="s">
        <v>6854</v>
      </c>
      <c r="G1388" s="30"/>
    </row>
    <row r="1389" spans="2:7" x14ac:dyDescent="0.4">
      <c r="B1389" s="30" t="s">
        <v>2982</v>
      </c>
      <c r="C1389" s="30" t="s">
        <v>2597</v>
      </c>
      <c r="D1389" s="30">
        <v>831</v>
      </c>
      <c r="E1389" s="30" t="s">
        <v>4071</v>
      </c>
      <c r="F1389" s="37" t="s">
        <v>6854</v>
      </c>
      <c r="G1389" s="30"/>
    </row>
    <row r="1390" spans="2:7" x14ac:dyDescent="0.4">
      <c r="B1390" s="30" t="s">
        <v>2982</v>
      </c>
      <c r="C1390" s="30" t="s">
        <v>2597</v>
      </c>
      <c r="D1390" s="30">
        <v>832</v>
      </c>
      <c r="E1390" s="30" t="s">
        <v>4072</v>
      </c>
      <c r="F1390" s="37" t="s">
        <v>6854</v>
      </c>
      <c r="G1390" s="30"/>
    </row>
    <row r="1391" spans="2:7" x14ac:dyDescent="0.4">
      <c r="B1391" s="30" t="s">
        <v>2982</v>
      </c>
      <c r="C1391" s="30" t="s">
        <v>2597</v>
      </c>
      <c r="D1391" s="30">
        <v>833</v>
      </c>
      <c r="E1391" s="30" t="s">
        <v>2171</v>
      </c>
      <c r="F1391" s="37" t="s">
        <v>6854</v>
      </c>
      <c r="G1391" s="30"/>
    </row>
    <row r="1392" spans="2:7" x14ac:dyDescent="0.4">
      <c r="B1392" s="30" t="s">
        <v>2982</v>
      </c>
      <c r="C1392" s="30" t="s">
        <v>2597</v>
      </c>
      <c r="D1392" s="30">
        <v>834</v>
      </c>
      <c r="E1392" s="30" t="s">
        <v>4074</v>
      </c>
      <c r="F1392" s="37" t="s">
        <v>6854</v>
      </c>
      <c r="G1392" s="30"/>
    </row>
    <row r="1393" spans="2:7" x14ac:dyDescent="0.4">
      <c r="B1393" s="30" t="s">
        <v>2982</v>
      </c>
      <c r="C1393" s="30" t="s">
        <v>2597</v>
      </c>
      <c r="D1393" s="30">
        <v>835</v>
      </c>
      <c r="E1393" s="30" t="s">
        <v>4076</v>
      </c>
      <c r="F1393" s="37" t="s">
        <v>6854</v>
      </c>
      <c r="G1393" s="30"/>
    </row>
    <row r="1394" spans="2:7" x14ac:dyDescent="0.4">
      <c r="B1394" s="30" t="s">
        <v>2982</v>
      </c>
      <c r="C1394" s="30" t="s">
        <v>2597</v>
      </c>
      <c r="D1394" s="30">
        <v>836</v>
      </c>
      <c r="E1394" s="30" t="s">
        <v>3316</v>
      </c>
      <c r="F1394" s="37" t="s">
        <v>6854</v>
      </c>
      <c r="G1394" s="30"/>
    </row>
    <row r="1395" spans="2:7" x14ac:dyDescent="0.4">
      <c r="B1395" s="30" t="s">
        <v>2982</v>
      </c>
      <c r="C1395" s="30" t="s">
        <v>2597</v>
      </c>
      <c r="D1395" s="30">
        <v>837</v>
      </c>
      <c r="E1395" s="30" t="s">
        <v>322</v>
      </c>
      <c r="F1395" s="37" t="s">
        <v>6854</v>
      </c>
      <c r="G1395" s="30"/>
    </row>
    <row r="1396" spans="2:7" x14ac:dyDescent="0.4">
      <c r="B1396" s="30" t="s">
        <v>2982</v>
      </c>
      <c r="C1396" s="30" t="s">
        <v>2597</v>
      </c>
      <c r="D1396" s="30">
        <v>838</v>
      </c>
      <c r="E1396" s="30" t="s">
        <v>1585</v>
      </c>
      <c r="F1396" s="37" t="s">
        <v>6854</v>
      </c>
      <c r="G1396" s="30"/>
    </row>
    <row r="1397" spans="2:7" x14ac:dyDescent="0.4">
      <c r="B1397" s="30" t="s">
        <v>2982</v>
      </c>
      <c r="C1397" s="30" t="s">
        <v>2597</v>
      </c>
      <c r="D1397" s="30">
        <v>839</v>
      </c>
      <c r="E1397" s="30" t="s">
        <v>337</v>
      </c>
      <c r="F1397" s="37" t="s">
        <v>6854</v>
      </c>
      <c r="G1397" s="30"/>
    </row>
    <row r="1398" spans="2:7" x14ac:dyDescent="0.4">
      <c r="B1398" s="30" t="s">
        <v>2982</v>
      </c>
      <c r="C1398" s="30" t="s">
        <v>2597</v>
      </c>
      <c r="D1398" s="30">
        <v>840</v>
      </c>
      <c r="E1398" s="30" t="s">
        <v>597</v>
      </c>
      <c r="F1398" s="37" t="s">
        <v>6854</v>
      </c>
      <c r="G1398" s="30"/>
    </row>
    <row r="1399" spans="2:7" x14ac:dyDescent="0.4">
      <c r="B1399" s="30" t="s">
        <v>2982</v>
      </c>
      <c r="C1399" s="30" t="s">
        <v>2597</v>
      </c>
      <c r="D1399" s="30">
        <v>841</v>
      </c>
      <c r="E1399" s="30" t="s">
        <v>929</v>
      </c>
      <c r="F1399" s="37" t="s">
        <v>6854</v>
      </c>
      <c r="G1399" s="30"/>
    </row>
    <row r="1400" spans="2:7" x14ac:dyDescent="0.4">
      <c r="B1400" s="30" t="s">
        <v>2982</v>
      </c>
      <c r="C1400" s="30" t="s">
        <v>2597</v>
      </c>
      <c r="D1400" s="30">
        <v>842</v>
      </c>
      <c r="E1400" s="30" t="s">
        <v>2005</v>
      </c>
      <c r="F1400" s="37" t="s">
        <v>6854</v>
      </c>
      <c r="G1400" s="30"/>
    </row>
    <row r="1401" spans="2:7" x14ac:dyDescent="0.4">
      <c r="B1401" s="30" t="s">
        <v>2982</v>
      </c>
      <c r="C1401" s="30" t="s">
        <v>2597</v>
      </c>
      <c r="D1401" s="30">
        <v>843</v>
      </c>
      <c r="E1401" s="30" t="s">
        <v>628</v>
      </c>
      <c r="F1401" s="37" t="s">
        <v>6854</v>
      </c>
      <c r="G1401" s="30"/>
    </row>
    <row r="1402" spans="2:7" x14ac:dyDescent="0.4">
      <c r="B1402" s="30" t="s">
        <v>2982</v>
      </c>
      <c r="C1402" s="30" t="s">
        <v>2597</v>
      </c>
      <c r="D1402" s="30">
        <v>844</v>
      </c>
      <c r="E1402" s="30" t="s">
        <v>4077</v>
      </c>
      <c r="F1402" s="37" t="s">
        <v>6854</v>
      </c>
      <c r="G1402" s="30"/>
    </row>
    <row r="1403" spans="2:7" x14ac:dyDescent="0.4">
      <c r="B1403" s="30" t="s">
        <v>2982</v>
      </c>
      <c r="C1403" s="30" t="s">
        <v>2597</v>
      </c>
      <c r="D1403" s="30">
        <v>845</v>
      </c>
      <c r="E1403" s="30" t="s">
        <v>4078</v>
      </c>
      <c r="F1403" s="37" t="s">
        <v>6854</v>
      </c>
      <c r="G1403" s="30"/>
    </row>
    <row r="1404" spans="2:7" x14ac:dyDescent="0.4">
      <c r="B1404" s="30" t="s">
        <v>2982</v>
      </c>
      <c r="C1404" s="30" t="s">
        <v>2597</v>
      </c>
      <c r="D1404" s="30">
        <v>846</v>
      </c>
      <c r="E1404" s="30" t="s">
        <v>3856</v>
      </c>
      <c r="F1404" s="37" t="s">
        <v>6854</v>
      </c>
      <c r="G1404" s="30"/>
    </row>
    <row r="1405" spans="2:7" x14ac:dyDescent="0.4">
      <c r="B1405" s="30" t="s">
        <v>2982</v>
      </c>
      <c r="C1405" s="30" t="s">
        <v>2597</v>
      </c>
      <c r="D1405" s="30">
        <v>847</v>
      </c>
      <c r="E1405" s="30" t="s">
        <v>3841</v>
      </c>
      <c r="F1405" s="37" t="s">
        <v>6854</v>
      </c>
      <c r="G1405" s="30"/>
    </row>
    <row r="1406" spans="2:7" x14ac:dyDescent="0.4">
      <c r="B1406" s="30" t="s">
        <v>2982</v>
      </c>
      <c r="C1406" s="30" t="s">
        <v>2597</v>
      </c>
      <c r="D1406" s="30">
        <v>848</v>
      </c>
      <c r="E1406" s="30" t="s">
        <v>4080</v>
      </c>
      <c r="F1406" s="37" t="s">
        <v>6854</v>
      </c>
      <c r="G1406" s="30"/>
    </row>
    <row r="1407" spans="2:7" x14ac:dyDescent="0.4">
      <c r="B1407" s="30" t="s">
        <v>2982</v>
      </c>
      <c r="C1407" s="30" t="s">
        <v>2597</v>
      </c>
      <c r="D1407" s="30">
        <v>849</v>
      </c>
      <c r="E1407" s="30" t="s">
        <v>4081</v>
      </c>
      <c r="F1407" s="37" t="s">
        <v>6854</v>
      </c>
      <c r="G1407" s="30"/>
    </row>
    <row r="1408" spans="2:7" x14ac:dyDescent="0.4">
      <c r="B1408" s="30" t="s">
        <v>2982</v>
      </c>
      <c r="C1408" s="30" t="s">
        <v>2597</v>
      </c>
      <c r="D1408" s="30">
        <v>850</v>
      </c>
      <c r="E1408" s="30" t="s">
        <v>4083</v>
      </c>
      <c r="F1408" s="37" t="s">
        <v>6854</v>
      </c>
      <c r="G1408" s="30"/>
    </row>
    <row r="1409" spans="2:7" x14ac:dyDescent="0.4">
      <c r="B1409" s="30" t="s">
        <v>2982</v>
      </c>
      <c r="C1409" s="30" t="s">
        <v>2597</v>
      </c>
      <c r="D1409" s="30">
        <v>851</v>
      </c>
      <c r="E1409" s="30" t="s">
        <v>4084</v>
      </c>
      <c r="F1409" s="37" t="s">
        <v>6854</v>
      </c>
      <c r="G1409" s="30"/>
    </row>
    <row r="1410" spans="2:7" x14ac:dyDescent="0.4">
      <c r="B1410" s="30" t="s">
        <v>2982</v>
      </c>
      <c r="C1410" s="30" t="s">
        <v>2597</v>
      </c>
      <c r="D1410" s="30">
        <v>852</v>
      </c>
      <c r="E1410" s="30" t="s">
        <v>4086</v>
      </c>
      <c r="F1410" s="37" t="s">
        <v>6854</v>
      </c>
      <c r="G1410" s="30"/>
    </row>
    <row r="1411" spans="2:7" x14ac:dyDescent="0.4">
      <c r="B1411" s="30" t="s">
        <v>2982</v>
      </c>
      <c r="C1411" s="30" t="s">
        <v>2597</v>
      </c>
      <c r="D1411" s="30">
        <v>853</v>
      </c>
      <c r="E1411" s="30" t="s">
        <v>3670</v>
      </c>
      <c r="F1411" s="37" t="s">
        <v>6854</v>
      </c>
      <c r="G1411" s="30"/>
    </row>
    <row r="1412" spans="2:7" x14ac:dyDescent="0.4">
      <c r="B1412" s="30" t="s">
        <v>2982</v>
      </c>
      <c r="C1412" s="30" t="s">
        <v>2597</v>
      </c>
      <c r="D1412" s="30">
        <v>854</v>
      </c>
      <c r="E1412" s="30" t="s">
        <v>3047</v>
      </c>
      <c r="F1412" s="37" t="s">
        <v>6854</v>
      </c>
      <c r="G1412" s="30"/>
    </row>
    <row r="1413" spans="2:7" x14ac:dyDescent="0.4">
      <c r="B1413" s="30" t="s">
        <v>2982</v>
      </c>
      <c r="C1413" s="30" t="s">
        <v>2597</v>
      </c>
      <c r="D1413" s="30">
        <v>855</v>
      </c>
      <c r="E1413" s="30" t="s">
        <v>3555</v>
      </c>
      <c r="F1413" s="37" t="s">
        <v>6854</v>
      </c>
      <c r="G1413" s="30"/>
    </row>
    <row r="1414" spans="2:7" x14ac:dyDescent="0.4">
      <c r="B1414" s="30" t="s">
        <v>2982</v>
      </c>
      <c r="C1414" s="30" t="s">
        <v>2597</v>
      </c>
      <c r="D1414" s="30">
        <v>856</v>
      </c>
      <c r="E1414" s="30" t="s">
        <v>4088</v>
      </c>
      <c r="F1414" s="37" t="s">
        <v>6854</v>
      </c>
      <c r="G1414" s="30"/>
    </row>
    <row r="1415" spans="2:7" x14ac:dyDescent="0.4">
      <c r="B1415" s="30" t="s">
        <v>2982</v>
      </c>
      <c r="C1415" s="30" t="s">
        <v>2597</v>
      </c>
      <c r="D1415" s="30">
        <v>857</v>
      </c>
      <c r="E1415" s="30" t="s">
        <v>4090</v>
      </c>
      <c r="F1415" s="37" t="s">
        <v>6854</v>
      </c>
      <c r="G1415" s="30"/>
    </row>
    <row r="1416" spans="2:7" x14ac:dyDescent="0.4">
      <c r="B1416" s="30" t="s">
        <v>2982</v>
      </c>
      <c r="C1416" s="30" t="s">
        <v>2597</v>
      </c>
      <c r="D1416" s="30">
        <v>858</v>
      </c>
      <c r="E1416" s="30" t="s">
        <v>4093</v>
      </c>
      <c r="F1416" s="37" t="s">
        <v>6854</v>
      </c>
      <c r="G1416" s="30"/>
    </row>
    <row r="1417" spans="2:7" x14ac:dyDescent="0.4">
      <c r="B1417" s="30" t="s">
        <v>2982</v>
      </c>
      <c r="C1417" s="30" t="s">
        <v>2597</v>
      </c>
      <c r="D1417" s="30">
        <v>859</v>
      </c>
      <c r="E1417" s="30" t="s">
        <v>4094</v>
      </c>
      <c r="F1417" s="37" t="s">
        <v>6854</v>
      </c>
      <c r="G1417" s="30"/>
    </row>
    <row r="1418" spans="2:7" x14ac:dyDescent="0.4">
      <c r="B1418" s="30" t="s">
        <v>2982</v>
      </c>
      <c r="C1418" s="30" t="s">
        <v>2597</v>
      </c>
      <c r="D1418" s="30">
        <v>860</v>
      </c>
      <c r="E1418" s="30" t="s">
        <v>4098</v>
      </c>
      <c r="F1418" s="37" t="s">
        <v>6854</v>
      </c>
      <c r="G1418" s="30"/>
    </row>
    <row r="1419" spans="2:7" x14ac:dyDescent="0.4">
      <c r="B1419" s="30" t="s">
        <v>2982</v>
      </c>
      <c r="C1419" s="30" t="s">
        <v>2597</v>
      </c>
      <c r="D1419" s="30">
        <v>861</v>
      </c>
      <c r="E1419" s="30" t="s">
        <v>4099</v>
      </c>
      <c r="F1419" s="37" t="s">
        <v>6854</v>
      </c>
      <c r="G1419" s="30"/>
    </row>
    <row r="1420" spans="2:7" x14ac:dyDescent="0.4">
      <c r="B1420" s="30" t="s">
        <v>2982</v>
      </c>
      <c r="C1420" s="30" t="s">
        <v>2597</v>
      </c>
      <c r="D1420" s="30">
        <v>862</v>
      </c>
      <c r="E1420" s="30" t="s">
        <v>2358</v>
      </c>
      <c r="F1420" s="37" t="s">
        <v>6854</v>
      </c>
      <c r="G1420" s="30"/>
    </row>
    <row r="1421" spans="2:7" x14ac:dyDescent="0.4">
      <c r="B1421" s="30" t="s">
        <v>2982</v>
      </c>
      <c r="C1421" s="30" t="s">
        <v>2597</v>
      </c>
      <c r="D1421" s="30">
        <v>863</v>
      </c>
      <c r="E1421" s="30" t="s">
        <v>4101</v>
      </c>
      <c r="F1421" s="37" t="s">
        <v>6854</v>
      </c>
      <c r="G1421" s="30"/>
    </row>
    <row r="1422" spans="2:7" x14ac:dyDescent="0.4">
      <c r="B1422" s="30" t="s">
        <v>2982</v>
      </c>
      <c r="C1422" s="30" t="s">
        <v>2597</v>
      </c>
      <c r="D1422" s="30">
        <v>864</v>
      </c>
      <c r="E1422" s="30" t="s">
        <v>2188</v>
      </c>
      <c r="F1422" s="37" t="s">
        <v>6854</v>
      </c>
      <c r="G1422" s="30"/>
    </row>
    <row r="1423" spans="2:7" x14ac:dyDescent="0.4">
      <c r="B1423" s="30" t="s">
        <v>2982</v>
      </c>
      <c r="C1423" s="30" t="s">
        <v>2597</v>
      </c>
      <c r="D1423" s="30">
        <v>865</v>
      </c>
      <c r="E1423" s="30" t="s">
        <v>2427</v>
      </c>
      <c r="F1423" s="37" t="s">
        <v>6854</v>
      </c>
      <c r="G1423" s="30"/>
    </row>
    <row r="1424" spans="2:7" x14ac:dyDescent="0.4">
      <c r="B1424" s="30" t="s">
        <v>2982</v>
      </c>
      <c r="C1424" s="30" t="s">
        <v>2597</v>
      </c>
      <c r="D1424" s="30">
        <v>866</v>
      </c>
      <c r="E1424" s="30" t="s">
        <v>2028</v>
      </c>
      <c r="F1424" s="37" t="s">
        <v>6854</v>
      </c>
      <c r="G1424" s="30"/>
    </row>
    <row r="1425" spans="2:7" x14ac:dyDescent="0.4">
      <c r="B1425" s="30" t="s">
        <v>2982</v>
      </c>
      <c r="C1425" s="30" t="s">
        <v>2597</v>
      </c>
      <c r="D1425" s="30">
        <v>867</v>
      </c>
      <c r="E1425" s="30" t="s">
        <v>4102</v>
      </c>
      <c r="F1425" s="37" t="s">
        <v>6854</v>
      </c>
      <c r="G1425" s="30"/>
    </row>
    <row r="1426" spans="2:7" x14ac:dyDescent="0.4">
      <c r="B1426" s="30" t="s">
        <v>2982</v>
      </c>
      <c r="C1426" s="30" t="s">
        <v>2597</v>
      </c>
      <c r="D1426" s="30">
        <v>868</v>
      </c>
      <c r="E1426" s="30" t="s">
        <v>2411</v>
      </c>
      <c r="F1426" s="37" t="s">
        <v>6854</v>
      </c>
      <c r="G1426" s="30"/>
    </row>
    <row r="1427" spans="2:7" x14ac:dyDescent="0.4">
      <c r="B1427" s="30" t="s">
        <v>2982</v>
      </c>
      <c r="C1427" s="30" t="s">
        <v>2597</v>
      </c>
      <c r="D1427" s="30">
        <v>869</v>
      </c>
      <c r="E1427" s="30" t="s">
        <v>4105</v>
      </c>
      <c r="F1427" s="37" t="s">
        <v>6854</v>
      </c>
      <c r="G1427" s="30"/>
    </row>
    <row r="1428" spans="2:7" x14ac:dyDescent="0.4">
      <c r="B1428" s="30" t="s">
        <v>2982</v>
      </c>
      <c r="C1428" s="30" t="s">
        <v>2597</v>
      </c>
      <c r="D1428" s="30">
        <v>870</v>
      </c>
      <c r="E1428" s="30" t="s">
        <v>3216</v>
      </c>
      <c r="F1428" s="37" t="s">
        <v>6854</v>
      </c>
      <c r="G1428" s="30"/>
    </row>
    <row r="1429" spans="2:7" x14ac:dyDescent="0.4">
      <c r="B1429" s="30" t="s">
        <v>2982</v>
      </c>
      <c r="C1429" s="30" t="s">
        <v>2597</v>
      </c>
      <c r="D1429" s="30">
        <v>871</v>
      </c>
      <c r="E1429" s="30" t="s">
        <v>1336</v>
      </c>
      <c r="F1429" s="37" t="s">
        <v>6854</v>
      </c>
      <c r="G1429" s="30"/>
    </row>
    <row r="1430" spans="2:7" x14ac:dyDescent="0.4">
      <c r="B1430" s="30" t="s">
        <v>2982</v>
      </c>
      <c r="C1430" s="30" t="s">
        <v>2597</v>
      </c>
      <c r="D1430" s="30">
        <v>872</v>
      </c>
      <c r="E1430" s="30" t="s">
        <v>1446</v>
      </c>
      <c r="F1430" s="37" t="s">
        <v>6854</v>
      </c>
      <c r="G1430" s="30"/>
    </row>
    <row r="1431" spans="2:7" x14ac:dyDescent="0.4">
      <c r="B1431" s="30" t="s">
        <v>2982</v>
      </c>
      <c r="C1431" s="30" t="s">
        <v>2597</v>
      </c>
      <c r="D1431" s="30">
        <v>873</v>
      </c>
      <c r="E1431" s="30" t="s">
        <v>4108</v>
      </c>
      <c r="F1431" s="37" t="s">
        <v>6854</v>
      </c>
      <c r="G1431" s="30"/>
    </row>
    <row r="1432" spans="2:7" x14ac:dyDescent="0.4">
      <c r="B1432" s="30" t="s">
        <v>2982</v>
      </c>
      <c r="C1432" s="30" t="s">
        <v>2597</v>
      </c>
      <c r="D1432" s="30">
        <v>874</v>
      </c>
      <c r="E1432" s="30" t="s">
        <v>4109</v>
      </c>
      <c r="F1432" s="37" t="s">
        <v>6854</v>
      </c>
      <c r="G1432" s="30"/>
    </row>
    <row r="1433" spans="2:7" x14ac:dyDescent="0.4">
      <c r="B1433" s="30" t="s">
        <v>2982</v>
      </c>
      <c r="C1433" s="30" t="s">
        <v>2597</v>
      </c>
      <c r="D1433" s="30">
        <v>875</v>
      </c>
      <c r="E1433" s="30" t="s">
        <v>3542</v>
      </c>
      <c r="F1433" s="37" t="s">
        <v>6854</v>
      </c>
      <c r="G1433" s="30"/>
    </row>
    <row r="1434" spans="2:7" x14ac:dyDescent="0.4">
      <c r="B1434" s="30" t="s">
        <v>2982</v>
      </c>
      <c r="C1434" s="30" t="s">
        <v>2597</v>
      </c>
      <c r="D1434" s="30">
        <v>876</v>
      </c>
      <c r="E1434" s="30" t="s">
        <v>4113</v>
      </c>
      <c r="F1434" s="37" t="s">
        <v>6854</v>
      </c>
      <c r="G1434" s="30"/>
    </row>
    <row r="1435" spans="2:7" x14ac:dyDescent="0.4">
      <c r="B1435" s="30" t="s">
        <v>2982</v>
      </c>
      <c r="C1435" s="30" t="s">
        <v>2597</v>
      </c>
      <c r="D1435" s="30">
        <v>877</v>
      </c>
      <c r="E1435" s="30" t="s">
        <v>575</v>
      </c>
      <c r="F1435" s="37" t="s">
        <v>6854</v>
      </c>
      <c r="G1435" s="30"/>
    </row>
    <row r="1436" spans="2:7" x14ac:dyDescent="0.4">
      <c r="B1436" s="30" t="s">
        <v>2982</v>
      </c>
      <c r="C1436" s="30" t="s">
        <v>2597</v>
      </c>
      <c r="D1436" s="30">
        <v>878</v>
      </c>
      <c r="E1436" s="30" t="s">
        <v>4116</v>
      </c>
      <c r="F1436" s="37" t="s">
        <v>6854</v>
      </c>
      <c r="G1436" s="30"/>
    </row>
    <row r="1437" spans="2:7" x14ac:dyDescent="0.4">
      <c r="B1437" s="30" t="s">
        <v>2982</v>
      </c>
      <c r="C1437" s="30" t="s">
        <v>2597</v>
      </c>
      <c r="D1437" s="30">
        <v>879</v>
      </c>
      <c r="E1437" s="30" t="s">
        <v>4117</v>
      </c>
      <c r="F1437" s="37" t="s">
        <v>6854</v>
      </c>
      <c r="G1437" s="30"/>
    </row>
    <row r="1438" spans="2:7" x14ac:dyDescent="0.4">
      <c r="B1438" s="30" t="s">
        <v>2982</v>
      </c>
      <c r="C1438" s="30" t="s">
        <v>2597</v>
      </c>
      <c r="D1438" s="30">
        <v>880</v>
      </c>
      <c r="E1438" s="30" t="s">
        <v>1560</v>
      </c>
      <c r="F1438" s="37" t="s">
        <v>6854</v>
      </c>
      <c r="G1438" s="30"/>
    </row>
    <row r="1439" spans="2:7" x14ac:dyDescent="0.4">
      <c r="B1439" s="30" t="s">
        <v>2982</v>
      </c>
      <c r="C1439" s="30" t="s">
        <v>2597</v>
      </c>
      <c r="D1439" s="30">
        <v>881</v>
      </c>
      <c r="E1439" s="30" t="s">
        <v>4118</v>
      </c>
      <c r="F1439" s="37" t="s">
        <v>6854</v>
      </c>
      <c r="G1439" s="30"/>
    </row>
    <row r="1440" spans="2:7" x14ac:dyDescent="0.4">
      <c r="B1440" s="30" t="s">
        <v>2982</v>
      </c>
      <c r="C1440" s="30" t="s">
        <v>2597</v>
      </c>
      <c r="D1440" s="30">
        <v>882</v>
      </c>
      <c r="E1440" s="30" t="s">
        <v>2461</v>
      </c>
      <c r="F1440" s="37" t="s">
        <v>6854</v>
      </c>
      <c r="G1440" s="30"/>
    </row>
    <row r="1441" spans="2:7" x14ac:dyDescent="0.4">
      <c r="B1441" s="30" t="s">
        <v>2982</v>
      </c>
      <c r="C1441" s="30" t="s">
        <v>2597</v>
      </c>
      <c r="D1441" s="30">
        <v>883</v>
      </c>
      <c r="E1441" s="30" t="s">
        <v>1439</v>
      </c>
      <c r="F1441" s="37" t="s">
        <v>6854</v>
      </c>
      <c r="G1441" s="30"/>
    </row>
    <row r="1442" spans="2:7" x14ac:dyDescent="0.4">
      <c r="B1442" s="30" t="s">
        <v>2982</v>
      </c>
      <c r="C1442" s="30" t="s">
        <v>2597</v>
      </c>
      <c r="D1442" s="30">
        <v>884</v>
      </c>
      <c r="E1442" s="30" t="s">
        <v>4119</v>
      </c>
      <c r="F1442" s="37" t="s">
        <v>6854</v>
      </c>
      <c r="G1442" s="30"/>
    </row>
    <row r="1443" spans="2:7" x14ac:dyDescent="0.4">
      <c r="B1443" s="30" t="s">
        <v>2982</v>
      </c>
      <c r="C1443" s="30" t="s">
        <v>2597</v>
      </c>
      <c r="D1443" s="30">
        <v>885</v>
      </c>
      <c r="E1443" s="30" t="s">
        <v>2419</v>
      </c>
      <c r="F1443" s="37" t="s">
        <v>6854</v>
      </c>
      <c r="G1443" s="30"/>
    </row>
    <row r="1444" spans="2:7" x14ac:dyDescent="0.4">
      <c r="B1444" s="30" t="s">
        <v>2982</v>
      </c>
      <c r="C1444" s="30" t="s">
        <v>2597</v>
      </c>
      <c r="D1444" s="30">
        <v>886</v>
      </c>
      <c r="E1444" s="30" t="s">
        <v>2287</v>
      </c>
      <c r="F1444" s="37" t="s">
        <v>6854</v>
      </c>
      <c r="G1444" s="30"/>
    </row>
    <row r="1445" spans="2:7" x14ac:dyDescent="0.4">
      <c r="B1445" s="30" t="s">
        <v>2982</v>
      </c>
      <c r="C1445" s="30" t="s">
        <v>2597</v>
      </c>
      <c r="D1445" s="30">
        <v>887</v>
      </c>
      <c r="E1445" s="30" t="s">
        <v>4120</v>
      </c>
      <c r="F1445" s="37" t="s">
        <v>6854</v>
      </c>
      <c r="G1445" s="30"/>
    </row>
    <row r="1446" spans="2:7" x14ac:dyDescent="0.4">
      <c r="B1446" s="30" t="s">
        <v>2982</v>
      </c>
      <c r="C1446" s="30" t="s">
        <v>2597</v>
      </c>
      <c r="D1446" s="30">
        <v>888</v>
      </c>
      <c r="E1446" s="30" t="s">
        <v>245</v>
      </c>
      <c r="F1446" s="37" t="s">
        <v>6854</v>
      </c>
      <c r="G1446" s="30"/>
    </row>
    <row r="1447" spans="2:7" x14ac:dyDescent="0.4">
      <c r="B1447" s="30" t="s">
        <v>2982</v>
      </c>
      <c r="C1447" s="30" t="s">
        <v>2597</v>
      </c>
      <c r="D1447" s="30">
        <v>889</v>
      </c>
      <c r="E1447" s="30" t="s">
        <v>1339</v>
      </c>
      <c r="F1447" s="37" t="s">
        <v>6854</v>
      </c>
      <c r="G1447" s="30"/>
    </row>
    <row r="1448" spans="2:7" x14ac:dyDescent="0.4">
      <c r="B1448" s="30" t="s">
        <v>2982</v>
      </c>
      <c r="C1448" s="30" t="s">
        <v>2597</v>
      </c>
      <c r="D1448" s="30">
        <v>890</v>
      </c>
      <c r="E1448" s="30" t="s">
        <v>4121</v>
      </c>
      <c r="F1448" s="37" t="s">
        <v>6854</v>
      </c>
      <c r="G1448" s="30"/>
    </row>
    <row r="1449" spans="2:7" x14ac:dyDescent="0.4">
      <c r="B1449" s="30" t="s">
        <v>2982</v>
      </c>
      <c r="C1449" s="30" t="s">
        <v>2597</v>
      </c>
      <c r="D1449" s="30">
        <v>891</v>
      </c>
      <c r="E1449" s="30" t="s">
        <v>4122</v>
      </c>
      <c r="F1449" s="37" t="s">
        <v>6854</v>
      </c>
      <c r="G1449" s="30"/>
    </row>
    <row r="1450" spans="2:7" x14ac:dyDescent="0.4">
      <c r="B1450" s="30" t="s">
        <v>2982</v>
      </c>
      <c r="C1450" s="30" t="s">
        <v>2597</v>
      </c>
      <c r="D1450" s="30">
        <v>892</v>
      </c>
      <c r="E1450" s="30" t="s">
        <v>1663</v>
      </c>
      <c r="F1450" s="37" t="s">
        <v>6854</v>
      </c>
      <c r="G1450" s="30"/>
    </row>
    <row r="1451" spans="2:7" x14ac:dyDescent="0.4">
      <c r="B1451" s="30" t="s">
        <v>2982</v>
      </c>
      <c r="C1451" s="30" t="s">
        <v>2597</v>
      </c>
      <c r="D1451" s="30">
        <v>893</v>
      </c>
      <c r="E1451" s="30" t="s">
        <v>4123</v>
      </c>
      <c r="F1451" s="37" t="s">
        <v>6854</v>
      </c>
      <c r="G1451" s="30"/>
    </row>
    <row r="1452" spans="2:7" x14ac:dyDescent="0.4">
      <c r="B1452" s="30" t="s">
        <v>2982</v>
      </c>
      <c r="C1452" s="30" t="s">
        <v>2597</v>
      </c>
      <c r="D1452" s="30">
        <v>894</v>
      </c>
      <c r="E1452" s="30" t="s">
        <v>2030</v>
      </c>
      <c r="F1452" s="37" t="s">
        <v>6854</v>
      </c>
      <c r="G1452" s="30"/>
    </row>
    <row r="1453" spans="2:7" x14ac:dyDescent="0.4">
      <c r="B1453" s="30" t="s">
        <v>2982</v>
      </c>
      <c r="C1453" s="30" t="s">
        <v>2597</v>
      </c>
      <c r="D1453" s="30">
        <v>895</v>
      </c>
      <c r="E1453" s="30" t="s">
        <v>2763</v>
      </c>
      <c r="F1453" s="37" t="s">
        <v>6854</v>
      </c>
      <c r="G1453" s="30"/>
    </row>
    <row r="1454" spans="2:7" x14ac:dyDescent="0.4">
      <c r="B1454" s="30" t="s">
        <v>2982</v>
      </c>
      <c r="C1454" s="30" t="s">
        <v>2597</v>
      </c>
      <c r="D1454" s="30">
        <v>896</v>
      </c>
      <c r="E1454" s="30" t="s">
        <v>4124</v>
      </c>
      <c r="F1454" s="37" t="s">
        <v>6854</v>
      </c>
      <c r="G1454" s="30"/>
    </row>
    <row r="1455" spans="2:7" x14ac:dyDescent="0.4">
      <c r="B1455" s="30" t="s">
        <v>2982</v>
      </c>
      <c r="C1455" s="30" t="s">
        <v>2597</v>
      </c>
      <c r="D1455" s="30">
        <v>897</v>
      </c>
      <c r="E1455" s="30" t="s">
        <v>4126</v>
      </c>
      <c r="F1455" s="37" t="s">
        <v>6854</v>
      </c>
      <c r="G1455" s="30"/>
    </row>
    <row r="1456" spans="2:7" x14ac:dyDescent="0.4">
      <c r="B1456" s="30" t="s">
        <v>2982</v>
      </c>
      <c r="C1456" s="30" t="s">
        <v>2597</v>
      </c>
      <c r="D1456" s="30">
        <v>898</v>
      </c>
      <c r="E1456" s="30" t="s">
        <v>4127</v>
      </c>
      <c r="F1456" s="37" t="s">
        <v>6854</v>
      </c>
      <c r="G1456" s="30"/>
    </row>
    <row r="1457" spans="2:7" x14ac:dyDescent="0.4">
      <c r="B1457" s="30" t="s">
        <v>2982</v>
      </c>
      <c r="C1457" s="30" t="s">
        <v>2597</v>
      </c>
      <c r="D1457" s="30">
        <v>899</v>
      </c>
      <c r="E1457" s="30" t="s">
        <v>4131</v>
      </c>
      <c r="F1457" s="37" t="s">
        <v>6854</v>
      </c>
      <c r="G1457" s="30"/>
    </row>
    <row r="1458" spans="2:7" x14ac:dyDescent="0.4">
      <c r="B1458" s="30" t="s">
        <v>2982</v>
      </c>
      <c r="C1458" s="30" t="s">
        <v>2597</v>
      </c>
      <c r="D1458" s="30">
        <v>900</v>
      </c>
      <c r="E1458" s="30" t="s">
        <v>1140</v>
      </c>
      <c r="F1458" s="37" t="s">
        <v>6854</v>
      </c>
      <c r="G1458" s="30"/>
    </row>
    <row r="1459" spans="2:7" x14ac:dyDescent="0.4">
      <c r="B1459" s="30" t="s">
        <v>2982</v>
      </c>
      <c r="C1459" s="30" t="s">
        <v>2597</v>
      </c>
      <c r="D1459" s="30">
        <v>901</v>
      </c>
      <c r="E1459" s="30" t="s">
        <v>4132</v>
      </c>
      <c r="F1459" s="37" t="s">
        <v>6854</v>
      </c>
      <c r="G1459" s="30"/>
    </row>
    <row r="1460" spans="2:7" x14ac:dyDescent="0.4">
      <c r="B1460" s="30" t="s">
        <v>2982</v>
      </c>
      <c r="C1460" s="30" t="s">
        <v>2597</v>
      </c>
      <c r="D1460" s="30">
        <v>902</v>
      </c>
      <c r="E1460" s="30" t="s">
        <v>4133</v>
      </c>
      <c r="F1460" s="37" t="s">
        <v>6854</v>
      </c>
      <c r="G1460" s="30"/>
    </row>
    <row r="1461" spans="2:7" x14ac:dyDescent="0.4">
      <c r="B1461" s="30" t="s">
        <v>2982</v>
      </c>
      <c r="C1461" s="30" t="s">
        <v>2597</v>
      </c>
      <c r="D1461" s="30">
        <v>903</v>
      </c>
      <c r="E1461" s="30" t="s">
        <v>4134</v>
      </c>
      <c r="F1461" s="37" t="s">
        <v>6854</v>
      </c>
      <c r="G1461" s="30"/>
    </row>
    <row r="1462" spans="2:7" x14ac:dyDescent="0.4">
      <c r="B1462" s="30" t="s">
        <v>2982</v>
      </c>
      <c r="C1462" s="30" t="s">
        <v>2597</v>
      </c>
      <c r="D1462" s="30">
        <v>904</v>
      </c>
      <c r="E1462" s="30" t="s">
        <v>4137</v>
      </c>
      <c r="F1462" s="37" t="s">
        <v>6854</v>
      </c>
      <c r="G1462" s="30"/>
    </row>
    <row r="1463" spans="2:7" x14ac:dyDescent="0.4">
      <c r="B1463" s="30" t="s">
        <v>2982</v>
      </c>
      <c r="C1463" s="30" t="s">
        <v>2597</v>
      </c>
      <c r="D1463" s="30">
        <v>905</v>
      </c>
      <c r="E1463" s="30" t="s">
        <v>4140</v>
      </c>
      <c r="F1463" s="37" t="s">
        <v>6854</v>
      </c>
      <c r="G1463" s="30"/>
    </row>
    <row r="1464" spans="2:7" x14ac:dyDescent="0.4">
      <c r="B1464" s="30" t="s">
        <v>2982</v>
      </c>
      <c r="C1464" s="30" t="s">
        <v>2597</v>
      </c>
      <c r="D1464" s="30">
        <v>906</v>
      </c>
      <c r="E1464" s="30" t="s">
        <v>492</v>
      </c>
      <c r="F1464" s="37" t="s">
        <v>6854</v>
      </c>
      <c r="G1464" s="30"/>
    </row>
    <row r="1465" spans="2:7" x14ac:dyDescent="0.4">
      <c r="B1465" s="30" t="s">
        <v>2982</v>
      </c>
      <c r="C1465" s="30" t="s">
        <v>2597</v>
      </c>
      <c r="D1465" s="30">
        <v>907</v>
      </c>
      <c r="E1465" s="30" t="s">
        <v>4141</v>
      </c>
      <c r="F1465" s="37" t="s">
        <v>6854</v>
      </c>
      <c r="G1465" s="30"/>
    </row>
    <row r="1466" spans="2:7" x14ac:dyDescent="0.4">
      <c r="B1466" s="30" t="s">
        <v>2982</v>
      </c>
      <c r="C1466" s="30" t="s">
        <v>2597</v>
      </c>
      <c r="D1466" s="30">
        <v>908</v>
      </c>
      <c r="E1466" s="30" t="s">
        <v>4142</v>
      </c>
      <c r="F1466" s="37" t="s">
        <v>6854</v>
      </c>
      <c r="G1466" s="30"/>
    </row>
    <row r="1467" spans="2:7" x14ac:dyDescent="0.4">
      <c r="B1467" s="30" t="s">
        <v>2982</v>
      </c>
      <c r="C1467" s="30" t="s">
        <v>2597</v>
      </c>
      <c r="D1467" s="30">
        <v>909</v>
      </c>
      <c r="E1467" s="30" t="s">
        <v>4143</v>
      </c>
      <c r="F1467" s="37" t="s">
        <v>6854</v>
      </c>
      <c r="G1467" s="30"/>
    </row>
    <row r="1468" spans="2:7" x14ac:dyDescent="0.4">
      <c r="B1468" s="30" t="s">
        <v>2982</v>
      </c>
      <c r="C1468" s="30" t="s">
        <v>2597</v>
      </c>
      <c r="D1468" s="30">
        <v>910</v>
      </c>
      <c r="E1468" s="30" t="s">
        <v>4144</v>
      </c>
      <c r="F1468" s="37" t="s">
        <v>6854</v>
      </c>
      <c r="G1468" s="30"/>
    </row>
    <row r="1469" spans="2:7" x14ac:dyDescent="0.4">
      <c r="B1469" s="30" t="s">
        <v>2982</v>
      </c>
      <c r="C1469" s="30" t="s">
        <v>2597</v>
      </c>
      <c r="D1469" s="30">
        <v>911</v>
      </c>
      <c r="E1469" s="30" t="s">
        <v>3404</v>
      </c>
      <c r="F1469" s="37" t="s">
        <v>6854</v>
      </c>
      <c r="G1469" s="30"/>
    </row>
    <row r="1470" spans="2:7" x14ac:dyDescent="0.4">
      <c r="B1470" s="30" t="s">
        <v>2982</v>
      </c>
      <c r="C1470" s="30" t="s">
        <v>2597</v>
      </c>
      <c r="D1470" s="30">
        <v>912</v>
      </c>
      <c r="E1470" s="30" t="s">
        <v>4089</v>
      </c>
      <c r="F1470" s="37" t="s">
        <v>6854</v>
      </c>
      <c r="G1470" s="30"/>
    </row>
    <row r="1471" spans="2:7" x14ac:dyDescent="0.4">
      <c r="B1471" s="30" t="s">
        <v>2982</v>
      </c>
      <c r="C1471" s="30" t="s">
        <v>2597</v>
      </c>
      <c r="D1471" s="30">
        <v>913</v>
      </c>
      <c r="E1471" s="30" t="s">
        <v>4145</v>
      </c>
      <c r="F1471" s="37" t="s">
        <v>6854</v>
      </c>
      <c r="G1471" s="30"/>
    </row>
    <row r="1472" spans="2:7" x14ac:dyDescent="0.4">
      <c r="B1472" s="30" t="s">
        <v>2982</v>
      </c>
      <c r="C1472" s="30" t="s">
        <v>2597</v>
      </c>
      <c r="D1472" s="30">
        <v>914</v>
      </c>
      <c r="E1472" s="30" t="s">
        <v>2642</v>
      </c>
      <c r="F1472" s="37" t="s">
        <v>6854</v>
      </c>
      <c r="G1472" s="30"/>
    </row>
    <row r="1473" spans="2:7" x14ac:dyDescent="0.4">
      <c r="B1473" s="30" t="s">
        <v>2982</v>
      </c>
      <c r="C1473" s="30" t="s">
        <v>2597</v>
      </c>
      <c r="D1473" s="30">
        <v>915</v>
      </c>
      <c r="E1473" s="30" t="s">
        <v>4146</v>
      </c>
      <c r="F1473" s="37" t="s">
        <v>6854</v>
      </c>
      <c r="G1473" s="30"/>
    </row>
    <row r="1474" spans="2:7" x14ac:dyDescent="0.4">
      <c r="B1474" s="30" t="s">
        <v>2982</v>
      </c>
      <c r="C1474" s="30" t="s">
        <v>2597</v>
      </c>
      <c r="D1474" s="30">
        <v>916</v>
      </c>
      <c r="E1474" s="30" t="s">
        <v>4147</v>
      </c>
      <c r="F1474" s="37" t="s">
        <v>6854</v>
      </c>
      <c r="G1474" s="30"/>
    </row>
    <row r="1475" spans="2:7" x14ac:dyDescent="0.4">
      <c r="B1475" s="30" t="s">
        <v>2982</v>
      </c>
      <c r="C1475" s="30" t="s">
        <v>2597</v>
      </c>
      <c r="D1475" s="30">
        <v>917</v>
      </c>
      <c r="E1475" s="30" t="s">
        <v>4148</v>
      </c>
      <c r="F1475" s="37" t="s">
        <v>6854</v>
      </c>
      <c r="G1475" s="30"/>
    </row>
    <row r="1476" spans="2:7" x14ac:dyDescent="0.4">
      <c r="B1476" s="30" t="s">
        <v>2982</v>
      </c>
      <c r="C1476" s="30" t="s">
        <v>2597</v>
      </c>
      <c r="D1476" s="30">
        <v>918</v>
      </c>
      <c r="E1476" s="30" t="s">
        <v>3457</v>
      </c>
      <c r="F1476" s="37" t="s">
        <v>6854</v>
      </c>
      <c r="G1476" s="30"/>
    </row>
    <row r="1477" spans="2:7" x14ac:dyDescent="0.4">
      <c r="B1477" s="30" t="s">
        <v>2982</v>
      </c>
      <c r="C1477" s="30" t="s">
        <v>2597</v>
      </c>
      <c r="D1477" s="30">
        <v>919</v>
      </c>
      <c r="E1477" s="30" t="s">
        <v>1542</v>
      </c>
      <c r="F1477" s="37" t="s">
        <v>6854</v>
      </c>
      <c r="G1477" s="30"/>
    </row>
    <row r="1478" spans="2:7" x14ac:dyDescent="0.4">
      <c r="B1478" s="30" t="s">
        <v>2982</v>
      </c>
      <c r="C1478" s="30" t="s">
        <v>2597</v>
      </c>
      <c r="D1478" s="30">
        <v>920</v>
      </c>
      <c r="E1478" s="30" t="s">
        <v>4149</v>
      </c>
      <c r="F1478" s="37" t="s">
        <v>6854</v>
      </c>
      <c r="G1478" s="30"/>
    </row>
    <row r="1479" spans="2:7" x14ac:dyDescent="0.4">
      <c r="B1479" s="30" t="s">
        <v>2982</v>
      </c>
      <c r="C1479" s="30" t="s">
        <v>2597</v>
      </c>
      <c r="D1479" s="30">
        <v>921</v>
      </c>
      <c r="E1479" s="30" t="s">
        <v>2957</v>
      </c>
      <c r="F1479" s="37" t="s">
        <v>6854</v>
      </c>
      <c r="G1479" s="30"/>
    </row>
    <row r="1480" spans="2:7" x14ac:dyDescent="0.4">
      <c r="B1480" s="30" t="s">
        <v>2982</v>
      </c>
      <c r="C1480" s="30" t="s">
        <v>2597</v>
      </c>
      <c r="D1480" s="30">
        <v>922</v>
      </c>
      <c r="E1480" s="30" t="s">
        <v>2475</v>
      </c>
      <c r="F1480" s="37" t="s">
        <v>6854</v>
      </c>
      <c r="G1480" s="30"/>
    </row>
    <row r="1481" spans="2:7" x14ac:dyDescent="0.4">
      <c r="B1481" s="30" t="s">
        <v>2982</v>
      </c>
      <c r="C1481" s="30" t="s">
        <v>2597</v>
      </c>
      <c r="D1481" s="30">
        <v>923</v>
      </c>
      <c r="E1481" s="30" t="s">
        <v>4150</v>
      </c>
      <c r="F1481" s="37" t="s">
        <v>6854</v>
      </c>
      <c r="G1481" s="30"/>
    </row>
    <row r="1482" spans="2:7" x14ac:dyDescent="0.4">
      <c r="B1482" s="30" t="s">
        <v>2982</v>
      </c>
      <c r="C1482" s="30" t="s">
        <v>2597</v>
      </c>
      <c r="D1482" s="30">
        <v>924</v>
      </c>
      <c r="E1482" s="30" t="s">
        <v>3498</v>
      </c>
      <c r="F1482" s="37" t="s">
        <v>6854</v>
      </c>
      <c r="G1482" s="30"/>
    </row>
    <row r="1483" spans="2:7" x14ac:dyDescent="0.4">
      <c r="B1483" s="30" t="s">
        <v>2982</v>
      </c>
      <c r="C1483" s="30" t="s">
        <v>2597</v>
      </c>
      <c r="D1483" s="30">
        <v>925</v>
      </c>
      <c r="E1483" s="30" t="s">
        <v>4151</v>
      </c>
      <c r="F1483" s="37" t="s">
        <v>6854</v>
      </c>
      <c r="G1483" s="30"/>
    </row>
    <row r="1484" spans="2:7" x14ac:dyDescent="0.4">
      <c r="B1484" s="30" t="s">
        <v>2982</v>
      </c>
      <c r="C1484" s="30" t="s">
        <v>2597</v>
      </c>
      <c r="D1484" s="30">
        <v>926</v>
      </c>
      <c r="E1484" s="30" t="s">
        <v>2098</v>
      </c>
      <c r="F1484" s="37" t="s">
        <v>6854</v>
      </c>
      <c r="G1484" s="30"/>
    </row>
    <row r="1485" spans="2:7" x14ac:dyDescent="0.4">
      <c r="B1485" s="30" t="s">
        <v>2982</v>
      </c>
      <c r="C1485" s="30" t="s">
        <v>2597</v>
      </c>
      <c r="D1485" s="30">
        <v>927</v>
      </c>
      <c r="E1485" s="30" t="s">
        <v>553</v>
      </c>
      <c r="F1485" s="37" t="s">
        <v>6854</v>
      </c>
      <c r="G1485" s="30"/>
    </row>
    <row r="1486" spans="2:7" x14ac:dyDescent="0.4">
      <c r="B1486" s="30" t="s">
        <v>2982</v>
      </c>
      <c r="C1486" s="30" t="s">
        <v>2597</v>
      </c>
      <c r="D1486" s="30">
        <v>928</v>
      </c>
      <c r="E1486" s="30" t="s">
        <v>371</v>
      </c>
      <c r="F1486" s="37" t="s">
        <v>6854</v>
      </c>
      <c r="G1486" s="30"/>
    </row>
    <row r="1487" spans="2:7" x14ac:dyDescent="0.4">
      <c r="B1487" s="30" t="s">
        <v>2982</v>
      </c>
      <c r="C1487" s="30" t="s">
        <v>2597</v>
      </c>
      <c r="D1487" s="30">
        <v>929</v>
      </c>
      <c r="E1487" s="30" t="s">
        <v>4048</v>
      </c>
      <c r="F1487" s="37" t="s">
        <v>6854</v>
      </c>
      <c r="G1487" s="30"/>
    </row>
    <row r="1488" spans="2:7" x14ac:dyDescent="0.4">
      <c r="B1488" s="30" t="s">
        <v>2982</v>
      </c>
      <c r="C1488" s="30" t="s">
        <v>2597</v>
      </c>
      <c r="D1488" s="30">
        <v>930</v>
      </c>
      <c r="E1488" s="30" t="s">
        <v>4152</v>
      </c>
      <c r="F1488" s="37" t="s">
        <v>6854</v>
      </c>
      <c r="G1488" s="30"/>
    </row>
    <row r="1489" spans="2:7" x14ac:dyDescent="0.4">
      <c r="B1489" s="30" t="s">
        <v>2982</v>
      </c>
      <c r="C1489" s="30" t="s">
        <v>2597</v>
      </c>
      <c r="D1489" s="30">
        <v>931</v>
      </c>
      <c r="E1489" s="30" t="s">
        <v>4153</v>
      </c>
      <c r="F1489" s="37" t="s">
        <v>6854</v>
      </c>
      <c r="G1489" s="30"/>
    </row>
    <row r="1490" spans="2:7" x14ac:dyDescent="0.4">
      <c r="B1490" s="30" t="s">
        <v>2982</v>
      </c>
      <c r="C1490" s="30" t="s">
        <v>2597</v>
      </c>
      <c r="D1490" s="30">
        <v>932</v>
      </c>
      <c r="E1490" s="30" t="s">
        <v>4154</v>
      </c>
      <c r="F1490" s="37" t="s">
        <v>6854</v>
      </c>
      <c r="G1490" s="30"/>
    </row>
    <row r="1491" spans="2:7" x14ac:dyDescent="0.4">
      <c r="B1491" s="30" t="s">
        <v>2982</v>
      </c>
      <c r="C1491" s="30" t="s">
        <v>2597</v>
      </c>
      <c r="D1491" s="30">
        <v>933</v>
      </c>
      <c r="E1491" s="30" t="s">
        <v>873</v>
      </c>
      <c r="F1491" s="37" t="s">
        <v>6854</v>
      </c>
      <c r="G1491" s="30"/>
    </row>
    <row r="1492" spans="2:7" x14ac:dyDescent="0.4">
      <c r="B1492" s="30" t="s">
        <v>2982</v>
      </c>
      <c r="C1492" s="30" t="s">
        <v>2597</v>
      </c>
      <c r="D1492" s="30">
        <v>934</v>
      </c>
      <c r="E1492" s="30" t="s">
        <v>4156</v>
      </c>
      <c r="F1492" s="37" t="s">
        <v>6854</v>
      </c>
      <c r="G1492" s="30"/>
    </row>
    <row r="1493" spans="2:7" x14ac:dyDescent="0.4">
      <c r="B1493" s="30" t="s">
        <v>2982</v>
      </c>
      <c r="C1493" s="30" t="s">
        <v>2597</v>
      </c>
      <c r="D1493" s="30">
        <v>935</v>
      </c>
      <c r="E1493" s="30" t="s">
        <v>1479</v>
      </c>
      <c r="F1493" s="37" t="s">
        <v>6854</v>
      </c>
      <c r="G1493" s="30"/>
    </row>
    <row r="1494" spans="2:7" x14ac:dyDescent="0.4">
      <c r="B1494" s="30" t="s">
        <v>2982</v>
      </c>
      <c r="C1494" s="30" t="s">
        <v>2597</v>
      </c>
      <c r="D1494" s="30">
        <v>936</v>
      </c>
      <c r="E1494" s="30" t="s">
        <v>4157</v>
      </c>
      <c r="F1494" s="37" t="s">
        <v>6854</v>
      </c>
      <c r="G1494" s="30"/>
    </row>
    <row r="1495" spans="2:7" x14ac:dyDescent="0.4">
      <c r="B1495" s="30" t="s">
        <v>2982</v>
      </c>
      <c r="C1495" s="30" t="s">
        <v>2597</v>
      </c>
      <c r="D1495" s="30">
        <v>937</v>
      </c>
      <c r="E1495" s="30" t="s">
        <v>4160</v>
      </c>
      <c r="F1495" s="37" t="s">
        <v>6854</v>
      </c>
      <c r="G1495" s="30"/>
    </row>
    <row r="1496" spans="2:7" x14ac:dyDescent="0.4">
      <c r="B1496" s="30" t="s">
        <v>2982</v>
      </c>
      <c r="C1496" s="30" t="s">
        <v>2597</v>
      </c>
      <c r="D1496" s="30">
        <v>938</v>
      </c>
      <c r="E1496" s="30" t="s">
        <v>4161</v>
      </c>
      <c r="F1496" s="37" t="s">
        <v>6854</v>
      </c>
      <c r="G1496" s="30"/>
    </row>
    <row r="1497" spans="2:7" x14ac:dyDescent="0.4">
      <c r="B1497" s="30" t="s">
        <v>2982</v>
      </c>
      <c r="C1497" s="30" t="s">
        <v>2597</v>
      </c>
      <c r="D1497" s="30">
        <v>939</v>
      </c>
      <c r="E1497" s="30" t="s">
        <v>4162</v>
      </c>
      <c r="F1497" s="37" t="s">
        <v>6854</v>
      </c>
      <c r="G1497" s="30"/>
    </row>
    <row r="1498" spans="2:7" x14ac:dyDescent="0.4">
      <c r="B1498" s="30" t="s">
        <v>2982</v>
      </c>
      <c r="C1498" s="30" t="s">
        <v>2597</v>
      </c>
      <c r="D1498" s="30">
        <v>940</v>
      </c>
      <c r="E1498" s="30" t="s">
        <v>4163</v>
      </c>
      <c r="F1498" s="37" t="s">
        <v>6854</v>
      </c>
      <c r="G1498" s="30"/>
    </row>
    <row r="1499" spans="2:7" x14ac:dyDescent="0.4">
      <c r="B1499" s="30" t="s">
        <v>2982</v>
      </c>
      <c r="C1499" s="30" t="s">
        <v>2597</v>
      </c>
      <c r="D1499" s="30">
        <v>941</v>
      </c>
      <c r="E1499" s="30" t="s">
        <v>4164</v>
      </c>
      <c r="F1499" s="37" t="s">
        <v>6854</v>
      </c>
      <c r="G1499" s="30"/>
    </row>
    <row r="1500" spans="2:7" x14ac:dyDescent="0.4">
      <c r="B1500" s="30" t="s">
        <v>2982</v>
      </c>
      <c r="C1500" s="30" t="s">
        <v>2597</v>
      </c>
      <c r="D1500" s="30">
        <v>942</v>
      </c>
      <c r="E1500" s="30" t="s">
        <v>196</v>
      </c>
      <c r="F1500" s="37" t="s">
        <v>6854</v>
      </c>
      <c r="G1500" s="30"/>
    </row>
    <row r="1501" spans="2:7" x14ac:dyDescent="0.4">
      <c r="B1501" s="30" t="s">
        <v>2982</v>
      </c>
      <c r="C1501" s="30" t="s">
        <v>2597</v>
      </c>
      <c r="D1501" s="30">
        <v>943</v>
      </c>
      <c r="E1501" s="30" t="s">
        <v>4167</v>
      </c>
      <c r="F1501" s="37" t="s">
        <v>6854</v>
      </c>
      <c r="G1501" s="30"/>
    </row>
    <row r="1502" spans="2:7" x14ac:dyDescent="0.4">
      <c r="B1502" s="30" t="s">
        <v>2982</v>
      </c>
      <c r="C1502" s="30" t="s">
        <v>2597</v>
      </c>
      <c r="D1502" s="30">
        <v>944</v>
      </c>
      <c r="E1502" s="30" t="s">
        <v>3883</v>
      </c>
      <c r="F1502" s="37" t="s">
        <v>6854</v>
      </c>
      <c r="G1502" s="30"/>
    </row>
    <row r="1503" spans="2:7" x14ac:dyDescent="0.4">
      <c r="B1503" s="30" t="s">
        <v>2982</v>
      </c>
      <c r="C1503" s="30" t="s">
        <v>2597</v>
      </c>
      <c r="D1503" s="30">
        <v>945</v>
      </c>
      <c r="E1503" s="30" t="s">
        <v>4168</v>
      </c>
      <c r="F1503" s="37" t="s">
        <v>6854</v>
      </c>
      <c r="G1503" s="30"/>
    </row>
    <row r="1504" spans="2:7" x14ac:dyDescent="0.4">
      <c r="B1504" s="30" t="s">
        <v>2982</v>
      </c>
      <c r="C1504" s="30" t="s">
        <v>2597</v>
      </c>
      <c r="D1504" s="30">
        <v>946</v>
      </c>
      <c r="E1504" s="30" t="s">
        <v>735</v>
      </c>
      <c r="F1504" s="37" t="s">
        <v>6854</v>
      </c>
      <c r="G1504" s="30"/>
    </row>
    <row r="1505" spans="2:7" x14ac:dyDescent="0.4">
      <c r="B1505" s="30" t="s">
        <v>2982</v>
      </c>
      <c r="C1505" s="30" t="s">
        <v>2597</v>
      </c>
      <c r="D1505" s="30">
        <v>947</v>
      </c>
      <c r="E1505" s="30" t="s">
        <v>4169</v>
      </c>
      <c r="F1505" s="37" t="s">
        <v>6854</v>
      </c>
      <c r="G1505" s="30"/>
    </row>
    <row r="1506" spans="2:7" x14ac:dyDescent="0.4">
      <c r="B1506" s="30" t="s">
        <v>2982</v>
      </c>
      <c r="C1506" s="30" t="s">
        <v>2597</v>
      </c>
      <c r="D1506" s="30">
        <v>948</v>
      </c>
      <c r="E1506" s="30" t="s">
        <v>1257</v>
      </c>
      <c r="F1506" s="37" t="s">
        <v>6854</v>
      </c>
      <c r="G1506" s="30"/>
    </row>
    <row r="1507" spans="2:7" x14ac:dyDescent="0.4">
      <c r="B1507" s="30" t="s">
        <v>2982</v>
      </c>
      <c r="C1507" s="30" t="s">
        <v>2597</v>
      </c>
      <c r="D1507" s="30">
        <v>949</v>
      </c>
      <c r="E1507" s="30" t="s">
        <v>4171</v>
      </c>
      <c r="F1507" s="37" t="s">
        <v>6854</v>
      </c>
      <c r="G1507" s="30"/>
    </row>
    <row r="1508" spans="2:7" x14ac:dyDescent="0.4">
      <c r="B1508" s="30" t="s">
        <v>2982</v>
      </c>
      <c r="C1508" s="30" t="s">
        <v>2597</v>
      </c>
      <c r="D1508" s="30">
        <v>950</v>
      </c>
      <c r="E1508" s="30" t="s">
        <v>2616</v>
      </c>
      <c r="F1508" s="37" t="s">
        <v>6854</v>
      </c>
      <c r="G1508" s="30"/>
    </row>
    <row r="1509" spans="2:7" x14ac:dyDescent="0.4">
      <c r="B1509" s="30" t="s">
        <v>2982</v>
      </c>
      <c r="C1509" s="30" t="s">
        <v>2597</v>
      </c>
      <c r="D1509" s="30">
        <v>951</v>
      </c>
      <c r="E1509" s="30" t="s">
        <v>3284</v>
      </c>
      <c r="F1509" s="37" t="s">
        <v>6854</v>
      </c>
      <c r="G1509" s="30"/>
    </row>
    <row r="1510" spans="2:7" x14ac:dyDescent="0.4">
      <c r="B1510" s="30" t="s">
        <v>2982</v>
      </c>
      <c r="C1510" s="30" t="s">
        <v>2597</v>
      </c>
      <c r="D1510" s="30">
        <v>952</v>
      </c>
      <c r="E1510" s="30" t="s">
        <v>4172</v>
      </c>
      <c r="F1510" s="37" t="s">
        <v>6854</v>
      </c>
      <c r="G1510" s="30"/>
    </row>
    <row r="1511" spans="2:7" x14ac:dyDescent="0.4">
      <c r="B1511" s="30" t="s">
        <v>2982</v>
      </c>
      <c r="C1511" s="30" t="s">
        <v>2597</v>
      </c>
      <c r="D1511" s="30">
        <v>953</v>
      </c>
      <c r="E1511" s="30" t="s">
        <v>4175</v>
      </c>
      <c r="F1511" s="37" t="s">
        <v>6854</v>
      </c>
      <c r="G1511" s="30"/>
    </row>
    <row r="1512" spans="2:7" x14ac:dyDescent="0.4">
      <c r="B1512" s="30" t="s">
        <v>2982</v>
      </c>
      <c r="C1512" s="30" t="s">
        <v>2597</v>
      </c>
      <c r="D1512" s="30">
        <v>954</v>
      </c>
      <c r="E1512" s="30" t="s">
        <v>4176</v>
      </c>
      <c r="F1512" s="37" t="s">
        <v>6854</v>
      </c>
      <c r="G1512" s="30"/>
    </row>
    <row r="1513" spans="2:7" x14ac:dyDescent="0.4">
      <c r="B1513" s="30" t="s">
        <v>2982</v>
      </c>
      <c r="C1513" s="30" t="s">
        <v>2597</v>
      </c>
      <c r="D1513" s="30">
        <v>955</v>
      </c>
      <c r="E1513" s="30" t="s">
        <v>4179</v>
      </c>
      <c r="F1513" s="37" t="s">
        <v>6854</v>
      </c>
      <c r="G1513" s="30"/>
    </row>
    <row r="1514" spans="2:7" x14ac:dyDescent="0.4">
      <c r="B1514" s="30" t="s">
        <v>2982</v>
      </c>
      <c r="C1514" s="30" t="s">
        <v>2597</v>
      </c>
      <c r="D1514" s="30">
        <v>956</v>
      </c>
      <c r="E1514" s="30" t="s">
        <v>4180</v>
      </c>
      <c r="F1514" s="37" t="s">
        <v>6854</v>
      </c>
      <c r="G1514" s="30"/>
    </row>
    <row r="1515" spans="2:7" x14ac:dyDescent="0.4">
      <c r="B1515" s="30" t="s">
        <v>2982</v>
      </c>
      <c r="C1515" s="30" t="s">
        <v>2597</v>
      </c>
      <c r="D1515" s="30">
        <v>957</v>
      </c>
      <c r="E1515" s="30" t="s">
        <v>4181</v>
      </c>
      <c r="F1515" s="37" t="s">
        <v>6854</v>
      </c>
      <c r="G1515" s="30"/>
    </row>
    <row r="1516" spans="2:7" x14ac:dyDescent="0.4">
      <c r="B1516" s="30" t="s">
        <v>2982</v>
      </c>
      <c r="C1516" s="30" t="s">
        <v>2597</v>
      </c>
      <c r="D1516" s="30">
        <v>958</v>
      </c>
      <c r="E1516" s="30" t="s">
        <v>4182</v>
      </c>
      <c r="F1516" s="37" t="s">
        <v>6854</v>
      </c>
      <c r="G1516" s="30"/>
    </row>
    <row r="1517" spans="2:7" x14ac:dyDescent="0.4">
      <c r="B1517" s="30" t="s">
        <v>2982</v>
      </c>
      <c r="C1517" s="30" t="s">
        <v>2597</v>
      </c>
      <c r="D1517" s="30">
        <v>959</v>
      </c>
      <c r="E1517" s="30" t="s">
        <v>4183</v>
      </c>
      <c r="F1517" s="37" t="s">
        <v>6854</v>
      </c>
      <c r="G1517" s="30"/>
    </row>
    <row r="1518" spans="2:7" x14ac:dyDescent="0.4">
      <c r="B1518" s="30" t="s">
        <v>2982</v>
      </c>
      <c r="C1518" s="30" t="s">
        <v>2597</v>
      </c>
      <c r="D1518" s="30">
        <v>960</v>
      </c>
      <c r="E1518" s="30" t="s">
        <v>981</v>
      </c>
      <c r="F1518" s="37" t="s">
        <v>6854</v>
      </c>
      <c r="G1518" s="30"/>
    </row>
    <row r="1519" spans="2:7" x14ac:dyDescent="0.4">
      <c r="B1519" s="30" t="s">
        <v>2982</v>
      </c>
      <c r="C1519" s="30" t="s">
        <v>2597</v>
      </c>
      <c r="D1519" s="30">
        <v>961</v>
      </c>
      <c r="E1519" s="30" t="s">
        <v>1857</v>
      </c>
      <c r="F1519" s="37" t="s">
        <v>6854</v>
      </c>
      <c r="G1519" s="30"/>
    </row>
    <row r="1520" spans="2:7" x14ac:dyDescent="0.4">
      <c r="B1520" s="30" t="s">
        <v>2982</v>
      </c>
      <c r="C1520" s="30" t="s">
        <v>2597</v>
      </c>
      <c r="D1520" s="30">
        <v>962</v>
      </c>
      <c r="E1520" s="30" t="s">
        <v>4185</v>
      </c>
      <c r="F1520" s="37" t="s">
        <v>6854</v>
      </c>
      <c r="G1520" s="30"/>
    </row>
    <row r="1521" spans="2:7" x14ac:dyDescent="0.4">
      <c r="B1521" s="30" t="s">
        <v>2982</v>
      </c>
      <c r="C1521" s="30" t="s">
        <v>2597</v>
      </c>
      <c r="D1521" s="30">
        <v>963</v>
      </c>
      <c r="E1521" s="30" t="s">
        <v>4187</v>
      </c>
      <c r="F1521" s="37" t="s">
        <v>6854</v>
      </c>
      <c r="G1521" s="30"/>
    </row>
    <row r="1522" spans="2:7" x14ac:dyDescent="0.4">
      <c r="B1522" s="30" t="s">
        <v>2982</v>
      </c>
      <c r="C1522" s="30" t="s">
        <v>2597</v>
      </c>
      <c r="D1522" s="30">
        <v>964</v>
      </c>
      <c r="E1522" s="30" t="s">
        <v>1389</v>
      </c>
      <c r="F1522" s="37" t="s">
        <v>6854</v>
      </c>
      <c r="G1522" s="30"/>
    </row>
    <row r="1523" spans="2:7" x14ac:dyDescent="0.4">
      <c r="B1523" s="30" t="s">
        <v>2982</v>
      </c>
      <c r="C1523" s="30" t="s">
        <v>2597</v>
      </c>
      <c r="D1523" s="30">
        <v>965</v>
      </c>
      <c r="E1523" s="30" t="s">
        <v>3850</v>
      </c>
      <c r="F1523" s="37" t="s">
        <v>6854</v>
      </c>
      <c r="G1523" s="30"/>
    </row>
    <row r="1524" spans="2:7" x14ac:dyDescent="0.4">
      <c r="B1524" s="30" t="s">
        <v>2982</v>
      </c>
      <c r="C1524" s="30" t="s">
        <v>2597</v>
      </c>
      <c r="D1524" s="30">
        <v>966</v>
      </c>
      <c r="E1524" s="30" t="s">
        <v>2936</v>
      </c>
      <c r="F1524" s="37" t="s">
        <v>6854</v>
      </c>
      <c r="G1524" s="30"/>
    </row>
    <row r="1525" spans="2:7" x14ac:dyDescent="0.4">
      <c r="B1525" s="30" t="s">
        <v>2982</v>
      </c>
      <c r="C1525" s="30" t="s">
        <v>2597</v>
      </c>
      <c r="D1525" s="30">
        <v>967</v>
      </c>
      <c r="E1525" s="30" t="s">
        <v>1883</v>
      </c>
      <c r="F1525" s="37" t="s">
        <v>6854</v>
      </c>
      <c r="G1525" s="30"/>
    </row>
    <row r="1526" spans="2:7" x14ac:dyDescent="0.4">
      <c r="B1526" s="30" t="s">
        <v>2982</v>
      </c>
      <c r="C1526" s="30" t="s">
        <v>2597</v>
      </c>
      <c r="D1526" s="30">
        <v>968</v>
      </c>
      <c r="E1526" s="30" t="s">
        <v>4189</v>
      </c>
      <c r="F1526" s="37" t="s">
        <v>6854</v>
      </c>
      <c r="G1526" s="30"/>
    </row>
    <row r="1527" spans="2:7" x14ac:dyDescent="0.4">
      <c r="B1527" s="30" t="s">
        <v>2982</v>
      </c>
      <c r="C1527" s="30" t="s">
        <v>2597</v>
      </c>
      <c r="D1527" s="30">
        <v>969</v>
      </c>
      <c r="E1527" s="30" t="s">
        <v>3783</v>
      </c>
      <c r="F1527" s="37" t="s">
        <v>6854</v>
      </c>
      <c r="G1527" s="30"/>
    </row>
    <row r="1528" spans="2:7" x14ac:dyDescent="0.4">
      <c r="B1528" s="30" t="s">
        <v>2982</v>
      </c>
      <c r="C1528" s="30" t="s">
        <v>2597</v>
      </c>
      <c r="D1528" s="30">
        <v>970</v>
      </c>
      <c r="E1528" s="30" t="s">
        <v>4193</v>
      </c>
      <c r="F1528" s="37" t="s">
        <v>6854</v>
      </c>
      <c r="G1528" s="30"/>
    </row>
    <row r="1529" spans="2:7" x14ac:dyDescent="0.4">
      <c r="B1529" s="30" t="s">
        <v>2982</v>
      </c>
      <c r="C1529" s="30" t="s">
        <v>2597</v>
      </c>
      <c r="D1529" s="30">
        <v>971</v>
      </c>
      <c r="E1529" s="30" t="s">
        <v>2574</v>
      </c>
      <c r="F1529" s="37" t="s">
        <v>6854</v>
      </c>
      <c r="G1529" s="30"/>
    </row>
    <row r="1530" spans="2:7" x14ac:dyDescent="0.4">
      <c r="B1530" s="30" t="s">
        <v>2982</v>
      </c>
      <c r="C1530" s="30" t="s">
        <v>2597</v>
      </c>
      <c r="D1530" s="30">
        <v>972</v>
      </c>
      <c r="E1530" s="30" t="s">
        <v>837</v>
      </c>
      <c r="F1530" s="37" t="s">
        <v>6854</v>
      </c>
      <c r="G1530" s="30"/>
    </row>
    <row r="1531" spans="2:7" x14ac:dyDescent="0.4">
      <c r="B1531" s="30" t="s">
        <v>2982</v>
      </c>
      <c r="C1531" s="30" t="s">
        <v>2597</v>
      </c>
      <c r="D1531" s="30">
        <v>973</v>
      </c>
      <c r="E1531" s="30" t="s">
        <v>505</v>
      </c>
      <c r="F1531" s="37" t="s">
        <v>6854</v>
      </c>
      <c r="G1531" s="30"/>
    </row>
    <row r="1532" spans="2:7" x14ac:dyDescent="0.4">
      <c r="B1532" s="30" t="s">
        <v>2982</v>
      </c>
      <c r="C1532" s="30" t="s">
        <v>2597</v>
      </c>
      <c r="D1532" s="30">
        <v>974</v>
      </c>
      <c r="E1532" s="30" t="s">
        <v>4194</v>
      </c>
      <c r="F1532" s="37" t="s">
        <v>6854</v>
      </c>
      <c r="G1532" s="30"/>
    </row>
    <row r="1533" spans="2:7" x14ac:dyDescent="0.4">
      <c r="B1533" s="30" t="s">
        <v>2982</v>
      </c>
      <c r="C1533" s="30" t="s">
        <v>2597</v>
      </c>
      <c r="D1533" s="30">
        <v>975</v>
      </c>
      <c r="E1533" s="30" t="s">
        <v>4197</v>
      </c>
      <c r="F1533" s="37" t="s">
        <v>6854</v>
      </c>
      <c r="G1533" s="30"/>
    </row>
    <row r="1534" spans="2:7" x14ac:dyDescent="0.4">
      <c r="B1534" s="30" t="s">
        <v>2982</v>
      </c>
      <c r="C1534" s="30" t="s">
        <v>2597</v>
      </c>
      <c r="D1534" s="30">
        <v>976</v>
      </c>
      <c r="E1534" s="30" t="s">
        <v>4200</v>
      </c>
      <c r="F1534" s="37" t="s">
        <v>6854</v>
      </c>
      <c r="G1534" s="30"/>
    </row>
    <row r="1535" spans="2:7" x14ac:dyDescent="0.4">
      <c r="B1535" s="30" t="s">
        <v>2982</v>
      </c>
      <c r="C1535" s="30" t="s">
        <v>2597</v>
      </c>
      <c r="D1535" s="30">
        <v>977</v>
      </c>
      <c r="E1535" s="30" t="s">
        <v>4201</v>
      </c>
      <c r="F1535" s="37" t="s">
        <v>6854</v>
      </c>
      <c r="G1535" s="30"/>
    </row>
    <row r="1536" spans="2:7" x14ac:dyDescent="0.4">
      <c r="B1536" s="30" t="s">
        <v>2982</v>
      </c>
      <c r="C1536" s="30" t="s">
        <v>2597</v>
      </c>
      <c r="D1536" s="30">
        <v>978</v>
      </c>
      <c r="E1536" s="30" t="s">
        <v>2705</v>
      </c>
      <c r="F1536" s="37" t="s">
        <v>6854</v>
      </c>
      <c r="G1536" s="30"/>
    </row>
    <row r="1537" spans="2:7" x14ac:dyDescent="0.4">
      <c r="B1537" s="30" t="s">
        <v>2982</v>
      </c>
      <c r="C1537" s="30" t="s">
        <v>2597</v>
      </c>
      <c r="D1537" s="30">
        <v>979</v>
      </c>
      <c r="E1537" s="30" t="s">
        <v>4202</v>
      </c>
      <c r="F1537" s="37" t="s">
        <v>6854</v>
      </c>
      <c r="G1537" s="30"/>
    </row>
    <row r="1538" spans="2:7" x14ac:dyDescent="0.4">
      <c r="B1538" s="30" t="s">
        <v>2982</v>
      </c>
      <c r="C1538" s="30" t="s">
        <v>2597</v>
      </c>
      <c r="D1538" s="30">
        <v>980</v>
      </c>
      <c r="E1538" s="30" t="s">
        <v>607</v>
      </c>
      <c r="F1538" s="37" t="s">
        <v>6854</v>
      </c>
      <c r="G1538" s="30"/>
    </row>
    <row r="1539" spans="2:7" x14ac:dyDescent="0.4">
      <c r="B1539" s="30" t="s">
        <v>2982</v>
      </c>
      <c r="C1539" s="30" t="s">
        <v>2597</v>
      </c>
      <c r="D1539" s="30">
        <v>981</v>
      </c>
      <c r="E1539" s="30" t="s">
        <v>4204</v>
      </c>
      <c r="F1539" s="37" t="s">
        <v>6854</v>
      </c>
      <c r="G1539" s="30"/>
    </row>
    <row r="1540" spans="2:7" x14ac:dyDescent="0.4">
      <c r="B1540" s="30" t="s">
        <v>2982</v>
      </c>
      <c r="C1540" s="30" t="s">
        <v>2597</v>
      </c>
      <c r="D1540" s="30">
        <v>982</v>
      </c>
      <c r="E1540" s="30" t="s">
        <v>4205</v>
      </c>
      <c r="F1540" s="37" t="s">
        <v>6854</v>
      </c>
      <c r="G1540" s="30"/>
    </row>
    <row r="1541" spans="2:7" x14ac:dyDescent="0.4">
      <c r="B1541" s="30" t="s">
        <v>2982</v>
      </c>
      <c r="C1541" s="30" t="s">
        <v>2597</v>
      </c>
      <c r="D1541" s="30">
        <v>983</v>
      </c>
      <c r="E1541" s="30" t="s">
        <v>2867</v>
      </c>
      <c r="F1541" s="37" t="s">
        <v>6854</v>
      </c>
      <c r="G1541" s="30"/>
    </row>
    <row r="1542" spans="2:7" x14ac:dyDescent="0.4">
      <c r="B1542" s="30" t="s">
        <v>2982</v>
      </c>
      <c r="C1542" s="30" t="s">
        <v>2597</v>
      </c>
      <c r="D1542" s="30">
        <v>984</v>
      </c>
      <c r="E1542" s="30" t="s">
        <v>582</v>
      </c>
      <c r="F1542" s="37" t="s">
        <v>6854</v>
      </c>
      <c r="G1542" s="30"/>
    </row>
    <row r="1543" spans="2:7" x14ac:dyDescent="0.4">
      <c r="B1543" s="30" t="s">
        <v>2982</v>
      </c>
      <c r="C1543" s="30" t="s">
        <v>2597</v>
      </c>
      <c r="D1543" s="30">
        <v>985</v>
      </c>
      <c r="E1543" s="30" t="s">
        <v>4210</v>
      </c>
      <c r="F1543" s="37" t="s">
        <v>6854</v>
      </c>
      <c r="G1543" s="30"/>
    </row>
    <row r="1544" spans="2:7" x14ac:dyDescent="0.4">
      <c r="B1544" s="30" t="s">
        <v>2982</v>
      </c>
      <c r="C1544" s="30" t="s">
        <v>2597</v>
      </c>
      <c r="D1544" s="30">
        <v>986</v>
      </c>
      <c r="E1544" s="30" t="s">
        <v>4212</v>
      </c>
      <c r="F1544" s="37" t="s">
        <v>6854</v>
      </c>
      <c r="G1544" s="30"/>
    </row>
    <row r="1545" spans="2:7" x14ac:dyDescent="0.4">
      <c r="B1545" s="30" t="s">
        <v>2982</v>
      </c>
      <c r="C1545" s="30" t="s">
        <v>2597</v>
      </c>
      <c r="D1545" s="30">
        <v>987</v>
      </c>
      <c r="E1545" s="30" t="s">
        <v>4213</v>
      </c>
      <c r="F1545" s="37" t="s">
        <v>6854</v>
      </c>
      <c r="G1545" s="30"/>
    </row>
    <row r="1546" spans="2:7" x14ac:dyDescent="0.4">
      <c r="B1546" s="30" t="s">
        <v>2982</v>
      </c>
      <c r="C1546" s="30" t="s">
        <v>2597</v>
      </c>
      <c r="D1546" s="30">
        <v>988</v>
      </c>
      <c r="E1546" s="30" t="s">
        <v>4214</v>
      </c>
      <c r="F1546" s="37" t="s">
        <v>6854</v>
      </c>
      <c r="G1546" s="30"/>
    </row>
    <row r="1547" spans="2:7" x14ac:dyDescent="0.4">
      <c r="B1547" s="30" t="s">
        <v>2982</v>
      </c>
      <c r="C1547" s="30" t="s">
        <v>2597</v>
      </c>
      <c r="D1547" s="30">
        <v>989</v>
      </c>
      <c r="E1547" s="30" t="s">
        <v>4215</v>
      </c>
      <c r="F1547" s="37" t="s">
        <v>6854</v>
      </c>
      <c r="G1547" s="30"/>
    </row>
    <row r="1548" spans="2:7" x14ac:dyDescent="0.4">
      <c r="B1548" s="30" t="s">
        <v>2982</v>
      </c>
      <c r="C1548" s="30" t="s">
        <v>2597</v>
      </c>
      <c r="D1548" s="30">
        <v>990</v>
      </c>
      <c r="E1548" s="30" t="s">
        <v>2279</v>
      </c>
      <c r="F1548" s="37" t="s">
        <v>6854</v>
      </c>
      <c r="G1548" s="30"/>
    </row>
    <row r="1549" spans="2:7" x14ac:dyDescent="0.4">
      <c r="B1549" s="30" t="s">
        <v>2982</v>
      </c>
      <c r="C1549" s="30" t="s">
        <v>2597</v>
      </c>
      <c r="D1549" s="30">
        <v>991</v>
      </c>
      <c r="E1549" s="30" t="s">
        <v>461</v>
      </c>
      <c r="F1549" s="37" t="s">
        <v>6854</v>
      </c>
      <c r="G1549" s="30"/>
    </row>
    <row r="1550" spans="2:7" x14ac:dyDescent="0.4">
      <c r="B1550" s="30" t="s">
        <v>2982</v>
      </c>
      <c r="C1550" s="30" t="s">
        <v>2597</v>
      </c>
      <c r="D1550" s="30">
        <v>992</v>
      </c>
      <c r="E1550" s="30" t="s">
        <v>2911</v>
      </c>
      <c r="F1550" s="37" t="s">
        <v>6854</v>
      </c>
      <c r="G1550" s="30"/>
    </row>
    <row r="1551" spans="2:7" x14ac:dyDescent="0.4">
      <c r="B1551" s="30" t="s">
        <v>2982</v>
      </c>
      <c r="C1551" s="30" t="s">
        <v>2597</v>
      </c>
      <c r="D1551" s="30">
        <v>993</v>
      </c>
      <c r="E1551" s="30" t="s">
        <v>4216</v>
      </c>
      <c r="F1551" s="37" t="s">
        <v>6854</v>
      </c>
      <c r="G1551" s="30"/>
    </row>
    <row r="1552" spans="2:7" x14ac:dyDescent="0.4">
      <c r="B1552" s="30" t="s">
        <v>2982</v>
      </c>
      <c r="C1552" s="30" t="s">
        <v>2597</v>
      </c>
      <c r="D1552" s="30">
        <v>994</v>
      </c>
      <c r="E1552" s="30" t="s">
        <v>4217</v>
      </c>
      <c r="F1552" s="37" t="s">
        <v>6854</v>
      </c>
      <c r="G1552" s="30"/>
    </row>
    <row r="1553" spans="2:7" x14ac:dyDescent="0.4">
      <c r="B1553" s="30" t="s">
        <v>2982</v>
      </c>
      <c r="C1553" s="30" t="s">
        <v>2597</v>
      </c>
      <c r="D1553" s="30">
        <v>995</v>
      </c>
      <c r="E1553" s="30" t="s">
        <v>4218</v>
      </c>
      <c r="F1553" s="37" t="s">
        <v>6854</v>
      </c>
      <c r="G1553" s="30"/>
    </row>
    <row r="1554" spans="2:7" x14ac:dyDescent="0.4">
      <c r="B1554" s="30" t="s">
        <v>2982</v>
      </c>
      <c r="C1554" s="30" t="s">
        <v>2597</v>
      </c>
      <c r="D1554" s="30">
        <v>996</v>
      </c>
      <c r="E1554" s="30" t="s">
        <v>1813</v>
      </c>
      <c r="F1554" s="37" t="s">
        <v>6854</v>
      </c>
      <c r="G1554" s="30"/>
    </row>
    <row r="1555" spans="2:7" x14ac:dyDescent="0.4">
      <c r="B1555" s="30" t="s">
        <v>2982</v>
      </c>
      <c r="C1555" s="30" t="s">
        <v>2597</v>
      </c>
      <c r="D1555" s="30">
        <v>997</v>
      </c>
      <c r="E1555" s="30" t="s">
        <v>4219</v>
      </c>
      <c r="F1555" s="37" t="s">
        <v>6854</v>
      </c>
      <c r="G1555" s="30"/>
    </row>
    <row r="1556" spans="2:7" x14ac:dyDescent="0.4">
      <c r="B1556" s="30" t="s">
        <v>2982</v>
      </c>
      <c r="C1556" s="30" t="s">
        <v>2597</v>
      </c>
      <c r="D1556" s="30">
        <v>998</v>
      </c>
      <c r="E1556" s="30" t="s">
        <v>2582</v>
      </c>
      <c r="F1556" s="37" t="s">
        <v>6854</v>
      </c>
      <c r="G1556" s="30"/>
    </row>
    <row r="1557" spans="2:7" x14ac:dyDescent="0.4">
      <c r="B1557" s="30" t="s">
        <v>2982</v>
      </c>
      <c r="C1557" s="30" t="s">
        <v>2597</v>
      </c>
      <c r="D1557" s="30">
        <v>999</v>
      </c>
      <c r="E1557" s="30" t="s">
        <v>1023</v>
      </c>
      <c r="F1557" s="37" t="s">
        <v>6854</v>
      </c>
      <c r="G1557" s="30"/>
    </row>
    <row r="1558" spans="2:7" x14ac:dyDescent="0.4">
      <c r="B1558" s="30" t="s">
        <v>2982</v>
      </c>
      <c r="C1558" s="30" t="s">
        <v>2597</v>
      </c>
      <c r="D1558" s="30">
        <v>1000</v>
      </c>
      <c r="E1558" s="30" t="s">
        <v>4220</v>
      </c>
      <c r="F1558" s="37" t="s">
        <v>6854</v>
      </c>
      <c r="G1558" s="30"/>
    </row>
    <row r="1559" spans="2:7" x14ac:dyDescent="0.4">
      <c r="B1559" s="30" t="s">
        <v>2982</v>
      </c>
      <c r="C1559" s="30" t="s">
        <v>2597</v>
      </c>
      <c r="D1559" s="30">
        <v>1001</v>
      </c>
      <c r="E1559" s="30" t="s">
        <v>4223</v>
      </c>
      <c r="F1559" s="37" t="s">
        <v>6854</v>
      </c>
      <c r="G1559" s="30"/>
    </row>
    <row r="1560" spans="2:7" x14ac:dyDescent="0.4">
      <c r="B1560" s="30" t="s">
        <v>2982</v>
      </c>
      <c r="C1560" s="30" t="s">
        <v>2597</v>
      </c>
      <c r="D1560" s="30">
        <v>1002</v>
      </c>
      <c r="E1560" s="30" t="s">
        <v>4224</v>
      </c>
      <c r="F1560" s="37" t="s">
        <v>6854</v>
      </c>
      <c r="G1560" s="30"/>
    </row>
    <row r="1561" spans="2:7" x14ac:dyDescent="0.4">
      <c r="B1561" s="30" t="s">
        <v>2982</v>
      </c>
      <c r="C1561" s="30" t="s">
        <v>2597</v>
      </c>
      <c r="D1561" s="30">
        <v>1003</v>
      </c>
      <c r="E1561" s="30" t="s">
        <v>4225</v>
      </c>
      <c r="F1561" s="37" t="s">
        <v>6854</v>
      </c>
      <c r="G1561" s="30"/>
    </row>
    <row r="1562" spans="2:7" x14ac:dyDescent="0.4">
      <c r="B1562" s="30" t="s">
        <v>2982</v>
      </c>
      <c r="C1562" s="30" t="s">
        <v>2597</v>
      </c>
      <c r="D1562" s="30">
        <v>1004</v>
      </c>
      <c r="E1562" s="30" t="s">
        <v>4227</v>
      </c>
      <c r="F1562" s="37" t="s">
        <v>6854</v>
      </c>
      <c r="G1562" s="30"/>
    </row>
    <row r="1563" spans="2:7" x14ac:dyDescent="0.4">
      <c r="B1563" s="30" t="s">
        <v>2982</v>
      </c>
      <c r="C1563" s="30" t="s">
        <v>2597</v>
      </c>
      <c r="D1563" s="30">
        <v>1005</v>
      </c>
      <c r="E1563" s="30" t="s">
        <v>4229</v>
      </c>
      <c r="F1563" s="37" t="s">
        <v>6854</v>
      </c>
      <c r="G1563" s="30"/>
    </row>
    <row r="1564" spans="2:7" x14ac:dyDescent="0.4">
      <c r="B1564" s="30" t="s">
        <v>2982</v>
      </c>
      <c r="C1564" s="30" t="s">
        <v>2597</v>
      </c>
      <c r="D1564" s="30">
        <v>1006</v>
      </c>
      <c r="E1564" s="30" t="s">
        <v>4230</v>
      </c>
      <c r="F1564" s="37" t="s">
        <v>6854</v>
      </c>
      <c r="G1564" s="30"/>
    </row>
    <row r="1565" spans="2:7" x14ac:dyDescent="0.4">
      <c r="B1565" s="30" t="s">
        <v>2982</v>
      </c>
      <c r="C1565" s="30" t="s">
        <v>2597</v>
      </c>
      <c r="D1565" s="30">
        <v>1007</v>
      </c>
      <c r="E1565" s="30" t="s">
        <v>4231</v>
      </c>
      <c r="F1565" s="37" t="s">
        <v>6854</v>
      </c>
      <c r="G1565" s="30"/>
    </row>
    <row r="1566" spans="2:7" x14ac:dyDescent="0.4">
      <c r="B1566" s="30" t="s">
        <v>2982</v>
      </c>
      <c r="C1566" s="30" t="s">
        <v>2597</v>
      </c>
      <c r="D1566" s="30">
        <v>1008</v>
      </c>
      <c r="E1566" s="30" t="s">
        <v>4233</v>
      </c>
      <c r="F1566" s="37" t="s">
        <v>6854</v>
      </c>
      <c r="G1566" s="30"/>
    </row>
    <row r="1567" spans="2:7" x14ac:dyDescent="0.4">
      <c r="B1567" s="30" t="s">
        <v>2982</v>
      </c>
      <c r="C1567" s="30" t="s">
        <v>2597</v>
      </c>
      <c r="D1567" s="30">
        <v>1009</v>
      </c>
      <c r="E1567" s="30" t="s">
        <v>4236</v>
      </c>
      <c r="F1567" s="37" t="s">
        <v>6854</v>
      </c>
      <c r="G1567" s="30"/>
    </row>
    <row r="1568" spans="2:7" x14ac:dyDescent="0.4">
      <c r="B1568" s="30" t="s">
        <v>2982</v>
      </c>
      <c r="C1568" s="30" t="s">
        <v>2597</v>
      </c>
      <c r="D1568" s="30">
        <v>1010</v>
      </c>
      <c r="E1568" s="30" t="s">
        <v>2968</v>
      </c>
      <c r="F1568" s="37" t="s">
        <v>6854</v>
      </c>
      <c r="G1568" s="30"/>
    </row>
    <row r="1569" spans="2:7" x14ac:dyDescent="0.4">
      <c r="B1569" s="30" t="s">
        <v>2982</v>
      </c>
      <c r="C1569" s="30" t="s">
        <v>2597</v>
      </c>
      <c r="D1569" s="30">
        <v>1011</v>
      </c>
      <c r="E1569" s="30" t="s">
        <v>4238</v>
      </c>
      <c r="F1569" s="37" t="s">
        <v>6854</v>
      </c>
      <c r="G1569" s="30"/>
    </row>
    <row r="1570" spans="2:7" x14ac:dyDescent="0.4">
      <c r="B1570" s="30" t="s">
        <v>2982</v>
      </c>
      <c r="C1570" s="30" t="s">
        <v>2597</v>
      </c>
      <c r="D1570" s="30">
        <v>1012</v>
      </c>
      <c r="E1570" s="30" t="s">
        <v>2457</v>
      </c>
      <c r="F1570" s="37" t="s">
        <v>6854</v>
      </c>
      <c r="G1570" s="30"/>
    </row>
    <row r="1571" spans="2:7" x14ac:dyDescent="0.4">
      <c r="B1571" s="30" t="s">
        <v>2982</v>
      </c>
      <c r="C1571" s="30" t="s">
        <v>2597</v>
      </c>
      <c r="D1571" s="30">
        <v>1013</v>
      </c>
      <c r="E1571" s="30" t="s">
        <v>4239</v>
      </c>
      <c r="F1571" s="37" t="s">
        <v>6854</v>
      </c>
      <c r="G1571" s="30"/>
    </row>
    <row r="1572" spans="2:7" x14ac:dyDescent="0.4">
      <c r="B1572" s="30" t="s">
        <v>2982</v>
      </c>
      <c r="C1572" s="30" t="s">
        <v>2597</v>
      </c>
      <c r="D1572" s="30">
        <v>1014</v>
      </c>
      <c r="E1572" s="30" t="s">
        <v>3472</v>
      </c>
      <c r="F1572" s="37" t="s">
        <v>6854</v>
      </c>
      <c r="G1572" s="30"/>
    </row>
    <row r="1573" spans="2:7" x14ac:dyDescent="0.4">
      <c r="B1573" s="30" t="s">
        <v>2982</v>
      </c>
      <c r="C1573" s="30" t="s">
        <v>2597</v>
      </c>
      <c r="D1573" s="30">
        <v>1015</v>
      </c>
      <c r="E1573" s="30" t="s">
        <v>4242</v>
      </c>
      <c r="F1573" s="37" t="s">
        <v>6854</v>
      </c>
      <c r="G1573" s="30"/>
    </row>
    <row r="1574" spans="2:7" x14ac:dyDescent="0.4">
      <c r="B1574" s="30" t="s">
        <v>2982</v>
      </c>
      <c r="C1574" s="30" t="s">
        <v>2597</v>
      </c>
      <c r="D1574" s="30">
        <v>1016</v>
      </c>
      <c r="E1574" s="30" t="s">
        <v>3511</v>
      </c>
      <c r="F1574" s="37" t="s">
        <v>6854</v>
      </c>
      <c r="G1574" s="30"/>
    </row>
    <row r="1575" spans="2:7" x14ac:dyDescent="0.4">
      <c r="B1575" s="30" t="s">
        <v>2982</v>
      </c>
      <c r="C1575" s="30" t="s">
        <v>2597</v>
      </c>
      <c r="D1575" s="30">
        <v>1017</v>
      </c>
      <c r="E1575" s="30" t="s">
        <v>1969</v>
      </c>
      <c r="F1575" s="37" t="s">
        <v>6854</v>
      </c>
      <c r="G1575" s="30"/>
    </row>
    <row r="1576" spans="2:7" x14ac:dyDescent="0.4">
      <c r="B1576" s="30" t="s">
        <v>2982</v>
      </c>
      <c r="C1576" s="30" t="s">
        <v>2597</v>
      </c>
      <c r="D1576" s="30">
        <v>1018</v>
      </c>
      <c r="E1576" s="30" t="s">
        <v>4245</v>
      </c>
      <c r="F1576" s="37" t="s">
        <v>6854</v>
      </c>
      <c r="G1576" s="30"/>
    </row>
    <row r="1577" spans="2:7" x14ac:dyDescent="0.4">
      <c r="B1577" s="30" t="s">
        <v>2982</v>
      </c>
      <c r="C1577" s="30" t="s">
        <v>2597</v>
      </c>
      <c r="D1577" s="30">
        <v>1019</v>
      </c>
      <c r="E1577" s="30" t="s">
        <v>4249</v>
      </c>
      <c r="F1577" s="37" t="s">
        <v>6854</v>
      </c>
      <c r="G1577" s="30"/>
    </row>
    <row r="1578" spans="2:7" x14ac:dyDescent="0.4">
      <c r="B1578" s="30" t="s">
        <v>2982</v>
      </c>
      <c r="C1578" s="30" t="s">
        <v>2597</v>
      </c>
      <c r="D1578" s="30">
        <v>1020</v>
      </c>
      <c r="E1578" s="30" t="s">
        <v>4251</v>
      </c>
      <c r="F1578" s="37" t="s">
        <v>6854</v>
      </c>
      <c r="G1578" s="30"/>
    </row>
    <row r="1579" spans="2:7" x14ac:dyDescent="0.4">
      <c r="B1579" s="30" t="s">
        <v>2982</v>
      </c>
      <c r="C1579" s="30" t="s">
        <v>2597</v>
      </c>
      <c r="D1579" s="30">
        <v>1021</v>
      </c>
      <c r="E1579" s="30" t="s">
        <v>4253</v>
      </c>
      <c r="F1579" s="37" t="s">
        <v>6854</v>
      </c>
      <c r="G1579" s="30"/>
    </row>
    <row r="1580" spans="2:7" x14ac:dyDescent="0.4">
      <c r="B1580" s="30" t="s">
        <v>2982</v>
      </c>
      <c r="C1580" s="30" t="s">
        <v>2597</v>
      </c>
      <c r="D1580" s="30">
        <v>1022</v>
      </c>
      <c r="E1580" s="30" t="s">
        <v>4254</v>
      </c>
      <c r="F1580" s="37" t="s">
        <v>6854</v>
      </c>
      <c r="G1580" s="30"/>
    </row>
    <row r="1581" spans="2:7" x14ac:dyDescent="0.4">
      <c r="B1581" s="30" t="s">
        <v>2982</v>
      </c>
      <c r="C1581" s="30" t="s">
        <v>2597</v>
      </c>
      <c r="D1581" s="30">
        <v>1023</v>
      </c>
      <c r="E1581" s="30" t="s">
        <v>4256</v>
      </c>
      <c r="F1581" s="37" t="s">
        <v>6854</v>
      </c>
      <c r="G1581" s="30"/>
    </row>
    <row r="1582" spans="2:7" x14ac:dyDescent="0.4">
      <c r="B1582" s="30" t="s">
        <v>2982</v>
      </c>
      <c r="C1582" s="30" t="s">
        <v>2597</v>
      </c>
      <c r="D1582" s="30">
        <v>1024</v>
      </c>
      <c r="E1582" s="30" t="s">
        <v>4258</v>
      </c>
      <c r="F1582" s="37" t="s">
        <v>6854</v>
      </c>
      <c r="G1582" s="30"/>
    </row>
    <row r="1583" spans="2:7" x14ac:dyDescent="0.4">
      <c r="B1583" s="30" t="s">
        <v>2982</v>
      </c>
      <c r="C1583" s="30" t="s">
        <v>2597</v>
      </c>
      <c r="D1583" s="30">
        <v>1025</v>
      </c>
      <c r="E1583" s="30" t="s">
        <v>506</v>
      </c>
      <c r="F1583" s="37" t="s">
        <v>6854</v>
      </c>
      <c r="G1583" s="30"/>
    </row>
    <row r="1584" spans="2:7" x14ac:dyDescent="0.4">
      <c r="B1584" s="30" t="s">
        <v>2982</v>
      </c>
      <c r="C1584" s="30" t="s">
        <v>2597</v>
      </c>
      <c r="D1584" s="30">
        <v>1026</v>
      </c>
      <c r="E1584" s="30" t="s">
        <v>4260</v>
      </c>
      <c r="F1584" s="37" t="s">
        <v>6854</v>
      </c>
      <c r="G1584" s="30"/>
    </row>
    <row r="1585" spans="2:7" x14ac:dyDescent="0.4">
      <c r="B1585" s="30" t="s">
        <v>2982</v>
      </c>
      <c r="C1585" s="30" t="s">
        <v>2597</v>
      </c>
      <c r="D1585" s="30">
        <v>1027</v>
      </c>
      <c r="E1585" s="30" t="s">
        <v>4262</v>
      </c>
      <c r="F1585" s="37" t="s">
        <v>6854</v>
      </c>
      <c r="G1585" s="30"/>
    </row>
    <row r="1586" spans="2:7" x14ac:dyDescent="0.4">
      <c r="B1586" s="30" t="s">
        <v>2982</v>
      </c>
      <c r="C1586" s="30" t="s">
        <v>2597</v>
      </c>
      <c r="D1586" s="30">
        <v>1028</v>
      </c>
      <c r="E1586" s="30" t="s">
        <v>696</v>
      </c>
      <c r="F1586" s="37" t="s">
        <v>6854</v>
      </c>
      <c r="G1586" s="30"/>
    </row>
    <row r="1587" spans="2:7" x14ac:dyDescent="0.4">
      <c r="B1587" s="30" t="s">
        <v>2982</v>
      </c>
      <c r="C1587" s="30" t="s">
        <v>2597</v>
      </c>
      <c r="D1587" s="30">
        <v>1029</v>
      </c>
      <c r="E1587" s="30" t="s">
        <v>284</v>
      </c>
      <c r="F1587" s="37" t="s">
        <v>6854</v>
      </c>
      <c r="G1587" s="30"/>
    </row>
    <row r="1588" spans="2:7" x14ac:dyDescent="0.4">
      <c r="B1588" s="30" t="s">
        <v>2982</v>
      </c>
      <c r="C1588" s="30" t="s">
        <v>2597</v>
      </c>
      <c r="D1588" s="30">
        <v>1030</v>
      </c>
      <c r="E1588" s="30" t="s">
        <v>4191</v>
      </c>
      <c r="F1588" s="37" t="s">
        <v>6854</v>
      </c>
      <c r="G1588" s="30"/>
    </row>
    <row r="1589" spans="2:7" x14ac:dyDescent="0.4">
      <c r="B1589" s="30" t="s">
        <v>2982</v>
      </c>
      <c r="C1589" s="30" t="s">
        <v>2597</v>
      </c>
      <c r="D1589" s="30">
        <v>1031</v>
      </c>
      <c r="E1589" s="30" t="s">
        <v>1939</v>
      </c>
      <c r="F1589" s="37" t="s">
        <v>6854</v>
      </c>
      <c r="G1589" s="30"/>
    </row>
    <row r="1590" spans="2:7" x14ac:dyDescent="0.4">
      <c r="B1590" s="30" t="s">
        <v>2982</v>
      </c>
      <c r="C1590" s="30" t="s">
        <v>2597</v>
      </c>
      <c r="D1590" s="30">
        <v>1032</v>
      </c>
      <c r="E1590" s="30" t="s">
        <v>2114</v>
      </c>
      <c r="F1590" s="37" t="s">
        <v>6854</v>
      </c>
      <c r="G1590" s="30"/>
    </row>
    <row r="1591" spans="2:7" x14ac:dyDescent="0.4">
      <c r="B1591" s="30" t="s">
        <v>2982</v>
      </c>
      <c r="C1591" s="30" t="s">
        <v>2597</v>
      </c>
      <c r="D1591" s="30">
        <v>1033</v>
      </c>
      <c r="E1591" s="30" t="s">
        <v>3461</v>
      </c>
      <c r="F1591" s="37" t="s">
        <v>6854</v>
      </c>
      <c r="G1591" s="30"/>
    </row>
    <row r="1592" spans="2:7" x14ac:dyDescent="0.4">
      <c r="B1592" s="30" t="s">
        <v>2982</v>
      </c>
      <c r="C1592" s="30" t="s">
        <v>2597</v>
      </c>
      <c r="D1592" s="30">
        <v>1034</v>
      </c>
      <c r="E1592" s="30" t="s">
        <v>61</v>
      </c>
      <c r="F1592" s="37" t="s">
        <v>6854</v>
      </c>
      <c r="G1592" s="30"/>
    </row>
    <row r="1593" spans="2:7" x14ac:dyDescent="0.4">
      <c r="B1593" s="30" t="s">
        <v>2982</v>
      </c>
      <c r="C1593" s="30" t="s">
        <v>2597</v>
      </c>
      <c r="D1593" s="30">
        <v>1035</v>
      </c>
      <c r="E1593" s="30" t="s">
        <v>2529</v>
      </c>
      <c r="F1593" s="37" t="s">
        <v>6854</v>
      </c>
      <c r="G1593" s="30"/>
    </row>
    <row r="1594" spans="2:7" x14ac:dyDescent="0.4">
      <c r="B1594" s="30" t="s">
        <v>2982</v>
      </c>
      <c r="C1594" s="30" t="s">
        <v>2597</v>
      </c>
      <c r="D1594" s="30">
        <v>1036</v>
      </c>
      <c r="E1594" s="30" t="s">
        <v>2360</v>
      </c>
      <c r="F1594" s="37" t="s">
        <v>6854</v>
      </c>
      <c r="G1594" s="30"/>
    </row>
    <row r="1595" spans="2:7" x14ac:dyDescent="0.4">
      <c r="B1595" s="30" t="s">
        <v>2982</v>
      </c>
      <c r="C1595" s="30" t="s">
        <v>2597</v>
      </c>
      <c r="D1595" s="30">
        <v>1037</v>
      </c>
      <c r="E1595" s="30" t="s">
        <v>4264</v>
      </c>
      <c r="F1595" s="37" t="s">
        <v>6854</v>
      </c>
      <c r="G1595" s="30"/>
    </row>
    <row r="1596" spans="2:7" x14ac:dyDescent="0.4">
      <c r="B1596" s="30" t="s">
        <v>2982</v>
      </c>
      <c r="C1596" s="30" t="s">
        <v>2597</v>
      </c>
      <c r="D1596" s="30">
        <v>1038</v>
      </c>
      <c r="E1596" s="30" t="s">
        <v>4266</v>
      </c>
      <c r="F1596" s="37" t="s">
        <v>6854</v>
      </c>
      <c r="G1596" s="30"/>
    </row>
    <row r="1597" spans="2:7" x14ac:dyDescent="0.4">
      <c r="B1597" s="30" t="s">
        <v>2982</v>
      </c>
      <c r="C1597" s="30" t="s">
        <v>2597</v>
      </c>
      <c r="D1597" s="30">
        <v>1039</v>
      </c>
      <c r="E1597" s="30" t="s">
        <v>4267</v>
      </c>
      <c r="F1597" s="37" t="s">
        <v>6854</v>
      </c>
      <c r="G1597" s="30"/>
    </row>
    <row r="1598" spans="2:7" x14ac:dyDescent="0.4">
      <c r="B1598" s="30" t="s">
        <v>2982</v>
      </c>
      <c r="C1598" s="30" t="s">
        <v>2597</v>
      </c>
      <c r="D1598" s="30">
        <v>1040</v>
      </c>
      <c r="E1598" s="30" t="s">
        <v>4269</v>
      </c>
      <c r="F1598" s="37" t="s">
        <v>6854</v>
      </c>
      <c r="G1598" s="30"/>
    </row>
    <row r="1599" spans="2:7" x14ac:dyDescent="0.4">
      <c r="B1599" s="30" t="s">
        <v>2982</v>
      </c>
      <c r="C1599" s="30" t="s">
        <v>2597</v>
      </c>
      <c r="D1599" s="30">
        <v>1041</v>
      </c>
      <c r="E1599" s="30" t="s">
        <v>4270</v>
      </c>
      <c r="F1599" s="37" t="s">
        <v>6854</v>
      </c>
      <c r="G1599" s="30"/>
    </row>
    <row r="1600" spans="2:7" x14ac:dyDescent="0.4">
      <c r="B1600" s="30" t="s">
        <v>2982</v>
      </c>
      <c r="C1600" s="30" t="s">
        <v>2597</v>
      </c>
      <c r="D1600" s="30">
        <v>1042</v>
      </c>
      <c r="E1600" s="30" t="s">
        <v>4271</v>
      </c>
      <c r="F1600" s="37" t="s">
        <v>6854</v>
      </c>
      <c r="G1600" s="30"/>
    </row>
    <row r="1601" spans="2:7" x14ac:dyDescent="0.4">
      <c r="B1601" s="30" t="s">
        <v>2982</v>
      </c>
      <c r="C1601" s="30" t="s">
        <v>2597</v>
      </c>
      <c r="D1601" s="30">
        <v>1043</v>
      </c>
      <c r="E1601" s="30" t="s">
        <v>4136</v>
      </c>
      <c r="F1601" s="37" t="s">
        <v>6854</v>
      </c>
      <c r="G1601" s="30"/>
    </row>
    <row r="1602" spans="2:7" x14ac:dyDescent="0.4">
      <c r="B1602" s="30" t="s">
        <v>2982</v>
      </c>
      <c r="C1602" s="30" t="s">
        <v>2597</v>
      </c>
      <c r="D1602" s="30">
        <v>1044</v>
      </c>
      <c r="E1602" s="30" t="s">
        <v>1668</v>
      </c>
      <c r="F1602" s="37" t="s">
        <v>6854</v>
      </c>
      <c r="G1602" s="30"/>
    </row>
    <row r="1603" spans="2:7" x14ac:dyDescent="0.4">
      <c r="B1603" s="30" t="s">
        <v>2982</v>
      </c>
      <c r="C1603" s="30" t="s">
        <v>2597</v>
      </c>
      <c r="D1603" s="30">
        <v>1045</v>
      </c>
      <c r="E1603" s="30" t="s">
        <v>3667</v>
      </c>
      <c r="F1603" s="37" t="s">
        <v>6854</v>
      </c>
      <c r="G1603" s="30"/>
    </row>
    <row r="1604" spans="2:7" x14ac:dyDescent="0.4">
      <c r="B1604" s="30" t="s">
        <v>2982</v>
      </c>
      <c r="C1604" s="30" t="s">
        <v>2597</v>
      </c>
      <c r="D1604" s="30">
        <v>1046</v>
      </c>
      <c r="E1604" s="30" t="s">
        <v>2653</v>
      </c>
      <c r="F1604" s="37" t="s">
        <v>6854</v>
      </c>
      <c r="G1604" s="30"/>
    </row>
    <row r="1605" spans="2:7" x14ac:dyDescent="0.4">
      <c r="B1605" s="30" t="s">
        <v>2982</v>
      </c>
      <c r="C1605" s="30" t="s">
        <v>2597</v>
      </c>
      <c r="D1605" s="30">
        <v>1047</v>
      </c>
      <c r="E1605" s="30" t="s">
        <v>3631</v>
      </c>
      <c r="F1605" s="37" t="s">
        <v>6854</v>
      </c>
      <c r="G1605" s="30"/>
    </row>
    <row r="1606" spans="2:7" x14ac:dyDescent="0.4">
      <c r="B1606" s="30" t="s">
        <v>2982</v>
      </c>
      <c r="C1606" s="30" t="s">
        <v>2597</v>
      </c>
      <c r="D1606" s="30">
        <v>1048</v>
      </c>
      <c r="E1606" s="30" t="s">
        <v>4272</v>
      </c>
      <c r="F1606" s="37" t="s">
        <v>6854</v>
      </c>
      <c r="G1606" s="30"/>
    </row>
    <row r="1607" spans="2:7" x14ac:dyDescent="0.4">
      <c r="B1607" s="30" t="s">
        <v>2982</v>
      </c>
      <c r="C1607" s="30" t="s">
        <v>2597</v>
      </c>
      <c r="D1607" s="30">
        <v>1049</v>
      </c>
      <c r="E1607" s="30" t="s">
        <v>4274</v>
      </c>
      <c r="F1607" s="37" t="s">
        <v>6854</v>
      </c>
      <c r="G1607" s="30"/>
    </row>
    <row r="1608" spans="2:7" x14ac:dyDescent="0.4">
      <c r="B1608" s="30" t="s">
        <v>2982</v>
      </c>
      <c r="C1608" s="30" t="s">
        <v>2597</v>
      </c>
      <c r="D1608" s="30">
        <v>1050</v>
      </c>
      <c r="E1608" s="30" t="s">
        <v>4276</v>
      </c>
      <c r="F1608" s="37" t="s">
        <v>6854</v>
      </c>
      <c r="G1608" s="30"/>
    </row>
    <row r="1609" spans="2:7" x14ac:dyDescent="0.4">
      <c r="B1609" s="30" t="s">
        <v>2982</v>
      </c>
      <c r="C1609" s="30" t="s">
        <v>2597</v>
      </c>
      <c r="D1609" s="30">
        <v>1051</v>
      </c>
      <c r="E1609" s="30" t="s">
        <v>4277</v>
      </c>
      <c r="F1609" s="37" t="s">
        <v>6854</v>
      </c>
      <c r="G1609" s="30"/>
    </row>
    <row r="1610" spans="2:7" x14ac:dyDescent="0.4">
      <c r="B1610" s="30" t="s">
        <v>2982</v>
      </c>
      <c r="C1610" s="30" t="s">
        <v>2597</v>
      </c>
      <c r="D1610" s="30">
        <v>1052</v>
      </c>
      <c r="E1610" s="30" t="s">
        <v>4279</v>
      </c>
      <c r="F1610" s="37" t="s">
        <v>6854</v>
      </c>
      <c r="G1610" s="30"/>
    </row>
    <row r="1611" spans="2:7" x14ac:dyDescent="0.4">
      <c r="B1611" s="30" t="s">
        <v>2982</v>
      </c>
      <c r="C1611" s="30" t="s">
        <v>2597</v>
      </c>
      <c r="D1611" s="30">
        <v>1053</v>
      </c>
      <c r="E1611" s="30" t="s">
        <v>1093</v>
      </c>
      <c r="F1611" s="37" t="s">
        <v>6854</v>
      </c>
      <c r="G1611" s="30"/>
    </row>
    <row r="1612" spans="2:7" x14ac:dyDescent="0.4">
      <c r="B1612" s="30" t="s">
        <v>2982</v>
      </c>
      <c r="C1612" s="30" t="s">
        <v>2597</v>
      </c>
      <c r="D1612" s="30">
        <v>1054</v>
      </c>
      <c r="E1612" s="32" t="s">
        <v>268</v>
      </c>
      <c r="F1612" s="37"/>
      <c r="G1612" s="30"/>
    </row>
    <row r="1613" spans="2:7" x14ac:dyDescent="0.4">
      <c r="B1613" s="30" t="s">
        <v>2982</v>
      </c>
      <c r="C1613" s="30" t="s">
        <v>2597</v>
      </c>
      <c r="D1613" s="30">
        <v>1055</v>
      </c>
      <c r="E1613" s="32" t="s">
        <v>228</v>
      </c>
      <c r="F1613" s="37"/>
      <c r="G1613" s="30"/>
    </row>
    <row r="1614" spans="2:7" x14ac:dyDescent="0.4">
      <c r="B1614" s="30" t="s">
        <v>2982</v>
      </c>
      <c r="C1614" s="30" t="s">
        <v>2597</v>
      </c>
      <c r="D1614" s="30">
        <v>1056</v>
      </c>
      <c r="E1614" s="32" t="s">
        <v>281</v>
      </c>
      <c r="F1614" s="37"/>
      <c r="G1614" s="30"/>
    </row>
    <row r="1615" spans="2:7" x14ac:dyDescent="0.4">
      <c r="B1615" s="30" t="s">
        <v>2982</v>
      </c>
      <c r="C1615" s="30" t="s">
        <v>2597</v>
      </c>
      <c r="D1615" s="30">
        <v>1057</v>
      </c>
      <c r="E1615" s="32" t="s">
        <v>100</v>
      </c>
      <c r="F1615" s="37"/>
      <c r="G1615" s="30"/>
    </row>
    <row r="1616" spans="2:7" x14ac:dyDescent="0.4">
      <c r="B1616" s="30" t="s">
        <v>2982</v>
      </c>
      <c r="C1616" s="30" t="s">
        <v>2597</v>
      </c>
      <c r="D1616" s="30">
        <v>1058</v>
      </c>
      <c r="E1616" s="32" t="s">
        <v>285</v>
      </c>
      <c r="F1616" s="37"/>
      <c r="G1616" s="30"/>
    </row>
    <row r="1617" spans="2:7" x14ac:dyDescent="0.4">
      <c r="B1617" s="30" t="s">
        <v>2982</v>
      </c>
      <c r="C1617" s="30" t="s">
        <v>2597</v>
      </c>
      <c r="D1617" s="30">
        <v>1059</v>
      </c>
      <c r="E1617" s="32" t="s">
        <v>288</v>
      </c>
      <c r="F1617" s="37"/>
      <c r="G1617" s="30"/>
    </row>
    <row r="1618" spans="2:7" x14ac:dyDescent="0.4">
      <c r="B1618" s="30" t="s">
        <v>2982</v>
      </c>
      <c r="C1618" s="30" t="s">
        <v>2597</v>
      </c>
      <c r="D1618" s="30">
        <v>1060</v>
      </c>
      <c r="E1618" s="35" t="s">
        <v>6992</v>
      </c>
      <c r="F1618" s="37"/>
      <c r="G1618" s="30"/>
    </row>
    <row r="1619" spans="2:7" x14ac:dyDescent="0.4">
      <c r="B1619" s="30" t="s">
        <v>2982</v>
      </c>
      <c r="C1619" s="30" t="s">
        <v>2597</v>
      </c>
      <c r="D1619" s="30">
        <v>1061</v>
      </c>
      <c r="E1619" s="35" t="s">
        <v>935</v>
      </c>
      <c r="F1619" s="37"/>
      <c r="G1619" s="30"/>
    </row>
    <row r="1620" spans="2:7" x14ac:dyDescent="0.4">
      <c r="B1620" s="30" t="s">
        <v>4315</v>
      </c>
      <c r="C1620" s="30" t="s">
        <v>256</v>
      </c>
      <c r="D1620" s="30">
        <v>1</v>
      </c>
      <c r="E1620" s="32" t="s">
        <v>73</v>
      </c>
      <c r="F1620" s="37"/>
      <c r="G1620" s="30"/>
    </row>
    <row r="1621" spans="2:7" x14ac:dyDescent="0.4">
      <c r="B1621" s="30" t="s">
        <v>4315</v>
      </c>
      <c r="C1621" s="30" t="s">
        <v>256</v>
      </c>
      <c r="D1621" s="30">
        <v>2</v>
      </c>
      <c r="E1621" s="32" t="s">
        <v>68</v>
      </c>
      <c r="F1621" s="37"/>
      <c r="G1621" s="30"/>
    </row>
    <row r="1622" spans="2:7" x14ac:dyDescent="0.4">
      <c r="B1622" s="30" t="s">
        <v>4315</v>
      </c>
      <c r="C1622" s="30" t="s">
        <v>256</v>
      </c>
      <c r="D1622" s="30">
        <v>3</v>
      </c>
      <c r="E1622" s="32" t="s">
        <v>44</v>
      </c>
      <c r="F1622" s="37"/>
      <c r="G1622" s="30"/>
    </row>
    <row r="1623" spans="2:7" x14ac:dyDescent="0.4">
      <c r="B1623" s="30" t="s">
        <v>4315</v>
      </c>
      <c r="C1623" s="30" t="s">
        <v>256</v>
      </c>
      <c r="D1623" s="30">
        <v>4</v>
      </c>
      <c r="E1623" s="32" t="s">
        <v>650</v>
      </c>
      <c r="F1623" s="37"/>
      <c r="G1623" s="30"/>
    </row>
    <row r="1624" spans="2:7" x14ac:dyDescent="0.4">
      <c r="B1624" s="30" t="s">
        <v>4315</v>
      </c>
      <c r="C1624" s="30" t="s">
        <v>256</v>
      </c>
      <c r="D1624" s="30">
        <v>5</v>
      </c>
      <c r="E1624" s="30" t="s">
        <v>4317</v>
      </c>
      <c r="F1624" s="37"/>
      <c r="G1624" s="30"/>
    </row>
    <row r="1625" spans="2:7" x14ac:dyDescent="0.4">
      <c r="B1625" s="30" t="s">
        <v>4315</v>
      </c>
      <c r="C1625" s="30" t="s">
        <v>256</v>
      </c>
      <c r="D1625" s="30">
        <v>6</v>
      </c>
      <c r="E1625" s="30" t="s">
        <v>3043</v>
      </c>
      <c r="F1625" s="37" t="s">
        <v>6854</v>
      </c>
      <c r="G1625" s="30"/>
    </row>
    <row r="1626" spans="2:7" x14ac:dyDescent="0.4">
      <c r="B1626" s="30" t="s">
        <v>4315</v>
      </c>
      <c r="C1626" s="30" t="s">
        <v>256</v>
      </c>
      <c r="D1626" s="30">
        <v>7</v>
      </c>
      <c r="E1626" s="30" t="s">
        <v>4319</v>
      </c>
      <c r="F1626" s="37"/>
      <c r="G1626" s="30"/>
    </row>
    <row r="1627" spans="2:7" x14ac:dyDescent="0.4">
      <c r="B1627" s="30" t="s">
        <v>4315</v>
      </c>
      <c r="C1627" s="30" t="s">
        <v>256</v>
      </c>
      <c r="D1627" s="30">
        <v>8</v>
      </c>
      <c r="E1627" s="30" t="s">
        <v>3212</v>
      </c>
      <c r="F1627" s="37" t="s">
        <v>6854</v>
      </c>
      <c r="G1627" s="30"/>
    </row>
    <row r="1628" spans="2:7" x14ac:dyDescent="0.4">
      <c r="B1628" s="30" t="s">
        <v>4315</v>
      </c>
      <c r="C1628" s="30" t="s">
        <v>256</v>
      </c>
      <c r="D1628" s="30">
        <v>9</v>
      </c>
      <c r="E1628" s="30" t="s">
        <v>3669</v>
      </c>
      <c r="F1628" s="37"/>
      <c r="G1628" s="30"/>
    </row>
    <row r="1629" spans="2:7" x14ac:dyDescent="0.4">
      <c r="B1629" s="30" t="s">
        <v>4315</v>
      </c>
      <c r="C1629" s="30" t="s">
        <v>256</v>
      </c>
      <c r="D1629" s="30">
        <v>10</v>
      </c>
      <c r="E1629" s="30" t="s">
        <v>4321</v>
      </c>
      <c r="F1629" s="37" t="s">
        <v>6854</v>
      </c>
      <c r="G1629" s="30"/>
    </row>
    <row r="1630" spans="2:7" x14ac:dyDescent="0.4">
      <c r="B1630" s="30" t="s">
        <v>4315</v>
      </c>
      <c r="C1630" s="30" t="s">
        <v>256</v>
      </c>
      <c r="D1630" s="30">
        <v>11</v>
      </c>
      <c r="E1630" s="30" t="s">
        <v>3508</v>
      </c>
      <c r="F1630" s="37"/>
      <c r="G1630" s="30"/>
    </row>
    <row r="1631" spans="2:7" x14ac:dyDescent="0.4">
      <c r="B1631" s="30" t="s">
        <v>4315</v>
      </c>
      <c r="C1631" s="30" t="s">
        <v>256</v>
      </c>
      <c r="D1631" s="30">
        <v>12</v>
      </c>
      <c r="E1631" s="30" t="s">
        <v>4323</v>
      </c>
      <c r="F1631" s="37" t="s">
        <v>6854</v>
      </c>
      <c r="G1631" s="30"/>
    </row>
    <row r="1632" spans="2:7" x14ac:dyDescent="0.4">
      <c r="B1632" s="30" t="s">
        <v>4315</v>
      </c>
      <c r="C1632" s="30" t="s">
        <v>256</v>
      </c>
      <c r="D1632" s="30">
        <v>13</v>
      </c>
      <c r="E1632" s="30" t="s">
        <v>4325</v>
      </c>
      <c r="F1632" s="37"/>
      <c r="G1632" s="30"/>
    </row>
    <row r="1633" spans="2:7" x14ac:dyDescent="0.4">
      <c r="B1633" s="30" t="s">
        <v>4315</v>
      </c>
      <c r="C1633" s="30" t="s">
        <v>256</v>
      </c>
      <c r="D1633" s="30">
        <v>14</v>
      </c>
      <c r="E1633" s="30" t="s">
        <v>3517</v>
      </c>
      <c r="F1633" s="37" t="s">
        <v>6854</v>
      </c>
      <c r="G1633" s="30"/>
    </row>
    <row r="1634" spans="2:7" x14ac:dyDescent="0.4">
      <c r="B1634" s="30" t="s">
        <v>4315</v>
      </c>
      <c r="C1634" s="30" t="s">
        <v>256</v>
      </c>
      <c r="D1634" s="30">
        <v>15</v>
      </c>
      <c r="E1634" s="30" t="s">
        <v>3971</v>
      </c>
      <c r="F1634" s="37"/>
      <c r="G1634" s="30"/>
    </row>
    <row r="1635" spans="2:7" x14ac:dyDescent="0.4">
      <c r="B1635" s="30" t="s">
        <v>4315</v>
      </c>
      <c r="C1635" s="30" t="s">
        <v>256</v>
      </c>
      <c r="D1635" s="30">
        <v>16</v>
      </c>
      <c r="E1635" s="30" t="s">
        <v>4327</v>
      </c>
      <c r="F1635" s="37" t="s">
        <v>6854</v>
      </c>
      <c r="G1635" s="30"/>
    </row>
    <row r="1636" spans="2:7" x14ac:dyDescent="0.4">
      <c r="B1636" s="30" t="s">
        <v>4315</v>
      </c>
      <c r="C1636" s="30" t="s">
        <v>256</v>
      </c>
      <c r="D1636" s="30">
        <v>17</v>
      </c>
      <c r="E1636" s="30" t="s">
        <v>4328</v>
      </c>
      <c r="F1636" s="37"/>
      <c r="G1636" s="30"/>
    </row>
    <row r="1637" spans="2:7" x14ac:dyDescent="0.4">
      <c r="B1637" s="30" t="s">
        <v>4315</v>
      </c>
      <c r="C1637" s="30" t="s">
        <v>256</v>
      </c>
      <c r="D1637" s="30">
        <v>18</v>
      </c>
      <c r="E1637" s="30" t="s">
        <v>4329</v>
      </c>
      <c r="F1637" s="37" t="s">
        <v>6854</v>
      </c>
      <c r="G1637" s="30"/>
    </row>
    <row r="1638" spans="2:7" x14ac:dyDescent="0.4">
      <c r="B1638" s="30" t="s">
        <v>4315</v>
      </c>
      <c r="C1638" s="30" t="s">
        <v>256</v>
      </c>
      <c r="D1638" s="30">
        <v>19</v>
      </c>
      <c r="E1638" s="30" t="s">
        <v>2282</v>
      </c>
      <c r="F1638" s="37"/>
      <c r="G1638" s="30"/>
    </row>
    <row r="1639" spans="2:7" x14ac:dyDescent="0.4">
      <c r="B1639" s="30" t="s">
        <v>4315</v>
      </c>
      <c r="C1639" s="30" t="s">
        <v>256</v>
      </c>
      <c r="D1639" s="30">
        <v>20</v>
      </c>
      <c r="E1639" s="30" t="s">
        <v>4332</v>
      </c>
      <c r="F1639" s="37" t="s">
        <v>6854</v>
      </c>
      <c r="G1639" s="30"/>
    </row>
    <row r="1640" spans="2:7" x14ac:dyDescent="0.4">
      <c r="B1640" s="30" t="s">
        <v>4315</v>
      </c>
      <c r="C1640" s="30" t="s">
        <v>256</v>
      </c>
      <c r="D1640" s="30">
        <v>21</v>
      </c>
      <c r="E1640" s="30" t="s">
        <v>1749</v>
      </c>
      <c r="F1640" s="37"/>
      <c r="G1640" s="30"/>
    </row>
    <row r="1641" spans="2:7" x14ac:dyDescent="0.4">
      <c r="B1641" s="30" t="s">
        <v>4315</v>
      </c>
      <c r="C1641" s="30" t="s">
        <v>256</v>
      </c>
      <c r="D1641" s="30">
        <v>22</v>
      </c>
      <c r="E1641" s="30" t="s">
        <v>4334</v>
      </c>
      <c r="F1641" s="37" t="s">
        <v>6854</v>
      </c>
      <c r="G1641" s="30"/>
    </row>
    <row r="1642" spans="2:7" x14ac:dyDescent="0.4">
      <c r="B1642" s="30" t="s">
        <v>4315</v>
      </c>
      <c r="C1642" s="30" t="s">
        <v>256</v>
      </c>
      <c r="D1642" s="30">
        <v>23</v>
      </c>
      <c r="E1642" s="30" t="s">
        <v>4335</v>
      </c>
      <c r="F1642" s="37"/>
      <c r="G1642" s="30"/>
    </row>
    <row r="1643" spans="2:7" x14ac:dyDescent="0.4">
      <c r="B1643" s="30" t="s">
        <v>4315</v>
      </c>
      <c r="C1643" s="30" t="s">
        <v>256</v>
      </c>
      <c r="D1643" s="30">
        <v>24</v>
      </c>
      <c r="E1643" s="30" t="s">
        <v>4336</v>
      </c>
      <c r="F1643" s="37" t="s">
        <v>6854</v>
      </c>
      <c r="G1643" s="30"/>
    </row>
    <row r="1644" spans="2:7" x14ac:dyDescent="0.4">
      <c r="B1644" s="30" t="s">
        <v>4315</v>
      </c>
      <c r="C1644" s="30" t="s">
        <v>256</v>
      </c>
      <c r="D1644" s="30">
        <v>25</v>
      </c>
      <c r="E1644" s="30" t="s">
        <v>4333</v>
      </c>
      <c r="F1644" s="37"/>
      <c r="G1644" s="30"/>
    </row>
    <row r="1645" spans="2:7" x14ac:dyDescent="0.4">
      <c r="B1645" s="30" t="s">
        <v>4315</v>
      </c>
      <c r="C1645" s="30" t="s">
        <v>256</v>
      </c>
      <c r="D1645" s="30">
        <v>26</v>
      </c>
      <c r="E1645" s="30" t="s">
        <v>4341</v>
      </c>
      <c r="F1645" s="37" t="s">
        <v>6854</v>
      </c>
      <c r="G1645" s="30"/>
    </row>
    <row r="1646" spans="2:7" x14ac:dyDescent="0.4">
      <c r="B1646" s="30" t="s">
        <v>4315</v>
      </c>
      <c r="C1646" s="30" t="s">
        <v>256</v>
      </c>
      <c r="D1646" s="30">
        <v>27</v>
      </c>
      <c r="E1646" s="30" t="s">
        <v>4344</v>
      </c>
      <c r="F1646" s="37"/>
      <c r="G1646" s="30"/>
    </row>
    <row r="1647" spans="2:7" x14ac:dyDescent="0.4">
      <c r="B1647" s="30" t="s">
        <v>4315</v>
      </c>
      <c r="C1647" s="30" t="s">
        <v>256</v>
      </c>
      <c r="D1647" s="30">
        <v>28</v>
      </c>
      <c r="E1647" s="30" t="s">
        <v>4345</v>
      </c>
      <c r="F1647" s="37" t="s">
        <v>6854</v>
      </c>
      <c r="G1647" s="30"/>
    </row>
    <row r="1648" spans="2:7" x14ac:dyDescent="0.4">
      <c r="B1648" s="30" t="s">
        <v>4315</v>
      </c>
      <c r="C1648" s="30" t="s">
        <v>256</v>
      </c>
      <c r="D1648" s="30">
        <v>29</v>
      </c>
      <c r="E1648" s="30" t="s">
        <v>2206</v>
      </c>
      <c r="F1648" s="37"/>
      <c r="G1648" s="30"/>
    </row>
    <row r="1649" spans="2:7" x14ac:dyDescent="0.4">
      <c r="B1649" s="30" t="s">
        <v>4315</v>
      </c>
      <c r="C1649" s="30" t="s">
        <v>256</v>
      </c>
      <c r="D1649" s="30">
        <v>30</v>
      </c>
      <c r="E1649" s="30" t="s">
        <v>3578</v>
      </c>
      <c r="F1649" s="37" t="s">
        <v>6854</v>
      </c>
      <c r="G1649" s="30"/>
    </row>
    <row r="1650" spans="2:7" x14ac:dyDescent="0.4">
      <c r="B1650" s="30" t="s">
        <v>4315</v>
      </c>
      <c r="C1650" s="30" t="s">
        <v>256</v>
      </c>
      <c r="D1650" s="30">
        <v>31</v>
      </c>
      <c r="E1650" s="30" t="s">
        <v>4348</v>
      </c>
      <c r="F1650" s="37"/>
      <c r="G1650" s="30"/>
    </row>
    <row r="1651" spans="2:7" x14ac:dyDescent="0.4">
      <c r="B1651" s="30" t="s">
        <v>4315</v>
      </c>
      <c r="C1651" s="30" t="s">
        <v>256</v>
      </c>
      <c r="D1651" s="30">
        <v>32</v>
      </c>
      <c r="E1651" s="30" t="s">
        <v>4349</v>
      </c>
      <c r="F1651" s="37" t="s">
        <v>6854</v>
      </c>
      <c r="G1651" s="30"/>
    </row>
    <row r="1652" spans="2:7" x14ac:dyDescent="0.4">
      <c r="B1652" s="30" t="s">
        <v>4315</v>
      </c>
      <c r="C1652" s="30" t="s">
        <v>256</v>
      </c>
      <c r="D1652" s="30">
        <v>33</v>
      </c>
      <c r="E1652" s="30" t="s">
        <v>609</v>
      </c>
      <c r="F1652" s="37"/>
      <c r="G1652" s="30"/>
    </row>
    <row r="1653" spans="2:7" x14ac:dyDescent="0.4">
      <c r="B1653" s="30" t="s">
        <v>4315</v>
      </c>
      <c r="C1653" s="30" t="s">
        <v>256</v>
      </c>
      <c r="D1653" s="30">
        <v>34</v>
      </c>
      <c r="E1653" s="30" t="s">
        <v>2684</v>
      </c>
      <c r="F1653" s="37" t="s">
        <v>6854</v>
      </c>
      <c r="G1653" s="30"/>
    </row>
    <row r="1654" spans="2:7" x14ac:dyDescent="0.4">
      <c r="B1654" s="30" t="s">
        <v>4315</v>
      </c>
      <c r="C1654" s="30" t="s">
        <v>256</v>
      </c>
      <c r="D1654" s="30">
        <v>35</v>
      </c>
      <c r="E1654" s="30" t="s">
        <v>2116</v>
      </c>
      <c r="F1654" s="37"/>
      <c r="G1654" s="30"/>
    </row>
    <row r="1655" spans="2:7" x14ac:dyDescent="0.4">
      <c r="B1655" s="30" t="s">
        <v>4315</v>
      </c>
      <c r="C1655" s="30" t="s">
        <v>256</v>
      </c>
      <c r="D1655" s="30">
        <v>36</v>
      </c>
      <c r="E1655" s="30" t="s">
        <v>4354</v>
      </c>
      <c r="F1655" s="37" t="s">
        <v>6854</v>
      </c>
      <c r="G1655" s="30"/>
    </row>
    <row r="1656" spans="2:7" x14ac:dyDescent="0.4">
      <c r="B1656" s="30" t="s">
        <v>4315</v>
      </c>
      <c r="C1656" s="30" t="s">
        <v>256</v>
      </c>
      <c r="D1656" s="30">
        <v>37</v>
      </c>
      <c r="E1656" s="30" t="s">
        <v>4357</v>
      </c>
      <c r="F1656" s="37"/>
      <c r="G1656" s="30"/>
    </row>
    <row r="1657" spans="2:7" x14ac:dyDescent="0.4">
      <c r="B1657" s="30" t="s">
        <v>4315</v>
      </c>
      <c r="C1657" s="30" t="s">
        <v>256</v>
      </c>
      <c r="D1657" s="30">
        <v>38</v>
      </c>
      <c r="E1657" s="30" t="s">
        <v>4358</v>
      </c>
      <c r="F1657" s="37" t="s">
        <v>6854</v>
      </c>
      <c r="G1657" s="30"/>
    </row>
    <row r="1658" spans="2:7" x14ac:dyDescent="0.4">
      <c r="B1658" s="30" t="s">
        <v>4315</v>
      </c>
      <c r="C1658" s="30" t="s">
        <v>256</v>
      </c>
      <c r="D1658" s="30">
        <v>39</v>
      </c>
      <c r="E1658" s="30" t="s">
        <v>2688</v>
      </c>
      <c r="F1658" s="37"/>
      <c r="G1658" s="30"/>
    </row>
    <row r="1659" spans="2:7" x14ac:dyDescent="0.4">
      <c r="B1659" s="30" t="s">
        <v>4315</v>
      </c>
      <c r="C1659" s="30" t="s">
        <v>256</v>
      </c>
      <c r="D1659" s="30">
        <v>40</v>
      </c>
      <c r="E1659" s="30" t="s">
        <v>4360</v>
      </c>
      <c r="F1659" s="37" t="s">
        <v>6854</v>
      </c>
      <c r="G1659" s="30"/>
    </row>
    <row r="1660" spans="2:7" x14ac:dyDescent="0.4">
      <c r="B1660" s="30" t="s">
        <v>4315</v>
      </c>
      <c r="C1660" s="30" t="s">
        <v>256</v>
      </c>
      <c r="D1660" s="30">
        <v>41</v>
      </c>
      <c r="E1660" s="30" t="s">
        <v>3337</v>
      </c>
      <c r="F1660" s="37"/>
      <c r="G1660" s="30"/>
    </row>
    <row r="1661" spans="2:7" x14ac:dyDescent="0.4">
      <c r="B1661" s="30" t="s">
        <v>4315</v>
      </c>
      <c r="C1661" s="30" t="s">
        <v>256</v>
      </c>
      <c r="D1661" s="30">
        <v>42</v>
      </c>
      <c r="E1661" s="30" t="s">
        <v>1273</v>
      </c>
      <c r="F1661" s="37" t="s">
        <v>6854</v>
      </c>
      <c r="G1661" s="30"/>
    </row>
    <row r="1662" spans="2:7" x14ac:dyDescent="0.4">
      <c r="B1662" s="30" t="s">
        <v>4315</v>
      </c>
      <c r="C1662" s="30" t="s">
        <v>256</v>
      </c>
      <c r="D1662" s="30">
        <v>43</v>
      </c>
      <c r="E1662" s="30" t="s">
        <v>4364</v>
      </c>
      <c r="F1662" s="37"/>
      <c r="G1662" s="30"/>
    </row>
    <row r="1663" spans="2:7" x14ac:dyDescent="0.4">
      <c r="B1663" s="30" t="s">
        <v>4315</v>
      </c>
      <c r="C1663" s="30" t="s">
        <v>256</v>
      </c>
      <c r="D1663" s="30">
        <v>44</v>
      </c>
      <c r="E1663" s="30" t="s">
        <v>2145</v>
      </c>
      <c r="F1663" s="37" t="s">
        <v>6854</v>
      </c>
      <c r="G1663" s="30"/>
    </row>
    <row r="1664" spans="2:7" x14ac:dyDescent="0.4">
      <c r="B1664" s="30" t="s">
        <v>4315</v>
      </c>
      <c r="C1664" s="30" t="s">
        <v>256</v>
      </c>
      <c r="D1664" s="30">
        <v>45</v>
      </c>
      <c r="E1664" s="30" t="s">
        <v>4365</v>
      </c>
      <c r="F1664" s="37"/>
      <c r="G1664" s="30"/>
    </row>
    <row r="1665" spans="2:7" x14ac:dyDescent="0.4">
      <c r="B1665" s="30" t="s">
        <v>4315</v>
      </c>
      <c r="C1665" s="30" t="s">
        <v>256</v>
      </c>
      <c r="D1665" s="30">
        <v>46</v>
      </c>
      <c r="E1665" s="30" t="s">
        <v>4366</v>
      </c>
      <c r="F1665" s="37" t="s">
        <v>6854</v>
      </c>
      <c r="G1665" s="30"/>
    </row>
    <row r="1666" spans="2:7" x14ac:dyDescent="0.4">
      <c r="B1666" s="30" t="s">
        <v>4315</v>
      </c>
      <c r="C1666" s="30" t="s">
        <v>256</v>
      </c>
      <c r="D1666" s="30">
        <v>47</v>
      </c>
      <c r="E1666" s="33" t="s">
        <v>520</v>
      </c>
      <c r="F1666" s="37"/>
      <c r="G1666" s="30"/>
    </row>
    <row r="1667" spans="2:7" x14ac:dyDescent="0.4">
      <c r="B1667" s="30" t="s">
        <v>4315</v>
      </c>
      <c r="C1667" s="30" t="s">
        <v>256</v>
      </c>
      <c r="D1667" s="30">
        <v>48</v>
      </c>
      <c r="E1667" s="30" t="s">
        <v>4367</v>
      </c>
      <c r="F1667" s="37" t="s">
        <v>6854</v>
      </c>
      <c r="G1667" s="30"/>
    </row>
    <row r="1668" spans="2:7" x14ac:dyDescent="0.4">
      <c r="B1668" s="30" t="s">
        <v>4315</v>
      </c>
      <c r="C1668" s="30" t="s">
        <v>256</v>
      </c>
      <c r="D1668" s="30">
        <v>49</v>
      </c>
      <c r="E1668" s="30" t="s">
        <v>1131</v>
      </c>
      <c r="F1668" s="37" t="s">
        <v>6854</v>
      </c>
      <c r="G1668" s="30"/>
    </row>
    <row r="1669" spans="2:7" x14ac:dyDescent="0.4">
      <c r="B1669" s="30" t="s">
        <v>4315</v>
      </c>
      <c r="C1669" s="30" t="s">
        <v>256</v>
      </c>
      <c r="D1669" s="30">
        <v>50</v>
      </c>
      <c r="E1669" s="30" t="s">
        <v>4368</v>
      </c>
      <c r="F1669" s="37" t="s">
        <v>6854</v>
      </c>
      <c r="G1669" s="30"/>
    </row>
    <row r="1670" spans="2:7" x14ac:dyDescent="0.4">
      <c r="B1670" s="30" t="s">
        <v>4315</v>
      </c>
      <c r="C1670" s="30" t="s">
        <v>256</v>
      </c>
      <c r="D1670" s="30">
        <v>51</v>
      </c>
      <c r="E1670" s="30" t="s">
        <v>4370</v>
      </c>
      <c r="F1670" s="37" t="s">
        <v>6854</v>
      </c>
      <c r="G1670" s="30"/>
    </row>
    <row r="1671" spans="2:7" x14ac:dyDescent="0.4">
      <c r="B1671" s="30" t="s">
        <v>4315</v>
      </c>
      <c r="C1671" s="30" t="s">
        <v>256</v>
      </c>
      <c r="D1671" s="30">
        <v>52</v>
      </c>
      <c r="E1671" s="30" t="s">
        <v>376</v>
      </c>
      <c r="F1671" s="37" t="s">
        <v>6854</v>
      </c>
      <c r="G1671" s="30"/>
    </row>
    <row r="1672" spans="2:7" x14ac:dyDescent="0.4">
      <c r="B1672" s="30" t="s">
        <v>4315</v>
      </c>
      <c r="C1672" s="30" t="s">
        <v>256</v>
      </c>
      <c r="D1672" s="30">
        <v>53</v>
      </c>
      <c r="E1672" s="30" t="s">
        <v>4371</v>
      </c>
      <c r="F1672" s="37" t="s">
        <v>6854</v>
      </c>
      <c r="G1672" s="30"/>
    </row>
    <row r="1673" spans="2:7" x14ac:dyDescent="0.4">
      <c r="B1673" s="30" t="s">
        <v>4315</v>
      </c>
      <c r="C1673" s="30" t="s">
        <v>256</v>
      </c>
      <c r="D1673" s="30">
        <v>54</v>
      </c>
      <c r="E1673" s="30" t="s">
        <v>3182</v>
      </c>
      <c r="F1673" s="37" t="s">
        <v>6854</v>
      </c>
      <c r="G1673" s="30"/>
    </row>
    <row r="1674" spans="2:7" x14ac:dyDescent="0.4">
      <c r="B1674" s="30" t="s">
        <v>4315</v>
      </c>
      <c r="C1674" s="30" t="s">
        <v>256</v>
      </c>
      <c r="D1674" s="30">
        <v>55</v>
      </c>
      <c r="E1674" s="30" t="s">
        <v>4372</v>
      </c>
      <c r="F1674" s="37" t="s">
        <v>6854</v>
      </c>
      <c r="G1674" s="30"/>
    </row>
    <row r="1675" spans="2:7" x14ac:dyDescent="0.4">
      <c r="B1675" s="30" t="s">
        <v>4315</v>
      </c>
      <c r="C1675" s="30" t="s">
        <v>256</v>
      </c>
      <c r="D1675" s="30">
        <v>56</v>
      </c>
      <c r="E1675" s="30" t="s">
        <v>4374</v>
      </c>
      <c r="F1675" s="37" t="s">
        <v>6854</v>
      </c>
      <c r="G1675" s="30"/>
    </row>
    <row r="1676" spans="2:7" x14ac:dyDescent="0.4">
      <c r="B1676" s="30" t="s">
        <v>4315</v>
      </c>
      <c r="C1676" s="30" t="s">
        <v>256</v>
      </c>
      <c r="D1676" s="30">
        <v>57</v>
      </c>
      <c r="E1676" s="30" t="s">
        <v>4376</v>
      </c>
      <c r="F1676" s="37" t="s">
        <v>6854</v>
      </c>
      <c r="G1676" s="30"/>
    </row>
    <row r="1677" spans="2:7" x14ac:dyDescent="0.4">
      <c r="B1677" s="30" t="s">
        <v>4315</v>
      </c>
      <c r="C1677" s="30" t="s">
        <v>256</v>
      </c>
      <c r="D1677" s="30">
        <v>58</v>
      </c>
      <c r="E1677" s="30" t="s">
        <v>4166</v>
      </c>
      <c r="F1677" s="37" t="s">
        <v>6854</v>
      </c>
      <c r="G1677" s="30"/>
    </row>
    <row r="1678" spans="2:7" x14ac:dyDescent="0.4">
      <c r="B1678" s="30" t="s">
        <v>4315</v>
      </c>
      <c r="C1678" s="30" t="s">
        <v>256</v>
      </c>
      <c r="D1678" s="30">
        <v>59</v>
      </c>
      <c r="E1678" s="30" t="s">
        <v>4377</v>
      </c>
      <c r="F1678" s="37" t="s">
        <v>6854</v>
      </c>
      <c r="G1678" s="30"/>
    </row>
    <row r="1679" spans="2:7" x14ac:dyDescent="0.4">
      <c r="B1679" s="30" t="s">
        <v>4315</v>
      </c>
      <c r="C1679" s="30" t="s">
        <v>256</v>
      </c>
      <c r="D1679" s="30">
        <v>60</v>
      </c>
      <c r="E1679" s="30" t="s">
        <v>4378</v>
      </c>
      <c r="F1679" s="37" t="s">
        <v>6854</v>
      </c>
      <c r="G1679" s="30"/>
    </row>
    <row r="1680" spans="2:7" x14ac:dyDescent="0.4">
      <c r="B1680" s="30" t="s">
        <v>4315</v>
      </c>
      <c r="C1680" s="30" t="s">
        <v>256</v>
      </c>
      <c r="D1680" s="30">
        <v>61</v>
      </c>
      <c r="E1680" s="30" t="s">
        <v>3706</v>
      </c>
      <c r="F1680" s="37" t="s">
        <v>6854</v>
      </c>
      <c r="G1680" s="30"/>
    </row>
    <row r="1681" spans="2:7" x14ac:dyDescent="0.4">
      <c r="B1681" s="30" t="s">
        <v>4315</v>
      </c>
      <c r="C1681" s="30" t="s">
        <v>256</v>
      </c>
      <c r="D1681" s="30">
        <v>62</v>
      </c>
      <c r="E1681" s="32" t="s">
        <v>268</v>
      </c>
      <c r="F1681" s="37"/>
      <c r="G1681" s="30"/>
    </row>
    <row r="1682" spans="2:7" x14ac:dyDescent="0.4">
      <c r="B1682" s="30" t="s">
        <v>4315</v>
      </c>
      <c r="C1682" s="30" t="s">
        <v>256</v>
      </c>
      <c r="D1682" s="30">
        <v>63</v>
      </c>
      <c r="E1682" s="32" t="s">
        <v>228</v>
      </c>
      <c r="F1682" s="37"/>
      <c r="G1682" s="30"/>
    </row>
    <row r="1683" spans="2:7" x14ac:dyDescent="0.4">
      <c r="B1683" s="30" t="s">
        <v>4315</v>
      </c>
      <c r="C1683" s="30" t="s">
        <v>256</v>
      </c>
      <c r="D1683" s="30">
        <v>64</v>
      </c>
      <c r="E1683" s="32" t="s">
        <v>281</v>
      </c>
      <c r="F1683" s="37"/>
      <c r="G1683" s="30"/>
    </row>
    <row r="1684" spans="2:7" x14ac:dyDescent="0.4">
      <c r="B1684" s="30" t="s">
        <v>4315</v>
      </c>
      <c r="C1684" s="30" t="s">
        <v>256</v>
      </c>
      <c r="D1684" s="30">
        <v>65</v>
      </c>
      <c r="E1684" s="32" t="s">
        <v>100</v>
      </c>
      <c r="F1684" s="37"/>
      <c r="G1684" s="30"/>
    </row>
    <row r="1685" spans="2:7" x14ac:dyDescent="0.4">
      <c r="B1685" s="30" t="s">
        <v>4315</v>
      </c>
      <c r="C1685" s="30" t="s">
        <v>256</v>
      </c>
      <c r="D1685" s="30">
        <v>66</v>
      </c>
      <c r="E1685" s="32" t="s">
        <v>285</v>
      </c>
      <c r="F1685" s="37"/>
      <c r="G1685" s="30"/>
    </row>
    <row r="1686" spans="2:7" x14ac:dyDescent="0.4">
      <c r="B1686" s="30" t="s">
        <v>4315</v>
      </c>
      <c r="C1686" s="30" t="s">
        <v>256</v>
      </c>
      <c r="D1686" s="30">
        <v>67</v>
      </c>
      <c r="E1686" s="32" t="s">
        <v>288</v>
      </c>
      <c r="F1686" s="37"/>
      <c r="G1686" s="30"/>
    </row>
    <row r="1687" spans="2:7" x14ac:dyDescent="0.4">
      <c r="B1687" s="30" t="s">
        <v>4393</v>
      </c>
      <c r="C1687" s="30" t="s">
        <v>3935</v>
      </c>
      <c r="D1687" s="30">
        <v>1</v>
      </c>
      <c r="E1687" s="32" t="s">
        <v>73</v>
      </c>
      <c r="F1687" s="37"/>
      <c r="G1687" s="30"/>
    </row>
    <row r="1688" spans="2:7" x14ac:dyDescent="0.4">
      <c r="B1688" s="30" t="s">
        <v>4393</v>
      </c>
      <c r="C1688" s="30" t="s">
        <v>3935</v>
      </c>
      <c r="D1688" s="30">
        <v>2</v>
      </c>
      <c r="E1688" s="32" t="s">
        <v>68</v>
      </c>
      <c r="F1688" s="37"/>
      <c r="G1688" s="30"/>
    </row>
    <row r="1689" spans="2:7" x14ac:dyDescent="0.4">
      <c r="B1689" s="30" t="s">
        <v>4393</v>
      </c>
      <c r="C1689" s="30" t="s">
        <v>3935</v>
      </c>
      <c r="D1689" s="30">
        <v>3</v>
      </c>
      <c r="E1689" s="32" t="s">
        <v>44</v>
      </c>
      <c r="F1689" s="37"/>
      <c r="G1689" s="30"/>
    </row>
    <row r="1690" spans="2:7" x14ac:dyDescent="0.4">
      <c r="B1690" s="30" t="s">
        <v>4393</v>
      </c>
      <c r="C1690" s="30" t="s">
        <v>3935</v>
      </c>
      <c r="D1690" s="30">
        <v>4</v>
      </c>
      <c r="E1690" s="32" t="s">
        <v>650</v>
      </c>
      <c r="F1690" s="37"/>
      <c r="G1690" s="30"/>
    </row>
    <row r="1691" spans="2:7" x14ac:dyDescent="0.4">
      <c r="B1691" s="30" t="s">
        <v>4393</v>
      </c>
      <c r="C1691" s="30" t="s">
        <v>3935</v>
      </c>
      <c r="D1691" s="30">
        <v>5</v>
      </c>
      <c r="E1691" s="30" t="s">
        <v>2441</v>
      </c>
      <c r="F1691" s="37"/>
      <c r="G1691" s="30"/>
    </row>
    <row r="1692" spans="2:7" x14ac:dyDescent="0.4">
      <c r="B1692" s="30" t="s">
        <v>4393</v>
      </c>
      <c r="C1692" s="30" t="s">
        <v>3935</v>
      </c>
      <c r="D1692" s="30">
        <v>6</v>
      </c>
      <c r="E1692" s="30" t="s">
        <v>4395</v>
      </c>
      <c r="F1692" s="37"/>
      <c r="G1692" s="30"/>
    </row>
    <row r="1693" spans="2:7" x14ac:dyDescent="0.4">
      <c r="B1693" s="30" t="s">
        <v>4393</v>
      </c>
      <c r="C1693" s="30" t="s">
        <v>3935</v>
      </c>
      <c r="D1693" s="30">
        <v>7</v>
      </c>
      <c r="E1693" s="30" t="s">
        <v>4396</v>
      </c>
      <c r="F1693" s="37"/>
      <c r="G1693" s="30"/>
    </row>
    <row r="1694" spans="2:7" x14ac:dyDescent="0.4">
      <c r="B1694" s="30" t="s">
        <v>4393</v>
      </c>
      <c r="C1694" s="30" t="s">
        <v>3935</v>
      </c>
      <c r="D1694" s="30">
        <v>8</v>
      </c>
      <c r="E1694" s="30" t="s">
        <v>3776</v>
      </c>
      <c r="F1694" s="37"/>
      <c r="G1694" s="30"/>
    </row>
    <row r="1695" spans="2:7" x14ac:dyDescent="0.4">
      <c r="B1695" s="30" t="s">
        <v>4393</v>
      </c>
      <c r="C1695" s="30" t="s">
        <v>3935</v>
      </c>
      <c r="D1695" s="30">
        <v>9</v>
      </c>
      <c r="E1695" s="30" t="s">
        <v>2942</v>
      </c>
      <c r="F1695" s="37"/>
      <c r="G1695" s="30"/>
    </row>
    <row r="1696" spans="2:7" x14ac:dyDescent="0.4">
      <c r="B1696" s="30" t="s">
        <v>4393</v>
      </c>
      <c r="C1696" s="30" t="s">
        <v>3935</v>
      </c>
      <c r="D1696" s="30">
        <v>10</v>
      </c>
      <c r="E1696" s="30" t="s">
        <v>4399</v>
      </c>
      <c r="F1696" s="37"/>
      <c r="G1696" s="30"/>
    </row>
    <row r="1697" spans="2:7" x14ac:dyDescent="0.4">
      <c r="B1697" s="30" t="s">
        <v>4393</v>
      </c>
      <c r="C1697" s="30" t="s">
        <v>3935</v>
      </c>
      <c r="D1697" s="30">
        <v>11</v>
      </c>
      <c r="E1697" s="30" t="s">
        <v>4401</v>
      </c>
      <c r="F1697" s="37"/>
      <c r="G1697" s="30"/>
    </row>
    <row r="1698" spans="2:7" x14ac:dyDescent="0.4">
      <c r="B1698" s="30" t="s">
        <v>4393</v>
      </c>
      <c r="C1698" s="30" t="s">
        <v>3935</v>
      </c>
      <c r="D1698" s="30">
        <v>12</v>
      </c>
      <c r="E1698" s="30" t="s">
        <v>662</v>
      </c>
      <c r="F1698" s="37"/>
      <c r="G1698" s="30"/>
    </row>
    <row r="1699" spans="2:7" x14ac:dyDescent="0.4">
      <c r="B1699" s="30" t="s">
        <v>4393</v>
      </c>
      <c r="C1699" s="30" t="s">
        <v>3935</v>
      </c>
      <c r="D1699" s="30">
        <v>13</v>
      </c>
      <c r="E1699" s="30" t="s">
        <v>2972</v>
      </c>
      <c r="F1699" s="37"/>
      <c r="G1699" s="30"/>
    </row>
    <row r="1700" spans="2:7" x14ac:dyDescent="0.4">
      <c r="B1700" s="30" t="s">
        <v>4393</v>
      </c>
      <c r="C1700" s="30" t="s">
        <v>3935</v>
      </c>
      <c r="D1700" s="30">
        <v>14</v>
      </c>
      <c r="E1700" s="30" t="s">
        <v>3328</v>
      </c>
      <c r="F1700" s="37"/>
      <c r="G1700" s="30"/>
    </row>
    <row r="1701" spans="2:7" x14ac:dyDescent="0.4">
      <c r="B1701" s="30" t="s">
        <v>4393</v>
      </c>
      <c r="C1701" s="30" t="s">
        <v>3935</v>
      </c>
      <c r="D1701" s="30">
        <v>15</v>
      </c>
      <c r="E1701" s="30" t="s">
        <v>3866</v>
      </c>
      <c r="F1701" s="37"/>
      <c r="G1701" s="30"/>
    </row>
    <row r="1702" spans="2:7" x14ac:dyDescent="0.4">
      <c r="B1702" s="30" t="s">
        <v>4393</v>
      </c>
      <c r="C1702" s="30" t="s">
        <v>3935</v>
      </c>
      <c r="D1702" s="30">
        <v>16</v>
      </c>
      <c r="E1702" s="30" t="s">
        <v>4402</v>
      </c>
      <c r="F1702" s="37"/>
      <c r="G1702" s="30"/>
    </row>
    <row r="1703" spans="2:7" x14ac:dyDescent="0.4">
      <c r="B1703" s="30" t="s">
        <v>4393</v>
      </c>
      <c r="C1703" s="30" t="s">
        <v>3935</v>
      </c>
      <c r="D1703" s="30">
        <v>17</v>
      </c>
      <c r="E1703" s="30" t="s">
        <v>4405</v>
      </c>
      <c r="F1703" s="37"/>
      <c r="G1703" s="30"/>
    </row>
    <row r="1704" spans="2:7" x14ac:dyDescent="0.4">
      <c r="B1704" s="30" t="s">
        <v>4393</v>
      </c>
      <c r="C1704" s="30" t="s">
        <v>3935</v>
      </c>
      <c r="D1704" s="30">
        <v>18</v>
      </c>
      <c r="E1704" s="30" t="s">
        <v>2111</v>
      </c>
      <c r="F1704" s="37"/>
      <c r="G1704" s="30"/>
    </row>
    <row r="1705" spans="2:7" x14ac:dyDescent="0.4">
      <c r="B1705" s="30" t="s">
        <v>4393</v>
      </c>
      <c r="C1705" s="30" t="s">
        <v>3935</v>
      </c>
      <c r="D1705" s="30">
        <v>19</v>
      </c>
      <c r="E1705" s="30" t="s">
        <v>2641</v>
      </c>
      <c r="F1705" s="37"/>
      <c r="G1705" s="30"/>
    </row>
    <row r="1706" spans="2:7" x14ac:dyDescent="0.4">
      <c r="B1706" s="30" t="s">
        <v>4393</v>
      </c>
      <c r="C1706" s="30" t="s">
        <v>3935</v>
      </c>
      <c r="D1706" s="30">
        <v>20</v>
      </c>
      <c r="E1706" s="30" t="s">
        <v>748</v>
      </c>
      <c r="F1706" s="37"/>
      <c r="G1706" s="30"/>
    </row>
    <row r="1707" spans="2:7" x14ac:dyDescent="0.4">
      <c r="B1707" s="30" t="s">
        <v>4393</v>
      </c>
      <c r="C1707" s="30" t="s">
        <v>3935</v>
      </c>
      <c r="D1707" s="30">
        <v>21</v>
      </c>
      <c r="E1707" s="30" t="s">
        <v>1096</v>
      </c>
      <c r="F1707" s="37"/>
      <c r="G1707" s="30"/>
    </row>
    <row r="1708" spans="2:7" x14ac:dyDescent="0.4">
      <c r="B1708" s="30" t="s">
        <v>4393</v>
      </c>
      <c r="C1708" s="30" t="s">
        <v>3935</v>
      </c>
      <c r="D1708" s="30">
        <v>22</v>
      </c>
      <c r="E1708" s="30" t="s">
        <v>4406</v>
      </c>
      <c r="F1708" s="37"/>
      <c r="G1708" s="30"/>
    </row>
    <row r="1709" spans="2:7" x14ac:dyDescent="0.4">
      <c r="B1709" s="30" t="s">
        <v>4393</v>
      </c>
      <c r="C1709" s="30" t="s">
        <v>3935</v>
      </c>
      <c r="D1709" s="30">
        <v>23</v>
      </c>
      <c r="E1709" s="30" t="s">
        <v>4409</v>
      </c>
      <c r="F1709" s="37"/>
      <c r="G1709" s="30"/>
    </row>
    <row r="1710" spans="2:7" x14ac:dyDescent="0.4">
      <c r="B1710" s="30" t="s">
        <v>4393</v>
      </c>
      <c r="C1710" s="30" t="s">
        <v>3935</v>
      </c>
      <c r="D1710" s="30">
        <v>24</v>
      </c>
      <c r="E1710" s="30" t="s">
        <v>4410</v>
      </c>
      <c r="F1710" s="37"/>
      <c r="G1710" s="30"/>
    </row>
    <row r="1711" spans="2:7" x14ac:dyDescent="0.4">
      <c r="B1711" s="30" t="s">
        <v>4393</v>
      </c>
      <c r="C1711" s="30" t="s">
        <v>3935</v>
      </c>
      <c r="D1711" s="30">
        <v>25</v>
      </c>
      <c r="E1711" s="30" t="s">
        <v>802</v>
      </c>
      <c r="F1711" s="37"/>
      <c r="G1711" s="30"/>
    </row>
    <row r="1712" spans="2:7" x14ac:dyDescent="0.4">
      <c r="B1712" s="30" t="s">
        <v>4393</v>
      </c>
      <c r="C1712" s="30" t="s">
        <v>3935</v>
      </c>
      <c r="D1712" s="30">
        <v>26</v>
      </c>
      <c r="E1712" s="30" t="s">
        <v>4411</v>
      </c>
      <c r="F1712" s="37"/>
      <c r="G1712" s="30"/>
    </row>
    <row r="1713" spans="2:7" x14ac:dyDescent="0.4">
      <c r="B1713" s="30" t="s">
        <v>4393</v>
      </c>
      <c r="C1713" s="30" t="s">
        <v>3935</v>
      </c>
      <c r="D1713" s="30">
        <v>27</v>
      </c>
      <c r="E1713" s="30" t="s">
        <v>4059</v>
      </c>
      <c r="F1713" s="37"/>
      <c r="G1713" s="30"/>
    </row>
    <row r="1714" spans="2:7" x14ac:dyDescent="0.4">
      <c r="B1714" s="30" t="s">
        <v>4393</v>
      </c>
      <c r="C1714" s="30" t="s">
        <v>3935</v>
      </c>
      <c r="D1714" s="30">
        <v>28</v>
      </c>
      <c r="E1714" s="30" t="s">
        <v>1141</v>
      </c>
      <c r="F1714" s="37"/>
      <c r="G1714" s="30"/>
    </row>
    <row r="1715" spans="2:7" x14ac:dyDescent="0.4">
      <c r="B1715" s="30" t="s">
        <v>4393</v>
      </c>
      <c r="C1715" s="30" t="s">
        <v>3935</v>
      </c>
      <c r="D1715" s="30">
        <v>29</v>
      </c>
      <c r="E1715" s="30" t="s">
        <v>4412</v>
      </c>
      <c r="F1715" s="37"/>
      <c r="G1715" s="30"/>
    </row>
    <row r="1716" spans="2:7" x14ac:dyDescent="0.4">
      <c r="B1716" s="30" t="s">
        <v>4393</v>
      </c>
      <c r="C1716" s="30" t="s">
        <v>3935</v>
      </c>
      <c r="D1716" s="30">
        <v>30</v>
      </c>
      <c r="E1716" s="30" t="s">
        <v>4413</v>
      </c>
      <c r="F1716" s="37"/>
      <c r="G1716" s="30"/>
    </row>
    <row r="1717" spans="2:7" x14ac:dyDescent="0.4">
      <c r="B1717" s="30" t="s">
        <v>4393</v>
      </c>
      <c r="C1717" s="30" t="s">
        <v>3935</v>
      </c>
      <c r="D1717" s="30">
        <v>31</v>
      </c>
      <c r="E1717" s="30" t="s">
        <v>4415</v>
      </c>
      <c r="F1717" s="37"/>
      <c r="G1717" s="30"/>
    </row>
    <row r="1718" spans="2:7" x14ac:dyDescent="0.4">
      <c r="B1718" s="30" t="s">
        <v>4393</v>
      </c>
      <c r="C1718" s="30" t="s">
        <v>3935</v>
      </c>
      <c r="D1718" s="30">
        <v>32</v>
      </c>
      <c r="E1718" s="30" t="s">
        <v>4226</v>
      </c>
      <c r="F1718" s="37"/>
      <c r="G1718" s="30"/>
    </row>
    <row r="1719" spans="2:7" x14ac:dyDescent="0.4">
      <c r="B1719" s="30" t="s">
        <v>4393</v>
      </c>
      <c r="C1719" s="30" t="s">
        <v>3935</v>
      </c>
      <c r="D1719" s="30">
        <v>33</v>
      </c>
      <c r="E1719" s="30" t="s">
        <v>4416</v>
      </c>
      <c r="F1719" s="37"/>
      <c r="G1719" s="30"/>
    </row>
    <row r="1720" spans="2:7" x14ac:dyDescent="0.4">
      <c r="B1720" s="30" t="s">
        <v>4393</v>
      </c>
      <c r="C1720" s="30" t="s">
        <v>3935</v>
      </c>
      <c r="D1720" s="30">
        <v>34</v>
      </c>
      <c r="E1720" s="30" t="s">
        <v>4417</v>
      </c>
      <c r="F1720" s="37"/>
      <c r="G1720" s="30"/>
    </row>
    <row r="1721" spans="2:7" x14ac:dyDescent="0.4">
      <c r="B1721" s="30" t="s">
        <v>4393</v>
      </c>
      <c r="C1721" s="30" t="s">
        <v>3935</v>
      </c>
      <c r="D1721" s="30">
        <v>35</v>
      </c>
      <c r="E1721" s="30" t="s">
        <v>4158</v>
      </c>
      <c r="F1721" s="37" t="s">
        <v>6854</v>
      </c>
      <c r="G1721" s="30"/>
    </row>
    <row r="1722" spans="2:7" x14ac:dyDescent="0.4">
      <c r="B1722" s="30" t="s">
        <v>4393</v>
      </c>
      <c r="C1722" s="30" t="s">
        <v>3935</v>
      </c>
      <c r="D1722" s="30">
        <v>36</v>
      </c>
      <c r="E1722" s="30" t="s">
        <v>2533</v>
      </c>
      <c r="F1722" s="37" t="s">
        <v>6854</v>
      </c>
      <c r="G1722" s="30"/>
    </row>
    <row r="1723" spans="2:7" x14ac:dyDescent="0.4">
      <c r="B1723" s="30" t="s">
        <v>4393</v>
      </c>
      <c r="C1723" s="30" t="s">
        <v>3935</v>
      </c>
      <c r="D1723" s="30">
        <v>37</v>
      </c>
      <c r="E1723" s="30" t="s">
        <v>1187</v>
      </c>
      <c r="F1723" s="37" t="s">
        <v>6854</v>
      </c>
      <c r="G1723" s="30"/>
    </row>
    <row r="1724" spans="2:7" x14ac:dyDescent="0.4">
      <c r="B1724" s="30" t="s">
        <v>4393</v>
      </c>
      <c r="C1724" s="30" t="s">
        <v>3935</v>
      </c>
      <c r="D1724" s="30">
        <v>38</v>
      </c>
      <c r="E1724" s="30" t="s">
        <v>4421</v>
      </c>
      <c r="F1724" s="37" t="s">
        <v>6854</v>
      </c>
      <c r="G1724" s="30"/>
    </row>
    <row r="1725" spans="2:7" x14ac:dyDescent="0.4">
      <c r="B1725" s="30" t="s">
        <v>4393</v>
      </c>
      <c r="C1725" s="30" t="s">
        <v>3935</v>
      </c>
      <c r="D1725" s="30">
        <v>39</v>
      </c>
      <c r="E1725" s="30" t="s">
        <v>3040</v>
      </c>
      <c r="F1725" s="37" t="s">
        <v>6854</v>
      </c>
      <c r="G1725" s="30"/>
    </row>
    <row r="1726" spans="2:7" x14ac:dyDescent="0.4">
      <c r="B1726" s="30" t="s">
        <v>4393</v>
      </c>
      <c r="C1726" s="30" t="s">
        <v>3935</v>
      </c>
      <c r="D1726" s="30">
        <v>40</v>
      </c>
      <c r="E1726" s="30" t="s">
        <v>4423</v>
      </c>
      <c r="F1726" s="37" t="s">
        <v>6854</v>
      </c>
      <c r="G1726" s="30"/>
    </row>
    <row r="1727" spans="2:7" x14ac:dyDescent="0.4">
      <c r="B1727" s="30" t="s">
        <v>4393</v>
      </c>
      <c r="C1727" s="30" t="s">
        <v>3935</v>
      </c>
      <c r="D1727" s="30">
        <v>41</v>
      </c>
      <c r="E1727" s="30" t="s">
        <v>1405</v>
      </c>
      <c r="F1727" s="37" t="s">
        <v>6854</v>
      </c>
      <c r="G1727" s="30"/>
    </row>
    <row r="1728" spans="2:7" x14ac:dyDescent="0.4">
      <c r="B1728" s="30" t="s">
        <v>4393</v>
      </c>
      <c r="C1728" s="30" t="s">
        <v>3935</v>
      </c>
      <c r="D1728" s="30">
        <v>42</v>
      </c>
      <c r="E1728" s="30" t="s">
        <v>4424</v>
      </c>
      <c r="F1728" s="37" t="s">
        <v>6854</v>
      </c>
      <c r="G1728" s="30"/>
    </row>
    <row r="1729" spans="2:7" x14ac:dyDescent="0.4">
      <c r="B1729" s="30" t="s">
        <v>4393</v>
      </c>
      <c r="C1729" s="30" t="s">
        <v>3935</v>
      </c>
      <c r="D1729" s="30">
        <v>43</v>
      </c>
      <c r="E1729" s="30" t="s">
        <v>3488</v>
      </c>
      <c r="F1729" s="37" t="s">
        <v>6854</v>
      </c>
      <c r="G1729" s="30"/>
    </row>
    <row r="1730" spans="2:7" x14ac:dyDescent="0.4">
      <c r="B1730" s="30" t="s">
        <v>4393</v>
      </c>
      <c r="C1730" s="30" t="s">
        <v>3935</v>
      </c>
      <c r="D1730" s="30">
        <v>44</v>
      </c>
      <c r="E1730" s="30" t="s">
        <v>805</v>
      </c>
      <c r="F1730" s="37" t="s">
        <v>6854</v>
      </c>
      <c r="G1730" s="30"/>
    </row>
    <row r="1731" spans="2:7" x14ac:dyDescent="0.4">
      <c r="B1731" s="30" t="s">
        <v>4393</v>
      </c>
      <c r="C1731" s="30" t="s">
        <v>3935</v>
      </c>
      <c r="D1731" s="30">
        <v>45</v>
      </c>
      <c r="E1731" s="30" t="s">
        <v>4425</v>
      </c>
      <c r="F1731" s="37" t="s">
        <v>6854</v>
      </c>
      <c r="G1731" s="30"/>
    </row>
    <row r="1732" spans="2:7" x14ac:dyDescent="0.4">
      <c r="B1732" s="30" t="s">
        <v>4393</v>
      </c>
      <c r="C1732" s="30" t="s">
        <v>3935</v>
      </c>
      <c r="D1732" s="30">
        <v>46</v>
      </c>
      <c r="E1732" s="30" t="s">
        <v>4427</v>
      </c>
      <c r="F1732" s="37" t="s">
        <v>6854</v>
      </c>
      <c r="G1732" s="30"/>
    </row>
    <row r="1733" spans="2:7" x14ac:dyDescent="0.4">
      <c r="B1733" s="30" t="s">
        <v>4393</v>
      </c>
      <c r="C1733" s="30" t="s">
        <v>3935</v>
      </c>
      <c r="D1733" s="30">
        <v>47</v>
      </c>
      <c r="E1733" s="30" t="s">
        <v>1321</v>
      </c>
      <c r="F1733" s="37" t="s">
        <v>6854</v>
      </c>
      <c r="G1733" s="30"/>
    </row>
    <row r="1734" spans="2:7" x14ac:dyDescent="0.4">
      <c r="B1734" s="30" t="s">
        <v>4393</v>
      </c>
      <c r="C1734" s="30" t="s">
        <v>3935</v>
      </c>
      <c r="D1734" s="30">
        <v>48</v>
      </c>
      <c r="E1734" s="30" t="s">
        <v>4428</v>
      </c>
      <c r="F1734" s="37" t="s">
        <v>6854</v>
      </c>
      <c r="G1734" s="30"/>
    </row>
    <row r="1735" spans="2:7" x14ac:dyDescent="0.4">
      <c r="B1735" s="30" t="s">
        <v>4393</v>
      </c>
      <c r="C1735" s="30" t="s">
        <v>3935</v>
      </c>
      <c r="D1735" s="30">
        <v>49</v>
      </c>
      <c r="E1735" s="30" t="s">
        <v>4429</v>
      </c>
      <c r="F1735" s="37" t="s">
        <v>6854</v>
      </c>
      <c r="G1735" s="30"/>
    </row>
    <row r="1736" spans="2:7" x14ac:dyDescent="0.4">
      <c r="B1736" s="30" t="s">
        <v>4393</v>
      </c>
      <c r="C1736" s="30" t="s">
        <v>3935</v>
      </c>
      <c r="D1736" s="30">
        <v>50</v>
      </c>
      <c r="E1736" s="30" t="s">
        <v>4419</v>
      </c>
      <c r="F1736" s="37" t="s">
        <v>6854</v>
      </c>
      <c r="G1736" s="30"/>
    </row>
    <row r="1737" spans="2:7" x14ac:dyDescent="0.4">
      <c r="B1737" s="30" t="s">
        <v>4393</v>
      </c>
      <c r="C1737" s="30" t="s">
        <v>3935</v>
      </c>
      <c r="D1737" s="30">
        <v>51</v>
      </c>
      <c r="E1737" s="30" t="s">
        <v>2694</v>
      </c>
      <c r="F1737" s="37" t="s">
        <v>6854</v>
      </c>
      <c r="G1737" s="30"/>
    </row>
    <row r="1738" spans="2:7" x14ac:dyDescent="0.4">
      <c r="B1738" s="30" t="s">
        <v>4393</v>
      </c>
      <c r="C1738" s="30" t="s">
        <v>3935</v>
      </c>
      <c r="D1738" s="30">
        <v>52</v>
      </c>
      <c r="E1738" s="30" t="s">
        <v>1047</v>
      </c>
      <c r="F1738" s="37" t="s">
        <v>6854</v>
      </c>
      <c r="G1738" s="30"/>
    </row>
    <row r="1739" spans="2:7" x14ac:dyDescent="0.4">
      <c r="B1739" s="30" t="s">
        <v>4393</v>
      </c>
      <c r="C1739" s="30" t="s">
        <v>3935</v>
      </c>
      <c r="D1739" s="30">
        <v>53</v>
      </c>
      <c r="E1739" s="30" t="s">
        <v>2804</v>
      </c>
      <c r="F1739" s="37" t="s">
        <v>6854</v>
      </c>
      <c r="G1739" s="30"/>
    </row>
    <row r="1740" spans="2:7" x14ac:dyDescent="0.4">
      <c r="B1740" s="30" t="s">
        <v>4393</v>
      </c>
      <c r="C1740" s="30" t="s">
        <v>3935</v>
      </c>
      <c r="D1740" s="30">
        <v>54</v>
      </c>
      <c r="E1740" s="30" t="s">
        <v>4430</v>
      </c>
      <c r="F1740" s="37" t="s">
        <v>6854</v>
      </c>
      <c r="G1740" s="30"/>
    </row>
    <row r="1741" spans="2:7" x14ac:dyDescent="0.4">
      <c r="B1741" s="30" t="s">
        <v>4393</v>
      </c>
      <c r="C1741" s="30" t="s">
        <v>3935</v>
      </c>
      <c r="D1741" s="30">
        <v>55</v>
      </c>
      <c r="E1741" s="30" t="s">
        <v>4432</v>
      </c>
      <c r="F1741" s="37" t="s">
        <v>6854</v>
      </c>
      <c r="G1741" s="30"/>
    </row>
    <row r="1742" spans="2:7" x14ac:dyDescent="0.4">
      <c r="B1742" s="30" t="s">
        <v>4393</v>
      </c>
      <c r="C1742" s="30" t="s">
        <v>3935</v>
      </c>
      <c r="D1742" s="30">
        <v>56</v>
      </c>
      <c r="E1742" s="30" t="s">
        <v>1819</v>
      </c>
      <c r="F1742" s="37"/>
      <c r="G1742" s="30"/>
    </row>
    <row r="1743" spans="2:7" x14ac:dyDescent="0.4">
      <c r="B1743" s="30" t="s">
        <v>4393</v>
      </c>
      <c r="C1743" s="30" t="s">
        <v>3935</v>
      </c>
      <c r="D1743" s="30">
        <v>57</v>
      </c>
      <c r="E1743" s="30" t="s">
        <v>4435</v>
      </c>
      <c r="F1743" s="37"/>
      <c r="G1743" s="30"/>
    </row>
    <row r="1744" spans="2:7" x14ac:dyDescent="0.4">
      <c r="B1744" s="30" t="s">
        <v>4393</v>
      </c>
      <c r="C1744" s="30" t="s">
        <v>3935</v>
      </c>
      <c r="D1744" s="30">
        <v>58</v>
      </c>
      <c r="E1744" s="30" t="s">
        <v>4437</v>
      </c>
      <c r="F1744" s="37"/>
      <c r="G1744" s="30"/>
    </row>
    <row r="1745" spans="2:7" x14ac:dyDescent="0.4">
      <c r="B1745" s="30" t="s">
        <v>4393</v>
      </c>
      <c r="C1745" s="30" t="s">
        <v>3935</v>
      </c>
      <c r="D1745" s="30">
        <v>59</v>
      </c>
      <c r="E1745" s="30" t="s">
        <v>4438</v>
      </c>
      <c r="F1745" s="37"/>
      <c r="G1745" s="30"/>
    </row>
    <row r="1746" spans="2:7" x14ac:dyDescent="0.4">
      <c r="B1746" s="30" t="s">
        <v>4393</v>
      </c>
      <c r="C1746" s="30" t="s">
        <v>3935</v>
      </c>
      <c r="D1746" s="30">
        <v>60</v>
      </c>
      <c r="E1746" s="30" t="s">
        <v>4439</v>
      </c>
      <c r="F1746" s="37"/>
      <c r="G1746" s="30"/>
    </row>
    <row r="1747" spans="2:7" x14ac:dyDescent="0.4">
      <c r="B1747" s="30" t="s">
        <v>4393</v>
      </c>
      <c r="C1747" s="30" t="s">
        <v>3935</v>
      </c>
      <c r="D1747" s="30">
        <v>61</v>
      </c>
      <c r="E1747" s="30" t="s">
        <v>3018</v>
      </c>
      <c r="F1747" s="37"/>
      <c r="G1747" s="30"/>
    </row>
    <row r="1748" spans="2:7" x14ac:dyDescent="0.4">
      <c r="B1748" s="30" t="s">
        <v>4393</v>
      </c>
      <c r="C1748" s="30" t="s">
        <v>3935</v>
      </c>
      <c r="D1748" s="30">
        <v>62</v>
      </c>
      <c r="E1748" s="30" t="s">
        <v>4441</v>
      </c>
      <c r="F1748" s="37"/>
      <c r="G1748" s="30"/>
    </row>
    <row r="1749" spans="2:7" x14ac:dyDescent="0.4">
      <c r="B1749" s="30" t="s">
        <v>4393</v>
      </c>
      <c r="C1749" s="30" t="s">
        <v>3935</v>
      </c>
      <c r="D1749" s="30">
        <v>63</v>
      </c>
      <c r="E1749" s="30" t="s">
        <v>4443</v>
      </c>
      <c r="F1749" s="37"/>
      <c r="G1749" s="30"/>
    </row>
    <row r="1750" spans="2:7" x14ac:dyDescent="0.4">
      <c r="B1750" s="30" t="s">
        <v>4393</v>
      </c>
      <c r="C1750" s="30" t="s">
        <v>3935</v>
      </c>
      <c r="D1750" s="30">
        <v>64</v>
      </c>
      <c r="E1750" s="30" t="s">
        <v>4444</v>
      </c>
      <c r="F1750" s="37"/>
      <c r="G1750" s="30"/>
    </row>
    <row r="1751" spans="2:7" x14ac:dyDescent="0.4">
      <c r="B1751" s="30" t="s">
        <v>4393</v>
      </c>
      <c r="C1751" s="30" t="s">
        <v>3935</v>
      </c>
      <c r="D1751" s="30">
        <v>65</v>
      </c>
      <c r="E1751" s="30" t="s">
        <v>4445</v>
      </c>
      <c r="F1751" s="37"/>
      <c r="G1751" s="30"/>
    </row>
    <row r="1752" spans="2:7" x14ac:dyDescent="0.4">
      <c r="B1752" s="30" t="s">
        <v>4393</v>
      </c>
      <c r="C1752" s="30" t="s">
        <v>3935</v>
      </c>
      <c r="D1752" s="30">
        <v>66</v>
      </c>
      <c r="E1752" s="30" t="s">
        <v>107</v>
      </c>
      <c r="F1752" s="37"/>
      <c r="G1752" s="30"/>
    </row>
    <row r="1753" spans="2:7" x14ac:dyDescent="0.4">
      <c r="B1753" s="30" t="s">
        <v>4393</v>
      </c>
      <c r="C1753" s="30" t="s">
        <v>3935</v>
      </c>
      <c r="D1753" s="30">
        <v>67</v>
      </c>
      <c r="E1753" s="30" t="s">
        <v>4446</v>
      </c>
      <c r="F1753" s="37"/>
      <c r="G1753" s="30"/>
    </row>
    <row r="1754" spans="2:7" x14ac:dyDescent="0.4">
      <c r="B1754" s="30" t="s">
        <v>4393</v>
      </c>
      <c r="C1754" s="30" t="s">
        <v>3935</v>
      </c>
      <c r="D1754" s="30">
        <v>68</v>
      </c>
      <c r="E1754" s="30" t="s">
        <v>847</v>
      </c>
      <c r="F1754" s="37"/>
      <c r="G1754" s="30"/>
    </row>
    <row r="1755" spans="2:7" x14ac:dyDescent="0.4">
      <c r="B1755" s="30" t="s">
        <v>4393</v>
      </c>
      <c r="C1755" s="30" t="s">
        <v>3935</v>
      </c>
      <c r="D1755" s="30">
        <v>69</v>
      </c>
      <c r="E1755" s="30" t="s">
        <v>3796</v>
      </c>
      <c r="F1755" s="37"/>
      <c r="G1755" s="30"/>
    </row>
    <row r="1756" spans="2:7" x14ac:dyDescent="0.4">
      <c r="B1756" s="30" t="s">
        <v>4393</v>
      </c>
      <c r="C1756" s="30" t="s">
        <v>3935</v>
      </c>
      <c r="D1756" s="30">
        <v>70</v>
      </c>
      <c r="E1756" s="30" t="s">
        <v>4447</v>
      </c>
      <c r="F1756" s="37"/>
      <c r="G1756" s="30"/>
    </row>
    <row r="1757" spans="2:7" x14ac:dyDescent="0.4">
      <c r="B1757" s="30" t="s">
        <v>4393</v>
      </c>
      <c r="C1757" s="30" t="s">
        <v>3935</v>
      </c>
      <c r="D1757" s="30">
        <v>71</v>
      </c>
      <c r="E1757" s="30" t="s">
        <v>2524</v>
      </c>
      <c r="F1757" s="37"/>
      <c r="G1757" s="30"/>
    </row>
    <row r="1758" spans="2:7" x14ac:dyDescent="0.4">
      <c r="B1758" s="30" t="s">
        <v>4393</v>
      </c>
      <c r="C1758" s="30" t="s">
        <v>3935</v>
      </c>
      <c r="D1758" s="30">
        <v>72</v>
      </c>
      <c r="E1758" s="30" t="s">
        <v>4052</v>
      </c>
      <c r="F1758" s="37"/>
      <c r="G1758" s="30"/>
    </row>
    <row r="1759" spans="2:7" x14ac:dyDescent="0.4">
      <c r="B1759" s="30" t="s">
        <v>4393</v>
      </c>
      <c r="C1759" s="30" t="s">
        <v>3935</v>
      </c>
      <c r="D1759" s="30">
        <v>73</v>
      </c>
      <c r="E1759" s="30" t="s">
        <v>4394</v>
      </c>
      <c r="F1759" s="37"/>
      <c r="G1759" s="30"/>
    </row>
    <row r="1760" spans="2:7" x14ac:dyDescent="0.4">
      <c r="B1760" s="30" t="s">
        <v>4393</v>
      </c>
      <c r="C1760" s="30" t="s">
        <v>3935</v>
      </c>
      <c r="D1760" s="30">
        <v>74</v>
      </c>
      <c r="E1760" s="30" t="s">
        <v>3030</v>
      </c>
      <c r="F1760" s="37"/>
      <c r="G1760" s="30"/>
    </row>
    <row r="1761" spans="2:7" x14ac:dyDescent="0.4">
      <c r="B1761" s="30" t="s">
        <v>4393</v>
      </c>
      <c r="C1761" s="30" t="s">
        <v>3935</v>
      </c>
      <c r="D1761" s="30">
        <v>75</v>
      </c>
      <c r="E1761" s="30" t="s">
        <v>2788</v>
      </c>
      <c r="F1761" s="37"/>
      <c r="G1761" s="30"/>
    </row>
    <row r="1762" spans="2:7" x14ac:dyDescent="0.4">
      <c r="B1762" s="30" t="s">
        <v>4393</v>
      </c>
      <c r="C1762" s="30" t="s">
        <v>3935</v>
      </c>
      <c r="D1762" s="30">
        <v>76</v>
      </c>
      <c r="E1762" s="30" t="s">
        <v>4451</v>
      </c>
      <c r="F1762" s="37"/>
      <c r="G1762" s="30"/>
    </row>
    <row r="1763" spans="2:7" x14ac:dyDescent="0.4">
      <c r="B1763" s="30" t="s">
        <v>4393</v>
      </c>
      <c r="C1763" s="30" t="s">
        <v>3935</v>
      </c>
      <c r="D1763" s="30">
        <v>77</v>
      </c>
      <c r="E1763" s="30" t="s">
        <v>4453</v>
      </c>
      <c r="F1763" s="37"/>
      <c r="G1763" s="30"/>
    </row>
    <row r="1764" spans="2:7" x14ac:dyDescent="0.4">
      <c r="B1764" s="30" t="s">
        <v>4393</v>
      </c>
      <c r="C1764" s="30" t="s">
        <v>3935</v>
      </c>
      <c r="D1764" s="30">
        <v>78</v>
      </c>
      <c r="E1764" s="30" t="s">
        <v>1518</v>
      </c>
      <c r="F1764" s="37"/>
      <c r="G1764" s="30"/>
    </row>
    <row r="1765" spans="2:7" x14ac:dyDescent="0.4">
      <c r="B1765" s="30" t="s">
        <v>4393</v>
      </c>
      <c r="C1765" s="30" t="s">
        <v>3935</v>
      </c>
      <c r="D1765" s="30">
        <v>79</v>
      </c>
      <c r="E1765" s="30" t="s">
        <v>4198</v>
      </c>
      <c r="F1765" s="37"/>
      <c r="G1765" s="30"/>
    </row>
    <row r="1766" spans="2:7" x14ac:dyDescent="0.4">
      <c r="B1766" s="30" t="s">
        <v>4393</v>
      </c>
      <c r="C1766" s="30" t="s">
        <v>3935</v>
      </c>
      <c r="D1766" s="30">
        <v>80</v>
      </c>
      <c r="E1766" s="30" t="s">
        <v>4454</v>
      </c>
      <c r="F1766" s="37"/>
      <c r="G1766" s="30"/>
    </row>
    <row r="1767" spans="2:7" x14ac:dyDescent="0.4">
      <c r="B1767" s="30" t="s">
        <v>4393</v>
      </c>
      <c r="C1767" s="30" t="s">
        <v>3935</v>
      </c>
      <c r="D1767" s="30">
        <v>81</v>
      </c>
      <c r="E1767" s="30" t="s">
        <v>4096</v>
      </c>
      <c r="F1767" s="37"/>
      <c r="G1767" s="30"/>
    </row>
    <row r="1768" spans="2:7" x14ac:dyDescent="0.4">
      <c r="B1768" s="30" t="s">
        <v>4393</v>
      </c>
      <c r="C1768" s="30" t="s">
        <v>3935</v>
      </c>
      <c r="D1768" s="30">
        <v>82</v>
      </c>
      <c r="E1768" s="30" t="s">
        <v>4456</v>
      </c>
      <c r="F1768" s="37"/>
      <c r="G1768" s="30"/>
    </row>
    <row r="1769" spans="2:7" x14ac:dyDescent="0.4">
      <c r="B1769" s="30" t="s">
        <v>4393</v>
      </c>
      <c r="C1769" s="30" t="s">
        <v>3935</v>
      </c>
      <c r="D1769" s="30">
        <v>83</v>
      </c>
      <c r="E1769" s="30" t="s">
        <v>774</v>
      </c>
      <c r="F1769" s="37"/>
      <c r="G1769" s="30"/>
    </row>
    <row r="1770" spans="2:7" x14ac:dyDescent="0.4">
      <c r="B1770" s="30" t="s">
        <v>4393</v>
      </c>
      <c r="C1770" s="30" t="s">
        <v>3935</v>
      </c>
      <c r="D1770" s="30">
        <v>84</v>
      </c>
      <c r="E1770" s="30" t="s">
        <v>3454</v>
      </c>
      <c r="F1770" s="37"/>
      <c r="G1770" s="30"/>
    </row>
    <row r="1771" spans="2:7" x14ac:dyDescent="0.4">
      <c r="B1771" s="30" t="s">
        <v>4393</v>
      </c>
      <c r="C1771" s="30" t="s">
        <v>3935</v>
      </c>
      <c r="D1771" s="30">
        <v>85</v>
      </c>
      <c r="E1771" s="30" t="s">
        <v>1449</v>
      </c>
      <c r="F1771" s="37" t="s">
        <v>6854</v>
      </c>
      <c r="G1771" s="30"/>
    </row>
    <row r="1772" spans="2:7" x14ac:dyDescent="0.4">
      <c r="B1772" s="30" t="s">
        <v>4393</v>
      </c>
      <c r="C1772" s="30" t="s">
        <v>3935</v>
      </c>
      <c r="D1772" s="30">
        <v>86</v>
      </c>
      <c r="E1772" s="30" t="s">
        <v>4457</v>
      </c>
      <c r="F1772" s="37"/>
      <c r="G1772" s="30"/>
    </row>
    <row r="1773" spans="2:7" x14ac:dyDescent="0.4">
      <c r="B1773" s="30" t="s">
        <v>4393</v>
      </c>
      <c r="C1773" s="30" t="s">
        <v>3935</v>
      </c>
      <c r="D1773" s="30">
        <v>87</v>
      </c>
      <c r="E1773" s="30" t="s">
        <v>4458</v>
      </c>
      <c r="F1773" s="37"/>
      <c r="G1773" s="30"/>
    </row>
    <row r="1774" spans="2:7" x14ac:dyDescent="0.4">
      <c r="B1774" s="30" t="s">
        <v>4393</v>
      </c>
      <c r="C1774" s="30" t="s">
        <v>3935</v>
      </c>
      <c r="D1774" s="30">
        <v>88</v>
      </c>
      <c r="E1774" s="30" t="s">
        <v>2395</v>
      </c>
      <c r="F1774" s="37"/>
      <c r="G1774" s="30"/>
    </row>
    <row r="1775" spans="2:7" x14ac:dyDescent="0.4">
      <c r="B1775" s="30" t="s">
        <v>4393</v>
      </c>
      <c r="C1775" s="30" t="s">
        <v>3935</v>
      </c>
      <c r="D1775" s="30">
        <v>89</v>
      </c>
      <c r="E1775" s="30" t="s">
        <v>4459</v>
      </c>
      <c r="F1775" s="37"/>
      <c r="G1775" s="30"/>
    </row>
    <row r="1776" spans="2:7" x14ac:dyDescent="0.4">
      <c r="B1776" s="30" t="s">
        <v>4393</v>
      </c>
      <c r="C1776" s="30" t="s">
        <v>3935</v>
      </c>
      <c r="D1776" s="30">
        <v>90</v>
      </c>
      <c r="E1776" s="30" t="s">
        <v>1309</v>
      </c>
      <c r="F1776" s="37"/>
      <c r="G1776" s="30"/>
    </row>
    <row r="1777" spans="2:7" x14ac:dyDescent="0.4">
      <c r="B1777" s="30" t="s">
        <v>4393</v>
      </c>
      <c r="C1777" s="30" t="s">
        <v>3935</v>
      </c>
      <c r="D1777" s="30">
        <v>91</v>
      </c>
      <c r="E1777" s="30" t="s">
        <v>4460</v>
      </c>
      <c r="F1777" s="37"/>
      <c r="G1777" s="30"/>
    </row>
    <row r="1778" spans="2:7" x14ac:dyDescent="0.4">
      <c r="B1778" s="30" t="s">
        <v>4393</v>
      </c>
      <c r="C1778" s="30" t="s">
        <v>3935</v>
      </c>
      <c r="D1778" s="30">
        <v>92</v>
      </c>
      <c r="E1778" s="30" t="s">
        <v>3955</v>
      </c>
      <c r="F1778" s="37"/>
      <c r="G1778" s="30"/>
    </row>
    <row r="1779" spans="2:7" x14ac:dyDescent="0.4">
      <c r="B1779" s="30" t="s">
        <v>4393</v>
      </c>
      <c r="C1779" s="30" t="s">
        <v>3935</v>
      </c>
      <c r="D1779" s="30">
        <v>93</v>
      </c>
      <c r="E1779" s="30" t="s">
        <v>4461</v>
      </c>
      <c r="F1779" s="37"/>
      <c r="G1779" s="30"/>
    </row>
    <row r="1780" spans="2:7" x14ac:dyDescent="0.4">
      <c r="B1780" s="30" t="s">
        <v>4393</v>
      </c>
      <c r="C1780" s="30" t="s">
        <v>3935</v>
      </c>
      <c r="D1780" s="30">
        <v>94</v>
      </c>
      <c r="E1780" s="30" t="s">
        <v>4462</v>
      </c>
      <c r="F1780" s="37"/>
      <c r="G1780" s="30"/>
    </row>
    <row r="1781" spans="2:7" x14ac:dyDescent="0.4">
      <c r="B1781" s="30" t="s">
        <v>4393</v>
      </c>
      <c r="C1781" s="30" t="s">
        <v>3935</v>
      </c>
      <c r="D1781" s="30">
        <v>95</v>
      </c>
      <c r="E1781" s="30" t="s">
        <v>4463</v>
      </c>
      <c r="F1781" s="37"/>
      <c r="G1781" s="30"/>
    </row>
    <row r="1782" spans="2:7" x14ac:dyDescent="0.4">
      <c r="B1782" s="30" t="s">
        <v>4393</v>
      </c>
      <c r="C1782" s="30" t="s">
        <v>3935</v>
      </c>
      <c r="D1782" s="30">
        <v>96</v>
      </c>
      <c r="E1782" s="30" t="s">
        <v>201</v>
      </c>
      <c r="F1782" s="37"/>
      <c r="G1782" s="30"/>
    </row>
    <row r="1783" spans="2:7" x14ac:dyDescent="0.4">
      <c r="B1783" s="30" t="s">
        <v>4393</v>
      </c>
      <c r="C1783" s="30" t="s">
        <v>3935</v>
      </c>
      <c r="D1783" s="30">
        <v>97</v>
      </c>
      <c r="E1783" s="30" t="s">
        <v>4465</v>
      </c>
      <c r="F1783" s="37"/>
      <c r="G1783" s="30"/>
    </row>
    <row r="1784" spans="2:7" x14ac:dyDescent="0.4">
      <c r="B1784" s="30" t="s">
        <v>4393</v>
      </c>
      <c r="C1784" s="30" t="s">
        <v>3935</v>
      </c>
      <c r="D1784" s="30">
        <v>98</v>
      </c>
      <c r="E1784" s="30" t="s">
        <v>4466</v>
      </c>
      <c r="F1784" s="37"/>
      <c r="G1784" s="30"/>
    </row>
    <row r="1785" spans="2:7" x14ac:dyDescent="0.4">
      <c r="B1785" s="30" t="s">
        <v>4393</v>
      </c>
      <c r="C1785" s="30" t="s">
        <v>3935</v>
      </c>
      <c r="D1785" s="30">
        <v>99</v>
      </c>
      <c r="E1785" s="30" t="s">
        <v>4467</v>
      </c>
      <c r="F1785" s="37"/>
      <c r="G1785" s="30"/>
    </row>
    <row r="1786" spans="2:7" x14ac:dyDescent="0.4">
      <c r="B1786" s="30" t="s">
        <v>4393</v>
      </c>
      <c r="C1786" s="30" t="s">
        <v>3935</v>
      </c>
      <c r="D1786" s="30">
        <v>100</v>
      </c>
      <c r="E1786" s="30" t="s">
        <v>4470</v>
      </c>
      <c r="F1786" s="37" t="s">
        <v>6854</v>
      </c>
      <c r="G1786" s="30"/>
    </row>
    <row r="1787" spans="2:7" x14ac:dyDescent="0.4">
      <c r="B1787" s="30" t="s">
        <v>4393</v>
      </c>
      <c r="C1787" s="30" t="s">
        <v>3935</v>
      </c>
      <c r="D1787" s="30">
        <v>101</v>
      </c>
      <c r="E1787" s="30" t="s">
        <v>3543</v>
      </c>
      <c r="F1787" s="37" t="s">
        <v>6854</v>
      </c>
      <c r="G1787" s="30"/>
    </row>
    <row r="1788" spans="2:7" x14ac:dyDescent="0.4">
      <c r="B1788" s="30" t="s">
        <v>4393</v>
      </c>
      <c r="C1788" s="30" t="s">
        <v>3935</v>
      </c>
      <c r="D1788" s="30">
        <v>102</v>
      </c>
      <c r="E1788" s="30" t="s">
        <v>2317</v>
      </c>
      <c r="F1788" s="37" t="s">
        <v>6854</v>
      </c>
      <c r="G1788" s="30"/>
    </row>
    <row r="1789" spans="2:7" x14ac:dyDescent="0.4">
      <c r="B1789" s="30" t="s">
        <v>4393</v>
      </c>
      <c r="C1789" s="30" t="s">
        <v>3935</v>
      </c>
      <c r="D1789" s="30">
        <v>103</v>
      </c>
      <c r="E1789" s="34" t="s">
        <v>4472</v>
      </c>
      <c r="F1789" s="37"/>
      <c r="G1789" s="30"/>
    </row>
    <row r="1790" spans="2:7" x14ac:dyDescent="0.4">
      <c r="B1790" s="30" t="s">
        <v>4393</v>
      </c>
      <c r="C1790" s="30" t="s">
        <v>3935</v>
      </c>
      <c r="D1790" s="30">
        <v>104</v>
      </c>
      <c r="E1790" s="34" t="s">
        <v>3638</v>
      </c>
      <c r="F1790" s="37"/>
      <c r="G1790" s="30"/>
    </row>
    <row r="1791" spans="2:7" x14ac:dyDescent="0.4">
      <c r="B1791" s="30" t="s">
        <v>4393</v>
      </c>
      <c r="C1791" s="30" t="s">
        <v>3935</v>
      </c>
      <c r="D1791" s="30">
        <v>105</v>
      </c>
      <c r="E1791" s="30" t="s">
        <v>4079</v>
      </c>
      <c r="F1791" s="37"/>
      <c r="G1791" s="30"/>
    </row>
    <row r="1792" spans="2:7" x14ac:dyDescent="0.4">
      <c r="B1792" s="30" t="s">
        <v>4393</v>
      </c>
      <c r="C1792" s="30" t="s">
        <v>3935</v>
      </c>
      <c r="D1792" s="30">
        <v>106</v>
      </c>
      <c r="E1792" s="30" t="s">
        <v>4263</v>
      </c>
      <c r="F1792" s="37"/>
      <c r="G1792" s="30"/>
    </row>
    <row r="1793" spans="2:7" x14ac:dyDescent="0.4">
      <c r="B1793" s="30" t="s">
        <v>4393</v>
      </c>
      <c r="C1793" s="30" t="s">
        <v>3935</v>
      </c>
      <c r="D1793" s="30">
        <v>107</v>
      </c>
      <c r="E1793" s="30" t="s">
        <v>2929</v>
      </c>
      <c r="F1793" s="37"/>
      <c r="G1793" s="30"/>
    </row>
    <row r="1794" spans="2:7" x14ac:dyDescent="0.4">
      <c r="B1794" s="30" t="s">
        <v>4393</v>
      </c>
      <c r="C1794" s="30" t="s">
        <v>3935</v>
      </c>
      <c r="D1794" s="30">
        <v>108</v>
      </c>
      <c r="E1794" s="30" t="s">
        <v>896</v>
      </c>
      <c r="F1794" s="37"/>
      <c r="G1794" s="30"/>
    </row>
    <row r="1795" spans="2:7" x14ac:dyDescent="0.4">
      <c r="B1795" s="30" t="s">
        <v>4393</v>
      </c>
      <c r="C1795" s="30" t="s">
        <v>3935</v>
      </c>
      <c r="D1795" s="30">
        <v>109</v>
      </c>
      <c r="E1795" s="30" t="s">
        <v>4473</v>
      </c>
      <c r="F1795" s="37"/>
      <c r="G1795" s="30"/>
    </row>
    <row r="1796" spans="2:7" x14ac:dyDescent="0.4">
      <c r="B1796" s="30" t="s">
        <v>4393</v>
      </c>
      <c r="C1796" s="30" t="s">
        <v>3935</v>
      </c>
      <c r="D1796" s="30">
        <v>110</v>
      </c>
      <c r="E1796" s="30" t="s">
        <v>1221</v>
      </c>
      <c r="F1796" s="37" t="s">
        <v>6854</v>
      </c>
      <c r="G1796" s="30"/>
    </row>
    <row r="1797" spans="2:7" x14ac:dyDescent="0.4">
      <c r="B1797" s="30" t="s">
        <v>4393</v>
      </c>
      <c r="C1797" s="30" t="s">
        <v>3935</v>
      </c>
      <c r="D1797" s="30">
        <v>111</v>
      </c>
      <c r="E1797" s="30" t="s">
        <v>1783</v>
      </c>
      <c r="F1797" s="37" t="s">
        <v>6854</v>
      </c>
      <c r="G1797" s="30"/>
    </row>
    <row r="1798" spans="2:7" x14ac:dyDescent="0.4">
      <c r="B1798" s="30" t="s">
        <v>4393</v>
      </c>
      <c r="C1798" s="30" t="s">
        <v>3935</v>
      </c>
      <c r="D1798" s="30">
        <v>112</v>
      </c>
      <c r="E1798" s="30" t="s">
        <v>4022</v>
      </c>
      <c r="F1798" s="37" t="s">
        <v>6854</v>
      </c>
      <c r="G1798" s="30"/>
    </row>
    <row r="1799" spans="2:7" x14ac:dyDescent="0.4">
      <c r="B1799" s="30" t="s">
        <v>4393</v>
      </c>
      <c r="C1799" s="30" t="s">
        <v>3935</v>
      </c>
      <c r="D1799" s="30">
        <v>113</v>
      </c>
      <c r="E1799" s="30" t="s">
        <v>4475</v>
      </c>
      <c r="F1799" s="37" t="s">
        <v>6854</v>
      </c>
      <c r="G1799" s="30"/>
    </row>
    <row r="1800" spans="2:7" x14ac:dyDescent="0.4">
      <c r="B1800" s="30" t="s">
        <v>4393</v>
      </c>
      <c r="C1800" s="30" t="s">
        <v>3935</v>
      </c>
      <c r="D1800" s="30">
        <v>114</v>
      </c>
      <c r="E1800" s="32" t="s">
        <v>268</v>
      </c>
      <c r="F1800" s="37"/>
      <c r="G1800" s="30"/>
    </row>
    <row r="1801" spans="2:7" x14ac:dyDescent="0.4">
      <c r="B1801" s="30" t="s">
        <v>4393</v>
      </c>
      <c r="C1801" s="30" t="s">
        <v>3935</v>
      </c>
      <c r="D1801" s="30">
        <v>115</v>
      </c>
      <c r="E1801" s="32" t="s">
        <v>228</v>
      </c>
      <c r="F1801" s="37"/>
      <c r="G1801" s="30"/>
    </row>
    <row r="1802" spans="2:7" x14ac:dyDescent="0.4">
      <c r="B1802" s="30" t="s">
        <v>4393</v>
      </c>
      <c r="C1802" s="30" t="s">
        <v>3935</v>
      </c>
      <c r="D1802" s="30">
        <v>116</v>
      </c>
      <c r="E1802" s="32" t="s">
        <v>281</v>
      </c>
      <c r="F1802" s="37"/>
      <c r="G1802" s="30"/>
    </row>
    <row r="1803" spans="2:7" x14ac:dyDescent="0.4">
      <c r="B1803" s="30" t="s">
        <v>4393</v>
      </c>
      <c r="C1803" s="30" t="s">
        <v>3935</v>
      </c>
      <c r="D1803" s="30">
        <v>117</v>
      </c>
      <c r="E1803" s="32" t="s">
        <v>100</v>
      </c>
      <c r="F1803" s="37"/>
      <c r="G1803" s="30"/>
    </row>
    <row r="1804" spans="2:7" x14ac:dyDescent="0.4">
      <c r="B1804" s="30" t="s">
        <v>4393</v>
      </c>
      <c r="C1804" s="30" t="s">
        <v>3935</v>
      </c>
      <c r="D1804" s="30">
        <v>118</v>
      </c>
      <c r="E1804" s="32" t="s">
        <v>285</v>
      </c>
      <c r="F1804" s="37"/>
      <c r="G1804" s="30"/>
    </row>
    <row r="1805" spans="2:7" x14ac:dyDescent="0.4">
      <c r="B1805" s="30" t="s">
        <v>4393</v>
      </c>
      <c r="C1805" s="30" t="s">
        <v>3935</v>
      </c>
      <c r="D1805" s="30">
        <v>119</v>
      </c>
      <c r="E1805" s="32" t="s">
        <v>288</v>
      </c>
      <c r="F1805" s="37"/>
      <c r="G1805" s="30"/>
    </row>
    <row r="1806" spans="2:7" x14ac:dyDescent="0.4">
      <c r="B1806" s="30" t="s">
        <v>4178</v>
      </c>
      <c r="C1806" s="30" t="s">
        <v>183</v>
      </c>
      <c r="D1806" s="30">
        <v>1</v>
      </c>
      <c r="E1806" s="32" t="s">
        <v>73</v>
      </c>
      <c r="F1806" s="37"/>
      <c r="G1806" s="30"/>
    </row>
    <row r="1807" spans="2:7" x14ac:dyDescent="0.4">
      <c r="B1807" s="30" t="s">
        <v>4178</v>
      </c>
      <c r="C1807" s="30" t="s">
        <v>183</v>
      </c>
      <c r="D1807" s="30">
        <v>2</v>
      </c>
      <c r="E1807" s="32" t="s">
        <v>2635</v>
      </c>
      <c r="F1807" s="37"/>
      <c r="G1807" s="30"/>
    </row>
    <row r="1808" spans="2:7" x14ac:dyDescent="0.4">
      <c r="B1808" s="30" t="s">
        <v>4178</v>
      </c>
      <c r="C1808" s="30" t="s">
        <v>183</v>
      </c>
      <c r="D1808" s="30">
        <v>3</v>
      </c>
      <c r="E1808" s="32" t="s">
        <v>2463</v>
      </c>
      <c r="F1808" s="37"/>
      <c r="G1808" s="30"/>
    </row>
    <row r="1809" spans="2:7" x14ac:dyDescent="0.4">
      <c r="B1809" s="30" t="s">
        <v>4178</v>
      </c>
      <c r="C1809" s="30" t="s">
        <v>183</v>
      </c>
      <c r="D1809" s="30">
        <v>4</v>
      </c>
      <c r="E1809" s="32" t="s">
        <v>650</v>
      </c>
      <c r="F1809" s="37"/>
      <c r="G1809" s="30"/>
    </row>
    <row r="1810" spans="2:7" x14ac:dyDescent="0.4">
      <c r="B1810" s="30" t="s">
        <v>4178</v>
      </c>
      <c r="C1810" s="30" t="s">
        <v>183</v>
      </c>
      <c r="D1810" s="30">
        <v>5</v>
      </c>
      <c r="E1810" s="30" t="s">
        <v>4506</v>
      </c>
      <c r="F1810" s="37"/>
      <c r="G1810" s="30"/>
    </row>
    <row r="1811" spans="2:7" x14ac:dyDescent="0.4">
      <c r="B1811" s="30" t="s">
        <v>4178</v>
      </c>
      <c r="C1811" s="30" t="s">
        <v>183</v>
      </c>
      <c r="D1811" s="30">
        <v>6</v>
      </c>
      <c r="E1811" s="30" t="s">
        <v>4508</v>
      </c>
      <c r="F1811" s="37"/>
      <c r="G1811" s="30"/>
    </row>
    <row r="1812" spans="2:7" x14ac:dyDescent="0.4">
      <c r="B1812" s="30" t="s">
        <v>4178</v>
      </c>
      <c r="C1812" s="30" t="s">
        <v>183</v>
      </c>
      <c r="D1812" s="30">
        <v>7</v>
      </c>
      <c r="E1812" s="30" t="s">
        <v>4509</v>
      </c>
      <c r="F1812" s="37"/>
      <c r="G1812" s="30"/>
    </row>
    <row r="1813" spans="2:7" x14ac:dyDescent="0.4">
      <c r="B1813" s="30" t="s">
        <v>4178</v>
      </c>
      <c r="C1813" s="30" t="s">
        <v>183</v>
      </c>
      <c r="D1813" s="30">
        <v>8</v>
      </c>
      <c r="E1813" s="30" t="s">
        <v>2370</v>
      </c>
      <c r="F1813" s="37"/>
      <c r="G1813" s="30"/>
    </row>
    <row r="1814" spans="2:7" x14ac:dyDescent="0.4">
      <c r="B1814" s="30" t="s">
        <v>4178</v>
      </c>
      <c r="C1814" s="30" t="s">
        <v>183</v>
      </c>
      <c r="D1814" s="30">
        <v>9</v>
      </c>
      <c r="E1814" s="30" t="s">
        <v>4510</v>
      </c>
      <c r="F1814" s="37" t="s">
        <v>6854</v>
      </c>
      <c r="G1814" s="30"/>
    </row>
    <row r="1815" spans="2:7" x14ac:dyDescent="0.4">
      <c r="B1815" s="30" t="s">
        <v>4178</v>
      </c>
      <c r="C1815" s="30" t="s">
        <v>183</v>
      </c>
      <c r="D1815" s="30">
        <v>10</v>
      </c>
      <c r="E1815" s="30" t="s">
        <v>3376</v>
      </c>
      <c r="F1815" s="37"/>
      <c r="G1815" s="30"/>
    </row>
    <row r="1816" spans="2:7" x14ac:dyDescent="0.4">
      <c r="B1816" s="30" t="s">
        <v>4178</v>
      </c>
      <c r="C1816" s="30" t="s">
        <v>183</v>
      </c>
      <c r="D1816" s="30">
        <v>11</v>
      </c>
      <c r="E1816" s="30" t="s">
        <v>4511</v>
      </c>
      <c r="F1816" s="37"/>
      <c r="G1816" s="30"/>
    </row>
    <row r="1817" spans="2:7" x14ac:dyDescent="0.4">
      <c r="B1817" s="30" t="s">
        <v>4178</v>
      </c>
      <c r="C1817" s="30" t="s">
        <v>183</v>
      </c>
      <c r="D1817" s="30">
        <v>12</v>
      </c>
      <c r="E1817" s="35" t="s">
        <v>4512</v>
      </c>
      <c r="F1817" s="37"/>
      <c r="G1817" s="30"/>
    </row>
    <row r="1818" spans="2:7" x14ac:dyDescent="0.4">
      <c r="B1818" s="30" t="s">
        <v>4178</v>
      </c>
      <c r="C1818" s="30" t="s">
        <v>183</v>
      </c>
      <c r="D1818" s="30">
        <v>13</v>
      </c>
      <c r="E1818" s="35" t="s">
        <v>332</v>
      </c>
      <c r="F1818" s="37"/>
      <c r="G1818" s="30"/>
    </row>
    <row r="1819" spans="2:7" x14ac:dyDescent="0.4">
      <c r="B1819" s="30" t="s">
        <v>4178</v>
      </c>
      <c r="C1819" s="30" t="s">
        <v>183</v>
      </c>
      <c r="D1819" s="30">
        <v>14</v>
      </c>
      <c r="E1819" s="33" t="s">
        <v>4514</v>
      </c>
      <c r="F1819" s="37"/>
      <c r="G1819" s="30"/>
    </row>
    <row r="1820" spans="2:7" x14ac:dyDescent="0.4">
      <c r="B1820" s="30" t="s">
        <v>4178</v>
      </c>
      <c r="C1820" s="30" t="s">
        <v>183</v>
      </c>
      <c r="D1820" s="30">
        <v>15</v>
      </c>
      <c r="E1820" s="33" t="s">
        <v>4515</v>
      </c>
      <c r="F1820" s="37"/>
      <c r="G1820" s="30"/>
    </row>
    <row r="1821" spans="2:7" x14ac:dyDescent="0.4">
      <c r="B1821" s="30" t="s">
        <v>4178</v>
      </c>
      <c r="C1821" s="30" t="s">
        <v>183</v>
      </c>
      <c r="D1821" s="30">
        <v>16</v>
      </c>
      <c r="E1821" s="33" t="s">
        <v>1089</v>
      </c>
      <c r="F1821" s="37"/>
      <c r="G1821" s="30"/>
    </row>
    <row r="1822" spans="2:7" x14ac:dyDescent="0.4">
      <c r="B1822" s="30" t="s">
        <v>4178</v>
      </c>
      <c r="C1822" s="30" t="s">
        <v>183</v>
      </c>
      <c r="D1822" s="30">
        <v>17</v>
      </c>
      <c r="E1822" s="33" t="s">
        <v>21</v>
      </c>
      <c r="F1822" s="37"/>
      <c r="G1822" s="30"/>
    </row>
    <row r="1823" spans="2:7" x14ac:dyDescent="0.4">
      <c r="B1823" s="30" t="s">
        <v>4178</v>
      </c>
      <c r="C1823" s="30" t="s">
        <v>183</v>
      </c>
      <c r="D1823" s="30">
        <v>18</v>
      </c>
      <c r="E1823" s="33" t="s">
        <v>4516</v>
      </c>
      <c r="F1823" s="37"/>
      <c r="G1823" s="30"/>
    </row>
    <row r="1824" spans="2:7" x14ac:dyDescent="0.4">
      <c r="B1824" s="30" t="s">
        <v>4178</v>
      </c>
      <c r="C1824" s="30" t="s">
        <v>183</v>
      </c>
      <c r="D1824" s="30">
        <v>19</v>
      </c>
      <c r="E1824" s="33" t="s">
        <v>1326</v>
      </c>
      <c r="F1824" s="37"/>
      <c r="G1824" s="30"/>
    </row>
    <row r="1825" spans="2:7" x14ac:dyDescent="0.4">
      <c r="B1825" s="30" t="s">
        <v>4178</v>
      </c>
      <c r="C1825" s="30" t="s">
        <v>183</v>
      </c>
      <c r="D1825" s="30">
        <v>20</v>
      </c>
      <c r="E1825" s="33" t="s">
        <v>4517</v>
      </c>
      <c r="F1825" s="37"/>
      <c r="G1825" s="30"/>
    </row>
    <row r="1826" spans="2:7" x14ac:dyDescent="0.4">
      <c r="B1826" s="30" t="s">
        <v>4178</v>
      </c>
      <c r="C1826" s="30" t="s">
        <v>183</v>
      </c>
      <c r="D1826" s="30">
        <v>21</v>
      </c>
      <c r="E1826" s="33" t="s">
        <v>4518</v>
      </c>
      <c r="F1826" s="37"/>
      <c r="G1826" s="30"/>
    </row>
    <row r="1827" spans="2:7" x14ac:dyDescent="0.4">
      <c r="B1827" s="30" t="s">
        <v>4178</v>
      </c>
      <c r="C1827" s="30" t="s">
        <v>183</v>
      </c>
      <c r="D1827" s="30">
        <v>22</v>
      </c>
      <c r="E1827" s="33" t="s">
        <v>4520</v>
      </c>
      <c r="F1827" s="37"/>
      <c r="G1827" s="30"/>
    </row>
    <row r="1828" spans="2:7" x14ac:dyDescent="0.4">
      <c r="B1828" s="30" t="s">
        <v>4178</v>
      </c>
      <c r="C1828" s="30" t="s">
        <v>183</v>
      </c>
      <c r="D1828" s="30">
        <v>23</v>
      </c>
      <c r="E1828" s="33" t="s">
        <v>309</v>
      </c>
      <c r="F1828" s="37"/>
      <c r="G1828" s="30"/>
    </row>
    <row r="1829" spans="2:7" x14ac:dyDescent="0.4">
      <c r="B1829" s="30" t="s">
        <v>4178</v>
      </c>
      <c r="C1829" s="30" t="s">
        <v>183</v>
      </c>
      <c r="D1829" s="30">
        <v>24</v>
      </c>
      <c r="E1829" s="33" t="s">
        <v>746</v>
      </c>
      <c r="F1829" s="37"/>
      <c r="G1829" s="30"/>
    </row>
    <row r="1830" spans="2:7" x14ac:dyDescent="0.4">
      <c r="B1830" s="30" t="s">
        <v>4178</v>
      </c>
      <c r="C1830" s="30" t="s">
        <v>183</v>
      </c>
      <c r="D1830" s="30">
        <v>25</v>
      </c>
      <c r="E1830" s="30" t="s">
        <v>4522</v>
      </c>
      <c r="F1830" s="37" t="s">
        <v>6854</v>
      </c>
      <c r="G1830" s="30"/>
    </row>
    <row r="1831" spans="2:7" x14ac:dyDescent="0.4">
      <c r="B1831" s="30" t="s">
        <v>4178</v>
      </c>
      <c r="C1831" s="30" t="s">
        <v>183</v>
      </c>
      <c r="D1831" s="30">
        <v>26</v>
      </c>
      <c r="E1831" s="30" t="s">
        <v>4523</v>
      </c>
      <c r="F1831" s="37" t="s">
        <v>6854</v>
      </c>
      <c r="G1831" s="30"/>
    </row>
    <row r="1832" spans="2:7" x14ac:dyDescent="0.4">
      <c r="B1832" s="30" t="s">
        <v>4178</v>
      </c>
      <c r="C1832" s="30" t="s">
        <v>183</v>
      </c>
      <c r="D1832" s="30">
        <v>27</v>
      </c>
      <c r="E1832" s="33" t="s">
        <v>4524</v>
      </c>
      <c r="F1832" s="37"/>
      <c r="G1832" s="30"/>
    </row>
    <row r="1833" spans="2:7" x14ac:dyDescent="0.4">
      <c r="B1833" s="30" t="s">
        <v>4178</v>
      </c>
      <c r="C1833" s="30" t="s">
        <v>183</v>
      </c>
      <c r="D1833" s="30">
        <v>28</v>
      </c>
      <c r="E1833" s="33" t="s">
        <v>486</v>
      </c>
      <c r="F1833" s="37"/>
      <c r="G1833" s="30"/>
    </row>
    <row r="1834" spans="2:7" x14ac:dyDescent="0.4">
      <c r="B1834" s="30" t="s">
        <v>4178</v>
      </c>
      <c r="C1834" s="30" t="s">
        <v>183</v>
      </c>
      <c r="D1834" s="30">
        <v>29</v>
      </c>
      <c r="E1834" s="33" t="s">
        <v>4018</v>
      </c>
      <c r="F1834" s="37"/>
      <c r="G1834" s="30"/>
    </row>
    <row r="1835" spans="2:7" x14ac:dyDescent="0.4">
      <c r="B1835" s="30" t="s">
        <v>4178</v>
      </c>
      <c r="C1835" s="30" t="s">
        <v>183</v>
      </c>
      <c r="D1835" s="30">
        <v>30</v>
      </c>
      <c r="E1835" s="33" t="s">
        <v>4526</v>
      </c>
      <c r="F1835" s="37"/>
      <c r="G1835" s="30"/>
    </row>
    <row r="1836" spans="2:7" x14ac:dyDescent="0.4">
      <c r="B1836" s="30" t="s">
        <v>4178</v>
      </c>
      <c r="C1836" s="30" t="s">
        <v>183</v>
      </c>
      <c r="D1836" s="30">
        <v>31</v>
      </c>
      <c r="E1836" s="33" t="s">
        <v>890</v>
      </c>
      <c r="F1836" s="37"/>
      <c r="G1836" s="30"/>
    </row>
    <row r="1837" spans="2:7" x14ac:dyDescent="0.4">
      <c r="B1837" s="30" t="s">
        <v>4178</v>
      </c>
      <c r="C1837" s="30" t="s">
        <v>183</v>
      </c>
      <c r="D1837" s="30">
        <v>32</v>
      </c>
      <c r="E1837" s="33" t="s">
        <v>4528</v>
      </c>
      <c r="F1837" s="37"/>
      <c r="G1837" s="30"/>
    </row>
    <row r="1838" spans="2:7" x14ac:dyDescent="0.4">
      <c r="B1838" s="30" t="s">
        <v>4178</v>
      </c>
      <c r="C1838" s="30" t="s">
        <v>183</v>
      </c>
      <c r="D1838" s="30">
        <v>33</v>
      </c>
      <c r="E1838" s="33" t="s">
        <v>4530</v>
      </c>
      <c r="F1838" s="37"/>
      <c r="G1838" s="30"/>
    </row>
    <row r="1839" spans="2:7" x14ac:dyDescent="0.4">
      <c r="B1839" s="30" t="s">
        <v>4178</v>
      </c>
      <c r="C1839" s="30" t="s">
        <v>183</v>
      </c>
      <c r="D1839" s="30">
        <v>34</v>
      </c>
      <c r="E1839" s="33" t="s">
        <v>1862</v>
      </c>
      <c r="F1839" s="37"/>
      <c r="G1839" s="30"/>
    </row>
    <row r="1840" spans="2:7" x14ac:dyDescent="0.4">
      <c r="B1840" s="30" t="s">
        <v>4178</v>
      </c>
      <c r="C1840" s="30" t="s">
        <v>183</v>
      </c>
      <c r="D1840" s="30">
        <v>35</v>
      </c>
      <c r="E1840" s="33" t="s">
        <v>4531</v>
      </c>
      <c r="F1840" s="37"/>
      <c r="G1840" s="30"/>
    </row>
    <row r="1841" spans="2:7" x14ac:dyDescent="0.4">
      <c r="B1841" s="30" t="s">
        <v>4178</v>
      </c>
      <c r="C1841" s="30" t="s">
        <v>183</v>
      </c>
      <c r="D1841" s="30">
        <v>36</v>
      </c>
      <c r="E1841" s="33" t="s">
        <v>4533</v>
      </c>
      <c r="F1841" s="37"/>
      <c r="G1841" s="30"/>
    </row>
    <row r="1842" spans="2:7" x14ac:dyDescent="0.4">
      <c r="B1842" s="30" t="s">
        <v>4178</v>
      </c>
      <c r="C1842" s="30" t="s">
        <v>183</v>
      </c>
      <c r="D1842" s="30">
        <v>37</v>
      </c>
      <c r="E1842" s="33" t="s">
        <v>4534</v>
      </c>
      <c r="F1842" s="37"/>
      <c r="G1842" s="30"/>
    </row>
    <row r="1843" spans="2:7" x14ac:dyDescent="0.4">
      <c r="B1843" s="30" t="s">
        <v>4178</v>
      </c>
      <c r="C1843" s="30" t="s">
        <v>183</v>
      </c>
      <c r="D1843" s="30">
        <v>38</v>
      </c>
      <c r="E1843" s="30" t="s">
        <v>3653</v>
      </c>
      <c r="F1843" s="37" t="s">
        <v>6854</v>
      </c>
      <c r="G1843" s="30"/>
    </row>
    <row r="1844" spans="2:7" x14ac:dyDescent="0.4">
      <c r="B1844" s="30" t="s">
        <v>4178</v>
      </c>
      <c r="C1844" s="30" t="s">
        <v>183</v>
      </c>
      <c r="D1844" s="30">
        <v>39</v>
      </c>
      <c r="E1844" s="33" t="s">
        <v>4537</v>
      </c>
      <c r="F1844" s="37"/>
      <c r="G1844" s="30"/>
    </row>
    <row r="1845" spans="2:7" x14ac:dyDescent="0.4">
      <c r="B1845" s="30" t="s">
        <v>4178</v>
      </c>
      <c r="C1845" s="30" t="s">
        <v>183</v>
      </c>
      <c r="D1845" s="30">
        <v>40</v>
      </c>
      <c r="E1845" s="30" t="s">
        <v>4540</v>
      </c>
      <c r="F1845" s="37"/>
      <c r="G1845" s="30"/>
    </row>
    <row r="1846" spans="2:7" x14ac:dyDescent="0.4">
      <c r="B1846" s="30" t="s">
        <v>4178</v>
      </c>
      <c r="C1846" s="30" t="s">
        <v>183</v>
      </c>
      <c r="D1846" s="30">
        <v>41</v>
      </c>
      <c r="E1846" s="30" t="s">
        <v>4541</v>
      </c>
      <c r="F1846" s="37" t="s">
        <v>6854</v>
      </c>
      <c r="G1846" s="30"/>
    </row>
    <row r="1847" spans="2:7" x14ac:dyDescent="0.4">
      <c r="B1847" s="30" t="s">
        <v>4178</v>
      </c>
      <c r="C1847" s="30" t="s">
        <v>183</v>
      </c>
      <c r="D1847" s="30">
        <v>42</v>
      </c>
      <c r="E1847" s="30" t="s">
        <v>3026</v>
      </c>
      <c r="F1847" s="37" t="s">
        <v>6854</v>
      </c>
      <c r="G1847" s="30"/>
    </row>
    <row r="1848" spans="2:7" x14ac:dyDescent="0.4">
      <c r="B1848" s="30" t="s">
        <v>4178</v>
      </c>
      <c r="C1848" s="30" t="s">
        <v>183</v>
      </c>
      <c r="D1848" s="30">
        <v>43</v>
      </c>
      <c r="E1848" s="33" t="s">
        <v>259</v>
      </c>
      <c r="F1848" s="37"/>
      <c r="G1848" s="30"/>
    </row>
    <row r="1849" spans="2:7" x14ac:dyDescent="0.4">
      <c r="B1849" s="30" t="s">
        <v>4178</v>
      </c>
      <c r="C1849" s="30" t="s">
        <v>183</v>
      </c>
      <c r="D1849" s="30">
        <v>44</v>
      </c>
      <c r="E1849" s="33" t="s">
        <v>4060</v>
      </c>
      <c r="F1849" s="37"/>
      <c r="G1849" s="30"/>
    </row>
    <row r="1850" spans="2:7" x14ac:dyDescent="0.4">
      <c r="B1850" s="30" t="s">
        <v>4178</v>
      </c>
      <c r="C1850" s="30" t="s">
        <v>183</v>
      </c>
      <c r="D1850" s="30">
        <v>45</v>
      </c>
      <c r="E1850" s="33" t="s">
        <v>3336</v>
      </c>
      <c r="F1850" s="37"/>
      <c r="G1850" s="30"/>
    </row>
    <row r="1851" spans="2:7" x14ac:dyDescent="0.4">
      <c r="B1851" s="30" t="s">
        <v>4178</v>
      </c>
      <c r="C1851" s="30" t="s">
        <v>183</v>
      </c>
      <c r="D1851" s="30">
        <v>46</v>
      </c>
      <c r="E1851" s="33" t="s">
        <v>4543</v>
      </c>
      <c r="F1851" s="37"/>
      <c r="G1851" s="30"/>
    </row>
    <row r="1852" spans="2:7" x14ac:dyDescent="0.4">
      <c r="B1852" s="30" t="s">
        <v>4178</v>
      </c>
      <c r="C1852" s="30" t="s">
        <v>183</v>
      </c>
      <c r="D1852" s="30">
        <v>47</v>
      </c>
      <c r="E1852" s="33" t="s">
        <v>4546</v>
      </c>
      <c r="F1852" s="37"/>
      <c r="G1852" s="30"/>
    </row>
    <row r="1853" spans="2:7" x14ac:dyDescent="0.4">
      <c r="B1853" s="30" t="s">
        <v>4178</v>
      </c>
      <c r="C1853" s="30" t="s">
        <v>183</v>
      </c>
      <c r="D1853" s="30">
        <v>48</v>
      </c>
      <c r="E1853" s="30" t="s">
        <v>1110</v>
      </c>
      <c r="F1853" s="37"/>
      <c r="G1853" s="30"/>
    </row>
    <row r="1854" spans="2:7" x14ac:dyDescent="0.4">
      <c r="B1854" s="30" t="s">
        <v>4178</v>
      </c>
      <c r="C1854" s="30" t="s">
        <v>183</v>
      </c>
      <c r="D1854" s="30">
        <v>49</v>
      </c>
      <c r="E1854" s="33" t="s">
        <v>4548</v>
      </c>
      <c r="F1854" s="37"/>
      <c r="G1854" s="30"/>
    </row>
    <row r="1855" spans="2:7" x14ac:dyDescent="0.4">
      <c r="B1855" s="30" t="s">
        <v>4178</v>
      </c>
      <c r="C1855" s="30" t="s">
        <v>183</v>
      </c>
      <c r="D1855" s="30">
        <v>50</v>
      </c>
      <c r="E1855" s="33" t="s">
        <v>4550</v>
      </c>
      <c r="F1855" s="37"/>
      <c r="G1855" s="30"/>
    </row>
    <row r="1856" spans="2:7" x14ac:dyDescent="0.4">
      <c r="B1856" s="30" t="s">
        <v>4178</v>
      </c>
      <c r="C1856" s="30" t="s">
        <v>183</v>
      </c>
      <c r="D1856" s="30">
        <v>51</v>
      </c>
      <c r="E1856" s="30" t="s">
        <v>4100</v>
      </c>
      <c r="F1856" s="37"/>
      <c r="G1856" s="30"/>
    </row>
    <row r="1857" spans="2:7" x14ac:dyDescent="0.4">
      <c r="B1857" s="30" t="s">
        <v>4178</v>
      </c>
      <c r="C1857" s="30" t="s">
        <v>183</v>
      </c>
      <c r="D1857" s="30">
        <v>52</v>
      </c>
      <c r="E1857" s="30" t="s">
        <v>4552</v>
      </c>
      <c r="F1857" s="37"/>
      <c r="G1857" s="30"/>
    </row>
    <row r="1858" spans="2:7" x14ac:dyDescent="0.4">
      <c r="B1858" s="30" t="s">
        <v>4178</v>
      </c>
      <c r="C1858" s="30" t="s">
        <v>183</v>
      </c>
      <c r="D1858" s="30">
        <v>53</v>
      </c>
      <c r="E1858" s="33" t="s">
        <v>4553</v>
      </c>
      <c r="F1858" s="37"/>
      <c r="G1858" s="30"/>
    </row>
    <row r="1859" spans="2:7" x14ac:dyDescent="0.4">
      <c r="B1859" s="30" t="s">
        <v>4178</v>
      </c>
      <c r="C1859" s="30" t="s">
        <v>183</v>
      </c>
      <c r="D1859" s="30">
        <v>54</v>
      </c>
      <c r="E1859" s="33" t="s">
        <v>4554</v>
      </c>
      <c r="F1859" s="37"/>
      <c r="G1859" s="30"/>
    </row>
    <row r="1860" spans="2:7" x14ac:dyDescent="0.4">
      <c r="B1860" s="30" t="s">
        <v>4178</v>
      </c>
      <c r="C1860" s="30" t="s">
        <v>183</v>
      </c>
      <c r="D1860" s="30">
        <v>55</v>
      </c>
      <c r="E1860" s="30" t="s">
        <v>2884</v>
      </c>
      <c r="F1860" s="37"/>
      <c r="G1860" s="30"/>
    </row>
    <row r="1861" spans="2:7" x14ac:dyDescent="0.4">
      <c r="B1861" s="30" t="s">
        <v>4178</v>
      </c>
      <c r="C1861" s="30" t="s">
        <v>183</v>
      </c>
      <c r="D1861" s="30">
        <v>56</v>
      </c>
      <c r="E1861" s="30" t="s">
        <v>2569</v>
      </c>
      <c r="F1861" s="37"/>
      <c r="G1861" s="30"/>
    </row>
    <row r="1862" spans="2:7" x14ac:dyDescent="0.4">
      <c r="B1862" s="30" t="s">
        <v>4178</v>
      </c>
      <c r="C1862" s="30" t="s">
        <v>183</v>
      </c>
      <c r="D1862" s="30">
        <v>57</v>
      </c>
      <c r="E1862" s="30" t="s">
        <v>4555</v>
      </c>
      <c r="F1862" s="37"/>
      <c r="G1862" s="30"/>
    </row>
    <row r="1863" spans="2:7" x14ac:dyDescent="0.4">
      <c r="B1863" s="30" t="s">
        <v>4178</v>
      </c>
      <c r="C1863" s="30" t="s">
        <v>183</v>
      </c>
      <c r="D1863" s="30">
        <v>58</v>
      </c>
      <c r="E1863" s="30" t="s">
        <v>1561</v>
      </c>
      <c r="F1863" s="37"/>
      <c r="G1863" s="30"/>
    </row>
    <row r="1864" spans="2:7" x14ac:dyDescent="0.4">
      <c r="B1864" s="30" t="s">
        <v>4178</v>
      </c>
      <c r="C1864" s="30" t="s">
        <v>183</v>
      </c>
      <c r="D1864" s="30">
        <v>59</v>
      </c>
      <c r="E1864" s="30" t="s">
        <v>4556</v>
      </c>
      <c r="F1864" s="37"/>
      <c r="G1864" s="30"/>
    </row>
    <row r="1865" spans="2:7" x14ac:dyDescent="0.4">
      <c r="B1865" s="30" t="s">
        <v>4178</v>
      </c>
      <c r="C1865" s="30" t="s">
        <v>183</v>
      </c>
      <c r="D1865" s="30">
        <v>60</v>
      </c>
      <c r="E1865" s="30" t="s">
        <v>4103</v>
      </c>
      <c r="F1865" s="37"/>
      <c r="G1865" s="30"/>
    </row>
    <row r="1866" spans="2:7" x14ac:dyDescent="0.4">
      <c r="B1866" s="30" t="s">
        <v>4178</v>
      </c>
      <c r="C1866" s="30" t="s">
        <v>183</v>
      </c>
      <c r="D1866" s="30">
        <v>61</v>
      </c>
      <c r="E1866" s="30" t="s">
        <v>4557</v>
      </c>
      <c r="F1866" s="37" t="s">
        <v>6854</v>
      </c>
      <c r="G1866" s="30"/>
    </row>
    <row r="1867" spans="2:7" x14ac:dyDescent="0.4">
      <c r="B1867" s="30" t="s">
        <v>4178</v>
      </c>
      <c r="C1867" s="30" t="s">
        <v>183</v>
      </c>
      <c r="D1867" s="30">
        <v>62</v>
      </c>
      <c r="E1867" s="30" t="s">
        <v>4558</v>
      </c>
      <c r="F1867" s="37"/>
      <c r="G1867" s="30"/>
    </row>
    <row r="1868" spans="2:7" x14ac:dyDescent="0.4">
      <c r="B1868" s="30" t="s">
        <v>4178</v>
      </c>
      <c r="C1868" s="30" t="s">
        <v>183</v>
      </c>
      <c r="D1868" s="30">
        <v>63</v>
      </c>
      <c r="E1868" s="30" t="s">
        <v>2373</v>
      </c>
      <c r="F1868" s="37"/>
      <c r="G1868" s="30"/>
    </row>
    <row r="1869" spans="2:7" x14ac:dyDescent="0.4">
      <c r="B1869" s="30" t="s">
        <v>4178</v>
      </c>
      <c r="C1869" s="30" t="s">
        <v>183</v>
      </c>
      <c r="D1869" s="30">
        <v>64</v>
      </c>
      <c r="E1869" s="30" t="s">
        <v>2400</v>
      </c>
      <c r="F1869" s="37"/>
      <c r="G1869" s="30"/>
    </row>
    <row r="1870" spans="2:7" x14ac:dyDescent="0.4">
      <c r="B1870" s="30" t="s">
        <v>4178</v>
      </c>
      <c r="C1870" s="30" t="s">
        <v>183</v>
      </c>
      <c r="D1870" s="30">
        <v>65</v>
      </c>
      <c r="E1870" s="30" t="s">
        <v>2438</v>
      </c>
      <c r="F1870" s="37"/>
      <c r="G1870" s="30"/>
    </row>
    <row r="1871" spans="2:7" x14ac:dyDescent="0.4">
      <c r="B1871" s="30" t="s">
        <v>4178</v>
      </c>
      <c r="C1871" s="30" t="s">
        <v>183</v>
      </c>
      <c r="D1871" s="30">
        <v>66</v>
      </c>
      <c r="E1871" s="33" t="s">
        <v>4559</v>
      </c>
      <c r="F1871" s="37"/>
      <c r="G1871" s="30"/>
    </row>
    <row r="1872" spans="2:7" x14ac:dyDescent="0.4">
      <c r="B1872" s="30" t="s">
        <v>4178</v>
      </c>
      <c r="C1872" s="30" t="s">
        <v>183</v>
      </c>
      <c r="D1872" s="30">
        <v>67</v>
      </c>
      <c r="E1872" s="30" t="s">
        <v>4561</v>
      </c>
      <c r="F1872" s="37"/>
      <c r="G1872" s="30"/>
    </row>
    <row r="1873" spans="2:7" x14ac:dyDescent="0.4">
      <c r="B1873" s="30" t="s">
        <v>4178</v>
      </c>
      <c r="C1873" s="30" t="s">
        <v>183</v>
      </c>
      <c r="D1873" s="30">
        <v>68</v>
      </c>
      <c r="E1873" s="30" t="s">
        <v>3999</v>
      </c>
      <c r="F1873" s="37"/>
      <c r="G1873" s="30"/>
    </row>
    <row r="1874" spans="2:7" x14ac:dyDescent="0.4">
      <c r="B1874" s="30" t="s">
        <v>4178</v>
      </c>
      <c r="C1874" s="30" t="s">
        <v>183</v>
      </c>
      <c r="D1874" s="30">
        <v>69</v>
      </c>
      <c r="E1874" s="30" t="s">
        <v>4563</v>
      </c>
      <c r="F1874" s="37"/>
      <c r="G1874" s="30"/>
    </row>
    <row r="1875" spans="2:7" x14ac:dyDescent="0.4">
      <c r="B1875" s="30" t="s">
        <v>4178</v>
      </c>
      <c r="C1875" s="30" t="s">
        <v>183</v>
      </c>
      <c r="D1875" s="30">
        <v>70</v>
      </c>
      <c r="E1875" s="30" t="s">
        <v>3952</v>
      </c>
      <c r="F1875" s="37"/>
      <c r="G1875" s="30"/>
    </row>
    <row r="1876" spans="2:7" x14ac:dyDescent="0.4">
      <c r="B1876" s="30" t="s">
        <v>4178</v>
      </c>
      <c r="C1876" s="30" t="s">
        <v>183</v>
      </c>
      <c r="D1876" s="30">
        <v>71</v>
      </c>
      <c r="E1876" s="30" t="s">
        <v>2019</v>
      </c>
      <c r="F1876" s="37" t="s">
        <v>6854</v>
      </c>
      <c r="G1876" s="30"/>
    </row>
    <row r="1877" spans="2:7" x14ac:dyDescent="0.4">
      <c r="B1877" s="30" t="s">
        <v>4178</v>
      </c>
      <c r="C1877" s="30" t="s">
        <v>183</v>
      </c>
      <c r="D1877" s="30">
        <v>72</v>
      </c>
      <c r="E1877" s="30" t="s">
        <v>4564</v>
      </c>
      <c r="F1877" s="37"/>
      <c r="G1877" s="30"/>
    </row>
    <row r="1878" spans="2:7" x14ac:dyDescent="0.4">
      <c r="B1878" s="30" t="s">
        <v>4178</v>
      </c>
      <c r="C1878" s="30" t="s">
        <v>183</v>
      </c>
      <c r="D1878" s="30">
        <v>73</v>
      </c>
      <c r="E1878" s="30" t="s">
        <v>4012</v>
      </c>
      <c r="F1878" s="37"/>
      <c r="G1878" s="30"/>
    </row>
    <row r="1879" spans="2:7" x14ac:dyDescent="0.4">
      <c r="B1879" s="30" t="s">
        <v>4178</v>
      </c>
      <c r="C1879" s="30" t="s">
        <v>183</v>
      </c>
      <c r="D1879" s="30">
        <v>74</v>
      </c>
      <c r="E1879" s="30" t="s">
        <v>2356</v>
      </c>
      <c r="F1879" s="37"/>
      <c r="G1879" s="30"/>
    </row>
    <row r="1880" spans="2:7" x14ac:dyDescent="0.4">
      <c r="B1880" s="30" t="s">
        <v>4178</v>
      </c>
      <c r="C1880" s="30" t="s">
        <v>183</v>
      </c>
      <c r="D1880" s="30">
        <v>75</v>
      </c>
      <c r="E1880" s="30" t="s">
        <v>251</v>
      </c>
      <c r="F1880" s="37"/>
      <c r="G1880" s="30"/>
    </row>
    <row r="1881" spans="2:7" x14ac:dyDescent="0.4">
      <c r="B1881" s="30" t="s">
        <v>4178</v>
      </c>
      <c r="C1881" s="30" t="s">
        <v>183</v>
      </c>
      <c r="D1881" s="30">
        <v>76</v>
      </c>
      <c r="E1881" s="33" t="s">
        <v>2874</v>
      </c>
      <c r="F1881" s="37"/>
      <c r="G1881" s="30"/>
    </row>
    <row r="1882" spans="2:7" x14ac:dyDescent="0.4">
      <c r="B1882" s="30" t="s">
        <v>4178</v>
      </c>
      <c r="C1882" s="30" t="s">
        <v>183</v>
      </c>
      <c r="D1882" s="30">
        <v>77</v>
      </c>
      <c r="E1882" s="33" t="s">
        <v>2402</v>
      </c>
      <c r="F1882" s="37"/>
      <c r="G1882" s="30"/>
    </row>
    <row r="1883" spans="2:7" x14ac:dyDescent="0.4">
      <c r="B1883" s="30" t="s">
        <v>4178</v>
      </c>
      <c r="C1883" s="30" t="s">
        <v>183</v>
      </c>
      <c r="D1883" s="30">
        <v>78</v>
      </c>
      <c r="E1883" s="33" t="s">
        <v>585</v>
      </c>
      <c r="F1883" s="37"/>
      <c r="G1883" s="30"/>
    </row>
    <row r="1884" spans="2:7" x14ac:dyDescent="0.4">
      <c r="B1884" s="30" t="s">
        <v>4178</v>
      </c>
      <c r="C1884" s="30" t="s">
        <v>183</v>
      </c>
      <c r="D1884" s="30">
        <v>79</v>
      </c>
      <c r="E1884" s="33" t="s">
        <v>2849</v>
      </c>
      <c r="F1884" s="37"/>
      <c r="G1884" s="30"/>
    </row>
    <row r="1885" spans="2:7" x14ac:dyDescent="0.4">
      <c r="B1885" s="30" t="s">
        <v>4178</v>
      </c>
      <c r="C1885" s="30" t="s">
        <v>183</v>
      </c>
      <c r="D1885" s="30">
        <v>80</v>
      </c>
      <c r="E1885" s="30" t="s">
        <v>124</v>
      </c>
      <c r="F1885" s="37"/>
      <c r="G1885" s="30"/>
    </row>
    <row r="1886" spans="2:7" x14ac:dyDescent="0.4">
      <c r="B1886" s="30" t="s">
        <v>4178</v>
      </c>
      <c r="C1886" s="30" t="s">
        <v>183</v>
      </c>
      <c r="D1886" s="30">
        <v>81</v>
      </c>
      <c r="E1886" s="33" t="s">
        <v>4565</v>
      </c>
      <c r="F1886" s="37"/>
      <c r="G1886" s="30"/>
    </row>
    <row r="1887" spans="2:7" x14ac:dyDescent="0.4">
      <c r="B1887" s="30" t="s">
        <v>4178</v>
      </c>
      <c r="C1887" s="30" t="s">
        <v>183</v>
      </c>
      <c r="D1887" s="30">
        <v>82</v>
      </c>
      <c r="E1887" s="33" t="s">
        <v>3115</v>
      </c>
      <c r="F1887" s="37"/>
      <c r="G1887" s="30"/>
    </row>
    <row r="1888" spans="2:7" x14ac:dyDescent="0.4">
      <c r="B1888" s="30" t="s">
        <v>4178</v>
      </c>
      <c r="C1888" s="30" t="s">
        <v>183</v>
      </c>
      <c r="D1888" s="30">
        <v>83</v>
      </c>
      <c r="E1888" s="33" t="s">
        <v>4566</v>
      </c>
      <c r="F1888" s="37"/>
      <c r="G1888" s="30"/>
    </row>
    <row r="1889" spans="2:7" x14ac:dyDescent="0.4">
      <c r="B1889" s="30" t="s">
        <v>4178</v>
      </c>
      <c r="C1889" s="30" t="s">
        <v>183</v>
      </c>
      <c r="D1889" s="30">
        <v>84</v>
      </c>
      <c r="E1889" s="33" t="s">
        <v>2293</v>
      </c>
      <c r="F1889" s="37"/>
      <c r="G1889" s="30"/>
    </row>
    <row r="1890" spans="2:7" x14ac:dyDescent="0.4">
      <c r="B1890" s="30" t="s">
        <v>4178</v>
      </c>
      <c r="C1890" s="30" t="s">
        <v>183</v>
      </c>
      <c r="D1890" s="30">
        <v>85</v>
      </c>
      <c r="E1890" s="30" t="s">
        <v>4567</v>
      </c>
      <c r="F1890" s="37" t="s">
        <v>6854</v>
      </c>
      <c r="G1890" s="30"/>
    </row>
    <row r="1891" spans="2:7" x14ac:dyDescent="0.4">
      <c r="B1891" s="30" t="s">
        <v>4178</v>
      </c>
      <c r="C1891" s="30" t="s">
        <v>183</v>
      </c>
      <c r="D1891" s="30">
        <v>86</v>
      </c>
      <c r="E1891" s="30" t="s">
        <v>4569</v>
      </c>
      <c r="F1891" s="37" t="s">
        <v>6854</v>
      </c>
      <c r="G1891" s="30"/>
    </row>
    <row r="1892" spans="2:7" x14ac:dyDescent="0.4">
      <c r="B1892" s="30" t="s">
        <v>4178</v>
      </c>
      <c r="C1892" s="30" t="s">
        <v>183</v>
      </c>
      <c r="D1892" s="30">
        <v>87</v>
      </c>
      <c r="E1892" s="30" t="s">
        <v>29</v>
      </c>
      <c r="F1892" s="37" t="s">
        <v>6854</v>
      </c>
      <c r="G1892" s="30"/>
    </row>
    <row r="1893" spans="2:7" x14ac:dyDescent="0.4">
      <c r="B1893" s="30" t="s">
        <v>4178</v>
      </c>
      <c r="C1893" s="30" t="s">
        <v>183</v>
      </c>
      <c r="D1893" s="30">
        <v>88</v>
      </c>
      <c r="E1893" s="30" t="s">
        <v>4570</v>
      </c>
      <c r="F1893" s="37" t="s">
        <v>6854</v>
      </c>
      <c r="G1893" s="30"/>
    </row>
    <row r="1894" spans="2:7" x14ac:dyDescent="0.4">
      <c r="B1894" s="30" t="s">
        <v>4178</v>
      </c>
      <c r="C1894" s="30" t="s">
        <v>183</v>
      </c>
      <c r="D1894" s="30">
        <v>89</v>
      </c>
      <c r="E1894" s="30" t="s">
        <v>4573</v>
      </c>
      <c r="F1894" s="37" t="s">
        <v>6854</v>
      </c>
      <c r="G1894" s="30"/>
    </row>
    <row r="1895" spans="2:7" x14ac:dyDescent="0.4">
      <c r="B1895" s="30" t="s">
        <v>4178</v>
      </c>
      <c r="C1895" s="30" t="s">
        <v>183</v>
      </c>
      <c r="D1895" s="30">
        <v>90</v>
      </c>
      <c r="E1895" s="30" t="s">
        <v>703</v>
      </c>
      <c r="F1895" s="37" t="s">
        <v>6854</v>
      </c>
      <c r="G1895" s="30"/>
    </row>
    <row r="1896" spans="2:7" x14ac:dyDescent="0.4">
      <c r="B1896" s="30" t="s">
        <v>4178</v>
      </c>
      <c r="C1896" s="30" t="s">
        <v>183</v>
      </c>
      <c r="D1896" s="30">
        <v>91</v>
      </c>
      <c r="E1896" s="30" t="s">
        <v>4575</v>
      </c>
      <c r="F1896" s="37" t="s">
        <v>6854</v>
      </c>
      <c r="G1896" s="30"/>
    </row>
    <row r="1897" spans="2:7" x14ac:dyDescent="0.4">
      <c r="B1897" s="30" t="s">
        <v>4178</v>
      </c>
      <c r="C1897" s="30" t="s">
        <v>183</v>
      </c>
      <c r="D1897" s="30">
        <v>92</v>
      </c>
      <c r="E1897" s="30" t="s">
        <v>2919</v>
      </c>
      <c r="F1897" s="37" t="s">
        <v>6854</v>
      </c>
      <c r="G1897" s="30"/>
    </row>
    <row r="1898" spans="2:7" x14ac:dyDescent="0.4">
      <c r="B1898" s="30" t="s">
        <v>4178</v>
      </c>
      <c r="C1898" s="30" t="s">
        <v>183</v>
      </c>
      <c r="D1898" s="30">
        <v>93</v>
      </c>
      <c r="E1898" s="30" t="s">
        <v>4576</v>
      </c>
      <c r="F1898" s="37" t="s">
        <v>6854</v>
      </c>
      <c r="G1898" s="30"/>
    </row>
    <row r="1899" spans="2:7" x14ac:dyDescent="0.4">
      <c r="B1899" s="30" t="s">
        <v>4178</v>
      </c>
      <c r="C1899" s="30" t="s">
        <v>183</v>
      </c>
      <c r="D1899" s="30">
        <v>94</v>
      </c>
      <c r="E1899" s="30" t="s">
        <v>4577</v>
      </c>
      <c r="F1899" s="37" t="s">
        <v>6854</v>
      </c>
      <c r="G1899" s="30"/>
    </row>
    <row r="1900" spans="2:7" x14ac:dyDescent="0.4">
      <c r="B1900" s="30" t="s">
        <v>4178</v>
      </c>
      <c r="C1900" s="30" t="s">
        <v>183</v>
      </c>
      <c r="D1900" s="30">
        <v>95</v>
      </c>
      <c r="E1900" s="30" t="s">
        <v>4580</v>
      </c>
      <c r="F1900" s="37" t="s">
        <v>6854</v>
      </c>
      <c r="G1900" s="30"/>
    </row>
    <row r="1901" spans="2:7" x14ac:dyDescent="0.4">
      <c r="B1901" s="30" t="s">
        <v>4178</v>
      </c>
      <c r="C1901" s="30" t="s">
        <v>183</v>
      </c>
      <c r="D1901" s="30">
        <v>96</v>
      </c>
      <c r="E1901" s="30" t="s">
        <v>4581</v>
      </c>
      <c r="F1901" s="37" t="s">
        <v>6854</v>
      </c>
      <c r="G1901" s="30"/>
    </row>
    <row r="1902" spans="2:7" x14ac:dyDescent="0.4">
      <c r="B1902" s="30" t="s">
        <v>4178</v>
      </c>
      <c r="C1902" s="30" t="s">
        <v>183</v>
      </c>
      <c r="D1902" s="30">
        <v>97</v>
      </c>
      <c r="E1902" s="30" t="s">
        <v>4582</v>
      </c>
      <c r="F1902" s="37" t="s">
        <v>6854</v>
      </c>
      <c r="G1902" s="30"/>
    </row>
    <row r="1903" spans="2:7" x14ac:dyDescent="0.4">
      <c r="B1903" s="30" t="s">
        <v>4178</v>
      </c>
      <c r="C1903" s="30" t="s">
        <v>183</v>
      </c>
      <c r="D1903" s="30">
        <v>98</v>
      </c>
      <c r="E1903" s="30" t="s">
        <v>2910</v>
      </c>
      <c r="F1903" s="37" t="s">
        <v>6854</v>
      </c>
      <c r="G1903" s="30"/>
    </row>
    <row r="1904" spans="2:7" x14ac:dyDescent="0.4">
      <c r="B1904" s="30" t="s">
        <v>4178</v>
      </c>
      <c r="C1904" s="30" t="s">
        <v>183</v>
      </c>
      <c r="D1904" s="30">
        <v>99</v>
      </c>
      <c r="E1904" s="30" t="s">
        <v>4583</v>
      </c>
      <c r="F1904" s="37" t="s">
        <v>6854</v>
      </c>
      <c r="G1904" s="30"/>
    </row>
    <row r="1905" spans="2:7" x14ac:dyDescent="0.4">
      <c r="B1905" s="30" t="s">
        <v>4178</v>
      </c>
      <c r="C1905" s="30" t="s">
        <v>183</v>
      </c>
      <c r="D1905" s="30">
        <v>100</v>
      </c>
      <c r="E1905" s="30" t="s">
        <v>4584</v>
      </c>
      <c r="F1905" s="37" t="s">
        <v>6854</v>
      </c>
      <c r="G1905" s="30"/>
    </row>
    <row r="1906" spans="2:7" x14ac:dyDescent="0.4">
      <c r="B1906" s="30" t="s">
        <v>4178</v>
      </c>
      <c r="C1906" s="30" t="s">
        <v>183</v>
      </c>
      <c r="D1906" s="30">
        <v>101</v>
      </c>
      <c r="E1906" s="30" t="s">
        <v>2022</v>
      </c>
      <c r="F1906" s="37" t="s">
        <v>6854</v>
      </c>
      <c r="G1906" s="30"/>
    </row>
    <row r="1907" spans="2:7" x14ac:dyDescent="0.4">
      <c r="B1907" s="30" t="s">
        <v>4178</v>
      </c>
      <c r="C1907" s="30" t="s">
        <v>183</v>
      </c>
      <c r="D1907" s="30">
        <v>102</v>
      </c>
      <c r="E1907" s="30" t="s">
        <v>4586</v>
      </c>
      <c r="F1907" s="37" t="s">
        <v>6854</v>
      </c>
      <c r="G1907" s="30"/>
    </row>
    <row r="1908" spans="2:7" x14ac:dyDescent="0.4">
      <c r="B1908" s="30" t="s">
        <v>4178</v>
      </c>
      <c r="C1908" s="30" t="s">
        <v>183</v>
      </c>
      <c r="D1908" s="30">
        <v>103</v>
      </c>
      <c r="E1908" s="30" t="s">
        <v>4112</v>
      </c>
      <c r="F1908" s="37" t="s">
        <v>6854</v>
      </c>
      <c r="G1908" s="30"/>
    </row>
    <row r="1909" spans="2:7" x14ac:dyDescent="0.4">
      <c r="B1909" s="30" t="s">
        <v>4178</v>
      </c>
      <c r="C1909" s="30" t="s">
        <v>183</v>
      </c>
      <c r="D1909" s="30">
        <v>104</v>
      </c>
      <c r="E1909" s="30" t="s">
        <v>3858</v>
      </c>
      <c r="F1909" s="37" t="s">
        <v>6854</v>
      </c>
      <c r="G1909" s="30"/>
    </row>
    <row r="1910" spans="2:7" x14ac:dyDescent="0.4">
      <c r="B1910" s="30" t="s">
        <v>4178</v>
      </c>
      <c r="C1910" s="30" t="s">
        <v>183</v>
      </c>
      <c r="D1910" s="30">
        <v>105</v>
      </c>
      <c r="E1910" s="30" t="s">
        <v>1772</v>
      </c>
      <c r="F1910" s="37" t="s">
        <v>6854</v>
      </c>
      <c r="G1910" s="30"/>
    </row>
    <row r="1911" spans="2:7" x14ac:dyDescent="0.4">
      <c r="B1911" s="30" t="s">
        <v>4178</v>
      </c>
      <c r="C1911" s="30" t="s">
        <v>183</v>
      </c>
      <c r="D1911" s="30">
        <v>106</v>
      </c>
      <c r="E1911" s="30" t="s">
        <v>3900</v>
      </c>
      <c r="F1911" s="37" t="s">
        <v>6854</v>
      </c>
      <c r="G1911" s="30"/>
    </row>
    <row r="1912" spans="2:7" x14ac:dyDescent="0.4">
      <c r="B1912" s="30" t="s">
        <v>4178</v>
      </c>
      <c r="C1912" s="30" t="s">
        <v>183</v>
      </c>
      <c r="D1912" s="30">
        <v>107</v>
      </c>
      <c r="E1912" s="30" t="s">
        <v>734</v>
      </c>
      <c r="F1912" s="37" t="s">
        <v>6854</v>
      </c>
      <c r="G1912" s="30"/>
    </row>
    <row r="1913" spans="2:7" x14ac:dyDescent="0.4">
      <c r="B1913" s="30" t="s">
        <v>4178</v>
      </c>
      <c r="C1913" s="30" t="s">
        <v>183</v>
      </c>
      <c r="D1913" s="30">
        <v>108</v>
      </c>
      <c r="E1913" s="30" t="s">
        <v>789</v>
      </c>
      <c r="F1913" s="37" t="s">
        <v>6854</v>
      </c>
      <c r="G1913" s="30"/>
    </row>
    <row r="1914" spans="2:7" x14ac:dyDescent="0.4">
      <c r="B1914" s="30" t="s">
        <v>4178</v>
      </c>
      <c r="C1914" s="30" t="s">
        <v>183</v>
      </c>
      <c r="D1914" s="30">
        <v>109</v>
      </c>
      <c r="E1914" s="30" t="s">
        <v>3053</v>
      </c>
      <c r="F1914" s="37" t="s">
        <v>6854</v>
      </c>
      <c r="G1914" s="30"/>
    </row>
    <row r="1915" spans="2:7" x14ac:dyDescent="0.4">
      <c r="B1915" s="30" t="s">
        <v>4178</v>
      </c>
      <c r="C1915" s="30" t="s">
        <v>183</v>
      </c>
      <c r="D1915" s="30">
        <v>110</v>
      </c>
      <c r="E1915" s="30" t="s">
        <v>964</v>
      </c>
      <c r="F1915" s="37" t="s">
        <v>6854</v>
      </c>
      <c r="G1915" s="30"/>
    </row>
    <row r="1916" spans="2:7" x14ac:dyDescent="0.4">
      <c r="B1916" s="30" t="s">
        <v>4178</v>
      </c>
      <c r="C1916" s="30" t="s">
        <v>183</v>
      </c>
      <c r="D1916" s="30">
        <v>111</v>
      </c>
      <c r="E1916" s="30" t="s">
        <v>4588</v>
      </c>
      <c r="F1916" s="37" t="s">
        <v>6854</v>
      </c>
      <c r="G1916" s="30"/>
    </row>
    <row r="1917" spans="2:7" x14ac:dyDescent="0.4">
      <c r="B1917" s="30" t="s">
        <v>4178</v>
      </c>
      <c r="C1917" s="30" t="s">
        <v>183</v>
      </c>
      <c r="D1917" s="30">
        <v>112</v>
      </c>
      <c r="E1917" s="30" t="s">
        <v>1463</v>
      </c>
      <c r="F1917" s="37" t="s">
        <v>6854</v>
      </c>
      <c r="G1917" s="30"/>
    </row>
    <row r="1918" spans="2:7" x14ac:dyDescent="0.4">
      <c r="B1918" s="30" t="s">
        <v>4178</v>
      </c>
      <c r="C1918" s="30" t="s">
        <v>183</v>
      </c>
      <c r="D1918" s="30">
        <v>113</v>
      </c>
      <c r="E1918" s="30" t="s">
        <v>1520</v>
      </c>
      <c r="F1918" s="37" t="s">
        <v>6854</v>
      </c>
      <c r="G1918" s="30"/>
    </row>
    <row r="1919" spans="2:7" x14ac:dyDescent="0.4">
      <c r="B1919" s="30" t="s">
        <v>4178</v>
      </c>
      <c r="C1919" s="30" t="s">
        <v>183</v>
      </c>
      <c r="D1919" s="30">
        <v>114</v>
      </c>
      <c r="E1919" s="30" t="s">
        <v>2989</v>
      </c>
      <c r="F1919" s="37" t="s">
        <v>6854</v>
      </c>
      <c r="G1919" s="30"/>
    </row>
    <row r="1920" spans="2:7" x14ac:dyDescent="0.4">
      <c r="B1920" s="30" t="s">
        <v>4178</v>
      </c>
      <c r="C1920" s="30" t="s">
        <v>183</v>
      </c>
      <c r="D1920" s="30">
        <v>115</v>
      </c>
      <c r="E1920" s="30" t="s">
        <v>4589</v>
      </c>
      <c r="F1920" s="37" t="s">
        <v>6854</v>
      </c>
      <c r="G1920" s="30"/>
    </row>
    <row r="1921" spans="2:7" x14ac:dyDescent="0.4">
      <c r="B1921" s="30" t="s">
        <v>4178</v>
      </c>
      <c r="C1921" s="30" t="s">
        <v>183</v>
      </c>
      <c r="D1921" s="30">
        <v>116</v>
      </c>
      <c r="E1921" s="30" t="s">
        <v>4590</v>
      </c>
      <c r="F1921" s="37" t="s">
        <v>6854</v>
      </c>
      <c r="G1921" s="30"/>
    </row>
    <row r="1922" spans="2:7" x14ac:dyDescent="0.4">
      <c r="B1922" s="30" t="s">
        <v>4178</v>
      </c>
      <c r="C1922" s="30" t="s">
        <v>183</v>
      </c>
      <c r="D1922" s="30">
        <v>117</v>
      </c>
      <c r="E1922" s="30" t="s">
        <v>4591</v>
      </c>
      <c r="F1922" s="37" t="s">
        <v>6854</v>
      </c>
      <c r="G1922" s="30"/>
    </row>
    <row r="1923" spans="2:7" x14ac:dyDescent="0.4">
      <c r="B1923" s="30" t="s">
        <v>4178</v>
      </c>
      <c r="C1923" s="30" t="s">
        <v>183</v>
      </c>
      <c r="D1923" s="30">
        <v>118</v>
      </c>
      <c r="E1923" s="30" t="s">
        <v>3258</v>
      </c>
      <c r="F1923" s="37" t="s">
        <v>6854</v>
      </c>
      <c r="G1923" s="30"/>
    </row>
    <row r="1924" spans="2:7" x14ac:dyDescent="0.4">
      <c r="B1924" s="30" t="s">
        <v>4178</v>
      </c>
      <c r="C1924" s="30" t="s">
        <v>183</v>
      </c>
      <c r="D1924" s="30">
        <v>119</v>
      </c>
      <c r="E1924" s="30" t="s">
        <v>336</v>
      </c>
      <c r="F1924" s="37" t="s">
        <v>6854</v>
      </c>
      <c r="G1924" s="30"/>
    </row>
    <row r="1925" spans="2:7" x14ac:dyDescent="0.4">
      <c r="B1925" s="30" t="s">
        <v>4178</v>
      </c>
      <c r="C1925" s="30" t="s">
        <v>183</v>
      </c>
      <c r="D1925" s="30">
        <v>120</v>
      </c>
      <c r="E1925" s="30" t="s">
        <v>4318</v>
      </c>
      <c r="F1925" s="37" t="s">
        <v>6854</v>
      </c>
      <c r="G1925" s="30"/>
    </row>
    <row r="1926" spans="2:7" x14ac:dyDescent="0.4">
      <c r="B1926" s="30" t="s">
        <v>4178</v>
      </c>
      <c r="C1926" s="30" t="s">
        <v>183</v>
      </c>
      <c r="D1926" s="30">
        <v>121</v>
      </c>
      <c r="E1926" s="30" t="s">
        <v>327</v>
      </c>
      <c r="F1926" s="37" t="s">
        <v>6854</v>
      </c>
      <c r="G1926" s="30"/>
    </row>
    <row r="1927" spans="2:7" x14ac:dyDescent="0.4">
      <c r="B1927" s="30" t="s">
        <v>4178</v>
      </c>
      <c r="C1927" s="30" t="s">
        <v>183</v>
      </c>
      <c r="D1927" s="30">
        <v>122</v>
      </c>
      <c r="E1927" s="30" t="s">
        <v>1085</v>
      </c>
      <c r="F1927" s="37" t="s">
        <v>6854</v>
      </c>
      <c r="G1927" s="30"/>
    </row>
    <row r="1928" spans="2:7" x14ac:dyDescent="0.4">
      <c r="B1928" s="30" t="s">
        <v>4178</v>
      </c>
      <c r="C1928" s="30" t="s">
        <v>183</v>
      </c>
      <c r="D1928" s="30">
        <v>123</v>
      </c>
      <c r="E1928" s="30" t="s">
        <v>4592</v>
      </c>
      <c r="F1928" s="37" t="s">
        <v>6854</v>
      </c>
      <c r="G1928" s="30"/>
    </row>
    <row r="1929" spans="2:7" x14ac:dyDescent="0.4">
      <c r="B1929" s="30" t="s">
        <v>4178</v>
      </c>
      <c r="C1929" s="30" t="s">
        <v>183</v>
      </c>
      <c r="D1929" s="30">
        <v>124</v>
      </c>
      <c r="E1929" s="30" t="s">
        <v>3535</v>
      </c>
      <c r="F1929" s="37" t="s">
        <v>6854</v>
      </c>
      <c r="G1929" s="30"/>
    </row>
    <row r="1930" spans="2:7" x14ac:dyDescent="0.4">
      <c r="B1930" s="30" t="s">
        <v>4178</v>
      </c>
      <c r="C1930" s="30" t="s">
        <v>183</v>
      </c>
      <c r="D1930" s="30">
        <v>125</v>
      </c>
      <c r="E1930" s="33" t="s">
        <v>2000</v>
      </c>
      <c r="F1930" s="37"/>
      <c r="G1930" s="30"/>
    </row>
    <row r="1931" spans="2:7" x14ac:dyDescent="0.4">
      <c r="B1931" s="30" t="s">
        <v>4178</v>
      </c>
      <c r="C1931" s="30" t="s">
        <v>183</v>
      </c>
      <c r="D1931" s="30">
        <v>126</v>
      </c>
      <c r="E1931" s="30" t="s">
        <v>3599</v>
      </c>
      <c r="F1931" s="37" t="s">
        <v>6854</v>
      </c>
      <c r="G1931" s="30"/>
    </row>
    <row r="1932" spans="2:7" x14ac:dyDescent="0.4">
      <c r="B1932" s="30" t="s">
        <v>4178</v>
      </c>
      <c r="C1932" s="30" t="s">
        <v>183</v>
      </c>
      <c r="D1932" s="30">
        <v>127</v>
      </c>
      <c r="E1932" s="30" t="s">
        <v>2470</v>
      </c>
      <c r="F1932" s="37" t="s">
        <v>6854</v>
      </c>
      <c r="G1932" s="30"/>
    </row>
    <row r="1933" spans="2:7" x14ac:dyDescent="0.4">
      <c r="B1933" s="30" t="s">
        <v>4178</v>
      </c>
      <c r="C1933" s="30" t="s">
        <v>183</v>
      </c>
      <c r="D1933" s="30">
        <v>128</v>
      </c>
      <c r="E1933" s="30" t="s">
        <v>1713</v>
      </c>
      <c r="F1933" s="37" t="s">
        <v>6854</v>
      </c>
      <c r="G1933" s="30"/>
    </row>
    <row r="1934" spans="2:7" x14ac:dyDescent="0.4">
      <c r="B1934" s="30" t="s">
        <v>4178</v>
      </c>
      <c r="C1934" s="30" t="s">
        <v>183</v>
      </c>
      <c r="D1934" s="30">
        <v>129</v>
      </c>
      <c r="E1934" s="30" t="s">
        <v>4593</v>
      </c>
      <c r="F1934" s="37" t="s">
        <v>6854</v>
      </c>
      <c r="G1934" s="30"/>
    </row>
    <row r="1935" spans="2:7" x14ac:dyDescent="0.4">
      <c r="B1935" s="30" t="s">
        <v>4178</v>
      </c>
      <c r="C1935" s="30" t="s">
        <v>183</v>
      </c>
      <c r="D1935" s="30">
        <v>130</v>
      </c>
      <c r="E1935" s="30" t="s">
        <v>4596</v>
      </c>
      <c r="F1935" s="37" t="s">
        <v>6854</v>
      </c>
      <c r="G1935" s="30"/>
    </row>
    <row r="1936" spans="2:7" x14ac:dyDescent="0.4">
      <c r="B1936" s="30" t="s">
        <v>4178</v>
      </c>
      <c r="C1936" s="30" t="s">
        <v>183</v>
      </c>
      <c r="D1936" s="30">
        <v>131</v>
      </c>
      <c r="E1936" s="33" t="s">
        <v>4600</v>
      </c>
      <c r="F1936" s="37"/>
      <c r="G1936" s="30"/>
    </row>
    <row r="1937" spans="2:7" x14ac:dyDescent="0.4">
      <c r="B1937" s="30" t="s">
        <v>4178</v>
      </c>
      <c r="C1937" s="30" t="s">
        <v>183</v>
      </c>
      <c r="D1937" s="30">
        <v>132</v>
      </c>
      <c r="E1937" s="33" t="s">
        <v>3629</v>
      </c>
      <c r="F1937" s="37"/>
      <c r="G1937" s="30"/>
    </row>
    <row r="1938" spans="2:7" x14ac:dyDescent="0.4">
      <c r="B1938" s="30" t="s">
        <v>4178</v>
      </c>
      <c r="C1938" s="30" t="s">
        <v>183</v>
      </c>
      <c r="D1938" s="30">
        <v>133</v>
      </c>
      <c r="E1938" s="33" t="s">
        <v>4602</v>
      </c>
      <c r="F1938" s="37"/>
      <c r="G1938" s="30"/>
    </row>
    <row r="1939" spans="2:7" x14ac:dyDescent="0.4">
      <c r="B1939" s="30" t="s">
        <v>4178</v>
      </c>
      <c r="C1939" s="30" t="s">
        <v>183</v>
      </c>
      <c r="D1939" s="30">
        <v>134</v>
      </c>
      <c r="E1939" s="30" t="s">
        <v>4603</v>
      </c>
      <c r="F1939" s="37" t="s">
        <v>6854</v>
      </c>
      <c r="G1939" s="30"/>
    </row>
    <row r="1940" spans="2:7" x14ac:dyDescent="0.4">
      <c r="B1940" s="30" t="s">
        <v>4178</v>
      </c>
      <c r="C1940" s="30" t="s">
        <v>183</v>
      </c>
      <c r="D1940" s="30">
        <v>135</v>
      </c>
      <c r="E1940" s="30" t="s">
        <v>643</v>
      </c>
      <c r="F1940" s="37" t="s">
        <v>6854</v>
      </c>
      <c r="G1940" s="30"/>
    </row>
    <row r="1941" spans="2:7" x14ac:dyDescent="0.4">
      <c r="B1941" s="30" t="s">
        <v>4178</v>
      </c>
      <c r="C1941" s="30" t="s">
        <v>183</v>
      </c>
      <c r="D1941" s="30">
        <v>136</v>
      </c>
      <c r="E1941" s="30" t="s">
        <v>4605</v>
      </c>
      <c r="F1941" s="37" t="s">
        <v>6854</v>
      </c>
      <c r="G1941" s="30"/>
    </row>
    <row r="1942" spans="2:7" x14ac:dyDescent="0.4">
      <c r="B1942" s="30" t="s">
        <v>4178</v>
      </c>
      <c r="C1942" s="30" t="s">
        <v>183</v>
      </c>
      <c r="D1942" s="30">
        <v>137</v>
      </c>
      <c r="E1942" s="30" t="s">
        <v>2955</v>
      </c>
      <c r="F1942" s="37" t="s">
        <v>6854</v>
      </c>
      <c r="G1942" s="30"/>
    </row>
    <row r="1943" spans="2:7" x14ac:dyDescent="0.4">
      <c r="B1943" s="30" t="s">
        <v>4178</v>
      </c>
      <c r="C1943" s="30" t="s">
        <v>183</v>
      </c>
      <c r="D1943" s="30">
        <v>138</v>
      </c>
      <c r="E1943" s="30" t="s">
        <v>502</v>
      </c>
      <c r="F1943" s="37" t="s">
        <v>6854</v>
      </c>
      <c r="G1943" s="30"/>
    </row>
    <row r="1944" spans="2:7" x14ac:dyDescent="0.4">
      <c r="B1944" s="30" t="s">
        <v>4178</v>
      </c>
      <c r="C1944" s="30" t="s">
        <v>183</v>
      </c>
      <c r="D1944" s="30">
        <v>139</v>
      </c>
      <c r="E1944" s="30" t="s">
        <v>4606</v>
      </c>
      <c r="F1944" s="37" t="s">
        <v>6854</v>
      </c>
      <c r="G1944" s="30"/>
    </row>
    <row r="1945" spans="2:7" x14ac:dyDescent="0.4">
      <c r="B1945" s="30" t="s">
        <v>4178</v>
      </c>
      <c r="C1945" s="30" t="s">
        <v>183</v>
      </c>
      <c r="D1945" s="30">
        <v>140</v>
      </c>
      <c r="E1945" s="30" t="s">
        <v>4442</v>
      </c>
      <c r="F1945" s="37" t="s">
        <v>6854</v>
      </c>
      <c r="G1945" s="30"/>
    </row>
    <row r="1946" spans="2:7" x14ac:dyDescent="0.4">
      <c r="B1946" s="30" t="s">
        <v>4178</v>
      </c>
      <c r="C1946" s="30" t="s">
        <v>183</v>
      </c>
      <c r="D1946" s="30">
        <v>141</v>
      </c>
      <c r="E1946" s="30" t="s">
        <v>3444</v>
      </c>
      <c r="F1946" s="37" t="s">
        <v>6854</v>
      </c>
      <c r="G1946" s="30"/>
    </row>
    <row r="1947" spans="2:7" x14ac:dyDescent="0.4">
      <c r="B1947" s="30" t="s">
        <v>4178</v>
      </c>
      <c r="C1947" s="30" t="s">
        <v>183</v>
      </c>
      <c r="D1947" s="30">
        <v>142</v>
      </c>
      <c r="E1947" s="30" t="s">
        <v>384</v>
      </c>
      <c r="F1947" s="37" t="s">
        <v>6854</v>
      </c>
      <c r="G1947" s="30"/>
    </row>
    <row r="1948" spans="2:7" x14ac:dyDescent="0.4">
      <c r="B1948" s="30" t="s">
        <v>4178</v>
      </c>
      <c r="C1948" s="30" t="s">
        <v>183</v>
      </c>
      <c r="D1948" s="30">
        <v>143</v>
      </c>
      <c r="E1948" s="30" t="s">
        <v>2071</v>
      </c>
      <c r="F1948" s="37" t="s">
        <v>6854</v>
      </c>
      <c r="G1948" s="30"/>
    </row>
    <row r="1949" spans="2:7" x14ac:dyDescent="0.4">
      <c r="B1949" s="30" t="s">
        <v>4178</v>
      </c>
      <c r="C1949" s="30" t="s">
        <v>183</v>
      </c>
      <c r="D1949" s="30">
        <v>144</v>
      </c>
      <c r="E1949" s="30" t="s">
        <v>4608</v>
      </c>
      <c r="F1949" s="37" t="s">
        <v>6854</v>
      </c>
      <c r="G1949" s="30"/>
    </row>
    <row r="1950" spans="2:7" x14ac:dyDescent="0.4">
      <c r="B1950" s="30" t="s">
        <v>4178</v>
      </c>
      <c r="C1950" s="30" t="s">
        <v>183</v>
      </c>
      <c r="D1950" s="30">
        <v>145</v>
      </c>
      <c r="E1950" s="30" t="s">
        <v>2227</v>
      </c>
      <c r="F1950" s="37" t="s">
        <v>6854</v>
      </c>
      <c r="G1950" s="30"/>
    </row>
    <row r="1951" spans="2:7" x14ac:dyDescent="0.4">
      <c r="B1951" s="30" t="s">
        <v>4178</v>
      </c>
      <c r="C1951" s="30" t="s">
        <v>183</v>
      </c>
      <c r="D1951" s="30">
        <v>146</v>
      </c>
      <c r="E1951" s="30" t="s">
        <v>3923</v>
      </c>
      <c r="F1951" s="37" t="s">
        <v>6854</v>
      </c>
      <c r="G1951" s="30"/>
    </row>
    <row r="1952" spans="2:7" x14ac:dyDescent="0.4">
      <c r="B1952" s="30" t="s">
        <v>4178</v>
      </c>
      <c r="C1952" s="30" t="s">
        <v>183</v>
      </c>
      <c r="D1952" s="30">
        <v>147</v>
      </c>
      <c r="E1952" s="30" t="s">
        <v>4610</v>
      </c>
      <c r="F1952" s="37" t="s">
        <v>6854</v>
      </c>
      <c r="G1952" s="30"/>
    </row>
    <row r="1953" spans="2:7" x14ac:dyDescent="0.4">
      <c r="B1953" s="30" t="s">
        <v>4178</v>
      </c>
      <c r="C1953" s="30" t="s">
        <v>183</v>
      </c>
      <c r="D1953" s="30">
        <v>148</v>
      </c>
      <c r="E1953" s="30" t="s">
        <v>4613</v>
      </c>
      <c r="F1953" s="37" t="s">
        <v>6854</v>
      </c>
      <c r="G1953" s="30"/>
    </row>
    <row r="1954" spans="2:7" x14ac:dyDescent="0.4">
      <c r="B1954" s="30" t="s">
        <v>4178</v>
      </c>
      <c r="C1954" s="30" t="s">
        <v>183</v>
      </c>
      <c r="D1954" s="30">
        <v>149</v>
      </c>
      <c r="E1954" s="30" t="s">
        <v>514</v>
      </c>
      <c r="F1954" s="37" t="s">
        <v>6854</v>
      </c>
      <c r="G1954" s="30"/>
    </row>
    <row r="1955" spans="2:7" x14ac:dyDescent="0.4">
      <c r="B1955" s="30" t="s">
        <v>4178</v>
      </c>
      <c r="C1955" s="30" t="s">
        <v>183</v>
      </c>
      <c r="D1955" s="30">
        <v>150</v>
      </c>
      <c r="E1955" s="30" t="s">
        <v>362</v>
      </c>
      <c r="F1955" s="37" t="s">
        <v>6854</v>
      </c>
      <c r="G1955" s="30"/>
    </row>
    <row r="1956" spans="2:7" x14ac:dyDescent="0.4">
      <c r="B1956" s="30" t="s">
        <v>4178</v>
      </c>
      <c r="C1956" s="30" t="s">
        <v>183</v>
      </c>
      <c r="D1956" s="30">
        <v>151</v>
      </c>
      <c r="E1956" s="30" t="s">
        <v>4614</v>
      </c>
      <c r="F1956" s="37" t="s">
        <v>6854</v>
      </c>
      <c r="G1956" s="30"/>
    </row>
    <row r="1957" spans="2:7" x14ac:dyDescent="0.4">
      <c r="B1957" s="30" t="s">
        <v>4178</v>
      </c>
      <c r="C1957" s="30" t="s">
        <v>183</v>
      </c>
      <c r="D1957" s="30">
        <v>152</v>
      </c>
      <c r="E1957" s="30" t="s">
        <v>2628</v>
      </c>
      <c r="F1957" s="37" t="s">
        <v>6854</v>
      </c>
      <c r="G1957" s="30"/>
    </row>
    <row r="1958" spans="2:7" x14ac:dyDescent="0.4">
      <c r="B1958" s="30" t="s">
        <v>4178</v>
      </c>
      <c r="C1958" s="30" t="s">
        <v>183</v>
      </c>
      <c r="D1958" s="30">
        <v>153</v>
      </c>
      <c r="E1958" s="30" t="s">
        <v>2818</v>
      </c>
      <c r="F1958" s="37" t="s">
        <v>6854</v>
      </c>
      <c r="G1958" s="30"/>
    </row>
    <row r="1959" spans="2:7" x14ac:dyDescent="0.4">
      <c r="B1959" s="30" t="s">
        <v>4178</v>
      </c>
      <c r="C1959" s="30" t="s">
        <v>183</v>
      </c>
      <c r="D1959" s="30">
        <v>154</v>
      </c>
      <c r="E1959" s="30" t="s">
        <v>2670</v>
      </c>
      <c r="F1959" s="37" t="s">
        <v>6854</v>
      </c>
      <c r="G1959" s="30"/>
    </row>
    <row r="1960" spans="2:7" x14ac:dyDescent="0.4">
      <c r="B1960" s="30" t="s">
        <v>4178</v>
      </c>
      <c r="C1960" s="30" t="s">
        <v>183</v>
      </c>
      <c r="D1960" s="30">
        <v>155</v>
      </c>
      <c r="E1960" s="33" t="s">
        <v>4616</v>
      </c>
      <c r="F1960" s="37"/>
      <c r="G1960" s="30"/>
    </row>
    <row r="1961" spans="2:7" x14ac:dyDescent="0.4">
      <c r="B1961" s="30" t="s">
        <v>4178</v>
      </c>
      <c r="C1961" s="30" t="s">
        <v>183</v>
      </c>
      <c r="D1961" s="30">
        <v>156</v>
      </c>
      <c r="E1961" s="33" t="s">
        <v>4617</v>
      </c>
      <c r="F1961" s="37"/>
      <c r="G1961" s="30"/>
    </row>
    <row r="1962" spans="2:7" x14ac:dyDescent="0.4">
      <c r="B1962" s="30" t="s">
        <v>4178</v>
      </c>
      <c r="C1962" s="30" t="s">
        <v>183</v>
      </c>
      <c r="D1962" s="30">
        <v>157</v>
      </c>
      <c r="E1962" s="33" t="s">
        <v>4619</v>
      </c>
      <c r="F1962" s="37"/>
      <c r="G1962" s="30"/>
    </row>
    <row r="1963" spans="2:7" x14ac:dyDescent="0.4">
      <c r="B1963" s="30" t="s">
        <v>4178</v>
      </c>
      <c r="C1963" s="30" t="s">
        <v>183</v>
      </c>
      <c r="D1963" s="30">
        <v>158</v>
      </c>
      <c r="E1963" s="30" t="s">
        <v>2869</v>
      </c>
      <c r="F1963" s="37" t="s">
        <v>6854</v>
      </c>
      <c r="G1963" s="30"/>
    </row>
    <row r="1964" spans="2:7" x14ac:dyDescent="0.4">
      <c r="B1964" s="30" t="s">
        <v>4178</v>
      </c>
      <c r="C1964" s="30" t="s">
        <v>183</v>
      </c>
      <c r="D1964" s="30">
        <v>159</v>
      </c>
      <c r="E1964" s="30" t="s">
        <v>3727</v>
      </c>
      <c r="F1964" s="37" t="s">
        <v>6854</v>
      </c>
      <c r="G1964" s="30"/>
    </row>
    <row r="1965" spans="2:7" x14ac:dyDescent="0.4">
      <c r="B1965" s="30" t="s">
        <v>4178</v>
      </c>
      <c r="C1965" s="30" t="s">
        <v>183</v>
      </c>
      <c r="D1965" s="30">
        <v>160</v>
      </c>
      <c r="E1965" s="30" t="s">
        <v>2045</v>
      </c>
      <c r="F1965" s="37" t="s">
        <v>6854</v>
      </c>
      <c r="G1965" s="30"/>
    </row>
    <row r="1966" spans="2:7" x14ac:dyDescent="0.4">
      <c r="B1966" s="30" t="s">
        <v>4178</v>
      </c>
      <c r="C1966" s="30" t="s">
        <v>183</v>
      </c>
      <c r="D1966" s="30">
        <v>161</v>
      </c>
      <c r="E1966" s="30" t="s">
        <v>2050</v>
      </c>
      <c r="F1966" s="37" t="s">
        <v>6854</v>
      </c>
      <c r="G1966" s="30"/>
    </row>
    <row r="1967" spans="2:7" x14ac:dyDescent="0.4">
      <c r="B1967" s="30" t="s">
        <v>4178</v>
      </c>
      <c r="C1967" s="30" t="s">
        <v>183</v>
      </c>
      <c r="D1967" s="30">
        <v>162</v>
      </c>
      <c r="E1967" s="30" t="s">
        <v>2191</v>
      </c>
      <c r="F1967" s="37" t="s">
        <v>6854</v>
      </c>
      <c r="G1967" s="30"/>
    </row>
    <row r="1968" spans="2:7" x14ac:dyDescent="0.4">
      <c r="B1968" s="30" t="s">
        <v>4178</v>
      </c>
      <c r="C1968" s="30" t="s">
        <v>183</v>
      </c>
      <c r="D1968" s="30">
        <v>163</v>
      </c>
      <c r="E1968" s="30" t="s">
        <v>6993</v>
      </c>
      <c r="F1968" s="37" t="s">
        <v>6854</v>
      </c>
      <c r="G1968" s="30"/>
    </row>
    <row r="1969" spans="2:7" x14ac:dyDescent="0.4">
      <c r="B1969" s="30" t="s">
        <v>4178</v>
      </c>
      <c r="C1969" s="30" t="s">
        <v>183</v>
      </c>
      <c r="D1969" s="30">
        <v>164</v>
      </c>
      <c r="E1969" s="33" t="s">
        <v>4620</v>
      </c>
      <c r="F1969" s="37"/>
      <c r="G1969" s="30"/>
    </row>
    <row r="1970" spans="2:7" x14ac:dyDescent="0.4">
      <c r="B1970" s="30" t="s">
        <v>4178</v>
      </c>
      <c r="C1970" s="30" t="s">
        <v>183</v>
      </c>
      <c r="D1970" s="30">
        <v>165</v>
      </c>
      <c r="E1970" s="33" t="s">
        <v>3892</v>
      </c>
      <c r="F1970" s="37"/>
      <c r="G1970" s="30"/>
    </row>
    <row r="1971" spans="2:7" x14ac:dyDescent="0.4">
      <c r="B1971" s="30" t="s">
        <v>4178</v>
      </c>
      <c r="C1971" s="30" t="s">
        <v>183</v>
      </c>
      <c r="D1971" s="30">
        <v>166</v>
      </c>
      <c r="E1971" s="33" t="s">
        <v>4621</v>
      </c>
      <c r="F1971" s="37"/>
      <c r="G1971" s="30"/>
    </row>
    <row r="1972" spans="2:7" x14ac:dyDescent="0.4">
      <c r="B1972" s="30" t="s">
        <v>4178</v>
      </c>
      <c r="C1972" s="30" t="s">
        <v>183</v>
      </c>
      <c r="D1972" s="30">
        <v>167</v>
      </c>
      <c r="E1972" s="33" t="s">
        <v>439</v>
      </c>
      <c r="F1972" s="37"/>
      <c r="G1972" s="30"/>
    </row>
    <row r="1973" spans="2:7" x14ac:dyDescent="0.4">
      <c r="B1973" s="30" t="s">
        <v>4178</v>
      </c>
      <c r="C1973" s="30" t="s">
        <v>183</v>
      </c>
      <c r="D1973" s="30">
        <v>168</v>
      </c>
      <c r="E1973" s="33" t="s">
        <v>1060</v>
      </c>
      <c r="F1973" s="37"/>
      <c r="G1973" s="30"/>
    </row>
    <row r="1974" spans="2:7" x14ac:dyDescent="0.4">
      <c r="B1974" s="30" t="s">
        <v>4178</v>
      </c>
      <c r="C1974" s="30" t="s">
        <v>183</v>
      </c>
      <c r="D1974" s="30">
        <v>169</v>
      </c>
      <c r="E1974" s="33" t="s">
        <v>2435</v>
      </c>
      <c r="F1974" s="37"/>
      <c r="G1974" s="30"/>
    </row>
    <row r="1975" spans="2:7" x14ac:dyDescent="0.4">
      <c r="B1975" s="30" t="s">
        <v>4178</v>
      </c>
      <c r="C1975" s="30" t="s">
        <v>183</v>
      </c>
      <c r="D1975" s="30">
        <v>170</v>
      </c>
      <c r="E1975" s="33" t="s">
        <v>1639</v>
      </c>
      <c r="F1975" s="37"/>
      <c r="G1975" s="30"/>
    </row>
    <row r="1976" spans="2:7" x14ac:dyDescent="0.4">
      <c r="B1976" s="30" t="s">
        <v>4178</v>
      </c>
      <c r="C1976" s="30" t="s">
        <v>183</v>
      </c>
      <c r="D1976" s="30">
        <v>171</v>
      </c>
      <c r="E1976" s="33" t="s">
        <v>4623</v>
      </c>
      <c r="F1976" s="37"/>
      <c r="G1976" s="30"/>
    </row>
    <row r="1977" spans="2:7" x14ac:dyDescent="0.4">
      <c r="B1977" s="30" t="s">
        <v>4178</v>
      </c>
      <c r="C1977" s="30" t="s">
        <v>183</v>
      </c>
      <c r="D1977" s="30">
        <v>172</v>
      </c>
      <c r="E1977" s="33" t="s">
        <v>2055</v>
      </c>
      <c r="F1977" s="37"/>
      <c r="G1977" s="30"/>
    </row>
    <row r="1978" spans="2:7" x14ac:dyDescent="0.4">
      <c r="B1978" s="30" t="s">
        <v>4178</v>
      </c>
      <c r="C1978" s="30" t="s">
        <v>183</v>
      </c>
      <c r="D1978" s="30">
        <v>173</v>
      </c>
      <c r="E1978" s="33" t="s">
        <v>4055</v>
      </c>
      <c r="F1978" s="37"/>
      <c r="G1978" s="30"/>
    </row>
    <row r="1979" spans="2:7" x14ac:dyDescent="0.4">
      <c r="B1979" s="30" t="s">
        <v>4178</v>
      </c>
      <c r="C1979" s="30" t="s">
        <v>183</v>
      </c>
      <c r="D1979" s="30">
        <v>174</v>
      </c>
      <c r="E1979" s="33" t="s">
        <v>4624</v>
      </c>
      <c r="F1979" s="37"/>
      <c r="G1979" s="30"/>
    </row>
    <row r="1980" spans="2:7" x14ac:dyDescent="0.4">
      <c r="B1980" s="30" t="s">
        <v>4178</v>
      </c>
      <c r="C1980" s="30" t="s">
        <v>183</v>
      </c>
      <c r="D1980" s="30">
        <v>175</v>
      </c>
      <c r="E1980" s="33" t="s">
        <v>3375</v>
      </c>
      <c r="F1980" s="37"/>
      <c r="G1980" s="30"/>
    </row>
    <row r="1981" spans="2:7" x14ac:dyDescent="0.4">
      <c r="B1981" s="30" t="s">
        <v>4178</v>
      </c>
      <c r="C1981" s="30" t="s">
        <v>183</v>
      </c>
      <c r="D1981" s="30">
        <v>176</v>
      </c>
      <c r="E1981" s="33" t="s">
        <v>273</v>
      </c>
      <c r="F1981" s="37"/>
      <c r="G1981" s="30"/>
    </row>
    <row r="1982" spans="2:7" x14ac:dyDescent="0.4">
      <c r="B1982" s="30" t="s">
        <v>4178</v>
      </c>
      <c r="C1982" s="30" t="s">
        <v>183</v>
      </c>
      <c r="D1982" s="30">
        <v>177</v>
      </c>
      <c r="E1982" s="33" t="s">
        <v>4625</v>
      </c>
      <c r="F1982" s="37"/>
      <c r="G1982" s="30"/>
    </row>
    <row r="1983" spans="2:7" x14ac:dyDescent="0.4">
      <c r="B1983" s="30" t="s">
        <v>4178</v>
      </c>
      <c r="C1983" s="30" t="s">
        <v>183</v>
      </c>
      <c r="D1983" s="30">
        <v>178</v>
      </c>
      <c r="E1983" s="32" t="s">
        <v>268</v>
      </c>
      <c r="F1983" s="37"/>
      <c r="G1983" s="30"/>
    </row>
    <row r="1984" spans="2:7" x14ac:dyDescent="0.4">
      <c r="B1984" s="30" t="s">
        <v>4178</v>
      </c>
      <c r="C1984" s="30" t="s">
        <v>183</v>
      </c>
      <c r="D1984" s="30">
        <v>179</v>
      </c>
      <c r="E1984" s="32" t="s">
        <v>228</v>
      </c>
      <c r="F1984" s="37"/>
      <c r="G1984" s="30"/>
    </row>
    <row r="1985" spans="2:7" x14ac:dyDescent="0.4">
      <c r="B1985" s="30" t="s">
        <v>4178</v>
      </c>
      <c r="C1985" s="30" t="s">
        <v>183</v>
      </c>
      <c r="D1985" s="30">
        <v>180</v>
      </c>
      <c r="E1985" s="32" t="s">
        <v>281</v>
      </c>
      <c r="F1985" s="37"/>
      <c r="G1985" s="30"/>
    </row>
    <row r="1986" spans="2:7" x14ac:dyDescent="0.4">
      <c r="B1986" s="30" t="s">
        <v>4178</v>
      </c>
      <c r="C1986" s="30" t="s">
        <v>183</v>
      </c>
      <c r="D1986" s="30">
        <v>181</v>
      </c>
      <c r="E1986" s="32" t="s">
        <v>100</v>
      </c>
      <c r="F1986" s="37"/>
      <c r="G1986" s="30"/>
    </row>
    <row r="1987" spans="2:7" x14ac:dyDescent="0.4">
      <c r="B1987" s="30" t="s">
        <v>4178</v>
      </c>
      <c r="C1987" s="30" t="s">
        <v>183</v>
      </c>
      <c r="D1987" s="30">
        <v>182</v>
      </c>
      <c r="E1987" s="32" t="s">
        <v>285</v>
      </c>
      <c r="F1987" s="37"/>
      <c r="G1987" s="30"/>
    </row>
    <row r="1988" spans="2:7" x14ac:dyDescent="0.4">
      <c r="B1988" s="30" t="s">
        <v>4178</v>
      </c>
      <c r="C1988" s="30" t="s">
        <v>183</v>
      </c>
      <c r="D1988" s="30">
        <v>183</v>
      </c>
      <c r="E1988" s="32" t="s">
        <v>288</v>
      </c>
      <c r="F1988" s="37"/>
      <c r="G1988" s="30"/>
    </row>
    <row r="1989" spans="2:7" x14ac:dyDescent="0.4">
      <c r="B1989" s="30" t="s">
        <v>4178</v>
      </c>
      <c r="C1989" s="30" t="s">
        <v>183</v>
      </c>
      <c r="D1989" s="30">
        <v>184</v>
      </c>
      <c r="E1989" s="35" t="s">
        <v>6085</v>
      </c>
      <c r="F1989" s="37"/>
      <c r="G1989" s="30"/>
    </row>
    <row r="1990" spans="2:7" x14ac:dyDescent="0.4">
      <c r="B1990" s="30" t="s">
        <v>4178</v>
      </c>
      <c r="C1990" s="30" t="s">
        <v>183</v>
      </c>
      <c r="D1990" s="30">
        <v>185</v>
      </c>
      <c r="E1990" s="33" t="s">
        <v>539</v>
      </c>
      <c r="F1990" s="37"/>
      <c r="G1990" s="30"/>
    </row>
    <row r="1991" spans="2:7" x14ac:dyDescent="0.4">
      <c r="B1991" s="30" t="s">
        <v>4178</v>
      </c>
      <c r="C1991" s="30" t="s">
        <v>183</v>
      </c>
      <c r="D1991" s="30">
        <v>186</v>
      </c>
      <c r="E1991" s="33" t="s">
        <v>303</v>
      </c>
      <c r="F1991" s="37"/>
      <c r="G1991" s="30"/>
    </row>
    <row r="1992" spans="2:7" x14ac:dyDescent="0.4">
      <c r="B1992" s="30" t="s">
        <v>4178</v>
      </c>
      <c r="C1992" s="30" t="s">
        <v>183</v>
      </c>
      <c r="D1992" s="30">
        <v>187</v>
      </c>
      <c r="E1992" s="33" t="s">
        <v>826</v>
      </c>
      <c r="F1992" s="37"/>
      <c r="G1992" s="30"/>
    </row>
    <row r="1993" spans="2:7" x14ac:dyDescent="0.4">
      <c r="B1993" s="30" t="s">
        <v>4178</v>
      </c>
      <c r="C1993" s="30" t="s">
        <v>183</v>
      </c>
      <c r="D1993" s="30">
        <v>188</v>
      </c>
      <c r="E1993" s="33" t="s">
        <v>2460</v>
      </c>
      <c r="F1993" s="37"/>
      <c r="G1993" s="30"/>
    </row>
    <row r="1994" spans="2:7" x14ac:dyDescent="0.4">
      <c r="B1994" s="30" t="s">
        <v>4178</v>
      </c>
      <c r="C1994" s="30" t="s">
        <v>183</v>
      </c>
      <c r="D1994" s="30">
        <v>189</v>
      </c>
      <c r="E1994" s="33" t="s">
        <v>6105</v>
      </c>
      <c r="F1994" s="37"/>
      <c r="G1994" s="30"/>
    </row>
    <row r="1995" spans="2:7" x14ac:dyDescent="0.4">
      <c r="B1995" s="30" t="s">
        <v>4178</v>
      </c>
      <c r="C1995" s="30" t="s">
        <v>183</v>
      </c>
      <c r="D1995" s="30">
        <v>190</v>
      </c>
      <c r="E1995" s="35" t="s">
        <v>6994</v>
      </c>
      <c r="F1995" s="37"/>
      <c r="G1995" s="30"/>
    </row>
    <row r="1996" spans="2:7" x14ac:dyDescent="0.4">
      <c r="B1996" s="30" t="s">
        <v>3467</v>
      </c>
      <c r="C1996" s="30" t="s">
        <v>4626</v>
      </c>
      <c r="D1996" s="30">
        <v>1</v>
      </c>
      <c r="E1996" s="32" t="s">
        <v>73</v>
      </c>
      <c r="F1996" s="37" t="s">
        <v>6854</v>
      </c>
      <c r="G1996" s="41"/>
    </row>
    <row r="1997" spans="2:7" x14ac:dyDescent="0.4">
      <c r="B1997" s="30" t="s">
        <v>3467</v>
      </c>
      <c r="C1997" s="30" t="s">
        <v>4626</v>
      </c>
      <c r="D1997" s="30">
        <v>2</v>
      </c>
      <c r="E1997" s="32" t="s">
        <v>68</v>
      </c>
      <c r="F1997" s="37" t="s">
        <v>6854</v>
      </c>
      <c r="G1997" s="30"/>
    </row>
    <row r="1998" spans="2:7" x14ac:dyDescent="0.4">
      <c r="B1998" s="30" t="s">
        <v>3467</v>
      </c>
      <c r="C1998" s="30" t="s">
        <v>4626</v>
      </c>
      <c r="D1998" s="30">
        <v>3</v>
      </c>
      <c r="E1998" s="32" t="s">
        <v>44</v>
      </c>
      <c r="F1998" s="37" t="s">
        <v>6854</v>
      </c>
      <c r="G1998" s="30"/>
    </row>
    <row r="1999" spans="2:7" x14ac:dyDescent="0.4">
      <c r="B1999" s="30" t="s">
        <v>3467</v>
      </c>
      <c r="C1999" s="30" t="s">
        <v>4626</v>
      </c>
      <c r="D1999" s="30">
        <v>4</v>
      </c>
      <c r="E1999" s="32" t="s">
        <v>650</v>
      </c>
      <c r="F1999" s="37" t="s">
        <v>6854</v>
      </c>
      <c r="G1999" s="30"/>
    </row>
    <row r="2000" spans="2:7" x14ac:dyDescent="0.4">
      <c r="B2000" s="30" t="s">
        <v>3467</v>
      </c>
      <c r="C2000" s="30" t="s">
        <v>4626</v>
      </c>
      <c r="D2000" s="30">
        <v>5</v>
      </c>
      <c r="E2000" s="30" t="s">
        <v>4629</v>
      </c>
      <c r="F2000" s="37" t="s">
        <v>6854</v>
      </c>
      <c r="G2000" s="30"/>
    </row>
    <row r="2001" spans="2:7" x14ac:dyDescent="0.4">
      <c r="B2001" s="30" t="s">
        <v>3467</v>
      </c>
      <c r="C2001" s="30" t="s">
        <v>4626</v>
      </c>
      <c r="D2001" s="30">
        <v>6</v>
      </c>
      <c r="E2001" s="30" t="s">
        <v>980</v>
      </c>
      <c r="F2001" s="37" t="s">
        <v>6854</v>
      </c>
      <c r="G2001" s="30"/>
    </row>
    <row r="2002" spans="2:7" x14ac:dyDescent="0.4">
      <c r="B2002" s="30" t="s">
        <v>3467</v>
      </c>
      <c r="C2002" s="30" t="s">
        <v>4626</v>
      </c>
      <c r="D2002" s="30">
        <v>7</v>
      </c>
      <c r="E2002" s="30" t="s">
        <v>4630</v>
      </c>
      <c r="F2002" s="37" t="s">
        <v>6854</v>
      </c>
      <c r="G2002" s="30"/>
    </row>
    <row r="2003" spans="2:7" x14ac:dyDescent="0.4">
      <c r="B2003" s="30" t="s">
        <v>3467</v>
      </c>
      <c r="C2003" s="30" t="s">
        <v>4626</v>
      </c>
      <c r="D2003" s="30">
        <v>8</v>
      </c>
      <c r="E2003" s="30" t="s">
        <v>2979</v>
      </c>
      <c r="F2003" s="37" t="s">
        <v>6854</v>
      </c>
      <c r="G2003" s="30"/>
    </row>
    <row r="2004" spans="2:7" x14ac:dyDescent="0.4">
      <c r="B2004" s="30" t="s">
        <v>3467</v>
      </c>
      <c r="C2004" s="30" t="s">
        <v>4626</v>
      </c>
      <c r="D2004" s="30">
        <v>9</v>
      </c>
      <c r="E2004" s="30" t="s">
        <v>4252</v>
      </c>
      <c r="F2004" s="37" t="s">
        <v>6854</v>
      </c>
      <c r="G2004" s="30"/>
    </row>
    <row r="2005" spans="2:7" x14ac:dyDescent="0.4">
      <c r="B2005" s="30" t="s">
        <v>3467</v>
      </c>
      <c r="C2005" s="30" t="s">
        <v>4626</v>
      </c>
      <c r="D2005" s="30">
        <v>10</v>
      </c>
      <c r="E2005" s="30" t="s">
        <v>4631</v>
      </c>
      <c r="F2005" s="37" t="s">
        <v>6854</v>
      </c>
      <c r="G2005" s="30"/>
    </row>
    <row r="2006" spans="2:7" x14ac:dyDescent="0.4">
      <c r="B2006" s="30" t="s">
        <v>3467</v>
      </c>
      <c r="C2006" s="30" t="s">
        <v>4626</v>
      </c>
      <c r="D2006" s="30">
        <v>11</v>
      </c>
      <c r="E2006" s="30" t="s">
        <v>888</v>
      </c>
      <c r="F2006" s="37" t="s">
        <v>6854</v>
      </c>
      <c r="G2006" s="30"/>
    </row>
    <row r="2007" spans="2:7" x14ac:dyDescent="0.4">
      <c r="B2007" s="30" t="s">
        <v>3467</v>
      </c>
      <c r="C2007" s="30" t="s">
        <v>4626</v>
      </c>
      <c r="D2007" s="30">
        <v>12</v>
      </c>
      <c r="E2007" s="30" t="s">
        <v>4615</v>
      </c>
      <c r="F2007" s="37" t="s">
        <v>6854</v>
      </c>
      <c r="G2007" s="30"/>
    </row>
    <row r="2008" spans="2:7" x14ac:dyDescent="0.4">
      <c r="B2008" s="30" t="s">
        <v>3467</v>
      </c>
      <c r="C2008" s="30" t="s">
        <v>4626</v>
      </c>
      <c r="D2008" s="30">
        <v>13</v>
      </c>
      <c r="E2008" s="30" t="s">
        <v>3294</v>
      </c>
      <c r="F2008" s="37" t="s">
        <v>6854</v>
      </c>
      <c r="G2008" s="30"/>
    </row>
    <row r="2009" spans="2:7" x14ac:dyDescent="0.4">
      <c r="B2009" s="30" t="s">
        <v>3467</v>
      </c>
      <c r="C2009" s="30" t="s">
        <v>4626</v>
      </c>
      <c r="D2009" s="30">
        <v>14</v>
      </c>
      <c r="E2009" s="30" t="s">
        <v>1008</v>
      </c>
      <c r="F2009" s="37" t="s">
        <v>6854</v>
      </c>
      <c r="G2009" s="30"/>
    </row>
    <row r="2010" spans="2:7" x14ac:dyDescent="0.4">
      <c r="B2010" s="30" t="s">
        <v>3467</v>
      </c>
      <c r="C2010" s="30" t="s">
        <v>4626</v>
      </c>
      <c r="D2010" s="30">
        <v>15</v>
      </c>
      <c r="E2010" s="30" t="s">
        <v>3851</v>
      </c>
      <c r="F2010" s="37" t="s">
        <v>6854</v>
      </c>
      <c r="G2010" s="30"/>
    </row>
    <row r="2011" spans="2:7" x14ac:dyDescent="0.4">
      <c r="B2011" s="30" t="s">
        <v>3467</v>
      </c>
      <c r="C2011" s="30" t="s">
        <v>4626</v>
      </c>
      <c r="D2011" s="30">
        <v>16</v>
      </c>
      <c r="E2011" s="30" t="s">
        <v>4030</v>
      </c>
      <c r="F2011" s="37" t="s">
        <v>6854</v>
      </c>
      <c r="G2011" s="30"/>
    </row>
    <row r="2012" spans="2:7" x14ac:dyDescent="0.4">
      <c r="B2012" s="30" t="s">
        <v>3467</v>
      </c>
      <c r="C2012" s="30" t="s">
        <v>4626</v>
      </c>
      <c r="D2012" s="30">
        <v>17</v>
      </c>
      <c r="E2012" s="30" t="s">
        <v>2355</v>
      </c>
      <c r="F2012" s="37" t="s">
        <v>6854</v>
      </c>
      <c r="G2012" s="30"/>
    </row>
    <row r="2013" spans="2:7" x14ac:dyDescent="0.4">
      <c r="B2013" s="30" t="s">
        <v>3467</v>
      </c>
      <c r="C2013" s="30" t="s">
        <v>4626</v>
      </c>
      <c r="D2013" s="30">
        <v>18</v>
      </c>
      <c r="E2013" s="30" t="s">
        <v>4632</v>
      </c>
      <c r="F2013" s="37" t="s">
        <v>6854</v>
      </c>
      <c r="G2013" s="30"/>
    </row>
    <row r="2014" spans="2:7" x14ac:dyDescent="0.4">
      <c r="B2014" s="30" t="s">
        <v>3467</v>
      </c>
      <c r="C2014" s="30" t="s">
        <v>4626</v>
      </c>
      <c r="D2014" s="30">
        <v>19</v>
      </c>
      <c r="E2014" s="30" t="s">
        <v>4633</v>
      </c>
      <c r="F2014" s="37" t="s">
        <v>6854</v>
      </c>
      <c r="G2014" s="30"/>
    </row>
    <row r="2015" spans="2:7" x14ac:dyDescent="0.4">
      <c r="B2015" s="30" t="s">
        <v>3467</v>
      </c>
      <c r="C2015" s="30" t="s">
        <v>4626</v>
      </c>
      <c r="D2015" s="30">
        <v>20</v>
      </c>
      <c r="E2015" s="30" t="s">
        <v>4636</v>
      </c>
      <c r="F2015" s="37" t="s">
        <v>6854</v>
      </c>
      <c r="G2015" s="30"/>
    </row>
    <row r="2016" spans="2:7" x14ac:dyDescent="0.4">
      <c r="B2016" s="30" t="s">
        <v>3467</v>
      </c>
      <c r="C2016" s="30" t="s">
        <v>4626</v>
      </c>
      <c r="D2016" s="30">
        <v>21</v>
      </c>
      <c r="E2016" s="30" t="s">
        <v>4015</v>
      </c>
      <c r="F2016" s="37" t="s">
        <v>6854</v>
      </c>
      <c r="G2016" s="30"/>
    </row>
    <row r="2017" spans="2:7" x14ac:dyDescent="0.4">
      <c r="B2017" s="30" t="s">
        <v>3467</v>
      </c>
      <c r="C2017" s="30" t="s">
        <v>4626</v>
      </c>
      <c r="D2017" s="30">
        <v>22</v>
      </c>
      <c r="E2017" s="30" t="s">
        <v>4637</v>
      </c>
      <c r="F2017" s="37" t="s">
        <v>6854</v>
      </c>
      <c r="G2017" s="30"/>
    </row>
    <row r="2018" spans="2:7" x14ac:dyDescent="0.4">
      <c r="B2018" s="30" t="s">
        <v>3467</v>
      </c>
      <c r="C2018" s="30" t="s">
        <v>4626</v>
      </c>
      <c r="D2018" s="30">
        <v>23</v>
      </c>
      <c r="E2018" s="30" t="s">
        <v>4638</v>
      </c>
      <c r="F2018" s="37" t="s">
        <v>6854</v>
      </c>
      <c r="G2018" s="30"/>
    </row>
    <row r="2019" spans="2:7" x14ac:dyDescent="0.4">
      <c r="B2019" s="30" t="s">
        <v>3467</v>
      </c>
      <c r="C2019" s="30" t="s">
        <v>4626</v>
      </c>
      <c r="D2019" s="30">
        <v>24</v>
      </c>
      <c r="E2019" s="32" t="s">
        <v>268</v>
      </c>
      <c r="F2019" s="37" t="s">
        <v>6854</v>
      </c>
      <c r="G2019" s="30"/>
    </row>
    <row r="2020" spans="2:7" x14ac:dyDescent="0.4">
      <c r="B2020" s="30" t="s">
        <v>3467</v>
      </c>
      <c r="C2020" s="30" t="s">
        <v>4626</v>
      </c>
      <c r="D2020" s="30">
        <v>25</v>
      </c>
      <c r="E2020" s="32" t="s">
        <v>228</v>
      </c>
      <c r="F2020" s="37" t="s">
        <v>6854</v>
      </c>
      <c r="G2020" s="30"/>
    </row>
    <row r="2021" spans="2:7" x14ac:dyDescent="0.4">
      <c r="B2021" s="30" t="s">
        <v>3467</v>
      </c>
      <c r="C2021" s="30" t="s">
        <v>4626</v>
      </c>
      <c r="D2021" s="30">
        <v>26</v>
      </c>
      <c r="E2021" s="32" t="s">
        <v>281</v>
      </c>
      <c r="F2021" s="37" t="s">
        <v>6854</v>
      </c>
      <c r="G2021" s="30"/>
    </row>
    <row r="2022" spans="2:7" x14ac:dyDescent="0.4">
      <c r="B2022" s="30" t="s">
        <v>3467</v>
      </c>
      <c r="C2022" s="30" t="s">
        <v>4626</v>
      </c>
      <c r="D2022" s="30">
        <v>27</v>
      </c>
      <c r="E2022" s="32" t="s">
        <v>100</v>
      </c>
      <c r="F2022" s="37" t="s">
        <v>6854</v>
      </c>
      <c r="G2022" s="30"/>
    </row>
    <row r="2023" spans="2:7" x14ac:dyDescent="0.4">
      <c r="B2023" s="30" t="s">
        <v>3467</v>
      </c>
      <c r="C2023" s="30" t="s">
        <v>4626</v>
      </c>
      <c r="D2023" s="30">
        <v>28</v>
      </c>
      <c r="E2023" s="32" t="s">
        <v>285</v>
      </c>
      <c r="F2023" s="37" t="s">
        <v>6854</v>
      </c>
      <c r="G2023" s="30"/>
    </row>
    <row r="2024" spans="2:7" x14ac:dyDescent="0.4">
      <c r="B2024" s="30" t="s">
        <v>3467</v>
      </c>
      <c r="C2024" s="30" t="s">
        <v>4626</v>
      </c>
      <c r="D2024" s="30">
        <v>29</v>
      </c>
      <c r="E2024" s="32" t="s">
        <v>288</v>
      </c>
      <c r="F2024" s="37" t="s">
        <v>6854</v>
      </c>
      <c r="G2024" s="30"/>
    </row>
    <row r="2025" spans="2:7" x14ac:dyDescent="0.4">
      <c r="B2025" s="30" t="s">
        <v>4645</v>
      </c>
      <c r="C2025" s="30" t="s">
        <v>4647</v>
      </c>
      <c r="D2025" s="30">
        <v>1</v>
      </c>
      <c r="E2025" s="32" t="s">
        <v>73</v>
      </c>
      <c r="F2025" s="37" t="s">
        <v>6854</v>
      </c>
      <c r="G2025" s="30"/>
    </row>
    <row r="2026" spans="2:7" x14ac:dyDescent="0.4">
      <c r="B2026" s="30" t="s">
        <v>4645</v>
      </c>
      <c r="C2026" s="30" t="s">
        <v>4647</v>
      </c>
      <c r="D2026" s="30">
        <v>2</v>
      </c>
      <c r="E2026" s="32" t="s">
        <v>2635</v>
      </c>
      <c r="F2026" s="37" t="s">
        <v>6854</v>
      </c>
      <c r="G2026" s="30"/>
    </row>
    <row r="2027" spans="2:7" x14ac:dyDescent="0.4">
      <c r="B2027" s="30" t="s">
        <v>4645</v>
      </c>
      <c r="C2027" s="30" t="s">
        <v>4647</v>
      </c>
      <c r="D2027" s="30">
        <v>3</v>
      </c>
      <c r="E2027" s="32" t="s">
        <v>2463</v>
      </c>
      <c r="F2027" s="37" t="s">
        <v>6854</v>
      </c>
      <c r="G2027" s="30"/>
    </row>
    <row r="2028" spans="2:7" x14ac:dyDescent="0.4">
      <c r="B2028" s="30" t="s">
        <v>4645</v>
      </c>
      <c r="C2028" s="30" t="s">
        <v>4647</v>
      </c>
      <c r="D2028" s="30">
        <v>4</v>
      </c>
      <c r="E2028" s="32" t="s">
        <v>650</v>
      </c>
      <c r="F2028" s="37" t="s">
        <v>6854</v>
      </c>
      <c r="G2028" s="30"/>
    </row>
    <row r="2029" spans="2:7" x14ac:dyDescent="0.4">
      <c r="B2029" s="30" t="s">
        <v>4645</v>
      </c>
      <c r="C2029" s="30" t="s">
        <v>4647</v>
      </c>
      <c r="D2029" s="30">
        <v>5</v>
      </c>
      <c r="E2029" s="30" t="s">
        <v>4649</v>
      </c>
      <c r="F2029" s="37" t="s">
        <v>6854</v>
      </c>
      <c r="G2029" s="30"/>
    </row>
    <row r="2030" spans="2:7" x14ac:dyDescent="0.4">
      <c r="B2030" s="30" t="s">
        <v>4645</v>
      </c>
      <c r="C2030" s="30" t="s">
        <v>4647</v>
      </c>
      <c r="D2030" s="30">
        <v>6</v>
      </c>
      <c r="E2030" s="30" t="s">
        <v>4650</v>
      </c>
      <c r="F2030" s="37" t="s">
        <v>6854</v>
      </c>
      <c r="G2030" s="30"/>
    </row>
    <row r="2031" spans="2:7" x14ac:dyDescent="0.4">
      <c r="B2031" s="30" t="s">
        <v>4645</v>
      </c>
      <c r="C2031" s="30" t="s">
        <v>4647</v>
      </c>
      <c r="D2031" s="30">
        <v>7</v>
      </c>
      <c r="E2031" s="30" t="s">
        <v>330</v>
      </c>
      <c r="F2031" s="37" t="s">
        <v>6854</v>
      </c>
      <c r="G2031" s="30"/>
    </row>
    <row r="2032" spans="2:7" x14ac:dyDescent="0.4">
      <c r="B2032" s="30" t="s">
        <v>4645</v>
      </c>
      <c r="C2032" s="30" t="s">
        <v>4647</v>
      </c>
      <c r="D2032" s="30">
        <v>8</v>
      </c>
      <c r="E2032" s="30" t="s">
        <v>3311</v>
      </c>
      <c r="F2032" s="37" t="s">
        <v>6854</v>
      </c>
      <c r="G2032" s="30"/>
    </row>
    <row r="2033" spans="2:7" x14ac:dyDescent="0.4">
      <c r="B2033" s="30" t="s">
        <v>4645</v>
      </c>
      <c r="C2033" s="30" t="s">
        <v>4647</v>
      </c>
      <c r="D2033" s="30">
        <v>9</v>
      </c>
      <c r="E2033" s="30" t="s">
        <v>4652</v>
      </c>
      <c r="F2033" s="37" t="s">
        <v>6854</v>
      </c>
      <c r="G2033" s="30"/>
    </row>
    <row r="2034" spans="2:7" x14ac:dyDescent="0.4">
      <c r="B2034" s="30" t="s">
        <v>4645</v>
      </c>
      <c r="C2034" s="30" t="s">
        <v>4647</v>
      </c>
      <c r="D2034" s="30">
        <v>10</v>
      </c>
      <c r="E2034" s="30" t="s">
        <v>1919</v>
      </c>
      <c r="F2034" s="37" t="s">
        <v>6854</v>
      </c>
      <c r="G2034" s="30"/>
    </row>
    <row r="2035" spans="2:7" x14ac:dyDescent="0.4">
      <c r="B2035" s="30" t="s">
        <v>4645</v>
      </c>
      <c r="C2035" s="30" t="s">
        <v>4647</v>
      </c>
      <c r="D2035" s="30">
        <v>11</v>
      </c>
      <c r="E2035" s="30" t="s">
        <v>3222</v>
      </c>
      <c r="F2035" s="37" t="s">
        <v>6854</v>
      </c>
      <c r="G2035" s="30"/>
    </row>
    <row r="2036" spans="2:7" x14ac:dyDescent="0.4">
      <c r="B2036" s="30" t="s">
        <v>4645</v>
      </c>
      <c r="C2036" s="30" t="s">
        <v>4647</v>
      </c>
      <c r="D2036" s="30">
        <v>12</v>
      </c>
      <c r="E2036" s="30" t="s">
        <v>4091</v>
      </c>
      <c r="F2036" s="37" t="s">
        <v>6854</v>
      </c>
      <c r="G2036" s="30"/>
    </row>
    <row r="2037" spans="2:7" x14ac:dyDescent="0.4">
      <c r="B2037" s="30" t="s">
        <v>4645</v>
      </c>
      <c r="C2037" s="30" t="s">
        <v>4647</v>
      </c>
      <c r="D2037" s="30">
        <v>13</v>
      </c>
      <c r="E2037" s="30" t="s">
        <v>1464</v>
      </c>
      <c r="F2037" s="37" t="s">
        <v>6854</v>
      </c>
      <c r="G2037" s="30"/>
    </row>
    <row r="2038" spans="2:7" x14ac:dyDescent="0.4">
      <c r="B2038" s="30" t="s">
        <v>4645</v>
      </c>
      <c r="C2038" s="30" t="s">
        <v>4647</v>
      </c>
      <c r="D2038" s="30">
        <v>14</v>
      </c>
      <c r="E2038" s="30" t="s">
        <v>4653</v>
      </c>
      <c r="F2038" s="37" t="s">
        <v>6854</v>
      </c>
      <c r="G2038" s="30"/>
    </row>
    <row r="2039" spans="2:7" x14ac:dyDescent="0.4">
      <c r="B2039" s="30" t="s">
        <v>4645</v>
      </c>
      <c r="C2039" s="30" t="s">
        <v>4647</v>
      </c>
      <c r="D2039" s="30">
        <v>15</v>
      </c>
      <c r="E2039" s="30" t="s">
        <v>2061</v>
      </c>
      <c r="F2039" s="37" t="s">
        <v>6854</v>
      </c>
      <c r="G2039" s="30"/>
    </row>
    <row r="2040" spans="2:7" x14ac:dyDescent="0.4">
      <c r="B2040" s="30" t="s">
        <v>4645</v>
      </c>
      <c r="C2040" s="30" t="s">
        <v>4647</v>
      </c>
      <c r="D2040" s="30">
        <v>16</v>
      </c>
      <c r="E2040" s="30" t="s">
        <v>1173</v>
      </c>
      <c r="F2040" s="37" t="s">
        <v>6854</v>
      </c>
      <c r="G2040" s="30"/>
    </row>
    <row r="2041" spans="2:7" x14ac:dyDescent="0.4">
      <c r="B2041" s="30" t="s">
        <v>4645</v>
      </c>
      <c r="C2041" s="30" t="s">
        <v>4647</v>
      </c>
      <c r="D2041" s="30">
        <v>17</v>
      </c>
      <c r="E2041" s="30" t="s">
        <v>4655</v>
      </c>
      <c r="F2041" s="37" t="s">
        <v>6854</v>
      </c>
      <c r="G2041" s="30"/>
    </row>
    <row r="2042" spans="2:7" x14ac:dyDescent="0.4">
      <c r="B2042" s="30" t="s">
        <v>4645</v>
      </c>
      <c r="C2042" s="30" t="s">
        <v>4647</v>
      </c>
      <c r="D2042" s="30">
        <v>18</v>
      </c>
      <c r="E2042" s="30" t="s">
        <v>4656</v>
      </c>
      <c r="F2042" s="37" t="s">
        <v>6854</v>
      </c>
      <c r="G2042" s="30"/>
    </row>
    <row r="2043" spans="2:7" x14ac:dyDescent="0.4">
      <c r="B2043" s="30" t="s">
        <v>4645</v>
      </c>
      <c r="C2043" s="30" t="s">
        <v>4647</v>
      </c>
      <c r="D2043" s="30">
        <v>19</v>
      </c>
      <c r="E2043" s="30" t="s">
        <v>4657</v>
      </c>
      <c r="F2043" s="37" t="s">
        <v>6854</v>
      </c>
      <c r="G2043" s="30"/>
    </row>
    <row r="2044" spans="2:7" x14ac:dyDescent="0.4">
      <c r="B2044" s="30" t="s">
        <v>4645</v>
      </c>
      <c r="C2044" s="30" t="s">
        <v>4647</v>
      </c>
      <c r="D2044" s="30">
        <v>20</v>
      </c>
      <c r="E2044" s="30" t="s">
        <v>4658</v>
      </c>
      <c r="F2044" s="37" t="s">
        <v>6854</v>
      </c>
      <c r="G2044" s="30"/>
    </row>
    <row r="2045" spans="2:7" x14ac:dyDescent="0.4">
      <c r="B2045" s="30" t="s">
        <v>4645</v>
      </c>
      <c r="C2045" s="30" t="s">
        <v>4647</v>
      </c>
      <c r="D2045" s="30">
        <v>21</v>
      </c>
      <c r="E2045" s="30" t="s">
        <v>4659</v>
      </c>
      <c r="F2045" s="37" t="s">
        <v>6854</v>
      </c>
      <c r="G2045" s="30"/>
    </row>
    <row r="2046" spans="2:7" x14ac:dyDescent="0.4">
      <c r="B2046" s="30" t="s">
        <v>4645</v>
      </c>
      <c r="C2046" s="30" t="s">
        <v>4647</v>
      </c>
      <c r="D2046" s="30">
        <v>22</v>
      </c>
      <c r="E2046" s="30" t="s">
        <v>4661</v>
      </c>
      <c r="F2046" s="37" t="s">
        <v>6854</v>
      </c>
      <c r="G2046" s="30"/>
    </row>
    <row r="2047" spans="2:7" x14ac:dyDescent="0.4">
      <c r="B2047" s="30" t="s">
        <v>4645</v>
      </c>
      <c r="C2047" s="30" t="s">
        <v>4647</v>
      </c>
      <c r="D2047" s="30">
        <v>23</v>
      </c>
      <c r="E2047" s="30" t="s">
        <v>4662</v>
      </c>
      <c r="F2047" s="37" t="s">
        <v>6854</v>
      </c>
      <c r="G2047" s="30"/>
    </row>
    <row r="2048" spans="2:7" x14ac:dyDescent="0.4">
      <c r="B2048" s="30" t="s">
        <v>4645</v>
      </c>
      <c r="C2048" s="30" t="s">
        <v>4647</v>
      </c>
      <c r="D2048" s="30">
        <v>24</v>
      </c>
      <c r="E2048" s="30" t="s">
        <v>4663</v>
      </c>
      <c r="F2048" s="37" t="s">
        <v>6854</v>
      </c>
      <c r="G2048" s="30"/>
    </row>
    <row r="2049" spans="2:7" x14ac:dyDescent="0.4">
      <c r="B2049" s="30" t="s">
        <v>4645</v>
      </c>
      <c r="C2049" s="30" t="s">
        <v>4647</v>
      </c>
      <c r="D2049" s="30">
        <v>25</v>
      </c>
      <c r="E2049" s="30" t="s">
        <v>422</v>
      </c>
      <c r="F2049" s="37" t="s">
        <v>6854</v>
      </c>
      <c r="G2049" s="30"/>
    </row>
    <row r="2050" spans="2:7" x14ac:dyDescent="0.4">
      <c r="B2050" s="30" t="s">
        <v>4645</v>
      </c>
      <c r="C2050" s="30" t="s">
        <v>4647</v>
      </c>
      <c r="D2050" s="30">
        <v>26</v>
      </c>
      <c r="E2050" s="30" t="s">
        <v>4664</v>
      </c>
      <c r="F2050" s="37" t="s">
        <v>6854</v>
      </c>
      <c r="G2050" s="30"/>
    </row>
    <row r="2051" spans="2:7" x14ac:dyDescent="0.4">
      <c r="B2051" s="30" t="s">
        <v>4645</v>
      </c>
      <c r="C2051" s="30" t="s">
        <v>4647</v>
      </c>
      <c r="D2051" s="30">
        <v>27</v>
      </c>
      <c r="E2051" s="30" t="s">
        <v>4505</v>
      </c>
      <c r="F2051" s="37" t="s">
        <v>6854</v>
      </c>
      <c r="G2051" s="30"/>
    </row>
    <row r="2052" spans="2:7" x14ac:dyDescent="0.4">
      <c r="B2052" s="30" t="s">
        <v>4645</v>
      </c>
      <c r="C2052" s="30" t="s">
        <v>4647</v>
      </c>
      <c r="D2052" s="30">
        <v>28</v>
      </c>
      <c r="E2052" s="30" t="s">
        <v>4400</v>
      </c>
      <c r="F2052" s="37" t="s">
        <v>6854</v>
      </c>
      <c r="G2052" s="30"/>
    </row>
    <row r="2053" spans="2:7" x14ac:dyDescent="0.4">
      <c r="B2053" s="30" t="s">
        <v>4645</v>
      </c>
      <c r="C2053" s="30" t="s">
        <v>4647</v>
      </c>
      <c r="D2053" s="30">
        <v>29</v>
      </c>
      <c r="E2053" s="30" t="s">
        <v>2902</v>
      </c>
      <c r="F2053" s="37" t="s">
        <v>6854</v>
      </c>
      <c r="G2053" s="30"/>
    </row>
    <row r="2054" spans="2:7" x14ac:dyDescent="0.4">
      <c r="B2054" s="30" t="s">
        <v>4645</v>
      </c>
      <c r="C2054" s="30" t="s">
        <v>4647</v>
      </c>
      <c r="D2054" s="30">
        <v>30</v>
      </c>
      <c r="E2054" s="30" t="s">
        <v>4667</v>
      </c>
      <c r="F2054" s="37" t="s">
        <v>6854</v>
      </c>
      <c r="G2054" s="30"/>
    </row>
    <row r="2055" spans="2:7" x14ac:dyDescent="0.4">
      <c r="B2055" s="30" t="s">
        <v>4645</v>
      </c>
      <c r="C2055" s="30" t="s">
        <v>4647</v>
      </c>
      <c r="D2055" s="30">
        <v>31</v>
      </c>
      <c r="E2055" s="30" t="s">
        <v>3805</v>
      </c>
      <c r="F2055" s="37" t="s">
        <v>6854</v>
      </c>
      <c r="G2055" s="30"/>
    </row>
    <row r="2056" spans="2:7" x14ac:dyDescent="0.4">
      <c r="B2056" s="30" t="s">
        <v>4645</v>
      </c>
      <c r="C2056" s="30" t="s">
        <v>4647</v>
      </c>
      <c r="D2056" s="30">
        <v>32</v>
      </c>
      <c r="E2056" s="30" t="s">
        <v>4669</v>
      </c>
      <c r="F2056" s="37" t="s">
        <v>6854</v>
      </c>
      <c r="G2056" s="30"/>
    </row>
    <row r="2057" spans="2:7" x14ac:dyDescent="0.4">
      <c r="B2057" s="30" t="s">
        <v>4645</v>
      </c>
      <c r="C2057" s="30" t="s">
        <v>4647</v>
      </c>
      <c r="D2057" s="30">
        <v>33</v>
      </c>
      <c r="E2057" s="30" t="s">
        <v>4670</v>
      </c>
      <c r="F2057" s="37" t="s">
        <v>6854</v>
      </c>
      <c r="G2057" s="30"/>
    </row>
    <row r="2058" spans="2:7" x14ac:dyDescent="0.4">
      <c r="B2058" s="30" t="s">
        <v>4645</v>
      </c>
      <c r="C2058" s="30" t="s">
        <v>4647</v>
      </c>
      <c r="D2058" s="30">
        <v>34</v>
      </c>
      <c r="E2058" s="30" t="s">
        <v>4671</v>
      </c>
      <c r="F2058" s="37" t="s">
        <v>6854</v>
      </c>
      <c r="G2058" s="30"/>
    </row>
    <row r="2059" spans="2:7" x14ac:dyDescent="0.4">
      <c r="B2059" s="30" t="s">
        <v>4645</v>
      </c>
      <c r="C2059" s="30" t="s">
        <v>4647</v>
      </c>
      <c r="D2059" s="30">
        <v>35</v>
      </c>
      <c r="E2059" s="30" t="s">
        <v>4673</v>
      </c>
      <c r="F2059" s="37" t="s">
        <v>6854</v>
      </c>
      <c r="G2059" s="30"/>
    </row>
    <row r="2060" spans="2:7" x14ac:dyDescent="0.4">
      <c r="B2060" s="30" t="s">
        <v>4645</v>
      </c>
      <c r="C2060" s="30" t="s">
        <v>4647</v>
      </c>
      <c r="D2060" s="30">
        <v>36</v>
      </c>
      <c r="E2060" s="30" t="s">
        <v>3185</v>
      </c>
      <c r="F2060" s="37" t="s">
        <v>6854</v>
      </c>
      <c r="G2060" s="30"/>
    </row>
    <row r="2061" spans="2:7" x14ac:dyDescent="0.4">
      <c r="B2061" s="30" t="s">
        <v>4645</v>
      </c>
      <c r="C2061" s="30" t="s">
        <v>4647</v>
      </c>
      <c r="D2061" s="30">
        <v>37</v>
      </c>
      <c r="E2061" s="30" t="s">
        <v>2241</v>
      </c>
      <c r="F2061" s="37" t="s">
        <v>6854</v>
      </c>
      <c r="G2061" s="30"/>
    </row>
    <row r="2062" spans="2:7" x14ac:dyDescent="0.4">
      <c r="B2062" s="30" t="s">
        <v>4645</v>
      </c>
      <c r="C2062" s="30" t="s">
        <v>4647</v>
      </c>
      <c r="D2062" s="30">
        <v>38</v>
      </c>
      <c r="E2062" s="30" t="s">
        <v>4675</v>
      </c>
      <c r="F2062" s="37" t="s">
        <v>6854</v>
      </c>
      <c r="G2062" s="30"/>
    </row>
    <row r="2063" spans="2:7" x14ac:dyDescent="0.4">
      <c r="B2063" s="30" t="s">
        <v>4645</v>
      </c>
      <c r="C2063" s="30" t="s">
        <v>4647</v>
      </c>
      <c r="D2063" s="30">
        <v>39</v>
      </c>
      <c r="E2063" s="30" t="s">
        <v>2007</v>
      </c>
      <c r="F2063" s="37" t="s">
        <v>6854</v>
      </c>
      <c r="G2063" s="30"/>
    </row>
    <row r="2064" spans="2:7" x14ac:dyDescent="0.4">
      <c r="B2064" s="30" t="s">
        <v>4645</v>
      </c>
      <c r="C2064" s="30" t="s">
        <v>4647</v>
      </c>
      <c r="D2064" s="30">
        <v>40</v>
      </c>
      <c r="E2064" s="30" t="s">
        <v>2032</v>
      </c>
      <c r="F2064" s="37" t="s">
        <v>6854</v>
      </c>
      <c r="G2064" s="30"/>
    </row>
    <row r="2065" spans="2:7" x14ac:dyDescent="0.4">
      <c r="B2065" s="30" t="s">
        <v>4645</v>
      </c>
      <c r="C2065" s="30" t="s">
        <v>4647</v>
      </c>
      <c r="D2065" s="30">
        <v>41</v>
      </c>
      <c r="E2065" s="30" t="s">
        <v>4678</v>
      </c>
      <c r="F2065" s="37" t="s">
        <v>6854</v>
      </c>
      <c r="G2065" s="30"/>
    </row>
    <row r="2066" spans="2:7" x14ac:dyDescent="0.4">
      <c r="B2066" s="30" t="s">
        <v>4645</v>
      </c>
      <c r="C2066" s="30" t="s">
        <v>4647</v>
      </c>
      <c r="D2066" s="30">
        <v>42</v>
      </c>
      <c r="E2066" s="30" t="s">
        <v>4681</v>
      </c>
      <c r="F2066" s="37" t="s">
        <v>6854</v>
      </c>
      <c r="G2066" s="30"/>
    </row>
    <row r="2067" spans="2:7" x14ac:dyDescent="0.4">
      <c r="B2067" s="30" t="s">
        <v>4645</v>
      </c>
      <c r="C2067" s="30" t="s">
        <v>4647</v>
      </c>
      <c r="D2067" s="30">
        <v>43</v>
      </c>
      <c r="E2067" s="30" t="s">
        <v>2256</v>
      </c>
      <c r="F2067" s="37" t="s">
        <v>6854</v>
      </c>
      <c r="G2067" s="30"/>
    </row>
    <row r="2068" spans="2:7" x14ac:dyDescent="0.4">
      <c r="B2068" s="30" t="s">
        <v>4645</v>
      </c>
      <c r="C2068" s="30" t="s">
        <v>4647</v>
      </c>
      <c r="D2068" s="30">
        <v>44</v>
      </c>
      <c r="E2068" s="30" t="s">
        <v>4682</v>
      </c>
      <c r="F2068" s="37" t="s">
        <v>6854</v>
      </c>
      <c r="G2068" s="30"/>
    </row>
    <row r="2069" spans="2:7" x14ac:dyDescent="0.4">
      <c r="B2069" s="30" t="s">
        <v>4645</v>
      </c>
      <c r="C2069" s="30" t="s">
        <v>4647</v>
      </c>
      <c r="D2069" s="30">
        <v>45</v>
      </c>
      <c r="E2069" s="30" t="s">
        <v>3973</v>
      </c>
      <c r="F2069" s="37" t="s">
        <v>6854</v>
      </c>
      <c r="G2069" s="30"/>
    </row>
    <row r="2070" spans="2:7" x14ac:dyDescent="0.4">
      <c r="B2070" s="30" t="s">
        <v>4645</v>
      </c>
      <c r="C2070" s="30" t="s">
        <v>4647</v>
      </c>
      <c r="D2070" s="30">
        <v>46</v>
      </c>
      <c r="E2070" s="30" t="s">
        <v>4683</v>
      </c>
      <c r="F2070" s="37" t="s">
        <v>6854</v>
      </c>
      <c r="G2070" s="30"/>
    </row>
    <row r="2071" spans="2:7" x14ac:dyDescent="0.4">
      <c r="B2071" s="30" t="s">
        <v>4645</v>
      </c>
      <c r="C2071" s="30" t="s">
        <v>4647</v>
      </c>
      <c r="D2071" s="30">
        <v>47</v>
      </c>
      <c r="E2071" s="30" t="s">
        <v>4684</v>
      </c>
      <c r="F2071" s="37" t="s">
        <v>6854</v>
      </c>
      <c r="G2071" s="30"/>
    </row>
    <row r="2072" spans="2:7" x14ac:dyDescent="0.4">
      <c r="B2072" s="30" t="s">
        <v>4645</v>
      </c>
      <c r="C2072" s="30" t="s">
        <v>4647</v>
      </c>
      <c r="D2072" s="30">
        <v>48</v>
      </c>
      <c r="E2072" s="30" t="s">
        <v>4679</v>
      </c>
      <c r="F2072" s="37" t="s">
        <v>6854</v>
      </c>
      <c r="G2072" s="30"/>
    </row>
    <row r="2073" spans="2:7" x14ac:dyDescent="0.4">
      <c r="B2073" s="30" t="s">
        <v>4645</v>
      </c>
      <c r="C2073" s="30" t="s">
        <v>4647</v>
      </c>
      <c r="D2073" s="30">
        <v>49</v>
      </c>
      <c r="E2073" s="30" t="s">
        <v>4685</v>
      </c>
      <c r="F2073" s="37" t="s">
        <v>6854</v>
      </c>
      <c r="G2073" s="30"/>
    </row>
    <row r="2074" spans="2:7" x14ac:dyDescent="0.4">
      <c r="B2074" s="30" t="s">
        <v>4645</v>
      </c>
      <c r="C2074" s="30" t="s">
        <v>4647</v>
      </c>
      <c r="D2074" s="30">
        <v>50</v>
      </c>
      <c r="E2074" s="30" t="s">
        <v>4686</v>
      </c>
      <c r="F2074" s="37" t="s">
        <v>6854</v>
      </c>
      <c r="G2074" s="30"/>
    </row>
    <row r="2075" spans="2:7" x14ac:dyDescent="0.4">
      <c r="B2075" s="30" t="s">
        <v>4645</v>
      </c>
      <c r="C2075" s="30" t="s">
        <v>4647</v>
      </c>
      <c r="D2075" s="30">
        <v>51</v>
      </c>
      <c r="E2075" s="30" t="s">
        <v>4687</v>
      </c>
      <c r="F2075" s="37" t="s">
        <v>6854</v>
      </c>
      <c r="G2075" s="30"/>
    </row>
    <row r="2076" spans="2:7" x14ac:dyDescent="0.4">
      <c r="B2076" s="30" t="s">
        <v>4645</v>
      </c>
      <c r="C2076" s="30" t="s">
        <v>4647</v>
      </c>
      <c r="D2076" s="30">
        <v>52</v>
      </c>
      <c r="E2076" s="30" t="s">
        <v>4688</v>
      </c>
      <c r="F2076" s="37" t="s">
        <v>6854</v>
      </c>
      <c r="G2076" s="30"/>
    </row>
    <row r="2077" spans="2:7" x14ac:dyDescent="0.4">
      <c r="B2077" s="30" t="s">
        <v>4645</v>
      </c>
      <c r="C2077" s="30" t="s">
        <v>4647</v>
      </c>
      <c r="D2077" s="30">
        <v>53</v>
      </c>
      <c r="E2077" s="30" t="s">
        <v>4692</v>
      </c>
      <c r="F2077" s="37" t="s">
        <v>6854</v>
      </c>
      <c r="G2077" s="30"/>
    </row>
    <row r="2078" spans="2:7" x14ac:dyDescent="0.4">
      <c r="B2078" s="30" t="s">
        <v>4645</v>
      </c>
      <c r="C2078" s="30" t="s">
        <v>4647</v>
      </c>
      <c r="D2078" s="30">
        <v>54</v>
      </c>
      <c r="E2078" s="30" t="s">
        <v>2892</v>
      </c>
      <c r="F2078" s="37" t="s">
        <v>6854</v>
      </c>
      <c r="G2078" s="30"/>
    </row>
    <row r="2079" spans="2:7" x14ac:dyDescent="0.4">
      <c r="B2079" s="30" t="s">
        <v>4645</v>
      </c>
      <c r="C2079" s="30" t="s">
        <v>4647</v>
      </c>
      <c r="D2079" s="30">
        <v>55</v>
      </c>
      <c r="E2079" s="30" t="s">
        <v>2489</v>
      </c>
      <c r="F2079" s="37" t="s">
        <v>6854</v>
      </c>
      <c r="G2079" s="30"/>
    </row>
    <row r="2080" spans="2:7" x14ac:dyDescent="0.4">
      <c r="B2080" s="30" t="s">
        <v>4645</v>
      </c>
      <c r="C2080" s="30" t="s">
        <v>4647</v>
      </c>
      <c r="D2080" s="30">
        <v>56</v>
      </c>
      <c r="E2080" s="30" t="s">
        <v>13</v>
      </c>
      <c r="F2080" s="37" t="s">
        <v>6854</v>
      </c>
      <c r="G2080" s="30"/>
    </row>
    <row r="2081" spans="2:7" x14ac:dyDescent="0.4">
      <c r="B2081" s="30" t="s">
        <v>4645</v>
      </c>
      <c r="C2081" s="30" t="s">
        <v>4647</v>
      </c>
      <c r="D2081" s="30">
        <v>57</v>
      </c>
      <c r="E2081" s="30" t="s">
        <v>1184</v>
      </c>
      <c r="F2081" s="37" t="s">
        <v>6854</v>
      </c>
      <c r="G2081" s="30"/>
    </row>
    <row r="2082" spans="2:7" x14ac:dyDescent="0.4">
      <c r="B2082" s="30" t="s">
        <v>4645</v>
      </c>
      <c r="C2082" s="30" t="s">
        <v>4647</v>
      </c>
      <c r="D2082" s="30">
        <v>58</v>
      </c>
      <c r="E2082" s="30" t="s">
        <v>4676</v>
      </c>
      <c r="F2082" s="37" t="s">
        <v>6854</v>
      </c>
      <c r="G2082" s="30"/>
    </row>
    <row r="2083" spans="2:7" x14ac:dyDescent="0.4">
      <c r="B2083" s="30" t="s">
        <v>4645</v>
      </c>
      <c r="C2083" s="30" t="s">
        <v>4647</v>
      </c>
      <c r="D2083" s="30">
        <v>59</v>
      </c>
      <c r="E2083" s="30" t="s">
        <v>3869</v>
      </c>
      <c r="F2083" s="37" t="s">
        <v>6854</v>
      </c>
      <c r="G2083" s="30"/>
    </row>
    <row r="2084" spans="2:7" x14ac:dyDescent="0.4">
      <c r="B2084" s="30" t="s">
        <v>4645</v>
      </c>
      <c r="C2084" s="30" t="s">
        <v>4647</v>
      </c>
      <c r="D2084" s="30">
        <v>60</v>
      </c>
      <c r="E2084" s="30" t="s">
        <v>4693</v>
      </c>
      <c r="F2084" s="37" t="s">
        <v>6854</v>
      </c>
      <c r="G2084" s="30"/>
    </row>
    <row r="2085" spans="2:7" x14ac:dyDescent="0.4">
      <c r="B2085" s="30" t="s">
        <v>4645</v>
      </c>
      <c r="C2085" s="30" t="s">
        <v>4647</v>
      </c>
      <c r="D2085" s="30">
        <v>61</v>
      </c>
      <c r="E2085" s="30" t="s">
        <v>4545</v>
      </c>
      <c r="F2085" s="37" t="s">
        <v>6854</v>
      </c>
      <c r="G2085" s="30"/>
    </row>
    <row r="2086" spans="2:7" x14ac:dyDescent="0.4">
      <c r="B2086" s="30" t="s">
        <v>4645</v>
      </c>
      <c r="C2086" s="30" t="s">
        <v>4647</v>
      </c>
      <c r="D2086" s="30">
        <v>62</v>
      </c>
      <c r="E2086" s="30" t="s">
        <v>4694</v>
      </c>
      <c r="F2086" s="37" t="s">
        <v>6854</v>
      </c>
      <c r="G2086" s="30"/>
    </row>
    <row r="2087" spans="2:7" x14ac:dyDescent="0.4">
      <c r="B2087" s="30" t="s">
        <v>4645</v>
      </c>
      <c r="C2087" s="30" t="s">
        <v>4647</v>
      </c>
      <c r="D2087" s="30">
        <v>63</v>
      </c>
      <c r="E2087" s="30" t="s">
        <v>1220</v>
      </c>
      <c r="F2087" s="37" t="s">
        <v>6854</v>
      </c>
      <c r="G2087" s="30"/>
    </row>
    <row r="2088" spans="2:7" x14ac:dyDescent="0.4">
      <c r="B2088" s="30" t="s">
        <v>4645</v>
      </c>
      <c r="C2088" s="30" t="s">
        <v>4647</v>
      </c>
      <c r="D2088" s="30">
        <v>64</v>
      </c>
      <c r="E2088" s="30" t="s">
        <v>4695</v>
      </c>
      <c r="F2088" s="37" t="s">
        <v>6854</v>
      </c>
      <c r="G2088" s="30"/>
    </row>
    <row r="2089" spans="2:7" x14ac:dyDescent="0.4">
      <c r="B2089" s="30" t="s">
        <v>4645</v>
      </c>
      <c r="C2089" s="30" t="s">
        <v>4647</v>
      </c>
      <c r="D2089" s="30">
        <v>65</v>
      </c>
      <c r="E2089" s="30" t="s">
        <v>4696</v>
      </c>
      <c r="F2089" s="37" t="s">
        <v>6854</v>
      </c>
      <c r="G2089" s="30"/>
    </row>
    <row r="2090" spans="2:7" x14ac:dyDescent="0.4">
      <c r="B2090" s="30" t="s">
        <v>4645</v>
      </c>
      <c r="C2090" s="30" t="s">
        <v>4647</v>
      </c>
      <c r="D2090" s="30">
        <v>66</v>
      </c>
      <c r="E2090" s="30" t="s">
        <v>4697</v>
      </c>
      <c r="F2090" s="37" t="s">
        <v>6854</v>
      </c>
      <c r="G2090" s="30"/>
    </row>
    <row r="2091" spans="2:7" x14ac:dyDescent="0.4">
      <c r="B2091" s="30" t="s">
        <v>4645</v>
      </c>
      <c r="C2091" s="30" t="s">
        <v>4647</v>
      </c>
      <c r="D2091" s="30">
        <v>67</v>
      </c>
      <c r="E2091" s="30" t="s">
        <v>4699</v>
      </c>
      <c r="F2091" s="37" t="s">
        <v>6854</v>
      </c>
      <c r="G2091" s="30"/>
    </row>
    <row r="2092" spans="2:7" x14ac:dyDescent="0.4">
      <c r="B2092" s="30" t="s">
        <v>4645</v>
      </c>
      <c r="C2092" s="30" t="s">
        <v>4647</v>
      </c>
      <c r="D2092" s="30">
        <v>68</v>
      </c>
      <c r="E2092" s="30" t="s">
        <v>1932</v>
      </c>
      <c r="F2092" s="37" t="s">
        <v>6854</v>
      </c>
      <c r="G2092" s="30"/>
    </row>
    <row r="2093" spans="2:7" x14ac:dyDescent="0.4">
      <c r="B2093" s="30" t="s">
        <v>4645</v>
      </c>
      <c r="C2093" s="30" t="s">
        <v>4647</v>
      </c>
      <c r="D2093" s="30">
        <v>69</v>
      </c>
      <c r="E2093" s="30" t="s">
        <v>1478</v>
      </c>
      <c r="F2093" s="37" t="s">
        <v>6854</v>
      </c>
      <c r="G2093" s="30"/>
    </row>
    <row r="2094" spans="2:7" x14ac:dyDescent="0.4">
      <c r="B2094" s="30" t="s">
        <v>4645</v>
      </c>
      <c r="C2094" s="30" t="s">
        <v>4647</v>
      </c>
      <c r="D2094" s="30">
        <v>70</v>
      </c>
      <c r="E2094" s="30" t="s">
        <v>4701</v>
      </c>
      <c r="F2094" s="37" t="s">
        <v>6854</v>
      </c>
      <c r="G2094" s="30"/>
    </row>
    <row r="2095" spans="2:7" x14ac:dyDescent="0.4">
      <c r="B2095" s="30" t="s">
        <v>4645</v>
      </c>
      <c r="C2095" s="30" t="s">
        <v>4647</v>
      </c>
      <c r="D2095" s="30">
        <v>71</v>
      </c>
      <c r="E2095" s="30" t="s">
        <v>4705</v>
      </c>
      <c r="F2095" s="37" t="s">
        <v>6854</v>
      </c>
      <c r="G2095" s="30"/>
    </row>
    <row r="2096" spans="2:7" x14ac:dyDescent="0.4">
      <c r="B2096" s="30" t="s">
        <v>4645</v>
      </c>
      <c r="C2096" s="30" t="s">
        <v>4647</v>
      </c>
      <c r="D2096" s="30">
        <v>72</v>
      </c>
      <c r="E2096" s="30" t="s">
        <v>923</v>
      </c>
      <c r="F2096" s="37" t="s">
        <v>6854</v>
      </c>
      <c r="G2096" s="30"/>
    </row>
    <row r="2097" spans="2:7" x14ac:dyDescent="0.4">
      <c r="B2097" s="30" t="s">
        <v>4645</v>
      </c>
      <c r="C2097" s="30" t="s">
        <v>4647</v>
      </c>
      <c r="D2097" s="30">
        <v>73</v>
      </c>
      <c r="E2097" s="30" t="s">
        <v>3326</v>
      </c>
      <c r="F2097" s="37" t="s">
        <v>6854</v>
      </c>
      <c r="G2097" s="30"/>
    </row>
    <row r="2098" spans="2:7" x14ac:dyDescent="0.4">
      <c r="B2098" s="30" t="s">
        <v>4645</v>
      </c>
      <c r="C2098" s="30" t="s">
        <v>4647</v>
      </c>
      <c r="D2098" s="30">
        <v>74</v>
      </c>
      <c r="E2098" s="30" t="s">
        <v>65</v>
      </c>
      <c r="F2098" s="37" t="s">
        <v>6854</v>
      </c>
      <c r="G2098" s="30"/>
    </row>
    <row r="2099" spans="2:7" x14ac:dyDescent="0.4">
      <c r="B2099" s="30" t="s">
        <v>4645</v>
      </c>
      <c r="C2099" s="30" t="s">
        <v>4647</v>
      </c>
      <c r="D2099" s="30">
        <v>75</v>
      </c>
      <c r="E2099" s="30" t="s">
        <v>2520</v>
      </c>
      <c r="F2099" s="37" t="s">
        <v>6854</v>
      </c>
      <c r="G2099" s="30"/>
    </row>
    <row r="2100" spans="2:7" x14ac:dyDescent="0.4">
      <c r="B2100" s="30" t="s">
        <v>4645</v>
      </c>
      <c r="C2100" s="30" t="s">
        <v>4647</v>
      </c>
      <c r="D2100" s="30">
        <v>76</v>
      </c>
      <c r="E2100" s="30" t="s">
        <v>4707</v>
      </c>
      <c r="F2100" s="37" t="s">
        <v>6854</v>
      </c>
      <c r="G2100" s="30"/>
    </row>
    <row r="2101" spans="2:7" x14ac:dyDescent="0.4">
      <c r="B2101" s="30" t="s">
        <v>4645</v>
      </c>
      <c r="C2101" s="30" t="s">
        <v>4647</v>
      </c>
      <c r="D2101" s="30">
        <v>77</v>
      </c>
      <c r="E2101" s="30" t="s">
        <v>4326</v>
      </c>
      <c r="F2101" s="37" t="s">
        <v>6854</v>
      </c>
      <c r="G2101" s="30"/>
    </row>
    <row r="2102" spans="2:7" x14ac:dyDescent="0.4">
      <c r="B2102" s="30" t="s">
        <v>4645</v>
      </c>
      <c r="C2102" s="30" t="s">
        <v>4647</v>
      </c>
      <c r="D2102" s="30">
        <v>78</v>
      </c>
      <c r="E2102" s="30" t="s">
        <v>4709</v>
      </c>
      <c r="F2102" s="37" t="s">
        <v>6854</v>
      </c>
      <c r="G2102" s="30"/>
    </row>
    <row r="2103" spans="2:7" x14ac:dyDescent="0.4">
      <c r="B2103" s="30" t="s">
        <v>4645</v>
      </c>
      <c r="C2103" s="30" t="s">
        <v>4647</v>
      </c>
      <c r="D2103" s="30">
        <v>79</v>
      </c>
      <c r="E2103" s="30" t="s">
        <v>4710</v>
      </c>
      <c r="F2103" s="37" t="s">
        <v>6854</v>
      </c>
      <c r="G2103" s="30"/>
    </row>
    <row r="2104" spans="2:7" x14ac:dyDescent="0.4">
      <c r="B2104" s="30" t="s">
        <v>4645</v>
      </c>
      <c r="C2104" s="30" t="s">
        <v>4647</v>
      </c>
      <c r="D2104" s="30">
        <v>80</v>
      </c>
      <c r="E2104" s="30" t="s">
        <v>2306</v>
      </c>
      <c r="F2104" s="37" t="s">
        <v>6854</v>
      </c>
      <c r="G2104" s="30"/>
    </row>
    <row r="2105" spans="2:7" x14ac:dyDescent="0.4">
      <c r="B2105" s="30" t="s">
        <v>4645</v>
      </c>
      <c r="C2105" s="30" t="s">
        <v>4647</v>
      </c>
      <c r="D2105" s="30">
        <v>81</v>
      </c>
      <c r="E2105" s="30" t="s">
        <v>3586</v>
      </c>
      <c r="F2105" s="37" t="s">
        <v>6854</v>
      </c>
      <c r="G2105" s="30"/>
    </row>
    <row r="2106" spans="2:7" x14ac:dyDescent="0.4">
      <c r="B2106" s="30" t="s">
        <v>4645</v>
      </c>
      <c r="C2106" s="30" t="s">
        <v>4647</v>
      </c>
      <c r="D2106" s="30">
        <v>82</v>
      </c>
      <c r="E2106" s="30" t="s">
        <v>3477</v>
      </c>
      <c r="F2106" s="37" t="s">
        <v>6854</v>
      </c>
      <c r="G2106" s="30"/>
    </row>
    <row r="2107" spans="2:7" x14ac:dyDescent="0.4">
      <c r="B2107" s="30" t="s">
        <v>4645</v>
      </c>
      <c r="C2107" s="30" t="s">
        <v>4647</v>
      </c>
      <c r="D2107" s="30">
        <v>83</v>
      </c>
      <c r="E2107" s="30" t="s">
        <v>4434</v>
      </c>
      <c r="F2107" s="37" t="s">
        <v>6854</v>
      </c>
      <c r="G2107" s="30"/>
    </row>
    <row r="2108" spans="2:7" x14ac:dyDescent="0.4">
      <c r="B2108" s="30" t="s">
        <v>4645</v>
      </c>
      <c r="C2108" s="30" t="s">
        <v>4647</v>
      </c>
      <c r="D2108" s="30">
        <v>84</v>
      </c>
      <c r="E2108" s="30" t="s">
        <v>4711</v>
      </c>
      <c r="F2108" s="37" t="s">
        <v>6854</v>
      </c>
      <c r="G2108" s="30"/>
    </row>
    <row r="2109" spans="2:7" x14ac:dyDescent="0.4">
      <c r="B2109" s="30" t="s">
        <v>4645</v>
      </c>
      <c r="C2109" s="30" t="s">
        <v>4647</v>
      </c>
      <c r="D2109" s="30">
        <v>85</v>
      </c>
      <c r="E2109" s="30" t="s">
        <v>4712</v>
      </c>
      <c r="F2109" s="37" t="s">
        <v>6854</v>
      </c>
      <c r="G2109" s="30"/>
    </row>
    <row r="2110" spans="2:7" x14ac:dyDescent="0.4">
      <c r="B2110" s="30" t="s">
        <v>4645</v>
      </c>
      <c r="C2110" s="30" t="s">
        <v>4647</v>
      </c>
      <c r="D2110" s="30">
        <v>86</v>
      </c>
      <c r="E2110" s="30" t="s">
        <v>4713</v>
      </c>
      <c r="F2110" s="37" t="s">
        <v>6854</v>
      </c>
      <c r="G2110" s="30"/>
    </row>
    <row r="2111" spans="2:7" x14ac:dyDescent="0.4">
      <c r="B2111" s="30" t="s">
        <v>4645</v>
      </c>
      <c r="C2111" s="30" t="s">
        <v>4647</v>
      </c>
      <c r="D2111" s="30">
        <v>87</v>
      </c>
      <c r="E2111" s="30" t="s">
        <v>3539</v>
      </c>
      <c r="F2111" s="37" t="s">
        <v>6854</v>
      </c>
      <c r="G2111" s="30"/>
    </row>
    <row r="2112" spans="2:7" x14ac:dyDescent="0.4">
      <c r="B2112" s="30" t="s">
        <v>4645</v>
      </c>
      <c r="C2112" s="30" t="s">
        <v>4647</v>
      </c>
      <c r="D2112" s="30">
        <v>88</v>
      </c>
      <c r="E2112" s="30" t="s">
        <v>4324</v>
      </c>
      <c r="F2112" s="37" t="s">
        <v>6854</v>
      </c>
      <c r="G2112" s="30"/>
    </row>
    <row r="2113" spans="2:7" x14ac:dyDescent="0.4">
      <c r="B2113" s="30" t="s">
        <v>4645</v>
      </c>
      <c r="C2113" s="30" t="s">
        <v>4647</v>
      </c>
      <c r="D2113" s="30">
        <v>89</v>
      </c>
      <c r="E2113" s="30" t="s">
        <v>3364</v>
      </c>
      <c r="F2113" s="37" t="s">
        <v>6854</v>
      </c>
      <c r="G2113" s="30"/>
    </row>
    <row r="2114" spans="2:7" x14ac:dyDescent="0.4">
      <c r="B2114" s="30" t="s">
        <v>4645</v>
      </c>
      <c r="C2114" s="30" t="s">
        <v>4647</v>
      </c>
      <c r="D2114" s="30">
        <v>90</v>
      </c>
      <c r="E2114" s="30" t="s">
        <v>4714</v>
      </c>
      <c r="F2114" s="37" t="s">
        <v>6854</v>
      </c>
      <c r="G2114" s="30"/>
    </row>
    <row r="2115" spans="2:7" x14ac:dyDescent="0.4">
      <c r="B2115" s="30" t="s">
        <v>4645</v>
      </c>
      <c r="C2115" s="30" t="s">
        <v>4647</v>
      </c>
      <c r="D2115" s="30">
        <v>91</v>
      </c>
      <c r="E2115" s="30" t="s">
        <v>4716</v>
      </c>
      <c r="F2115" s="37" t="s">
        <v>6854</v>
      </c>
      <c r="G2115" s="30"/>
    </row>
    <row r="2116" spans="2:7" x14ac:dyDescent="0.4">
      <c r="B2116" s="30" t="s">
        <v>4645</v>
      </c>
      <c r="C2116" s="30" t="s">
        <v>4647</v>
      </c>
      <c r="D2116" s="30">
        <v>92</v>
      </c>
      <c r="E2116" s="30" t="s">
        <v>4717</v>
      </c>
      <c r="F2116" s="37" t="s">
        <v>6854</v>
      </c>
      <c r="G2116" s="30"/>
    </row>
    <row r="2117" spans="2:7" x14ac:dyDescent="0.4">
      <c r="B2117" s="30" t="s">
        <v>4645</v>
      </c>
      <c r="C2117" s="30" t="s">
        <v>4647</v>
      </c>
      <c r="D2117" s="30">
        <v>93</v>
      </c>
      <c r="E2117" s="30" t="s">
        <v>3860</v>
      </c>
      <c r="F2117" s="37" t="s">
        <v>6854</v>
      </c>
      <c r="G2117" s="30"/>
    </row>
    <row r="2118" spans="2:7" x14ac:dyDescent="0.4">
      <c r="B2118" s="30" t="s">
        <v>4645</v>
      </c>
      <c r="C2118" s="30" t="s">
        <v>4647</v>
      </c>
      <c r="D2118" s="30">
        <v>94</v>
      </c>
      <c r="E2118" s="30" t="s">
        <v>4720</v>
      </c>
      <c r="F2118" s="37" t="s">
        <v>6854</v>
      </c>
      <c r="G2118" s="30"/>
    </row>
    <row r="2119" spans="2:7" x14ac:dyDescent="0.4">
      <c r="B2119" s="30" t="s">
        <v>4645</v>
      </c>
      <c r="C2119" s="30" t="s">
        <v>4647</v>
      </c>
      <c r="D2119" s="30">
        <v>95</v>
      </c>
      <c r="E2119" s="30" t="s">
        <v>242</v>
      </c>
      <c r="F2119" s="37" t="s">
        <v>6854</v>
      </c>
      <c r="G2119" s="30"/>
    </row>
    <row r="2120" spans="2:7" x14ac:dyDescent="0.4">
      <c r="B2120" s="30" t="s">
        <v>4645</v>
      </c>
      <c r="C2120" s="30" t="s">
        <v>4647</v>
      </c>
      <c r="D2120" s="30">
        <v>96</v>
      </c>
      <c r="E2120" s="30" t="s">
        <v>4721</v>
      </c>
      <c r="F2120" s="37" t="s">
        <v>6854</v>
      </c>
      <c r="G2120" s="30"/>
    </row>
    <row r="2121" spans="2:7" x14ac:dyDescent="0.4">
      <c r="B2121" s="30" t="s">
        <v>4645</v>
      </c>
      <c r="C2121" s="30" t="s">
        <v>4647</v>
      </c>
      <c r="D2121" s="30">
        <v>97</v>
      </c>
      <c r="E2121" s="30" t="s">
        <v>2078</v>
      </c>
      <c r="F2121" s="37" t="s">
        <v>6854</v>
      </c>
      <c r="G2121" s="30"/>
    </row>
    <row r="2122" spans="2:7" x14ac:dyDescent="0.4">
      <c r="B2122" s="30" t="s">
        <v>4645</v>
      </c>
      <c r="C2122" s="30" t="s">
        <v>4647</v>
      </c>
      <c r="D2122" s="30">
        <v>98</v>
      </c>
      <c r="E2122" s="30" t="s">
        <v>3303</v>
      </c>
      <c r="F2122" s="37" t="s">
        <v>6854</v>
      </c>
      <c r="G2122" s="30"/>
    </row>
    <row r="2123" spans="2:7" x14ac:dyDescent="0.4">
      <c r="B2123" s="30" t="s">
        <v>4645</v>
      </c>
      <c r="C2123" s="30" t="s">
        <v>4647</v>
      </c>
      <c r="D2123" s="30">
        <v>99</v>
      </c>
      <c r="E2123" s="30" t="s">
        <v>3733</v>
      </c>
      <c r="F2123" s="37" t="s">
        <v>6854</v>
      </c>
      <c r="G2123" s="30"/>
    </row>
    <row r="2124" spans="2:7" x14ac:dyDescent="0.4">
      <c r="B2124" s="30" t="s">
        <v>4645</v>
      </c>
      <c r="C2124" s="30" t="s">
        <v>4647</v>
      </c>
      <c r="D2124" s="30">
        <v>100</v>
      </c>
      <c r="E2124" s="30" t="s">
        <v>4723</v>
      </c>
      <c r="F2124" s="37" t="s">
        <v>6854</v>
      </c>
      <c r="G2124" s="30"/>
    </row>
    <row r="2125" spans="2:7" x14ac:dyDescent="0.4">
      <c r="B2125" s="30" t="s">
        <v>4645</v>
      </c>
      <c r="C2125" s="30" t="s">
        <v>4647</v>
      </c>
      <c r="D2125" s="30">
        <v>101</v>
      </c>
      <c r="E2125" s="30" t="s">
        <v>4726</v>
      </c>
      <c r="F2125" s="37" t="s">
        <v>6854</v>
      </c>
      <c r="G2125" s="30"/>
    </row>
    <row r="2126" spans="2:7" x14ac:dyDescent="0.4">
      <c r="B2126" s="30" t="s">
        <v>4645</v>
      </c>
      <c r="C2126" s="30" t="s">
        <v>4647</v>
      </c>
      <c r="D2126" s="30">
        <v>102</v>
      </c>
      <c r="E2126" s="30" t="s">
        <v>1310</v>
      </c>
      <c r="F2126" s="37" t="s">
        <v>6854</v>
      </c>
      <c r="G2126" s="30"/>
    </row>
    <row r="2127" spans="2:7" x14ac:dyDescent="0.4">
      <c r="B2127" s="30" t="s">
        <v>4645</v>
      </c>
      <c r="C2127" s="30" t="s">
        <v>4647</v>
      </c>
      <c r="D2127" s="30">
        <v>103</v>
      </c>
      <c r="E2127" s="30" t="s">
        <v>4728</v>
      </c>
      <c r="F2127" s="37" t="s">
        <v>6854</v>
      </c>
      <c r="G2127" s="30"/>
    </row>
    <row r="2128" spans="2:7" x14ac:dyDescent="0.4">
      <c r="B2128" s="30" t="s">
        <v>4645</v>
      </c>
      <c r="C2128" s="30" t="s">
        <v>4647</v>
      </c>
      <c r="D2128" s="30">
        <v>104</v>
      </c>
      <c r="E2128" s="30" t="s">
        <v>4729</v>
      </c>
      <c r="F2128" s="37" t="s">
        <v>6854</v>
      </c>
      <c r="G2128" s="30"/>
    </row>
    <row r="2129" spans="2:7" x14ac:dyDescent="0.4">
      <c r="B2129" s="30" t="s">
        <v>4645</v>
      </c>
      <c r="C2129" s="30" t="s">
        <v>4647</v>
      </c>
      <c r="D2129" s="30">
        <v>105</v>
      </c>
      <c r="E2129" s="30" t="s">
        <v>4730</v>
      </c>
      <c r="F2129" s="37" t="s">
        <v>6854</v>
      </c>
      <c r="G2129" s="30"/>
    </row>
    <row r="2130" spans="2:7" x14ac:dyDescent="0.4">
      <c r="B2130" s="30" t="s">
        <v>4645</v>
      </c>
      <c r="C2130" s="30" t="s">
        <v>4647</v>
      </c>
      <c r="D2130" s="30">
        <v>106</v>
      </c>
      <c r="E2130" s="30" t="s">
        <v>4731</v>
      </c>
      <c r="F2130" s="37" t="s">
        <v>6854</v>
      </c>
      <c r="G2130" s="30"/>
    </row>
    <row r="2131" spans="2:7" x14ac:dyDescent="0.4">
      <c r="B2131" s="30" t="s">
        <v>4645</v>
      </c>
      <c r="C2131" s="30" t="s">
        <v>4647</v>
      </c>
      <c r="D2131" s="30">
        <v>107</v>
      </c>
      <c r="E2131" s="30" t="s">
        <v>4732</v>
      </c>
      <c r="F2131" s="37" t="s">
        <v>6854</v>
      </c>
      <c r="G2131" s="30"/>
    </row>
    <row r="2132" spans="2:7" x14ac:dyDescent="0.4">
      <c r="B2132" s="30" t="s">
        <v>4645</v>
      </c>
      <c r="C2132" s="30" t="s">
        <v>4647</v>
      </c>
      <c r="D2132" s="30">
        <v>108</v>
      </c>
      <c r="E2132" s="30" t="s">
        <v>1747</v>
      </c>
      <c r="F2132" s="37" t="s">
        <v>6854</v>
      </c>
      <c r="G2132" s="30"/>
    </row>
    <row r="2133" spans="2:7" x14ac:dyDescent="0.4">
      <c r="B2133" s="30" t="s">
        <v>4645</v>
      </c>
      <c r="C2133" s="30" t="s">
        <v>4647</v>
      </c>
      <c r="D2133" s="30">
        <v>109</v>
      </c>
      <c r="E2133" s="30" t="s">
        <v>1048</v>
      </c>
      <c r="F2133" s="37" t="s">
        <v>6854</v>
      </c>
      <c r="G2133" s="30"/>
    </row>
    <row r="2134" spans="2:7" x14ac:dyDescent="0.4">
      <c r="B2134" s="30" t="s">
        <v>4645</v>
      </c>
      <c r="C2134" s="30" t="s">
        <v>4647</v>
      </c>
      <c r="D2134" s="30">
        <v>110</v>
      </c>
      <c r="E2134" s="30" t="s">
        <v>3434</v>
      </c>
      <c r="F2134" s="37" t="s">
        <v>6854</v>
      </c>
      <c r="G2134" s="30"/>
    </row>
    <row r="2135" spans="2:7" x14ac:dyDescent="0.4">
      <c r="B2135" s="30" t="s">
        <v>4645</v>
      </c>
      <c r="C2135" s="30" t="s">
        <v>4647</v>
      </c>
      <c r="D2135" s="30">
        <v>111</v>
      </c>
      <c r="E2135" s="30" t="s">
        <v>4733</v>
      </c>
      <c r="F2135" s="37" t="s">
        <v>6854</v>
      </c>
      <c r="G2135" s="30"/>
    </row>
    <row r="2136" spans="2:7" x14ac:dyDescent="0.4">
      <c r="B2136" s="30" t="s">
        <v>4645</v>
      </c>
      <c r="C2136" s="30" t="s">
        <v>4647</v>
      </c>
      <c r="D2136" s="30">
        <v>112</v>
      </c>
      <c r="E2136" s="30" t="s">
        <v>1779</v>
      </c>
      <c r="F2136" s="37" t="s">
        <v>6854</v>
      </c>
      <c r="G2136" s="30"/>
    </row>
    <row r="2137" spans="2:7" x14ac:dyDescent="0.4">
      <c r="B2137" s="30" t="s">
        <v>4645</v>
      </c>
      <c r="C2137" s="30" t="s">
        <v>4647</v>
      </c>
      <c r="D2137" s="30">
        <v>113</v>
      </c>
      <c r="E2137" s="30" t="s">
        <v>4734</v>
      </c>
      <c r="F2137" s="37" t="s">
        <v>6854</v>
      </c>
      <c r="G2137" s="30"/>
    </row>
    <row r="2138" spans="2:7" x14ac:dyDescent="0.4">
      <c r="B2138" s="30" t="s">
        <v>4645</v>
      </c>
      <c r="C2138" s="30" t="s">
        <v>4647</v>
      </c>
      <c r="D2138" s="30">
        <v>114</v>
      </c>
      <c r="E2138" s="30" t="s">
        <v>2961</v>
      </c>
      <c r="F2138" s="37" t="s">
        <v>6854</v>
      </c>
      <c r="G2138" s="30"/>
    </row>
    <row r="2139" spans="2:7" x14ac:dyDescent="0.4">
      <c r="B2139" s="30" t="s">
        <v>4645</v>
      </c>
      <c r="C2139" s="30" t="s">
        <v>4647</v>
      </c>
      <c r="D2139" s="30">
        <v>115</v>
      </c>
      <c r="E2139" s="30" t="s">
        <v>4735</v>
      </c>
      <c r="F2139" s="37" t="s">
        <v>6854</v>
      </c>
      <c r="G2139" s="30"/>
    </row>
    <row r="2140" spans="2:7" x14ac:dyDescent="0.4">
      <c r="B2140" s="30" t="s">
        <v>4645</v>
      </c>
      <c r="C2140" s="30" t="s">
        <v>4647</v>
      </c>
      <c r="D2140" s="30">
        <v>116</v>
      </c>
      <c r="E2140" s="30" t="s">
        <v>1145</v>
      </c>
      <c r="F2140" s="37" t="s">
        <v>6854</v>
      </c>
      <c r="G2140" s="30"/>
    </row>
    <row r="2141" spans="2:7" x14ac:dyDescent="0.4">
      <c r="B2141" s="30" t="s">
        <v>4645</v>
      </c>
      <c r="C2141" s="30" t="s">
        <v>4647</v>
      </c>
      <c r="D2141" s="30">
        <v>117</v>
      </c>
      <c r="E2141" s="30" t="s">
        <v>4738</v>
      </c>
      <c r="F2141" s="37" t="s">
        <v>6854</v>
      </c>
      <c r="G2141" s="30"/>
    </row>
    <row r="2142" spans="2:7" x14ac:dyDescent="0.4">
      <c r="B2142" s="30" t="s">
        <v>4645</v>
      </c>
      <c r="C2142" s="30" t="s">
        <v>4647</v>
      </c>
      <c r="D2142" s="30">
        <v>118</v>
      </c>
      <c r="E2142" s="30" t="s">
        <v>3077</v>
      </c>
      <c r="F2142" s="37" t="s">
        <v>6854</v>
      </c>
      <c r="G2142" s="30"/>
    </row>
    <row r="2143" spans="2:7" x14ac:dyDescent="0.4">
      <c r="B2143" s="30" t="s">
        <v>4645</v>
      </c>
      <c r="C2143" s="30" t="s">
        <v>4647</v>
      </c>
      <c r="D2143" s="30">
        <v>119</v>
      </c>
      <c r="E2143" s="30" t="s">
        <v>4740</v>
      </c>
      <c r="F2143" s="37" t="s">
        <v>6854</v>
      </c>
      <c r="G2143" s="30"/>
    </row>
    <row r="2144" spans="2:7" x14ac:dyDescent="0.4">
      <c r="B2144" s="30" t="s">
        <v>4645</v>
      </c>
      <c r="C2144" s="30" t="s">
        <v>4647</v>
      </c>
      <c r="D2144" s="30">
        <v>120</v>
      </c>
      <c r="E2144" s="30" t="s">
        <v>1563</v>
      </c>
      <c r="F2144" s="37" t="s">
        <v>6854</v>
      </c>
      <c r="G2144" s="30"/>
    </row>
    <row r="2145" spans="2:7" x14ac:dyDescent="0.4">
      <c r="B2145" s="30" t="s">
        <v>4645</v>
      </c>
      <c r="C2145" s="30" t="s">
        <v>4647</v>
      </c>
      <c r="D2145" s="30">
        <v>121</v>
      </c>
      <c r="E2145" s="30" t="s">
        <v>4741</v>
      </c>
      <c r="F2145" s="37" t="s">
        <v>6854</v>
      </c>
      <c r="G2145" s="30"/>
    </row>
    <row r="2146" spans="2:7" x14ac:dyDescent="0.4">
      <c r="B2146" s="30" t="s">
        <v>4645</v>
      </c>
      <c r="C2146" s="30" t="s">
        <v>4647</v>
      </c>
      <c r="D2146" s="30">
        <v>122</v>
      </c>
      <c r="E2146" s="30" t="s">
        <v>3770</v>
      </c>
      <c r="F2146" s="37" t="s">
        <v>6854</v>
      </c>
      <c r="G2146" s="30"/>
    </row>
    <row r="2147" spans="2:7" x14ac:dyDescent="0.4">
      <c r="B2147" s="30" t="s">
        <v>4645</v>
      </c>
      <c r="C2147" s="30" t="s">
        <v>4647</v>
      </c>
      <c r="D2147" s="30">
        <v>123</v>
      </c>
      <c r="E2147" s="30" t="s">
        <v>3393</v>
      </c>
      <c r="F2147" s="37" t="s">
        <v>6854</v>
      </c>
      <c r="G2147" s="30"/>
    </row>
    <row r="2148" spans="2:7" x14ac:dyDescent="0.4">
      <c r="B2148" s="30" t="s">
        <v>4645</v>
      </c>
      <c r="C2148" s="30" t="s">
        <v>4647</v>
      </c>
      <c r="D2148" s="30">
        <v>124</v>
      </c>
      <c r="E2148" s="30" t="s">
        <v>3355</v>
      </c>
      <c r="F2148" s="37" t="s">
        <v>6854</v>
      </c>
      <c r="G2148" s="30"/>
    </row>
    <row r="2149" spans="2:7" x14ac:dyDescent="0.4">
      <c r="B2149" s="30" t="s">
        <v>4645</v>
      </c>
      <c r="C2149" s="30" t="s">
        <v>4647</v>
      </c>
      <c r="D2149" s="30">
        <v>125</v>
      </c>
      <c r="E2149" s="30" t="s">
        <v>3310</v>
      </c>
      <c r="F2149" s="37" t="s">
        <v>6854</v>
      </c>
      <c r="G2149" s="30"/>
    </row>
    <row r="2150" spans="2:7" x14ac:dyDescent="0.4">
      <c r="B2150" s="30" t="s">
        <v>4645</v>
      </c>
      <c r="C2150" s="30" t="s">
        <v>4647</v>
      </c>
      <c r="D2150" s="30">
        <v>126</v>
      </c>
      <c r="E2150" s="30" t="s">
        <v>2940</v>
      </c>
      <c r="F2150" s="37" t="s">
        <v>6854</v>
      </c>
      <c r="G2150" s="30"/>
    </row>
    <row r="2151" spans="2:7" x14ac:dyDescent="0.4">
      <c r="B2151" s="30" t="s">
        <v>4645</v>
      </c>
      <c r="C2151" s="30" t="s">
        <v>4647</v>
      </c>
      <c r="D2151" s="30">
        <v>127</v>
      </c>
      <c r="E2151" s="30" t="s">
        <v>4743</v>
      </c>
      <c r="F2151" s="37" t="s">
        <v>6854</v>
      </c>
      <c r="G2151" s="30"/>
    </row>
    <row r="2152" spans="2:7" x14ac:dyDescent="0.4">
      <c r="B2152" s="30" t="s">
        <v>4645</v>
      </c>
      <c r="C2152" s="30" t="s">
        <v>4647</v>
      </c>
      <c r="D2152" s="30">
        <v>128</v>
      </c>
      <c r="E2152" s="30" t="s">
        <v>4745</v>
      </c>
      <c r="F2152" s="37" t="s">
        <v>6854</v>
      </c>
      <c r="G2152" s="30"/>
    </row>
    <row r="2153" spans="2:7" x14ac:dyDescent="0.4">
      <c r="B2153" s="30" t="s">
        <v>4645</v>
      </c>
      <c r="C2153" s="30" t="s">
        <v>4647</v>
      </c>
      <c r="D2153" s="30">
        <v>129</v>
      </c>
      <c r="E2153" s="30" t="s">
        <v>4749</v>
      </c>
      <c r="F2153" s="37" t="s">
        <v>6854</v>
      </c>
      <c r="G2153" s="30"/>
    </row>
    <row r="2154" spans="2:7" x14ac:dyDescent="0.4">
      <c r="B2154" s="30" t="s">
        <v>4645</v>
      </c>
      <c r="C2154" s="30" t="s">
        <v>4647</v>
      </c>
      <c r="D2154" s="30">
        <v>130</v>
      </c>
      <c r="E2154" s="30" t="s">
        <v>4750</v>
      </c>
      <c r="F2154" s="37" t="s">
        <v>6854</v>
      </c>
      <c r="G2154" s="30"/>
    </row>
    <row r="2155" spans="2:7" x14ac:dyDescent="0.4">
      <c r="B2155" s="30" t="s">
        <v>4645</v>
      </c>
      <c r="C2155" s="30" t="s">
        <v>4647</v>
      </c>
      <c r="D2155" s="30">
        <v>131</v>
      </c>
      <c r="E2155" s="30" t="s">
        <v>3243</v>
      </c>
      <c r="F2155" s="37" t="s">
        <v>6854</v>
      </c>
      <c r="G2155" s="30"/>
    </row>
    <row r="2156" spans="2:7" x14ac:dyDescent="0.4">
      <c r="B2156" s="30" t="s">
        <v>4645</v>
      </c>
      <c r="C2156" s="30" t="s">
        <v>4647</v>
      </c>
      <c r="D2156" s="30">
        <v>132</v>
      </c>
      <c r="E2156" s="30" t="s">
        <v>4751</v>
      </c>
      <c r="F2156" s="37" t="s">
        <v>6854</v>
      </c>
      <c r="G2156" s="30"/>
    </row>
    <row r="2157" spans="2:7" x14ac:dyDescent="0.4">
      <c r="B2157" s="30" t="s">
        <v>4645</v>
      </c>
      <c r="C2157" s="30" t="s">
        <v>4647</v>
      </c>
      <c r="D2157" s="30">
        <v>133</v>
      </c>
      <c r="E2157" s="30" t="s">
        <v>1875</v>
      </c>
      <c r="F2157" s="37" t="s">
        <v>6854</v>
      </c>
      <c r="G2157" s="30"/>
    </row>
    <row r="2158" spans="2:7" x14ac:dyDescent="0.4">
      <c r="B2158" s="30" t="s">
        <v>4645</v>
      </c>
      <c r="C2158" s="30" t="s">
        <v>4647</v>
      </c>
      <c r="D2158" s="30">
        <v>134</v>
      </c>
      <c r="E2158" s="30" t="s">
        <v>4752</v>
      </c>
      <c r="F2158" s="37" t="s">
        <v>6854</v>
      </c>
      <c r="G2158" s="30"/>
    </row>
    <row r="2159" spans="2:7" x14ac:dyDescent="0.4">
      <c r="B2159" s="30" t="s">
        <v>4645</v>
      </c>
      <c r="C2159" s="30" t="s">
        <v>4647</v>
      </c>
      <c r="D2159" s="30">
        <v>135</v>
      </c>
      <c r="E2159" s="30" t="s">
        <v>4754</v>
      </c>
      <c r="F2159" s="37" t="s">
        <v>6854</v>
      </c>
      <c r="G2159" s="30"/>
    </row>
    <row r="2160" spans="2:7" x14ac:dyDescent="0.4">
      <c r="B2160" s="30" t="s">
        <v>4645</v>
      </c>
      <c r="C2160" s="30" t="s">
        <v>4647</v>
      </c>
      <c r="D2160" s="30">
        <v>136</v>
      </c>
      <c r="E2160" s="30" t="s">
        <v>1457</v>
      </c>
      <c r="F2160" s="37" t="s">
        <v>6854</v>
      </c>
      <c r="G2160" s="30"/>
    </row>
    <row r="2161" spans="2:7" x14ac:dyDescent="0.4">
      <c r="B2161" s="30" t="s">
        <v>4645</v>
      </c>
      <c r="C2161" s="30" t="s">
        <v>4647</v>
      </c>
      <c r="D2161" s="30">
        <v>137</v>
      </c>
      <c r="E2161" s="30" t="s">
        <v>620</v>
      </c>
      <c r="F2161" s="37" t="s">
        <v>6854</v>
      </c>
      <c r="G2161" s="30"/>
    </row>
    <row r="2162" spans="2:7" x14ac:dyDescent="0.4">
      <c r="B2162" s="30" t="s">
        <v>4645</v>
      </c>
      <c r="C2162" s="30" t="s">
        <v>4647</v>
      </c>
      <c r="D2162" s="30">
        <v>138</v>
      </c>
      <c r="E2162" s="30" t="s">
        <v>4755</v>
      </c>
      <c r="F2162" s="37" t="s">
        <v>6854</v>
      </c>
      <c r="G2162" s="30"/>
    </row>
    <row r="2163" spans="2:7" x14ac:dyDescent="0.4">
      <c r="B2163" s="30" t="s">
        <v>4645</v>
      </c>
      <c r="C2163" s="30" t="s">
        <v>4647</v>
      </c>
      <c r="D2163" s="30">
        <v>139</v>
      </c>
      <c r="E2163" s="30" t="s">
        <v>4756</v>
      </c>
      <c r="F2163" s="37" t="s">
        <v>6854</v>
      </c>
      <c r="G2163" s="30"/>
    </row>
    <row r="2164" spans="2:7" x14ac:dyDescent="0.4">
      <c r="B2164" s="30" t="s">
        <v>4645</v>
      </c>
      <c r="C2164" s="30" t="s">
        <v>4647</v>
      </c>
      <c r="D2164" s="30">
        <v>140</v>
      </c>
      <c r="E2164" s="30" t="s">
        <v>4757</v>
      </c>
      <c r="F2164" s="37" t="s">
        <v>6854</v>
      </c>
      <c r="G2164" s="30"/>
    </row>
    <row r="2165" spans="2:7" x14ac:dyDescent="0.4">
      <c r="B2165" s="30" t="s">
        <v>4645</v>
      </c>
      <c r="C2165" s="30" t="s">
        <v>4647</v>
      </c>
      <c r="D2165" s="30">
        <v>141</v>
      </c>
      <c r="E2165" s="30" t="s">
        <v>3262</v>
      </c>
      <c r="F2165" s="37" t="s">
        <v>6854</v>
      </c>
      <c r="G2165" s="30"/>
    </row>
    <row r="2166" spans="2:7" x14ac:dyDescent="0.4">
      <c r="B2166" s="30" t="s">
        <v>4645</v>
      </c>
      <c r="C2166" s="30" t="s">
        <v>4647</v>
      </c>
      <c r="D2166" s="30">
        <v>142</v>
      </c>
      <c r="E2166" s="30" t="s">
        <v>1344</v>
      </c>
      <c r="F2166" s="37" t="s">
        <v>6854</v>
      </c>
      <c r="G2166" s="30"/>
    </row>
    <row r="2167" spans="2:7" x14ac:dyDescent="0.4">
      <c r="B2167" s="30" t="s">
        <v>4645</v>
      </c>
      <c r="C2167" s="30" t="s">
        <v>4647</v>
      </c>
      <c r="D2167" s="30">
        <v>143</v>
      </c>
      <c r="E2167" s="30" t="s">
        <v>2795</v>
      </c>
      <c r="F2167" s="37" t="s">
        <v>6854</v>
      </c>
      <c r="G2167" s="30"/>
    </row>
    <row r="2168" spans="2:7" x14ac:dyDescent="0.4">
      <c r="B2168" s="30" t="s">
        <v>4645</v>
      </c>
      <c r="C2168" s="30" t="s">
        <v>4647</v>
      </c>
      <c r="D2168" s="30">
        <v>144</v>
      </c>
      <c r="E2168" s="30" t="s">
        <v>4369</v>
      </c>
      <c r="F2168" s="37" t="s">
        <v>6854</v>
      </c>
      <c r="G2168" s="30"/>
    </row>
    <row r="2169" spans="2:7" x14ac:dyDescent="0.4">
      <c r="B2169" s="30" t="s">
        <v>4645</v>
      </c>
      <c r="C2169" s="30" t="s">
        <v>4647</v>
      </c>
      <c r="D2169" s="30">
        <v>145</v>
      </c>
      <c r="E2169" s="30" t="s">
        <v>680</v>
      </c>
      <c r="F2169" s="37" t="s">
        <v>6854</v>
      </c>
      <c r="G2169" s="30"/>
    </row>
    <row r="2170" spans="2:7" x14ac:dyDescent="0.4">
      <c r="B2170" s="30" t="s">
        <v>4645</v>
      </c>
      <c r="C2170" s="30" t="s">
        <v>4647</v>
      </c>
      <c r="D2170" s="30">
        <v>146</v>
      </c>
      <c r="E2170" s="30" t="s">
        <v>2179</v>
      </c>
      <c r="F2170" s="37" t="s">
        <v>6854</v>
      </c>
      <c r="G2170" s="30"/>
    </row>
    <row r="2171" spans="2:7" x14ac:dyDescent="0.4">
      <c r="B2171" s="30" t="s">
        <v>4645</v>
      </c>
      <c r="C2171" s="30" t="s">
        <v>4647</v>
      </c>
      <c r="D2171" s="30">
        <v>147</v>
      </c>
      <c r="E2171" s="30" t="s">
        <v>4758</v>
      </c>
      <c r="F2171" s="37" t="s">
        <v>6854</v>
      </c>
      <c r="G2171" s="30"/>
    </row>
    <row r="2172" spans="2:7" x14ac:dyDescent="0.4">
      <c r="B2172" s="30" t="s">
        <v>4645</v>
      </c>
      <c r="C2172" s="30" t="s">
        <v>4647</v>
      </c>
      <c r="D2172" s="30">
        <v>148</v>
      </c>
      <c r="E2172" s="30" t="s">
        <v>1375</v>
      </c>
      <c r="F2172" s="37" t="s">
        <v>6854</v>
      </c>
      <c r="G2172" s="30"/>
    </row>
    <row r="2173" spans="2:7" x14ac:dyDescent="0.4">
      <c r="B2173" s="30" t="s">
        <v>4645</v>
      </c>
      <c r="C2173" s="30" t="s">
        <v>4647</v>
      </c>
      <c r="D2173" s="30">
        <v>149</v>
      </c>
      <c r="E2173" s="30" t="s">
        <v>965</v>
      </c>
      <c r="F2173" s="37" t="s">
        <v>6854</v>
      </c>
      <c r="G2173" s="30"/>
    </row>
    <row r="2174" spans="2:7" x14ac:dyDescent="0.4">
      <c r="B2174" s="30" t="s">
        <v>4645</v>
      </c>
      <c r="C2174" s="30" t="s">
        <v>4647</v>
      </c>
      <c r="D2174" s="30">
        <v>150</v>
      </c>
      <c r="E2174" s="30" t="s">
        <v>4759</v>
      </c>
      <c r="F2174" s="37" t="s">
        <v>6854</v>
      </c>
      <c r="G2174" s="30"/>
    </row>
    <row r="2175" spans="2:7" x14ac:dyDescent="0.4">
      <c r="B2175" s="30" t="s">
        <v>4645</v>
      </c>
      <c r="C2175" s="30" t="s">
        <v>4647</v>
      </c>
      <c r="D2175" s="30">
        <v>151</v>
      </c>
      <c r="E2175" s="30" t="s">
        <v>4760</v>
      </c>
      <c r="F2175" s="37" t="s">
        <v>6854</v>
      </c>
      <c r="G2175" s="30"/>
    </row>
    <row r="2176" spans="2:7" x14ac:dyDescent="0.4">
      <c r="B2176" s="30" t="s">
        <v>4645</v>
      </c>
      <c r="C2176" s="30" t="s">
        <v>4647</v>
      </c>
      <c r="D2176" s="30">
        <v>152</v>
      </c>
      <c r="E2176" s="30" t="s">
        <v>1770</v>
      </c>
      <c r="F2176" s="37" t="s">
        <v>6854</v>
      </c>
      <c r="G2176" s="30"/>
    </row>
    <row r="2177" spans="2:7" x14ac:dyDescent="0.4">
      <c r="B2177" s="30" t="s">
        <v>4645</v>
      </c>
      <c r="C2177" s="30" t="s">
        <v>4647</v>
      </c>
      <c r="D2177" s="30">
        <v>153</v>
      </c>
      <c r="E2177" s="30" t="s">
        <v>2801</v>
      </c>
      <c r="F2177" s="37" t="s">
        <v>6854</v>
      </c>
      <c r="G2177" s="30"/>
    </row>
    <row r="2178" spans="2:7" x14ac:dyDescent="0.4">
      <c r="B2178" s="30" t="s">
        <v>4645</v>
      </c>
      <c r="C2178" s="30" t="s">
        <v>4647</v>
      </c>
      <c r="D2178" s="30">
        <v>154</v>
      </c>
      <c r="E2178" s="30" t="s">
        <v>2702</v>
      </c>
      <c r="F2178" s="37" t="s">
        <v>6854</v>
      </c>
      <c r="G2178" s="30"/>
    </row>
    <row r="2179" spans="2:7" x14ac:dyDescent="0.4">
      <c r="B2179" s="30" t="s">
        <v>4645</v>
      </c>
      <c r="C2179" s="30" t="s">
        <v>4647</v>
      </c>
      <c r="D2179" s="30">
        <v>155</v>
      </c>
      <c r="E2179" s="30" t="s">
        <v>3452</v>
      </c>
      <c r="F2179" s="37" t="s">
        <v>6854</v>
      </c>
      <c r="G2179" s="30"/>
    </row>
    <row r="2180" spans="2:7" x14ac:dyDescent="0.4">
      <c r="B2180" s="30" t="s">
        <v>4645</v>
      </c>
      <c r="C2180" s="30" t="s">
        <v>4647</v>
      </c>
      <c r="D2180" s="30">
        <v>156</v>
      </c>
      <c r="E2180" s="30" t="s">
        <v>952</v>
      </c>
      <c r="F2180" s="37" t="s">
        <v>6854</v>
      </c>
      <c r="G2180" s="30"/>
    </row>
    <row r="2181" spans="2:7" x14ac:dyDescent="0.4">
      <c r="B2181" s="30" t="s">
        <v>4645</v>
      </c>
      <c r="C2181" s="30" t="s">
        <v>4647</v>
      </c>
      <c r="D2181" s="30">
        <v>157</v>
      </c>
      <c r="E2181" s="30" t="s">
        <v>4763</v>
      </c>
      <c r="F2181" s="37" t="s">
        <v>6854</v>
      </c>
      <c r="G2181" s="30"/>
    </row>
    <row r="2182" spans="2:7" x14ac:dyDescent="0.4">
      <c r="B2182" s="30" t="s">
        <v>4645</v>
      </c>
      <c r="C2182" s="30" t="s">
        <v>4647</v>
      </c>
      <c r="D2182" s="30">
        <v>158</v>
      </c>
      <c r="E2182" s="30" t="s">
        <v>2905</v>
      </c>
      <c r="F2182" s="37" t="s">
        <v>6854</v>
      </c>
      <c r="G2182" s="30"/>
    </row>
    <row r="2183" spans="2:7" x14ac:dyDescent="0.4">
      <c r="B2183" s="30" t="s">
        <v>4645</v>
      </c>
      <c r="C2183" s="30" t="s">
        <v>4647</v>
      </c>
      <c r="D2183" s="30">
        <v>159</v>
      </c>
      <c r="E2183" s="30" t="s">
        <v>497</v>
      </c>
      <c r="F2183" s="37" t="s">
        <v>6854</v>
      </c>
      <c r="G2183" s="30"/>
    </row>
    <row r="2184" spans="2:7" x14ac:dyDescent="0.4">
      <c r="B2184" s="30" t="s">
        <v>4645</v>
      </c>
      <c r="C2184" s="30" t="s">
        <v>4647</v>
      </c>
      <c r="D2184" s="30">
        <v>160</v>
      </c>
      <c r="E2184" s="30" t="s">
        <v>4764</v>
      </c>
      <c r="F2184" s="37" t="s">
        <v>6854</v>
      </c>
      <c r="G2184" s="30"/>
    </row>
    <row r="2185" spans="2:7" x14ac:dyDescent="0.4">
      <c r="B2185" s="30" t="s">
        <v>4645</v>
      </c>
      <c r="C2185" s="30" t="s">
        <v>4647</v>
      </c>
      <c r="D2185" s="30">
        <v>161</v>
      </c>
      <c r="E2185" s="30" t="s">
        <v>3622</v>
      </c>
      <c r="F2185" s="37" t="s">
        <v>6854</v>
      </c>
      <c r="G2185" s="30"/>
    </row>
    <row r="2186" spans="2:7" x14ac:dyDescent="0.4">
      <c r="B2186" s="30" t="s">
        <v>4645</v>
      </c>
      <c r="C2186" s="30" t="s">
        <v>4647</v>
      </c>
      <c r="D2186" s="30">
        <v>162</v>
      </c>
      <c r="E2186" s="30" t="s">
        <v>4351</v>
      </c>
      <c r="F2186" s="37" t="s">
        <v>6854</v>
      </c>
      <c r="G2186" s="30"/>
    </row>
    <row r="2187" spans="2:7" x14ac:dyDescent="0.4">
      <c r="B2187" s="30" t="s">
        <v>4645</v>
      </c>
      <c r="C2187" s="30" t="s">
        <v>4647</v>
      </c>
      <c r="D2187" s="30">
        <v>163</v>
      </c>
      <c r="E2187" s="30" t="s">
        <v>4765</v>
      </c>
      <c r="F2187" s="37" t="s">
        <v>6854</v>
      </c>
      <c r="G2187" s="30"/>
    </row>
    <row r="2188" spans="2:7" x14ac:dyDescent="0.4">
      <c r="B2188" s="30" t="s">
        <v>4645</v>
      </c>
      <c r="C2188" s="30" t="s">
        <v>4647</v>
      </c>
      <c r="D2188" s="30">
        <v>164</v>
      </c>
      <c r="E2188" s="30" t="s">
        <v>374</v>
      </c>
      <c r="F2188" s="37" t="s">
        <v>6854</v>
      </c>
      <c r="G2188" s="30"/>
    </row>
    <row r="2189" spans="2:7" x14ac:dyDescent="0.4">
      <c r="B2189" s="30" t="s">
        <v>4645</v>
      </c>
      <c r="C2189" s="30" t="s">
        <v>4647</v>
      </c>
      <c r="D2189" s="30">
        <v>165</v>
      </c>
      <c r="E2189" s="30" t="s">
        <v>3560</v>
      </c>
      <c r="F2189" s="37" t="s">
        <v>6854</v>
      </c>
      <c r="G2189" s="30"/>
    </row>
    <row r="2190" spans="2:7" x14ac:dyDescent="0.4">
      <c r="B2190" s="30" t="s">
        <v>4645</v>
      </c>
      <c r="C2190" s="30" t="s">
        <v>4647</v>
      </c>
      <c r="D2190" s="30">
        <v>166</v>
      </c>
      <c r="E2190" s="30" t="s">
        <v>4130</v>
      </c>
      <c r="F2190" s="37" t="s">
        <v>6854</v>
      </c>
      <c r="G2190" s="30"/>
    </row>
    <row r="2191" spans="2:7" x14ac:dyDescent="0.4">
      <c r="B2191" s="30" t="s">
        <v>4645</v>
      </c>
      <c r="C2191" s="30" t="s">
        <v>4647</v>
      </c>
      <c r="D2191" s="30">
        <v>167</v>
      </c>
      <c r="E2191" s="30" t="s">
        <v>4766</v>
      </c>
      <c r="F2191" s="37" t="s">
        <v>6854</v>
      </c>
      <c r="G2191" s="30"/>
    </row>
    <row r="2192" spans="2:7" x14ac:dyDescent="0.4">
      <c r="B2192" s="30" t="s">
        <v>4645</v>
      </c>
      <c r="C2192" s="30" t="s">
        <v>4647</v>
      </c>
      <c r="D2192" s="30">
        <v>168</v>
      </c>
      <c r="E2192" s="30" t="s">
        <v>4674</v>
      </c>
      <c r="F2192" s="37" t="s">
        <v>6854</v>
      </c>
      <c r="G2192" s="30"/>
    </row>
    <row r="2193" spans="2:7" x14ac:dyDescent="0.4">
      <c r="B2193" s="30" t="s">
        <v>4645</v>
      </c>
      <c r="C2193" s="30" t="s">
        <v>4647</v>
      </c>
      <c r="D2193" s="30">
        <v>169</v>
      </c>
      <c r="E2193" s="30" t="s">
        <v>4767</v>
      </c>
      <c r="F2193" s="37" t="s">
        <v>6854</v>
      </c>
      <c r="G2193" s="30"/>
    </row>
    <row r="2194" spans="2:7" x14ac:dyDescent="0.4">
      <c r="B2194" s="30" t="s">
        <v>4645</v>
      </c>
      <c r="C2194" s="30" t="s">
        <v>4647</v>
      </c>
      <c r="D2194" s="30">
        <v>170</v>
      </c>
      <c r="E2194" s="30" t="s">
        <v>4768</v>
      </c>
      <c r="F2194" s="37" t="s">
        <v>6854</v>
      </c>
      <c r="G2194" s="30"/>
    </row>
    <row r="2195" spans="2:7" x14ac:dyDescent="0.4">
      <c r="B2195" s="30" t="s">
        <v>4645</v>
      </c>
      <c r="C2195" s="30" t="s">
        <v>4647</v>
      </c>
      <c r="D2195" s="30">
        <v>171</v>
      </c>
      <c r="E2195" s="30" t="s">
        <v>4343</v>
      </c>
      <c r="F2195" s="37" t="s">
        <v>6854</v>
      </c>
      <c r="G2195" s="30"/>
    </row>
    <row r="2196" spans="2:7" x14ac:dyDescent="0.4">
      <c r="B2196" s="30" t="s">
        <v>4645</v>
      </c>
      <c r="C2196" s="30" t="s">
        <v>4647</v>
      </c>
      <c r="D2196" s="30">
        <v>172</v>
      </c>
      <c r="E2196" s="30" t="s">
        <v>4769</v>
      </c>
      <c r="F2196" s="37" t="s">
        <v>6854</v>
      </c>
      <c r="G2196" s="30"/>
    </row>
    <row r="2197" spans="2:7" x14ac:dyDescent="0.4">
      <c r="B2197" s="30" t="s">
        <v>4645</v>
      </c>
      <c r="C2197" s="30" t="s">
        <v>4647</v>
      </c>
      <c r="D2197" s="30">
        <v>173</v>
      </c>
      <c r="E2197" s="30" t="s">
        <v>4770</v>
      </c>
      <c r="F2197" s="37" t="s">
        <v>6854</v>
      </c>
      <c r="G2197" s="30"/>
    </row>
    <row r="2198" spans="2:7" x14ac:dyDescent="0.4">
      <c r="B2198" s="30" t="s">
        <v>4645</v>
      </c>
      <c r="C2198" s="30" t="s">
        <v>4647</v>
      </c>
      <c r="D2198" s="30">
        <v>174</v>
      </c>
      <c r="E2198" s="30" t="s">
        <v>4772</v>
      </c>
      <c r="F2198" s="37" t="s">
        <v>6854</v>
      </c>
      <c r="G2198" s="30"/>
    </row>
    <row r="2199" spans="2:7" x14ac:dyDescent="0.4">
      <c r="B2199" s="30" t="s">
        <v>4645</v>
      </c>
      <c r="C2199" s="30" t="s">
        <v>4647</v>
      </c>
      <c r="D2199" s="30">
        <v>175</v>
      </c>
      <c r="E2199" s="30" t="s">
        <v>4774</v>
      </c>
      <c r="F2199" s="37" t="s">
        <v>6854</v>
      </c>
      <c r="G2199" s="30"/>
    </row>
    <row r="2200" spans="2:7" x14ac:dyDescent="0.4">
      <c r="B2200" s="30" t="s">
        <v>4645</v>
      </c>
      <c r="C2200" s="30" t="s">
        <v>4647</v>
      </c>
      <c r="D2200" s="30">
        <v>176</v>
      </c>
      <c r="E2200" s="30" t="s">
        <v>4775</v>
      </c>
      <c r="F2200" s="37" t="s">
        <v>6854</v>
      </c>
      <c r="G2200" s="30"/>
    </row>
    <row r="2201" spans="2:7" x14ac:dyDescent="0.4">
      <c r="B2201" s="30" t="s">
        <v>4645</v>
      </c>
      <c r="C2201" s="30" t="s">
        <v>4647</v>
      </c>
      <c r="D2201" s="30">
        <v>177</v>
      </c>
      <c r="E2201" s="30" t="s">
        <v>3324</v>
      </c>
      <c r="F2201" s="37" t="s">
        <v>6854</v>
      </c>
      <c r="G2201" s="30"/>
    </row>
    <row r="2202" spans="2:7" x14ac:dyDescent="0.4">
      <c r="B2202" s="30" t="s">
        <v>4645</v>
      </c>
      <c r="C2202" s="30" t="s">
        <v>4647</v>
      </c>
      <c r="D2202" s="30">
        <v>178</v>
      </c>
      <c r="E2202" s="30" t="s">
        <v>4338</v>
      </c>
      <c r="F2202" s="37" t="s">
        <v>6854</v>
      </c>
      <c r="G2202" s="30"/>
    </row>
    <row r="2203" spans="2:7" x14ac:dyDescent="0.4">
      <c r="B2203" s="30" t="s">
        <v>4645</v>
      </c>
      <c r="C2203" s="30" t="s">
        <v>4647</v>
      </c>
      <c r="D2203" s="30">
        <v>179</v>
      </c>
      <c r="E2203" s="30" t="s">
        <v>1655</v>
      </c>
      <c r="F2203" s="37" t="s">
        <v>6854</v>
      </c>
      <c r="G2203" s="30"/>
    </row>
    <row r="2204" spans="2:7" x14ac:dyDescent="0.4">
      <c r="B2204" s="30" t="s">
        <v>4645</v>
      </c>
      <c r="C2204" s="30" t="s">
        <v>4647</v>
      </c>
      <c r="D2204" s="30">
        <v>180</v>
      </c>
      <c r="E2204" s="30" t="s">
        <v>4777</v>
      </c>
      <c r="F2204" s="37" t="s">
        <v>6854</v>
      </c>
      <c r="G2204" s="30"/>
    </row>
    <row r="2205" spans="2:7" x14ac:dyDescent="0.4">
      <c r="B2205" s="30" t="s">
        <v>4645</v>
      </c>
      <c r="C2205" s="30" t="s">
        <v>4647</v>
      </c>
      <c r="D2205" s="30">
        <v>181</v>
      </c>
      <c r="E2205" s="30" t="s">
        <v>1644</v>
      </c>
      <c r="F2205" s="37" t="s">
        <v>6854</v>
      </c>
      <c r="G2205" s="30"/>
    </row>
    <row r="2206" spans="2:7" x14ac:dyDescent="0.4">
      <c r="B2206" s="30" t="s">
        <v>4645</v>
      </c>
      <c r="C2206" s="30" t="s">
        <v>4647</v>
      </c>
      <c r="D2206" s="30">
        <v>182</v>
      </c>
      <c r="E2206" s="30" t="s">
        <v>4778</v>
      </c>
      <c r="F2206" s="37" t="s">
        <v>6854</v>
      </c>
      <c r="G2206" s="30"/>
    </row>
    <row r="2207" spans="2:7" x14ac:dyDescent="0.4">
      <c r="B2207" s="30" t="s">
        <v>4645</v>
      </c>
      <c r="C2207" s="30" t="s">
        <v>4647</v>
      </c>
      <c r="D2207" s="30">
        <v>183</v>
      </c>
      <c r="E2207" s="30" t="s">
        <v>4779</v>
      </c>
      <c r="F2207" s="37" t="s">
        <v>6854</v>
      </c>
      <c r="G2207" s="30"/>
    </row>
    <row r="2208" spans="2:7" x14ac:dyDescent="0.4">
      <c r="B2208" s="30" t="s">
        <v>4645</v>
      </c>
      <c r="C2208" s="30" t="s">
        <v>4647</v>
      </c>
      <c r="D2208" s="30">
        <v>184</v>
      </c>
      <c r="E2208" s="30" t="s">
        <v>3577</v>
      </c>
      <c r="F2208" s="37" t="s">
        <v>6854</v>
      </c>
      <c r="G2208" s="30"/>
    </row>
    <row r="2209" spans="2:7" x14ac:dyDescent="0.4">
      <c r="B2209" s="30" t="s">
        <v>4645</v>
      </c>
      <c r="C2209" s="30" t="s">
        <v>4647</v>
      </c>
      <c r="D2209" s="30">
        <v>185</v>
      </c>
      <c r="E2209" s="30" t="s">
        <v>4780</v>
      </c>
      <c r="F2209" s="37" t="s">
        <v>6854</v>
      </c>
      <c r="G2209" s="30"/>
    </row>
    <row r="2210" spans="2:7" x14ac:dyDescent="0.4">
      <c r="B2210" s="30" t="s">
        <v>4645</v>
      </c>
      <c r="C2210" s="30" t="s">
        <v>4647</v>
      </c>
      <c r="D2210" s="30">
        <v>186</v>
      </c>
      <c r="E2210" s="30" t="s">
        <v>4783</v>
      </c>
      <c r="F2210" s="37" t="s">
        <v>6854</v>
      </c>
      <c r="G2210" s="30"/>
    </row>
    <row r="2211" spans="2:7" x14ac:dyDescent="0.4">
      <c r="B2211" s="30" t="s">
        <v>4645</v>
      </c>
      <c r="C2211" s="30" t="s">
        <v>4647</v>
      </c>
      <c r="D2211" s="30">
        <v>187</v>
      </c>
      <c r="E2211" s="30" t="s">
        <v>85</v>
      </c>
      <c r="F2211" s="37" t="s">
        <v>6854</v>
      </c>
      <c r="G2211" s="30"/>
    </row>
    <row r="2212" spans="2:7" x14ac:dyDescent="0.4">
      <c r="B2212" s="30" t="s">
        <v>4645</v>
      </c>
      <c r="C2212" s="30" t="s">
        <v>4647</v>
      </c>
      <c r="D2212" s="30">
        <v>188</v>
      </c>
      <c r="E2212" s="30" t="s">
        <v>4784</v>
      </c>
      <c r="F2212" s="37" t="s">
        <v>6854</v>
      </c>
      <c r="G2212" s="30"/>
    </row>
    <row r="2213" spans="2:7" x14ac:dyDescent="0.4">
      <c r="B2213" s="30" t="s">
        <v>4645</v>
      </c>
      <c r="C2213" s="30" t="s">
        <v>4647</v>
      </c>
      <c r="D2213" s="30">
        <v>189</v>
      </c>
      <c r="E2213" s="30" t="s">
        <v>623</v>
      </c>
      <c r="F2213" s="37" t="s">
        <v>6854</v>
      </c>
      <c r="G2213" s="30"/>
    </row>
    <row r="2214" spans="2:7" x14ac:dyDescent="0.4">
      <c r="B2214" s="30" t="s">
        <v>4645</v>
      </c>
      <c r="C2214" s="30" t="s">
        <v>4647</v>
      </c>
      <c r="D2214" s="30">
        <v>190</v>
      </c>
      <c r="E2214" s="30" t="s">
        <v>3636</v>
      </c>
      <c r="F2214" s="37" t="s">
        <v>6854</v>
      </c>
      <c r="G2214" s="30"/>
    </row>
    <row r="2215" spans="2:7" x14ac:dyDescent="0.4">
      <c r="B2215" s="30" t="s">
        <v>4645</v>
      </c>
      <c r="C2215" s="30" t="s">
        <v>4647</v>
      </c>
      <c r="D2215" s="30">
        <v>191</v>
      </c>
      <c r="E2215" s="30" t="s">
        <v>4787</v>
      </c>
      <c r="F2215" s="37" t="s">
        <v>6854</v>
      </c>
      <c r="G2215" s="30"/>
    </row>
    <row r="2216" spans="2:7" x14ac:dyDescent="0.4">
      <c r="B2216" s="30" t="s">
        <v>4645</v>
      </c>
      <c r="C2216" s="30" t="s">
        <v>4647</v>
      </c>
      <c r="D2216" s="30">
        <v>192</v>
      </c>
      <c r="E2216" s="30" t="s">
        <v>4788</v>
      </c>
      <c r="F2216" s="37" t="s">
        <v>6854</v>
      </c>
      <c r="G2216" s="30"/>
    </row>
    <row r="2217" spans="2:7" x14ac:dyDescent="0.4">
      <c r="B2217" s="30" t="s">
        <v>4645</v>
      </c>
      <c r="C2217" s="30" t="s">
        <v>4647</v>
      </c>
      <c r="D2217" s="30">
        <v>193</v>
      </c>
      <c r="E2217" s="30" t="s">
        <v>4790</v>
      </c>
      <c r="F2217" s="37" t="s">
        <v>6854</v>
      </c>
      <c r="G2217" s="30"/>
    </row>
    <row r="2218" spans="2:7" x14ac:dyDescent="0.4">
      <c r="B2218" s="30" t="s">
        <v>4645</v>
      </c>
      <c r="C2218" s="30" t="s">
        <v>4647</v>
      </c>
      <c r="D2218" s="30">
        <v>194</v>
      </c>
      <c r="E2218" s="30" t="s">
        <v>2067</v>
      </c>
      <c r="F2218" s="37" t="s">
        <v>6854</v>
      </c>
      <c r="G2218" s="30"/>
    </row>
    <row r="2219" spans="2:7" x14ac:dyDescent="0.4">
      <c r="B2219" s="30" t="s">
        <v>4645</v>
      </c>
      <c r="C2219" s="30" t="s">
        <v>4647</v>
      </c>
      <c r="D2219" s="30">
        <v>195</v>
      </c>
      <c r="E2219" s="30" t="s">
        <v>4792</v>
      </c>
      <c r="F2219" s="37" t="s">
        <v>6854</v>
      </c>
      <c r="G2219" s="30"/>
    </row>
    <row r="2220" spans="2:7" x14ac:dyDescent="0.4">
      <c r="B2220" s="30" t="s">
        <v>4645</v>
      </c>
      <c r="C2220" s="30" t="s">
        <v>4647</v>
      </c>
      <c r="D2220" s="30">
        <v>196</v>
      </c>
      <c r="E2220" s="30" t="s">
        <v>2059</v>
      </c>
      <c r="F2220" s="37" t="s">
        <v>6854</v>
      </c>
      <c r="G2220" s="30"/>
    </row>
    <row r="2221" spans="2:7" x14ac:dyDescent="0.4">
      <c r="B2221" s="30" t="s">
        <v>4645</v>
      </c>
      <c r="C2221" s="30" t="s">
        <v>4647</v>
      </c>
      <c r="D2221" s="30">
        <v>197</v>
      </c>
      <c r="E2221" s="30" t="s">
        <v>3091</v>
      </c>
      <c r="F2221" s="37" t="s">
        <v>6854</v>
      </c>
      <c r="G2221" s="30"/>
    </row>
    <row r="2222" spans="2:7" x14ac:dyDescent="0.4">
      <c r="B2222" s="30" t="s">
        <v>4645</v>
      </c>
      <c r="C2222" s="30" t="s">
        <v>4647</v>
      </c>
      <c r="D2222" s="30">
        <v>198</v>
      </c>
      <c r="E2222" s="30" t="s">
        <v>326</v>
      </c>
      <c r="F2222" s="37" t="s">
        <v>6854</v>
      </c>
      <c r="G2222" s="30"/>
    </row>
    <row r="2223" spans="2:7" x14ac:dyDescent="0.4">
      <c r="B2223" s="30" t="s">
        <v>4645</v>
      </c>
      <c r="C2223" s="30" t="s">
        <v>4647</v>
      </c>
      <c r="D2223" s="30">
        <v>199</v>
      </c>
      <c r="E2223" s="30" t="s">
        <v>1925</v>
      </c>
      <c r="F2223" s="37" t="s">
        <v>6854</v>
      </c>
      <c r="G2223" s="30"/>
    </row>
    <row r="2224" spans="2:7" x14ac:dyDescent="0.4">
      <c r="B2224" s="30" t="s">
        <v>4645</v>
      </c>
      <c r="C2224" s="30" t="s">
        <v>4647</v>
      </c>
      <c r="D2224" s="30">
        <v>200</v>
      </c>
      <c r="E2224" s="30" t="s">
        <v>3189</v>
      </c>
      <c r="F2224" s="37" t="s">
        <v>6854</v>
      </c>
      <c r="G2224" s="30"/>
    </row>
    <row r="2225" spans="2:7" x14ac:dyDescent="0.4">
      <c r="B2225" s="30" t="s">
        <v>4645</v>
      </c>
      <c r="C2225" s="30" t="s">
        <v>4647</v>
      </c>
      <c r="D2225" s="30">
        <v>201</v>
      </c>
      <c r="E2225" s="30" t="s">
        <v>4794</v>
      </c>
      <c r="F2225" s="37" t="s">
        <v>6854</v>
      </c>
      <c r="G2225" s="30"/>
    </row>
    <row r="2226" spans="2:7" x14ac:dyDescent="0.4">
      <c r="B2226" s="30" t="s">
        <v>4645</v>
      </c>
      <c r="C2226" s="30" t="s">
        <v>4647</v>
      </c>
      <c r="D2226" s="30">
        <v>202</v>
      </c>
      <c r="E2226" s="30" t="s">
        <v>4795</v>
      </c>
      <c r="F2226" s="37" t="s">
        <v>6854</v>
      </c>
      <c r="G2226" s="30"/>
    </row>
    <row r="2227" spans="2:7" x14ac:dyDescent="0.4">
      <c r="B2227" s="30" t="s">
        <v>4645</v>
      </c>
      <c r="C2227" s="30" t="s">
        <v>4647</v>
      </c>
      <c r="D2227" s="30">
        <v>203</v>
      </c>
      <c r="E2227" s="30" t="s">
        <v>4797</v>
      </c>
      <c r="F2227" s="37" t="s">
        <v>6854</v>
      </c>
      <c r="G2227" s="30"/>
    </row>
    <row r="2228" spans="2:7" x14ac:dyDescent="0.4">
      <c r="B2228" s="30" t="s">
        <v>4645</v>
      </c>
      <c r="C2228" s="30" t="s">
        <v>4647</v>
      </c>
      <c r="D2228" s="30">
        <v>204</v>
      </c>
      <c r="E2228" s="30" t="s">
        <v>4800</v>
      </c>
      <c r="F2228" s="37" t="s">
        <v>6854</v>
      </c>
      <c r="G2228" s="30"/>
    </row>
    <row r="2229" spans="2:7" x14ac:dyDescent="0.4">
      <c r="B2229" s="30" t="s">
        <v>4645</v>
      </c>
      <c r="C2229" s="30" t="s">
        <v>4647</v>
      </c>
      <c r="D2229" s="30">
        <v>205</v>
      </c>
      <c r="E2229" s="30" t="s">
        <v>622</v>
      </c>
      <c r="F2229" s="37" t="s">
        <v>6854</v>
      </c>
      <c r="G2229" s="30"/>
    </row>
    <row r="2230" spans="2:7" x14ac:dyDescent="0.4">
      <c r="B2230" s="30" t="s">
        <v>4645</v>
      </c>
      <c r="C2230" s="30" t="s">
        <v>4647</v>
      </c>
      <c r="D2230" s="30">
        <v>206</v>
      </c>
      <c r="E2230" s="30" t="s">
        <v>485</v>
      </c>
      <c r="F2230" s="37" t="s">
        <v>6854</v>
      </c>
      <c r="G2230" s="30"/>
    </row>
    <row r="2231" spans="2:7" x14ac:dyDescent="0.4">
      <c r="B2231" s="30" t="s">
        <v>4645</v>
      </c>
      <c r="C2231" s="30" t="s">
        <v>4647</v>
      </c>
      <c r="D2231" s="30">
        <v>207</v>
      </c>
      <c r="E2231" s="30" t="s">
        <v>4803</v>
      </c>
      <c r="F2231" s="37" t="s">
        <v>6854</v>
      </c>
      <c r="G2231" s="30"/>
    </row>
    <row r="2232" spans="2:7" x14ac:dyDescent="0.4">
      <c r="B2232" s="30" t="s">
        <v>4645</v>
      </c>
      <c r="C2232" s="30" t="s">
        <v>4647</v>
      </c>
      <c r="D2232" s="30">
        <v>208</v>
      </c>
      <c r="E2232" s="30" t="s">
        <v>3419</v>
      </c>
      <c r="F2232" s="37" t="s">
        <v>6854</v>
      </c>
      <c r="G2232" s="30"/>
    </row>
    <row r="2233" spans="2:7" x14ac:dyDescent="0.4">
      <c r="B2233" s="30" t="s">
        <v>4645</v>
      </c>
      <c r="C2233" s="30" t="s">
        <v>4647</v>
      </c>
      <c r="D2233" s="30">
        <v>209</v>
      </c>
      <c r="E2233" s="30" t="s">
        <v>4805</v>
      </c>
      <c r="F2233" s="37" t="s">
        <v>6854</v>
      </c>
      <c r="G2233" s="30"/>
    </row>
    <row r="2234" spans="2:7" x14ac:dyDescent="0.4">
      <c r="B2234" s="30" t="s">
        <v>4645</v>
      </c>
      <c r="C2234" s="30" t="s">
        <v>4647</v>
      </c>
      <c r="D2234" s="30">
        <v>210</v>
      </c>
      <c r="E2234" s="30" t="s">
        <v>2877</v>
      </c>
      <c r="F2234" s="37" t="s">
        <v>6854</v>
      </c>
      <c r="G2234" s="30"/>
    </row>
    <row r="2235" spans="2:7" x14ac:dyDescent="0.4">
      <c r="B2235" s="30" t="s">
        <v>4645</v>
      </c>
      <c r="C2235" s="30" t="s">
        <v>4647</v>
      </c>
      <c r="D2235" s="30">
        <v>211</v>
      </c>
      <c r="E2235" s="32" t="s">
        <v>268</v>
      </c>
      <c r="F2235" s="37" t="s">
        <v>6854</v>
      </c>
      <c r="G2235" s="30"/>
    </row>
    <row r="2236" spans="2:7" x14ac:dyDescent="0.4">
      <c r="B2236" s="30" t="s">
        <v>4645</v>
      </c>
      <c r="C2236" s="30" t="s">
        <v>4647</v>
      </c>
      <c r="D2236" s="30">
        <v>212</v>
      </c>
      <c r="E2236" s="32" t="s">
        <v>228</v>
      </c>
      <c r="F2236" s="37" t="s">
        <v>6854</v>
      </c>
      <c r="G2236" s="30"/>
    </row>
    <row r="2237" spans="2:7" x14ac:dyDescent="0.4">
      <c r="B2237" s="30" t="s">
        <v>4645</v>
      </c>
      <c r="C2237" s="30" t="s">
        <v>4647</v>
      </c>
      <c r="D2237" s="30">
        <v>213</v>
      </c>
      <c r="E2237" s="32" t="s">
        <v>281</v>
      </c>
      <c r="F2237" s="37" t="s">
        <v>6854</v>
      </c>
      <c r="G2237" s="30"/>
    </row>
    <row r="2238" spans="2:7" x14ac:dyDescent="0.4">
      <c r="B2238" s="30" t="s">
        <v>4645</v>
      </c>
      <c r="C2238" s="30" t="s">
        <v>4647</v>
      </c>
      <c r="D2238" s="30">
        <v>214</v>
      </c>
      <c r="E2238" s="32" t="s">
        <v>100</v>
      </c>
      <c r="F2238" s="37" t="s">
        <v>6854</v>
      </c>
      <c r="G2238" s="30"/>
    </row>
    <row r="2239" spans="2:7" x14ac:dyDescent="0.4">
      <c r="B2239" s="30" t="s">
        <v>4645</v>
      </c>
      <c r="C2239" s="30" t="s">
        <v>4647</v>
      </c>
      <c r="D2239" s="30">
        <v>215</v>
      </c>
      <c r="E2239" s="32" t="s">
        <v>285</v>
      </c>
      <c r="F2239" s="37" t="s">
        <v>6854</v>
      </c>
      <c r="G2239" s="30"/>
    </row>
    <row r="2240" spans="2:7" x14ac:dyDescent="0.4">
      <c r="B2240" s="30" t="s">
        <v>4645</v>
      </c>
      <c r="C2240" s="30" t="s">
        <v>4647</v>
      </c>
      <c r="D2240" s="30">
        <v>216</v>
      </c>
      <c r="E2240" s="32" t="s">
        <v>288</v>
      </c>
      <c r="F2240" s="37" t="s">
        <v>6854</v>
      </c>
      <c r="G2240" s="30"/>
    </row>
    <row r="2241" spans="2:7" x14ac:dyDescent="0.4">
      <c r="B2241" s="30" t="s">
        <v>4806</v>
      </c>
      <c r="C2241" s="30" t="s">
        <v>396</v>
      </c>
      <c r="D2241" s="30">
        <v>1</v>
      </c>
      <c r="E2241" s="32" t="s">
        <v>73</v>
      </c>
      <c r="F2241" s="37" t="s">
        <v>6854</v>
      </c>
      <c r="G2241" s="30"/>
    </row>
    <row r="2242" spans="2:7" x14ac:dyDescent="0.4">
      <c r="B2242" s="30" t="s">
        <v>4806</v>
      </c>
      <c r="C2242" s="30" t="s">
        <v>396</v>
      </c>
      <c r="D2242" s="30">
        <v>2</v>
      </c>
      <c r="E2242" s="32" t="s">
        <v>2635</v>
      </c>
      <c r="F2242" s="37" t="s">
        <v>6854</v>
      </c>
      <c r="G2242" s="30"/>
    </row>
    <row r="2243" spans="2:7" x14ac:dyDescent="0.4">
      <c r="B2243" s="30" t="s">
        <v>4806</v>
      </c>
      <c r="C2243" s="30" t="s">
        <v>396</v>
      </c>
      <c r="D2243" s="30">
        <v>3</v>
      </c>
      <c r="E2243" s="32" t="s">
        <v>2463</v>
      </c>
      <c r="F2243" s="37" t="s">
        <v>6854</v>
      </c>
      <c r="G2243" s="30"/>
    </row>
    <row r="2244" spans="2:7" x14ac:dyDescent="0.4">
      <c r="B2244" s="30" t="s">
        <v>4806</v>
      </c>
      <c r="C2244" s="30" t="s">
        <v>396</v>
      </c>
      <c r="D2244" s="30">
        <v>4</v>
      </c>
      <c r="E2244" s="32" t="s">
        <v>650</v>
      </c>
      <c r="F2244" s="37" t="s">
        <v>6854</v>
      </c>
      <c r="G2244" s="30"/>
    </row>
    <row r="2245" spans="2:7" x14ac:dyDescent="0.4">
      <c r="B2245" s="30" t="s">
        <v>4806</v>
      </c>
      <c r="C2245" s="30" t="s">
        <v>396</v>
      </c>
      <c r="D2245" s="30">
        <v>5</v>
      </c>
      <c r="E2245" s="30" t="s">
        <v>4038</v>
      </c>
      <c r="F2245" s="37" t="s">
        <v>6854</v>
      </c>
      <c r="G2245" s="30"/>
    </row>
    <row r="2246" spans="2:7" x14ac:dyDescent="0.4">
      <c r="B2246" s="30" t="s">
        <v>4806</v>
      </c>
      <c r="C2246" s="30" t="s">
        <v>396</v>
      </c>
      <c r="D2246" s="30">
        <v>6</v>
      </c>
      <c r="E2246" s="30" t="s">
        <v>3031</v>
      </c>
      <c r="F2246" s="37" t="s">
        <v>6854</v>
      </c>
      <c r="G2246" s="30"/>
    </row>
    <row r="2247" spans="2:7" x14ac:dyDescent="0.4">
      <c r="B2247" s="30" t="s">
        <v>4806</v>
      </c>
      <c r="C2247" s="30" t="s">
        <v>396</v>
      </c>
      <c r="D2247" s="30">
        <v>7</v>
      </c>
      <c r="E2247" s="30" t="s">
        <v>1955</v>
      </c>
      <c r="F2247" s="37" t="s">
        <v>6854</v>
      </c>
      <c r="G2247" s="30"/>
    </row>
    <row r="2248" spans="2:7" x14ac:dyDescent="0.4">
      <c r="B2248" s="30" t="s">
        <v>4806</v>
      </c>
      <c r="C2248" s="30" t="s">
        <v>396</v>
      </c>
      <c r="D2248" s="30">
        <v>8</v>
      </c>
      <c r="E2248" s="30" t="s">
        <v>3430</v>
      </c>
      <c r="F2248" s="37" t="s">
        <v>6854</v>
      </c>
      <c r="G2248" s="30"/>
    </row>
    <row r="2249" spans="2:7" x14ac:dyDescent="0.4">
      <c r="B2249" s="30" t="s">
        <v>4806</v>
      </c>
      <c r="C2249" s="30" t="s">
        <v>396</v>
      </c>
      <c r="D2249" s="30">
        <v>9</v>
      </c>
      <c r="E2249" s="30" t="s">
        <v>517</v>
      </c>
      <c r="F2249" s="37" t="s">
        <v>6854</v>
      </c>
      <c r="G2249" s="30"/>
    </row>
    <row r="2250" spans="2:7" x14ac:dyDescent="0.4">
      <c r="B2250" s="30" t="s">
        <v>4806</v>
      </c>
      <c r="C2250" s="30" t="s">
        <v>396</v>
      </c>
      <c r="D2250" s="30">
        <v>10</v>
      </c>
      <c r="E2250" s="30" t="s">
        <v>4700</v>
      </c>
      <c r="F2250" s="37" t="s">
        <v>6854</v>
      </c>
      <c r="G2250" s="30"/>
    </row>
    <row r="2251" spans="2:7" x14ac:dyDescent="0.4">
      <c r="B2251" s="30" t="s">
        <v>4806</v>
      </c>
      <c r="C2251" s="30" t="s">
        <v>396</v>
      </c>
      <c r="D2251" s="30">
        <v>11</v>
      </c>
      <c r="E2251" s="32" t="s">
        <v>268</v>
      </c>
      <c r="F2251" s="37" t="s">
        <v>6854</v>
      </c>
      <c r="G2251" s="30"/>
    </row>
    <row r="2252" spans="2:7" x14ac:dyDescent="0.4">
      <c r="B2252" s="30" t="s">
        <v>4806</v>
      </c>
      <c r="C2252" s="30" t="s">
        <v>396</v>
      </c>
      <c r="D2252" s="30">
        <v>12</v>
      </c>
      <c r="E2252" s="32" t="s">
        <v>228</v>
      </c>
      <c r="F2252" s="37" t="s">
        <v>6854</v>
      </c>
      <c r="G2252" s="30"/>
    </row>
    <row r="2253" spans="2:7" x14ac:dyDescent="0.4">
      <c r="B2253" s="30" t="s">
        <v>4806</v>
      </c>
      <c r="C2253" s="30" t="s">
        <v>396</v>
      </c>
      <c r="D2253" s="30">
        <v>13</v>
      </c>
      <c r="E2253" s="32" t="s">
        <v>281</v>
      </c>
      <c r="F2253" s="37" t="s">
        <v>6854</v>
      </c>
      <c r="G2253" s="30"/>
    </row>
    <row r="2254" spans="2:7" x14ac:dyDescent="0.4">
      <c r="B2254" s="30" t="s">
        <v>4806</v>
      </c>
      <c r="C2254" s="30" t="s">
        <v>396</v>
      </c>
      <c r="D2254" s="30">
        <v>14</v>
      </c>
      <c r="E2254" s="32" t="s">
        <v>100</v>
      </c>
      <c r="F2254" s="37" t="s">
        <v>6854</v>
      </c>
      <c r="G2254" s="30"/>
    </row>
    <row r="2255" spans="2:7" x14ac:dyDescent="0.4">
      <c r="B2255" s="30" t="s">
        <v>4806</v>
      </c>
      <c r="C2255" s="30" t="s">
        <v>396</v>
      </c>
      <c r="D2255" s="30">
        <v>15</v>
      </c>
      <c r="E2255" s="32" t="s">
        <v>285</v>
      </c>
      <c r="F2255" s="37" t="s">
        <v>6854</v>
      </c>
      <c r="G2255" s="30"/>
    </row>
    <row r="2256" spans="2:7" x14ac:dyDescent="0.4">
      <c r="B2256" s="30" t="s">
        <v>4806</v>
      </c>
      <c r="C2256" s="30" t="s">
        <v>396</v>
      </c>
      <c r="D2256" s="30">
        <v>16</v>
      </c>
      <c r="E2256" s="32" t="s">
        <v>288</v>
      </c>
      <c r="F2256" s="37" t="s">
        <v>6854</v>
      </c>
      <c r="G2256" s="30"/>
    </row>
    <row r="2257" spans="2:7" x14ac:dyDescent="0.4">
      <c r="B2257" s="30" t="s">
        <v>4808</v>
      </c>
      <c r="C2257" s="30" t="s">
        <v>4810</v>
      </c>
      <c r="D2257" s="30">
        <v>1</v>
      </c>
      <c r="E2257" s="32" t="s">
        <v>73</v>
      </c>
      <c r="F2257" s="37" t="s">
        <v>6854</v>
      </c>
      <c r="G2257" s="30"/>
    </row>
    <row r="2258" spans="2:7" x14ac:dyDescent="0.4">
      <c r="B2258" s="30" t="s">
        <v>4808</v>
      </c>
      <c r="C2258" s="30" t="s">
        <v>4810</v>
      </c>
      <c r="D2258" s="30">
        <v>2</v>
      </c>
      <c r="E2258" s="32" t="s">
        <v>2635</v>
      </c>
      <c r="F2258" s="37" t="s">
        <v>6854</v>
      </c>
      <c r="G2258" s="30"/>
    </row>
    <row r="2259" spans="2:7" x14ac:dyDescent="0.4">
      <c r="B2259" s="30" t="s">
        <v>4808</v>
      </c>
      <c r="C2259" s="30" t="s">
        <v>4810</v>
      </c>
      <c r="D2259" s="30">
        <v>3</v>
      </c>
      <c r="E2259" s="32" t="s">
        <v>2463</v>
      </c>
      <c r="F2259" s="37" t="s">
        <v>6854</v>
      </c>
      <c r="G2259" s="30"/>
    </row>
    <row r="2260" spans="2:7" x14ac:dyDescent="0.4">
      <c r="B2260" s="30" t="s">
        <v>4808</v>
      </c>
      <c r="C2260" s="30" t="s">
        <v>4810</v>
      </c>
      <c r="D2260" s="30">
        <v>4</v>
      </c>
      <c r="E2260" s="32" t="s">
        <v>650</v>
      </c>
      <c r="F2260" s="37" t="s">
        <v>6854</v>
      </c>
      <c r="G2260" s="30"/>
    </row>
    <row r="2261" spans="2:7" x14ac:dyDescent="0.4">
      <c r="B2261" s="30" t="s">
        <v>4808</v>
      </c>
      <c r="C2261" s="30" t="s">
        <v>4810</v>
      </c>
      <c r="D2261" s="30">
        <v>5</v>
      </c>
      <c r="E2261" s="30" t="s">
        <v>2238</v>
      </c>
      <c r="F2261" s="37" t="s">
        <v>6854</v>
      </c>
      <c r="G2261" s="30"/>
    </row>
    <row r="2262" spans="2:7" x14ac:dyDescent="0.4">
      <c r="B2262" s="30" t="s">
        <v>4808</v>
      </c>
      <c r="C2262" s="30" t="s">
        <v>4810</v>
      </c>
      <c r="D2262" s="30">
        <v>6</v>
      </c>
      <c r="E2262" s="30" t="s">
        <v>2829</v>
      </c>
      <c r="F2262" s="37" t="s">
        <v>6854</v>
      </c>
      <c r="G2262" s="30"/>
    </row>
    <row r="2263" spans="2:7" x14ac:dyDescent="0.4">
      <c r="B2263" s="30" t="s">
        <v>4808</v>
      </c>
      <c r="C2263" s="30" t="s">
        <v>4810</v>
      </c>
      <c r="D2263" s="30">
        <v>7</v>
      </c>
      <c r="E2263" s="30" t="s">
        <v>4811</v>
      </c>
      <c r="F2263" s="37" t="s">
        <v>6854</v>
      </c>
      <c r="G2263" s="30"/>
    </row>
    <row r="2264" spans="2:7" x14ac:dyDescent="0.4">
      <c r="B2264" s="30" t="s">
        <v>4808</v>
      </c>
      <c r="C2264" s="30" t="s">
        <v>4810</v>
      </c>
      <c r="D2264" s="30">
        <v>8</v>
      </c>
      <c r="E2264" s="30" t="s">
        <v>1276</v>
      </c>
      <c r="F2264" s="37" t="s">
        <v>6854</v>
      </c>
      <c r="G2264" s="30"/>
    </row>
    <row r="2265" spans="2:7" x14ac:dyDescent="0.4">
      <c r="B2265" s="30" t="s">
        <v>4808</v>
      </c>
      <c r="C2265" s="30" t="s">
        <v>4810</v>
      </c>
      <c r="D2265" s="30">
        <v>9</v>
      </c>
      <c r="E2265" s="30" t="s">
        <v>687</v>
      </c>
      <c r="F2265" s="37" t="s">
        <v>6854</v>
      </c>
      <c r="G2265" s="30"/>
    </row>
    <row r="2266" spans="2:7" x14ac:dyDescent="0.4">
      <c r="B2266" s="30" t="s">
        <v>4808</v>
      </c>
      <c r="C2266" s="30" t="s">
        <v>4810</v>
      </c>
      <c r="D2266" s="30">
        <v>10</v>
      </c>
      <c r="E2266" s="30" t="s">
        <v>4814</v>
      </c>
      <c r="F2266" s="37" t="s">
        <v>6854</v>
      </c>
      <c r="G2266" s="30"/>
    </row>
    <row r="2267" spans="2:7" x14ac:dyDescent="0.4">
      <c r="B2267" s="30" t="s">
        <v>4808</v>
      </c>
      <c r="C2267" s="30" t="s">
        <v>4810</v>
      </c>
      <c r="D2267" s="30">
        <v>11</v>
      </c>
      <c r="E2267" s="30" t="s">
        <v>4248</v>
      </c>
      <c r="F2267" s="37" t="s">
        <v>6854</v>
      </c>
      <c r="G2267" s="30"/>
    </row>
    <row r="2268" spans="2:7" x14ac:dyDescent="0.4">
      <c r="B2268" s="30" t="s">
        <v>4808</v>
      </c>
      <c r="C2268" s="30" t="s">
        <v>4810</v>
      </c>
      <c r="D2268" s="30">
        <v>12</v>
      </c>
      <c r="E2268" s="30" t="s">
        <v>4433</v>
      </c>
      <c r="F2268" s="37" t="s">
        <v>6854</v>
      </c>
      <c r="G2268" s="30"/>
    </row>
    <row r="2269" spans="2:7" x14ac:dyDescent="0.4">
      <c r="B2269" s="30" t="s">
        <v>4808</v>
      </c>
      <c r="C2269" s="30" t="s">
        <v>4810</v>
      </c>
      <c r="D2269" s="30">
        <v>13</v>
      </c>
      <c r="E2269" s="30" t="s">
        <v>4815</v>
      </c>
      <c r="F2269" s="37" t="s">
        <v>6854</v>
      </c>
      <c r="G2269" s="30"/>
    </row>
    <row r="2270" spans="2:7" x14ac:dyDescent="0.4">
      <c r="B2270" s="30" t="s">
        <v>4808</v>
      </c>
      <c r="C2270" s="30" t="s">
        <v>4810</v>
      </c>
      <c r="D2270" s="30">
        <v>14</v>
      </c>
      <c r="E2270" s="30" t="s">
        <v>619</v>
      </c>
      <c r="F2270" s="37" t="s">
        <v>6854</v>
      </c>
      <c r="G2270" s="30"/>
    </row>
    <row r="2271" spans="2:7" x14ac:dyDescent="0.4">
      <c r="B2271" s="30" t="s">
        <v>4808</v>
      </c>
      <c r="C2271" s="30" t="s">
        <v>4810</v>
      </c>
      <c r="D2271" s="30">
        <v>15</v>
      </c>
      <c r="E2271" s="33" t="s">
        <v>4818</v>
      </c>
      <c r="F2271" s="37"/>
      <c r="G2271" s="30"/>
    </row>
    <row r="2272" spans="2:7" x14ac:dyDescent="0.4">
      <c r="B2272" s="30" t="s">
        <v>4808</v>
      </c>
      <c r="C2272" s="30" t="s">
        <v>4810</v>
      </c>
      <c r="D2272" s="30">
        <v>16</v>
      </c>
      <c r="E2272" s="33" t="s">
        <v>3471</v>
      </c>
      <c r="F2272" s="37"/>
      <c r="G2272" s="30"/>
    </row>
    <row r="2273" spans="2:7" x14ac:dyDescent="0.4">
      <c r="B2273" s="30" t="s">
        <v>4808</v>
      </c>
      <c r="C2273" s="30" t="s">
        <v>4810</v>
      </c>
      <c r="D2273" s="30">
        <v>17</v>
      </c>
      <c r="E2273" s="33" t="s">
        <v>3888</v>
      </c>
      <c r="F2273" s="37"/>
      <c r="G2273" s="30"/>
    </row>
    <row r="2274" spans="2:7" x14ac:dyDescent="0.4">
      <c r="B2274" s="30" t="s">
        <v>4808</v>
      </c>
      <c r="C2274" s="30" t="s">
        <v>4810</v>
      </c>
      <c r="D2274" s="30">
        <v>18</v>
      </c>
      <c r="E2274" s="33" t="s">
        <v>3729</v>
      </c>
      <c r="F2274" s="37"/>
      <c r="G2274" s="30"/>
    </row>
    <row r="2275" spans="2:7" x14ac:dyDescent="0.4">
      <c r="B2275" s="30" t="s">
        <v>4808</v>
      </c>
      <c r="C2275" s="30" t="s">
        <v>4810</v>
      </c>
      <c r="D2275" s="30">
        <v>19</v>
      </c>
      <c r="E2275" s="33" t="s">
        <v>4824</v>
      </c>
      <c r="F2275" s="37"/>
      <c r="G2275" s="30"/>
    </row>
    <row r="2276" spans="2:7" x14ac:dyDescent="0.4">
      <c r="B2276" s="30" t="s">
        <v>4808</v>
      </c>
      <c r="C2276" s="30" t="s">
        <v>4810</v>
      </c>
      <c r="D2276" s="30">
        <v>20</v>
      </c>
      <c r="E2276" s="30" t="s">
        <v>3664</v>
      </c>
      <c r="F2276" s="37" t="s">
        <v>6854</v>
      </c>
      <c r="G2276" s="30"/>
    </row>
    <row r="2277" spans="2:7" x14ac:dyDescent="0.4">
      <c r="B2277" s="30" t="s">
        <v>4808</v>
      </c>
      <c r="C2277" s="30" t="s">
        <v>4810</v>
      </c>
      <c r="D2277" s="30">
        <v>21</v>
      </c>
      <c r="E2277" s="30" t="s">
        <v>3506</v>
      </c>
      <c r="F2277" s="37" t="s">
        <v>6854</v>
      </c>
      <c r="G2277" s="30"/>
    </row>
    <row r="2278" spans="2:7" x14ac:dyDescent="0.4">
      <c r="B2278" s="30" t="s">
        <v>4808</v>
      </c>
      <c r="C2278" s="30" t="s">
        <v>4810</v>
      </c>
      <c r="D2278" s="30">
        <v>22</v>
      </c>
      <c r="E2278" s="30" t="s">
        <v>3482</v>
      </c>
      <c r="F2278" s="37" t="s">
        <v>6854</v>
      </c>
      <c r="G2278" s="30"/>
    </row>
    <row r="2279" spans="2:7" x14ac:dyDescent="0.4">
      <c r="B2279" s="30" t="s">
        <v>4808</v>
      </c>
      <c r="C2279" s="30" t="s">
        <v>4810</v>
      </c>
      <c r="D2279" s="30">
        <v>23</v>
      </c>
      <c r="E2279" s="33" t="s">
        <v>4825</v>
      </c>
      <c r="F2279" s="37"/>
      <c r="G2279" s="30"/>
    </row>
    <row r="2280" spans="2:7" x14ac:dyDescent="0.4">
      <c r="B2280" s="30" t="s">
        <v>4808</v>
      </c>
      <c r="C2280" s="30" t="s">
        <v>4810</v>
      </c>
      <c r="D2280" s="30">
        <v>24</v>
      </c>
      <c r="E2280" s="33" t="s">
        <v>3411</v>
      </c>
      <c r="F2280" s="37"/>
      <c r="G2280" s="30"/>
    </row>
    <row r="2281" spans="2:7" x14ac:dyDescent="0.4">
      <c r="B2281" s="30" t="s">
        <v>4808</v>
      </c>
      <c r="C2281" s="30" t="s">
        <v>4810</v>
      </c>
      <c r="D2281" s="30">
        <v>25</v>
      </c>
      <c r="E2281" s="33" t="s">
        <v>2443</v>
      </c>
      <c r="F2281" s="37"/>
      <c r="G2281" s="30"/>
    </row>
    <row r="2282" spans="2:7" x14ac:dyDescent="0.4">
      <c r="B2282" s="30" t="s">
        <v>4808</v>
      </c>
      <c r="C2282" s="30" t="s">
        <v>4810</v>
      </c>
      <c r="D2282" s="30">
        <v>26</v>
      </c>
      <c r="E2282" s="30" t="s">
        <v>4627</v>
      </c>
      <c r="F2282" s="37" t="s">
        <v>6854</v>
      </c>
      <c r="G2282" s="30"/>
    </row>
    <row r="2283" spans="2:7" x14ac:dyDescent="0.4">
      <c r="B2283" s="30" t="s">
        <v>4808</v>
      </c>
      <c r="C2283" s="30" t="s">
        <v>4810</v>
      </c>
      <c r="D2283" s="30">
        <v>27</v>
      </c>
      <c r="E2283" s="30" t="s">
        <v>4826</v>
      </c>
      <c r="F2283" s="37" t="s">
        <v>6854</v>
      </c>
      <c r="G2283" s="30"/>
    </row>
    <row r="2284" spans="2:7" x14ac:dyDescent="0.4">
      <c r="B2284" s="30" t="s">
        <v>4808</v>
      </c>
      <c r="C2284" s="30" t="s">
        <v>4810</v>
      </c>
      <c r="D2284" s="30">
        <v>28</v>
      </c>
      <c r="E2284" s="30" t="s">
        <v>3709</v>
      </c>
      <c r="F2284" s="37" t="s">
        <v>6854</v>
      </c>
      <c r="G2284" s="30"/>
    </row>
    <row r="2285" spans="2:7" x14ac:dyDescent="0.4">
      <c r="B2285" s="30" t="s">
        <v>4808</v>
      </c>
      <c r="C2285" s="30" t="s">
        <v>4810</v>
      </c>
      <c r="D2285" s="30">
        <v>29</v>
      </c>
      <c r="E2285" s="30" t="s">
        <v>1949</v>
      </c>
      <c r="F2285" s="37" t="s">
        <v>6854</v>
      </c>
      <c r="G2285" s="30"/>
    </row>
    <row r="2286" spans="2:7" x14ac:dyDescent="0.4">
      <c r="B2286" s="30" t="s">
        <v>4808</v>
      </c>
      <c r="C2286" s="30" t="s">
        <v>4810</v>
      </c>
      <c r="D2286" s="30">
        <v>30</v>
      </c>
      <c r="E2286" s="30" t="s">
        <v>1430</v>
      </c>
      <c r="F2286" s="37" t="s">
        <v>6854</v>
      </c>
      <c r="G2286" s="30"/>
    </row>
    <row r="2287" spans="2:7" x14ac:dyDescent="0.4">
      <c r="B2287" s="30" t="s">
        <v>4808</v>
      </c>
      <c r="C2287" s="30" t="s">
        <v>4810</v>
      </c>
      <c r="D2287" s="30">
        <v>31</v>
      </c>
      <c r="E2287" s="30" t="s">
        <v>1296</v>
      </c>
      <c r="F2287" s="37" t="s">
        <v>6854</v>
      </c>
      <c r="G2287" s="30"/>
    </row>
    <row r="2288" spans="2:7" x14ac:dyDescent="0.4">
      <c r="B2288" s="30" t="s">
        <v>4808</v>
      </c>
      <c r="C2288" s="30" t="s">
        <v>4810</v>
      </c>
      <c r="D2288" s="30">
        <v>32</v>
      </c>
      <c r="E2288" s="30" t="s">
        <v>319</v>
      </c>
      <c r="F2288" s="37" t="s">
        <v>6854</v>
      </c>
      <c r="G2288" s="30"/>
    </row>
    <row r="2289" spans="2:7" x14ac:dyDescent="0.4">
      <c r="B2289" s="30" t="s">
        <v>4808</v>
      </c>
      <c r="C2289" s="30" t="s">
        <v>4810</v>
      </c>
      <c r="D2289" s="30">
        <v>33</v>
      </c>
      <c r="E2289" s="32" t="s">
        <v>268</v>
      </c>
      <c r="F2289" s="37" t="s">
        <v>6854</v>
      </c>
      <c r="G2289" s="30"/>
    </row>
    <row r="2290" spans="2:7" x14ac:dyDescent="0.4">
      <c r="B2290" s="30" t="s">
        <v>4808</v>
      </c>
      <c r="C2290" s="30" t="s">
        <v>4810</v>
      </c>
      <c r="D2290" s="30">
        <v>34</v>
      </c>
      <c r="E2290" s="32" t="s">
        <v>228</v>
      </c>
      <c r="F2290" s="37" t="s">
        <v>6854</v>
      </c>
      <c r="G2290" s="30"/>
    </row>
    <row r="2291" spans="2:7" x14ac:dyDescent="0.4">
      <c r="B2291" s="30" t="s">
        <v>4808</v>
      </c>
      <c r="C2291" s="30" t="s">
        <v>4810</v>
      </c>
      <c r="D2291" s="30">
        <v>35</v>
      </c>
      <c r="E2291" s="32" t="s">
        <v>281</v>
      </c>
      <c r="F2291" s="37" t="s">
        <v>6854</v>
      </c>
      <c r="G2291" s="30"/>
    </row>
    <row r="2292" spans="2:7" x14ac:dyDescent="0.4">
      <c r="B2292" s="30" t="s">
        <v>4808</v>
      </c>
      <c r="C2292" s="30" t="s">
        <v>4810</v>
      </c>
      <c r="D2292" s="30">
        <v>36</v>
      </c>
      <c r="E2292" s="32" t="s">
        <v>100</v>
      </c>
      <c r="F2292" s="37" t="s">
        <v>6854</v>
      </c>
      <c r="G2292" s="30"/>
    </row>
    <row r="2293" spans="2:7" x14ac:dyDescent="0.4">
      <c r="B2293" s="30" t="s">
        <v>4808</v>
      </c>
      <c r="C2293" s="30" t="s">
        <v>4810</v>
      </c>
      <c r="D2293" s="30">
        <v>37</v>
      </c>
      <c r="E2293" s="32" t="s">
        <v>285</v>
      </c>
      <c r="F2293" s="37" t="s">
        <v>6854</v>
      </c>
      <c r="G2293" s="30"/>
    </row>
    <row r="2294" spans="2:7" x14ac:dyDescent="0.4">
      <c r="B2294" s="30" t="s">
        <v>4808</v>
      </c>
      <c r="C2294" s="30" t="s">
        <v>4810</v>
      </c>
      <c r="D2294" s="30">
        <v>38</v>
      </c>
      <c r="E2294" s="32" t="s">
        <v>288</v>
      </c>
      <c r="F2294" s="37" t="s">
        <v>6854</v>
      </c>
      <c r="G2294" s="30"/>
    </row>
  </sheetData>
  <autoFilter ref="B4:G2294" xr:uid="{00000000-0009-0000-0000-000013000000}"/>
  <phoneticPr fontId="8"/>
  <conditionalFormatting sqref="I5:I2294">
    <cfRule type="containsText" dxfId="3" priority="2" operator="containsText" text="FALSE">
      <formula>NOT(ISERROR(SEARCH("FALSE",I5)))</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dimension ref="A1:G2294"/>
  <sheetViews>
    <sheetView showGridLines="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5" customWidth="1"/>
    <col min="5" max="5" width="50.5" customWidth="1"/>
    <col min="6" max="6" width="7.5" style="27" bestFit="1" customWidth="1"/>
    <col min="7" max="7" width="29.5" customWidth="1"/>
    <col min="8" max="8" width="63.5" bestFit="1" customWidth="1"/>
    <col min="9" max="9" width="5.75" bestFit="1" customWidth="1"/>
  </cols>
  <sheetData>
    <row r="1" spans="1:7" x14ac:dyDescent="0.4">
      <c r="A1" s="28">
        <f t="shared" ref="A1:G1" si="0">COLUMN()</f>
        <v>1</v>
      </c>
      <c r="B1" s="28">
        <f t="shared" si="0"/>
        <v>2</v>
      </c>
      <c r="C1" s="28">
        <f t="shared" si="0"/>
        <v>3</v>
      </c>
      <c r="D1" s="28">
        <f t="shared" si="0"/>
        <v>4</v>
      </c>
      <c r="E1" s="28">
        <f t="shared" si="0"/>
        <v>5</v>
      </c>
      <c r="F1" s="28">
        <f t="shared" si="0"/>
        <v>6</v>
      </c>
      <c r="G1" s="28">
        <f t="shared" si="0"/>
        <v>7</v>
      </c>
    </row>
    <row r="2" spans="1:7" x14ac:dyDescent="0.4">
      <c r="E2" s="31"/>
      <c r="F2" s="36"/>
      <c r="G2" s="38"/>
    </row>
    <row r="4" spans="1:7" x14ac:dyDescent="0.4">
      <c r="B4" s="29" t="s">
        <v>17</v>
      </c>
      <c r="C4" s="29" t="s">
        <v>1499</v>
      </c>
      <c r="D4" s="29" t="s">
        <v>305</v>
      </c>
      <c r="E4" s="29" t="s">
        <v>1581</v>
      </c>
      <c r="F4" s="29" t="s">
        <v>6853</v>
      </c>
      <c r="G4" s="39" t="s">
        <v>2172</v>
      </c>
    </row>
    <row r="5" spans="1:7" x14ac:dyDescent="0.4">
      <c r="B5" s="30" t="s">
        <v>763</v>
      </c>
      <c r="C5" s="30" t="s">
        <v>2655</v>
      </c>
      <c r="D5" s="30">
        <v>1</v>
      </c>
      <c r="E5" s="32" t="s">
        <v>73</v>
      </c>
      <c r="F5" s="37"/>
      <c r="G5" s="30"/>
    </row>
    <row r="6" spans="1:7" x14ac:dyDescent="0.4">
      <c r="B6" s="30" t="s">
        <v>763</v>
      </c>
      <c r="C6" s="30" t="s">
        <v>2655</v>
      </c>
      <c r="D6" s="30">
        <v>2</v>
      </c>
      <c r="E6" s="32" t="s">
        <v>68</v>
      </c>
      <c r="F6" s="37"/>
      <c r="G6" s="30"/>
    </row>
    <row r="7" spans="1:7" x14ac:dyDescent="0.4">
      <c r="B7" s="30" t="s">
        <v>763</v>
      </c>
      <c r="C7" s="30" t="s">
        <v>2655</v>
      </c>
      <c r="D7" s="30">
        <v>3</v>
      </c>
      <c r="E7" s="30" t="s">
        <v>44</v>
      </c>
      <c r="F7" s="37"/>
      <c r="G7" s="30"/>
    </row>
    <row r="8" spans="1:7" x14ac:dyDescent="0.4">
      <c r="B8" s="30" t="s">
        <v>763</v>
      </c>
      <c r="C8" s="30" t="s">
        <v>2655</v>
      </c>
      <c r="D8" s="30">
        <v>4</v>
      </c>
      <c r="E8" s="32" t="s">
        <v>650</v>
      </c>
      <c r="F8" s="37"/>
      <c r="G8" s="30"/>
    </row>
    <row r="9" spans="1:7" x14ac:dyDescent="0.4">
      <c r="B9" s="30" t="s">
        <v>763</v>
      </c>
      <c r="C9" s="30" t="s">
        <v>2655</v>
      </c>
      <c r="D9" s="30">
        <v>5</v>
      </c>
      <c r="E9" s="30" t="s">
        <v>30</v>
      </c>
      <c r="F9" s="37"/>
      <c r="G9" s="30"/>
    </row>
    <row r="10" spans="1:7" x14ac:dyDescent="0.4">
      <c r="B10" s="30" t="s">
        <v>763</v>
      </c>
      <c r="C10" s="30" t="s">
        <v>2655</v>
      </c>
      <c r="D10" s="30">
        <v>6</v>
      </c>
      <c r="E10" s="30" t="s">
        <v>12</v>
      </c>
      <c r="F10" s="37"/>
      <c r="G10" s="30"/>
    </row>
    <row r="11" spans="1:7" x14ac:dyDescent="0.4">
      <c r="B11" s="30" t="s">
        <v>763</v>
      </c>
      <c r="C11" s="30" t="s">
        <v>2655</v>
      </c>
      <c r="D11" s="30">
        <v>7</v>
      </c>
      <c r="E11" s="30" t="s">
        <v>76</v>
      </c>
      <c r="F11" s="37"/>
      <c r="G11" s="30"/>
    </row>
    <row r="12" spans="1:7" x14ac:dyDescent="0.4">
      <c r="B12" s="30" t="s">
        <v>763</v>
      </c>
      <c r="C12" s="30" t="s">
        <v>2655</v>
      </c>
      <c r="D12" s="30">
        <v>8</v>
      </c>
      <c r="E12" s="30" t="s">
        <v>64</v>
      </c>
      <c r="F12" s="37"/>
      <c r="G12" s="30"/>
    </row>
    <row r="13" spans="1:7" x14ac:dyDescent="0.4">
      <c r="B13" s="30" t="s">
        <v>763</v>
      </c>
      <c r="C13" s="30" t="s">
        <v>2655</v>
      </c>
      <c r="D13" s="30">
        <v>9</v>
      </c>
      <c r="E13" s="30" t="s">
        <v>508</v>
      </c>
      <c r="F13" s="37"/>
      <c r="G13" s="30"/>
    </row>
    <row r="14" spans="1:7" x14ac:dyDescent="0.4">
      <c r="B14" s="30" t="s">
        <v>763</v>
      </c>
      <c r="C14" s="30" t="s">
        <v>2655</v>
      </c>
      <c r="D14" s="30">
        <v>10</v>
      </c>
      <c r="E14" s="32" t="s">
        <v>66</v>
      </c>
      <c r="F14" s="37"/>
      <c r="G14" s="30"/>
    </row>
    <row r="15" spans="1:7" x14ac:dyDescent="0.4">
      <c r="B15" s="30" t="s">
        <v>763</v>
      </c>
      <c r="C15" s="30" t="s">
        <v>2655</v>
      </c>
      <c r="D15" s="30">
        <v>11</v>
      </c>
      <c r="E15" s="30" t="s">
        <v>1292</v>
      </c>
      <c r="F15" s="37"/>
      <c r="G15" s="30"/>
    </row>
    <row r="16" spans="1:7" x14ac:dyDescent="0.4">
      <c r="B16" s="30" t="s">
        <v>763</v>
      </c>
      <c r="C16" s="30" t="s">
        <v>2655</v>
      </c>
      <c r="D16" s="30">
        <v>12</v>
      </c>
      <c r="E16" s="30" t="s">
        <v>90</v>
      </c>
      <c r="F16" s="37"/>
      <c r="G16" s="30"/>
    </row>
    <row r="17" spans="2:7" x14ac:dyDescent="0.4">
      <c r="B17" s="30" t="s">
        <v>763</v>
      </c>
      <c r="C17" s="30" t="s">
        <v>2655</v>
      </c>
      <c r="D17" s="30">
        <v>13</v>
      </c>
      <c r="E17" s="30" t="s">
        <v>103</v>
      </c>
      <c r="F17" s="37"/>
      <c r="G17" s="30"/>
    </row>
    <row r="18" spans="2:7" x14ac:dyDescent="0.4">
      <c r="B18" s="30" t="s">
        <v>763</v>
      </c>
      <c r="C18" s="30" t="s">
        <v>2655</v>
      </c>
      <c r="D18" s="30">
        <v>14</v>
      </c>
      <c r="E18" s="30" t="s">
        <v>89</v>
      </c>
      <c r="F18" s="37"/>
      <c r="G18" s="30"/>
    </row>
    <row r="19" spans="2:7" x14ac:dyDescent="0.4">
      <c r="B19" s="30" t="s">
        <v>763</v>
      </c>
      <c r="C19" s="30" t="s">
        <v>2655</v>
      </c>
      <c r="D19" s="30">
        <v>15</v>
      </c>
      <c r="E19" s="30" t="s">
        <v>126</v>
      </c>
      <c r="F19" s="37" t="s">
        <v>6854</v>
      </c>
      <c r="G19" s="30"/>
    </row>
    <row r="20" spans="2:7" x14ac:dyDescent="0.4">
      <c r="B20" s="30" t="s">
        <v>763</v>
      </c>
      <c r="C20" s="30" t="s">
        <v>2655</v>
      </c>
      <c r="D20" s="30">
        <v>16</v>
      </c>
      <c r="E20" s="30" t="s">
        <v>134</v>
      </c>
      <c r="F20" s="37"/>
      <c r="G20" s="30"/>
    </row>
    <row r="21" spans="2:7" x14ac:dyDescent="0.4">
      <c r="B21" s="30" t="s">
        <v>763</v>
      </c>
      <c r="C21" s="30" t="s">
        <v>2655</v>
      </c>
      <c r="D21" s="30">
        <v>17</v>
      </c>
      <c r="E21" s="30" t="s">
        <v>140</v>
      </c>
      <c r="F21" s="37" t="s">
        <v>6854</v>
      </c>
      <c r="G21" s="40"/>
    </row>
    <row r="22" spans="2:7" x14ac:dyDescent="0.4">
      <c r="B22" s="30" t="s">
        <v>763</v>
      </c>
      <c r="C22" s="30" t="s">
        <v>2655</v>
      </c>
      <c r="D22" s="30">
        <v>18</v>
      </c>
      <c r="E22" s="30" t="s">
        <v>145</v>
      </c>
      <c r="F22" s="37" t="s">
        <v>6854</v>
      </c>
      <c r="G22" s="30"/>
    </row>
    <row r="23" spans="2:7" x14ac:dyDescent="0.4">
      <c r="B23" s="30" t="s">
        <v>763</v>
      </c>
      <c r="C23" s="30" t="s">
        <v>2655</v>
      </c>
      <c r="D23" s="30">
        <v>19</v>
      </c>
      <c r="E23" s="30" t="s">
        <v>152</v>
      </c>
      <c r="F23" s="37" t="s">
        <v>6854</v>
      </c>
      <c r="G23" s="30"/>
    </row>
    <row r="24" spans="2:7" x14ac:dyDescent="0.4">
      <c r="B24" s="30" t="s">
        <v>763</v>
      </c>
      <c r="C24" s="30" t="s">
        <v>2655</v>
      </c>
      <c r="D24" s="30">
        <v>20</v>
      </c>
      <c r="E24" s="30" t="s">
        <v>156</v>
      </c>
      <c r="F24" s="37" t="s">
        <v>6854</v>
      </c>
      <c r="G24" s="30"/>
    </row>
    <row r="25" spans="2:7" x14ac:dyDescent="0.4">
      <c r="B25" s="30" t="s">
        <v>763</v>
      </c>
      <c r="C25" s="30" t="s">
        <v>2655</v>
      </c>
      <c r="D25" s="30">
        <v>21</v>
      </c>
      <c r="E25" s="30" t="s">
        <v>2092</v>
      </c>
      <c r="F25" s="37"/>
      <c r="G25" s="30"/>
    </row>
    <row r="26" spans="2:7" x14ac:dyDescent="0.4">
      <c r="B26" s="30" t="s">
        <v>763</v>
      </c>
      <c r="C26" s="30" t="s">
        <v>2655</v>
      </c>
      <c r="D26" s="30">
        <v>22</v>
      </c>
      <c r="E26" s="30" t="s">
        <v>2329</v>
      </c>
      <c r="F26" s="37" t="s">
        <v>6854</v>
      </c>
      <c r="G26" s="30"/>
    </row>
    <row r="27" spans="2:7" x14ac:dyDescent="0.4">
      <c r="B27" s="30" t="s">
        <v>763</v>
      </c>
      <c r="C27" s="30" t="s">
        <v>2655</v>
      </c>
      <c r="D27" s="30">
        <v>23</v>
      </c>
      <c r="E27" s="30" t="s">
        <v>2656</v>
      </c>
      <c r="F27" s="37"/>
      <c r="G27" s="30"/>
    </row>
    <row r="28" spans="2:7" x14ac:dyDescent="0.4">
      <c r="B28" s="30" t="s">
        <v>763</v>
      </c>
      <c r="C28" s="30" t="s">
        <v>2655</v>
      </c>
      <c r="D28" s="30">
        <v>24</v>
      </c>
      <c r="E28" s="30" t="s">
        <v>161</v>
      </c>
      <c r="F28" s="37"/>
      <c r="G28" s="30"/>
    </row>
    <row r="29" spans="2:7" x14ac:dyDescent="0.4">
      <c r="B29" s="30" t="s">
        <v>763</v>
      </c>
      <c r="C29" s="30" t="s">
        <v>2655</v>
      </c>
      <c r="D29" s="30">
        <v>25</v>
      </c>
      <c r="E29" s="30" t="s">
        <v>174</v>
      </c>
      <c r="F29" s="37"/>
      <c r="G29" s="30"/>
    </row>
    <row r="30" spans="2:7" x14ac:dyDescent="0.4">
      <c r="B30" s="30" t="s">
        <v>763</v>
      </c>
      <c r="C30" s="30" t="s">
        <v>2655</v>
      </c>
      <c r="D30" s="30">
        <v>26</v>
      </c>
      <c r="E30" s="30" t="s">
        <v>177</v>
      </c>
      <c r="F30" s="37"/>
      <c r="G30" s="30"/>
    </row>
    <row r="31" spans="2:7" x14ac:dyDescent="0.4">
      <c r="B31" s="30" t="s">
        <v>763</v>
      </c>
      <c r="C31" s="30" t="s">
        <v>2655</v>
      </c>
      <c r="D31" s="30">
        <v>27</v>
      </c>
      <c r="E31" s="30" t="s">
        <v>182</v>
      </c>
      <c r="F31" s="37"/>
      <c r="G31" s="30"/>
    </row>
    <row r="32" spans="2:7" x14ac:dyDescent="0.4">
      <c r="B32" s="30" t="s">
        <v>763</v>
      </c>
      <c r="C32" s="30" t="s">
        <v>2655</v>
      </c>
      <c r="D32" s="30">
        <v>28</v>
      </c>
      <c r="E32" s="30" t="s">
        <v>1420</v>
      </c>
      <c r="F32" s="37"/>
      <c r="G32" s="30"/>
    </row>
    <row r="33" spans="2:7" x14ac:dyDescent="0.4">
      <c r="B33" s="30" t="s">
        <v>763</v>
      </c>
      <c r="C33" s="30" t="s">
        <v>2655</v>
      </c>
      <c r="D33" s="30">
        <v>29</v>
      </c>
      <c r="E33" s="30" t="s">
        <v>2657</v>
      </c>
      <c r="F33" s="37"/>
      <c r="G33" s="30"/>
    </row>
    <row r="34" spans="2:7" x14ac:dyDescent="0.4">
      <c r="B34" s="30" t="s">
        <v>763</v>
      </c>
      <c r="C34" s="30" t="s">
        <v>2655</v>
      </c>
      <c r="D34" s="30">
        <v>30</v>
      </c>
      <c r="E34" s="30" t="s">
        <v>462</v>
      </c>
      <c r="F34" s="37"/>
      <c r="G34" s="30"/>
    </row>
    <row r="35" spans="2:7" x14ac:dyDescent="0.4">
      <c r="B35" s="30" t="s">
        <v>763</v>
      </c>
      <c r="C35" s="30" t="s">
        <v>2655</v>
      </c>
      <c r="D35" s="30">
        <v>31</v>
      </c>
      <c r="E35" s="30" t="s">
        <v>2041</v>
      </c>
      <c r="F35" s="37"/>
      <c r="G35" s="30"/>
    </row>
    <row r="36" spans="2:7" x14ac:dyDescent="0.4">
      <c r="B36" s="30" t="s">
        <v>763</v>
      </c>
      <c r="C36" s="30" t="s">
        <v>2655</v>
      </c>
      <c r="D36" s="30">
        <v>32</v>
      </c>
      <c r="E36" s="30" t="s">
        <v>1215</v>
      </c>
      <c r="F36" s="37"/>
      <c r="G36" s="30"/>
    </row>
    <row r="37" spans="2:7" x14ac:dyDescent="0.4">
      <c r="B37" s="30" t="s">
        <v>763</v>
      </c>
      <c r="C37" s="30" t="s">
        <v>2655</v>
      </c>
      <c r="D37" s="30">
        <v>33</v>
      </c>
      <c r="E37" s="30" t="s">
        <v>2658</v>
      </c>
      <c r="F37" s="37"/>
      <c r="G37" s="30"/>
    </row>
    <row r="38" spans="2:7" x14ac:dyDescent="0.4">
      <c r="B38" s="30" t="s">
        <v>763</v>
      </c>
      <c r="C38" s="30" t="s">
        <v>2655</v>
      </c>
      <c r="D38" s="30">
        <v>34</v>
      </c>
      <c r="E38" s="30" t="s">
        <v>2663</v>
      </c>
      <c r="F38" s="37"/>
      <c r="G38" s="30"/>
    </row>
    <row r="39" spans="2:7" x14ac:dyDescent="0.4">
      <c r="B39" s="30" t="s">
        <v>763</v>
      </c>
      <c r="C39" s="30" t="s">
        <v>2655</v>
      </c>
      <c r="D39" s="30">
        <v>35</v>
      </c>
      <c r="E39" s="30" t="s">
        <v>2665</v>
      </c>
      <c r="F39" s="37"/>
      <c r="G39" s="30"/>
    </row>
    <row r="40" spans="2:7" x14ac:dyDescent="0.4">
      <c r="B40" s="30" t="s">
        <v>763</v>
      </c>
      <c r="C40" s="30" t="s">
        <v>2655</v>
      </c>
      <c r="D40" s="30">
        <v>36</v>
      </c>
      <c r="E40" s="30" t="s">
        <v>2667</v>
      </c>
      <c r="F40" s="37"/>
      <c r="G40" s="30"/>
    </row>
    <row r="41" spans="2:7" x14ac:dyDescent="0.4">
      <c r="B41" s="30" t="s">
        <v>763</v>
      </c>
      <c r="C41" s="30" t="s">
        <v>2655</v>
      </c>
      <c r="D41" s="30">
        <v>37</v>
      </c>
      <c r="E41" s="30" t="s">
        <v>2414</v>
      </c>
      <c r="F41" s="37"/>
      <c r="G41" s="30"/>
    </row>
    <row r="42" spans="2:7" x14ac:dyDescent="0.4">
      <c r="B42" s="30" t="s">
        <v>763</v>
      </c>
      <c r="C42" s="30" t="s">
        <v>2655</v>
      </c>
      <c r="D42" s="30">
        <v>38</v>
      </c>
      <c r="E42" s="30" t="s">
        <v>2668</v>
      </c>
      <c r="F42" s="37"/>
      <c r="G42" s="30"/>
    </row>
    <row r="43" spans="2:7" x14ac:dyDescent="0.4">
      <c r="B43" s="30" t="s">
        <v>763</v>
      </c>
      <c r="C43" s="30" t="s">
        <v>2655</v>
      </c>
      <c r="D43" s="30">
        <v>39</v>
      </c>
      <c r="E43" s="30" t="s">
        <v>204</v>
      </c>
      <c r="F43" s="37"/>
      <c r="G43" s="30"/>
    </row>
    <row r="44" spans="2:7" x14ac:dyDescent="0.4">
      <c r="B44" s="30" t="s">
        <v>763</v>
      </c>
      <c r="C44" s="30" t="s">
        <v>2655</v>
      </c>
      <c r="D44" s="30">
        <v>40</v>
      </c>
      <c r="E44" s="30" t="s">
        <v>211</v>
      </c>
      <c r="F44" s="37"/>
      <c r="G44" s="30"/>
    </row>
    <row r="45" spans="2:7" x14ac:dyDescent="0.4">
      <c r="B45" s="30" t="s">
        <v>763</v>
      </c>
      <c r="C45" s="30" t="s">
        <v>2655</v>
      </c>
      <c r="D45" s="30">
        <v>41</v>
      </c>
      <c r="E45" s="30" t="s">
        <v>2141</v>
      </c>
      <c r="F45" s="37"/>
      <c r="G45" s="30"/>
    </row>
    <row r="46" spans="2:7" x14ac:dyDescent="0.4">
      <c r="B46" s="30" t="s">
        <v>763</v>
      </c>
      <c r="C46" s="30" t="s">
        <v>2655</v>
      </c>
      <c r="D46" s="30">
        <v>42</v>
      </c>
      <c r="E46" s="30" t="s">
        <v>218</v>
      </c>
      <c r="F46" s="37"/>
      <c r="G46" s="30"/>
    </row>
    <row r="47" spans="2:7" x14ac:dyDescent="0.4">
      <c r="B47" s="30" t="s">
        <v>763</v>
      </c>
      <c r="C47" s="30" t="s">
        <v>2655</v>
      </c>
      <c r="D47" s="30">
        <v>43</v>
      </c>
      <c r="E47" s="30" t="s">
        <v>222</v>
      </c>
      <c r="F47" s="37"/>
      <c r="G47" s="30"/>
    </row>
    <row r="48" spans="2:7" x14ac:dyDescent="0.4">
      <c r="B48" s="30" t="s">
        <v>763</v>
      </c>
      <c r="C48" s="30" t="s">
        <v>2655</v>
      </c>
      <c r="D48" s="30">
        <v>44</v>
      </c>
      <c r="E48" s="30" t="s">
        <v>224</v>
      </c>
      <c r="F48" s="37"/>
      <c r="G48" s="30"/>
    </row>
    <row r="49" spans="2:7" x14ac:dyDescent="0.4">
      <c r="B49" s="30" t="s">
        <v>763</v>
      </c>
      <c r="C49" s="30" t="s">
        <v>2655</v>
      </c>
      <c r="D49" s="30">
        <v>45</v>
      </c>
      <c r="E49" s="30" t="s">
        <v>39</v>
      </c>
      <c r="F49" s="37"/>
      <c r="G49" s="30"/>
    </row>
    <row r="50" spans="2:7" x14ac:dyDescent="0.4">
      <c r="B50" s="30" t="s">
        <v>763</v>
      </c>
      <c r="C50" s="30" t="s">
        <v>2655</v>
      </c>
      <c r="D50" s="30">
        <v>46</v>
      </c>
      <c r="E50" s="30" t="s">
        <v>231</v>
      </c>
      <c r="F50" s="37"/>
      <c r="G50" s="30"/>
    </row>
    <row r="51" spans="2:7" x14ac:dyDescent="0.4">
      <c r="B51" s="30" t="s">
        <v>763</v>
      </c>
      <c r="C51" s="30" t="s">
        <v>2655</v>
      </c>
      <c r="D51" s="30">
        <v>47</v>
      </c>
      <c r="E51" s="30" t="s">
        <v>246</v>
      </c>
      <c r="F51" s="37"/>
      <c r="G51" s="30"/>
    </row>
    <row r="52" spans="2:7" x14ac:dyDescent="0.4">
      <c r="B52" s="30" t="s">
        <v>763</v>
      </c>
      <c r="C52" s="30" t="s">
        <v>2655</v>
      </c>
      <c r="D52" s="30">
        <v>48</v>
      </c>
      <c r="E52" s="30" t="s">
        <v>98</v>
      </c>
      <c r="F52" s="37"/>
      <c r="G52" s="30"/>
    </row>
    <row r="53" spans="2:7" x14ac:dyDescent="0.4">
      <c r="B53" s="30" t="s">
        <v>763</v>
      </c>
      <c r="C53" s="30" t="s">
        <v>2655</v>
      </c>
      <c r="D53" s="30">
        <v>49</v>
      </c>
      <c r="E53" s="30" t="s">
        <v>250</v>
      </c>
      <c r="F53" s="37"/>
      <c r="G53" s="30"/>
    </row>
    <row r="54" spans="2:7" x14ac:dyDescent="0.4">
      <c r="B54" s="30" t="s">
        <v>763</v>
      </c>
      <c r="C54" s="30" t="s">
        <v>2655</v>
      </c>
      <c r="D54" s="30">
        <v>50</v>
      </c>
      <c r="E54" s="30" t="s">
        <v>54</v>
      </c>
      <c r="F54" s="37"/>
      <c r="G54" s="30"/>
    </row>
    <row r="55" spans="2:7" x14ac:dyDescent="0.4">
      <c r="B55" s="30" t="s">
        <v>763</v>
      </c>
      <c r="C55" s="30" t="s">
        <v>2655</v>
      </c>
      <c r="D55" s="30">
        <v>51</v>
      </c>
      <c r="E55" s="30" t="s">
        <v>1597</v>
      </c>
      <c r="F55" s="37" t="s">
        <v>6854</v>
      </c>
      <c r="G55" s="30"/>
    </row>
    <row r="56" spans="2:7" x14ac:dyDescent="0.4">
      <c r="B56" s="30" t="s">
        <v>763</v>
      </c>
      <c r="C56" s="30" t="s">
        <v>2655</v>
      </c>
      <c r="D56" s="30">
        <v>52</v>
      </c>
      <c r="E56" s="30" t="s">
        <v>172</v>
      </c>
      <c r="F56" s="37"/>
      <c r="G56" s="30"/>
    </row>
    <row r="57" spans="2:7" x14ac:dyDescent="0.4">
      <c r="B57" s="30" t="s">
        <v>763</v>
      </c>
      <c r="C57" s="30" t="s">
        <v>2655</v>
      </c>
      <c r="D57" s="30">
        <v>53</v>
      </c>
      <c r="E57" s="30" t="s">
        <v>978</v>
      </c>
      <c r="F57" s="37"/>
      <c r="G57" s="30"/>
    </row>
    <row r="58" spans="2:7" x14ac:dyDescent="0.4">
      <c r="B58" s="30" t="s">
        <v>763</v>
      </c>
      <c r="C58" s="30" t="s">
        <v>2655</v>
      </c>
      <c r="D58" s="30">
        <v>54</v>
      </c>
      <c r="E58" s="30" t="s">
        <v>1799</v>
      </c>
      <c r="F58" s="37"/>
      <c r="G58" s="30"/>
    </row>
    <row r="59" spans="2:7" x14ac:dyDescent="0.4">
      <c r="B59" s="30" t="s">
        <v>763</v>
      </c>
      <c r="C59" s="30" t="s">
        <v>2655</v>
      </c>
      <c r="D59" s="30">
        <v>55</v>
      </c>
      <c r="E59" s="30" t="s">
        <v>2671</v>
      </c>
      <c r="F59" s="37" t="s">
        <v>6854</v>
      </c>
      <c r="G59" s="30"/>
    </row>
    <row r="60" spans="2:7" x14ac:dyDescent="0.4">
      <c r="B60" s="30" t="s">
        <v>763</v>
      </c>
      <c r="C60" s="30" t="s">
        <v>2655</v>
      </c>
      <c r="D60" s="30">
        <v>56</v>
      </c>
      <c r="E60" s="30" t="s">
        <v>2673</v>
      </c>
      <c r="F60" s="37"/>
      <c r="G60" s="30"/>
    </row>
    <row r="61" spans="2:7" x14ac:dyDescent="0.4">
      <c r="B61" s="30" t="s">
        <v>763</v>
      </c>
      <c r="C61" s="30" t="s">
        <v>2655</v>
      </c>
      <c r="D61" s="30">
        <v>57</v>
      </c>
      <c r="E61" s="30" t="s">
        <v>2675</v>
      </c>
      <c r="F61" s="37"/>
      <c r="G61" s="30"/>
    </row>
    <row r="62" spans="2:7" x14ac:dyDescent="0.4">
      <c r="B62" s="30" t="s">
        <v>763</v>
      </c>
      <c r="C62" s="30" t="s">
        <v>2655</v>
      </c>
      <c r="D62" s="30">
        <v>58</v>
      </c>
      <c r="E62" s="30" t="s">
        <v>2676</v>
      </c>
      <c r="F62" s="37"/>
      <c r="G62" s="30"/>
    </row>
    <row r="63" spans="2:7" x14ac:dyDescent="0.4">
      <c r="B63" s="30" t="s">
        <v>763</v>
      </c>
      <c r="C63" s="30" t="s">
        <v>2655</v>
      </c>
      <c r="D63" s="30">
        <v>59</v>
      </c>
      <c r="E63" s="30" t="s">
        <v>2428</v>
      </c>
      <c r="F63" s="37"/>
      <c r="G63" s="30"/>
    </row>
    <row r="64" spans="2:7" x14ac:dyDescent="0.4">
      <c r="B64" s="30" t="s">
        <v>763</v>
      </c>
      <c r="C64" s="30" t="s">
        <v>2655</v>
      </c>
      <c r="D64" s="30">
        <v>60</v>
      </c>
      <c r="E64" s="30" t="s">
        <v>2680</v>
      </c>
      <c r="F64" s="37"/>
      <c r="G64" s="30"/>
    </row>
    <row r="65" spans="2:7" x14ac:dyDescent="0.4">
      <c r="B65" s="30" t="s">
        <v>763</v>
      </c>
      <c r="C65" s="30" t="s">
        <v>2655</v>
      </c>
      <c r="D65" s="30">
        <v>61</v>
      </c>
      <c r="E65" s="30" t="s">
        <v>35</v>
      </c>
      <c r="F65" s="37"/>
      <c r="G65" s="30"/>
    </row>
    <row r="66" spans="2:7" x14ac:dyDescent="0.4">
      <c r="B66" s="30" t="s">
        <v>763</v>
      </c>
      <c r="C66" s="30" t="s">
        <v>2655</v>
      </c>
      <c r="D66" s="30">
        <v>62</v>
      </c>
      <c r="E66" s="30" t="s">
        <v>2689</v>
      </c>
      <c r="F66" s="37"/>
      <c r="G66" s="30"/>
    </row>
    <row r="67" spans="2:7" x14ac:dyDescent="0.4">
      <c r="B67" s="30" t="s">
        <v>763</v>
      </c>
      <c r="C67" s="30" t="s">
        <v>2655</v>
      </c>
      <c r="D67" s="30">
        <v>63</v>
      </c>
      <c r="E67" s="30" t="s">
        <v>2691</v>
      </c>
      <c r="F67" s="37"/>
      <c r="G67" s="30"/>
    </row>
    <row r="68" spans="2:7" x14ac:dyDescent="0.4">
      <c r="B68" s="30" t="s">
        <v>763</v>
      </c>
      <c r="C68" s="30" t="s">
        <v>2655</v>
      </c>
      <c r="D68" s="30">
        <v>64</v>
      </c>
      <c r="E68" s="30" t="s">
        <v>2693</v>
      </c>
      <c r="F68" s="37"/>
      <c r="G68" s="30"/>
    </row>
    <row r="69" spans="2:7" x14ac:dyDescent="0.4">
      <c r="B69" s="30" t="s">
        <v>763</v>
      </c>
      <c r="C69" s="30" t="s">
        <v>2655</v>
      </c>
      <c r="D69" s="30">
        <v>65</v>
      </c>
      <c r="E69" s="30" t="s">
        <v>2696</v>
      </c>
      <c r="F69" s="37"/>
      <c r="G69" s="30"/>
    </row>
    <row r="70" spans="2:7" x14ac:dyDescent="0.4">
      <c r="B70" s="30" t="s">
        <v>763</v>
      </c>
      <c r="C70" s="30" t="s">
        <v>2655</v>
      </c>
      <c r="D70" s="30">
        <v>66</v>
      </c>
      <c r="E70" s="30" t="s">
        <v>2698</v>
      </c>
      <c r="F70" s="37"/>
      <c r="G70" s="30"/>
    </row>
    <row r="71" spans="2:7" x14ac:dyDescent="0.4">
      <c r="B71" s="30" t="s">
        <v>763</v>
      </c>
      <c r="C71" s="30" t="s">
        <v>2655</v>
      </c>
      <c r="D71" s="30">
        <v>67</v>
      </c>
      <c r="E71" s="30" t="s">
        <v>2703</v>
      </c>
      <c r="F71" s="37"/>
      <c r="G71" s="30"/>
    </row>
    <row r="72" spans="2:7" x14ac:dyDescent="0.4">
      <c r="B72" s="30" t="s">
        <v>763</v>
      </c>
      <c r="C72" s="30" t="s">
        <v>2655</v>
      </c>
      <c r="D72" s="30">
        <v>68</v>
      </c>
      <c r="E72" s="30" t="s">
        <v>2704</v>
      </c>
      <c r="F72" s="37"/>
      <c r="G72" s="30"/>
    </row>
    <row r="73" spans="2:7" x14ac:dyDescent="0.4">
      <c r="B73" s="30" t="s">
        <v>763</v>
      </c>
      <c r="C73" s="30" t="s">
        <v>2655</v>
      </c>
      <c r="D73" s="30">
        <v>69</v>
      </c>
      <c r="E73" s="30" t="s">
        <v>1435</v>
      </c>
      <c r="F73" s="37"/>
      <c r="G73" s="30"/>
    </row>
    <row r="74" spans="2:7" x14ac:dyDescent="0.4">
      <c r="B74" s="30" t="s">
        <v>763</v>
      </c>
      <c r="C74" s="30" t="s">
        <v>2655</v>
      </c>
      <c r="D74" s="30">
        <v>70</v>
      </c>
      <c r="E74" s="30" t="s">
        <v>2708</v>
      </c>
      <c r="F74" s="37" t="s">
        <v>6854</v>
      </c>
      <c r="G74" s="30"/>
    </row>
    <row r="75" spans="2:7" x14ac:dyDescent="0.4">
      <c r="B75" s="30" t="s">
        <v>763</v>
      </c>
      <c r="C75" s="30" t="s">
        <v>2655</v>
      </c>
      <c r="D75" s="30">
        <v>71</v>
      </c>
      <c r="E75" s="30" t="s">
        <v>2686</v>
      </c>
      <c r="F75" s="37" t="s">
        <v>6854</v>
      </c>
      <c r="G75" s="30"/>
    </row>
    <row r="76" spans="2:7" x14ac:dyDescent="0.4">
      <c r="B76" s="30" t="s">
        <v>763</v>
      </c>
      <c r="C76" s="30" t="s">
        <v>2655</v>
      </c>
      <c r="D76" s="30">
        <v>72</v>
      </c>
      <c r="E76" s="30" t="s">
        <v>2710</v>
      </c>
      <c r="F76" s="37" t="s">
        <v>6854</v>
      </c>
      <c r="G76" s="30"/>
    </row>
    <row r="77" spans="2:7" x14ac:dyDescent="0.4">
      <c r="B77" s="30" t="s">
        <v>763</v>
      </c>
      <c r="C77" s="30" t="s">
        <v>2655</v>
      </c>
      <c r="D77" s="30">
        <v>73</v>
      </c>
      <c r="E77" s="30" t="s">
        <v>2712</v>
      </c>
      <c r="F77" s="37" t="s">
        <v>6854</v>
      </c>
      <c r="G77" s="30"/>
    </row>
    <row r="78" spans="2:7" x14ac:dyDescent="0.4">
      <c r="B78" s="30" t="s">
        <v>763</v>
      </c>
      <c r="C78" s="30" t="s">
        <v>2655</v>
      </c>
      <c r="D78" s="30">
        <v>74</v>
      </c>
      <c r="E78" s="30" t="s">
        <v>333</v>
      </c>
      <c r="F78" s="37" t="s">
        <v>6854</v>
      </c>
      <c r="G78" s="30"/>
    </row>
    <row r="79" spans="2:7" x14ac:dyDescent="0.4">
      <c r="B79" s="30" t="s">
        <v>763</v>
      </c>
      <c r="C79" s="30" t="s">
        <v>2655</v>
      </c>
      <c r="D79" s="30">
        <v>75</v>
      </c>
      <c r="E79" s="30" t="s">
        <v>2715</v>
      </c>
      <c r="F79" s="37" t="s">
        <v>6854</v>
      </c>
      <c r="G79" s="30"/>
    </row>
    <row r="80" spans="2:7" x14ac:dyDescent="0.4">
      <c r="B80" s="30" t="s">
        <v>763</v>
      </c>
      <c r="C80" s="30" t="s">
        <v>2655</v>
      </c>
      <c r="D80" s="30">
        <v>76</v>
      </c>
      <c r="E80" s="30" t="s">
        <v>813</v>
      </c>
      <c r="F80" s="37" t="s">
        <v>6854</v>
      </c>
      <c r="G80" s="30"/>
    </row>
    <row r="81" spans="2:7" x14ac:dyDescent="0.4">
      <c r="B81" s="30" t="s">
        <v>763</v>
      </c>
      <c r="C81" s="30" t="s">
        <v>2655</v>
      </c>
      <c r="D81" s="30">
        <v>77</v>
      </c>
      <c r="E81" s="30" t="s">
        <v>2717</v>
      </c>
      <c r="F81" s="37"/>
      <c r="G81" s="40"/>
    </row>
    <row r="82" spans="2:7" x14ac:dyDescent="0.4">
      <c r="B82" s="30" t="s">
        <v>763</v>
      </c>
      <c r="C82" s="30" t="s">
        <v>2655</v>
      </c>
      <c r="D82" s="30">
        <v>78</v>
      </c>
      <c r="E82" s="30" t="s">
        <v>2719</v>
      </c>
      <c r="F82" s="37"/>
      <c r="G82" s="30"/>
    </row>
    <row r="83" spans="2:7" x14ac:dyDescent="0.4">
      <c r="B83" s="30" t="s">
        <v>763</v>
      </c>
      <c r="C83" s="30" t="s">
        <v>2655</v>
      </c>
      <c r="D83" s="30">
        <v>79</v>
      </c>
      <c r="E83" s="30" t="s">
        <v>2721</v>
      </c>
      <c r="F83" s="37"/>
      <c r="G83" s="30"/>
    </row>
    <row r="84" spans="2:7" x14ac:dyDescent="0.4">
      <c r="B84" s="30" t="s">
        <v>763</v>
      </c>
      <c r="C84" s="30" t="s">
        <v>2655</v>
      </c>
      <c r="D84" s="30">
        <v>80</v>
      </c>
      <c r="E84" s="30" t="s">
        <v>2268</v>
      </c>
      <c r="F84" s="37"/>
      <c r="G84" s="30"/>
    </row>
    <row r="85" spans="2:7" x14ac:dyDescent="0.4">
      <c r="B85" s="30" t="s">
        <v>763</v>
      </c>
      <c r="C85" s="30" t="s">
        <v>2655</v>
      </c>
      <c r="D85" s="30">
        <v>81</v>
      </c>
      <c r="E85" s="30" t="s">
        <v>2087</v>
      </c>
      <c r="F85" s="37"/>
      <c r="G85" s="30"/>
    </row>
    <row r="86" spans="2:7" x14ac:dyDescent="0.4">
      <c r="B86" s="30" t="s">
        <v>763</v>
      </c>
      <c r="C86" s="30" t="s">
        <v>2655</v>
      </c>
      <c r="D86" s="30">
        <v>82</v>
      </c>
      <c r="E86" s="30" t="s">
        <v>2722</v>
      </c>
      <c r="F86" s="37"/>
      <c r="G86" s="30"/>
    </row>
    <row r="87" spans="2:7" x14ac:dyDescent="0.4">
      <c r="B87" s="30" t="s">
        <v>763</v>
      </c>
      <c r="C87" s="30" t="s">
        <v>2655</v>
      </c>
      <c r="D87" s="30">
        <v>83</v>
      </c>
      <c r="E87" s="30" t="s">
        <v>2607</v>
      </c>
      <c r="F87" s="37"/>
      <c r="G87" s="30"/>
    </row>
    <row r="88" spans="2:7" x14ac:dyDescent="0.4">
      <c r="B88" s="30" t="s">
        <v>763</v>
      </c>
      <c r="C88" s="30" t="s">
        <v>2655</v>
      </c>
      <c r="D88" s="30">
        <v>84</v>
      </c>
      <c r="E88" s="30" t="s">
        <v>1233</v>
      </c>
      <c r="F88" s="37"/>
      <c r="G88" s="30"/>
    </row>
    <row r="89" spans="2:7" x14ac:dyDescent="0.4">
      <c r="B89" s="30" t="s">
        <v>763</v>
      </c>
      <c r="C89" s="30" t="s">
        <v>2655</v>
      </c>
      <c r="D89" s="30">
        <v>85</v>
      </c>
      <c r="E89" s="30" t="s">
        <v>2726</v>
      </c>
      <c r="F89" s="37"/>
      <c r="G89" s="30"/>
    </row>
    <row r="90" spans="2:7" x14ac:dyDescent="0.4">
      <c r="B90" s="30" t="s">
        <v>763</v>
      </c>
      <c r="C90" s="30" t="s">
        <v>2655</v>
      </c>
      <c r="D90" s="30">
        <v>86</v>
      </c>
      <c r="E90" s="30" t="s">
        <v>2728</v>
      </c>
      <c r="F90" s="37"/>
      <c r="G90" s="30"/>
    </row>
    <row r="91" spans="2:7" x14ac:dyDescent="0.4">
      <c r="B91" s="30" t="s">
        <v>763</v>
      </c>
      <c r="C91" s="30" t="s">
        <v>2655</v>
      </c>
      <c r="D91" s="30">
        <v>87</v>
      </c>
      <c r="E91" s="30" t="s">
        <v>1372</v>
      </c>
      <c r="F91" s="37"/>
      <c r="G91" s="30"/>
    </row>
    <row r="92" spans="2:7" x14ac:dyDescent="0.4">
      <c r="B92" s="30" t="s">
        <v>763</v>
      </c>
      <c r="C92" s="30" t="s">
        <v>2655</v>
      </c>
      <c r="D92" s="30">
        <v>88</v>
      </c>
      <c r="E92" s="30" t="s">
        <v>2700</v>
      </c>
      <c r="F92" s="37"/>
      <c r="G92" s="30"/>
    </row>
    <row r="93" spans="2:7" x14ac:dyDescent="0.4">
      <c r="B93" s="30" t="s">
        <v>763</v>
      </c>
      <c r="C93" s="30" t="s">
        <v>2655</v>
      </c>
      <c r="D93" s="30">
        <v>89</v>
      </c>
      <c r="E93" s="30" t="s">
        <v>2730</v>
      </c>
      <c r="F93" s="37"/>
      <c r="G93" s="30"/>
    </row>
    <row r="94" spans="2:7" x14ac:dyDescent="0.4">
      <c r="B94" s="30" t="s">
        <v>763</v>
      </c>
      <c r="C94" s="30" t="s">
        <v>2655</v>
      </c>
      <c r="D94" s="30">
        <v>90</v>
      </c>
      <c r="E94" s="30" t="s">
        <v>2734</v>
      </c>
      <c r="F94" s="37"/>
      <c r="G94" s="30"/>
    </row>
    <row r="95" spans="2:7" x14ac:dyDescent="0.4">
      <c r="B95" s="30" t="s">
        <v>763</v>
      </c>
      <c r="C95" s="30" t="s">
        <v>2655</v>
      </c>
      <c r="D95" s="30">
        <v>91</v>
      </c>
      <c r="E95" s="30" t="s">
        <v>2735</v>
      </c>
      <c r="F95" s="37"/>
      <c r="G95" s="30"/>
    </row>
    <row r="96" spans="2:7" x14ac:dyDescent="0.4">
      <c r="B96" s="30" t="s">
        <v>763</v>
      </c>
      <c r="C96" s="30" t="s">
        <v>2655</v>
      </c>
      <c r="D96" s="30">
        <v>92</v>
      </c>
      <c r="E96" s="30" t="s">
        <v>1830</v>
      </c>
      <c r="F96" s="37"/>
      <c r="G96" s="30"/>
    </row>
    <row r="97" spans="2:7" x14ac:dyDescent="0.4">
      <c r="B97" s="30" t="s">
        <v>763</v>
      </c>
      <c r="C97" s="30" t="s">
        <v>2655</v>
      </c>
      <c r="D97" s="30">
        <v>93</v>
      </c>
      <c r="E97" s="30" t="s">
        <v>1764</v>
      </c>
      <c r="F97" s="37"/>
      <c r="G97" s="30"/>
    </row>
    <row r="98" spans="2:7" x14ac:dyDescent="0.4">
      <c r="B98" s="30" t="s">
        <v>763</v>
      </c>
      <c r="C98" s="30" t="s">
        <v>2655</v>
      </c>
      <c r="D98" s="30">
        <v>94</v>
      </c>
      <c r="E98" s="30" t="s">
        <v>1985</v>
      </c>
      <c r="F98" s="37"/>
      <c r="G98" s="30"/>
    </row>
    <row r="99" spans="2:7" x14ac:dyDescent="0.4">
      <c r="B99" s="30" t="s">
        <v>763</v>
      </c>
      <c r="C99" s="30" t="s">
        <v>2655</v>
      </c>
      <c r="D99" s="30">
        <v>95</v>
      </c>
      <c r="E99" s="30" t="s">
        <v>2736</v>
      </c>
      <c r="F99" s="37"/>
      <c r="G99" s="30"/>
    </row>
    <row r="100" spans="2:7" x14ac:dyDescent="0.4">
      <c r="B100" s="30" t="s">
        <v>763</v>
      </c>
      <c r="C100" s="30" t="s">
        <v>2655</v>
      </c>
      <c r="D100" s="30">
        <v>96</v>
      </c>
      <c r="E100" s="30" t="s">
        <v>2737</v>
      </c>
      <c r="F100" s="37"/>
      <c r="G100" s="30"/>
    </row>
    <row r="101" spans="2:7" x14ac:dyDescent="0.4">
      <c r="B101" s="30" t="s">
        <v>763</v>
      </c>
      <c r="C101" s="30" t="s">
        <v>2655</v>
      </c>
      <c r="D101" s="30">
        <v>97</v>
      </c>
      <c r="E101" s="30" t="s">
        <v>2740</v>
      </c>
      <c r="F101" s="37"/>
      <c r="G101" s="30"/>
    </row>
    <row r="102" spans="2:7" x14ac:dyDescent="0.4">
      <c r="B102" s="30" t="s">
        <v>763</v>
      </c>
      <c r="C102" s="30" t="s">
        <v>2655</v>
      </c>
      <c r="D102" s="30">
        <v>98</v>
      </c>
      <c r="E102" s="30" t="s">
        <v>2742</v>
      </c>
      <c r="F102" s="37"/>
      <c r="G102" s="30"/>
    </row>
    <row r="103" spans="2:7" x14ac:dyDescent="0.4">
      <c r="B103" s="30" t="s">
        <v>763</v>
      </c>
      <c r="C103" s="30" t="s">
        <v>2655</v>
      </c>
      <c r="D103" s="30">
        <v>99</v>
      </c>
      <c r="E103" s="30" t="s">
        <v>742</v>
      </c>
      <c r="F103" s="37"/>
      <c r="G103" s="30"/>
    </row>
    <row r="104" spans="2:7" x14ac:dyDescent="0.4">
      <c r="B104" s="30" t="s">
        <v>763</v>
      </c>
      <c r="C104" s="30" t="s">
        <v>2655</v>
      </c>
      <c r="D104" s="30">
        <v>100</v>
      </c>
      <c r="E104" s="30" t="s">
        <v>2747</v>
      </c>
      <c r="F104" s="37"/>
      <c r="G104" s="30"/>
    </row>
    <row r="105" spans="2:7" x14ac:dyDescent="0.4">
      <c r="B105" s="30" t="s">
        <v>763</v>
      </c>
      <c r="C105" s="30" t="s">
        <v>2655</v>
      </c>
      <c r="D105" s="30">
        <v>101</v>
      </c>
      <c r="E105" s="30" t="s">
        <v>2749</v>
      </c>
      <c r="F105" s="37"/>
      <c r="G105" s="30"/>
    </row>
    <row r="106" spans="2:7" x14ac:dyDescent="0.4">
      <c r="B106" s="30" t="s">
        <v>763</v>
      </c>
      <c r="C106" s="30" t="s">
        <v>2655</v>
      </c>
      <c r="D106" s="30">
        <v>102</v>
      </c>
      <c r="E106" s="30" t="s">
        <v>2751</v>
      </c>
      <c r="F106" s="37"/>
      <c r="G106" s="30"/>
    </row>
    <row r="107" spans="2:7" x14ac:dyDescent="0.4">
      <c r="B107" s="30" t="s">
        <v>763</v>
      </c>
      <c r="C107" s="30" t="s">
        <v>2655</v>
      </c>
      <c r="D107" s="30">
        <v>103</v>
      </c>
      <c r="E107" s="30" t="s">
        <v>1690</v>
      </c>
      <c r="F107" s="37"/>
      <c r="G107" s="30"/>
    </row>
    <row r="108" spans="2:7" x14ac:dyDescent="0.4">
      <c r="B108" s="30" t="s">
        <v>763</v>
      </c>
      <c r="C108" s="30" t="s">
        <v>2655</v>
      </c>
      <c r="D108" s="30">
        <v>104</v>
      </c>
      <c r="E108" s="30" t="s">
        <v>2752</v>
      </c>
      <c r="F108" s="37"/>
      <c r="G108" s="30"/>
    </row>
    <row r="109" spans="2:7" x14ac:dyDescent="0.4">
      <c r="B109" s="30" t="s">
        <v>763</v>
      </c>
      <c r="C109" s="30" t="s">
        <v>2655</v>
      </c>
      <c r="D109" s="30">
        <v>105</v>
      </c>
      <c r="E109" s="30" t="s">
        <v>2754</v>
      </c>
      <c r="F109" s="37"/>
      <c r="G109" s="30"/>
    </row>
    <row r="110" spans="2:7" x14ac:dyDescent="0.4">
      <c r="B110" s="30" t="s">
        <v>763</v>
      </c>
      <c r="C110" s="30" t="s">
        <v>2655</v>
      </c>
      <c r="D110" s="30">
        <v>106</v>
      </c>
      <c r="E110" s="30" t="s">
        <v>2755</v>
      </c>
      <c r="F110" s="37"/>
      <c r="G110" s="30"/>
    </row>
    <row r="111" spans="2:7" x14ac:dyDescent="0.4">
      <c r="B111" s="30" t="s">
        <v>763</v>
      </c>
      <c r="C111" s="30" t="s">
        <v>2655</v>
      </c>
      <c r="D111" s="30">
        <v>107</v>
      </c>
      <c r="E111" s="30" t="s">
        <v>1154</v>
      </c>
      <c r="F111" s="37"/>
      <c r="G111" s="30"/>
    </row>
    <row r="112" spans="2:7" x14ac:dyDescent="0.4">
      <c r="B112" s="30" t="s">
        <v>763</v>
      </c>
      <c r="C112" s="30" t="s">
        <v>2655</v>
      </c>
      <c r="D112" s="30">
        <v>108</v>
      </c>
      <c r="E112" s="30" t="s">
        <v>1780</v>
      </c>
      <c r="F112" s="37"/>
      <c r="G112" s="30"/>
    </row>
    <row r="113" spans="2:7" x14ac:dyDescent="0.4">
      <c r="B113" s="30" t="s">
        <v>763</v>
      </c>
      <c r="C113" s="30" t="s">
        <v>2655</v>
      </c>
      <c r="D113" s="30">
        <v>109</v>
      </c>
      <c r="E113" s="30" t="s">
        <v>2757</v>
      </c>
      <c r="F113" s="37"/>
      <c r="G113" s="30"/>
    </row>
    <row r="114" spans="2:7" x14ac:dyDescent="0.4">
      <c r="B114" s="30" t="s">
        <v>763</v>
      </c>
      <c r="C114" s="30" t="s">
        <v>2655</v>
      </c>
      <c r="D114" s="30">
        <v>110</v>
      </c>
      <c r="E114" s="30" t="s">
        <v>1070</v>
      </c>
      <c r="F114" s="37"/>
      <c r="G114" s="30"/>
    </row>
    <row r="115" spans="2:7" x14ac:dyDescent="0.4">
      <c r="B115" s="30" t="s">
        <v>763</v>
      </c>
      <c r="C115" s="30" t="s">
        <v>2655</v>
      </c>
      <c r="D115" s="30">
        <v>111</v>
      </c>
      <c r="E115" s="30" t="s">
        <v>2762</v>
      </c>
      <c r="F115" s="37"/>
      <c r="G115" s="30"/>
    </row>
    <row r="116" spans="2:7" x14ac:dyDescent="0.4">
      <c r="B116" s="30" t="s">
        <v>763</v>
      </c>
      <c r="C116" s="30" t="s">
        <v>2655</v>
      </c>
      <c r="D116" s="30">
        <v>112</v>
      </c>
      <c r="E116" s="30" t="s">
        <v>2764</v>
      </c>
      <c r="F116" s="37"/>
      <c r="G116" s="30"/>
    </row>
    <row r="117" spans="2:7" x14ac:dyDescent="0.4">
      <c r="B117" s="30" t="s">
        <v>763</v>
      </c>
      <c r="C117" s="30" t="s">
        <v>2655</v>
      </c>
      <c r="D117" s="30">
        <v>113</v>
      </c>
      <c r="E117" s="30" t="s">
        <v>2666</v>
      </c>
      <c r="F117" s="37"/>
      <c r="G117" s="30"/>
    </row>
    <row r="118" spans="2:7" x14ac:dyDescent="0.4">
      <c r="B118" s="30" t="s">
        <v>763</v>
      </c>
      <c r="C118" s="30" t="s">
        <v>2655</v>
      </c>
      <c r="D118" s="30">
        <v>114</v>
      </c>
      <c r="E118" s="30" t="s">
        <v>1986</v>
      </c>
      <c r="F118" s="37"/>
      <c r="G118" s="30"/>
    </row>
    <row r="119" spans="2:7" x14ac:dyDescent="0.4">
      <c r="B119" s="30" t="s">
        <v>763</v>
      </c>
      <c r="C119" s="30" t="s">
        <v>2655</v>
      </c>
      <c r="D119" s="30">
        <v>115</v>
      </c>
      <c r="E119" s="30" t="s">
        <v>605</v>
      </c>
      <c r="F119" s="37"/>
      <c r="G119" s="30"/>
    </row>
    <row r="120" spans="2:7" x14ac:dyDescent="0.4">
      <c r="B120" s="30" t="s">
        <v>763</v>
      </c>
      <c r="C120" s="30" t="s">
        <v>2655</v>
      </c>
      <c r="D120" s="30">
        <v>116</v>
      </c>
      <c r="E120" s="30" t="s">
        <v>154</v>
      </c>
      <c r="F120" s="37"/>
      <c r="G120" s="30"/>
    </row>
    <row r="121" spans="2:7" x14ac:dyDescent="0.4">
      <c r="B121" s="30" t="s">
        <v>763</v>
      </c>
      <c r="C121" s="30" t="s">
        <v>2655</v>
      </c>
      <c r="D121" s="30">
        <v>117</v>
      </c>
      <c r="E121" s="30" t="s">
        <v>2772</v>
      </c>
      <c r="F121" s="37"/>
      <c r="G121" s="30"/>
    </row>
    <row r="122" spans="2:7" x14ac:dyDescent="0.4">
      <c r="B122" s="30" t="s">
        <v>763</v>
      </c>
      <c r="C122" s="30" t="s">
        <v>2655</v>
      </c>
      <c r="D122" s="30">
        <v>118</v>
      </c>
      <c r="E122" s="30" t="s">
        <v>378</v>
      </c>
      <c r="F122" s="37"/>
      <c r="G122" s="30"/>
    </row>
    <row r="123" spans="2:7" x14ac:dyDescent="0.4">
      <c r="B123" s="30" t="s">
        <v>763</v>
      </c>
      <c r="C123" s="30" t="s">
        <v>2655</v>
      </c>
      <c r="D123" s="30">
        <v>119</v>
      </c>
      <c r="E123" s="30" t="s">
        <v>1930</v>
      </c>
      <c r="F123" s="37"/>
      <c r="G123" s="30"/>
    </row>
    <row r="124" spans="2:7" x14ac:dyDescent="0.4">
      <c r="B124" s="30" t="s">
        <v>763</v>
      </c>
      <c r="C124" s="30" t="s">
        <v>2655</v>
      </c>
      <c r="D124" s="30">
        <v>120</v>
      </c>
      <c r="E124" s="30" t="s">
        <v>939</v>
      </c>
      <c r="F124" s="37"/>
      <c r="G124" s="30"/>
    </row>
    <row r="125" spans="2:7" x14ac:dyDescent="0.4">
      <c r="B125" s="30" t="s">
        <v>763</v>
      </c>
      <c r="C125" s="30" t="s">
        <v>2655</v>
      </c>
      <c r="D125" s="30">
        <v>121</v>
      </c>
      <c r="E125" s="30" t="s">
        <v>642</v>
      </c>
      <c r="F125" s="37"/>
      <c r="G125" s="30"/>
    </row>
    <row r="126" spans="2:7" x14ac:dyDescent="0.4">
      <c r="B126" s="30" t="s">
        <v>763</v>
      </c>
      <c r="C126" s="30" t="s">
        <v>2655</v>
      </c>
      <c r="D126" s="30">
        <v>122</v>
      </c>
      <c r="E126" s="30" t="s">
        <v>2775</v>
      </c>
      <c r="F126" s="37"/>
      <c r="G126" s="30"/>
    </row>
    <row r="127" spans="2:7" x14ac:dyDescent="0.4">
      <c r="B127" s="30" t="s">
        <v>763</v>
      </c>
      <c r="C127" s="30" t="s">
        <v>2655</v>
      </c>
      <c r="D127" s="30">
        <v>123</v>
      </c>
      <c r="E127" s="30" t="s">
        <v>2777</v>
      </c>
      <c r="F127" s="37"/>
      <c r="G127" s="30"/>
    </row>
    <row r="128" spans="2:7" x14ac:dyDescent="0.4">
      <c r="B128" s="30" t="s">
        <v>763</v>
      </c>
      <c r="C128" s="30" t="s">
        <v>2655</v>
      </c>
      <c r="D128" s="30">
        <v>124</v>
      </c>
      <c r="E128" s="30" t="s">
        <v>1034</v>
      </c>
      <c r="F128" s="37"/>
      <c r="G128" s="30"/>
    </row>
    <row r="129" spans="2:7" x14ac:dyDescent="0.4">
      <c r="B129" s="30" t="s">
        <v>763</v>
      </c>
      <c r="C129" s="30" t="s">
        <v>2655</v>
      </c>
      <c r="D129" s="30">
        <v>125</v>
      </c>
      <c r="E129" s="30" t="s">
        <v>2780</v>
      </c>
      <c r="F129" s="37"/>
      <c r="G129" s="30"/>
    </row>
    <row r="130" spans="2:7" x14ac:dyDescent="0.4">
      <c r="B130" s="30" t="s">
        <v>763</v>
      </c>
      <c r="C130" s="30" t="s">
        <v>2655</v>
      </c>
      <c r="D130" s="30">
        <v>126</v>
      </c>
      <c r="E130" s="30" t="s">
        <v>2783</v>
      </c>
      <c r="F130" s="37"/>
      <c r="G130" s="30"/>
    </row>
    <row r="131" spans="2:7" x14ac:dyDescent="0.4">
      <c r="B131" s="30" t="s">
        <v>763</v>
      </c>
      <c r="C131" s="30" t="s">
        <v>2655</v>
      </c>
      <c r="D131" s="30">
        <v>127</v>
      </c>
      <c r="E131" s="30" t="s">
        <v>2787</v>
      </c>
      <c r="F131" s="37" t="s">
        <v>6854</v>
      </c>
      <c r="G131" s="30"/>
    </row>
    <row r="132" spans="2:7" x14ac:dyDescent="0.4">
      <c r="B132" s="30" t="s">
        <v>763</v>
      </c>
      <c r="C132" s="30" t="s">
        <v>2655</v>
      </c>
      <c r="D132" s="30">
        <v>128</v>
      </c>
      <c r="E132" s="30" t="s">
        <v>2789</v>
      </c>
      <c r="F132" s="37"/>
      <c r="G132" s="30"/>
    </row>
    <row r="133" spans="2:7" x14ac:dyDescent="0.4">
      <c r="B133" s="30" t="s">
        <v>763</v>
      </c>
      <c r="C133" s="30" t="s">
        <v>2655</v>
      </c>
      <c r="D133" s="30">
        <v>129</v>
      </c>
      <c r="E133" s="30" t="s">
        <v>2051</v>
      </c>
      <c r="F133" s="37"/>
      <c r="G133" s="30"/>
    </row>
    <row r="134" spans="2:7" x14ac:dyDescent="0.4">
      <c r="B134" s="30" t="s">
        <v>763</v>
      </c>
      <c r="C134" s="30" t="s">
        <v>2655</v>
      </c>
      <c r="D134" s="30">
        <v>130</v>
      </c>
      <c r="E134" s="30" t="s">
        <v>2792</v>
      </c>
      <c r="F134" s="37"/>
      <c r="G134" s="30"/>
    </row>
    <row r="135" spans="2:7" x14ac:dyDescent="0.4">
      <c r="B135" s="30" t="s">
        <v>763</v>
      </c>
      <c r="C135" s="30" t="s">
        <v>2655</v>
      </c>
      <c r="D135" s="30">
        <v>131</v>
      </c>
      <c r="E135" s="33" t="s">
        <v>2797</v>
      </c>
      <c r="F135" s="37"/>
      <c r="G135" s="30"/>
    </row>
    <row r="136" spans="2:7" x14ac:dyDescent="0.4">
      <c r="B136" s="30" t="s">
        <v>763</v>
      </c>
      <c r="C136" s="30" t="s">
        <v>2655</v>
      </c>
      <c r="D136" s="30">
        <v>132</v>
      </c>
      <c r="E136" s="30" t="s">
        <v>2799</v>
      </c>
      <c r="F136" s="37" t="s">
        <v>6854</v>
      </c>
      <c r="G136" s="30"/>
    </row>
    <row r="137" spans="2:7" x14ac:dyDescent="0.4">
      <c r="B137" s="30" t="s">
        <v>763</v>
      </c>
      <c r="C137" s="30" t="s">
        <v>2655</v>
      </c>
      <c r="D137" s="30">
        <v>133</v>
      </c>
      <c r="E137" s="30" t="s">
        <v>2483</v>
      </c>
      <c r="F137" s="37" t="s">
        <v>6854</v>
      </c>
      <c r="G137" s="30"/>
    </row>
    <row r="138" spans="2:7" x14ac:dyDescent="0.4">
      <c r="B138" s="30" t="s">
        <v>763</v>
      </c>
      <c r="C138" s="30" t="s">
        <v>2655</v>
      </c>
      <c r="D138" s="30">
        <v>134</v>
      </c>
      <c r="E138" s="30" t="s">
        <v>2800</v>
      </c>
      <c r="F138" s="37" t="s">
        <v>6854</v>
      </c>
      <c r="G138" s="30"/>
    </row>
    <row r="139" spans="2:7" x14ac:dyDescent="0.4">
      <c r="B139" s="30" t="s">
        <v>763</v>
      </c>
      <c r="C139" s="30" t="s">
        <v>2655</v>
      </c>
      <c r="D139" s="30">
        <v>135</v>
      </c>
      <c r="E139" s="30" t="s">
        <v>2803</v>
      </c>
      <c r="F139" s="37" t="s">
        <v>6854</v>
      </c>
      <c r="G139" s="30"/>
    </row>
    <row r="140" spans="2:7" x14ac:dyDescent="0.4">
      <c r="B140" s="30" t="s">
        <v>763</v>
      </c>
      <c r="C140" s="30" t="s">
        <v>2655</v>
      </c>
      <c r="D140" s="30">
        <v>136</v>
      </c>
      <c r="E140" s="30" t="s">
        <v>2805</v>
      </c>
      <c r="F140" s="37" t="s">
        <v>6854</v>
      </c>
      <c r="G140" s="30"/>
    </row>
    <row r="141" spans="2:7" x14ac:dyDescent="0.4">
      <c r="B141" s="30" t="s">
        <v>763</v>
      </c>
      <c r="C141" s="30" t="s">
        <v>2655</v>
      </c>
      <c r="D141" s="30">
        <v>137</v>
      </c>
      <c r="E141" s="30" t="s">
        <v>2810</v>
      </c>
      <c r="F141" s="37" t="s">
        <v>6854</v>
      </c>
      <c r="G141" s="30"/>
    </row>
    <row r="142" spans="2:7" x14ac:dyDescent="0.4">
      <c r="B142" s="30" t="s">
        <v>763</v>
      </c>
      <c r="C142" s="30" t="s">
        <v>2655</v>
      </c>
      <c r="D142" s="30">
        <v>138</v>
      </c>
      <c r="E142" s="30" t="s">
        <v>1097</v>
      </c>
      <c r="F142" s="37" t="s">
        <v>6854</v>
      </c>
      <c r="G142" s="30"/>
    </row>
    <row r="143" spans="2:7" x14ac:dyDescent="0.4">
      <c r="B143" s="30" t="s">
        <v>763</v>
      </c>
      <c r="C143" s="30" t="s">
        <v>2655</v>
      </c>
      <c r="D143" s="30">
        <v>139</v>
      </c>
      <c r="E143" s="30" t="s">
        <v>1719</v>
      </c>
      <c r="F143" s="37" t="s">
        <v>6854</v>
      </c>
      <c r="G143" s="30"/>
    </row>
    <row r="144" spans="2:7" x14ac:dyDescent="0.4">
      <c r="B144" s="30" t="s">
        <v>763</v>
      </c>
      <c r="C144" s="30" t="s">
        <v>2655</v>
      </c>
      <c r="D144" s="30">
        <v>140</v>
      </c>
      <c r="E144" s="30" t="s">
        <v>2714</v>
      </c>
      <c r="F144" s="37" t="s">
        <v>6854</v>
      </c>
      <c r="G144" s="30"/>
    </row>
    <row r="145" spans="2:7" x14ac:dyDescent="0.4">
      <c r="B145" s="30" t="s">
        <v>763</v>
      </c>
      <c r="C145" s="30" t="s">
        <v>2655</v>
      </c>
      <c r="D145" s="30">
        <v>141</v>
      </c>
      <c r="E145" s="30" t="s">
        <v>710</v>
      </c>
      <c r="F145" s="37" t="s">
        <v>6854</v>
      </c>
      <c r="G145" s="30"/>
    </row>
    <row r="146" spans="2:7" x14ac:dyDescent="0.4">
      <c r="B146" s="30" t="s">
        <v>763</v>
      </c>
      <c r="C146" s="30" t="s">
        <v>2655</v>
      </c>
      <c r="D146" s="30">
        <v>142</v>
      </c>
      <c r="E146" s="33" t="s">
        <v>2812</v>
      </c>
      <c r="F146" s="37"/>
      <c r="G146" s="30"/>
    </row>
    <row r="147" spans="2:7" x14ac:dyDescent="0.4">
      <c r="B147" s="30" t="s">
        <v>763</v>
      </c>
      <c r="C147" s="30" t="s">
        <v>2655</v>
      </c>
      <c r="D147" s="30">
        <v>143</v>
      </c>
      <c r="E147" s="33" t="s">
        <v>490</v>
      </c>
      <c r="F147" s="37"/>
      <c r="G147" s="30"/>
    </row>
    <row r="148" spans="2:7" x14ac:dyDescent="0.4">
      <c r="B148" s="30" t="s">
        <v>763</v>
      </c>
      <c r="C148" s="30" t="s">
        <v>2655</v>
      </c>
      <c r="D148" s="30">
        <v>144</v>
      </c>
      <c r="E148" s="33" t="s">
        <v>2815</v>
      </c>
      <c r="F148" s="37"/>
      <c r="G148" s="30"/>
    </row>
    <row r="149" spans="2:7" x14ac:dyDescent="0.4">
      <c r="B149" s="30" t="s">
        <v>763</v>
      </c>
      <c r="C149" s="30" t="s">
        <v>2655</v>
      </c>
      <c r="D149" s="30">
        <v>145</v>
      </c>
      <c r="E149" s="33" t="s">
        <v>2816</v>
      </c>
      <c r="F149" s="37"/>
      <c r="G149" s="30"/>
    </row>
    <row r="150" spans="2:7" x14ac:dyDescent="0.4">
      <c r="B150" s="30" t="s">
        <v>763</v>
      </c>
      <c r="C150" s="30" t="s">
        <v>2655</v>
      </c>
      <c r="D150" s="30">
        <v>146</v>
      </c>
      <c r="E150" s="33" t="s">
        <v>1942</v>
      </c>
      <c r="F150" s="37"/>
      <c r="G150" s="30"/>
    </row>
    <row r="151" spans="2:7" x14ac:dyDescent="0.4">
      <c r="B151" s="30" t="s">
        <v>763</v>
      </c>
      <c r="C151" s="30" t="s">
        <v>2655</v>
      </c>
      <c r="D151" s="30">
        <v>147</v>
      </c>
      <c r="E151" s="33" t="s">
        <v>2819</v>
      </c>
      <c r="F151" s="37"/>
      <c r="G151" s="30"/>
    </row>
    <row r="152" spans="2:7" x14ac:dyDescent="0.4">
      <c r="B152" s="30" t="s">
        <v>763</v>
      </c>
      <c r="C152" s="30" t="s">
        <v>2655</v>
      </c>
      <c r="D152" s="30">
        <v>148</v>
      </c>
      <c r="E152" s="33" t="s">
        <v>2820</v>
      </c>
      <c r="F152" s="37"/>
      <c r="G152" s="30"/>
    </row>
    <row r="153" spans="2:7" x14ac:dyDescent="0.4">
      <c r="B153" s="30" t="s">
        <v>763</v>
      </c>
      <c r="C153" s="30" t="s">
        <v>2655</v>
      </c>
      <c r="D153" s="30">
        <v>149</v>
      </c>
      <c r="E153" s="33" t="s">
        <v>2821</v>
      </c>
      <c r="F153" s="37"/>
      <c r="G153" s="30"/>
    </row>
    <row r="154" spans="2:7" x14ac:dyDescent="0.4">
      <c r="B154" s="30" t="s">
        <v>763</v>
      </c>
      <c r="C154" s="30" t="s">
        <v>2655</v>
      </c>
      <c r="D154" s="30">
        <v>150</v>
      </c>
      <c r="E154" s="34" t="s">
        <v>115</v>
      </c>
      <c r="F154" s="37"/>
      <c r="G154" s="30"/>
    </row>
    <row r="155" spans="2:7" x14ac:dyDescent="0.4">
      <c r="B155" s="30" t="s">
        <v>763</v>
      </c>
      <c r="C155" s="30" t="s">
        <v>2655</v>
      </c>
      <c r="D155" s="30">
        <v>151</v>
      </c>
      <c r="E155" s="34" t="s">
        <v>2823</v>
      </c>
      <c r="F155" s="37"/>
      <c r="G155" s="30"/>
    </row>
    <row r="156" spans="2:7" x14ac:dyDescent="0.4">
      <c r="B156" s="30" t="s">
        <v>763</v>
      </c>
      <c r="C156" s="30" t="s">
        <v>2655</v>
      </c>
      <c r="D156" s="30">
        <v>152</v>
      </c>
      <c r="E156" s="30" t="s">
        <v>2824</v>
      </c>
      <c r="F156" s="37" t="s">
        <v>6854</v>
      </c>
      <c r="G156" s="30"/>
    </row>
    <row r="157" spans="2:7" x14ac:dyDescent="0.4">
      <c r="B157" s="30" t="s">
        <v>763</v>
      </c>
      <c r="C157" s="30" t="s">
        <v>2655</v>
      </c>
      <c r="D157" s="30">
        <v>153</v>
      </c>
      <c r="E157" s="30" t="s">
        <v>1005</v>
      </c>
      <c r="F157" s="37" t="s">
        <v>6854</v>
      </c>
      <c r="G157" s="30"/>
    </row>
    <row r="158" spans="2:7" x14ac:dyDescent="0.4">
      <c r="B158" s="30" t="s">
        <v>763</v>
      </c>
      <c r="C158" s="30" t="s">
        <v>2655</v>
      </c>
      <c r="D158" s="30">
        <v>154</v>
      </c>
      <c r="E158" s="33" t="s">
        <v>1193</v>
      </c>
      <c r="F158" s="37"/>
      <c r="G158" s="30"/>
    </row>
    <row r="159" spans="2:7" x14ac:dyDescent="0.4">
      <c r="B159" s="30" t="s">
        <v>763</v>
      </c>
      <c r="C159" s="30" t="s">
        <v>2655</v>
      </c>
      <c r="D159" s="30">
        <v>155</v>
      </c>
      <c r="E159" s="33" t="s">
        <v>2825</v>
      </c>
      <c r="F159" s="37"/>
      <c r="G159" s="30"/>
    </row>
    <row r="160" spans="2:7" x14ac:dyDescent="0.4">
      <c r="B160" s="30" t="s">
        <v>763</v>
      </c>
      <c r="C160" s="30" t="s">
        <v>2655</v>
      </c>
      <c r="D160" s="30">
        <v>156</v>
      </c>
      <c r="E160" s="33" t="s">
        <v>2383</v>
      </c>
      <c r="F160" s="37"/>
      <c r="G160" s="30"/>
    </row>
    <row r="161" spans="2:7" x14ac:dyDescent="0.4">
      <c r="B161" s="30" t="s">
        <v>763</v>
      </c>
      <c r="C161" s="30" t="s">
        <v>2655</v>
      </c>
      <c r="D161" s="30">
        <v>157</v>
      </c>
      <c r="E161" s="32" t="s">
        <v>268</v>
      </c>
      <c r="F161" s="37"/>
      <c r="G161" s="30"/>
    </row>
    <row r="162" spans="2:7" x14ac:dyDescent="0.4">
      <c r="B162" s="30" t="s">
        <v>763</v>
      </c>
      <c r="C162" s="30" t="s">
        <v>2655</v>
      </c>
      <c r="D162" s="30">
        <v>158</v>
      </c>
      <c r="E162" s="32" t="s">
        <v>228</v>
      </c>
      <c r="F162" s="37"/>
      <c r="G162" s="30"/>
    </row>
    <row r="163" spans="2:7" x14ac:dyDescent="0.4">
      <c r="B163" s="30" t="s">
        <v>763</v>
      </c>
      <c r="C163" s="30" t="s">
        <v>2655</v>
      </c>
      <c r="D163" s="30">
        <v>159</v>
      </c>
      <c r="E163" s="32" t="s">
        <v>281</v>
      </c>
      <c r="F163" s="37"/>
      <c r="G163" s="30"/>
    </row>
    <row r="164" spans="2:7" x14ac:dyDescent="0.4">
      <c r="B164" s="30" t="s">
        <v>763</v>
      </c>
      <c r="C164" s="30" t="s">
        <v>2655</v>
      </c>
      <c r="D164" s="30">
        <v>160</v>
      </c>
      <c r="E164" s="32" t="s">
        <v>100</v>
      </c>
      <c r="F164" s="37"/>
      <c r="G164" s="30"/>
    </row>
    <row r="165" spans="2:7" x14ac:dyDescent="0.4">
      <c r="B165" s="30" t="s">
        <v>763</v>
      </c>
      <c r="C165" s="30" t="s">
        <v>2655</v>
      </c>
      <c r="D165" s="30">
        <v>161</v>
      </c>
      <c r="E165" s="32" t="s">
        <v>285</v>
      </c>
      <c r="F165" s="37"/>
      <c r="G165" s="30"/>
    </row>
    <row r="166" spans="2:7" x14ac:dyDescent="0.4">
      <c r="B166" s="30" t="s">
        <v>763</v>
      </c>
      <c r="C166" s="30" t="s">
        <v>2655</v>
      </c>
      <c r="D166" s="30">
        <v>162</v>
      </c>
      <c r="E166" s="32" t="s">
        <v>288</v>
      </c>
      <c r="F166" s="37"/>
      <c r="G166" s="30"/>
    </row>
    <row r="167" spans="2:7" x14ac:dyDescent="0.4">
      <c r="B167" s="30" t="s">
        <v>2886</v>
      </c>
      <c r="C167" s="30" t="s">
        <v>2888</v>
      </c>
      <c r="D167" s="30">
        <v>1</v>
      </c>
      <c r="E167" s="32" t="s">
        <v>73</v>
      </c>
      <c r="F167" s="37"/>
      <c r="G167" s="30"/>
    </row>
    <row r="168" spans="2:7" x14ac:dyDescent="0.4">
      <c r="B168" s="30" t="s">
        <v>2886</v>
      </c>
      <c r="C168" s="30" t="s">
        <v>2888</v>
      </c>
      <c r="D168" s="30">
        <v>2</v>
      </c>
      <c r="E168" s="32" t="s">
        <v>68</v>
      </c>
      <c r="F168" s="37"/>
      <c r="G168" s="30"/>
    </row>
    <row r="169" spans="2:7" x14ac:dyDescent="0.4">
      <c r="B169" s="30" t="s">
        <v>2886</v>
      </c>
      <c r="C169" s="30" t="s">
        <v>2888</v>
      </c>
      <c r="D169" s="30">
        <v>3</v>
      </c>
      <c r="E169" s="32" t="s">
        <v>44</v>
      </c>
      <c r="F169" s="37"/>
      <c r="G169" s="30"/>
    </row>
    <row r="170" spans="2:7" x14ac:dyDescent="0.4">
      <c r="B170" s="30" t="s">
        <v>2886</v>
      </c>
      <c r="C170" s="30" t="s">
        <v>2888</v>
      </c>
      <c r="D170" s="30">
        <v>4</v>
      </c>
      <c r="E170" s="32" t="s">
        <v>650</v>
      </c>
      <c r="F170" s="37"/>
      <c r="G170" s="30"/>
    </row>
    <row r="171" spans="2:7" x14ac:dyDescent="0.4">
      <c r="B171" s="30" t="s">
        <v>2886</v>
      </c>
      <c r="C171" s="30" t="s">
        <v>2888</v>
      </c>
      <c r="D171" s="30">
        <v>5</v>
      </c>
      <c r="E171" s="30" t="s">
        <v>2181</v>
      </c>
      <c r="F171" s="37"/>
      <c r="G171" s="30"/>
    </row>
    <row r="172" spans="2:7" x14ac:dyDescent="0.4">
      <c r="B172" s="30" t="s">
        <v>2886</v>
      </c>
      <c r="C172" s="30" t="s">
        <v>2888</v>
      </c>
      <c r="D172" s="30">
        <v>6</v>
      </c>
      <c r="E172" s="30" t="s">
        <v>2184</v>
      </c>
      <c r="F172" s="37"/>
      <c r="G172" s="30"/>
    </row>
    <row r="173" spans="2:7" x14ac:dyDescent="0.4">
      <c r="B173" s="30" t="s">
        <v>2886</v>
      </c>
      <c r="C173" s="30" t="s">
        <v>2888</v>
      </c>
      <c r="D173" s="30">
        <v>7</v>
      </c>
      <c r="E173" s="30" t="s">
        <v>2173</v>
      </c>
      <c r="F173" s="37"/>
      <c r="G173" s="30"/>
    </row>
    <row r="174" spans="2:7" x14ac:dyDescent="0.4">
      <c r="B174" s="30" t="s">
        <v>2886</v>
      </c>
      <c r="C174" s="30" t="s">
        <v>2888</v>
      </c>
      <c r="D174" s="30">
        <v>8</v>
      </c>
      <c r="E174" s="30" t="s">
        <v>2890</v>
      </c>
      <c r="F174" s="37" t="s">
        <v>6854</v>
      </c>
      <c r="G174" s="30"/>
    </row>
    <row r="175" spans="2:7" x14ac:dyDescent="0.4">
      <c r="B175" s="30" t="s">
        <v>2886</v>
      </c>
      <c r="C175" s="30" t="s">
        <v>2888</v>
      </c>
      <c r="D175" s="30">
        <v>9</v>
      </c>
      <c r="E175" s="30" t="s">
        <v>2893</v>
      </c>
      <c r="F175" s="37"/>
      <c r="G175" s="30"/>
    </row>
    <row r="176" spans="2:7" x14ac:dyDescent="0.4">
      <c r="B176" s="30" t="s">
        <v>2886</v>
      </c>
      <c r="C176" s="30" t="s">
        <v>2888</v>
      </c>
      <c r="D176" s="30">
        <v>10</v>
      </c>
      <c r="E176" s="30" t="s">
        <v>2896</v>
      </c>
      <c r="F176" s="37"/>
      <c r="G176" s="30"/>
    </row>
    <row r="177" spans="2:7" x14ac:dyDescent="0.4">
      <c r="B177" s="30" t="s">
        <v>2886</v>
      </c>
      <c r="C177" s="30" t="s">
        <v>2888</v>
      </c>
      <c r="D177" s="30">
        <v>11</v>
      </c>
      <c r="E177" s="30" t="s">
        <v>442</v>
      </c>
      <c r="F177" s="37"/>
      <c r="G177" s="30"/>
    </row>
    <row r="178" spans="2:7" x14ac:dyDescent="0.4">
      <c r="B178" s="30" t="s">
        <v>2886</v>
      </c>
      <c r="C178" s="30" t="s">
        <v>2888</v>
      </c>
      <c r="D178" s="30">
        <v>12</v>
      </c>
      <c r="E178" s="30" t="s">
        <v>2196</v>
      </c>
      <c r="F178" s="37"/>
      <c r="G178" s="30"/>
    </row>
    <row r="179" spans="2:7" x14ac:dyDescent="0.4">
      <c r="B179" s="30" t="s">
        <v>2886</v>
      </c>
      <c r="C179" s="30" t="s">
        <v>2888</v>
      </c>
      <c r="D179" s="30">
        <v>13</v>
      </c>
      <c r="E179" s="30" t="s">
        <v>925</v>
      </c>
      <c r="F179" s="37"/>
      <c r="G179" s="30"/>
    </row>
    <row r="180" spans="2:7" x14ac:dyDescent="0.4">
      <c r="B180" s="30" t="s">
        <v>2886</v>
      </c>
      <c r="C180" s="30" t="s">
        <v>2888</v>
      </c>
      <c r="D180" s="30">
        <v>14</v>
      </c>
      <c r="E180" s="30" t="s">
        <v>2897</v>
      </c>
      <c r="F180" s="37"/>
      <c r="G180" s="30"/>
    </row>
    <row r="181" spans="2:7" x14ac:dyDescent="0.4">
      <c r="B181" s="30" t="s">
        <v>2886</v>
      </c>
      <c r="C181" s="30" t="s">
        <v>2888</v>
      </c>
      <c r="D181" s="30">
        <v>15</v>
      </c>
      <c r="E181" s="30" t="s">
        <v>2817</v>
      </c>
      <c r="F181" s="37" t="s">
        <v>6854</v>
      </c>
      <c r="G181" s="30"/>
    </row>
    <row r="182" spans="2:7" x14ac:dyDescent="0.4">
      <c r="B182" s="30" t="s">
        <v>2886</v>
      </c>
      <c r="C182" s="30" t="s">
        <v>2888</v>
      </c>
      <c r="D182" s="30">
        <v>16</v>
      </c>
      <c r="E182" s="30" t="s">
        <v>2898</v>
      </c>
      <c r="F182" s="37"/>
      <c r="G182" s="30"/>
    </row>
    <row r="183" spans="2:7" x14ac:dyDescent="0.4">
      <c r="B183" s="30" t="s">
        <v>2886</v>
      </c>
      <c r="C183" s="30" t="s">
        <v>2888</v>
      </c>
      <c r="D183" s="30">
        <v>17</v>
      </c>
      <c r="E183" s="30" t="s">
        <v>1587</v>
      </c>
      <c r="F183" s="37"/>
      <c r="G183" s="30"/>
    </row>
    <row r="184" spans="2:7" x14ac:dyDescent="0.4">
      <c r="B184" s="30" t="s">
        <v>2886</v>
      </c>
      <c r="C184" s="30" t="s">
        <v>2888</v>
      </c>
      <c r="D184" s="30">
        <v>18</v>
      </c>
      <c r="E184" s="30" t="s">
        <v>2900</v>
      </c>
      <c r="F184" s="37"/>
      <c r="G184" s="30"/>
    </row>
    <row r="185" spans="2:7" x14ac:dyDescent="0.4">
      <c r="B185" s="30" t="s">
        <v>2886</v>
      </c>
      <c r="C185" s="30" t="s">
        <v>2888</v>
      </c>
      <c r="D185" s="30">
        <v>19</v>
      </c>
      <c r="E185" s="30" t="s">
        <v>2543</v>
      </c>
      <c r="F185" s="37"/>
      <c r="G185" s="30"/>
    </row>
    <row r="186" spans="2:7" x14ac:dyDescent="0.4">
      <c r="B186" s="30" t="s">
        <v>2886</v>
      </c>
      <c r="C186" s="30" t="s">
        <v>2888</v>
      </c>
      <c r="D186" s="30">
        <v>20</v>
      </c>
      <c r="E186" s="30" t="s">
        <v>2674</v>
      </c>
      <c r="F186" s="37"/>
      <c r="G186" s="30"/>
    </row>
    <row r="187" spans="2:7" x14ac:dyDescent="0.4">
      <c r="B187" s="30" t="s">
        <v>2886</v>
      </c>
      <c r="C187" s="30" t="s">
        <v>2888</v>
      </c>
      <c r="D187" s="30">
        <v>21</v>
      </c>
      <c r="E187" s="30" t="s">
        <v>2903</v>
      </c>
      <c r="F187" s="37"/>
      <c r="G187" s="30"/>
    </row>
    <row r="188" spans="2:7" x14ac:dyDescent="0.4">
      <c r="B188" s="30" t="s">
        <v>2886</v>
      </c>
      <c r="C188" s="30" t="s">
        <v>2888</v>
      </c>
      <c r="D188" s="30">
        <v>22</v>
      </c>
      <c r="E188" s="30" t="s">
        <v>1003</v>
      </c>
      <c r="F188" s="37" t="s">
        <v>6854</v>
      </c>
      <c r="G188" s="30"/>
    </row>
    <row r="189" spans="2:7" x14ac:dyDescent="0.4">
      <c r="B189" s="30" t="s">
        <v>2886</v>
      </c>
      <c r="C189" s="30" t="s">
        <v>2888</v>
      </c>
      <c r="D189" s="30">
        <v>23</v>
      </c>
      <c r="E189" s="30" t="s">
        <v>2904</v>
      </c>
      <c r="F189" s="37"/>
      <c r="G189" s="30"/>
    </row>
    <row r="190" spans="2:7" x14ac:dyDescent="0.4">
      <c r="B190" s="30" t="s">
        <v>2886</v>
      </c>
      <c r="C190" s="30" t="s">
        <v>2888</v>
      </c>
      <c r="D190" s="30">
        <v>24</v>
      </c>
      <c r="E190" s="30" t="s">
        <v>2906</v>
      </c>
      <c r="F190" s="37"/>
      <c r="G190" s="30"/>
    </row>
    <row r="191" spans="2:7" x14ac:dyDescent="0.4">
      <c r="B191" s="30" t="s">
        <v>2886</v>
      </c>
      <c r="C191" s="30" t="s">
        <v>2888</v>
      </c>
      <c r="D191" s="30">
        <v>25</v>
      </c>
      <c r="E191" s="30" t="s">
        <v>2907</v>
      </c>
      <c r="F191" s="37"/>
      <c r="G191" s="30"/>
    </row>
    <row r="192" spans="2:7" x14ac:dyDescent="0.4">
      <c r="B192" s="30" t="s">
        <v>2886</v>
      </c>
      <c r="C192" s="30" t="s">
        <v>2888</v>
      </c>
      <c r="D192" s="30">
        <v>26</v>
      </c>
      <c r="E192" s="30" t="s">
        <v>765</v>
      </c>
      <c r="F192" s="37"/>
      <c r="G192" s="30"/>
    </row>
    <row r="193" spans="2:7" x14ac:dyDescent="0.4">
      <c r="B193" s="30" t="s">
        <v>2886</v>
      </c>
      <c r="C193" s="30" t="s">
        <v>2888</v>
      </c>
      <c r="D193" s="30">
        <v>27</v>
      </c>
      <c r="E193" s="30" t="s">
        <v>641</v>
      </c>
      <c r="F193" s="37"/>
      <c r="G193" s="30"/>
    </row>
    <row r="194" spans="2:7" x14ac:dyDescent="0.4">
      <c r="B194" s="30" t="s">
        <v>2886</v>
      </c>
      <c r="C194" s="30" t="s">
        <v>2888</v>
      </c>
      <c r="D194" s="30">
        <v>28</v>
      </c>
      <c r="E194" s="30" t="s">
        <v>796</v>
      </c>
      <c r="F194" s="37"/>
      <c r="G194" s="30"/>
    </row>
    <row r="195" spans="2:7" x14ac:dyDescent="0.4">
      <c r="B195" s="30" t="s">
        <v>2886</v>
      </c>
      <c r="C195" s="30" t="s">
        <v>2888</v>
      </c>
      <c r="D195" s="30">
        <v>29</v>
      </c>
      <c r="E195" s="30" t="s">
        <v>2200</v>
      </c>
      <c r="F195" s="37"/>
      <c r="G195" s="30"/>
    </row>
    <row r="196" spans="2:7" x14ac:dyDescent="0.4">
      <c r="B196" s="30" t="s">
        <v>2886</v>
      </c>
      <c r="C196" s="30" t="s">
        <v>2888</v>
      </c>
      <c r="D196" s="30">
        <v>30</v>
      </c>
      <c r="E196" s="30" t="s">
        <v>1774</v>
      </c>
      <c r="F196" s="37"/>
      <c r="G196" s="30"/>
    </row>
    <row r="197" spans="2:7" x14ac:dyDescent="0.4">
      <c r="B197" s="30" t="s">
        <v>2886</v>
      </c>
      <c r="C197" s="30" t="s">
        <v>2888</v>
      </c>
      <c r="D197" s="30">
        <v>31</v>
      </c>
      <c r="E197" s="30" t="s">
        <v>2908</v>
      </c>
      <c r="F197" s="37"/>
      <c r="G197" s="30"/>
    </row>
    <row r="198" spans="2:7" x14ac:dyDescent="0.4">
      <c r="B198" s="30" t="s">
        <v>2886</v>
      </c>
      <c r="C198" s="30" t="s">
        <v>2888</v>
      </c>
      <c r="D198" s="30">
        <v>32</v>
      </c>
      <c r="E198" s="30" t="s">
        <v>2914</v>
      </c>
      <c r="F198" s="37"/>
      <c r="G198" s="30"/>
    </row>
    <row r="199" spans="2:7" x14ac:dyDescent="0.4">
      <c r="B199" s="30" t="s">
        <v>2886</v>
      </c>
      <c r="C199" s="30" t="s">
        <v>2888</v>
      </c>
      <c r="D199" s="30">
        <v>33</v>
      </c>
      <c r="E199" s="30" t="s">
        <v>2918</v>
      </c>
      <c r="F199" s="37"/>
      <c r="G199" s="30"/>
    </row>
    <row r="200" spans="2:7" x14ac:dyDescent="0.4">
      <c r="B200" s="30" t="s">
        <v>2886</v>
      </c>
      <c r="C200" s="30" t="s">
        <v>2888</v>
      </c>
      <c r="D200" s="30">
        <v>34</v>
      </c>
      <c r="E200" s="30" t="s">
        <v>2920</v>
      </c>
      <c r="F200" s="37"/>
      <c r="G200" s="30"/>
    </row>
    <row r="201" spans="2:7" x14ac:dyDescent="0.4">
      <c r="B201" s="30" t="s">
        <v>2886</v>
      </c>
      <c r="C201" s="30" t="s">
        <v>2888</v>
      </c>
      <c r="D201" s="30">
        <v>35</v>
      </c>
      <c r="E201" s="30" t="s">
        <v>1283</v>
      </c>
      <c r="F201" s="37"/>
      <c r="G201" s="30"/>
    </row>
    <row r="202" spans="2:7" x14ac:dyDescent="0.4">
      <c r="B202" s="30" t="s">
        <v>2886</v>
      </c>
      <c r="C202" s="30" t="s">
        <v>2888</v>
      </c>
      <c r="D202" s="30">
        <v>36</v>
      </c>
      <c r="E202" s="30" t="s">
        <v>2926</v>
      </c>
      <c r="F202" s="37"/>
      <c r="G202" s="30"/>
    </row>
    <row r="203" spans="2:7" x14ac:dyDescent="0.4">
      <c r="B203" s="30" t="s">
        <v>2886</v>
      </c>
      <c r="C203" s="30" t="s">
        <v>2888</v>
      </c>
      <c r="D203" s="30">
        <v>37</v>
      </c>
      <c r="E203" s="30" t="s">
        <v>2281</v>
      </c>
      <c r="F203" s="37" t="s">
        <v>6854</v>
      </c>
      <c r="G203" s="30"/>
    </row>
    <row r="204" spans="2:7" x14ac:dyDescent="0.4">
      <c r="B204" s="30" t="s">
        <v>2886</v>
      </c>
      <c r="C204" s="30" t="s">
        <v>2888</v>
      </c>
      <c r="D204" s="30">
        <v>38</v>
      </c>
      <c r="E204" s="30" t="s">
        <v>2927</v>
      </c>
      <c r="F204" s="37" t="s">
        <v>6854</v>
      </c>
      <c r="G204" s="30"/>
    </row>
    <row r="205" spans="2:7" x14ac:dyDescent="0.4">
      <c r="B205" s="30" t="s">
        <v>2886</v>
      </c>
      <c r="C205" s="30" t="s">
        <v>2888</v>
      </c>
      <c r="D205" s="30">
        <v>39</v>
      </c>
      <c r="E205" s="30" t="s">
        <v>535</v>
      </c>
      <c r="F205" s="37" t="s">
        <v>6854</v>
      </c>
      <c r="G205" s="30"/>
    </row>
    <row r="206" spans="2:7" x14ac:dyDescent="0.4">
      <c r="B206" s="30" t="s">
        <v>2886</v>
      </c>
      <c r="C206" s="30" t="s">
        <v>2888</v>
      </c>
      <c r="D206" s="30">
        <v>40</v>
      </c>
      <c r="E206" s="33" t="s">
        <v>493</v>
      </c>
      <c r="F206" s="37"/>
      <c r="G206" s="30"/>
    </row>
    <row r="207" spans="2:7" x14ac:dyDescent="0.4">
      <c r="B207" s="30" t="s">
        <v>2886</v>
      </c>
      <c r="C207" s="30" t="s">
        <v>2888</v>
      </c>
      <c r="D207" s="30">
        <v>41</v>
      </c>
      <c r="E207" s="33" t="s">
        <v>2933</v>
      </c>
      <c r="F207" s="37"/>
      <c r="G207" s="30"/>
    </row>
    <row r="208" spans="2:7" x14ac:dyDescent="0.4">
      <c r="B208" s="30" t="s">
        <v>2886</v>
      </c>
      <c r="C208" s="30" t="s">
        <v>2888</v>
      </c>
      <c r="D208" s="30">
        <v>42</v>
      </c>
      <c r="E208" s="30" t="s">
        <v>766</v>
      </c>
      <c r="F208" s="37"/>
      <c r="G208" s="30"/>
    </row>
    <row r="209" spans="2:7" x14ac:dyDescent="0.4">
      <c r="B209" s="30" t="s">
        <v>2886</v>
      </c>
      <c r="C209" s="30" t="s">
        <v>2888</v>
      </c>
      <c r="D209" s="30">
        <v>43</v>
      </c>
      <c r="E209" s="30" t="s">
        <v>2934</v>
      </c>
      <c r="F209" s="37"/>
      <c r="G209" s="30"/>
    </row>
    <row r="210" spans="2:7" x14ac:dyDescent="0.4">
      <c r="B210" s="30" t="s">
        <v>2886</v>
      </c>
      <c r="C210" s="30" t="s">
        <v>2888</v>
      </c>
      <c r="D210" s="30">
        <v>44</v>
      </c>
      <c r="E210" s="30" t="s">
        <v>2935</v>
      </c>
      <c r="F210" s="37"/>
      <c r="G210" s="30"/>
    </row>
    <row r="211" spans="2:7" x14ac:dyDescent="0.4">
      <c r="B211" s="30" t="s">
        <v>2886</v>
      </c>
      <c r="C211" s="30" t="s">
        <v>2888</v>
      </c>
      <c r="D211" s="30">
        <v>45</v>
      </c>
      <c r="E211" s="30" t="s">
        <v>2937</v>
      </c>
      <c r="F211" s="37"/>
      <c r="G211" s="30"/>
    </row>
    <row r="212" spans="2:7" x14ac:dyDescent="0.4">
      <c r="B212" s="30" t="s">
        <v>2886</v>
      </c>
      <c r="C212" s="30" t="s">
        <v>2888</v>
      </c>
      <c r="D212" s="30">
        <v>46</v>
      </c>
      <c r="E212" s="30" t="s">
        <v>781</v>
      </c>
      <c r="F212" s="37"/>
      <c r="G212" s="30"/>
    </row>
    <row r="213" spans="2:7" x14ac:dyDescent="0.4">
      <c r="B213" s="30" t="s">
        <v>2886</v>
      </c>
      <c r="C213" s="30" t="s">
        <v>2888</v>
      </c>
      <c r="D213" s="30">
        <v>47</v>
      </c>
      <c r="E213" s="30" t="s">
        <v>2223</v>
      </c>
      <c r="F213" s="37"/>
      <c r="G213" s="30"/>
    </row>
    <row r="214" spans="2:7" x14ac:dyDescent="0.4">
      <c r="B214" s="30" t="s">
        <v>2886</v>
      </c>
      <c r="C214" s="30" t="s">
        <v>2888</v>
      </c>
      <c r="D214" s="30">
        <v>48</v>
      </c>
      <c r="E214" s="30" t="s">
        <v>2941</v>
      </c>
      <c r="F214" s="37"/>
      <c r="G214" s="30"/>
    </row>
    <row r="215" spans="2:7" x14ac:dyDescent="0.4">
      <c r="B215" s="30" t="s">
        <v>2886</v>
      </c>
      <c r="C215" s="30" t="s">
        <v>2888</v>
      </c>
      <c r="D215" s="30">
        <v>49</v>
      </c>
      <c r="E215" s="30" t="s">
        <v>852</v>
      </c>
      <c r="F215" s="37"/>
      <c r="G215" s="30"/>
    </row>
    <row r="216" spans="2:7" x14ac:dyDescent="0.4">
      <c r="B216" s="30" t="s">
        <v>2886</v>
      </c>
      <c r="C216" s="30" t="s">
        <v>2888</v>
      </c>
      <c r="D216" s="30">
        <v>50</v>
      </c>
      <c r="E216" s="30" t="s">
        <v>2944</v>
      </c>
      <c r="F216" s="37"/>
      <c r="G216" s="30"/>
    </row>
    <row r="217" spans="2:7" x14ac:dyDescent="0.4">
      <c r="B217" s="30" t="s">
        <v>2886</v>
      </c>
      <c r="C217" s="30" t="s">
        <v>2888</v>
      </c>
      <c r="D217" s="30">
        <v>51</v>
      </c>
      <c r="E217" s="30" t="s">
        <v>2946</v>
      </c>
      <c r="F217" s="37"/>
      <c r="G217" s="30"/>
    </row>
    <row r="218" spans="2:7" x14ac:dyDescent="0.4">
      <c r="B218" s="30" t="s">
        <v>2886</v>
      </c>
      <c r="C218" s="30" t="s">
        <v>2888</v>
      </c>
      <c r="D218" s="30">
        <v>52</v>
      </c>
      <c r="E218" s="30" t="s">
        <v>1947</v>
      </c>
      <c r="F218" s="37"/>
      <c r="G218" s="30"/>
    </row>
    <row r="219" spans="2:7" x14ac:dyDescent="0.4">
      <c r="B219" s="30" t="s">
        <v>2886</v>
      </c>
      <c r="C219" s="30" t="s">
        <v>2888</v>
      </c>
      <c r="D219" s="30">
        <v>53</v>
      </c>
      <c r="E219" s="30" t="s">
        <v>210</v>
      </c>
      <c r="F219" s="37"/>
      <c r="G219" s="30"/>
    </row>
    <row r="220" spans="2:7" x14ac:dyDescent="0.4">
      <c r="B220" s="30" t="s">
        <v>2886</v>
      </c>
      <c r="C220" s="30" t="s">
        <v>2888</v>
      </c>
      <c r="D220" s="30">
        <v>54</v>
      </c>
      <c r="E220" s="30" t="s">
        <v>2952</v>
      </c>
      <c r="F220" s="37"/>
      <c r="G220" s="30"/>
    </row>
    <row r="221" spans="2:7" x14ac:dyDescent="0.4">
      <c r="B221" s="30" t="s">
        <v>2886</v>
      </c>
      <c r="C221" s="30" t="s">
        <v>2888</v>
      </c>
      <c r="D221" s="30">
        <v>55</v>
      </c>
      <c r="E221" s="30" t="s">
        <v>2956</v>
      </c>
      <c r="F221" s="37"/>
      <c r="G221" s="30"/>
    </row>
    <row r="222" spans="2:7" x14ac:dyDescent="0.4">
      <c r="B222" s="30" t="s">
        <v>2886</v>
      </c>
      <c r="C222" s="30" t="s">
        <v>2888</v>
      </c>
      <c r="D222" s="30">
        <v>56</v>
      </c>
      <c r="E222" s="30" t="s">
        <v>2813</v>
      </c>
      <c r="F222" s="37"/>
      <c r="G222" s="30"/>
    </row>
    <row r="223" spans="2:7" x14ac:dyDescent="0.4">
      <c r="B223" s="30" t="s">
        <v>2886</v>
      </c>
      <c r="C223" s="30" t="s">
        <v>2888</v>
      </c>
      <c r="D223" s="30">
        <v>57</v>
      </c>
      <c r="E223" s="30" t="s">
        <v>2959</v>
      </c>
      <c r="F223" s="37"/>
      <c r="G223" s="30"/>
    </row>
    <row r="224" spans="2:7" x14ac:dyDescent="0.4">
      <c r="B224" s="30" t="s">
        <v>2886</v>
      </c>
      <c r="C224" s="30" t="s">
        <v>2888</v>
      </c>
      <c r="D224" s="30">
        <v>58</v>
      </c>
      <c r="E224" s="30" t="s">
        <v>1224</v>
      </c>
      <c r="F224" s="37"/>
      <c r="G224" s="30"/>
    </row>
    <row r="225" spans="2:7" x14ac:dyDescent="0.4">
      <c r="B225" s="30" t="s">
        <v>2886</v>
      </c>
      <c r="C225" s="30" t="s">
        <v>2888</v>
      </c>
      <c r="D225" s="30">
        <v>59</v>
      </c>
      <c r="E225" s="30" t="s">
        <v>2960</v>
      </c>
      <c r="F225" s="37"/>
      <c r="G225" s="30"/>
    </row>
    <row r="226" spans="2:7" x14ac:dyDescent="0.4">
      <c r="B226" s="30" t="s">
        <v>2886</v>
      </c>
      <c r="C226" s="30" t="s">
        <v>2888</v>
      </c>
      <c r="D226" s="30">
        <v>60</v>
      </c>
      <c r="E226" s="30" t="s">
        <v>819</v>
      </c>
      <c r="F226" s="37"/>
      <c r="G226" s="30"/>
    </row>
    <row r="227" spans="2:7" x14ac:dyDescent="0.4">
      <c r="B227" s="30" t="s">
        <v>2886</v>
      </c>
      <c r="C227" s="30" t="s">
        <v>2888</v>
      </c>
      <c r="D227" s="30">
        <v>61</v>
      </c>
      <c r="E227" s="30" t="s">
        <v>2962</v>
      </c>
      <c r="F227" s="37"/>
      <c r="G227" s="30"/>
    </row>
    <row r="228" spans="2:7" x14ac:dyDescent="0.4">
      <c r="B228" s="30" t="s">
        <v>2886</v>
      </c>
      <c r="C228" s="30" t="s">
        <v>2888</v>
      </c>
      <c r="D228" s="30">
        <v>62</v>
      </c>
      <c r="E228" s="30" t="s">
        <v>2965</v>
      </c>
      <c r="F228" s="37"/>
      <c r="G228" s="30"/>
    </row>
    <row r="229" spans="2:7" x14ac:dyDescent="0.4">
      <c r="B229" s="30" t="s">
        <v>2886</v>
      </c>
      <c r="C229" s="30" t="s">
        <v>2888</v>
      </c>
      <c r="D229" s="30">
        <v>63</v>
      </c>
      <c r="E229" s="30" t="s">
        <v>2967</v>
      </c>
      <c r="F229" s="37"/>
      <c r="G229" s="30"/>
    </row>
    <row r="230" spans="2:7" x14ac:dyDescent="0.4">
      <c r="B230" s="30" t="s">
        <v>2886</v>
      </c>
      <c r="C230" s="30" t="s">
        <v>2888</v>
      </c>
      <c r="D230" s="30">
        <v>64</v>
      </c>
      <c r="E230" s="30" t="s">
        <v>2969</v>
      </c>
      <c r="F230" s="37"/>
      <c r="G230" s="30"/>
    </row>
    <row r="231" spans="2:7" x14ac:dyDescent="0.4">
      <c r="B231" s="30" t="s">
        <v>2886</v>
      </c>
      <c r="C231" s="30" t="s">
        <v>2888</v>
      </c>
      <c r="D231" s="30">
        <v>65</v>
      </c>
      <c r="E231" s="30" t="s">
        <v>2349</v>
      </c>
      <c r="F231" s="37"/>
      <c r="G231" s="30"/>
    </row>
    <row r="232" spans="2:7" x14ac:dyDescent="0.4">
      <c r="B232" s="30" t="s">
        <v>2886</v>
      </c>
      <c r="C232" s="30" t="s">
        <v>2888</v>
      </c>
      <c r="D232" s="30">
        <v>66</v>
      </c>
      <c r="E232" s="30" t="s">
        <v>2970</v>
      </c>
      <c r="F232" s="37"/>
      <c r="G232" s="30"/>
    </row>
    <row r="233" spans="2:7" x14ac:dyDescent="0.4">
      <c r="B233" s="30" t="s">
        <v>2886</v>
      </c>
      <c r="C233" s="30" t="s">
        <v>2888</v>
      </c>
      <c r="D233" s="30">
        <v>67</v>
      </c>
      <c r="E233" s="30" t="s">
        <v>234</v>
      </c>
      <c r="F233" s="37"/>
      <c r="G233" s="30"/>
    </row>
    <row r="234" spans="2:7" x14ac:dyDescent="0.4">
      <c r="B234" s="30" t="s">
        <v>2886</v>
      </c>
      <c r="C234" s="30" t="s">
        <v>2888</v>
      </c>
      <c r="D234" s="30">
        <v>68</v>
      </c>
      <c r="E234" s="30" t="s">
        <v>729</v>
      </c>
      <c r="F234" s="37"/>
      <c r="G234" s="30"/>
    </row>
    <row r="235" spans="2:7" x14ac:dyDescent="0.4">
      <c r="B235" s="30" t="s">
        <v>2886</v>
      </c>
      <c r="C235" s="30" t="s">
        <v>2888</v>
      </c>
      <c r="D235" s="30">
        <v>69</v>
      </c>
      <c r="E235" s="30" t="s">
        <v>2974</v>
      </c>
      <c r="F235" s="37"/>
      <c r="G235" s="30"/>
    </row>
    <row r="236" spans="2:7" x14ac:dyDescent="0.4">
      <c r="B236" s="30" t="s">
        <v>2886</v>
      </c>
      <c r="C236" s="30" t="s">
        <v>2888</v>
      </c>
      <c r="D236" s="30">
        <v>70</v>
      </c>
      <c r="E236" s="30" t="s">
        <v>546</v>
      </c>
      <c r="F236" s="37"/>
      <c r="G236" s="30"/>
    </row>
    <row r="237" spans="2:7" x14ac:dyDescent="0.4">
      <c r="B237" s="30" t="s">
        <v>2886</v>
      </c>
      <c r="C237" s="30" t="s">
        <v>2888</v>
      </c>
      <c r="D237" s="30">
        <v>71</v>
      </c>
      <c r="E237" s="30" t="s">
        <v>2975</v>
      </c>
      <c r="F237" s="37"/>
      <c r="G237" s="30"/>
    </row>
    <row r="238" spans="2:7" x14ac:dyDescent="0.4">
      <c r="B238" s="30" t="s">
        <v>2886</v>
      </c>
      <c r="C238" s="30" t="s">
        <v>2888</v>
      </c>
      <c r="D238" s="30">
        <v>72</v>
      </c>
      <c r="E238" s="30" t="s">
        <v>2619</v>
      </c>
      <c r="F238" s="37"/>
      <c r="G238" s="30"/>
    </row>
    <row r="239" spans="2:7" x14ac:dyDescent="0.4">
      <c r="B239" s="30" t="s">
        <v>2886</v>
      </c>
      <c r="C239" s="30" t="s">
        <v>2888</v>
      </c>
      <c r="D239" s="30">
        <v>73</v>
      </c>
      <c r="E239" s="30" t="s">
        <v>2211</v>
      </c>
      <c r="F239" s="37"/>
      <c r="G239" s="30"/>
    </row>
    <row r="240" spans="2:7" x14ac:dyDescent="0.4">
      <c r="B240" s="30" t="s">
        <v>2886</v>
      </c>
      <c r="C240" s="30" t="s">
        <v>2888</v>
      </c>
      <c r="D240" s="30">
        <v>74</v>
      </c>
      <c r="E240" s="30" t="s">
        <v>2576</v>
      </c>
      <c r="F240" s="37"/>
      <c r="G240" s="30"/>
    </row>
    <row r="241" spans="2:7" x14ac:dyDescent="0.4">
      <c r="B241" s="30" t="s">
        <v>2886</v>
      </c>
      <c r="C241" s="30" t="s">
        <v>2888</v>
      </c>
      <c r="D241" s="30">
        <v>75</v>
      </c>
      <c r="E241" s="30" t="s">
        <v>80</v>
      </c>
      <c r="F241" s="37"/>
      <c r="G241" s="30"/>
    </row>
    <row r="242" spans="2:7" x14ac:dyDescent="0.4">
      <c r="B242" s="30" t="s">
        <v>2886</v>
      </c>
      <c r="C242" s="30" t="s">
        <v>2888</v>
      </c>
      <c r="D242" s="30">
        <v>76</v>
      </c>
      <c r="E242" s="30" t="s">
        <v>2976</v>
      </c>
      <c r="F242" s="37"/>
      <c r="G242" s="30"/>
    </row>
    <row r="243" spans="2:7" x14ac:dyDescent="0.4">
      <c r="B243" s="30" t="s">
        <v>2886</v>
      </c>
      <c r="C243" s="30" t="s">
        <v>2888</v>
      </c>
      <c r="D243" s="30">
        <v>77</v>
      </c>
      <c r="E243" s="30" t="s">
        <v>2431</v>
      </c>
      <c r="F243" s="37"/>
      <c r="G243" s="40"/>
    </row>
    <row r="244" spans="2:7" x14ac:dyDescent="0.4">
      <c r="B244" s="30" t="s">
        <v>2886</v>
      </c>
      <c r="C244" s="30" t="s">
        <v>2888</v>
      </c>
      <c r="D244" s="30">
        <v>78</v>
      </c>
      <c r="E244" s="30" t="s">
        <v>2978</v>
      </c>
      <c r="F244" s="37"/>
      <c r="G244" s="30"/>
    </row>
    <row r="245" spans="2:7" x14ac:dyDescent="0.4">
      <c r="B245" s="30" t="s">
        <v>2886</v>
      </c>
      <c r="C245" s="30" t="s">
        <v>2888</v>
      </c>
      <c r="D245" s="30">
        <v>79</v>
      </c>
      <c r="E245" s="30" t="s">
        <v>2981</v>
      </c>
      <c r="F245" s="37"/>
      <c r="G245" s="30"/>
    </row>
    <row r="246" spans="2:7" x14ac:dyDescent="0.4">
      <c r="B246" s="30" t="s">
        <v>2886</v>
      </c>
      <c r="C246" s="30" t="s">
        <v>2888</v>
      </c>
      <c r="D246" s="30">
        <v>80</v>
      </c>
      <c r="E246" s="30" t="s">
        <v>2983</v>
      </c>
      <c r="F246" s="37"/>
      <c r="G246" s="30"/>
    </row>
    <row r="247" spans="2:7" x14ac:dyDescent="0.4">
      <c r="B247" s="30" t="s">
        <v>2886</v>
      </c>
      <c r="C247" s="30" t="s">
        <v>2888</v>
      </c>
      <c r="D247" s="30">
        <v>81</v>
      </c>
      <c r="E247" s="30" t="s">
        <v>871</v>
      </c>
      <c r="F247" s="37"/>
      <c r="G247" s="30"/>
    </row>
    <row r="248" spans="2:7" x14ac:dyDescent="0.4">
      <c r="B248" s="30" t="s">
        <v>2886</v>
      </c>
      <c r="C248" s="30" t="s">
        <v>2888</v>
      </c>
      <c r="D248" s="30">
        <v>82</v>
      </c>
      <c r="E248" s="30" t="s">
        <v>2984</v>
      </c>
      <c r="F248" s="37"/>
      <c r="G248" s="30"/>
    </row>
    <row r="249" spans="2:7" x14ac:dyDescent="0.4">
      <c r="B249" s="30" t="s">
        <v>2886</v>
      </c>
      <c r="C249" s="30" t="s">
        <v>2888</v>
      </c>
      <c r="D249" s="30">
        <v>83</v>
      </c>
      <c r="E249" s="30" t="s">
        <v>2986</v>
      </c>
      <c r="F249" s="37"/>
      <c r="G249" s="30"/>
    </row>
    <row r="250" spans="2:7" x14ac:dyDescent="0.4">
      <c r="B250" s="30" t="s">
        <v>2886</v>
      </c>
      <c r="C250" s="30" t="s">
        <v>2888</v>
      </c>
      <c r="D250" s="30">
        <v>84</v>
      </c>
      <c r="E250" s="30" t="s">
        <v>2988</v>
      </c>
      <c r="F250" s="37"/>
      <c r="G250" s="30"/>
    </row>
    <row r="251" spans="2:7" x14ac:dyDescent="0.4">
      <c r="B251" s="30" t="s">
        <v>2886</v>
      </c>
      <c r="C251" s="30" t="s">
        <v>2888</v>
      </c>
      <c r="D251" s="30">
        <v>85</v>
      </c>
      <c r="E251" s="30" t="s">
        <v>2991</v>
      </c>
      <c r="F251" s="37"/>
      <c r="G251" s="30"/>
    </row>
    <row r="252" spans="2:7" x14ac:dyDescent="0.4">
      <c r="B252" s="30" t="s">
        <v>2886</v>
      </c>
      <c r="C252" s="30" t="s">
        <v>2888</v>
      </c>
      <c r="D252" s="30">
        <v>86</v>
      </c>
      <c r="E252" s="30" t="s">
        <v>2993</v>
      </c>
      <c r="F252" s="37"/>
      <c r="G252" s="30"/>
    </row>
    <row r="253" spans="2:7" x14ac:dyDescent="0.4">
      <c r="B253" s="30" t="s">
        <v>2886</v>
      </c>
      <c r="C253" s="30" t="s">
        <v>2888</v>
      </c>
      <c r="D253" s="30">
        <v>87</v>
      </c>
      <c r="E253" s="30" t="s">
        <v>2995</v>
      </c>
      <c r="F253" s="37"/>
      <c r="G253" s="30"/>
    </row>
    <row r="254" spans="2:7" x14ac:dyDescent="0.4">
      <c r="B254" s="30" t="s">
        <v>2886</v>
      </c>
      <c r="C254" s="30" t="s">
        <v>2888</v>
      </c>
      <c r="D254" s="30">
        <v>88</v>
      </c>
      <c r="E254" s="30" t="s">
        <v>2996</v>
      </c>
      <c r="F254" s="37"/>
      <c r="G254" s="30"/>
    </row>
    <row r="255" spans="2:7" x14ac:dyDescent="0.4">
      <c r="B255" s="30" t="s">
        <v>2886</v>
      </c>
      <c r="C255" s="30" t="s">
        <v>2888</v>
      </c>
      <c r="D255" s="30">
        <v>89</v>
      </c>
      <c r="E255" s="30" t="s">
        <v>2999</v>
      </c>
      <c r="F255" s="37"/>
      <c r="G255" s="30"/>
    </row>
    <row r="256" spans="2:7" x14ac:dyDescent="0.4">
      <c r="B256" s="30" t="s">
        <v>2886</v>
      </c>
      <c r="C256" s="30" t="s">
        <v>2888</v>
      </c>
      <c r="D256" s="30">
        <v>90</v>
      </c>
      <c r="E256" s="30" t="s">
        <v>3000</v>
      </c>
      <c r="F256" s="37"/>
      <c r="G256" s="30"/>
    </row>
    <row r="257" spans="2:7" x14ac:dyDescent="0.4">
      <c r="B257" s="30" t="s">
        <v>2886</v>
      </c>
      <c r="C257" s="30" t="s">
        <v>2888</v>
      </c>
      <c r="D257" s="30">
        <v>91</v>
      </c>
      <c r="E257" s="30" t="s">
        <v>388</v>
      </c>
      <c r="F257" s="37"/>
      <c r="G257" s="30"/>
    </row>
    <row r="258" spans="2:7" x14ac:dyDescent="0.4">
      <c r="B258" s="30" t="s">
        <v>2886</v>
      </c>
      <c r="C258" s="30" t="s">
        <v>2888</v>
      </c>
      <c r="D258" s="30">
        <v>92</v>
      </c>
      <c r="E258" s="30" t="s">
        <v>3001</v>
      </c>
      <c r="F258" s="37"/>
      <c r="G258" s="30"/>
    </row>
    <row r="259" spans="2:7" x14ac:dyDescent="0.4">
      <c r="B259" s="30" t="s">
        <v>2886</v>
      </c>
      <c r="C259" s="30" t="s">
        <v>2888</v>
      </c>
      <c r="D259" s="30">
        <v>93</v>
      </c>
      <c r="E259" s="30" t="s">
        <v>3005</v>
      </c>
      <c r="F259" s="37"/>
      <c r="G259" s="30"/>
    </row>
    <row r="260" spans="2:7" x14ac:dyDescent="0.4">
      <c r="B260" s="30" t="s">
        <v>2886</v>
      </c>
      <c r="C260" s="30" t="s">
        <v>2888</v>
      </c>
      <c r="D260" s="30">
        <v>94</v>
      </c>
      <c r="E260" s="30" t="s">
        <v>3013</v>
      </c>
      <c r="F260" s="37"/>
      <c r="G260" s="30"/>
    </row>
    <row r="261" spans="2:7" x14ac:dyDescent="0.4">
      <c r="B261" s="30" t="s">
        <v>2886</v>
      </c>
      <c r="C261" s="30" t="s">
        <v>2888</v>
      </c>
      <c r="D261" s="30">
        <v>95</v>
      </c>
      <c r="E261" s="30" t="s">
        <v>1454</v>
      </c>
      <c r="F261" s="37"/>
      <c r="G261" s="30"/>
    </row>
    <row r="262" spans="2:7" x14ac:dyDescent="0.4">
      <c r="B262" s="30" t="s">
        <v>2886</v>
      </c>
      <c r="C262" s="30" t="s">
        <v>2888</v>
      </c>
      <c r="D262" s="30">
        <v>96</v>
      </c>
      <c r="E262" s="30" t="s">
        <v>2744</v>
      </c>
      <c r="F262" s="37"/>
      <c r="G262" s="30"/>
    </row>
    <row r="263" spans="2:7" x14ac:dyDescent="0.4">
      <c r="B263" s="30" t="s">
        <v>2886</v>
      </c>
      <c r="C263" s="30" t="s">
        <v>2888</v>
      </c>
      <c r="D263" s="30">
        <v>97</v>
      </c>
      <c r="E263" s="30" t="s">
        <v>3014</v>
      </c>
      <c r="F263" s="37" t="s">
        <v>6854</v>
      </c>
      <c r="G263" s="30"/>
    </row>
    <row r="264" spans="2:7" x14ac:dyDescent="0.4">
      <c r="B264" s="30" t="s">
        <v>2886</v>
      </c>
      <c r="C264" s="30" t="s">
        <v>2888</v>
      </c>
      <c r="D264" s="30">
        <v>98</v>
      </c>
      <c r="E264" s="30" t="s">
        <v>2678</v>
      </c>
      <c r="F264" s="37" t="s">
        <v>6854</v>
      </c>
      <c r="G264" s="30"/>
    </row>
    <row r="265" spans="2:7" x14ac:dyDescent="0.4">
      <c r="B265" s="30" t="s">
        <v>2886</v>
      </c>
      <c r="C265" s="30" t="s">
        <v>2888</v>
      </c>
      <c r="D265" s="30">
        <v>99</v>
      </c>
      <c r="E265" s="30" t="s">
        <v>3016</v>
      </c>
      <c r="F265" s="37" t="s">
        <v>6854</v>
      </c>
      <c r="G265" s="30"/>
    </row>
    <row r="266" spans="2:7" x14ac:dyDescent="0.4">
      <c r="B266" s="30" t="s">
        <v>2886</v>
      </c>
      <c r="C266" s="30" t="s">
        <v>2888</v>
      </c>
      <c r="D266" s="30">
        <v>100</v>
      </c>
      <c r="E266" s="30" t="s">
        <v>130</v>
      </c>
      <c r="F266" s="37" t="s">
        <v>6854</v>
      </c>
      <c r="G266" s="30"/>
    </row>
    <row r="267" spans="2:7" x14ac:dyDescent="0.4">
      <c r="B267" s="30" t="s">
        <v>2886</v>
      </c>
      <c r="C267" s="30" t="s">
        <v>2888</v>
      </c>
      <c r="D267" s="30">
        <v>101</v>
      </c>
      <c r="E267" s="30" t="s">
        <v>2709</v>
      </c>
      <c r="F267" s="37" t="s">
        <v>6854</v>
      </c>
      <c r="G267" s="30"/>
    </row>
    <row r="268" spans="2:7" x14ac:dyDescent="0.4">
      <c r="B268" s="30" t="s">
        <v>2886</v>
      </c>
      <c r="C268" s="30" t="s">
        <v>2888</v>
      </c>
      <c r="D268" s="30">
        <v>102</v>
      </c>
      <c r="E268" s="30" t="s">
        <v>1016</v>
      </c>
      <c r="F268" s="37" t="s">
        <v>6854</v>
      </c>
      <c r="G268" s="30"/>
    </row>
    <row r="269" spans="2:7" x14ac:dyDescent="0.4">
      <c r="B269" s="30" t="s">
        <v>2886</v>
      </c>
      <c r="C269" s="30" t="s">
        <v>2888</v>
      </c>
      <c r="D269" s="30">
        <v>103</v>
      </c>
      <c r="E269" s="30" t="s">
        <v>1954</v>
      </c>
      <c r="F269" s="37" t="s">
        <v>6854</v>
      </c>
      <c r="G269" s="30"/>
    </row>
    <row r="270" spans="2:7" x14ac:dyDescent="0.4">
      <c r="B270" s="30" t="s">
        <v>2886</v>
      </c>
      <c r="C270" s="30" t="s">
        <v>2888</v>
      </c>
      <c r="D270" s="30">
        <v>104</v>
      </c>
      <c r="E270" s="30" t="s">
        <v>3019</v>
      </c>
      <c r="F270" s="37" t="s">
        <v>6854</v>
      </c>
      <c r="G270" s="30"/>
    </row>
    <row r="271" spans="2:7" x14ac:dyDescent="0.4">
      <c r="B271" s="30" t="s">
        <v>2886</v>
      </c>
      <c r="C271" s="30" t="s">
        <v>2888</v>
      </c>
      <c r="D271" s="30">
        <v>105</v>
      </c>
      <c r="E271" s="30" t="s">
        <v>1133</v>
      </c>
      <c r="F271" s="37" t="s">
        <v>6854</v>
      </c>
      <c r="G271" s="30"/>
    </row>
    <row r="272" spans="2:7" x14ac:dyDescent="0.4">
      <c r="B272" s="30" t="s">
        <v>2886</v>
      </c>
      <c r="C272" s="30" t="s">
        <v>2888</v>
      </c>
      <c r="D272" s="30">
        <v>106</v>
      </c>
      <c r="E272" s="30" t="s">
        <v>3021</v>
      </c>
      <c r="F272" s="37" t="s">
        <v>6854</v>
      </c>
      <c r="G272" s="30"/>
    </row>
    <row r="273" spans="2:7" x14ac:dyDescent="0.4">
      <c r="B273" s="30" t="s">
        <v>2886</v>
      </c>
      <c r="C273" s="30" t="s">
        <v>2888</v>
      </c>
      <c r="D273" s="30">
        <v>107</v>
      </c>
      <c r="E273" s="30" t="s">
        <v>3024</v>
      </c>
      <c r="F273" s="37" t="s">
        <v>6854</v>
      </c>
      <c r="G273" s="30"/>
    </row>
    <row r="274" spans="2:7" x14ac:dyDescent="0.4">
      <c r="B274" s="30" t="s">
        <v>2886</v>
      </c>
      <c r="C274" s="30" t="s">
        <v>2888</v>
      </c>
      <c r="D274" s="30">
        <v>108</v>
      </c>
      <c r="E274" s="30" t="s">
        <v>1259</v>
      </c>
      <c r="F274" s="37" t="s">
        <v>6854</v>
      </c>
      <c r="G274" s="30"/>
    </row>
    <row r="275" spans="2:7" x14ac:dyDescent="0.4">
      <c r="B275" s="30" t="s">
        <v>2886</v>
      </c>
      <c r="C275" s="30" t="s">
        <v>2888</v>
      </c>
      <c r="D275" s="30">
        <v>109</v>
      </c>
      <c r="E275" s="30" t="s">
        <v>1423</v>
      </c>
      <c r="F275" s="37" t="s">
        <v>6854</v>
      </c>
      <c r="G275" s="30"/>
    </row>
    <row r="276" spans="2:7" x14ac:dyDescent="0.4">
      <c r="B276" s="30" t="s">
        <v>2886</v>
      </c>
      <c r="C276" s="30" t="s">
        <v>2888</v>
      </c>
      <c r="D276" s="30">
        <v>110</v>
      </c>
      <c r="E276" s="30" t="s">
        <v>559</v>
      </c>
      <c r="F276" s="37" t="s">
        <v>6854</v>
      </c>
      <c r="G276" s="30"/>
    </row>
    <row r="277" spans="2:7" x14ac:dyDescent="0.4">
      <c r="B277" s="30" t="s">
        <v>2886</v>
      </c>
      <c r="C277" s="30" t="s">
        <v>2888</v>
      </c>
      <c r="D277" s="30">
        <v>111</v>
      </c>
      <c r="E277" s="32" t="s">
        <v>268</v>
      </c>
      <c r="F277" s="37"/>
      <c r="G277" s="30"/>
    </row>
    <row r="278" spans="2:7" x14ac:dyDescent="0.4">
      <c r="B278" s="30" t="s">
        <v>2886</v>
      </c>
      <c r="C278" s="30" t="s">
        <v>2888</v>
      </c>
      <c r="D278" s="30">
        <v>112</v>
      </c>
      <c r="E278" s="32" t="s">
        <v>228</v>
      </c>
      <c r="F278" s="37"/>
      <c r="G278" s="30"/>
    </row>
    <row r="279" spans="2:7" x14ac:dyDescent="0.4">
      <c r="B279" s="30" t="s">
        <v>2886</v>
      </c>
      <c r="C279" s="30" t="s">
        <v>2888</v>
      </c>
      <c r="D279" s="30">
        <v>113</v>
      </c>
      <c r="E279" s="32" t="s">
        <v>281</v>
      </c>
      <c r="F279" s="37"/>
      <c r="G279" s="30"/>
    </row>
    <row r="280" spans="2:7" x14ac:dyDescent="0.4">
      <c r="B280" s="30" t="s">
        <v>2886</v>
      </c>
      <c r="C280" s="30" t="s">
        <v>2888</v>
      </c>
      <c r="D280" s="30">
        <v>114</v>
      </c>
      <c r="E280" s="32" t="s">
        <v>100</v>
      </c>
      <c r="F280" s="37"/>
      <c r="G280" s="30"/>
    </row>
    <row r="281" spans="2:7" x14ac:dyDescent="0.4">
      <c r="B281" s="30" t="s">
        <v>2886</v>
      </c>
      <c r="C281" s="30" t="s">
        <v>2888</v>
      </c>
      <c r="D281" s="30">
        <v>115</v>
      </c>
      <c r="E281" s="32" t="s">
        <v>285</v>
      </c>
      <c r="F281" s="37"/>
      <c r="G281" s="30"/>
    </row>
    <row r="282" spans="2:7" x14ac:dyDescent="0.4">
      <c r="B282" s="30" t="s">
        <v>2886</v>
      </c>
      <c r="C282" s="30" t="s">
        <v>2888</v>
      </c>
      <c r="D282" s="30">
        <v>116</v>
      </c>
      <c r="E282" s="32" t="s">
        <v>288</v>
      </c>
      <c r="F282" s="37"/>
      <c r="G282" s="30"/>
    </row>
    <row r="283" spans="2:7" x14ac:dyDescent="0.4">
      <c r="B283" s="30" t="s">
        <v>1874</v>
      </c>
      <c r="C283" s="30" t="s">
        <v>3028</v>
      </c>
      <c r="D283" s="30">
        <v>1</v>
      </c>
      <c r="E283" s="32" t="s">
        <v>73</v>
      </c>
      <c r="F283" s="37"/>
      <c r="G283" s="30"/>
    </row>
    <row r="284" spans="2:7" x14ac:dyDescent="0.4">
      <c r="B284" s="30" t="s">
        <v>1874</v>
      </c>
      <c r="C284" s="30" t="s">
        <v>3028</v>
      </c>
      <c r="D284" s="30">
        <v>2</v>
      </c>
      <c r="E284" s="32" t="s">
        <v>68</v>
      </c>
      <c r="F284" s="37"/>
      <c r="G284" s="30"/>
    </row>
    <row r="285" spans="2:7" x14ac:dyDescent="0.4">
      <c r="B285" s="30" t="s">
        <v>1874</v>
      </c>
      <c r="C285" s="30" t="s">
        <v>3028</v>
      </c>
      <c r="D285" s="30">
        <v>3</v>
      </c>
      <c r="E285" s="32" t="s">
        <v>44</v>
      </c>
      <c r="F285" s="37"/>
      <c r="G285" s="30"/>
    </row>
    <row r="286" spans="2:7" x14ac:dyDescent="0.4">
      <c r="B286" s="30" t="s">
        <v>1874</v>
      </c>
      <c r="C286" s="30" t="s">
        <v>3028</v>
      </c>
      <c r="D286" s="30">
        <v>4</v>
      </c>
      <c r="E286" s="32" t="s">
        <v>650</v>
      </c>
      <c r="F286" s="37"/>
      <c r="G286" s="30"/>
    </row>
    <row r="287" spans="2:7" x14ac:dyDescent="0.4">
      <c r="B287" s="30" t="s">
        <v>1874</v>
      </c>
      <c r="C287" s="30" t="s">
        <v>3028</v>
      </c>
      <c r="D287" s="30">
        <v>5</v>
      </c>
      <c r="E287" s="30" t="s">
        <v>976</v>
      </c>
      <c r="F287" s="37"/>
      <c r="G287" s="30"/>
    </row>
    <row r="288" spans="2:7" x14ac:dyDescent="0.4">
      <c r="B288" s="30" t="s">
        <v>1874</v>
      </c>
      <c r="C288" s="30" t="s">
        <v>3028</v>
      </c>
      <c r="D288" s="30">
        <v>6</v>
      </c>
      <c r="E288" s="30" t="s">
        <v>914</v>
      </c>
      <c r="F288" s="37"/>
      <c r="G288" s="30"/>
    </row>
    <row r="289" spans="2:7" x14ac:dyDescent="0.4">
      <c r="B289" s="30" t="s">
        <v>1874</v>
      </c>
      <c r="C289" s="30" t="s">
        <v>3028</v>
      </c>
      <c r="D289" s="30">
        <v>7</v>
      </c>
      <c r="E289" s="30" t="s">
        <v>3033</v>
      </c>
      <c r="F289" s="37" t="s">
        <v>6854</v>
      </c>
      <c r="G289" s="30"/>
    </row>
    <row r="290" spans="2:7" x14ac:dyDescent="0.4">
      <c r="B290" s="30" t="s">
        <v>1874</v>
      </c>
      <c r="C290" s="30" t="s">
        <v>3028</v>
      </c>
      <c r="D290" s="30">
        <v>8</v>
      </c>
      <c r="E290" s="30" t="s">
        <v>3035</v>
      </c>
      <c r="F290" s="37"/>
      <c r="G290" s="30"/>
    </row>
    <row r="291" spans="2:7" x14ac:dyDescent="0.4">
      <c r="B291" s="30" t="s">
        <v>1874</v>
      </c>
      <c r="C291" s="30" t="s">
        <v>3028</v>
      </c>
      <c r="D291" s="30">
        <v>9</v>
      </c>
      <c r="E291" s="30" t="s">
        <v>3039</v>
      </c>
      <c r="F291" s="37"/>
      <c r="G291" s="30"/>
    </row>
    <row r="292" spans="2:7" x14ac:dyDescent="0.4">
      <c r="B292" s="30" t="s">
        <v>1874</v>
      </c>
      <c r="C292" s="30" t="s">
        <v>3028</v>
      </c>
      <c r="D292" s="30">
        <v>10</v>
      </c>
      <c r="E292" s="30" t="s">
        <v>3041</v>
      </c>
      <c r="F292" s="37"/>
      <c r="G292" s="30"/>
    </row>
    <row r="293" spans="2:7" x14ac:dyDescent="0.4">
      <c r="B293" s="30" t="s">
        <v>1874</v>
      </c>
      <c r="C293" s="30" t="s">
        <v>3028</v>
      </c>
      <c r="D293" s="30">
        <v>11</v>
      </c>
      <c r="E293" s="30" t="s">
        <v>2677</v>
      </c>
      <c r="F293" s="37"/>
      <c r="G293" s="30"/>
    </row>
    <row r="294" spans="2:7" x14ac:dyDescent="0.4">
      <c r="B294" s="30" t="s">
        <v>1874</v>
      </c>
      <c r="C294" s="30" t="s">
        <v>3028</v>
      </c>
      <c r="D294" s="30">
        <v>12</v>
      </c>
      <c r="E294" s="30" t="s">
        <v>1657</v>
      </c>
      <c r="F294" s="37" t="s">
        <v>6854</v>
      </c>
      <c r="G294" s="30"/>
    </row>
    <row r="295" spans="2:7" x14ac:dyDescent="0.4">
      <c r="B295" s="30" t="s">
        <v>1874</v>
      </c>
      <c r="C295" s="30" t="s">
        <v>3028</v>
      </c>
      <c r="D295" s="30">
        <v>13</v>
      </c>
      <c r="E295" s="30" t="s">
        <v>2711</v>
      </c>
      <c r="F295" s="37" t="s">
        <v>6854</v>
      </c>
      <c r="G295" s="30"/>
    </row>
    <row r="296" spans="2:7" x14ac:dyDescent="0.4">
      <c r="B296" s="30" t="s">
        <v>1874</v>
      </c>
      <c r="C296" s="30" t="s">
        <v>3028</v>
      </c>
      <c r="D296" s="30">
        <v>14</v>
      </c>
      <c r="E296" s="33" t="s">
        <v>282</v>
      </c>
      <c r="F296" s="37"/>
      <c r="G296" s="30"/>
    </row>
    <row r="297" spans="2:7" x14ac:dyDescent="0.4">
      <c r="B297" s="30" t="s">
        <v>1874</v>
      </c>
      <c r="C297" s="30" t="s">
        <v>3028</v>
      </c>
      <c r="D297" s="30">
        <v>15</v>
      </c>
      <c r="E297" s="30" t="s">
        <v>3044</v>
      </c>
      <c r="F297" s="37" t="s">
        <v>6854</v>
      </c>
      <c r="G297" s="30"/>
    </row>
    <row r="298" spans="2:7" x14ac:dyDescent="0.4">
      <c r="B298" s="30" t="s">
        <v>1874</v>
      </c>
      <c r="C298" s="30" t="s">
        <v>3028</v>
      </c>
      <c r="D298" s="30">
        <v>16</v>
      </c>
      <c r="E298" s="33" t="s">
        <v>3048</v>
      </c>
      <c r="F298" s="37"/>
      <c r="G298" s="30"/>
    </row>
    <row r="299" spans="2:7" x14ac:dyDescent="0.4">
      <c r="B299" s="30" t="s">
        <v>1874</v>
      </c>
      <c r="C299" s="30" t="s">
        <v>3028</v>
      </c>
      <c r="D299" s="30">
        <v>17</v>
      </c>
      <c r="E299" s="30" t="s">
        <v>895</v>
      </c>
      <c r="F299" s="37" t="s">
        <v>6854</v>
      </c>
      <c r="G299" s="30"/>
    </row>
    <row r="300" spans="2:7" x14ac:dyDescent="0.4">
      <c r="B300" s="30" t="s">
        <v>1874</v>
      </c>
      <c r="C300" s="30" t="s">
        <v>3028</v>
      </c>
      <c r="D300" s="30">
        <v>18</v>
      </c>
      <c r="E300" s="30" t="s">
        <v>1512</v>
      </c>
      <c r="F300" s="37" t="s">
        <v>6854</v>
      </c>
      <c r="G300" s="30"/>
    </row>
    <row r="301" spans="2:7" x14ac:dyDescent="0.4">
      <c r="B301" s="30" t="s">
        <v>1874</v>
      </c>
      <c r="C301" s="30" t="s">
        <v>3028</v>
      </c>
      <c r="D301" s="30">
        <v>19</v>
      </c>
      <c r="E301" s="30" t="s">
        <v>2798</v>
      </c>
      <c r="F301" s="37" t="s">
        <v>6854</v>
      </c>
      <c r="G301" s="30"/>
    </row>
    <row r="302" spans="2:7" x14ac:dyDescent="0.4">
      <c r="B302" s="30" t="s">
        <v>1874</v>
      </c>
      <c r="C302" s="30" t="s">
        <v>3028</v>
      </c>
      <c r="D302" s="30">
        <v>20</v>
      </c>
      <c r="E302" s="30" t="s">
        <v>3049</v>
      </c>
      <c r="F302" s="37" t="s">
        <v>6854</v>
      </c>
      <c r="G302" s="30"/>
    </row>
    <row r="303" spans="2:7" x14ac:dyDescent="0.4">
      <c r="B303" s="30" t="s">
        <v>1874</v>
      </c>
      <c r="C303" s="30" t="s">
        <v>3028</v>
      </c>
      <c r="D303" s="30">
        <v>21</v>
      </c>
      <c r="E303" s="30" t="s">
        <v>2844</v>
      </c>
      <c r="F303" s="37" t="s">
        <v>6854</v>
      </c>
      <c r="G303" s="30"/>
    </row>
    <row r="304" spans="2:7" x14ac:dyDescent="0.4">
      <c r="B304" s="30" t="s">
        <v>1874</v>
      </c>
      <c r="C304" s="30" t="s">
        <v>3028</v>
      </c>
      <c r="D304" s="30">
        <v>22</v>
      </c>
      <c r="E304" s="30" t="s">
        <v>3054</v>
      </c>
      <c r="F304" s="37" t="s">
        <v>6854</v>
      </c>
      <c r="G304" s="30"/>
    </row>
    <row r="305" spans="2:7" x14ac:dyDescent="0.4">
      <c r="B305" s="30" t="s">
        <v>1874</v>
      </c>
      <c r="C305" s="30" t="s">
        <v>3028</v>
      </c>
      <c r="D305" s="30">
        <v>23</v>
      </c>
      <c r="E305" s="30" t="s">
        <v>615</v>
      </c>
      <c r="F305" s="37" t="s">
        <v>6854</v>
      </c>
      <c r="G305" s="30"/>
    </row>
    <row r="306" spans="2:7" x14ac:dyDescent="0.4">
      <c r="B306" s="30" t="s">
        <v>1874</v>
      </c>
      <c r="C306" s="30" t="s">
        <v>3028</v>
      </c>
      <c r="D306" s="30">
        <v>24</v>
      </c>
      <c r="E306" s="30" t="s">
        <v>3055</v>
      </c>
      <c r="F306" s="37" t="s">
        <v>6854</v>
      </c>
      <c r="G306" s="30"/>
    </row>
    <row r="307" spans="2:7" x14ac:dyDescent="0.4">
      <c r="B307" s="30" t="s">
        <v>1874</v>
      </c>
      <c r="C307" s="30" t="s">
        <v>3028</v>
      </c>
      <c r="D307" s="30">
        <v>25</v>
      </c>
      <c r="E307" s="30" t="s">
        <v>3058</v>
      </c>
      <c r="F307" s="37"/>
      <c r="G307" s="30"/>
    </row>
    <row r="308" spans="2:7" x14ac:dyDescent="0.4">
      <c r="B308" s="30" t="s">
        <v>1874</v>
      </c>
      <c r="C308" s="30" t="s">
        <v>3028</v>
      </c>
      <c r="D308" s="30">
        <v>26</v>
      </c>
      <c r="E308" s="30" t="s">
        <v>3060</v>
      </c>
      <c r="F308" s="37"/>
      <c r="G308" s="30"/>
    </row>
    <row r="309" spans="2:7" x14ac:dyDescent="0.4">
      <c r="B309" s="30" t="s">
        <v>1874</v>
      </c>
      <c r="C309" s="30" t="s">
        <v>3028</v>
      </c>
      <c r="D309" s="30">
        <v>27</v>
      </c>
      <c r="E309" s="30" t="s">
        <v>3063</v>
      </c>
      <c r="F309" s="37"/>
      <c r="G309" s="30"/>
    </row>
    <row r="310" spans="2:7" x14ac:dyDescent="0.4">
      <c r="B310" s="30" t="s">
        <v>1874</v>
      </c>
      <c r="C310" s="30" t="s">
        <v>3028</v>
      </c>
      <c r="D310" s="30">
        <v>28</v>
      </c>
      <c r="E310" s="30" t="s">
        <v>3065</v>
      </c>
      <c r="F310" s="37"/>
      <c r="G310" s="30"/>
    </row>
    <row r="311" spans="2:7" x14ac:dyDescent="0.4">
      <c r="B311" s="30" t="s">
        <v>1874</v>
      </c>
      <c r="C311" s="30" t="s">
        <v>3028</v>
      </c>
      <c r="D311" s="30">
        <v>29</v>
      </c>
      <c r="E311" s="30" t="s">
        <v>3066</v>
      </c>
      <c r="F311" s="37"/>
      <c r="G311" s="30"/>
    </row>
    <row r="312" spans="2:7" x14ac:dyDescent="0.4">
      <c r="B312" s="30" t="s">
        <v>1874</v>
      </c>
      <c r="C312" s="30" t="s">
        <v>3028</v>
      </c>
      <c r="D312" s="30">
        <v>30</v>
      </c>
      <c r="E312" s="30" t="s">
        <v>2562</v>
      </c>
      <c r="F312" s="37"/>
      <c r="G312" s="30"/>
    </row>
    <row r="313" spans="2:7" x14ac:dyDescent="0.4">
      <c r="B313" s="30" t="s">
        <v>1874</v>
      </c>
      <c r="C313" s="30" t="s">
        <v>3028</v>
      </c>
      <c r="D313" s="30">
        <v>31</v>
      </c>
      <c r="E313" s="33" t="s">
        <v>3067</v>
      </c>
      <c r="F313" s="37"/>
      <c r="G313" s="30"/>
    </row>
    <row r="314" spans="2:7" x14ac:dyDescent="0.4">
      <c r="B314" s="30" t="s">
        <v>1874</v>
      </c>
      <c r="C314" s="30" t="s">
        <v>3028</v>
      </c>
      <c r="D314" s="30">
        <v>32</v>
      </c>
      <c r="E314" s="33" t="s">
        <v>908</v>
      </c>
      <c r="F314" s="37"/>
      <c r="G314" s="30"/>
    </row>
    <row r="315" spans="2:7" x14ac:dyDescent="0.4">
      <c r="B315" s="30" t="s">
        <v>1874</v>
      </c>
      <c r="C315" s="30" t="s">
        <v>3028</v>
      </c>
      <c r="D315" s="30">
        <v>33</v>
      </c>
      <c r="E315" s="33" t="s">
        <v>178</v>
      </c>
      <c r="F315" s="37"/>
      <c r="G315" s="30"/>
    </row>
    <row r="316" spans="2:7" x14ac:dyDescent="0.4">
      <c r="B316" s="30" t="s">
        <v>1874</v>
      </c>
      <c r="C316" s="30" t="s">
        <v>3028</v>
      </c>
      <c r="D316" s="30">
        <v>34</v>
      </c>
      <c r="E316" s="33" t="s">
        <v>2950</v>
      </c>
      <c r="F316" s="37"/>
      <c r="G316" s="30"/>
    </row>
    <row r="317" spans="2:7" x14ac:dyDescent="0.4">
      <c r="B317" s="30" t="s">
        <v>1874</v>
      </c>
      <c r="C317" s="30" t="s">
        <v>3028</v>
      </c>
      <c r="D317" s="30">
        <v>35</v>
      </c>
      <c r="E317" s="33" t="s">
        <v>3003</v>
      </c>
      <c r="F317" s="37"/>
      <c r="G317" s="30"/>
    </row>
    <row r="318" spans="2:7" x14ac:dyDescent="0.4">
      <c r="B318" s="30" t="s">
        <v>1874</v>
      </c>
      <c r="C318" s="30" t="s">
        <v>3028</v>
      </c>
      <c r="D318" s="30">
        <v>36</v>
      </c>
      <c r="E318" s="33" t="s">
        <v>3070</v>
      </c>
      <c r="F318" s="37"/>
      <c r="G318" s="30"/>
    </row>
    <row r="319" spans="2:7" x14ac:dyDescent="0.4">
      <c r="B319" s="30" t="s">
        <v>1874</v>
      </c>
      <c r="C319" s="30" t="s">
        <v>3028</v>
      </c>
      <c r="D319" s="30">
        <v>37</v>
      </c>
      <c r="E319" s="33" t="s">
        <v>2682</v>
      </c>
      <c r="F319" s="37"/>
      <c r="G319" s="30"/>
    </row>
    <row r="320" spans="2:7" x14ac:dyDescent="0.4">
      <c r="B320" s="30" t="s">
        <v>1874</v>
      </c>
      <c r="C320" s="30" t="s">
        <v>3028</v>
      </c>
      <c r="D320" s="30">
        <v>38</v>
      </c>
      <c r="E320" s="33" t="s">
        <v>3072</v>
      </c>
      <c r="F320" s="37"/>
      <c r="G320" s="30"/>
    </row>
    <row r="321" spans="2:7" x14ac:dyDescent="0.4">
      <c r="B321" s="30" t="s">
        <v>1874</v>
      </c>
      <c r="C321" s="30" t="s">
        <v>3028</v>
      </c>
      <c r="D321" s="30">
        <v>39</v>
      </c>
      <c r="E321" s="33" t="s">
        <v>892</v>
      </c>
      <c r="F321" s="37"/>
      <c r="G321" s="30"/>
    </row>
    <row r="322" spans="2:7" x14ac:dyDescent="0.4">
      <c r="B322" s="30" t="s">
        <v>1874</v>
      </c>
      <c r="C322" s="30" t="s">
        <v>3028</v>
      </c>
      <c r="D322" s="30">
        <v>40</v>
      </c>
      <c r="E322" s="33" t="s">
        <v>1451</v>
      </c>
      <c r="F322" s="37"/>
      <c r="G322" s="30"/>
    </row>
    <row r="323" spans="2:7" x14ac:dyDescent="0.4">
      <c r="B323" s="30" t="s">
        <v>1874</v>
      </c>
      <c r="C323" s="30" t="s">
        <v>3028</v>
      </c>
      <c r="D323" s="30">
        <v>41</v>
      </c>
      <c r="E323" s="33" t="s">
        <v>3074</v>
      </c>
      <c r="F323" s="37"/>
      <c r="G323" s="30"/>
    </row>
    <row r="324" spans="2:7" x14ac:dyDescent="0.4">
      <c r="B324" s="30" t="s">
        <v>1874</v>
      </c>
      <c r="C324" s="30" t="s">
        <v>3028</v>
      </c>
      <c r="D324" s="30">
        <v>42</v>
      </c>
      <c r="E324" s="33" t="s">
        <v>3076</v>
      </c>
      <c r="F324" s="37"/>
      <c r="G324" s="30"/>
    </row>
    <row r="325" spans="2:7" x14ac:dyDescent="0.4">
      <c r="B325" s="30" t="s">
        <v>1874</v>
      </c>
      <c r="C325" s="30" t="s">
        <v>3028</v>
      </c>
      <c r="D325" s="30">
        <v>43</v>
      </c>
      <c r="E325" s="33" t="s">
        <v>3078</v>
      </c>
      <c r="F325" s="37"/>
      <c r="G325" s="30"/>
    </row>
    <row r="326" spans="2:7" x14ac:dyDescent="0.4">
      <c r="B326" s="30" t="s">
        <v>1874</v>
      </c>
      <c r="C326" s="30" t="s">
        <v>3028</v>
      </c>
      <c r="D326" s="30">
        <v>44</v>
      </c>
      <c r="E326" s="33" t="s">
        <v>3079</v>
      </c>
      <c r="F326" s="37"/>
      <c r="G326" s="30"/>
    </row>
    <row r="327" spans="2:7" x14ac:dyDescent="0.4">
      <c r="B327" s="30" t="s">
        <v>1874</v>
      </c>
      <c r="C327" s="30" t="s">
        <v>3028</v>
      </c>
      <c r="D327" s="30">
        <v>45</v>
      </c>
      <c r="E327" s="33" t="s">
        <v>3080</v>
      </c>
      <c r="F327" s="37"/>
      <c r="G327" s="30"/>
    </row>
    <row r="328" spans="2:7" x14ac:dyDescent="0.4">
      <c r="B328" s="30" t="s">
        <v>1874</v>
      </c>
      <c r="C328" s="30" t="s">
        <v>3028</v>
      </c>
      <c r="D328" s="30">
        <v>46</v>
      </c>
      <c r="E328" s="33" t="s">
        <v>3081</v>
      </c>
      <c r="F328" s="37"/>
      <c r="G328" s="30"/>
    </row>
    <row r="329" spans="2:7" x14ac:dyDescent="0.4">
      <c r="B329" s="30" t="s">
        <v>1874</v>
      </c>
      <c r="C329" s="30" t="s">
        <v>3028</v>
      </c>
      <c r="D329" s="30">
        <v>47</v>
      </c>
      <c r="E329" s="33" t="s">
        <v>1020</v>
      </c>
      <c r="F329" s="37"/>
      <c r="G329" s="30"/>
    </row>
    <row r="330" spans="2:7" x14ac:dyDescent="0.4">
      <c r="B330" s="30" t="s">
        <v>1874</v>
      </c>
      <c r="C330" s="30" t="s">
        <v>3028</v>
      </c>
      <c r="D330" s="30">
        <v>48</v>
      </c>
      <c r="E330" s="33" t="s">
        <v>1509</v>
      </c>
      <c r="F330" s="37"/>
      <c r="G330" s="30"/>
    </row>
    <row r="331" spans="2:7" x14ac:dyDescent="0.4">
      <c r="B331" s="30" t="s">
        <v>1874</v>
      </c>
      <c r="C331" s="30" t="s">
        <v>3028</v>
      </c>
      <c r="D331" s="30">
        <v>49</v>
      </c>
      <c r="E331" s="33" t="s">
        <v>3083</v>
      </c>
      <c r="F331" s="37"/>
      <c r="G331" s="30"/>
    </row>
    <row r="332" spans="2:7" x14ac:dyDescent="0.4">
      <c r="B332" s="30" t="s">
        <v>1874</v>
      </c>
      <c r="C332" s="30" t="s">
        <v>3028</v>
      </c>
      <c r="D332" s="30">
        <v>50</v>
      </c>
      <c r="E332" s="33" t="s">
        <v>3085</v>
      </c>
      <c r="F332" s="37"/>
      <c r="G332" s="30"/>
    </row>
    <row r="333" spans="2:7" x14ac:dyDescent="0.4">
      <c r="B333" s="30" t="s">
        <v>1874</v>
      </c>
      <c r="C333" s="30" t="s">
        <v>3028</v>
      </c>
      <c r="D333" s="30">
        <v>51</v>
      </c>
      <c r="E333" s="33" t="s">
        <v>3086</v>
      </c>
      <c r="F333" s="37"/>
      <c r="G333" s="30"/>
    </row>
    <row r="334" spans="2:7" x14ac:dyDescent="0.4">
      <c r="B334" s="30" t="s">
        <v>1874</v>
      </c>
      <c r="C334" s="30" t="s">
        <v>3028</v>
      </c>
      <c r="D334" s="30">
        <v>52</v>
      </c>
      <c r="E334" s="33" t="s">
        <v>523</v>
      </c>
      <c r="F334" s="37"/>
      <c r="G334" s="30"/>
    </row>
    <row r="335" spans="2:7" x14ac:dyDescent="0.4">
      <c r="B335" s="30" t="s">
        <v>1874</v>
      </c>
      <c r="C335" s="30" t="s">
        <v>3028</v>
      </c>
      <c r="D335" s="30">
        <v>53</v>
      </c>
      <c r="E335" s="30" t="s">
        <v>3087</v>
      </c>
      <c r="F335" s="37" t="s">
        <v>6854</v>
      </c>
      <c r="G335" s="30"/>
    </row>
    <row r="336" spans="2:7" x14ac:dyDescent="0.4">
      <c r="B336" s="30" t="s">
        <v>1874</v>
      </c>
      <c r="C336" s="30" t="s">
        <v>3028</v>
      </c>
      <c r="D336" s="30">
        <v>54</v>
      </c>
      <c r="E336" s="34" t="s">
        <v>5064</v>
      </c>
      <c r="F336" s="37"/>
      <c r="G336" s="30"/>
    </row>
    <row r="337" spans="2:7" x14ac:dyDescent="0.4">
      <c r="B337" s="30" t="s">
        <v>1874</v>
      </c>
      <c r="C337" s="30" t="s">
        <v>3028</v>
      </c>
      <c r="D337" s="30">
        <v>55</v>
      </c>
      <c r="E337" s="34" t="s">
        <v>6990</v>
      </c>
      <c r="F337" s="37"/>
      <c r="G337" s="30"/>
    </row>
    <row r="338" spans="2:7" x14ac:dyDescent="0.4">
      <c r="B338" s="30" t="s">
        <v>1874</v>
      </c>
      <c r="C338" s="30" t="s">
        <v>3028</v>
      </c>
      <c r="D338" s="30">
        <v>56</v>
      </c>
      <c r="E338" s="30" t="s">
        <v>3093</v>
      </c>
      <c r="F338" s="37" t="s">
        <v>6854</v>
      </c>
      <c r="G338" s="30"/>
    </row>
    <row r="339" spans="2:7" x14ac:dyDescent="0.4">
      <c r="B339" s="30" t="s">
        <v>1874</v>
      </c>
      <c r="C339" s="30" t="s">
        <v>3028</v>
      </c>
      <c r="D339" s="30">
        <v>57</v>
      </c>
      <c r="E339" s="33" t="s">
        <v>3095</v>
      </c>
      <c r="F339" s="37"/>
      <c r="G339" s="30"/>
    </row>
    <row r="340" spans="2:7" x14ac:dyDescent="0.4">
      <c r="B340" s="30" t="s">
        <v>1874</v>
      </c>
      <c r="C340" s="30" t="s">
        <v>3028</v>
      </c>
      <c r="D340" s="30">
        <v>58</v>
      </c>
      <c r="E340" s="30" t="s">
        <v>3068</v>
      </c>
      <c r="F340" s="37" t="s">
        <v>6854</v>
      </c>
      <c r="G340" s="30"/>
    </row>
    <row r="341" spans="2:7" x14ac:dyDescent="0.4">
      <c r="B341" s="30" t="s">
        <v>1874</v>
      </c>
      <c r="C341" s="30" t="s">
        <v>3028</v>
      </c>
      <c r="D341" s="30">
        <v>59</v>
      </c>
      <c r="E341" s="30" t="s">
        <v>549</v>
      </c>
      <c r="F341" s="37" t="s">
        <v>6854</v>
      </c>
      <c r="G341" s="30"/>
    </row>
    <row r="342" spans="2:7" x14ac:dyDescent="0.4">
      <c r="B342" s="30" t="s">
        <v>1874</v>
      </c>
      <c r="C342" s="30" t="s">
        <v>3028</v>
      </c>
      <c r="D342" s="30">
        <v>60</v>
      </c>
      <c r="E342" s="30" t="s">
        <v>2806</v>
      </c>
      <c r="F342" s="37" t="s">
        <v>6854</v>
      </c>
      <c r="G342" s="30"/>
    </row>
    <row r="343" spans="2:7" x14ac:dyDescent="0.4">
      <c r="B343" s="30" t="s">
        <v>1874</v>
      </c>
      <c r="C343" s="30" t="s">
        <v>3028</v>
      </c>
      <c r="D343" s="30">
        <v>61</v>
      </c>
      <c r="E343" s="33" t="s">
        <v>2000</v>
      </c>
      <c r="F343" s="37"/>
      <c r="G343" s="30"/>
    </row>
    <row r="344" spans="2:7" x14ac:dyDescent="0.4">
      <c r="B344" s="30" t="s">
        <v>1874</v>
      </c>
      <c r="C344" s="30" t="s">
        <v>3028</v>
      </c>
      <c r="D344" s="30">
        <v>62</v>
      </c>
      <c r="E344" s="30" t="s">
        <v>153</v>
      </c>
      <c r="F344" s="37" t="s">
        <v>6854</v>
      </c>
      <c r="G344" s="30"/>
    </row>
    <row r="345" spans="2:7" x14ac:dyDescent="0.4">
      <c r="B345" s="30" t="s">
        <v>1874</v>
      </c>
      <c r="C345" s="30" t="s">
        <v>3028</v>
      </c>
      <c r="D345" s="30">
        <v>63</v>
      </c>
      <c r="E345" s="30" t="s">
        <v>3097</v>
      </c>
      <c r="F345" s="37" t="s">
        <v>6854</v>
      </c>
      <c r="G345" s="30"/>
    </row>
    <row r="346" spans="2:7" x14ac:dyDescent="0.4">
      <c r="B346" s="30" t="s">
        <v>1874</v>
      </c>
      <c r="C346" s="30" t="s">
        <v>3028</v>
      </c>
      <c r="D346" s="30">
        <v>64</v>
      </c>
      <c r="E346" s="33" t="s">
        <v>3098</v>
      </c>
      <c r="F346" s="37"/>
      <c r="G346" s="30"/>
    </row>
    <row r="347" spans="2:7" x14ac:dyDescent="0.4">
      <c r="B347" s="30" t="s">
        <v>1874</v>
      </c>
      <c r="C347" s="30" t="s">
        <v>3028</v>
      </c>
      <c r="D347" s="30">
        <v>65</v>
      </c>
      <c r="E347" s="30" t="s">
        <v>1392</v>
      </c>
      <c r="F347" s="37" t="s">
        <v>6854</v>
      </c>
      <c r="G347" s="30"/>
    </row>
    <row r="348" spans="2:7" x14ac:dyDescent="0.4">
      <c r="B348" s="30" t="s">
        <v>1874</v>
      </c>
      <c r="C348" s="30" t="s">
        <v>3028</v>
      </c>
      <c r="D348" s="30">
        <v>66</v>
      </c>
      <c r="E348" s="30" t="s">
        <v>3100</v>
      </c>
      <c r="F348" s="37" t="s">
        <v>6854</v>
      </c>
      <c r="G348" s="30"/>
    </row>
    <row r="349" spans="2:7" x14ac:dyDescent="0.4">
      <c r="B349" s="30" t="s">
        <v>1874</v>
      </c>
      <c r="C349" s="30" t="s">
        <v>3028</v>
      </c>
      <c r="D349" s="30">
        <v>67</v>
      </c>
      <c r="E349" s="33" t="s">
        <v>3103</v>
      </c>
      <c r="F349" s="37"/>
      <c r="G349" s="30"/>
    </row>
    <row r="350" spans="2:7" x14ac:dyDescent="0.4">
      <c r="B350" s="30" t="s">
        <v>1874</v>
      </c>
      <c r="C350" s="30" t="s">
        <v>3028</v>
      </c>
      <c r="D350" s="30">
        <v>68</v>
      </c>
      <c r="E350" s="30" t="s">
        <v>989</v>
      </c>
      <c r="F350" s="37" t="s">
        <v>6854</v>
      </c>
      <c r="G350" s="30"/>
    </row>
    <row r="351" spans="2:7" x14ac:dyDescent="0.4">
      <c r="B351" s="30" t="s">
        <v>1874</v>
      </c>
      <c r="C351" s="30" t="s">
        <v>3028</v>
      </c>
      <c r="D351" s="30">
        <v>69</v>
      </c>
      <c r="E351" s="30" t="s">
        <v>728</v>
      </c>
      <c r="F351" s="37"/>
      <c r="G351" s="30"/>
    </row>
    <row r="352" spans="2:7" x14ac:dyDescent="0.4">
      <c r="B352" s="30" t="s">
        <v>1874</v>
      </c>
      <c r="C352" s="30" t="s">
        <v>3028</v>
      </c>
      <c r="D352" s="30">
        <v>70</v>
      </c>
      <c r="E352" s="30" t="s">
        <v>164</v>
      </c>
      <c r="F352" s="37"/>
      <c r="G352" s="30"/>
    </row>
    <row r="353" spans="2:7" x14ac:dyDescent="0.4">
      <c r="B353" s="30" t="s">
        <v>1874</v>
      </c>
      <c r="C353" s="30" t="s">
        <v>3028</v>
      </c>
      <c r="D353" s="30">
        <v>71</v>
      </c>
      <c r="E353" s="30" t="s">
        <v>3022</v>
      </c>
      <c r="F353" s="37"/>
      <c r="G353" s="30"/>
    </row>
    <row r="354" spans="2:7" x14ac:dyDescent="0.4">
      <c r="B354" s="30" t="s">
        <v>1874</v>
      </c>
      <c r="C354" s="30" t="s">
        <v>3028</v>
      </c>
      <c r="D354" s="30">
        <v>72</v>
      </c>
      <c r="E354" s="33" t="s">
        <v>3104</v>
      </c>
      <c r="F354" s="37"/>
      <c r="G354" s="30"/>
    </row>
    <row r="355" spans="2:7" x14ac:dyDescent="0.4">
      <c r="B355" s="30" t="s">
        <v>1874</v>
      </c>
      <c r="C355" s="30" t="s">
        <v>3028</v>
      </c>
      <c r="D355" s="30">
        <v>73</v>
      </c>
      <c r="E355" s="33" t="s">
        <v>2769</v>
      </c>
      <c r="F355" s="37"/>
      <c r="G355" s="30"/>
    </row>
    <row r="356" spans="2:7" x14ac:dyDescent="0.4">
      <c r="B356" s="30" t="s">
        <v>1874</v>
      </c>
      <c r="C356" s="30" t="s">
        <v>3028</v>
      </c>
      <c r="D356" s="30">
        <v>74</v>
      </c>
      <c r="E356" s="33" t="s">
        <v>3105</v>
      </c>
      <c r="F356" s="37"/>
      <c r="G356" s="30"/>
    </row>
    <row r="357" spans="2:7" x14ac:dyDescent="0.4">
      <c r="B357" s="30" t="s">
        <v>1874</v>
      </c>
      <c r="C357" s="30" t="s">
        <v>3028</v>
      </c>
      <c r="D357" s="30">
        <v>75</v>
      </c>
      <c r="E357" s="33" t="s">
        <v>1117</v>
      </c>
      <c r="F357" s="37"/>
      <c r="G357" s="30"/>
    </row>
    <row r="358" spans="2:7" x14ac:dyDescent="0.4">
      <c r="B358" s="30" t="s">
        <v>1874</v>
      </c>
      <c r="C358" s="30" t="s">
        <v>3028</v>
      </c>
      <c r="D358" s="30">
        <v>76</v>
      </c>
      <c r="E358" s="33" t="s">
        <v>3106</v>
      </c>
      <c r="F358" s="37"/>
      <c r="G358" s="30"/>
    </row>
    <row r="359" spans="2:7" x14ac:dyDescent="0.4">
      <c r="B359" s="30" t="s">
        <v>1874</v>
      </c>
      <c r="C359" s="30" t="s">
        <v>3028</v>
      </c>
      <c r="D359" s="30">
        <v>77</v>
      </c>
      <c r="E359" s="30" t="s">
        <v>3112</v>
      </c>
      <c r="F359" s="37"/>
      <c r="G359" s="40"/>
    </row>
    <row r="360" spans="2:7" x14ac:dyDescent="0.4">
      <c r="B360" s="30" t="s">
        <v>1874</v>
      </c>
      <c r="C360" s="30" t="s">
        <v>3028</v>
      </c>
      <c r="D360" s="30">
        <v>78</v>
      </c>
      <c r="E360" s="30" t="s">
        <v>364</v>
      </c>
      <c r="F360" s="37" t="s">
        <v>6854</v>
      </c>
      <c r="G360" s="30"/>
    </row>
    <row r="361" spans="2:7" x14ac:dyDescent="0.4">
      <c r="B361" s="30" t="s">
        <v>1874</v>
      </c>
      <c r="C361" s="30" t="s">
        <v>3028</v>
      </c>
      <c r="D361" s="30">
        <v>79</v>
      </c>
      <c r="E361" s="30" t="s">
        <v>3117</v>
      </c>
      <c r="F361" s="37"/>
      <c r="G361" s="30"/>
    </row>
    <row r="362" spans="2:7" x14ac:dyDescent="0.4">
      <c r="B362" s="30" t="s">
        <v>1874</v>
      </c>
      <c r="C362" s="30" t="s">
        <v>3028</v>
      </c>
      <c r="D362" s="30">
        <v>80</v>
      </c>
      <c r="E362" s="30" t="s">
        <v>3121</v>
      </c>
      <c r="F362" s="37"/>
      <c r="G362" s="30"/>
    </row>
    <row r="363" spans="2:7" x14ac:dyDescent="0.4">
      <c r="B363" s="30" t="s">
        <v>1874</v>
      </c>
      <c r="C363" s="30" t="s">
        <v>3028</v>
      </c>
      <c r="D363" s="30">
        <v>81</v>
      </c>
      <c r="E363" s="33" t="s">
        <v>19</v>
      </c>
      <c r="F363" s="37"/>
      <c r="G363" s="30"/>
    </row>
    <row r="364" spans="2:7" x14ac:dyDescent="0.4">
      <c r="B364" s="30" t="s">
        <v>1874</v>
      </c>
      <c r="C364" s="30" t="s">
        <v>3028</v>
      </c>
      <c r="D364" s="30">
        <v>82</v>
      </c>
      <c r="E364" s="30" t="s">
        <v>2044</v>
      </c>
      <c r="F364" s="37" t="s">
        <v>6854</v>
      </c>
      <c r="G364" s="30"/>
    </row>
    <row r="365" spans="2:7" x14ac:dyDescent="0.4">
      <c r="B365" s="30" t="s">
        <v>1874</v>
      </c>
      <c r="C365" s="30" t="s">
        <v>3028</v>
      </c>
      <c r="D365" s="30">
        <v>83</v>
      </c>
      <c r="E365" s="30" t="s">
        <v>3122</v>
      </c>
      <c r="F365" s="37" t="s">
        <v>6854</v>
      </c>
      <c r="G365" s="30"/>
    </row>
    <row r="366" spans="2:7" x14ac:dyDescent="0.4">
      <c r="B366" s="30" t="s">
        <v>1874</v>
      </c>
      <c r="C366" s="30" t="s">
        <v>3028</v>
      </c>
      <c r="D366" s="30">
        <v>84</v>
      </c>
      <c r="E366" s="30" t="s">
        <v>3088</v>
      </c>
      <c r="F366" s="37" t="s">
        <v>6854</v>
      </c>
      <c r="G366" s="30"/>
    </row>
    <row r="367" spans="2:7" x14ac:dyDescent="0.4">
      <c r="B367" s="30" t="s">
        <v>1874</v>
      </c>
      <c r="C367" s="30" t="s">
        <v>3028</v>
      </c>
      <c r="D367" s="30">
        <v>85</v>
      </c>
      <c r="E367" s="30" t="s">
        <v>3092</v>
      </c>
      <c r="F367" s="37" t="s">
        <v>6854</v>
      </c>
      <c r="G367" s="30"/>
    </row>
    <row r="368" spans="2:7" x14ac:dyDescent="0.4">
      <c r="B368" s="30" t="s">
        <v>1874</v>
      </c>
      <c r="C368" s="30" t="s">
        <v>3028</v>
      </c>
      <c r="D368" s="30">
        <v>86</v>
      </c>
      <c r="E368" s="30" t="s">
        <v>1176</v>
      </c>
      <c r="F368" s="37" t="s">
        <v>6854</v>
      </c>
      <c r="G368" s="30"/>
    </row>
    <row r="369" spans="2:7" x14ac:dyDescent="0.4">
      <c r="B369" s="30" t="s">
        <v>1874</v>
      </c>
      <c r="C369" s="30" t="s">
        <v>3028</v>
      </c>
      <c r="D369" s="30">
        <v>87</v>
      </c>
      <c r="E369" s="30" t="s">
        <v>3124</v>
      </c>
      <c r="F369" s="37" t="s">
        <v>6854</v>
      </c>
      <c r="G369" s="30"/>
    </row>
    <row r="370" spans="2:7" x14ac:dyDescent="0.4">
      <c r="B370" s="30" t="s">
        <v>1874</v>
      </c>
      <c r="C370" s="30" t="s">
        <v>3028</v>
      </c>
      <c r="D370" s="30">
        <v>88</v>
      </c>
      <c r="E370" s="30" t="s">
        <v>2135</v>
      </c>
      <c r="F370" s="37" t="s">
        <v>6854</v>
      </c>
      <c r="G370" s="30"/>
    </row>
    <row r="371" spans="2:7" x14ac:dyDescent="0.4">
      <c r="B371" s="30" t="s">
        <v>1874</v>
      </c>
      <c r="C371" s="30" t="s">
        <v>3028</v>
      </c>
      <c r="D371" s="30">
        <v>89</v>
      </c>
      <c r="E371" s="30" t="s">
        <v>3127</v>
      </c>
      <c r="F371" s="37" t="s">
        <v>6854</v>
      </c>
      <c r="G371" s="30"/>
    </row>
    <row r="372" spans="2:7" x14ac:dyDescent="0.4">
      <c r="B372" s="30" t="s">
        <v>1874</v>
      </c>
      <c r="C372" s="30" t="s">
        <v>3028</v>
      </c>
      <c r="D372" s="30">
        <v>90</v>
      </c>
      <c r="E372" s="30" t="s">
        <v>2326</v>
      </c>
      <c r="F372" s="37" t="s">
        <v>6854</v>
      </c>
      <c r="G372" s="30"/>
    </row>
    <row r="373" spans="2:7" x14ac:dyDescent="0.4">
      <c r="B373" s="30" t="s">
        <v>1874</v>
      </c>
      <c r="C373" s="30" t="s">
        <v>3028</v>
      </c>
      <c r="D373" s="30">
        <v>91</v>
      </c>
      <c r="E373" s="30" t="s">
        <v>1051</v>
      </c>
      <c r="F373" s="37"/>
      <c r="G373" s="30"/>
    </row>
    <row r="374" spans="2:7" x14ac:dyDescent="0.4">
      <c r="B374" s="30" t="s">
        <v>1874</v>
      </c>
      <c r="C374" s="30" t="s">
        <v>3028</v>
      </c>
      <c r="D374" s="30">
        <v>92</v>
      </c>
      <c r="E374" s="30" t="s">
        <v>834</v>
      </c>
      <c r="F374" s="37"/>
      <c r="G374" s="30"/>
    </row>
    <row r="375" spans="2:7" x14ac:dyDescent="0.4">
      <c r="B375" s="30" t="s">
        <v>1874</v>
      </c>
      <c r="C375" s="30" t="s">
        <v>3028</v>
      </c>
      <c r="D375" s="30">
        <v>93</v>
      </c>
      <c r="E375" s="33" t="s">
        <v>3128</v>
      </c>
      <c r="F375" s="37"/>
      <c r="G375" s="30"/>
    </row>
    <row r="376" spans="2:7" x14ac:dyDescent="0.4">
      <c r="B376" s="30" t="s">
        <v>1874</v>
      </c>
      <c r="C376" s="30" t="s">
        <v>3028</v>
      </c>
      <c r="D376" s="30">
        <v>94</v>
      </c>
      <c r="E376" s="30" t="s">
        <v>1359</v>
      </c>
      <c r="F376" s="37"/>
      <c r="G376" s="30"/>
    </row>
    <row r="377" spans="2:7" x14ac:dyDescent="0.4">
      <c r="B377" s="30" t="s">
        <v>1874</v>
      </c>
      <c r="C377" s="30" t="s">
        <v>3028</v>
      </c>
      <c r="D377" s="30">
        <v>95</v>
      </c>
      <c r="E377" s="30" t="s">
        <v>869</v>
      </c>
      <c r="F377" s="37" t="s">
        <v>6854</v>
      </c>
      <c r="G377" s="30"/>
    </row>
    <row r="378" spans="2:7" x14ac:dyDescent="0.4">
      <c r="B378" s="30" t="s">
        <v>1874</v>
      </c>
      <c r="C378" s="30" t="s">
        <v>3028</v>
      </c>
      <c r="D378" s="30">
        <v>96</v>
      </c>
      <c r="E378" s="33" t="s">
        <v>2165</v>
      </c>
      <c r="F378" s="37"/>
      <c r="G378" s="30"/>
    </row>
    <row r="379" spans="2:7" x14ac:dyDescent="0.4">
      <c r="B379" s="30" t="s">
        <v>1874</v>
      </c>
      <c r="C379" s="30" t="s">
        <v>3028</v>
      </c>
      <c r="D379" s="30">
        <v>97</v>
      </c>
      <c r="E379" s="33" t="s">
        <v>3130</v>
      </c>
      <c r="F379" s="37"/>
      <c r="G379" s="30"/>
    </row>
    <row r="380" spans="2:7" x14ac:dyDescent="0.4">
      <c r="B380" s="30" t="s">
        <v>1874</v>
      </c>
      <c r="C380" s="30" t="s">
        <v>3028</v>
      </c>
      <c r="D380" s="30">
        <v>98</v>
      </c>
      <c r="E380" s="30" t="s">
        <v>3132</v>
      </c>
      <c r="F380" s="37"/>
      <c r="G380" s="30"/>
    </row>
    <row r="381" spans="2:7" x14ac:dyDescent="0.4">
      <c r="B381" s="30" t="s">
        <v>1874</v>
      </c>
      <c r="C381" s="30" t="s">
        <v>3028</v>
      </c>
      <c r="D381" s="30">
        <v>99</v>
      </c>
      <c r="E381" s="30" t="s">
        <v>3137</v>
      </c>
      <c r="F381" s="37" t="s">
        <v>6854</v>
      </c>
      <c r="G381" s="30"/>
    </row>
    <row r="382" spans="2:7" x14ac:dyDescent="0.4">
      <c r="B382" s="30" t="s">
        <v>1874</v>
      </c>
      <c r="C382" s="30" t="s">
        <v>3028</v>
      </c>
      <c r="D382" s="30">
        <v>100</v>
      </c>
      <c r="E382" s="30" t="s">
        <v>3138</v>
      </c>
      <c r="F382" s="37" t="s">
        <v>6854</v>
      </c>
      <c r="G382" s="30"/>
    </row>
    <row r="383" spans="2:7" x14ac:dyDescent="0.4">
      <c r="B383" s="30" t="s">
        <v>1874</v>
      </c>
      <c r="C383" s="30" t="s">
        <v>3028</v>
      </c>
      <c r="D383" s="30">
        <v>101</v>
      </c>
      <c r="E383" s="30" t="s">
        <v>2526</v>
      </c>
      <c r="F383" s="37" t="s">
        <v>6854</v>
      </c>
      <c r="G383" s="30"/>
    </row>
    <row r="384" spans="2:7" x14ac:dyDescent="0.4">
      <c r="B384" s="30" t="s">
        <v>1874</v>
      </c>
      <c r="C384" s="30" t="s">
        <v>3028</v>
      </c>
      <c r="D384" s="30">
        <v>102</v>
      </c>
      <c r="E384" s="30" t="s">
        <v>3139</v>
      </c>
      <c r="F384" s="37" t="s">
        <v>6854</v>
      </c>
      <c r="G384" s="30"/>
    </row>
    <row r="385" spans="2:7" x14ac:dyDescent="0.4">
      <c r="B385" s="30" t="s">
        <v>1874</v>
      </c>
      <c r="C385" s="30" t="s">
        <v>3028</v>
      </c>
      <c r="D385" s="30">
        <v>103</v>
      </c>
      <c r="E385" s="30" t="s">
        <v>2203</v>
      </c>
      <c r="F385" s="37" t="s">
        <v>6854</v>
      </c>
      <c r="G385" s="30"/>
    </row>
    <row r="386" spans="2:7" x14ac:dyDescent="0.4">
      <c r="B386" s="30" t="s">
        <v>1874</v>
      </c>
      <c r="C386" s="30" t="s">
        <v>3028</v>
      </c>
      <c r="D386" s="30">
        <v>104</v>
      </c>
      <c r="E386" s="30" t="s">
        <v>3140</v>
      </c>
      <c r="F386" s="37" t="s">
        <v>6854</v>
      </c>
      <c r="G386" s="30"/>
    </row>
    <row r="387" spans="2:7" x14ac:dyDescent="0.4">
      <c r="B387" s="30" t="s">
        <v>1874</v>
      </c>
      <c r="C387" s="30" t="s">
        <v>3028</v>
      </c>
      <c r="D387" s="30">
        <v>105</v>
      </c>
      <c r="E387" s="30" t="s">
        <v>3142</v>
      </c>
      <c r="F387" s="37"/>
      <c r="G387" s="30"/>
    </row>
    <row r="388" spans="2:7" x14ac:dyDescent="0.4">
      <c r="B388" s="30" t="s">
        <v>1874</v>
      </c>
      <c r="C388" s="30" t="s">
        <v>3028</v>
      </c>
      <c r="D388" s="30">
        <v>106</v>
      </c>
      <c r="E388" s="30" t="s">
        <v>1218</v>
      </c>
      <c r="F388" s="37"/>
      <c r="G388" s="30"/>
    </row>
    <row r="389" spans="2:7" x14ac:dyDescent="0.4">
      <c r="B389" s="30" t="s">
        <v>1874</v>
      </c>
      <c r="C389" s="30" t="s">
        <v>3028</v>
      </c>
      <c r="D389" s="30">
        <v>107</v>
      </c>
      <c r="E389" s="30" t="s">
        <v>1432</v>
      </c>
      <c r="F389" s="37"/>
      <c r="G389" s="30"/>
    </row>
    <row r="390" spans="2:7" x14ac:dyDescent="0.4">
      <c r="B390" s="30" t="s">
        <v>1874</v>
      </c>
      <c r="C390" s="30" t="s">
        <v>3028</v>
      </c>
      <c r="D390" s="30">
        <v>108</v>
      </c>
      <c r="E390" s="30" t="s">
        <v>14</v>
      </c>
      <c r="F390" s="37"/>
      <c r="G390" s="30"/>
    </row>
    <row r="391" spans="2:7" x14ac:dyDescent="0.4">
      <c r="B391" s="30" t="s">
        <v>1874</v>
      </c>
      <c r="C391" s="30" t="s">
        <v>3028</v>
      </c>
      <c r="D391" s="30">
        <v>109</v>
      </c>
      <c r="E391" s="30" t="s">
        <v>3145</v>
      </c>
      <c r="F391" s="37" t="s">
        <v>6854</v>
      </c>
      <c r="G391" s="30"/>
    </row>
    <row r="392" spans="2:7" x14ac:dyDescent="0.4">
      <c r="B392" s="30" t="s">
        <v>1874</v>
      </c>
      <c r="C392" s="30" t="s">
        <v>3028</v>
      </c>
      <c r="D392" s="30">
        <v>110</v>
      </c>
      <c r="E392" s="30" t="s">
        <v>3146</v>
      </c>
      <c r="F392" s="37" t="s">
        <v>6854</v>
      </c>
      <c r="G392" s="30"/>
    </row>
    <row r="393" spans="2:7" x14ac:dyDescent="0.4">
      <c r="B393" s="30" t="s">
        <v>1874</v>
      </c>
      <c r="C393" s="30" t="s">
        <v>3028</v>
      </c>
      <c r="D393" s="30">
        <v>111</v>
      </c>
      <c r="E393" s="30" t="s">
        <v>3148</v>
      </c>
      <c r="F393" s="37" t="s">
        <v>6854</v>
      </c>
      <c r="G393" s="30"/>
    </row>
    <row r="394" spans="2:7" x14ac:dyDescent="0.4">
      <c r="B394" s="30" t="s">
        <v>1874</v>
      </c>
      <c r="C394" s="30" t="s">
        <v>3028</v>
      </c>
      <c r="D394" s="30">
        <v>112</v>
      </c>
      <c r="E394" s="30" t="s">
        <v>3150</v>
      </c>
      <c r="F394" s="37" t="s">
        <v>6854</v>
      </c>
      <c r="G394" s="30"/>
    </row>
    <row r="395" spans="2:7" x14ac:dyDescent="0.4">
      <c r="B395" s="30" t="s">
        <v>1874</v>
      </c>
      <c r="C395" s="30" t="s">
        <v>3028</v>
      </c>
      <c r="D395" s="30">
        <v>113</v>
      </c>
      <c r="E395" s="30" t="s">
        <v>3152</v>
      </c>
      <c r="F395" s="37" t="s">
        <v>6854</v>
      </c>
      <c r="G395" s="30"/>
    </row>
    <row r="396" spans="2:7" x14ac:dyDescent="0.4">
      <c r="B396" s="30" t="s">
        <v>1874</v>
      </c>
      <c r="C396" s="30" t="s">
        <v>3028</v>
      </c>
      <c r="D396" s="30">
        <v>114</v>
      </c>
      <c r="E396" s="30" t="s">
        <v>1022</v>
      </c>
      <c r="F396" s="37" t="s">
        <v>6854</v>
      </c>
      <c r="G396" s="30"/>
    </row>
    <row r="397" spans="2:7" x14ac:dyDescent="0.4">
      <c r="B397" s="30" t="s">
        <v>1874</v>
      </c>
      <c r="C397" s="30" t="s">
        <v>3028</v>
      </c>
      <c r="D397" s="30">
        <v>115</v>
      </c>
      <c r="E397" s="30" t="s">
        <v>1498</v>
      </c>
      <c r="F397" s="37" t="s">
        <v>6854</v>
      </c>
      <c r="G397" s="30"/>
    </row>
    <row r="398" spans="2:7" x14ac:dyDescent="0.4">
      <c r="B398" s="30" t="s">
        <v>1874</v>
      </c>
      <c r="C398" s="30" t="s">
        <v>3028</v>
      </c>
      <c r="D398" s="30">
        <v>116</v>
      </c>
      <c r="E398" s="30" t="s">
        <v>3158</v>
      </c>
      <c r="F398" s="37" t="s">
        <v>6854</v>
      </c>
      <c r="G398" s="30"/>
    </row>
    <row r="399" spans="2:7" x14ac:dyDescent="0.4">
      <c r="B399" s="30" t="s">
        <v>1874</v>
      </c>
      <c r="C399" s="30" t="s">
        <v>3028</v>
      </c>
      <c r="D399" s="30">
        <v>117</v>
      </c>
      <c r="E399" s="30" t="s">
        <v>3160</v>
      </c>
      <c r="F399" s="37" t="s">
        <v>6854</v>
      </c>
      <c r="G399" s="30"/>
    </row>
    <row r="400" spans="2:7" x14ac:dyDescent="0.4">
      <c r="B400" s="30" t="s">
        <v>1874</v>
      </c>
      <c r="C400" s="30" t="s">
        <v>3028</v>
      </c>
      <c r="D400" s="30">
        <v>118</v>
      </c>
      <c r="E400" s="30" t="s">
        <v>3161</v>
      </c>
      <c r="F400" s="37" t="s">
        <v>6854</v>
      </c>
      <c r="G400" s="30"/>
    </row>
    <row r="401" spans="2:7" x14ac:dyDescent="0.4">
      <c r="B401" s="30" t="s">
        <v>1874</v>
      </c>
      <c r="C401" s="30" t="s">
        <v>3028</v>
      </c>
      <c r="D401" s="30">
        <v>119</v>
      </c>
      <c r="E401" s="30" t="s">
        <v>675</v>
      </c>
      <c r="F401" s="37" t="s">
        <v>6854</v>
      </c>
      <c r="G401" s="30"/>
    </row>
    <row r="402" spans="2:7" x14ac:dyDescent="0.4">
      <c r="B402" s="30" t="s">
        <v>1874</v>
      </c>
      <c r="C402" s="30" t="s">
        <v>3028</v>
      </c>
      <c r="D402" s="30">
        <v>120</v>
      </c>
      <c r="E402" s="30" t="s">
        <v>3156</v>
      </c>
      <c r="F402" s="37" t="s">
        <v>6854</v>
      </c>
      <c r="G402" s="30"/>
    </row>
    <row r="403" spans="2:7" x14ac:dyDescent="0.4">
      <c r="B403" s="30" t="s">
        <v>1874</v>
      </c>
      <c r="C403" s="30" t="s">
        <v>3028</v>
      </c>
      <c r="D403" s="30">
        <v>121</v>
      </c>
      <c r="E403" s="33" t="s">
        <v>3165</v>
      </c>
      <c r="F403" s="37"/>
      <c r="G403" s="30"/>
    </row>
    <row r="404" spans="2:7" x14ac:dyDescent="0.4">
      <c r="B404" s="30" t="s">
        <v>1874</v>
      </c>
      <c r="C404" s="30" t="s">
        <v>3028</v>
      </c>
      <c r="D404" s="30">
        <v>122</v>
      </c>
      <c r="E404" s="30" t="s">
        <v>3169</v>
      </c>
      <c r="F404" s="37" t="s">
        <v>6854</v>
      </c>
      <c r="G404" s="30"/>
    </row>
    <row r="405" spans="2:7" x14ac:dyDescent="0.4">
      <c r="B405" s="30" t="s">
        <v>1874</v>
      </c>
      <c r="C405" s="30" t="s">
        <v>3028</v>
      </c>
      <c r="D405" s="30">
        <v>123</v>
      </c>
      <c r="E405" s="33" t="s">
        <v>3172</v>
      </c>
      <c r="F405" s="37"/>
      <c r="G405" s="30"/>
    </row>
    <row r="406" spans="2:7" x14ac:dyDescent="0.4">
      <c r="B406" s="30" t="s">
        <v>1874</v>
      </c>
      <c r="C406" s="30" t="s">
        <v>3028</v>
      </c>
      <c r="D406" s="30">
        <v>124</v>
      </c>
      <c r="E406" s="30" t="s">
        <v>3173</v>
      </c>
      <c r="F406" s="37" t="s">
        <v>6854</v>
      </c>
      <c r="G406" s="30"/>
    </row>
    <row r="407" spans="2:7" x14ac:dyDescent="0.4">
      <c r="B407" s="30" t="s">
        <v>1874</v>
      </c>
      <c r="C407" s="30" t="s">
        <v>3028</v>
      </c>
      <c r="D407" s="30">
        <v>125</v>
      </c>
      <c r="E407" s="30" t="s">
        <v>3174</v>
      </c>
      <c r="F407" s="37" t="s">
        <v>6854</v>
      </c>
      <c r="G407" s="30"/>
    </row>
    <row r="408" spans="2:7" x14ac:dyDescent="0.4">
      <c r="B408" s="30" t="s">
        <v>1874</v>
      </c>
      <c r="C408" s="30" t="s">
        <v>3028</v>
      </c>
      <c r="D408" s="30">
        <v>126</v>
      </c>
      <c r="E408" s="33" t="s">
        <v>2921</v>
      </c>
      <c r="F408" s="37"/>
      <c r="G408" s="30"/>
    </row>
    <row r="409" spans="2:7" x14ac:dyDescent="0.4">
      <c r="B409" s="30" t="s">
        <v>1874</v>
      </c>
      <c r="C409" s="30" t="s">
        <v>3028</v>
      </c>
      <c r="D409" s="30">
        <v>127</v>
      </c>
      <c r="E409" s="33" t="s">
        <v>3176</v>
      </c>
      <c r="F409" s="37"/>
      <c r="G409" s="30"/>
    </row>
    <row r="410" spans="2:7" x14ac:dyDescent="0.4">
      <c r="B410" s="30" t="s">
        <v>1874</v>
      </c>
      <c r="C410" s="30" t="s">
        <v>3028</v>
      </c>
      <c r="D410" s="30">
        <v>128</v>
      </c>
      <c r="E410" s="33" t="s">
        <v>1594</v>
      </c>
      <c r="F410" s="37"/>
      <c r="G410" s="30"/>
    </row>
    <row r="411" spans="2:7" x14ac:dyDescent="0.4">
      <c r="B411" s="30" t="s">
        <v>1874</v>
      </c>
      <c r="C411" s="30" t="s">
        <v>3028</v>
      </c>
      <c r="D411" s="30">
        <v>129</v>
      </c>
      <c r="E411" s="33" t="s">
        <v>3177</v>
      </c>
      <c r="F411" s="37"/>
      <c r="G411" s="30"/>
    </row>
    <row r="412" spans="2:7" x14ac:dyDescent="0.4">
      <c r="B412" s="30" t="s">
        <v>1874</v>
      </c>
      <c r="C412" s="30" t="s">
        <v>3028</v>
      </c>
      <c r="D412" s="30">
        <v>130</v>
      </c>
      <c r="E412" s="30" t="s">
        <v>752</v>
      </c>
      <c r="F412" s="37" t="s">
        <v>6854</v>
      </c>
      <c r="G412" s="30"/>
    </row>
    <row r="413" spans="2:7" x14ac:dyDescent="0.4">
      <c r="B413" s="30" t="s">
        <v>1874</v>
      </c>
      <c r="C413" s="30" t="s">
        <v>3028</v>
      </c>
      <c r="D413" s="30">
        <v>131</v>
      </c>
      <c r="E413" s="30" t="s">
        <v>180</v>
      </c>
      <c r="F413" s="37" t="s">
        <v>6854</v>
      </c>
      <c r="G413" s="30"/>
    </row>
    <row r="414" spans="2:7" x14ac:dyDescent="0.4">
      <c r="B414" s="30" t="s">
        <v>1874</v>
      </c>
      <c r="C414" s="30" t="s">
        <v>3028</v>
      </c>
      <c r="D414" s="30">
        <v>132</v>
      </c>
      <c r="E414" s="30" t="s">
        <v>640</v>
      </c>
      <c r="F414" s="37" t="s">
        <v>6854</v>
      </c>
      <c r="G414" s="30"/>
    </row>
    <row r="415" spans="2:7" x14ac:dyDescent="0.4">
      <c r="B415" s="30" t="s">
        <v>1874</v>
      </c>
      <c r="C415" s="30" t="s">
        <v>3028</v>
      </c>
      <c r="D415" s="30">
        <v>133</v>
      </c>
      <c r="E415" s="30" t="s">
        <v>3181</v>
      </c>
      <c r="F415" s="37" t="s">
        <v>6854</v>
      </c>
      <c r="G415" s="30"/>
    </row>
    <row r="416" spans="2:7" x14ac:dyDescent="0.4">
      <c r="B416" s="30" t="s">
        <v>1874</v>
      </c>
      <c r="C416" s="30" t="s">
        <v>3028</v>
      </c>
      <c r="D416" s="30">
        <v>134</v>
      </c>
      <c r="E416" s="30" t="s">
        <v>3184</v>
      </c>
      <c r="F416" s="37" t="s">
        <v>6854</v>
      </c>
      <c r="G416" s="30"/>
    </row>
    <row r="417" spans="2:7" x14ac:dyDescent="0.4">
      <c r="B417" s="30" t="s">
        <v>1874</v>
      </c>
      <c r="C417" s="30" t="s">
        <v>3028</v>
      </c>
      <c r="D417" s="30">
        <v>135</v>
      </c>
      <c r="E417" s="30" t="s">
        <v>1211</v>
      </c>
      <c r="F417" s="37" t="s">
        <v>6854</v>
      </c>
      <c r="G417" s="30"/>
    </row>
    <row r="418" spans="2:7" x14ac:dyDescent="0.4">
      <c r="B418" s="30" t="s">
        <v>1874</v>
      </c>
      <c r="C418" s="30" t="s">
        <v>3028</v>
      </c>
      <c r="D418" s="30">
        <v>136</v>
      </c>
      <c r="E418" s="30" t="s">
        <v>3136</v>
      </c>
      <c r="F418" s="37" t="s">
        <v>6854</v>
      </c>
      <c r="G418" s="30"/>
    </row>
    <row r="419" spans="2:7" x14ac:dyDescent="0.4">
      <c r="B419" s="30" t="s">
        <v>1874</v>
      </c>
      <c r="C419" s="30" t="s">
        <v>3028</v>
      </c>
      <c r="D419" s="30">
        <v>137</v>
      </c>
      <c r="E419" s="30" t="s">
        <v>2748</v>
      </c>
      <c r="F419" s="37" t="s">
        <v>6854</v>
      </c>
      <c r="G419" s="30"/>
    </row>
    <row r="420" spans="2:7" x14ac:dyDescent="0.4">
      <c r="B420" s="30" t="s">
        <v>1874</v>
      </c>
      <c r="C420" s="30" t="s">
        <v>3028</v>
      </c>
      <c r="D420" s="30">
        <v>138</v>
      </c>
      <c r="E420" s="30" t="s">
        <v>3186</v>
      </c>
      <c r="F420" s="37" t="s">
        <v>6854</v>
      </c>
      <c r="G420" s="30"/>
    </row>
    <row r="421" spans="2:7" x14ac:dyDescent="0.4">
      <c r="B421" s="30" t="s">
        <v>1874</v>
      </c>
      <c r="C421" s="30" t="s">
        <v>3028</v>
      </c>
      <c r="D421" s="30">
        <v>139</v>
      </c>
      <c r="E421" s="30" t="s">
        <v>3187</v>
      </c>
      <c r="F421" s="37" t="s">
        <v>6854</v>
      </c>
      <c r="G421" s="30"/>
    </row>
    <row r="422" spans="2:7" x14ac:dyDescent="0.4">
      <c r="B422" s="30" t="s">
        <v>1874</v>
      </c>
      <c r="C422" s="30" t="s">
        <v>3028</v>
      </c>
      <c r="D422" s="30">
        <v>140</v>
      </c>
      <c r="E422" s="30" t="s">
        <v>3190</v>
      </c>
      <c r="F422" s="37" t="s">
        <v>6854</v>
      </c>
      <c r="G422" s="30"/>
    </row>
    <row r="423" spans="2:7" x14ac:dyDescent="0.4">
      <c r="B423" s="30" t="s">
        <v>1874</v>
      </c>
      <c r="C423" s="30" t="s">
        <v>3028</v>
      </c>
      <c r="D423" s="30">
        <v>141</v>
      </c>
      <c r="E423" s="32" t="s">
        <v>268</v>
      </c>
      <c r="F423" s="37"/>
      <c r="G423" s="30"/>
    </row>
    <row r="424" spans="2:7" x14ac:dyDescent="0.4">
      <c r="B424" s="30" t="s">
        <v>1874</v>
      </c>
      <c r="C424" s="30" t="s">
        <v>3028</v>
      </c>
      <c r="D424" s="30">
        <v>142</v>
      </c>
      <c r="E424" s="32" t="s">
        <v>228</v>
      </c>
      <c r="F424" s="37"/>
      <c r="G424" s="30"/>
    </row>
    <row r="425" spans="2:7" x14ac:dyDescent="0.4">
      <c r="B425" s="30" t="s">
        <v>1874</v>
      </c>
      <c r="C425" s="30" t="s">
        <v>3028</v>
      </c>
      <c r="D425" s="30">
        <v>143</v>
      </c>
      <c r="E425" s="32" t="s">
        <v>281</v>
      </c>
      <c r="F425" s="37"/>
      <c r="G425" s="30"/>
    </row>
    <row r="426" spans="2:7" x14ac:dyDescent="0.4">
      <c r="B426" s="30" t="s">
        <v>1874</v>
      </c>
      <c r="C426" s="30" t="s">
        <v>3028</v>
      </c>
      <c r="D426" s="30">
        <v>144</v>
      </c>
      <c r="E426" s="32" t="s">
        <v>100</v>
      </c>
      <c r="F426" s="37"/>
      <c r="G426" s="30"/>
    </row>
    <row r="427" spans="2:7" x14ac:dyDescent="0.4">
      <c r="B427" s="30" t="s">
        <v>1874</v>
      </c>
      <c r="C427" s="30" t="s">
        <v>3028</v>
      </c>
      <c r="D427" s="30">
        <v>145</v>
      </c>
      <c r="E427" s="32" t="s">
        <v>285</v>
      </c>
      <c r="F427" s="37"/>
      <c r="G427" s="30"/>
    </row>
    <row r="428" spans="2:7" x14ac:dyDescent="0.4">
      <c r="B428" s="30" t="s">
        <v>1874</v>
      </c>
      <c r="C428" s="30" t="s">
        <v>3028</v>
      </c>
      <c r="D428" s="30">
        <v>146</v>
      </c>
      <c r="E428" s="32" t="s">
        <v>288</v>
      </c>
      <c r="F428" s="37"/>
      <c r="G428" s="30"/>
    </row>
    <row r="429" spans="2:7" x14ac:dyDescent="0.4">
      <c r="B429" s="30" t="s">
        <v>3194</v>
      </c>
      <c r="C429" s="30" t="s">
        <v>3195</v>
      </c>
      <c r="D429" s="30">
        <v>1</v>
      </c>
      <c r="E429" s="32" t="s">
        <v>73</v>
      </c>
      <c r="F429" s="37"/>
      <c r="G429" s="30"/>
    </row>
    <row r="430" spans="2:7" x14ac:dyDescent="0.4">
      <c r="B430" s="30" t="s">
        <v>3194</v>
      </c>
      <c r="C430" s="30" t="s">
        <v>3195</v>
      </c>
      <c r="D430" s="30">
        <v>2</v>
      </c>
      <c r="E430" s="32" t="s">
        <v>68</v>
      </c>
      <c r="F430" s="37"/>
      <c r="G430" s="30"/>
    </row>
    <row r="431" spans="2:7" x14ac:dyDescent="0.4">
      <c r="B431" s="30" t="s">
        <v>3194</v>
      </c>
      <c r="C431" s="30" t="s">
        <v>3195</v>
      </c>
      <c r="D431" s="30">
        <v>3</v>
      </c>
      <c r="E431" s="32" t="s">
        <v>44</v>
      </c>
      <c r="F431" s="37"/>
      <c r="G431" s="30"/>
    </row>
    <row r="432" spans="2:7" x14ac:dyDescent="0.4">
      <c r="B432" s="30" t="s">
        <v>3194</v>
      </c>
      <c r="C432" s="30" t="s">
        <v>3195</v>
      </c>
      <c r="D432" s="30">
        <v>4</v>
      </c>
      <c r="E432" s="32" t="s">
        <v>650</v>
      </c>
      <c r="F432" s="37"/>
      <c r="G432" s="30"/>
    </row>
    <row r="433" spans="2:7" x14ac:dyDescent="0.4">
      <c r="B433" s="30" t="s">
        <v>3194</v>
      </c>
      <c r="C433" s="30" t="s">
        <v>3195</v>
      </c>
      <c r="D433" s="30">
        <v>5</v>
      </c>
      <c r="E433" s="30" t="s">
        <v>613</v>
      </c>
      <c r="F433" s="37"/>
      <c r="G433" s="30"/>
    </row>
    <row r="434" spans="2:7" x14ac:dyDescent="0.4">
      <c r="B434" s="30" t="s">
        <v>3194</v>
      </c>
      <c r="C434" s="30" t="s">
        <v>3195</v>
      </c>
      <c r="D434" s="30">
        <v>6</v>
      </c>
      <c r="E434" s="30" t="s">
        <v>1738</v>
      </c>
      <c r="F434" s="37" t="s">
        <v>6854</v>
      </c>
      <c r="G434" s="30"/>
    </row>
    <row r="435" spans="2:7" x14ac:dyDescent="0.4">
      <c r="B435" s="30" t="s">
        <v>3194</v>
      </c>
      <c r="C435" s="30" t="s">
        <v>3195</v>
      </c>
      <c r="D435" s="30">
        <v>7</v>
      </c>
      <c r="E435" s="30" t="s">
        <v>3196</v>
      </c>
      <c r="F435" s="37" t="s">
        <v>6854</v>
      </c>
      <c r="G435" s="30"/>
    </row>
    <row r="436" spans="2:7" x14ac:dyDescent="0.4">
      <c r="B436" s="30" t="s">
        <v>3194</v>
      </c>
      <c r="C436" s="30" t="s">
        <v>3195</v>
      </c>
      <c r="D436" s="30">
        <v>8</v>
      </c>
      <c r="E436" s="30" t="s">
        <v>997</v>
      </c>
      <c r="F436" s="37" t="s">
        <v>6854</v>
      </c>
      <c r="G436" s="30"/>
    </row>
    <row r="437" spans="2:7" x14ac:dyDescent="0.4">
      <c r="B437" s="30" t="s">
        <v>3194</v>
      </c>
      <c r="C437" s="30" t="s">
        <v>3195</v>
      </c>
      <c r="D437" s="30">
        <v>9</v>
      </c>
      <c r="E437" s="30" t="s">
        <v>3198</v>
      </c>
      <c r="F437" s="37" t="s">
        <v>6854</v>
      </c>
      <c r="G437" s="30"/>
    </row>
    <row r="438" spans="2:7" x14ac:dyDescent="0.4">
      <c r="B438" s="30" t="s">
        <v>3194</v>
      </c>
      <c r="C438" s="30" t="s">
        <v>3195</v>
      </c>
      <c r="D438" s="30">
        <v>10</v>
      </c>
      <c r="E438" s="30" t="s">
        <v>3199</v>
      </c>
      <c r="F438" s="37" t="s">
        <v>6854</v>
      </c>
      <c r="G438" s="30"/>
    </row>
    <row r="439" spans="2:7" x14ac:dyDescent="0.4">
      <c r="B439" s="30" t="s">
        <v>3194</v>
      </c>
      <c r="C439" s="30" t="s">
        <v>3195</v>
      </c>
      <c r="D439" s="30">
        <v>11</v>
      </c>
      <c r="E439" s="30" t="s">
        <v>3200</v>
      </c>
      <c r="F439" s="37" t="s">
        <v>6854</v>
      </c>
      <c r="G439" s="30"/>
    </row>
    <row r="440" spans="2:7" x14ac:dyDescent="0.4">
      <c r="B440" s="30" t="s">
        <v>3194</v>
      </c>
      <c r="C440" s="30" t="s">
        <v>3195</v>
      </c>
      <c r="D440" s="30">
        <v>12</v>
      </c>
      <c r="E440" s="30" t="s">
        <v>3201</v>
      </c>
      <c r="F440" s="37" t="s">
        <v>6854</v>
      </c>
      <c r="G440" s="30"/>
    </row>
    <row r="441" spans="2:7" x14ac:dyDescent="0.4">
      <c r="B441" s="30" t="s">
        <v>3194</v>
      </c>
      <c r="C441" s="30" t="s">
        <v>3195</v>
      </c>
      <c r="D441" s="30">
        <v>13</v>
      </c>
      <c r="E441" s="30" t="s">
        <v>1710</v>
      </c>
      <c r="F441" s="37" t="s">
        <v>6854</v>
      </c>
      <c r="G441" s="30"/>
    </row>
    <row r="442" spans="2:7" x14ac:dyDescent="0.4">
      <c r="B442" s="30" t="s">
        <v>3194</v>
      </c>
      <c r="C442" s="30" t="s">
        <v>3195</v>
      </c>
      <c r="D442" s="30">
        <v>14</v>
      </c>
      <c r="E442" s="30" t="s">
        <v>3202</v>
      </c>
      <c r="F442" s="37" t="s">
        <v>6854</v>
      </c>
      <c r="G442" s="30"/>
    </row>
    <row r="443" spans="2:7" x14ac:dyDescent="0.4">
      <c r="B443" s="30" t="s">
        <v>3194</v>
      </c>
      <c r="C443" s="30" t="s">
        <v>3195</v>
      </c>
      <c r="D443" s="30">
        <v>15</v>
      </c>
      <c r="E443" s="30" t="s">
        <v>1477</v>
      </c>
      <c r="F443" s="37" t="s">
        <v>6854</v>
      </c>
      <c r="G443" s="30"/>
    </row>
    <row r="444" spans="2:7" x14ac:dyDescent="0.4">
      <c r="B444" s="30" t="s">
        <v>3194</v>
      </c>
      <c r="C444" s="30" t="s">
        <v>3195</v>
      </c>
      <c r="D444" s="30">
        <v>16</v>
      </c>
      <c r="E444" s="30" t="s">
        <v>527</v>
      </c>
      <c r="F444" s="37" t="s">
        <v>6854</v>
      </c>
      <c r="G444" s="30"/>
    </row>
    <row r="445" spans="2:7" x14ac:dyDescent="0.4">
      <c r="B445" s="30" t="s">
        <v>3194</v>
      </c>
      <c r="C445" s="30" t="s">
        <v>3195</v>
      </c>
      <c r="D445" s="30">
        <v>17</v>
      </c>
      <c r="E445" s="30" t="s">
        <v>3203</v>
      </c>
      <c r="F445" s="37" t="s">
        <v>6854</v>
      </c>
      <c r="G445" s="30"/>
    </row>
    <row r="446" spans="2:7" x14ac:dyDescent="0.4">
      <c r="B446" s="30" t="s">
        <v>3194</v>
      </c>
      <c r="C446" s="30" t="s">
        <v>3195</v>
      </c>
      <c r="D446" s="30">
        <v>18</v>
      </c>
      <c r="E446" s="30" t="s">
        <v>769</v>
      </c>
      <c r="F446" s="37" t="s">
        <v>6854</v>
      </c>
      <c r="G446" s="30"/>
    </row>
    <row r="447" spans="2:7" x14ac:dyDescent="0.4">
      <c r="B447" s="30" t="s">
        <v>3194</v>
      </c>
      <c r="C447" s="30" t="s">
        <v>3195</v>
      </c>
      <c r="D447" s="30">
        <v>19</v>
      </c>
      <c r="E447" s="30" t="s">
        <v>3204</v>
      </c>
      <c r="F447" s="37" t="s">
        <v>6854</v>
      </c>
      <c r="G447" s="30"/>
    </row>
    <row r="448" spans="2:7" x14ac:dyDescent="0.4">
      <c r="B448" s="30" t="s">
        <v>3194</v>
      </c>
      <c r="C448" s="30" t="s">
        <v>3195</v>
      </c>
      <c r="D448" s="30">
        <v>20</v>
      </c>
      <c r="E448" s="30" t="s">
        <v>2126</v>
      </c>
      <c r="F448" s="37" t="s">
        <v>6854</v>
      </c>
      <c r="G448" s="30"/>
    </row>
    <row r="449" spans="2:7" x14ac:dyDescent="0.4">
      <c r="B449" s="30" t="s">
        <v>3194</v>
      </c>
      <c r="C449" s="30" t="s">
        <v>3195</v>
      </c>
      <c r="D449" s="30">
        <v>21</v>
      </c>
      <c r="E449" s="30" t="s">
        <v>2947</v>
      </c>
      <c r="F449" s="37" t="s">
        <v>6854</v>
      </c>
      <c r="G449" s="30"/>
    </row>
    <row r="450" spans="2:7" x14ac:dyDescent="0.4">
      <c r="B450" s="30" t="s">
        <v>3194</v>
      </c>
      <c r="C450" s="30" t="s">
        <v>3195</v>
      </c>
      <c r="D450" s="30">
        <v>22</v>
      </c>
      <c r="E450" s="30" t="s">
        <v>3205</v>
      </c>
      <c r="F450" s="37" t="s">
        <v>6854</v>
      </c>
      <c r="G450" s="30"/>
    </row>
    <row r="451" spans="2:7" x14ac:dyDescent="0.4">
      <c r="B451" s="30" t="s">
        <v>3194</v>
      </c>
      <c r="C451" s="30" t="s">
        <v>3195</v>
      </c>
      <c r="D451" s="30">
        <v>23</v>
      </c>
      <c r="E451" s="30" t="s">
        <v>3207</v>
      </c>
      <c r="F451" s="37" t="s">
        <v>6854</v>
      </c>
      <c r="G451" s="30"/>
    </row>
    <row r="452" spans="2:7" x14ac:dyDescent="0.4">
      <c r="B452" s="30" t="s">
        <v>3194</v>
      </c>
      <c r="C452" s="30" t="s">
        <v>3195</v>
      </c>
      <c r="D452" s="30">
        <v>24</v>
      </c>
      <c r="E452" s="30" t="s">
        <v>567</v>
      </c>
      <c r="F452" s="37" t="s">
        <v>6854</v>
      </c>
      <c r="G452" s="30"/>
    </row>
    <row r="453" spans="2:7" x14ac:dyDescent="0.4">
      <c r="B453" s="30" t="s">
        <v>3194</v>
      </c>
      <c r="C453" s="30" t="s">
        <v>3195</v>
      </c>
      <c r="D453" s="30">
        <v>25</v>
      </c>
      <c r="E453" s="30" t="s">
        <v>1535</v>
      </c>
      <c r="F453" s="37" t="s">
        <v>6854</v>
      </c>
      <c r="G453" s="30"/>
    </row>
    <row r="454" spans="2:7" x14ac:dyDescent="0.4">
      <c r="B454" s="30" t="s">
        <v>3194</v>
      </c>
      <c r="C454" s="30" t="s">
        <v>3195</v>
      </c>
      <c r="D454" s="30">
        <v>26</v>
      </c>
      <c r="E454" s="30" t="s">
        <v>253</v>
      </c>
      <c r="F454" s="37" t="s">
        <v>6854</v>
      </c>
      <c r="G454" s="30"/>
    </row>
    <row r="455" spans="2:7" x14ac:dyDescent="0.4">
      <c r="B455" s="30" t="s">
        <v>3194</v>
      </c>
      <c r="C455" s="30" t="s">
        <v>3195</v>
      </c>
      <c r="D455" s="30">
        <v>27</v>
      </c>
      <c r="E455" s="30" t="s">
        <v>3213</v>
      </c>
      <c r="F455" s="37" t="s">
        <v>6854</v>
      </c>
      <c r="G455" s="30"/>
    </row>
    <row r="456" spans="2:7" x14ac:dyDescent="0.4">
      <c r="B456" s="30" t="s">
        <v>3194</v>
      </c>
      <c r="C456" s="30" t="s">
        <v>3195</v>
      </c>
      <c r="D456" s="30">
        <v>28</v>
      </c>
      <c r="E456" s="30" t="s">
        <v>275</v>
      </c>
      <c r="F456" s="37" t="s">
        <v>6854</v>
      </c>
      <c r="G456" s="30"/>
    </row>
    <row r="457" spans="2:7" x14ac:dyDescent="0.4">
      <c r="B457" s="30" t="s">
        <v>3194</v>
      </c>
      <c r="C457" s="30" t="s">
        <v>3195</v>
      </c>
      <c r="D457" s="30">
        <v>29</v>
      </c>
      <c r="E457" s="30" t="s">
        <v>3214</v>
      </c>
      <c r="F457" s="37" t="s">
        <v>6854</v>
      </c>
      <c r="G457" s="30"/>
    </row>
    <row r="458" spans="2:7" x14ac:dyDescent="0.4">
      <c r="B458" s="30" t="s">
        <v>3194</v>
      </c>
      <c r="C458" s="30" t="s">
        <v>3195</v>
      </c>
      <c r="D458" s="30">
        <v>30</v>
      </c>
      <c r="E458" s="30" t="s">
        <v>3218</v>
      </c>
      <c r="F458" s="37" t="s">
        <v>6854</v>
      </c>
      <c r="G458" s="30"/>
    </row>
    <row r="459" spans="2:7" x14ac:dyDescent="0.4">
      <c r="B459" s="30" t="s">
        <v>3194</v>
      </c>
      <c r="C459" s="30" t="s">
        <v>3195</v>
      </c>
      <c r="D459" s="30">
        <v>31</v>
      </c>
      <c r="E459" s="30" t="s">
        <v>3219</v>
      </c>
      <c r="F459" s="37" t="s">
        <v>6854</v>
      </c>
      <c r="G459" s="30"/>
    </row>
    <row r="460" spans="2:7" x14ac:dyDescent="0.4">
      <c r="B460" s="30" t="s">
        <v>3194</v>
      </c>
      <c r="C460" s="30" t="s">
        <v>3195</v>
      </c>
      <c r="D460" s="30">
        <v>32</v>
      </c>
      <c r="E460" s="30" t="s">
        <v>412</v>
      </c>
      <c r="F460" s="37" t="s">
        <v>6854</v>
      </c>
      <c r="G460" s="30"/>
    </row>
    <row r="461" spans="2:7" x14ac:dyDescent="0.4">
      <c r="B461" s="30" t="s">
        <v>3194</v>
      </c>
      <c r="C461" s="30" t="s">
        <v>3195</v>
      </c>
      <c r="D461" s="30">
        <v>33</v>
      </c>
      <c r="E461" s="30" t="s">
        <v>3221</v>
      </c>
      <c r="F461" s="37" t="s">
        <v>6854</v>
      </c>
      <c r="G461" s="30"/>
    </row>
    <row r="462" spans="2:7" x14ac:dyDescent="0.4">
      <c r="B462" s="30" t="s">
        <v>3194</v>
      </c>
      <c r="C462" s="30" t="s">
        <v>3195</v>
      </c>
      <c r="D462" s="30">
        <v>34</v>
      </c>
      <c r="E462" s="30" t="s">
        <v>2729</v>
      </c>
      <c r="F462" s="37" t="s">
        <v>6854</v>
      </c>
      <c r="G462" s="30"/>
    </row>
    <row r="463" spans="2:7" x14ac:dyDescent="0.4">
      <c r="B463" s="30" t="s">
        <v>3194</v>
      </c>
      <c r="C463" s="30" t="s">
        <v>3195</v>
      </c>
      <c r="D463" s="30">
        <v>35</v>
      </c>
      <c r="E463" s="30" t="s">
        <v>3224</v>
      </c>
      <c r="F463" s="37" t="s">
        <v>6854</v>
      </c>
      <c r="G463" s="30"/>
    </row>
    <row r="464" spans="2:7" x14ac:dyDescent="0.4">
      <c r="B464" s="30" t="s">
        <v>3194</v>
      </c>
      <c r="C464" s="30" t="s">
        <v>3195</v>
      </c>
      <c r="D464" s="30">
        <v>36</v>
      </c>
      <c r="E464" s="30" t="s">
        <v>3037</v>
      </c>
      <c r="F464" s="37" t="s">
        <v>6854</v>
      </c>
      <c r="G464" s="30"/>
    </row>
    <row r="465" spans="2:7" x14ac:dyDescent="0.4">
      <c r="B465" s="30" t="s">
        <v>3194</v>
      </c>
      <c r="C465" s="30" t="s">
        <v>3195</v>
      </c>
      <c r="D465" s="30">
        <v>37</v>
      </c>
      <c r="E465" s="30" t="s">
        <v>2053</v>
      </c>
      <c r="F465" s="37" t="s">
        <v>6854</v>
      </c>
      <c r="G465" s="30"/>
    </row>
    <row r="466" spans="2:7" x14ac:dyDescent="0.4">
      <c r="B466" s="30" t="s">
        <v>3194</v>
      </c>
      <c r="C466" s="30" t="s">
        <v>3195</v>
      </c>
      <c r="D466" s="30">
        <v>38</v>
      </c>
      <c r="E466" s="30" t="s">
        <v>2333</v>
      </c>
      <c r="F466" s="37" t="s">
        <v>6854</v>
      </c>
      <c r="G466" s="30"/>
    </row>
    <row r="467" spans="2:7" x14ac:dyDescent="0.4">
      <c r="B467" s="30" t="s">
        <v>3194</v>
      </c>
      <c r="C467" s="30" t="s">
        <v>3195</v>
      </c>
      <c r="D467" s="30">
        <v>39</v>
      </c>
      <c r="E467" s="30" t="s">
        <v>3225</v>
      </c>
      <c r="F467" s="37" t="s">
        <v>6854</v>
      </c>
      <c r="G467" s="30"/>
    </row>
    <row r="468" spans="2:7" x14ac:dyDescent="0.4">
      <c r="B468" s="30" t="s">
        <v>3194</v>
      </c>
      <c r="C468" s="30" t="s">
        <v>3195</v>
      </c>
      <c r="D468" s="30">
        <v>40</v>
      </c>
      <c r="E468" s="30" t="s">
        <v>3227</v>
      </c>
      <c r="F468" s="37" t="s">
        <v>6854</v>
      </c>
      <c r="G468" s="30"/>
    </row>
    <row r="469" spans="2:7" x14ac:dyDescent="0.4">
      <c r="B469" s="30" t="s">
        <v>3194</v>
      </c>
      <c r="C469" s="30" t="s">
        <v>3195</v>
      </c>
      <c r="D469" s="30">
        <v>41</v>
      </c>
      <c r="E469" s="30" t="s">
        <v>1851</v>
      </c>
      <c r="F469" s="37" t="s">
        <v>6854</v>
      </c>
      <c r="G469" s="30"/>
    </row>
    <row r="470" spans="2:7" x14ac:dyDescent="0.4">
      <c r="B470" s="30" t="s">
        <v>3194</v>
      </c>
      <c r="C470" s="30" t="s">
        <v>3195</v>
      </c>
      <c r="D470" s="30">
        <v>42</v>
      </c>
      <c r="E470" s="30" t="s">
        <v>3230</v>
      </c>
      <c r="F470" s="37" t="s">
        <v>6854</v>
      </c>
      <c r="G470" s="30"/>
    </row>
    <row r="471" spans="2:7" x14ac:dyDescent="0.4">
      <c r="B471" s="30" t="s">
        <v>3194</v>
      </c>
      <c r="C471" s="30" t="s">
        <v>3195</v>
      </c>
      <c r="D471" s="30">
        <v>43</v>
      </c>
      <c r="E471" s="30" t="s">
        <v>324</v>
      </c>
      <c r="F471" s="37" t="s">
        <v>6854</v>
      </c>
      <c r="G471" s="30"/>
    </row>
    <row r="472" spans="2:7" x14ac:dyDescent="0.4">
      <c r="B472" s="30" t="s">
        <v>3194</v>
      </c>
      <c r="C472" s="30" t="s">
        <v>3195</v>
      </c>
      <c r="D472" s="30">
        <v>44</v>
      </c>
      <c r="E472" s="30" t="s">
        <v>3231</v>
      </c>
      <c r="F472" s="37" t="s">
        <v>6854</v>
      </c>
      <c r="G472" s="30"/>
    </row>
    <row r="473" spans="2:7" x14ac:dyDescent="0.4">
      <c r="B473" s="30" t="s">
        <v>3194</v>
      </c>
      <c r="C473" s="30" t="s">
        <v>3195</v>
      </c>
      <c r="D473" s="30">
        <v>45</v>
      </c>
      <c r="E473" s="30" t="s">
        <v>1791</v>
      </c>
      <c r="F473" s="37" t="s">
        <v>6854</v>
      </c>
      <c r="G473" s="30"/>
    </row>
    <row r="474" spans="2:7" x14ac:dyDescent="0.4">
      <c r="B474" s="30" t="s">
        <v>3194</v>
      </c>
      <c r="C474" s="30" t="s">
        <v>3195</v>
      </c>
      <c r="D474" s="30">
        <v>46</v>
      </c>
      <c r="E474" s="30" t="s">
        <v>3234</v>
      </c>
      <c r="F474" s="37" t="s">
        <v>6854</v>
      </c>
      <c r="G474" s="30"/>
    </row>
    <row r="475" spans="2:7" x14ac:dyDescent="0.4">
      <c r="B475" s="30" t="s">
        <v>3194</v>
      </c>
      <c r="C475" s="30" t="s">
        <v>3195</v>
      </c>
      <c r="D475" s="30">
        <v>47</v>
      </c>
      <c r="E475" s="30" t="s">
        <v>3236</v>
      </c>
      <c r="F475" s="37" t="s">
        <v>6854</v>
      </c>
      <c r="G475" s="30"/>
    </row>
    <row r="476" spans="2:7" x14ac:dyDescent="0.4">
      <c r="B476" s="30" t="s">
        <v>3194</v>
      </c>
      <c r="C476" s="30" t="s">
        <v>3195</v>
      </c>
      <c r="D476" s="30">
        <v>48</v>
      </c>
      <c r="E476" s="30" t="s">
        <v>3237</v>
      </c>
      <c r="F476" s="37"/>
      <c r="G476" s="30"/>
    </row>
    <row r="477" spans="2:7" x14ac:dyDescent="0.4">
      <c r="B477" s="30" t="s">
        <v>3194</v>
      </c>
      <c r="C477" s="30" t="s">
        <v>3195</v>
      </c>
      <c r="D477" s="30">
        <v>49</v>
      </c>
      <c r="E477" s="30" t="s">
        <v>1926</v>
      </c>
      <c r="F477" s="37"/>
      <c r="G477" s="30"/>
    </row>
    <row r="478" spans="2:7" x14ac:dyDescent="0.4">
      <c r="B478" s="30" t="s">
        <v>3194</v>
      </c>
      <c r="C478" s="30" t="s">
        <v>3195</v>
      </c>
      <c r="D478" s="30">
        <v>50</v>
      </c>
      <c r="E478" s="30" t="s">
        <v>3238</v>
      </c>
      <c r="F478" s="37" t="s">
        <v>6854</v>
      </c>
      <c r="G478" s="30"/>
    </row>
    <row r="479" spans="2:7" x14ac:dyDescent="0.4">
      <c r="B479" s="30" t="s">
        <v>3194</v>
      </c>
      <c r="C479" s="30" t="s">
        <v>3195</v>
      </c>
      <c r="D479" s="30">
        <v>51</v>
      </c>
      <c r="E479" s="34" t="s">
        <v>1944</v>
      </c>
      <c r="F479" s="37"/>
      <c r="G479" s="30"/>
    </row>
    <row r="480" spans="2:7" x14ac:dyDescent="0.4">
      <c r="B480" s="30" t="s">
        <v>3194</v>
      </c>
      <c r="C480" s="30" t="s">
        <v>3195</v>
      </c>
      <c r="D480" s="30">
        <v>52</v>
      </c>
      <c r="E480" s="30" t="s">
        <v>3242</v>
      </c>
      <c r="F480" s="37"/>
      <c r="G480" s="30"/>
    </row>
    <row r="481" spans="2:7" x14ac:dyDescent="0.4">
      <c r="B481" s="30" t="s">
        <v>3194</v>
      </c>
      <c r="C481" s="30" t="s">
        <v>3195</v>
      </c>
      <c r="D481" s="30">
        <v>53</v>
      </c>
      <c r="E481" s="30" t="s">
        <v>3244</v>
      </c>
      <c r="F481" s="37"/>
      <c r="G481" s="30"/>
    </row>
    <row r="482" spans="2:7" x14ac:dyDescent="0.4">
      <c r="B482" s="30" t="s">
        <v>3194</v>
      </c>
      <c r="C482" s="30" t="s">
        <v>3195</v>
      </c>
      <c r="D482" s="30">
        <v>54</v>
      </c>
      <c r="E482" s="30" t="s">
        <v>806</v>
      </c>
      <c r="F482" s="37" t="s">
        <v>6854</v>
      </c>
      <c r="G482" s="30"/>
    </row>
    <row r="483" spans="2:7" x14ac:dyDescent="0.4">
      <c r="B483" s="30" t="s">
        <v>3194</v>
      </c>
      <c r="C483" s="30" t="s">
        <v>3195</v>
      </c>
      <c r="D483" s="30">
        <v>55</v>
      </c>
      <c r="E483" s="34" t="s">
        <v>3248</v>
      </c>
      <c r="F483" s="37"/>
      <c r="G483" s="30"/>
    </row>
    <row r="484" spans="2:7" x14ac:dyDescent="0.4">
      <c r="B484" s="30" t="s">
        <v>3194</v>
      </c>
      <c r="C484" s="30" t="s">
        <v>3195</v>
      </c>
      <c r="D484" s="30">
        <v>56</v>
      </c>
      <c r="E484" s="30" t="s">
        <v>3251</v>
      </c>
      <c r="F484" s="37"/>
      <c r="G484" s="30"/>
    </row>
    <row r="485" spans="2:7" x14ac:dyDescent="0.4">
      <c r="B485" s="30" t="s">
        <v>3194</v>
      </c>
      <c r="C485" s="30" t="s">
        <v>3195</v>
      </c>
      <c r="D485" s="30">
        <v>57</v>
      </c>
      <c r="E485" s="30" t="s">
        <v>3252</v>
      </c>
      <c r="F485" s="37"/>
      <c r="G485" s="30"/>
    </row>
    <row r="486" spans="2:7" x14ac:dyDescent="0.4">
      <c r="B486" s="30" t="s">
        <v>3194</v>
      </c>
      <c r="C486" s="30" t="s">
        <v>3195</v>
      </c>
      <c r="D486" s="30">
        <v>58</v>
      </c>
      <c r="E486" s="30" t="s">
        <v>606</v>
      </c>
      <c r="F486" s="37" t="s">
        <v>6854</v>
      </c>
      <c r="G486" s="30"/>
    </row>
    <row r="487" spans="2:7" x14ac:dyDescent="0.4">
      <c r="B487" s="30" t="s">
        <v>3194</v>
      </c>
      <c r="C487" s="30" t="s">
        <v>3195</v>
      </c>
      <c r="D487" s="30">
        <v>59</v>
      </c>
      <c r="E487" s="34" t="s">
        <v>3123</v>
      </c>
      <c r="F487" s="37"/>
      <c r="G487" s="30"/>
    </row>
    <row r="488" spans="2:7" x14ac:dyDescent="0.4">
      <c r="B488" s="30" t="s">
        <v>3194</v>
      </c>
      <c r="C488" s="30" t="s">
        <v>3195</v>
      </c>
      <c r="D488" s="30">
        <v>60</v>
      </c>
      <c r="E488" s="30" t="s">
        <v>3253</v>
      </c>
      <c r="F488" s="37"/>
      <c r="G488" s="30"/>
    </row>
    <row r="489" spans="2:7" x14ac:dyDescent="0.4">
      <c r="B489" s="30" t="s">
        <v>3194</v>
      </c>
      <c r="C489" s="30" t="s">
        <v>3195</v>
      </c>
      <c r="D489" s="30">
        <v>61</v>
      </c>
      <c r="E489" s="30" t="s">
        <v>1472</v>
      </c>
      <c r="F489" s="37"/>
      <c r="G489" s="30"/>
    </row>
    <row r="490" spans="2:7" x14ac:dyDescent="0.4">
      <c r="B490" s="30" t="s">
        <v>3194</v>
      </c>
      <c r="C490" s="30" t="s">
        <v>3195</v>
      </c>
      <c r="D490" s="30">
        <v>62</v>
      </c>
      <c r="E490" s="30" t="s">
        <v>3254</v>
      </c>
      <c r="F490" s="37" t="s">
        <v>6854</v>
      </c>
      <c r="G490" s="30"/>
    </row>
    <row r="491" spans="2:7" x14ac:dyDescent="0.4">
      <c r="B491" s="30" t="s">
        <v>3194</v>
      </c>
      <c r="C491" s="30" t="s">
        <v>3195</v>
      </c>
      <c r="D491" s="30">
        <v>63</v>
      </c>
      <c r="E491" s="34" t="s">
        <v>3256</v>
      </c>
      <c r="F491" s="37"/>
      <c r="G491" s="30"/>
    </row>
    <row r="492" spans="2:7" x14ac:dyDescent="0.4">
      <c r="B492" s="30" t="s">
        <v>3194</v>
      </c>
      <c r="C492" s="30" t="s">
        <v>3195</v>
      </c>
      <c r="D492" s="30">
        <v>64</v>
      </c>
      <c r="E492" s="30" t="s">
        <v>1612</v>
      </c>
      <c r="F492" s="37"/>
      <c r="G492" s="30"/>
    </row>
    <row r="493" spans="2:7" x14ac:dyDescent="0.4">
      <c r="B493" s="30" t="s">
        <v>3194</v>
      </c>
      <c r="C493" s="30" t="s">
        <v>3195</v>
      </c>
      <c r="D493" s="30">
        <v>65</v>
      </c>
      <c r="E493" s="30" t="s">
        <v>3257</v>
      </c>
      <c r="F493" s="37"/>
      <c r="G493" s="30"/>
    </row>
    <row r="494" spans="2:7" x14ac:dyDescent="0.4">
      <c r="B494" s="30" t="s">
        <v>3194</v>
      </c>
      <c r="C494" s="30" t="s">
        <v>3195</v>
      </c>
      <c r="D494" s="30">
        <v>66</v>
      </c>
      <c r="E494" s="30" t="s">
        <v>454</v>
      </c>
      <c r="F494" s="37" t="s">
        <v>6854</v>
      </c>
      <c r="G494" s="30"/>
    </row>
    <row r="495" spans="2:7" x14ac:dyDescent="0.4">
      <c r="B495" s="30" t="s">
        <v>3194</v>
      </c>
      <c r="C495" s="30" t="s">
        <v>3195</v>
      </c>
      <c r="D495" s="30">
        <v>67</v>
      </c>
      <c r="E495" s="34" t="s">
        <v>2351</v>
      </c>
      <c r="F495" s="37"/>
      <c r="G495" s="30"/>
    </row>
    <row r="496" spans="2:7" x14ac:dyDescent="0.4">
      <c r="B496" s="30" t="s">
        <v>3194</v>
      </c>
      <c r="C496" s="30" t="s">
        <v>3195</v>
      </c>
      <c r="D496" s="30">
        <v>68</v>
      </c>
      <c r="E496" s="30" t="s">
        <v>930</v>
      </c>
      <c r="F496" s="37"/>
      <c r="G496" s="30"/>
    </row>
    <row r="497" spans="2:7" x14ac:dyDescent="0.4">
      <c r="B497" s="30" t="s">
        <v>3194</v>
      </c>
      <c r="C497" s="30" t="s">
        <v>3195</v>
      </c>
      <c r="D497" s="30">
        <v>69</v>
      </c>
      <c r="E497" s="30" t="s">
        <v>91</v>
      </c>
      <c r="F497" s="37"/>
      <c r="G497" s="30"/>
    </row>
    <row r="498" spans="2:7" x14ac:dyDescent="0.4">
      <c r="B498" s="30" t="s">
        <v>3194</v>
      </c>
      <c r="C498" s="30" t="s">
        <v>3195</v>
      </c>
      <c r="D498" s="30">
        <v>70</v>
      </c>
      <c r="E498" s="34" t="s">
        <v>2371</v>
      </c>
      <c r="F498" s="37"/>
      <c r="G498" s="30"/>
    </row>
    <row r="499" spans="2:7" x14ac:dyDescent="0.4">
      <c r="B499" s="30" t="s">
        <v>3194</v>
      </c>
      <c r="C499" s="30" t="s">
        <v>3195</v>
      </c>
      <c r="D499" s="30">
        <v>71</v>
      </c>
      <c r="E499" s="30" t="s">
        <v>3260</v>
      </c>
      <c r="F499" s="37"/>
      <c r="G499" s="30"/>
    </row>
    <row r="500" spans="2:7" x14ac:dyDescent="0.4">
      <c r="B500" s="30" t="s">
        <v>3194</v>
      </c>
      <c r="C500" s="30" t="s">
        <v>3195</v>
      </c>
      <c r="D500" s="30">
        <v>72</v>
      </c>
      <c r="E500" s="30" t="s">
        <v>654</v>
      </c>
      <c r="F500" s="37"/>
      <c r="G500" s="30"/>
    </row>
    <row r="501" spans="2:7" x14ac:dyDescent="0.4">
      <c r="B501" s="30" t="s">
        <v>3194</v>
      </c>
      <c r="C501" s="30" t="s">
        <v>3195</v>
      </c>
      <c r="D501" s="30">
        <v>73</v>
      </c>
      <c r="E501" s="34" t="s">
        <v>2697</v>
      </c>
      <c r="F501" s="37"/>
      <c r="G501" s="30"/>
    </row>
    <row r="502" spans="2:7" x14ac:dyDescent="0.4">
      <c r="B502" s="30" t="s">
        <v>3194</v>
      </c>
      <c r="C502" s="30" t="s">
        <v>3195</v>
      </c>
      <c r="D502" s="30">
        <v>74</v>
      </c>
      <c r="E502" s="30" t="s">
        <v>3264</v>
      </c>
      <c r="F502" s="37"/>
      <c r="G502" s="30"/>
    </row>
    <row r="503" spans="2:7" x14ac:dyDescent="0.4">
      <c r="B503" s="30" t="s">
        <v>3194</v>
      </c>
      <c r="C503" s="30" t="s">
        <v>3195</v>
      </c>
      <c r="D503" s="30">
        <v>75</v>
      </c>
      <c r="E503" s="30" t="s">
        <v>3265</v>
      </c>
      <c r="F503" s="37"/>
      <c r="G503" s="30"/>
    </row>
    <row r="504" spans="2:7" x14ac:dyDescent="0.4">
      <c r="B504" s="30" t="s">
        <v>3194</v>
      </c>
      <c r="C504" s="30" t="s">
        <v>3195</v>
      </c>
      <c r="D504" s="30">
        <v>76</v>
      </c>
      <c r="E504" s="34" t="s">
        <v>3266</v>
      </c>
      <c r="F504" s="37"/>
      <c r="G504" s="30"/>
    </row>
    <row r="505" spans="2:7" x14ac:dyDescent="0.4">
      <c r="B505" s="30" t="s">
        <v>3194</v>
      </c>
      <c r="C505" s="30" t="s">
        <v>3195</v>
      </c>
      <c r="D505" s="30">
        <v>77</v>
      </c>
      <c r="E505" s="30" t="s">
        <v>2040</v>
      </c>
      <c r="F505" s="37"/>
      <c r="G505" s="40"/>
    </row>
    <row r="506" spans="2:7" x14ac:dyDescent="0.4">
      <c r="B506" s="30" t="s">
        <v>3194</v>
      </c>
      <c r="C506" s="30" t="s">
        <v>3195</v>
      </c>
      <c r="D506" s="30">
        <v>78</v>
      </c>
      <c r="E506" s="30" t="s">
        <v>1074</v>
      </c>
      <c r="F506" s="37"/>
      <c r="G506" s="30"/>
    </row>
    <row r="507" spans="2:7" x14ac:dyDescent="0.4">
      <c r="B507" s="30" t="s">
        <v>3194</v>
      </c>
      <c r="C507" s="30" t="s">
        <v>3195</v>
      </c>
      <c r="D507" s="30">
        <v>79</v>
      </c>
      <c r="E507" s="34" t="s">
        <v>2875</v>
      </c>
      <c r="F507" s="37"/>
      <c r="G507" s="30"/>
    </row>
    <row r="508" spans="2:7" x14ac:dyDescent="0.4">
      <c r="B508" s="30" t="s">
        <v>3194</v>
      </c>
      <c r="C508" s="30" t="s">
        <v>3195</v>
      </c>
      <c r="D508" s="30">
        <v>80</v>
      </c>
      <c r="E508" s="30" t="s">
        <v>3170</v>
      </c>
      <c r="F508" s="37" t="s">
        <v>6854</v>
      </c>
      <c r="G508" s="30"/>
    </row>
    <row r="509" spans="2:7" x14ac:dyDescent="0.4">
      <c r="B509" s="30" t="s">
        <v>3194</v>
      </c>
      <c r="C509" s="30" t="s">
        <v>3195</v>
      </c>
      <c r="D509" s="30">
        <v>81</v>
      </c>
      <c r="E509" s="30" t="s">
        <v>3270</v>
      </c>
      <c r="F509" s="37" t="s">
        <v>6854</v>
      </c>
      <c r="G509" s="30"/>
    </row>
    <row r="510" spans="2:7" x14ac:dyDescent="0.4">
      <c r="B510" s="30" t="s">
        <v>3194</v>
      </c>
      <c r="C510" s="30" t="s">
        <v>3195</v>
      </c>
      <c r="D510" s="30">
        <v>82</v>
      </c>
      <c r="E510" s="30" t="s">
        <v>3271</v>
      </c>
      <c r="F510" s="37"/>
      <c r="G510" s="30"/>
    </row>
    <row r="511" spans="2:7" x14ac:dyDescent="0.4">
      <c r="B511" s="30" t="s">
        <v>3194</v>
      </c>
      <c r="C511" s="30" t="s">
        <v>3195</v>
      </c>
      <c r="D511" s="30">
        <v>83</v>
      </c>
      <c r="E511" s="30" t="s">
        <v>3208</v>
      </c>
      <c r="F511" s="37" t="s">
        <v>6854</v>
      </c>
      <c r="G511" s="30"/>
    </row>
    <row r="512" spans="2:7" x14ac:dyDescent="0.4">
      <c r="B512" s="30" t="s">
        <v>3194</v>
      </c>
      <c r="C512" s="30" t="s">
        <v>3195</v>
      </c>
      <c r="D512" s="30">
        <v>84</v>
      </c>
      <c r="E512" s="30" t="s">
        <v>3272</v>
      </c>
      <c r="F512" s="37" t="s">
        <v>6854</v>
      </c>
      <c r="G512" s="30"/>
    </row>
    <row r="513" spans="2:7" x14ac:dyDescent="0.4">
      <c r="B513" s="30" t="s">
        <v>3194</v>
      </c>
      <c r="C513" s="30" t="s">
        <v>3195</v>
      </c>
      <c r="D513" s="30">
        <v>85</v>
      </c>
      <c r="E513" s="30" t="s">
        <v>3277</v>
      </c>
      <c r="F513" s="37"/>
      <c r="G513" s="30"/>
    </row>
    <row r="514" spans="2:7" x14ac:dyDescent="0.4">
      <c r="B514" s="30" t="s">
        <v>3194</v>
      </c>
      <c r="C514" s="30" t="s">
        <v>3195</v>
      </c>
      <c r="D514" s="30">
        <v>86</v>
      </c>
      <c r="E514" s="30" t="s">
        <v>3280</v>
      </c>
      <c r="F514" s="37"/>
      <c r="G514" s="30"/>
    </row>
    <row r="515" spans="2:7" x14ac:dyDescent="0.4">
      <c r="B515" s="30" t="s">
        <v>3194</v>
      </c>
      <c r="C515" s="30" t="s">
        <v>3195</v>
      </c>
      <c r="D515" s="30">
        <v>87</v>
      </c>
      <c r="E515" s="30" t="s">
        <v>209</v>
      </c>
      <c r="F515" s="37"/>
      <c r="G515" s="30"/>
    </row>
    <row r="516" spans="2:7" x14ac:dyDescent="0.4">
      <c r="B516" s="30" t="s">
        <v>3194</v>
      </c>
      <c r="C516" s="30" t="s">
        <v>3195</v>
      </c>
      <c r="D516" s="30">
        <v>88</v>
      </c>
      <c r="E516" s="30" t="s">
        <v>3283</v>
      </c>
      <c r="F516" s="37"/>
      <c r="G516" s="30"/>
    </row>
    <row r="517" spans="2:7" x14ac:dyDescent="0.4">
      <c r="B517" s="30" t="s">
        <v>3194</v>
      </c>
      <c r="C517" s="30" t="s">
        <v>3195</v>
      </c>
      <c r="D517" s="30">
        <v>89</v>
      </c>
      <c r="E517" s="30" t="s">
        <v>859</v>
      </c>
      <c r="F517" s="37"/>
      <c r="G517" s="30"/>
    </row>
    <row r="518" spans="2:7" x14ac:dyDescent="0.4">
      <c r="B518" s="30" t="s">
        <v>3194</v>
      </c>
      <c r="C518" s="30" t="s">
        <v>3195</v>
      </c>
      <c r="D518" s="30">
        <v>90</v>
      </c>
      <c r="E518" s="30" t="s">
        <v>3285</v>
      </c>
      <c r="F518" s="37"/>
      <c r="G518" s="30"/>
    </row>
    <row r="519" spans="2:7" x14ac:dyDescent="0.4">
      <c r="B519" s="30" t="s">
        <v>3194</v>
      </c>
      <c r="C519" s="30" t="s">
        <v>3195</v>
      </c>
      <c r="D519" s="30">
        <v>91</v>
      </c>
      <c r="E519" s="30" t="s">
        <v>2401</v>
      </c>
      <c r="F519" s="37"/>
      <c r="G519" s="30"/>
    </row>
    <row r="520" spans="2:7" x14ac:dyDescent="0.4">
      <c r="B520" s="30" t="s">
        <v>3194</v>
      </c>
      <c r="C520" s="30" t="s">
        <v>3195</v>
      </c>
      <c r="D520" s="30">
        <v>92</v>
      </c>
      <c r="E520" s="30" t="s">
        <v>2403</v>
      </c>
      <c r="F520" s="37"/>
      <c r="G520" s="30"/>
    </row>
    <row r="521" spans="2:7" x14ac:dyDescent="0.4">
      <c r="B521" s="30" t="s">
        <v>3194</v>
      </c>
      <c r="C521" s="30" t="s">
        <v>3195</v>
      </c>
      <c r="D521" s="30">
        <v>93</v>
      </c>
      <c r="E521" s="30" t="s">
        <v>2410</v>
      </c>
      <c r="F521" s="37"/>
      <c r="G521" s="30"/>
    </row>
    <row r="522" spans="2:7" x14ac:dyDescent="0.4">
      <c r="B522" s="30" t="s">
        <v>3194</v>
      </c>
      <c r="C522" s="30" t="s">
        <v>3195</v>
      </c>
      <c r="D522" s="30">
        <v>94</v>
      </c>
      <c r="E522" s="30" t="s">
        <v>6</v>
      </c>
      <c r="F522" s="37"/>
      <c r="G522" s="30"/>
    </row>
    <row r="523" spans="2:7" x14ac:dyDescent="0.4">
      <c r="B523" s="30" t="s">
        <v>3194</v>
      </c>
      <c r="C523" s="30" t="s">
        <v>3195</v>
      </c>
      <c r="D523" s="30">
        <v>95</v>
      </c>
      <c r="E523" s="30" t="s">
        <v>119</v>
      </c>
      <c r="F523" s="37"/>
      <c r="G523" s="30"/>
    </row>
    <row r="524" spans="2:7" x14ac:dyDescent="0.4">
      <c r="B524" s="30" t="s">
        <v>3194</v>
      </c>
      <c r="C524" s="30" t="s">
        <v>3195</v>
      </c>
      <c r="D524" s="30">
        <v>96</v>
      </c>
      <c r="E524" s="30" t="s">
        <v>20</v>
      </c>
      <c r="F524" s="37"/>
      <c r="G524" s="30"/>
    </row>
    <row r="525" spans="2:7" x14ac:dyDescent="0.4">
      <c r="B525" s="30" t="s">
        <v>3194</v>
      </c>
      <c r="C525" s="30" t="s">
        <v>3195</v>
      </c>
      <c r="D525" s="30">
        <v>97</v>
      </c>
      <c r="E525" s="30" t="s">
        <v>564</v>
      </c>
      <c r="F525" s="37"/>
      <c r="G525" s="30"/>
    </row>
    <row r="526" spans="2:7" x14ac:dyDescent="0.4">
      <c r="B526" s="30" t="s">
        <v>3194</v>
      </c>
      <c r="C526" s="30" t="s">
        <v>3195</v>
      </c>
      <c r="D526" s="30">
        <v>98</v>
      </c>
      <c r="E526" s="30" t="s">
        <v>1116</v>
      </c>
      <c r="F526" s="37"/>
      <c r="G526" s="30"/>
    </row>
    <row r="527" spans="2:7" x14ac:dyDescent="0.4">
      <c r="B527" s="30" t="s">
        <v>3194</v>
      </c>
      <c r="C527" s="30" t="s">
        <v>3195</v>
      </c>
      <c r="D527" s="30">
        <v>99</v>
      </c>
      <c r="E527" s="30" t="s">
        <v>1383</v>
      </c>
      <c r="F527" s="37"/>
      <c r="G527" s="30"/>
    </row>
    <row r="528" spans="2:7" x14ac:dyDescent="0.4">
      <c r="B528" s="30" t="s">
        <v>3194</v>
      </c>
      <c r="C528" s="30" t="s">
        <v>3195</v>
      </c>
      <c r="D528" s="30">
        <v>100</v>
      </c>
      <c r="E528" s="30" t="s">
        <v>2412</v>
      </c>
      <c r="F528" s="37"/>
      <c r="G528" s="30"/>
    </row>
    <row r="529" spans="2:7" x14ac:dyDescent="0.4">
      <c r="B529" s="30" t="s">
        <v>3194</v>
      </c>
      <c r="C529" s="30" t="s">
        <v>3195</v>
      </c>
      <c r="D529" s="30">
        <v>101</v>
      </c>
      <c r="E529" s="30" t="s">
        <v>2089</v>
      </c>
      <c r="F529" s="37"/>
      <c r="G529" s="30"/>
    </row>
    <row r="530" spans="2:7" x14ac:dyDescent="0.4">
      <c r="B530" s="30" t="s">
        <v>3194</v>
      </c>
      <c r="C530" s="30" t="s">
        <v>3195</v>
      </c>
      <c r="D530" s="30">
        <v>102</v>
      </c>
      <c r="E530" s="30" t="s">
        <v>592</v>
      </c>
      <c r="F530" s="37"/>
      <c r="G530" s="30"/>
    </row>
    <row r="531" spans="2:7" x14ac:dyDescent="0.4">
      <c r="B531" s="30" t="s">
        <v>3194</v>
      </c>
      <c r="C531" s="30" t="s">
        <v>3195</v>
      </c>
      <c r="D531" s="30">
        <v>103</v>
      </c>
      <c r="E531" s="30" t="s">
        <v>599</v>
      </c>
      <c r="F531" s="37"/>
      <c r="G531" s="30"/>
    </row>
    <row r="532" spans="2:7" x14ac:dyDescent="0.4">
      <c r="B532" s="30" t="s">
        <v>3194</v>
      </c>
      <c r="C532" s="30" t="s">
        <v>3195</v>
      </c>
      <c r="D532" s="30">
        <v>104</v>
      </c>
      <c r="E532" s="30" t="s">
        <v>603</v>
      </c>
      <c r="F532" s="37"/>
      <c r="G532" s="30"/>
    </row>
    <row r="533" spans="2:7" x14ac:dyDescent="0.4">
      <c r="B533" s="30" t="s">
        <v>3194</v>
      </c>
      <c r="C533" s="30" t="s">
        <v>3195</v>
      </c>
      <c r="D533" s="30">
        <v>105</v>
      </c>
      <c r="E533" s="30" t="s">
        <v>610</v>
      </c>
      <c r="F533" s="37"/>
      <c r="G533" s="30"/>
    </row>
    <row r="534" spans="2:7" x14ac:dyDescent="0.4">
      <c r="B534" s="30" t="s">
        <v>3194</v>
      </c>
      <c r="C534" s="30" t="s">
        <v>3195</v>
      </c>
      <c r="D534" s="30">
        <v>106</v>
      </c>
      <c r="E534" s="30" t="s">
        <v>2835</v>
      </c>
      <c r="F534" s="37"/>
      <c r="G534" s="30"/>
    </row>
    <row r="535" spans="2:7" x14ac:dyDescent="0.4">
      <c r="B535" s="30" t="s">
        <v>3194</v>
      </c>
      <c r="C535" s="30" t="s">
        <v>3195</v>
      </c>
      <c r="D535" s="30">
        <v>107</v>
      </c>
      <c r="E535" s="33" t="s">
        <v>701</v>
      </c>
      <c r="F535" s="37"/>
      <c r="G535" s="30"/>
    </row>
    <row r="536" spans="2:7" x14ac:dyDescent="0.4">
      <c r="B536" s="30" t="s">
        <v>3194</v>
      </c>
      <c r="C536" s="30" t="s">
        <v>3195</v>
      </c>
      <c r="D536" s="30">
        <v>108</v>
      </c>
      <c r="E536" s="33" t="s">
        <v>3286</v>
      </c>
      <c r="F536" s="37"/>
      <c r="G536" s="30"/>
    </row>
    <row r="537" spans="2:7" x14ac:dyDescent="0.4">
      <c r="B537" s="30" t="s">
        <v>3194</v>
      </c>
      <c r="C537" s="30" t="s">
        <v>3195</v>
      </c>
      <c r="D537" s="30">
        <v>109</v>
      </c>
      <c r="E537" s="33" t="s">
        <v>3178</v>
      </c>
      <c r="F537" s="37"/>
      <c r="G537" s="30"/>
    </row>
    <row r="538" spans="2:7" x14ac:dyDescent="0.4">
      <c r="B538" s="30" t="s">
        <v>3194</v>
      </c>
      <c r="C538" s="30" t="s">
        <v>3195</v>
      </c>
      <c r="D538" s="30">
        <v>110</v>
      </c>
      <c r="E538" s="33" t="s">
        <v>3292</v>
      </c>
      <c r="F538" s="37"/>
      <c r="G538" s="30"/>
    </row>
    <row r="539" spans="2:7" x14ac:dyDescent="0.4">
      <c r="B539" s="30" t="s">
        <v>3194</v>
      </c>
      <c r="C539" s="30" t="s">
        <v>3195</v>
      </c>
      <c r="D539" s="30">
        <v>111</v>
      </c>
      <c r="E539" s="33" t="s">
        <v>112</v>
      </c>
      <c r="F539" s="37"/>
      <c r="G539" s="30"/>
    </row>
    <row r="540" spans="2:7" x14ac:dyDescent="0.4">
      <c r="B540" s="30" t="s">
        <v>3194</v>
      </c>
      <c r="C540" s="30" t="s">
        <v>3195</v>
      </c>
      <c r="D540" s="30">
        <v>112</v>
      </c>
      <c r="E540" s="33" t="s">
        <v>1602</v>
      </c>
      <c r="F540" s="37"/>
      <c r="G540" s="30"/>
    </row>
    <row r="541" spans="2:7" x14ac:dyDescent="0.4">
      <c r="B541" s="30" t="s">
        <v>3194</v>
      </c>
      <c r="C541" s="30" t="s">
        <v>3195</v>
      </c>
      <c r="D541" s="30">
        <v>113</v>
      </c>
      <c r="E541" s="33" t="s">
        <v>1148</v>
      </c>
      <c r="F541" s="37"/>
      <c r="G541" s="30"/>
    </row>
    <row r="542" spans="2:7" x14ac:dyDescent="0.4">
      <c r="B542" s="30" t="s">
        <v>3194</v>
      </c>
      <c r="C542" s="30" t="s">
        <v>3195</v>
      </c>
      <c r="D542" s="30">
        <v>114</v>
      </c>
      <c r="E542" s="33" t="s">
        <v>2392</v>
      </c>
      <c r="F542" s="37"/>
      <c r="G542" s="30"/>
    </row>
    <row r="543" spans="2:7" x14ac:dyDescent="0.4">
      <c r="B543" s="30" t="s">
        <v>3194</v>
      </c>
      <c r="C543" s="30" t="s">
        <v>3195</v>
      </c>
      <c r="D543" s="30">
        <v>115</v>
      </c>
      <c r="E543" s="33" t="s">
        <v>2083</v>
      </c>
      <c r="F543" s="37"/>
      <c r="G543" s="30"/>
    </row>
    <row r="544" spans="2:7" x14ac:dyDescent="0.4">
      <c r="B544" s="30" t="s">
        <v>3194</v>
      </c>
      <c r="C544" s="30" t="s">
        <v>3195</v>
      </c>
      <c r="D544" s="30">
        <v>116</v>
      </c>
      <c r="E544" s="33" t="s">
        <v>764</v>
      </c>
      <c r="F544" s="37"/>
      <c r="G544" s="30"/>
    </row>
    <row r="545" spans="2:7" x14ac:dyDescent="0.4">
      <c r="B545" s="30" t="s">
        <v>3194</v>
      </c>
      <c r="C545" s="30" t="s">
        <v>3195</v>
      </c>
      <c r="D545" s="30">
        <v>117</v>
      </c>
      <c r="E545" s="33" t="s">
        <v>1037</v>
      </c>
      <c r="F545" s="37"/>
      <c r="G545" s="30"/>
    </row>
    <row r="546" spans="2:7" x14ac:dyDescent="0.4">
      <c r="B546" s="30" t="s">
        <v>3194</v>
      </c>
      <c r="C546" s="30" t="s">
        <v>3195</v>
      </c>
      <c r="D546" s="30">
        <v>118</v>
      </c>
      <c r="E546" s="33" t="s">
        <v>3233</v>
      </c>
      <c r="F546" s="37"/>
      <c r="G546" s="30"/>
    </row>
    <row r="547" spans="2:7" x14ac:dyDescent="0.4">
      <c r="B547" s="30" t="s">
        <v>3194</v>
      </c>
      <c r="C547" s="30" t="s">
        <v>3195</v>
      </c>
      <c r="D547" s="30">
        <v>119</v>
      </c>
      <c r="E547" s="33" t="s">
        <v>2912</v>
      </c>
      <c r="F547" s="37"/>
      <c r="G547" s="30"/>
    </row>
    <row r="548" spans="2:7" x14ac:dyDescent="0.4">
      <c r="B548" s="30" t="s">
        <v>3194</v>
      </c>
      <c r="C548" s="30" t="s">
        <v>3195</v>
      </c>
      <c r="D548" s="30">
        <v>120</v>
      </c>
      <c r="E548" s="33" t="s">
        <v>1397</v>
      </c>
      <c r="F548" s="37"/>
      <c r="G548" s="30"/>
    </row>
    <row r="549" spans="2:7" x14ac:dyDescent="0.4">
      <c r="B549" s="30" t="s">
        <v>3194</v>
      </c>
      <c r="C549" s="30" t="s">
        <v>3195</v>
      </c>
      <c r="D549" s="30">
        <v>121</v>
      </c>
      <c r="E549" s="33" t="s">
        <v>3295</v>
      </c>
      <c r="F549" s="37"/>
      <c r="G549" s="30"/>
    </row>
    <row r="550" spans="2:7" x14ac:dyDescent="0.4">
      <c r="B550" s="30" t="s">
        <v>3194</v>
      </c>
      <c r="C550" s="30" t="s">
        <v>3195</v>
      </c>
      <c r="D550" s="30">
        <v>122</v>
      </c>
      <c r="E550" s="33" t="s">
        <v>2523</v>
      </c>
      <c r="F550" s="37"/>
      <c r="G550" s="30"/>
    </row>
    <row r="551" spans="2:7" x14ac:dyDescent="0.4">
      <c r="B551" s="30" t="s">
        <v>3194</v>
      </c>
      <c r="C551" s="30" t="s">
        <v>3195</v>
      </c>
      <c r="D551" s="30">
        <v>123</v>
      </c>
      <c r="E551" s="30" t="s">
        <v>1299</v>
      </c>
      <c r="F551" s="37"/>
      <c r="G551" s="30"/>
    </row>
    <row r="552" spans="2:7" x14ac:dyDescent="0.4">
      <c r="B552" s="30" t="s">
        <v>3194</v>
      </c>
      <c r="C552" s="30" t="s">
        <v>3195</v>
      </c>
      <c r="D552" s="30">
        <v>124</v>
      </c>
      <c r="E552" s="30" t="s">
        <v>1493</v>
      </c>
      <c r="F552" s="37"/>
      <c r="G552" s="30"/>
    </row>
    <row r="553" spans="2:7" x14ac:dyDescent="0.4">
      <c r="B553" s="30" t="s">
        <v>3194</v>
      </c>
      <c r="C553" s="30" t="s">
        <v>3195</v>
      </c>
      <c r="D553" s="30">
        <v>125</v>
      </c>
      <c r="E553" s="32" t="s">
        <v>268</v>
      </c>
      <c r="F553" s="37"/>
      <c r="G553" s="30"/>
    </row>
    <row r="554" spans="2:7" x14ac:dyDescent="0.4">
      <c r="B554" s="30" t="s">
        <v>3194</v>
      </c>
      <c r="C554" s="30" t="s">
        <v>3195</v>
      </c>
      <c r="D554" s="30">
        <v>126</v>
      </c>
      <c r="E554" s="32" t="s">
        <v>228</v>
      </c>
      <c r="F554" s="37"/>
      <c r="G554" s="30"/>
    </row>
    <row r="555" spans="2:7" x14ac:dyDescent="0.4">
      <c r="B555" s="30" t="s">
        <v>3194</v>
      </c>
      <c r="C555" s="30" t="s">
        <v>3195</v>
      </c>
      <c r="D555" s="30">
        <v>127</v>
      </c>
      <c r="E555" s="32" t="s">
        <v>281</v>
      </c>
      <c r="F555" s="37"/>
      <c r="G555" s="30"/>
    </row>
    <row r="556" spans="2:7" x14ac:dyDescent="0.4">
      <c r="B556" s="30" t="s">
        <v>3194</v>
      </c>
      <c r="C556" s="30" t="s">
        <v>3195</v>
      </c>
      <c r="D556" s="30">
        <v>128</v>
      </c>
      <c r="E556" s="32" t="s">
        <v>100</v>
      </c>
      <c r="F556" s="37"/>
      <c r="G556" s="30"/>
    </row>
    <row r="557" spans="2:7" x14ac:dyDescent="0.4">
      <c r="B557" s="30" t="s">
        <v>3194</v>
      </c>
      <c r="C557" s="30" t="s">
        <v>3195</v>
      </c>
      <c r="D557" s="30">
        <v>129</v>
      </c>
      <c r="E557" s="32" t="s">
        <v>285</v>
      </c>
      <c r="F557" s="37"/>
      <c r="G557" s="30"/>
    </row>
    <row r="558" spans="2:7" x14ac:dyDescent="0.4">
      <c r="B558" s="30" t="s">
        <v>3194</v>
      </c>
      <c r="C558" s="30" t="s">
        <v>3195</v>
      </c>
      <c r="D558" s="30">
        <v>130</v>
      </c>
      <c r="E558" s="32" t="s">
        <v>288</v>
      </c>
      <c r="F558" s="37"/>
      <c r="G558" s="30"/>
    </row>
    <row r="559" spans="2:7" x14ac:dyDescent="0.4">
      <c r="B559" s="30" t="s">
        <v>2982</v>
      </c>
      <c r="C559" s="30" t="s">
        <v>2597</v>
      </c>
      <c r="D559" s="30">
        <v>1</v>
      </c>
      <c r="E559" s="32" t="s">
        <v>73</v>
      </c>
      <c r="F559" s="37"/>
      <c r="G559" s="30"/>
    </row>
    <row r="560" spans="2:7" x14ac:dyDescent="0.4">
      <c r="B560" s="30" t="s">
        <v>2982</v>
      </c>
      <c r="C560" s="30" t="s">
        <v>2597</v>
      </c>
      <c r="D560" s="30">
        <v>2</v>
      </c>
      <c r="E560" s="32" t="s">
        <v>68</v>
      </c>
      <c r="F560" s="37"/>
      <c r="G560" s="30"/>
    </row>
    <row r="561" spans="2:7" x14ac:dyDescent="0.4">
      <c r="B561" s="30" t="s">
        <v>2982</v>
      </c>
      <c r="C561" s="30" t="s">
        <v>2597</v>
      </c>
      <c r="D561" s="30">
        <v>3</v>
      </c>
      <c r="E561" s="32" t="s">
        <v>44</v>
      </c>
      <c r="F561" s="37"/>
      <c r="G561" s="30"/>
    </row>
    <row r="562" spans="2:7" x14ac:dyDescent="0.4">
      <c r="B562" s="30" t="s">
        <v>2982</v>
      </c>
      <c r="C562" s="30" t="s">
        <v>2597</v>
      </c>
      <c r="D562" s="30">
        <v>4</v>
      </c>
      <c r="E562" s="32" t="s">
        <v>650</v>
      </c>
      <c r="F562" s="37"/>
      <c r="G562" s="30"/>
    </row>
    <row r="563" spans="2:7" x14ac:dyDescent="0.4">
      <c r="B563" s="30" t="s">
        <v>2982</v>
      </c>
      <c r="C563" s="30" t="s">
        <v>2597</v>
      </c>
      <c r="D563" s="30">
        <v>5</v>
      </c>
      <c r="E563" s="30" t="s">
        <v>1647</v>
      </c>
      <c r="F563" s="37" t="s">
        <v>6854</v>
      </c>
      <c r="G563" s="30"/>
    </row>
    <row r="564" spans="2:7" x14ac:dyDescent="0.4">
      <c r="B564" s="30" t="s">
        <v>2982</v>
      </c>
      <c r="C564" s="30" t="s">
        <v>2597</v>
      </c>
      <c r="D564" s="30">
        <v>6</v>
      </c>
      <c r="E564" s="30" t="s">
        <v>3027</v>
      </c>
      <c r="F564" s="37" t="s">
        <v>6854</v>
      </c>
      <c r="G564" s="30"/>
    </row>
    <row r="565" spans="2:7" x14ac:dyDescent="0.4">
      <c r="B565" s="30" t="s">
        <v>2982</v>
      </c>
      <c r="C565" s="30" t="s">
        <v>2597</v>
      </c>
      <c r="D565" s="30">
        <v>7</v>
      </c>
      <c r="E565" s="30" t="s">
        <v>676</v>
      </c>
      <c r="F565" s="37" t="s">
        <v>6854</v>
      </c>
      <c r="G565" s="30"/>
    </row>
    <row r="566" spans="2:7" x14ac:dyDescent="0.4">
      <c r="B566" s="30" t="s">
        <v>2982</v>
      </c>
      <c r="C566" s="30" t="s">
        <v>2597</v>
      </c>
      <c r="D566" s="30">
        <v>8</v>
      </c>
      <c r="E566" s="30" t="s">
        <v>2930</v>
      </c>
      <c r="F566" s="37" t="s">
        <v>6854</v>
      </c>
      <c r="G566" s="30"/>
    </row>
    <row r="567" spans="2:7" x14ac:dyDescent="0.4">
      <c r="B567" s="30" t="s">
        <v>2982</v>
      </c>
      <c r="C567" s="30" t="s">
        <v>2597</v>
      </c>
      <c r="D567" s="30">
        <v>9</v>
      </c>
      <c r="E567" s="30" t="s">
        <v>3296</v>
      </c>
      <c r="F567" s="37" t="s">
        <v>6854</v>
      </c>
      <c r="G567" s="30"/>
    </row>
    <row r="568" spans="2:7" x14ac:dyDescent="0.4">
      <c r="B568" s="30" t="s">
        <v>2982</v>
      </c>
      <c r="C568" s="30" t="s">
        <v>2597</v>
      </c>
      <c r="D568" s="30">
        <v>10</v>
      </c>
      <c r="E568" s="30" t="s">
        <v>195</v>
      </c>
      <c r="F568" s="37" t="s">
        <v>6854</v>
      </c>
      <c r="G568" s="30"/>
    </row>
    <row r="569" spans="2:7" x14ac:dyDescent="0.4">
      <c r="B569" s="30" t="s">
        <v>2982</v>
      </c>
      <c r="C569" s="30" t="s">
        <v>2597</v>
      </c>
      <c r="D569" s="30">
        <v>11</v>
      </c>
      <c r="E569" s="30" t="s">
        <v>3017</v>
      </c>
      <c r="F569" s="37" t="s">
        <v>6854</v>
      </c>
      <c r="G569" s="30"/>
    </row>
    <row r="570" spans="2:7" x14ac:dyDescent="0.4">
      <c r="B570" s="30" t="s">
        <v>2982</v>
      </c>
      <c r="C570" s="30" t="s">
        <v>2597</v>
      </c>
      <c r="D570" s="30">
        <v>12</v>
      </c>
      <c r="E570" s="30" t="s">
        <v>487</v>
      </c>
      <c r="F570" s="37" t="s">
        <v>6854</v>
      </c>
      <c r="G570" s="30"/>
    </row>
    <row r="571" spans="2:7" x14ac:dyDescent="0.4">
      <c r="B571" s="30" t="s">
        <v>2982</v>
      </c>
      <c r="C571" s="30" t="s">
        <v>2597</v>
      </c>
      <c r="D571" s="30">
        <v>13</v>
      </c>
      <c r="E571" s="30" t="s">
        <v>3298</v>
      </c>
      <c r="F571" s="37" t="s">
        <v>6854</v>
      </c>
      <c r="G571" s="30"/>
    </row>
    <row r="572" spans="2:7" x14ac:dyDescent="0.4">
      <c r="B572" s="30" t="s">
        <v>2982</v>
      </c>
      <c r="C572" s="30" t="s">
        <v>2597</v>
      </c>
      <c r="D572" s="30">
        <v>14</v>
      </c>
      <c r="E572" s="30" t="s">
        <v>3300</v>
      </c>
      <c r="F572" s="37"/>
      <c r="G572" s="30"/>
    </row>
    <row r="573" spans="2:7" x14ac:dyDescent="0.4">
      <c r="B573" s="30" t="s">
        <v>2982</v>
      </c>
      <c r="C573" s="30" t="s">
        <v>2597</v>
      </c>
      <c r="D573" s="30">
        <v>15</v>
      </c>
      <c r="E573" s="30" t="s">
        <v>1543</v>
      </c>
      <c r="F573" s="37"/>
      <c r="G573" s="30"/>
    </row>
    <row r="574" spans="2:7" x14ac:dyDescent="0.4">
      <c r="B574" s="30" t="s">
        <v>2982</v>
      </c>
      <c r="C574" s="30" t="s">
        <v>2597</v>
      </c>
      <c r="D574" s="30">
        <v>16</v>
      </c>
      <c r="E574" s="30" t="s">
        <v>373</v>
      </c>
      <c r="F574" s="37"/>
      <c r="G574" s="30"/>
    </row>
    <row r="575" spans="2:7" x14ac:dyDescent="0.4">
      <c r="B575" s="30" t="s">
        <v>2982</v>
      </c>
      <c r="C575" s="30" t="s">
        <v>2597</v>
      </c>
      <c r="D575" s="30">
        <v>17</v>
      </c>
      <c r="E575" s="30" t="s">
        <v>3302</v>
      </c>
      <c r="F575" s="37"/>
      <c r="G575" s="30"/>
    </row>
    <row r="576" spans="2:7" x14ac:dyDescent="0.4">
      <c r="B576" s="30" t="s">
        <v>2982</v>
      </c>
      <c r="C576" s="30" t="s">
        <v>2597</v>
      </c>
      <c r="D576" s="30">
        <v>18</v>
      </c>
      <c r="E576" s="30" t="s">
        <v>3304</v>
      </c>
      <c r="F576" s="37"/>
      <c r="G576" s="30"/>
    </row>
    <row r="577" spans="2:7" x14ac:dyDescent="0.4">
      <c r="B577" s="30" t="s">
        <v>2982</v>
      </c>
      <c r="C577" s="30" t="s">
        <v>2597</v>
      </c>
      <c r="D577" s="30">
        <v>19</v>
      </c>
      <c r="E577" s="30" t="s">
        <v>842</v>
      </c>
      <c r="F577" s="37"/>
      <c r="G577" s="30"/>
    </row>
    <row r="578" spans="2:7" x14ac:dyDescent="0.4">
      <c r="B578" s="30" t="s">
        <v>2982</v>
      </c>
      <c r="C578" s="30" t="s">
        <v>2597</v>
      </c>
      <c r="D578" s="30">
        <v>20</v>
      </c>
      <c r="E578" s="30" t="s">
        <v>175</v>
      </c>
      <c r="F578" s="37"/>
      <c r="G578" s="30"/>
    </row>
    <row r="579" spans="2:7" x14ac:dyDescent="0.4">
      <c r="B579" s="30" t="s">
        <v>2982</v>
      </c>
      <c r="C579" s="30" t="s">
        <v>2597</v>
      </c>
      <c r="D579" s="30">
        <v>21</v>
      </c>
      <c r="E579" s="30" t="s">
        <v>3228</v>
      </c>
      <c r="F579" s="37"/>
      <c r="G579" s="30"/>
    </row>
    <row r="580" spans="2:7" x14ac:dyDescent="0.4">
      <c r="B580" s="30" t="s">
        <v>2982</v>
      </c>
      <c r="C580" s="30" t="s">
        <v>2597</v>
      </c>
      <c r="D580" s="30">
        <v>22</v>
      </c>
      <c r="E580" s="30" t="s">
        <v>849</v>
      </c>
      <c r="F580" s="37"/>
      <c r="G580" s="30"/>
    </row>
    <row r="581" spans="2:7" x14ac:dyDescent="0.4">
      <c r="B581" s="30" t="s">
        <v>2982</v>
      </c>
      <c r="C581" s="30" t="s">
        <v>2597</v>
      </c>
      <c r="D581" s="30">
        <v>23</v>
      </c>
      <c r="E581" s="30" t="s">
        <v>578</v>
      </c>
      <c r="F581" s="37"/>
      <c r="G581" s="30"/>
    </row>
    <row r="582" spans="2:7" x14ac:dyDescent="0.4">
      <c r="B582" s="30" t="s">
        <v>2982</v>
      </c>
      <c r="C582" s="30" t="s">
        <v>2597</v>
      </c>
      <c r="D582" s="30">
        <v>24</v>
      </c>
      <c r="E582" s="30" t="s">
        <v>1086</v>
      </c>
      <c r="F582" s="37"/>
      <c r="G582" s="30"/>
    </row>
    <row r="583" spans="2:7" x14ac:dyDescent="0.4">
      <c r="B583" s="30" t="s">
        <v>2982</v>
      </c>
      <c r="C583" s="30" t="s">
        <v>2597</v>
      </c>
      <c r="D583" s="30">
        <v>25</v>
      </c>
      <c r="E583" s="30" t="s">
        <v>2230</v>
      </c>
      <c r="F583" s="37"/>
      <c r="G583" s="30"/>
    </row>
    <row r="584" spans="2:7" x14ac:dyDescent="0.4">
      <c r="B584" s="30" t="s">
        <v>2982</v>
      </c>
      <c r="C584" s="30" t="s">
        <v>2597</v>
      </c>
      <c r="D584" s="30">
        <v>26</v>
      </c>
      <c r="E584" s="30" t="s">
        <v>823</v>
      </c>
      <c r="F584" s="37"/>
      <c r="G584" s="30"/>
    </row>
    <row r="585" spans="2:7" x14ac:dyDescent="0.4">
      <c r="B585" s="30" t="s">
        <v>2982</v>
      </c>
      <c r="C585" s="30" t="s">
        <v>2597</v>
      </c>
      <c r="D585" s="30">
        <v>27</v>
      </c>
      <c r="E585" s="30" t="s">
        <v>1157</v>
      </c>
      <c r="F585" s="37"/>
      <c r="G585" s="30"/>
    </row>
    <row r="586" spans="2:7" x14ac:dyDescent="0.4">
      <c r="B586" s="30" t="s">
        <v>2982</v>
      </c>
      <c r="C586" s="30" t="s">
        <v>2597</v>
      </c>
      <c r="D586" s="30">
        <v>28</v>
      </c>
      <c r="E586" s="30" t="s">
        <v>2477</v>
      </c>
      <c r="F586" s="37"/>
      <c r="G586" s="30"/>
    </row>
    <row r="587" spans="2:7" x14ac:dyDescent="0.4">
      <c r="B587" s="30" t="s">
        <v>2982</v>
      </c>
      <c r="C587" s="30" t="s">
        <v>2597</v>
      </c>
      <c r="D587" s="30">
        <v>29</v>
      </c>
      <c r="E587" s="30" t="s">
        <v>3308</v>
      </c>
      <c r="F587" s="37" t="s">
        <v>6854</v>
      </c>
      <c r="G587" s="30"/>
    </row>
    <row r="588" spans="2:7" x14ac:dyDescent="0.4">
      <c r="B588" s="30" t="s">
        <v>2982</v>
      </c>
      <c r="C588" s="30" t="s">
        <v>2597</v>
      </c>
      <c r="D588" s="30">
        <v>30</v>
      </c>
      <c r="E588" s="30" t="s">
        <v>3312</v>
      </c>
      <c r="F588" s="37" t="s">
        <v>6854</v>
      </c>
      <c r="G588" s="30"/>
    </row>
    <row r="589" spans="2:7" x14ac:dyDescent="0.4">
      <c r="B589" s="30" t="s">
        <v>2982</v>
      </c>
      <c r="C589" s="30" t="s">
        <v>2597</v>
      </c>
      <c r="D589" s="30">
        <v>31</v>
      </c>
      <c r="E589" s="30" t="s">
        <v>3313</v>
      </c>
      <c r="F589" s="37" t="s">
        <v>6854</v>
      </c>
      <c r="G589" s="30"/>
    </row>
    <row r="590" spans="2:7" x14ac:dyDescent="0.4">
      <c r="B590" s="30" t="s">
        <v>2982</v>
      </c>
      <c r="C590" s="30" t="s">
        <v>2597</v>
      </c>
      <c r="D590" s="30">
        <v>32</v>
      </c>
      <c r="E590" s="30" t="s">
        <v>3318</v>
      </c>
      <c r="F590" s="37" t="s">
        <v>6854</v>
      </c>
      <c r="G590" s="30"/>
    </row>
    <row r="591" spans="2:7" x14ac:dyDescent="0.4">
      <c r="B591" s="30" t="s">
        <v>2982</v>
      </c>
      <c r="C591" s="30" t="s">
        <v>2597</v>
      </c>
      <c r="D591" s="30">
        <v>33</v>
      </c>
      <c r="E591" s="30" t="s">
        <v>3319</v>
      </c>
      <c r="F591" s="37" t="s">
        <v>6854</v>
      </c>
      <c r="G591" s="30"/>
    </row>
    <row r="592" spans="2:7" x14ac:dyDescent="0.4">
      <c r="B592" s="30" t="s">
        <v>2982</v>
      </c>
      <c r="C592" s="30" t="s">
        <v>2597</v>
      </c>
      <c r="D592" s="30">
        <v>34</v>
      </c>
      <c r="E592" s="30" t="s">
        <v>3006</v>
      </c>
      <c r="F592" s="37" t="s">
        <v>6854</v>
      </c>
      <c r="G592" s="30"/>
    </row>
    <row r="593" spans="2:7" x14ac:dyDescent="0.4">
      <c r="B593" s="30" t="s">
        <v>2982</v>
      </c>
      <c r="C593" s="30" t="s">
        <v>2597</v>
      </c>
      <c r="D593" s="30">
        <v>35</v>
      </c>
      <c r="E593" s="30" t="s">
        <v>1476</v>
      </c>
      <c r="F593" s="37" t="s">
        <v>6854</v>
      </c>
      <c r="G593" s="30"/>
    </row>
    <row r="594" spans="2:7" x14ac:dyDescent="0.4">
      <c r="B594" s="30" t="s">
        <v>2982</v>
      </c>
      <c r="C594" s="30" t="s">
        <v>2597</v>
      </c>
      <c r="D594" s="30">
        <v>36</v>
      </c>
      <c r="E594" s="30" t="s">
        <v>3322</v>
      </c>
      <c r="F594" s="37" t="s">
        <v>6854</v>
      </c>
      <c r="G594" s="30"/>
    </row>
    <row r="595" spans="2:7" x14ac:dyDescent="0.4">
      <c r="B595" s="30" t="s">
        <v>2982</v>
      </c>
      <c r="C595" s="30" t="s">
        <v>2597</v>
      </c>
      <c r="D595" s="30">
        <v>37</v>
      </c>
      <c r="E595" s="30" t="s">
        <v>1554</v>
      </c>
      <c r="F595" s="37" t="s">
        <v>6854</v>
      </c>
      <c r="G595" s="30"/>
    </row>
    <row r="596" spans="2:7" x14ac:dyDescent="0.4">
      <c r="B596" s="30" t="s">
        <v>2982</v>
      </c>
      <c r="C596" s="30" t="s">
        <v>2597</v>
      </c>
      <c r="D596" s="30">
        <v>38</v>
      </c>
      <c r="E596" s="30" t="s">
        <v>1765</v>
      </c>
      <c r="F596" s="37" t="s">
        <v>6854</v>
      </c>
      <c r="G596" s="30"/>
    </row>
    <row r="597" spans="2:7" x14ac:dyDescent="0.4">
      <c r="B597" s="30" t="s">
        <v>2982</v>
      </c>
      <c r="C597" s="30" t="s">
        <v>2597</v>
      </c>
      <c r="D597" s="30">
        <v>39</v>
      </c>
      <c r="E597" s="30" t="s">
        <v>3325</v>
      </c>
      <c r="F597" s="37" t="s">
        <v>6854</v>
      </c>
      <c r="G597" s="30"/>
    </row>
    <row r="598" spans="2:7" x14ac:dyDescent="0.4">
      <c r="B598" s="30" t="s">
        <v>2982</v>
      </c>
      <c r="C598" s="30" t="s">
        <v>2597</v>
      </c>
      <c r="D598" s="30">
        <v>40</v>
      </c>
      <c r="E598" s="30" t="s">
        <v>993</v>
      </c>
      <c r="F598" s="37" t="s">
        <v>6854</v>
      </c>
      <c r="G598" s="30"/>
    </row>
    <row r="599" spans="2:7" x14ac:dyDescent="0.4">
      <c r="B599" s="30" t="s">
        <v>2982</v>
      </c>
      <c r="C599" s="30" t="s">
        <v>2597</v>
      </c>
      <c r="D599" s="30">
        <v>41</v>
      </c>
      <c r="E599" s="30" t="s">
        <v>1000</v>
      </c>
      <c r="F599" s="37" t="s">
        <v>6854</v>
      </c>
      <c r="G599" s="30"/>
    </row>
    <row r="600" spans="2:7" x14ac:dyDescent="0.4">
      <c r="B600" s="30" t="s">
        <v>2982</v>
      </c>
      <c r="C600" s="30" t="s">
        <v>2597</v>
      </c>
      <c r="D600" s="30">
        <v>42</v>
      </c>
      <c r="E600" s="30" t="s">
        <v>2527</v>
      </c>
      <c r="F600" s="37" t="s">
        <v>6854</v>
      </c>
      <c r="G600" s="30"/>
    </row>
    <row r="601" spans="2:7" x14ac:dyDescent="0.4">
      <c r="B601" s="30" t="s">
        <v>2982</v>
      </c>
      <c r="C601" s="30" t="s">
        <v>2597</v>
      </c>
      <c r="D601" s="30">
        <v>43</v>
      </c>
      <c r="E601" s="30" t="s">
        <v>2851</v>
      </c>
      <c r="F601" s="37" t="s">
        <v>6854</v>
      </c>
      <c r="G601" s="30"/>
    </row>
    <row r="602" spans="2:7" x14ac:dyDescent="0.4">
      <c r="B602" s="30" t="s">
        <v>2982</v>
      </c>
      <c r="C602" s="30" t="s">
        <v>2597</v>
      </c>
      <c r="D602" s="30">
        <v>44</v>
      </c>
      <c r="E602" s="30" t="s">
        <v>3327</v>
      </c>
      <c r="F602" s="37" t="s">
        <v>6854</v>
      </c>
      <c r="G602" s="30"/>
    </row>
    <row r="603" spans="2:7" x14ac:dyDescent="0.4">
      <c r="B603" s="30" t="s">
        <v>2982</v>
      </c>
      <c r="C603" s="30" t="s">
        <v>2597</v>
      </c>
      <c r="D603" s="30">
        <v>45</v>
      </c>
      <c r="E603" s="30" t="s">
        <v>3329</v>
      </c>
      <c r="F603" s="37" t="s">
        <v>6854</v>
      </c>
      <c r="G603" s="30"/>
    </row>
    <row r="604" spans="2:7" x14ac:dyDescent="0.4">
      <c r="B604" s="30" t="s">
        <v>2982</v>
      </c>
      <c r="C604" s="30" t="s">
        <v>2597</v>
      </c>
      <c r="D604" s="30">
        <v>46</v>
      </c>
      <c r="E604" s="30" t="s">
        <v>3332</v>
      </c>
      <c r="F604" s="37" t="s">
        <v>6854</v>
      </c>
      <c r="G604" s="30"/>
    </row>
    <row r="605" spans="2:7" x14ac:dyDescent="0.4">
      <c r="B605" s="30" t="s">
        <v>2982</v>
      </c>
      <c r="C605" s="30" t="s">
        <v>2597</v>
      </c>
      <c r="D605" s="30">
        <v>47</v>
      </c>
      <c r="E605" s="30" t="s">
        <v>3333</v>
      </c>
      <c r="F605" s="37" t="s">
        <v>6854</v>
      </c>
      <c r="G605" s="30"/>
    </row>
    <row r="606" spans="2:7" x14ac:dyDescent="0.4">
      <c r="B606" s="30" t="s">
        <v>2982</v>
      </c>
      <c r="C606" s="30" t="s">
        <v>2597</v>
      </c>
      <c r="D606" s="30">
        <v>48</v>
      </c>
      <c r="E606" s="30" t="s">
        <v>3334</v>
      </c>
      <c r="F606" s="37" t="s">
        <v>6854</v>
      </c>
      <c r="G606" s="30"/>
    </row>
    <row r="607" spans="2:7" x14ac:dyDescent="0.4">
      <c r="B607" s="30" t="s">
        <v>2982</v>
      </c>
      <c r="C607" s="30" t="s">
        <v>2597</v>
      </c>
      <c r="D607" s="30">
        <v>49</v>
      </c>
      <c r="E607" s="30" t="s">
        <v>3335</v>
      </c>
      <c r="F607" s="37" t="s">
        <v>6854</v>
      </c>
      <c r="G607" s="30"/>
    </row>
    <row r="608" spans="2:7" x14ac:dyDescent="0.4">
      <c r="B608" s="30" t="s">
        <v>2982</v>
      </c>
      <c r="C608" s="30" t="s">
        <v>2597</v>
      </c>
      <c r="D608" s="30">
        <v>50</v>
      </c>
      <c r="E608" s="30" t="s">
        <v>3084</v>
      </c>
      <c r="F608" s="37" t="s">
        <v>6854</v>
      </c>
      <c r="G608" s="30"/>
    </row>
    <row r="609" spans="2:7" x14ac:dyDescent="0.4">
      <c r="B609" s="30" t="s">
        <v>2982</v>
      </c>
      <c r="C609" s="30" t="s">
        <v>2597</v>
      </c>
      <c r="D609" s="30">
        <v>51</v>
      </c>
      <c r="E609" s="30" t="s">
        <v>3339</v>
      </c>
      <c r="F609" s="37" t="s">
        <v>6854</v>
      </c>
      <c r="G609" s="30"/>
    </row>
    <row r="610" spans="2:7" x14ac:dyDescent="0.4">
      <c r="B610" s="30" t="s">
        <v>2982</v>
      </c>
      <c r="C610" s="30" t="s">
        <v>2597</v>
      </c>
      <c r="D610" s="30">
        <v>52</v>
      </c>
      <c r="E610" s="30" t="s">
        <v>2404</v>
      </c>
      <c r="F610" s="37" t="s">
        <v>6854</v>
      </c>
      <c r="G610" s="30"/>
    </row>
    <row r="611" spans="2:7" x14ac:dyDescent="0.4">
      <c r="B611" s="30" t="s">
        <v>2982</v>
      </c>
      <c r="C611" s="30" t="s">
        <v>2597</v>
      </c>
      <c r="D611" s="30">
        <v>53</v>
      </c>
      <c r="E611" s="30" t="s">
        <v>3276</v>
      </c>
      <c r="F611" s="37" t="s">
        <v>6854</v>
      </c>
      <c r="G611" s="30"/>
    </row>
    <row r="612" spans="2:7" x14ac:dyDescent="0.4">
      <c r="B612" s="30" t="s">
        <v>2982</v>
      </c>
      <c r="C612" s="30" t="s">
        <v>2597</v>
      </c>
      <c r="D612" s="30">
        <v>54</v>
      </c>
      <c r="E612" s="30" t="s">
        <v>992</v>
      </c>
      <c r="F612" s="37" t="s">
        <v>6854</v>
      </c>
      <c r="G612" s="30"/>
    </row>
    <row r="613" spans="2:7" x14ac:dyDescent="0.4">
      <c r="B613" s="30" t="s">
        <v>2982</v>
      </c>
      <c r="C613" s="30" t="s">
        <v>2597</v>
      </c>
      <c r="D613" s="30">
        <v>55</v>
      </c>
      <c r="E613" s="30" t="s">
        <v>3340</v>
      </c>
      <c r="F613" s="37" t="s">
        <v>6854</v>
      </c>
      <c r="G613" s="30"/>
    </row>
    <row r="614" spans="2:7" x14ac:dyDescent="0.4">
      <c r="B614" s="30" t="s">
        <v>2982</v>
      </c>
      <c r="C614" s="30" t="s">
        <v>2597</v>
      </c>
      <c r="D614" s="30">
        <v>56</v>
      </c>
      <c r="E614" s="30" t="s">
        <v>3342</v>
      </c>
      <c r="F614" s="37" t="s">
        <v>6854</v>
      </c>
      <c r="G614" s="30"/>
    </row>
    <row r="615" spans="2:7" x14ac:dyDescent="0.4">
      <c r="B615" s="30" t="s">
        <v>2982</v>
      </c>
      <c r="C615" s="30" t="s">
        <v>2597</v>
      </c>
      <c r="D615" s="30">
        <v>57</v>
      </c>
      <c r="E615" s="30" t="s">
        <v>3038</v>
      </c>
      <c r="F615" s="37" t="s">
        <v>6854</v>
      </c>
      <c r="G615" s="30"/>
    </row>
    <row r="616" spans="2:7" x14ac:dyDescent="0.4">
      <c r="B616" s="30" t="s">
        <v>2982</v>
      </c>
      <c r="C616" s="30" t="s">
        <v>2597</v>
      </c>
      <c r="D616" s="30">
        <v>58</v>
      </c>
      <c r="E616" s="30" t="s">
        <v>3344</v>
      </c>
      <c r="F616" s="37" t="s">
        <v>6854</v>
      </c>
      <c r="G616" s="30"/>
    </row>
    <row r="617" spans="2:7" x14ac:dyDescent="0.4">
      <c r="B617" s="30" t="s">
        <v>2982</v>
      </c>
      <c r="C617" s="30" t="s">
        <v>2597</v>
      </c>
      <c r="D617" s="30">
        <v>59</v>
      </c>
      <c r="E617" s="30" t="s">
        <v>1818</v>
      </c>
      <c r="F617" s="37" t="s">
        <v>6854</v>
      </c>
      <c r="G617" s="30"/>
    </row>
    <row r="618" spans="2:7" x14ac:dyDescent="0.4">
      <c r="B618" s="30" t="s">
        <v>2982</v>
      </c>
      <c r="C618" s="30" t="s">
        <v>2597</v>
      </c>
      <c r="D618" s="30">
        <v>60</v>
      </c>
      <c r="E618" s="30" t="s">
        <v>1192</v>
      </c>
      <c r="F618" s="37" t="s">
        <v>6854</v>
      </c>
      <c r="G618" s="30"/>
    </row>
    <row r="619" spans="2:7" x14ac:dyDescent="0.4">
      <c r="B619" s="30" t="s">
        <v>2982</v>
      </c>
      <c r="C619" s="30" t="s">
        <v>2597</v>
      </c>
      <c r="D619" s="30">
        <v>61</v>
      </c>
      <c r="E619" s="30" t="s">
        <v>3209</v>
      </c>
      <c r="F619" s="37" t="s">
        <v>6854</v>
      </c>
      <c r="G619" s="30"/>
    </row>
    <row r="620" spans="2:7" x14ac:dyDescent="0.4">
      <c r="B620" s="30" t="s">
        <v>2982</v>
      </c>
      <c r="C620" s="30" t="s">
        <v>2597</v>
      </c>
      <c r="D620" s="30">
        <v>62</v>
      </c>
      <c r="E620" s="30" t="s">
        <v>3345</v>
      </c>
      <c r="F620" s="37" t="s">
        <v>6854</v>
      </c>
      <c r="G620" s="30"/>
    </row>
    <row r="621" spans="2:7" x14ac:dyDescent="0.4">
      <c r="B621" s="30" t="s">
        <v>2982</v>
      </c>
      <c r="C621" s="30" t="s">
        <v>2597</v>
      </c>
      <c r="D621" s="30">
        <v>63</v>
      </c>
      <c r="E621" s="30" t="s">
        <v>3346</v>
      </c>
      <c r="F621" s="37" t="s">
        <v>6854</v>
      </c>
      <c r="G621" s="30"/>
    </row>
    <row r="622" spans="2:7" x14ac:dyDescent="0.4">
      <c r="B622" s="30" t="s">
        <v>2982</v>
      </c>
      <c r="C622" s="30" t="s">
        <v>2597</v>
      </c>
      <c r="D622" s="30">
        <v>64</v>
      </c>
      <c r="E622" s="30" t="s">
        <v>3348</v>
      </c>
      <c r="F622" s="37" t="s">
        <v>6854</v>
      </c>
      <c r="G622" s="30"/>
    </row>
    <row r="623" spans="2:7" x14ac:dyDescent="0.4">
      <c r="B623" s="30" t="s">
        <v>2982</v>
      </c>
      <c r="C623" s="30" t="s">
        <v>2597</v>
      </c>
      <c r="D623" s="30">
        <v>65</v>
      </c>
      <c r="E623" s="30" t="s">
        <v>3349</v>
      </c>
      <c r="F623" s="37" t="s">
        <v>6854</v>
      </c>
      <c r="G623" s="30"/>
    </row>
    <row r="624" spans="2:7" x14ac:dyDescent="0.4">
      <c r="B624" s="30" t="s">
        <v>2982</v>
      </c>
      <c r="C624" s="30" t="s">
        <v>2597</v>
      </c>
      <c r="D624" s="30">
        <v>66</v>
      </c>
      <c r="E624" s="30" t="s">
        <v>2132</v>
      </c>
      <c r="F624" s="37" t="s">
        <v>6854</v>
      </c>
      <c r="G624" s="30"/>
    </row>
    <row r="625" spans="2:7" x14ac:dyDescent="0.4">
      <c r="B625" s="30" t="s">
        <v>2982</v>
      </c>
      <c r="C625" s="30" t="s">
        <v>2597</v>
      </c>
      <c r="D625" s="30">
        <v>67</v>
      </c>
      <c r="E625" s="30" t="s">
        <v>3351</v>
      </c>
      <c r="F625" s="37" t="s">
        <v>6854</v>
      </c>
      <c r="G625" s="30"/>
    </row>
    <row r="626" spans="2:7" x14ac:dyDescent="0.4">
      <c r="B626" s="30" t="s">
        <v>2982</v>
      </c>
      <c r="C626" s="30" t="s">
        <v>2597</v>
      </c>
      <c r="D626" s="30">
        <v>68</v>
      </c>
      <c r="E626" s="30" t="s">
        <v>2629</v>
      </c>
      <c r="F626" s="37" t="s">
        <v>6854</v>
      </c>
      <c r="G626" s="30"/>
    </row>
    <row r="627" spans="2:7" x14ac:dyDescent="0.4">
      <c r="B627" s="30" t="s">
        <v>2982</v>
      </c>
      <c r="C627" s="30" t="s">
        <v>2597</v>
      </c>
      <c r="D627" s="30">
        <v>69</v>
      </c>
      <c r="E627" s="30" t="s">
        <v>3356</v>
      </c>
      <c r="F627" s="37" t="s">
        <v>6854</v>
      </c>
      <c r="G627" s="30"/>
    </row>
    <row r="628" spans="2:7" x14ac:dyDescent="0.4">
      <c r="B628" s="30" t="s">
        <v>2982</v>
      </c>
      <c r="C628" s="30" t="s">
        <v>2597</v>
      </c>
      <c r="D628" s="30">
        <v>70</v>
      </c>
      <c r="E628" s="30" t="s">
        <v>1386</v>
      </c>
      <c r="F628" s="37" t="s">
        <v>6854</v>
      </c>
      <c r="G628" s="30"/>
    </row>
    <row r="629" spans="2:7" x14ac:dyDescent="0.4">
      <c r="B629" s="30" t="s">
        <v>2982</v>
      </c>
      <c r="C629" s="30" t="s">
        <v>2597</v>
      </c>
      <c r="D629" s="30">
        <v>71</v>
      </c>
      <c r="E629" s="30" t="s">
        <v>1854</v>
      </c>
      <c r="F629" s="37" t="s">
        <v>6854</v>
      </c>
      <c r="G629" s="30"/>
    </row>
    <row r="630" spans="2:7" x14ac:dyDescent="0.4">
      <c r="B630" s="30" t="s">
        <v>2982</v>
      </c>
      <c r="C630" s="30" t="s">
        <v>2597</v>
      </c>
      <c r="D630" s="30">
        <v>72</v>
      </c>
      <c r="E630" s="30" t="s">
        <v>3358</v>
      </c>
      <c r="F630" s="37" t="s">
        <v>6854</v>
      </c>
      <c r="G630" s="30"/>
    </row>
    <row r="631" spans="2:7" x14ac:dyDescent="0.4">
      <c r="B631" s="30" t="s">
        <v>2982</v>
      </c>
      <c r="C631" s="30" t="s">
        <v>2597</v>
      </c>
      <c r="D631" s="30">
        <v>73</v>
      </c>
      <c r="E631" s="30" t="s">
        <v>3360</v>
      </c>
      <c r="F631" s="37" t="s">
        <v>6854</v>
      </c>
      <c r="G631" s="30"/>
    </row>
    <row r="632" spans="2:7" x14ac:dyDescent="0.4">
      <c r="B632" s="30" t="s">
        <v>2982</v>
      </c>
      <c r="C632" s="30" t="s">
        <v>2597</v>
      </c>
      <c r="D632" s="30">
        <v>74</v>
      </c>
      <c r="E632" s="30" t="s">
        <v>2931</v>
      </c>
      <c r="F632" s="37" t="s">
        <v>6854</v>
      </c>
      <c r="G632" s="30"/>
    </row>
    <row r="633" spans="2:7" x14ac:dyDescent="0.4">
      <c r="B633" s="30" t="s">
        <v>2982</v>
      </c>
      <c r="C633" s="30" t="s">
        <v>2597</v>
      </c>
      <c r="D633" s="30">
        <v>75</v>
      </c>
      <c r="E633" s="30" t="s">
        <v>1318</v>
      </c>
      <c r="F633" s="37" t="s">
        <v>6854</v>
      </c>
      <c r="G633" s="30"/>
    </row>
    <row r="634" spans="2:7" x14ac:dyDescent="0.4">
      <c r="B634" s="30" t="s">
        <v>2982</v>
      </c>
      <c r="C634" s="30" t="s">
        <v>2597</v>
      </c>
      <c r="D634" s="30">
        <v>76</v>
      </c>
      <c r="E634" s="30" t="s">
        <v>3361</v>
      </c>
      <c r="F634" s="37" t="s">
        <v>6854</v>
      </c>
      <c r="G634" s="30"/>
    </row>
    <row r="635" spans="2:7" x14ac:dyDescent="0.4">
      <c r="B635" s="30" t="s">
        <v>2982</v>
      </c>
      <c r="C635" s="30" t="s">
        <v>2597</v>
      </c>
      <c r="D635" s="30">
        <v>77</v>
      </c>
      <c r="E635" s="30" t="s">
        <v>878</v>
      </c>
      <c r="F635" s="37" t="s">
        <v>6854</v>
      </c>
      <c r="G635" s="30"/>
    </row>
    <row r="636" spans="2:7" x14ac:dyDescent="0.4">
      <c r="B636" s="30" t="s">
        <v>2982</v>
      </c>
      <c r="C636" s="30" t="s">
        <v>2597</v>
      </c>
      <c r="D636" s="30">
        <v>78</v>
      </c>
      <c r="E636" s="30" t="s">
        <v>3362</v>
      </c>
      <c r="F636" s="37" t="s">
        <v>6854</v>
      </c>
      <c r="G636" s="30"/>
    </row>
    <row r="637" spans="2:7" x14ac:dyDescent="0.4">
      <c r="B637" s="30" t="s">
        <v>2982</v>
      </c>
      <c r="C637" s="30" t="s">
        <v>2597</v>
      </c>
      <c r="D637" s="30">
        <v>79</v>
      </c>
      <c r="E637" s="30" t="s">
        <v>3365</v>
      </c>
      <c r="F637" s="37" t="s">
        <v>6854</v>
      </c>
      <c r="G637" s="30"/>
    </row>
    <row r="638" spans="2:7" x14ac:dyDescent="0.4">
      <c r="B638" s="30" t="s">
        <v>2982</v>
      </c>
      <c r="C638" s="30" t="s">
        <v>2597</v>
      </c>
      <c r="D638" s="30">
        <v>80</v>
      </c>
      <c r="E638" s="30" t="s">
        <v>558</v>
      </c>
      <c r="F638" s="37" t="s">
        <v>6854</v>
      </c>
      <c r="G638" s="30"/>
    </row>
    <row r="639" spans="2:7" x14ac:dyDescent="0.4">
      <c r="B639" s="30" t="s">
        <v>2982</v>
      </c>
      <c r="C639" s="30" t="s">
        <v>2597</v>
      </c>
      <c r="D639" s="30">
        <v>81</v>
      </c>
      <c r="E639" s="30" t="s">
        <v>3368</v>
      </c>
      <c r="F639" s="37" t="s">
        <v>6854</v>
      </c>
      <c r="G639" s="30"/>
    </row>
    <row r="640" spans="2:7" x14ac:dyDescent="0.4">
      <c r="B640" s="30" t="s">
        <v>2982</v>
      </c>
      <c r="C640" s="30" t="s">
        <v>2597</v>
      </c>
      <c r="D640" s="30">
        <v>82</v>
      </c>
      <c r="E640" s="30" t="s">
        <v>3373</v>
      </c>
      <c r="F640" s="37" t="s">
        <v>6854</v>
      </c>
      <c r="G640" s="30"/>
    </row>
    <row r="641" spans="2:7" x14ac:dyDescent="0.4">
      <c r="B641" s="30" t="s">
        <v>2982</v>
      </c>
      <c r="C641" s="30" t="s">
        <v>2597</v>
      </c>
      <c r="D641" s="30">
        <v>83</v>
      </c>
      <c r="E641" s="30" t="s">
        <v>503</v>
      </c>
      <c r="F641" s="37" t="s">
        <v>6854</v>
      </c>
      <c r="G641" s="30"/>
    </row>
    <row r="642" spans="2:7" x14ac:dyDescent="0.4">
      <c r="B642" s="30" t="s">
        <v>2982</v>
      </c>
      <c r="C642" s="30" t="s">
        <v>2597</v>
      </c>
      <c r="D642" s="30">
        <v>84</v>
      </c>
      <c r="E642" s="30" t="s">
        <v>1183</v>
      </c>
      <c r="F642" s="37" t="s">
        <v>6854</v>
      </c>
      <c r="G642" s="30"/>
    </row>
    <row r="643" spans="2:7" x14ac:dyDescent="0.4">
      <c r="B643" s="30" t="s">
        <v>2982</v>
      </c>
      <c r="C643" s="30" t="s">
        <v>2597</v>
      </c>
      <c r="D643" s="30">
        <v>85</v>
      </c>
      <c r="E643" s="30" t="s">
        <v>2343</v>
      </c>
      <c r="F643" s="37" t="s">
        <v>6854</v>
      </c>
      <c r="G643" s="30"/>
    </row>
    <row r="644" spans="2:7" x14ac:dyDescent="0.4">
      <c r="B644" s="30" t="s">
        <v>2982</v>
      </c>
      <c r="C644" s="30" t="s">
        <v>2597</v>
      </c>
      <c r="D644" s="30">
        <v>86</v>
      </c>
      <c r="E644" s="30" t="s">
        <v>3374</v>
      </c>
      <c r="F644" s="37" t="s">
        <v>6854</v>
      </c>
      <c r="G644" s="30"/>
    </row>
    <row r="645" spans="2:7" x14ac:dyDescent="0.4">
      <c r="B645" s="30" t="s">
        <v>2982</v>
      </c>
      <c r="C645" s="30" t="s">
        <v>2597</v>
      </c>
      <c r="D645" s="30">
        <v>87</v>
      </c>
      <c r="E645" s="30" t="s">
        <v>3377</v>
      </c>
      <c r="F645" s="37" t="s">
        <v>6854</v>
      </c>
      <c r="G645" s="30"/>
    </row>
    <row r="646" spans="2:7" x14ac:dyDescent="0.4">
      <c r="B646" s="30" t="s">
        <v>2982</v>
      </c>
      <c r="C646" s="30" t="s">
        <v>2597</v>
      </c>
      <c r="D646" s="30">
        <v>88</v>
      </c>
      <c r="E646" s="30" t="s">
        <v>3378</v>
      </c>
      <c r="F646" s="37" t="s">
        <v>6854</v>
      </c>
      <c r="G646" s="30"/>
    </row>
    <row r="647" spans="2:7" x14ac:dyDescent="0.4">
      <c r="B647" s="30" t="s">
        <v>2982</v>
      </c>
      <c r="C647" s="30" t="s">
        <v>2597</v>
      </c>
      <c r="D647" s="30">
        <v>89</v>
      </c>
      <c r="E647" s="30" t="s">
        <v>3380</v>
      </c>
      <c r="F647" s="37" t="s">
        <v>6854</v>
      </c>
      <c r="G647" s="30"/>
    </row>
    <row r="648" spans="2:7" x14ac:dyDescent="0.4">
      <c r="B648" s="30" t="s">
        <v>2982</v>
      </c>
      <c r="C648" s="30" t="s">
        <v>2597</v>
      </c>
      <c r="D648" s="30">
        <v>90</v>
      </c>
      <c r="E648" s="30" t="s">
        <v>3382</v>
      </c>
      <c r="F648" s="37" t="s">
        <v>6854</v>
      </c>
      <c r="G648" s="30"/>
    </row>
    <row r="649" spans="2:7" x14ac:dyDescent="0.4">
      <c r="B649" s="30" t="s">
        <v>2982</v>
      </c>
      <c r="C649" s="30" t="s">
        <v>2597</v>
      </c>
      <c r="D649" s="30">
        <v>91</v>
      </c>
      <c r="E649" s="30" t="s">
        <v>3388</v>
      </c>
      <c r="F649" s="37" t="s">
        <v>6854</v>
      </c>
      <c r="G649" s="30"/>
    </row>
    <row r="650" spans="2:7" x14ac:dyDescent="0.4">
      <c r="B650" s="30" t="s">
        <v>2982</v>
      </c>
      <c r="C650" s="30" t="s">
        <v>2597</v>
      </c>
      <c r="D650" s="30">
        <v>92</v>
      </c>
      <c r="E650" s="30" t="s">
        <v>747</v>
      </c>
      <c r="F650" s="37" t="s">
        <v>6854</v>
      </c>
      <c r="G650" s="30"/>
    </row>
    <row r="651" spans="2:7" x14ac:dyDescent="0.4">
      <c r="B651" s="30" t="s">
        <v>2982</v>
      </c>
      <c r="C651" s="30" t="s">
        <v>2597</v>
      </c>
      <c r="D651" s="30">
        <v>93</v>
      </c>
      <c r="E651" s="30" t="s">
        <v>2142</v>
      </c>
      <c r="F651" s="37" t="s">
        <v>6854</v>
      </c>
      <c r="G651" s="30"/>
    </row>
    <row r="652" spans="2:7" x14ac:dyDescent="0.4">
      <c r="B652" s="30" t="s">
        <v>2982</v>
      </c>
      <c r="C652" s="30" t="s">
        <v>2597</v>
      </c>
      <c r="D652" s="30">
        <v>94</v>
      </c>
      <c r="E652" s="30" t="s">
        <v>1890</v>
      </c>
      <c r="F652" s="37" t="s">
        <v>6854</v>
      </c>
      <c r="G652" s="30"/>
    </row>
    <row r="653" spans="2:7" x14ac:dyDescent="0.4">
      <c r="B653" s="30" t="s">
        <v>2982</v>
      </c>
      <c r="C653" s="30" t="s">
        <v>2597</v>
      </c>
      <c r="D653" s="30">
        <v>95</v>
      </c>
      <c r="E653" s="30" t="s">
        <v>452</v>
      </c>
      <c r="F653" s="37" t="s">
        <v>6854</v>
      </c>
      <c r="G653" s="30"/>
    </row>
    <row r="654" spans="2:7" x14ac:dyDescent="0.4">
      <c r="B654" s="30" t="s">
        <v>2982</v>
      </c>
      <c r="C654" s="30" t="s">
        <v>2597</v>
      </c>
      <c r="D654" s="30">
        <v>96</v>
      </c>
      <c r="E654" s="30" t="s">
        <v>2095</v>
      </c>
      <c r="F654" s="37" t="s">
        <v>6854</v>
      </c>
      <c r="G654" s="30"/>
    </row>
    <row r="655" spans="2:7" x14ac:dyDescent="0.4">
      <c r="B655" s="30" t="s">
        <v>2982</v>
      </c>
      <c r="C655" s="30" t="s">
        <v>2597</v>
      </c>
      <c r="D655" s="30">
        <v>97</v>
      </c>
      <c r="E655" s="30" t="s">
        <v>2550</v>
      </c>
      <c r="F655" s="37" t="s">
        <v>6854</v>
      </c>
      <c r="G655" s="30"/>
    </row>
    <row r="656" spans="2:7" x14ac:dyDescent="0.4">
      <c r="B656" s="30" t="s">
        <v>2982</v>
      </c>
      <c r="C656" s="30" t="s">
        <v>2597</v>
      </c>
      <c r="D656" s="30">
        <v>98</v>
      </c>
      <c r="E656" s="30" t="s">
        <v>3391</v>
      </c>
      <c r="F656" s="37" t="s">
        <v>6854</v>
      </c>
      <c r="G656" s="30"/>
    </row>
    <row r="657" spans="2:7" x14ac:dyDescent="0.4">
      <c r="B657" s="30" t="s">
        <v>2982</v>
      </c>
      <c r="C657" s="30" t="s">
        <v>2597</v>
      </c>
      <c r="D657" s="30">
        <v>99</v>
      </c>
      <c r="E657" s="30" t="s">
        <v>2237</v>
      </c>
      <c r="F657" s="37" t="s">
        <v>6854</v>
      </c>
      <c r="G657" s="30"/>
    </row>
    <row r="658" spans="2:7" x14ac:dyDescent="0.4">
      <c r="B658" s="30" t="s">
        <v>2982</v>
      </c>
      <c r="C658" s="30" t="s">
        <v>2597</v>
      </c>
      <c r="D658" s="30">
        <v>100</v>
      </c>
      <c r="E658" s="30" t="s">
        <v>104</v>
      </c>
      <c r="F658" s="37" t="s">
        <v>6854</v>
      </c>
      <c r="G658" s="30"/>
    </row>
    <row r="659" spans="2:7" x14ac:dyDescent="0.4">
      <c r="B659" s="30" t="s">
        <v>2982</v>
      </c>
      <c r="C659" s="30" t="s">
        <v>2597</v>
      </c>
      <c r="D659" s="30">
        <v>101</v>
      </c>
      <c r="E659" s="30" t="s">
        <v>3071</v>
      </c>
      <c r="F659" s="37" t="s">
        <v>6854</v>
      </c>
      <c r="G659" s="30"/>
    </row>
    <row r="660" spans="2:7" x14ac:dyDescent="0.4">
      <c r="B660" s="30" t="s">
        <v>2982</v>
      </c>
      <c r="C660" s="30" t="s">
        <v>2597</v>
      </c>
      <c r="D660" s="30">
        <v>102</v>
      </c>
      <c r="E660" s="30" t="s">
        <v>1180</v>
      </c>
      <c r="F660" s="37" t="s">
        <v>6854</v>
      </c>
      <c r="G660" s="30"/>
    </row>
    <row r="661" spans="2:7" x14ac:dyDescent="0.4">
      <c r="B661" s="30" t="s">
        <v>2982</v>
      </c>
      <c r="C661" s="30" t="s">
        <v>2597</v>
      </c>
      <c r="D661" s="30">
        <v>103</v>
      </c>
      <c r="E661" s="30" t="s">
        <v>2375</v>
      </c>
      <c r="F661" s="37" t="s">
        <v>6854</v>
      </c>
      <c r="G661" s="30"/>
    </row>
    <row r="662" spans="2:7" x14ac:dyDescent="0.4">
      <c r="B662" s="30" t="s">
        <v>2982</v>
      </c>
      <c r="C662" s="30" t="s">
        <v>2597</v>
      </c>
      <c r="D662" s="30">
        <v>104</v>
      </c>
      <c r="E662" s="30" t="s">
        <v>3394</v>
      </c>
      <c r="F662" s="37" t="s">
        <v>6854</v>
      </c>
      <c r="G662" s="30"/>
    </row>
    <row r="663" spans="2:7" x14ac:dyDescent="0.4">
      <c r="B663" s="30" t="s">
        <v>2982</v>
      </c>
      <c r="C663" s="30" t="s">
        <v>2597</v>
      </c>
      <c r="D663" s="30">
        <v>105</v>
      </c>
      <c r="E663" s="30" t="s">
        <v>437</v>
      </c>
      <c r="F663" s="37" t="s">
        <v>6854</v>
      </c>
      <c r="G663" s="30"/>
    </row>
    <row r="664" spans="2:7" x14ac:dyDescent="0.4">
      <c r="B664" s="30" t="s">
        <v>2982</v>
      </c>
      <c r="C664" s="30" t="s">
        <v>2597</v>
      </c>
      <c r="D664" s="30">
        <v>106</v>
      </c>
      <c r="E664" s="30" t="s">
        <v>338</v>
      </c>
      <c r="F664" s="37" t="s">
        <v>6854</v>
      </c>
      <c r="G664" s="30"/>
    </row>
    <row r="665" spans="2:7" x14ac:dyDescent="0.4">
      <c r="B665" s="30" t="s">
        <v>2982</v>
      </c>
      <c r="C665" s="30" t="s">
        <v>2597</v>
      </c>
      <c r="D665" s="30">
        <v>107</v>
      </c>
      <c r="E665" s="30" t="s">
        <v>2396</v>
      </c>
      <c r="F665" s="37" t="s">
        <v>6854</v>
      </c>
      <c r="G665" s="30"/>
    </row>
    <row r="666" spans="2:7" x14ac:dyDescent="0.4">
      <c r="B666" s="30" t="s">
        <v>2982</v>
      </c>
      <c r="C666" s="30" t="s">
        <v>2597</v>
      </c>
      <c r="D666" s="30">
        <v>108</v>
      </c>
      <c r="E666" s="30" t="s">
        <v>340</v>
      </c>
      <c r="F666" s="37" t="s">
        <v>6854</v>
      </c>
      <c r="G666" s="30"/>
    </row>
    <row r="667" spans="2:7" x14ac:dyDescent="0.4">
      <c r="B667" s="30" t="s">
        <v>2982</v>
      </c>
      <c r="C667" s="30" t="s">
        <v>2597</v>
      </c>
      <c r="D667" s="30">
        <v>109</v>
      </c>
      <c r="E667" s="30" t="s">
        <v>3395</v>
      </c>
      <c r="F667" s="37" t="s">
        <v>6854</v>
      </c>
      <c r="G667" s="30"/>
    </row>
    <row r="668" spans="2:7" x14ac:dyDescent="0.4">
      <c r="B668" s="30" t="s">
        <v>2982</v>
      </c>
      <c r="C668" s="30" t="s">
        <v>2597</v>
      </c>
      <c r="D668" s="30">
        <v>110</v>
      </c>
      <c r="E668" s="30" t="s">
        <v>1906</v>
      </c>
      <c r="F668" s="37" t="s">
        <v>6854</v>
      </c>
      <c r="G668" s="30"/>
    </row>
    <row r="669" spans="2:7" x14ac:dyDescent="0.4">
      <c r="B669" s="30" t="s">
        <v>2982</v>
      </c>
      <c r="C669" s="30" t="s">
        <v>2597</v>
      </c>
      <c r="D669" s="30">
        <v>111</v>
      </c>
      <c r="E669" s="30" t="s">
        <v>1675</v>
      </c>
      <c r="F669" s="37" t="s">
        <v>6854</v>
      </c>
      <c r="G669" s="30"/>
    </row>
    <row r="670" spans="2:7" x14ac:dyDescent="0.4">
      <c r="B670" s="30" t="s">
        <v>2982</v>
      </c>
      <c r="C670" s="30" t="s">
        <v>2597</v>
      </c>
      <c r="D670" s="30">
        <v>112</v>
      </c>
      <c r="E670" s="30" t="s">
        <v>3400</v>
      </c>
      <c r="F670" s="37" t="s">
        <v>6854</v>
      </c>
      <c r="G670" s="30"/>
    </row>
    <row r="671" spans="2:7" x14ac:dyDescent="0.4">
      <c r="B671" s="30" t="s">
        <v>2982</v>
      </c>
      <c r="C671" s="30" t="s">
        <v>2597</v>
      </c>
      <c r="D671" s="30">
        <v>113</v>
      </c>
      <c r="E671" s="30" t="s">
        <v>3401</v>
      </c>
      <c r="F671" s="37" t="s">
        <v>6854</v>
      </c>
      <c r="G671" s="30"/>
    </row>
    <row r="672" spans="2:7" x14ac:dyDescent="0.4">
      <c r="B672" s="30" t="s">
        <v>2982</v>
      </c>
      <c r="C672" s="30" t="s">
        <v>2597</v>
      </c>
      <c r="D672" s="30">
        <v>114</v>
      </c>
      <c r="E672" s="30" t="s">
        <v>2613</v>
      </c>
      <c r="F672" s="37" t="s">
        <v>6854</v>
      </c>
      <c r="G672" s="30"/>
    </row>
    <row r="673" spans="2:7" x14ac:dyDescent="0.4">
      <c r="B673" s="30" t="s">
        <v>2982</v>
      </c>
      <c r="C673" s="30" t="s">
        <v>2597</v>
      </c>
      <c r="D673" s="30">
        <v>115</v>
      </c>
      <c r="E673" s="30" t="s">
        <v>3402</v>
      </c>
      <c r="F673" s="37" t="s">
        <v>6854</v>
      </c>
      <c r="G673" s="30"/>
    </row>
    <row r="674" spans="2:7" x14ac:dyDescent="0.4">
      <c r="B674" s="30" t="s">
        <v>2982</v>
      </c>
      <c r="C674" s="30" t="s">
        <v>2597</v>
      </c>
      <c r="D674" s="30">
        <v>116</v>
      </c>
      <c r="E674" s="30" t="s">
        <v>3403</v>
      </c>
      <c r="F674" s="37" t="s">
        <v>6854</v>
      </c>
      <c r="G674" s="30"/>
    </row>
    <row r="675" spans="2:7" x14ac:dyDescent="0.4">
      <c r="B675" s="30" t="s">
        <v>2982</v>
      </c>
      <c r="C675" s="30" t="s">
        <v>2597</v>
      </c>
      <c r="D675" s="30">
        <v>117</v>
      </c>
      <c r="E675" s="30" t="s">
        <v>3406</v>
      </c>
      <c r="F675" s="37" t="s">
        <v>6854</v>
      </c>
      <c r="G675" s="30"/>
    </row>
    <row r="676" spans="2:7" x14ac:dyDescent="0.4">
      <c r="B676" s="30" t="s">
        <v>2982</v>
      </c>
      <c r="C676" s="30" t="s">
        <v>2597</v>
      </c>
      <c r="D676" s="30">
        <v>118</v>
      </c>
      <c r="E676" s="30" t="s">
        <v>3113</v>
      </c>
      <c r="F676" s="37" t="s">
        <v>6854</v>
      </c>
      <c r="G676" s="30"/>
    </row>
    <row r="677" spans="2:7" x14ac:dyDescent="0.4">
      <c r="B677" s="30" t="s">
        <v>2982</v>
      </c>
      <c r="C677" s="30" t="s">
        <v>2597</v>
      </c>
      <c r="D677" s="30">
        <v>119</v>
      </c>
      <c r="E677" s="30" t="s">
        <v>714</v>
      </c>
      <c r="F677" s="37" t="s">
        <v>6854</v>
      </c>
      <c r="G677" s="30"/>
    </row>
    <row r="678" spans="2:7" x14ac:dyDescent="0.4">
      <c r="B678" s="30" t="s">
        <v>2982</v>
      </c>
      <c r="C678" s="30" t="s">
        <v>2597</v>
      </c>
      <c r="D678" s="30">
        <v>120</v>
      </c>
      <c r="E678" s="30" t="s">
        <v>3407</v>
      </c>
      <c r="F678" s="37" t="s">
        <v>6854</v>
      </c>
      <c r="G678" s="30"/>
    </row>
    <row r="679" spans="2:7" x14ac:dyDescent="0.4">
      <c r="B679" s="30" t="s">
        <v>2982</v>
      </c>
      <c r="C679" s="30" t="s">
        <v>2597</v>
      </c>
      <c r="D679" s="30">
        <v>121</v>
      </c>
      <c r="E679" s="30" t="s">
        <v>150</v>
      </c>
      <c r="F679" s="37" t="s">
        <v>6854</v>
      </c>
      <c r="G679" s="30"/>
    </row>
    <row r="680" spans="2:7" x14ac:dyDescent="0.4">
      <c r="B680" s="30" t="s">
        <v>2982</v>
      </c>
      <c r="C680" s="30" t="s">
        <v>2597</v>
      </c>
      <c r="D680" s="30">
        <v>122</v>
      </c>
      <c r="E680" s="30" t="s">
        <v>3410</v>
      </c>
      <c r="F680" s="37" t="s">
        <v>6854</v>
      </c>
      <c r="G680" s="30"/>
    </row>
    <row r="681" spans="2:7" x14ac:dyDescent="0.4">
      <c r="B681" s="30" t="s">
        <v>2982</v>
      </c>
      <c r="C681" s="30" t="s">
        <v>2597</v>
      </c>
      <c r="D681" s="30">
        <v>123</v>
      </c>
      <c r="E681" s="30" t="s">
        <v>3412</v>
      </c>
      <c r="F681" s="37" t="s">
        <v>6854</v>
      </c>
      <c r="G681" s="30"/>
    </row>
    <row r="682" spans="2:7" x14ac:dyDescent="0.4">
      <c r="B682" s="30" t="s">
        <v>2982</v>
      </c>
      <c r="C682" s="30" t="s">
        <v>2597</v>
      </c>
      <c r="D682" s="30">
        <v>124</v>
      </c>
      <c r="E682" s="30" t="s">
        <v>1827</v>
      </c>
      <c r="F682" s="37" t="s">
        <v>6854</v>
      </c>
      <c r="G682" s="30"/>
    </row>
    <row r="683" spans="2:7" x14ac:dyDescent="0.4">
      <c r="B683" s="30" t="s">
        <v>2982</v>
      </c>
      <c r="C683" s="30" t="s">
        <v>2597</v>
      </c>
      <c r="D683" s="30">
        <v>125</v>
      </c>
      <c r="E683" s="30" t="s">
        <v>3343</v>
      </c>
      <c r="F683" s="37" t="s">
        <v>6854</v>
      </c>
      <c r="G683" s="30"/>
    </row>
    <row r="684" spans="2:7" x14ac:dyDescent="0.4">
      <c r="B684" s="30" t="s">
        <v>2982</v>
      </c>
      <c r="C684" s="30" t="s">
        <v>2597</v>
      </c>
      <c r="D684" s="30">
        <v>126</v>
      </c>
      <c r="E684" s="30" t="s">
        <v>3414</v>
      </c>
      <c r="F684" s="37" t="s">
        <v>6854</v>
      </c>
      <c r="G684" s="30"/>
    </row>
    <row r="685" spans="2:7" x14ac:dyDescent="0.4">
      <c r="B685" s="30" t="s">
        <v>2982</v>
      </c>
      <c r="C685" s="30" t="s">
        <v>2597</v>
      </c>
      <c r="D685" s="30">
        <v>127</v>
      </c>
      <c r="E685" s="30" t="s">
        <v>2088</v>
      </c>
      <c r="F685" s="37" t="s">
        <v>6854</v>
      </c>
      <c r="G685" s="30"/>
    </row>
    <row r="686" spans="2:7" x14ac:dyDescent="0.4">
      <c r="B686" s="30" t="s">
        <v>2982</v>
      </c>
      <c r="C686" s="30" t="s">
        <v>2597</v>
      </c>
      <c r="D686" s="30">
        <v>128</v>
      </c>
      <c r="E686" s="30" t="s">
        <v>3418</v>
      </c>
      <c r="F686" s="37" t="s">
        <v>6854</v>
      </c>
      <c r="G686" s="30"/>
    </row>
    <row r="687" spans="2:7" x14ac:dyDescent="0.4">
      <c r="B687" s="30" t="s">
        <v>2982</v>
      </c>
      <c r="C687" s="30" t="s">
        <v>2597</v>
      </c>
      <c r="D687" s="30">
        <v>129</v>
      </c>
      <c r="E687" s="30" t="s">
        <v>387</v>
      </c>
      <c r="F687" s="37" t="s">
        <v>6854</v>
      </c>
      <c r="G687" s="30"/>
    </row>
    <row r="688" spans="2:7" x14ac:dyDescent="0.4">
      <c r="B688" s="30" t="s">
        <v>2982</v>
      </c>
      <c r="C688" s="30" t="s">
        <v>2597</v>
      </c>
      <c r="D688" s="30">
        <v>130</v>
      </c>
      <c r="E688" s="30" t="s">
        <v>3114</v>
      </c>
      <c r="F688" s="37" t="s">
        <v>6854</v>
      </c>
      <c r="G688" s="30"/>
    </row>
    <row r="689" spans="2:7" x14ac:dyDescent="0.4">
      <c r="B689" s="30" t="s">
        <v>2982</v>
      </c>
      <c r="C689" s="30" t="s">
        <v>2597</v>
      </c>
      <c r="D689" s="30">
        <v>131</v>
      </c>
      <c r="E689" s="30" t="s">
        <v>1380</v>
      </c>
      <c r="F689" s="37" t="s">
        <v>6854</v>
      </c>
      <c r="G689" s="30"/>
    </row>
    <row r="690" spans="2:7" x14ac:dyDescent="0.4">
      <c r="B690" s="30" t="s">
        <v>2982</v>
      </c>
      <c r="C690" s="30" t="s">
        <v>2597</v>
      </c>
      <c r="D690" s="30">
        <v>132</v>
      </c>
      <c r="E690" s="30" t="s">
        <v>3422</v>
      </c>
      <c r="F690" s="37" t="s">
        <v>6854</v>
      </c>
      <c r="G690" s="30"/>
    </row>
    <row r="691" spans="2:7" x14ac:dyDescent="0.4">
      <c r="B691" s="30" t="s">
        <v>2982</v>
      </c>
      <c r="C691" s="30" t="s">
        <v>2597</v>
      </c>
      <c r="D691" s="30">
        <v>133</v>
      </c>
      <c r="E691" s="30" t="s">
        <v>3341</v>
      </c>
      <c r="F691" s="37" t="s">
        <v>6854</v>
      </c>
      <c r="G691" s="30"/>
    </row>
    <row r="692" spans="2:7" x14ac:dyDescent="0.4">
      <c r="B692" s="30" t="s">
        <v>2982</v>
      </c>
      <c r="C692" s="30" t="s">
        <v>2597</v>
      </c>
      <c r="D692" s="30">
        <v>134</v>
      </c>
      <c r="E692" s="30" t="s">
        <v>3215</v>
      </c>
      <c r="F692" s="37" t="s">
        <v>6854</v>
      </c>
      <c r="G692" s="30"/>
    </row>
    <row r="693" spans="2:7" x14ac:dyDescent="0.4">
      <c r="B693" s="30" t="s">
        <v>2982</v>
      </c>
      <c r="C693" s="30" t="s">
        <v>2597</v>
      </c>
      <c r="D693" s="30">
        <v>135</v>
      </c>
      <c r="E693" s="30" t="s">
        <v>3050</v>
      </c>
      <c r="F693" s="37" t="s">
        <v>6854</v>
      </c>
      <c r="G693" s="30"/>
    </row>
    <row r="694" spans="2:7" x14ac:dyDescent="0.4">
      <c r="B694" s="30" t="s">
        <v>2982</v>
      </c>
      <c r="C694" s="30" t="s">
        <v>2597</v>
      </c>
      <c r="D694" s="30">
        <v>136</v>
      </c>
      <c r="E694" s="30" t="s">
        <v>2167</v>
      </c>
      <c r="F694" s="37" t="s">
        <v>6854</v>
      </c>
      <c r="G694" s="30"/>
    </row>
    <row r="695" spans="2:7" x14ac:dyDescent="0.4">
      <c r="B695" s="30" t="s">
        <v>2982</v>
      </c>
      <c r="C695" s="30" t="s">
        <v>2597</v>
      </c>
      <c r="D695" s="30">
        <v>137</v>
      </c>
      <c r="E695" s="30" t="s">
        <v>2750</v>
      </c>
      <c r="F695" s="37" t="s">
        <v>6854</v>
      </c>
      <c r="G695" s="30"/>
    </row>
    <row r="696" spans="2:7" x14ac:dyDescent="0.4">
      <c r="B696" s="30" t="s">
        <v>2982</v>
      </c>
      <c r="C696" s="30" t="s">
        <v>2597</v>
      </c>
      <c r="D696" s="30">
        <v>138</v>
      </c>
      <c r="E696" s="30" t="s">
        <v>2954</v>
      </c>
      <c r="F696" s="37" t="s">
        <v>6854</v>
      </c>
      <c r="G696" s="30"/>
    </row>
    <row r="697" spans="2:7" x14ac:dyDescent="0.4">
      <c r="B697" s="30" t="s">
        <v>2982</v>
      </c>
      <c r="C697" s="30" t="s">
        <v>2597</v>
      </c>
      <c r="D697" s="30">
        <v>139</v>
      </c>
      <c r="E697" s="30" t="s">
        <v>3032</v>
      </c>
      <c r="F697" s="37" t="s">
        <v>6854</v>
      </c>
      <c r="G697" s="30"/>
    </row>
    <row r="698" spans="2:7" x14ac:dyDescent="0.4">
      <c r="B698" s="30" t="s">
        <v>2982</v>
      </c>
      <c r="C698" s="30" t="s">
        <v>2597</v>
      </c>
      <c r="D698" s="30">
        <v>140</v>
      </c>
      <c r="E698" s="30" t="s">
        <v>1288</v>
      </c>
      <c r="F698" s="37" t="s">
        <v>6854</v>
      </c>
      <c r="G698" s="30"/>
    </row>
    <row r="699" spans="2:7" x14ac:dyDescent="0.4">
      <c r="B699" s="30" t="s">
        <v>2982</v>
      </c>
      <c r="C699" s="30" t="s">
        <v>2597</v>
      </c>
      <c r="D699" s="30">
        <v>141</v>
      </c>
      <c r="E699" s="30" t="s">
        <v>3423</v>
      </c>
      <c r="F699" s="37"/>
      <c r="G699" s="30"/>
    </row>
    <row r="700" spans="2:7" x14ac:dyDescent="0.4">
      <c r="B700" s="30" t="s">
        <v>2982</v>
      </c>
      <c r="C700" s="30" t="s">
        <v>2597</v>
      </c>
      <c r="D700" s="30">
        <v>142</v>
      </c>
      <c r="E700" s="30" t="s">
        <v>1704</v>
      </c>
      <c r="F700" s="37"/>
      <c r="G700" s="30"/>
    </row>
    <row r="701" spans="2:7" x14ac:dyDescent="0.4">
      <c r="B701" s="30" t="s">
        <v>2982</v>
      </c>
      <c r="C701" s="30" t="s">
        <v>2597</v>
      </c>
      <c r="D701" s="30">
        <v>143</v>
      </c>
      <c r="E701" s="30" t="s">
        <v>3120</v>
      </c>
      <c r="F701" s="37"/>
      <c r="G701" s="30"/>
    </row>
    <row r="702" spans="2:7" x14ac:dyDescent="0.4">
      <c r="B702" s="30" t="s">
        <v>2982</v>
      </c>
      <c r="C702" s="30" t="s">
        <v>2597</v>
      </c>
      <c r="D702" s="30">
        <v>144</v>
      </c>
      <c r="E702" s="30" t="s">
        <v>4472</v>
      </c>
      <c r="F702" s="37"/>
      <c r="G702" s="30"/>
    </row>
    <row r="703" spans="2:7" x14ac:dyDescent="0.4">
      <c r="B703" s="30" t="s">
        <v>2982</v>
      </c>
      <c r="C703" s="30" t="s">
        <v>2597</v>
      </c>
      <c r="D703" s="30">
        <v>145</v>
      </c>
      <c r="E703" s="30" t="s">
        <v>1214</v>
      </c>
      <c r="F703" s="37"/>
      <c r="G703" s="30"/>
    </row>
    <row r="704" spans="2:7" x14ac:dyDescent="0.4">
      <c r="B704" s="30" t="s">
        <v>2982</v>
      </c>
      <c r="C704" s="30" t="s">
        <v>2597</v>
      </c>
      <c r="D704" s="30">
        <v>146</v>
      </c>
      <c r="E704" s="30" t="s">
        <v>3424</v>
      </c>
      <c r="F704" s="37" t="s">
        <v>6854</v>
      </c>
      <c r="G704" s="30"/>
    </row>
    <row r="705" spans="2:7" x14ac:dyDescent="0.4">
      <c r="B705" s="30" t="s">
        <v>2982</v>
      </c>
      <c r="C705" s="30" t="s">
        <v>2597</v>
      </c>
      <c r="D705" s="30">
        <v>147</v>
      </c>
      <c r="E705" s="30" t="s">
        <v>3426</v>
      </c>
      <c r="F705" s="37"/>
      <c r="G705" s="30"/>
    </row>
    <row r="706" spans="2:7" x14ac:dyDescent="0.4">
      <c r="B706" s="30" t="s">
        <v>2982</v>
      </c>
      <c r="C706" s="30" t="s">
        <v>2597</v>
      </c>
      <c r="D706" s="30">
        <v>148</v>
      </c>
      <c r="E706" s="30" t="s">
        <v>447</v>
      </c>
      <c r="F706" s="37"/>
      <c r="G706" s="30"/>
    </row>
    <row r="707" spans="2:7" x14ac:dyDescent="0.4">
      <c r="B707" s="30" t="s">
        <v>2982</v>
      </c>
      <c r="C707" s="30" t="s">
        <v>2597</v>
      </c>
      <c r="D707" s="30">
        <v>149</v>
      </c>
      <c r="E707" s="30" t="s">
        <v>3427</v>
      </c>
      <c r="F707" s="37" t="s">
        <v>6854</v>
      </c>
      <c r="G707" s="30"/>
    </row>
    <row r="708" spans="2:7" x14ac:dyDescent="0.4">
      <c r="B708" s="30" t="s">
        <v>2982</v>
      </c>
      <c r="C708" s="30" t="s">
        <v>2597</v>
      </c>
      <c r="D708" s="30">
        <v>150</v>
      </c>
      <c r="E708" s="30" t="s">
        <v>291</v>
      </c>
      <c r="F708" s="37" t="s">
        <v>6854</v>
      </c>
      <c r="G708" s="30"/>
    </row>
    <row r="709" spans="2:7" x14ac:dyDescent="0.4">
      <c r="B709" s="30" t="s">
        <v>2982</v>
      </c>
      <c r="C709" s="30" t="s">
        <v>2597</v>
      </c>
      <c r="D709" s="30">
        <v>151</v>
      </c>
      <c r="E709" s="30" t="s">
        <v>3431</v>
      </c>
      <c r="F709" s="37" t="s">
        <v>6854</v>
      </c>
      <c r="G709" s="30"/>
    </row>
    <row r="710" spans="2:7" x14ac:dyDescent="0.4">
      <c r="B710" s="30" t="s">
        <v>2982</v>
      </c>
      <c r="C710" s="30" t="s">
        <v>2597</v>
      </c>
      <c r="D710" s="30">
        <v>152</v>
      </c>
      <c r="E710" s="30" t="s">
        <v>3435</v>
      </c>
      <c r="F710" s="37" t="s">
        <v>6854</v>
      </c>
      <c r="G710" s="30"/>
    </row>
    <row r="711" spans="2:7" x14ac:dyDescent="0.4">
      <c r="B711" s="30" t="s">
        <v>2982</v>
      </c>
      <c r="C711" s="30" t="s">
        <v>2597</v>
      </c>
      <c r="D711" s="30">
        <v>153</v>
      </c>
      <c r="E711" s="30" t="s">
        <v>2743</v>
      </c>
      <c r="F711" s="37" t="s">
        <v>6854</v>
      </c>
      <c r="G711" s="30"/>
    </row>
    <row r="712" spans="2:7" x14ac:dyDescent="0.4">
      <c r="B712" s="30" t="s">
        <v>2982</v>
      </c>
      <c r="C712" s="30" t="s">
        <v>2597</v>
      </c>
      <c r="D712" s="30">
        <v>154</v>
      </c>
      <c r="E712" s="30" t="s">
        <v>3436</v>
      </c>
      <c r="F712" s="37" t="s">
        <v>6854</v>
      </c>
      <c r="G712" s="30"/>
    </row>
    <row r="713" spans="2:7" x14ac:dyDescent="0.4">
      <c r="B713" s="30" t="s">
        <v>2982</v>
      </c>
      <c r="C713" s="30" t="s">
        <v>2597</v>
      </c>
      <c r="D713" s="30">
        <v>155</v>
      </c>
      <c r="E713" s="30" t="s">
        <v>1128</v>
      </c>
      <c r="F713" s="37"/>
      <c r="G713" s="30"/>
    </row>
    <row r="714" spans="2:7" x14ac:dyDescent="0.4">
      <c r="B714" s="30" t="s">
        <v>2982</v>
      </c>
      <c r="C714" s="30" t="s">
        <v>2597</v>
      </c>
      <c r="D714" s="30">
        <v>156</v>
      </c>
      <c r="E714" s="30" t="s">
        <v>2294</v>
      </c>
      <c r="F714" s="37" t="s">
        <v>6854</v>
      </c>
      <c r="G714" s="30"/>
    </row>
    <row r="715" spans="2:7" x14ac:dyDescent="0.4">
      <c r="B715" s="30" t="s">
        <v>2982</v>
      </c>
      <c r="C715" s="30" t="s">
        <v>2597</v>
      </c>
      <c r="D715" s="30">
        <v>157</v>
      </c>
      <c r="E715" s="30" t="s">
        <v>3372</v>
      </c>
      <c r="F715" s="37" t="s">
        <v>6854</v>
      </c>
      <c r="G715" s="30"/>
    </row>
    <row r="716" spans="2:7" x14ac:dyDescent="0.4">
      <c r="B716" s="30" t="s">
        <v>2982</v>
      </c>
      <c r="C716" s="30" t="s">
        <v>2597</v>
      </c>
      <c r="D716" s="30">
        <v>158</v>
      </c>
      <c r="E716" s="30" t="s">
        <v>2413</v>
      </c>
      <c r="F716" s="37" t="s">
        <v>6854</v>
      </c>
      <c r="G716" s="30"/>
    </row>
    <row r="717" spans="2:7" x14ac:dyDescent="0.4">
      <c r="B717" s="30" t="s">
        <v>2982</v>
      </c>
      <c r="C717" s="30" t="s">
        <v>2597</v>
      </c>
      <c r="D717" s="30">
        <v>159</v>
      </c>
      <c r="E717" s="30" t="s">
        <v>3440</v>
      </c>
      <c r="F717" s="37" t="s">
        <v>6854</v>
      </c>
      <c r="G717" s="30"/>
    </row>
    <row r="718" spans="2:7" x14ac:dyDescent="0.4">
      <c r="B718" s="30" t="s">
        <v>2982</v>
      </c>
      <c r="C718" s="30" t="s">
        <v>2597</v>
      </c>
      <c r="D718" s="30">
        <v>160</v>
      </c>
      <c r="E718" s="34" t="s">
        <v>3441</v>
      </c>
      <c r="F718" s="37"/>
      <c r="G718" s="30"/>
    </row>
    <row r="719" spans="2:7" x14ac:dyDescent="0.4">
      <c r="B719" s="30" t="s">
        <v>2982</v>
      </c>
      <c r="C719" s="30" t="s">
        <v>2597</v>
      </c>
      <c r="D719" s="30">
        <v>161</v>
      </c>
      <c r="E719" s="30" t="s">
        <v>1676</v>
      </c>
      <c r="F719" s="37" t="s">
        <v>6854</v>
      </c>
      <c r="G719" s="30"/>
    </row>
    <row r="720" spans="2:7" x14ac:dyDescent="0.4">
      <c r="B720" s="30" t="s">
        <v>2982</v>
      </c>
      <c r="C720" s="30" t="s">
        <v>2597</v>
      </c>
      <c r="D720" s="30">
        <v>162</v>
      </c>
      <c r="E720" s="30" t="s">
        <v>3445</v>
      </c>
      <c r="F720" s="37" t="s">
        <v>6854</v>
      </c>
      <c r="G720" s="30"/>
    </row>
    <row r="721" spans="2:7" x14ac:dyDescent="0.4">
      <c r="B721" s="30" t="s">
        <v>2982</v>
      </c>
      <c r="C721" s="30" t="s">
        <v>2597</v>
      </c>
      <c r="D721" s="30">
        <v>163</v>
      </c>
      <c r="E721" s="30" t="s">
        <v>906</v>
      </c>
      <c r="F721" s="37" t="s">
        <v>6854</v>
      </c>
      <c r="G721" s="30"/>
    </row>
    <row r="722" spans="2:7" x14ac:dyDescent="0.4">
      <c r="B722" s="30" t="s">
        <v>2982</v>
      </c>
      <c r="C722" s="30" t="s">
        <v>2597</v>
      </c>
      <c r="D722" s="30">
        <v>164</v>
      </c>
      <c r="E722" s="30" t="s">
        <v>2575</v>
      </c>
      <c r="F722" s="37" t="s">
        <v>6854</v>
      </c>
      <c r="G722" s="30"/>
    </row>
    <row r="723" spans="2:7" x14ac:dyDescent="0.4">
      <c r="B723" s="30" t="s">
        <v>2982</v>
      </c>
      <c r="C723" s="30" t="s">
        <v>2597</v>
      </c>
      <c r="D723" s="30">
        <v>165</v>
      </c>
      <c r="E723" s="30" t="s">
        <v>1079</v>
      </c>
      <c r="F723" s="37" t="s">
        <v>6854</v>
      </c>
      <c r="G723" s="30"/>
    </row>
    <row r="724" spans="2:7" x14ac:dyDescent="0.4">
      <c r="B724" s="30" t="s">
        <v>2982</v>
      </c>
      <c r="C724" s="30" t="s">
        <v>2597</v>
      </c>
      <c r="D724" s="30">
        <v>166</v>
      </c>
      <c r="E724" s="30" t="s">
        <v>3449</v>
      </c>
      <c r="F724" s="37" t="s">
        <v>6854</v>
      </c>
      <c r="G724" s="30"/>
    </row>
    <row r="725" spans="2:7" x14ac:dyDescent="0.4">
      <c r="B725" s="30" t="s">
        <v>2982</v>
      </c>
      <c r="C725" s="30" t="s">
        <v>2597</v>
      </c>
      <c r="D725" s="30">
        <v>167</v>
      </c>
      <c r="E725" s="30" t="s">
        <v>2323</v>
      </c>
      <c r="F725" s="37" t="s">
        <v>6854</v>
      </c>
      <c r="G725" s="30"/>
    </row>
    <row r="726" spans="2:7" x14ac:dyDescent="0.4">
      <c r="B726" s="30" t="s">
        <v>2982</v>
      </c>
      <c r="C726" s="30" t="s">
        <v>2597</v>
      </c>
      <c r="D726" s="30">
        <v>168</v>
      </c>
      <c r="E726" s="30" t="s">
        <v>3450</v>
      </c>
      <c r="F726" s="37" t="s">
        <v>6854</v>
      </c>
      <c r="G726" s="30"/>
    </row>
    <row r="727" spans="2:7" x14ac:dyDescent="0.4">
      <c r="B727" s="30" t="s">
        <v>2982</v>
      </c>
      <c r="C727" s="30" t="s">
        <v>2597</v>
      </c>
      <c r="D727" s="30">
        <v>169</v>
      </c>
      <c r="E727" s="30" t="s">
        <v>1314</v>
      </c>
      <c r="F727" s="37" t="s">
        <v>6854</v>
      </c>
      <c r="G727" s="30"/>
    </row>
    <row r="728" spans="2:7" x14ac:dyDescent="0.4">
      <c r="B728" s="30" t="s">
        <v>2982</v>
      </c>
      <c r="C728" s="30" t="s">
        <v>2597</v>
      </c>
      <c r="D728" s="30">
        <v>170</v>
      </c>
      <c r="E728" s="30" t="s">
        <v>435</v>
      </c>
      <c r="F728" s="37" t="s">
        <v>6854</v>
      </c>
      <c r="G728" s="30"/>
    </row>
    <row r="729" spans="2:7" x14ac:dyDescent="0.4">
      <c r="B729" s="30" t="s">
        <v>2982</v>
      </c>
      <c r="C729" s="30" t="s">
        <v>2597</v>
      </c>
      <c r="D729" s="30">
        <v>171</v>
      </c>
      <c r="E729" s="30" t="s">
        <v>3451</v>
      </c>
      <c r="F729" s="37" t="s">
        <v>6854</v>
      </c>
      <c r="G729" s="30"/>
    </row>
    <row r="730" spans="2:7" x14ac:dyDescent="0.4">
      <c r="B730" s="30" t="s">
        <v>2982</v>
      </c>
      <c r="C730" s="30" t="s">
        <v>2597</v>
      </c>
      <c r="D730" s="30">
        <v>172</v>
      </c>
      <c r="E730" s="30" t="s">
        <v>3455</v>
      </c>
      <c r="F730" s="37" t="s">
        <v>6854</v>
      </c>
      <c r="G730" s="30"/>
    </row>
    <row r="731" spans="2:7" x14ac:dyDescent="0.4">
      <c r="B731" s="30" t="s">
        <v>2982</v>
      </c>
      <c r="C731" s="30" t="s">
        <v>2597</v>
      </c>
      <c r="D731" s="30">
        <v>173</v>
      </c>
      <c r="E731" s="30" t="s">
        <v>244</v>
      </c>
      <c r="F731" s="37" t="s">
        <v>6854</v>
      </c>
      <c r="G731" s="30"/>
    </row>
    <row r="732" spans="2:7" x14ac:dyDescent="0.4">
      <c r="B732" s="30" t="s">
        <v>2982</v>
      </c>
      <c r="C732" s="30" t="s">
        <v>2597</v>
      </c>
      <c r="D732" s="30">
        <v>174</v>
      </c>
      <c r="E732" s="30" t="s">
        <v>3420</v>
      </c>
      <c r="F732" s="37" t="s">
        <v>6854</v>
      </c>
      <c r="G732" s="30"/>
    </row>
    <row r="733" spans="2:7" x14ac:dyDescent="0.4">
      <c r="B733" s="30" t="s">
        <v>2982</v>
      </c>
      <c r="C733" s="30" t="s">
        <v>2597</v>
      </c>
      <c r="D733" s="30">
        <v>175</v>
      </c>
      <c r="E733" s="30" t="s">
        <v>1462</v>
      </c>
      <c r="F733" s="37" t="s">
        <v>6854</v>
      </c>
      <c r="G733" s="30"/>
    </row>
    <row r="734" spans="2:7" x14ac:dyDescent="0.4">
      <c r="B734" s="30" t="s">
        <v>2982</v>
      </c>
      <c r="C734" s="30" t="s">
        <v>2597</v>
      </c>
      <c r="D734" s="30">
        <v>176</v>
      </c>
      <c r="E734" s="30" t="s">
        <v>3456</v>
      </c>
      <c r="F734" s="37" t="s">
        <v>6854</v>
      </c>
      <c r="G734" s="30"/>
    </row>
    <row r="735" spans="2:7" x14ac:dyDescent="0.4">
      <c r="B735" s="30" t="s">
        <v>2982</v>
      </c>
      <c r="C735" s="30" t="s">
        <v>2597</v>
      </c>
      <c r="D735" s="30">
        <v>177</v>
      </c>
      <c r="E735" s="30" t="s">
        <v>1018</v>
      </c>
      <c r="F735" s="37" t="s">
        <v>6854</v>
      </c>
      <c r="G735" s="30"/>
    </row>
    <row r="736" spans="2:7" x14ac:dyDescent="0.4">
      <c r="B736" s="30" t="s">
        <v>2982</v>
      </c>
      <c r="C736" s="30" t="s">
        <v>2597</v>
      </c>
      <c r="D736" s="30">
        <v>178</v>
      </c>
      <c r="E736" s="30" t="s">
        <v>3458</v>
      </c>
      <c r="F736" s="37" t="s">
        <v>6854</v>
      </c>
      <c r="G736" s="30"/>
    </row>
    <row r="737" spans="2:7" x14ac:dyDescent="0.4">
      <c r="B737" s="30" t="s">
        <v>2982</v>
      </c>
      <c r="C737" s="30" t="s">
        <v>2597</v>
      </c>
      <c r="D737" s="30">
        <v>179</v>
      </c>
      <c r="E737" s="30" t="s">
        <v>1225</v>
      </c>
      <c r="F737" s="37" t="s">
        <v>6854</v>
      </c>
      <c r="G737" s="30"/>
    </row>
    <row r="738" spans="2:7" x14ac:dyDescent="0.4">
      <c r="B738" s="30" t="s">
        <v>2982</v>
      </c>
      <c r="C738" s="30" t="s">
        <v>2597</v>
      </c>
      <c r="D738" s="30">
        <v>180</v>
      </c>
      <c r="E738" s="30" t="s">
        <v>595</v>
      </c>
      <c r="F738" s="37" t="s">
        <v>6854</v>
      </c>
      <c r="G738" s="30"/>
    </row>
    <row r="739" spans="2:7" x14ac:dyDescent="0.4">
      <c r="B739" s="30" t="s">
        <v>2982</v>
      </c>
      <c r="C739" s="30" t="s">
        <v>2597</v>
      </c>
      <c r="D739" s="30">
        <v>181</v>
      </c>
      <c r="E739" s="30" t="s">
        <v>370</v>
      </c>
      <c r="F739" s="37" t="s">
        <v>6854</v>
      </c>
      <c r="G739" s="30"/>
    </row>
    <row r="740" spans="2:7" x14ac:dyDescent="0.4">
      <c r="B740" s="30" t="s">
        <v>2982</v>
      </c>
      <c r="C740" s="30" t="s">
        <v>2597</v>
      </c>
      <c r="D740" s="30">
        <v>182</v>
      </c>
      <c r="E740" s="30" t="s">
        <v>3301</v>
      </c>
      <c r="F740" s="37" t="s">
        <v>6854</v>
      </c>
      <c r="G740" s="30"/>
    </row>
    <row r="741" spans="2:7" x14ac:dyDescent="0.4">
      <c r="B741" s="30" t="s">
        <v>2982</v>
      </c>
      <c r="C741" s="30" t="s">
        <v>2597</v>
      </c>
      <c r="D741" s="30">
        <v>183</v>
      </c>
      <c r="E741" s="30" t="s">
        <v>3462</v>
      </c>
      <c r="F741" s="37" t="s">
        <v>6854</v>
      </c>
      <c r="G741" s="30"/>
    </row>
    <row r="742" spans="2:7" x14ac:dyDescent="0.4">
      <c r="B742" s="30" t="s">
        <v>2982</v>
      </c>
      <c r="C742" s="30" t="s">
        <v>2597</v>
      </c>
      <c r="D742" s="30">
        <v>184</v>
      </c>
      <c r="E742" s="30" t="s">
        <v>3463</v>
      </c>
      <c r="F742" s="37" t="s">
        <v>6854</v>
      </c>
      <c r="G742" s="30"/>
    </row>
    <row r="743" spans="2:7" x14ac:dyDescent="0.4">
      <c r="B743" s="30" t="s">
        <v>2982</v>
      </c>
      <c r="C743" s="30" t="s">
        <v>2597</v>
      </c>
      <c r="D743" s="30">
        <v>185</v>
      </c>
      <c r="E743" s="30" t="s">
        <v>3110</v>
      </c>
      <c r="F743" s="37" t="s">
        <v>6854</v>
      </c>
      <c r="G743" s="30"/>
    </row>
    <row r="744" spans="2:7" x14ac:dyDescent="0.4">
      <c r="B744" s="30" t="s">
        <v>2982</v>
      </c>
      <c r="C744" s="30" t="s">
        <v>2597</v>
      </c>
      <c r="D744" s="30">
        <v>186</v>
      </c>
      <c r="E744" s="30" t="s">
        <v>1789</v>
      </c>
      <c r="F744" s="37" t="s">
        <v>6854</v>
      </c>
      <c r="G744" s="30"/>
    </row>
    <row r="745" spans="2:7" x14ac:dyDescent="0.4">
      <c r="B745" s="30" t="s">
        <v>2982</v>
      </c>
      <c r="C745" s="30" t="s">
        <v>2597</v>
      </c>
      <c r="D745" s="30">
        <v>187</v>
      </c>
      <c r="E745" s="30" t="s">
        <v>3465</v>
      </c>
      <c r="F745" s="37" t="s">
        <v>6854</v>
      </c>
      <c r="G745" s="30"/>
    </row>
    <row r="746" spans="2:7" x14ac:dyDescent="0.4">
      <c r="B746" s="30" t="s">
        <v>2982</v>
      </c>
      <c r="C746" s="30" t="s">
        <v>2597</v>
      </c>
      <c r="D746" s="30">
        <v>188</v>
      </c>
      <c r="E746" s="30" t="s">
        <v>1694</v>
      </c>
      <c r="F746" s="37" t="s">
        <v>6854</v>
      </c>
      <c r="G746" s="30"/>
    </row>
    <row r="747" spans="2:7" x14ac:dyDescent="0.4">
      <c r="B747" s="30" t="s">
        <v>2982</v>
      </c>
      <c r="C747" s="30" t="s">
        <v>2597</v>
      </c>
      <c r="D747" s="30">
        <v>189</v>
      </c>
      <c r="E747" s="30" t="s">
        <v>646</v>
      </c>
      <c r="F747" s="37" t="s">
        <v>6854</v>
      </c>
      <c r="G747" s="30"/>
    </row>
    <row r="748" spans="2:7" x14ac:dyDescent="0.4">
      <c r="B748" s="30" t="s">
        <v>2982</v>
      </c>
      <c r="C748" s="30" t="s">
        <v>2597</v>
      </c>
      <c r="D748" s="30">
        <v>190</v>
      </c>
      <c r="E748" s="30" t="s">
        <v>3166</v>
      </c>
      <c r="F748" s="37" t="s">
        <v>6854</v>
      </c>
      <c r="G748" s="30"/>
    </row>
    <row r="749" spans="2:7" x14ac:dyDescent="0.4">
      <c r="B749" s="30" t="s">
        <v>2982</v>
      </c>
      <c r="C749" s="30" t="s">
        <v>2597</v>
      </c>
      <c r="D749" s="30">
        <v>191</v>
      </c>
      <c r="E749" s="30" t="s">
        <v>10</v>
      </c>
      <c r="F749" s="37" t="s">
        <v>6854</v>
      </c>
      <c r="G749" s="30"/>
    </row>
    <row r="750" spans="2:7" x14ac:dyDescent="0.4">
      <c r="B750" s="30" t="s">
        <v>2982</v>
      </c>
      <c r="C750" s="30" t="s">
        <v>2597</v>
      </c>
      <c r="D750" s="30">
        <v>192</v>
      </c>
      <c r="E750" s="30" t="s">
        <v>3466</v>
      </c>
      <c r="F750" s="37" t="s">
        <v>6854</v>
      </c>
      <c r="G750" s="30"/>
    </row>
    <row r="751" spans="2:7" x14ac:dyDescent="0.4">
      <c r="B751" s="30" t="s">
        <v>2982</v>
      </c>
      <c r="C751" s="30" t="s">
        <v>2597</v>
      </c>
      <c r="D751" s="30">
        <v>193</v>
      </c>
      <c r="E751" s="30" t="s">
        <v>1002</v>
      </c>
      <c r="F751" s="37" t="s">
        <v>6854</v>
      </c>
      <c r="G751" s="30"/>
    </row>
    <row r="752" spans="2:7" x14ac:dyDescent="0.4">
      <c r="B752" s="30" t="s">
        <v>2982</v>
      </c>
      <c r="C752" s="30" t="s">
        <v>2597</v>
      </c>
      <c r="D752" s="30">
        <v>194</v>
      </c>
      <c r="E752" s="30" t="s">
        <v>1307</v>
      </c>
      <c r="F752" s="37" t="s">
        <v>6854</v>
      </c>
      <c r="G752" s="30"/>
    </row>
    <row r="753" spans="2:7" x14ac:dyDescent="0.4">
      <c r="B753" s="30" t="s">
        <v>2982</v>
      </c>
      <c r="C753" s="30" t="s">
        <v>2597</v>
      </c>
      <c r="D753" s="30">
        <v>195</v>
      </c>
      <c r="E753" s="30" t="s">
        <v>3468</v>
      </c>
      <c r="F753" s="37" t="s">
        <v>6854</v>
      </c>
      <c r="G753" s="30"/>
    </row>
    <row r="754" spans="2:7" x14ac:dyDescent="0.4">
      <c r="B754" s="30" t="s">
        <v>2982</v>
      </c>
      <c r="C754" s="30" t="s">
        <v>2597</v>
      </c>
      <c r="D754" s="30">
        <v>196</v>
      </c>
      <c r="E754" s="30" t="s">
        <v>24</v>
      </c>
      <c r="F754" s="37" t="s">
        <v>6854</v>
      </c>
      <c r="G754" s="30"/>
    </row>
    <row r="755" spans="2:7" x14ac:dyDescent="0.4">
      <c r="B755" s="30" t="s">
        <v>2982</v>
      </c>
      <c r="C755" s="30" t="s">
        <v>2597</v>
      </c>
      <c r="D755" s="30">
        <v>197</v>
      </c>
      <c r="E755" s="30" t="s">
        <v>548</v>
      </c>
      <c r="F755" s="37" t="s">
        <v>6854</v>
      </c>
      <c r="G755" s="30"/>
    </row>
    <row r="756" spans="2:7" x14ac:dyDescent="0.4">
      <c r="B756" s="30" t="s">
        <v>2982</v>
      </c>
      <c r="C756" s="30" t="s">
        <v>2597</v>
      </c>
      <c r="D756" s="30">
        <v>198</v>
      </c>
      <c r="E756" s="30" t="s">
        <v>1692</v>
      </c>
      <c r="F756" s="37" t="s">
        <v>6854</v>
      </c>
      <c r="G756" s="30"/>
    </row>
    <row r="757" spans="2:7" x14ac:dyDescent="0.4">
      <c r="B757" s="30" t="s">
        <v>2982</v>
      </c>
      <c r="C757" s="30" t="s">
        <v>2597</v>
      </c>
      <c r="D757" s="30">
        <v>199</v>
      </c>
      <c r="E757" s="30" t="s">
        <v>3469</v>
      </c>
      <c r="F757" s="37" t="s">
        <v>6854</v>
      </c>
      <c r="G757" s="30"/>
    </row>
    <row r="758" spans="2:7" x14ac:dyDescent="0.4">
      <c r="B758" s="30" t="s">
        <v>2982</v>
      </c>
      <c r="C758" s="30" t="s">
        <v>2597</v>
      </c>
      <c r="D758" s="30">
        <v>200</v>
      </c>
      <c r="E758" s="30" t="s">
        <v>248</v>
      </c>
      <c r="F758" s="37" t="s">
        <v>6854</v>
      </c>
      <c r="G758" s="30"/>
    </row>
    <row r="759" spans="2:7" x14ac:dyDescent="0.4">
      <c r="B759" s="30" t="s">
        <v>2982</v>
      </c>
      <c r="C759" s="30" t="s">
        <v>2597</v>
      </c>
      <c r="D759" s="30">
        <v>201</v>
      </c>
      <c r="E759" s="30" t="s">
        <v>3387</v>
      </c>
      <c r="F759" s="37" t="s">
        <v>6854</v>
      </c>
      <c r="G759" s="30"/>
    </row>
    <row r="760" spans="2:7" x14ac:dyDescent="0.4">
      <c r="B760" s="30" t="s">
        <v>2982</v>
      </c>
      <c r="C760" s="30" t="s">
        <v>2597</v>
      </c>
      <c r="D760" s="30">
        <v>202</v>
      </c>
      <c r="E760" s="30" t="s">
        <v>1794</v>
      </c>
      <c r="F760" s="37" t="s">
        <v>6854</v>
      </c>
      <c r="G760" s="30"/>
    </row>
    <row r="761" spans="2:7" x14ac:dyDescent="0.4">
      <c r="B761" s="30" t="s">
        <v>2982</v>
      </c>
      <c r="C761" s="30" t="s">
        <v>2597</v>
      </c>
      <c r="D761" s="30">
        <v>203</v>
      </c>
      <c r="E761" s="30" t="s">
        <v>3470</v>
      </c>
      <c r="F761" s="37" t="s">
        <v>6854</v>
      </c>
      <c r="G761" s="30"/>
    </row>
    <row r="762" spans="2:7" x14ac:dyDescent="0.4">
      <c r="B762" s="30" t="s">
        <v>2982</v>
      </c>
      <c r="C762" s="30" t="s">
        <v>2597</v>
      </c>
      <c r="D762" s="30">
        <v>204</v>
      </c>
      <c r="E762" s="30" t="s">
        <v>537</v>
      </c>
      <c r="F762" s="37" t="s">
        <v>6854</v>
      </c>
      <c r="G762" s="30"/>
    </row>
    <row r="763" spans="2:7" x14ac:dyDescent="0.4">
      <c r="B763" s="30" t="s">
        <v>2982</v>
      </c>
      <c r="C763" s="30" t="s">
        <v>2597</v>
      </c>
      <c r="D763" s="30">
        <v>205</v>
      </c>
      <c r="E763" s="30" t="s">
        <v>3475</v>
      </c>
      <c r="F763" s="37" t="s">
        <v>6854</v>
      </c>
      <c r="G763" s="30"/>
    </row>
    <row r="764" spans="2:7" x14ac:dyDescent="0.4">
      <c r="B764" s="30" t="s">
        <v>2982</v>
      </c>
      <c r="C764" s="30" t="s">
        <v>2597</v>
      </c>
      <c r="D764" s="30">
        <v>206</v>
      </c>
      <c r="E764" s="30" t="s">
        <v>3226</v>
      </c>
      <c r="F764" s="37" t="s">
        <v>6854</v>
      </c>
      <c r="G764" s="30"/>
    </row>
    <row r="765" spans="2:7" x14ac:dyDescent="0.4">
      <c r="B765" s="30" t="s">
        <v>2982</v>
      </c>
      <c r="C765" s="30" t="s">
        <v>2597</v>
      </c>
      <c r="D765" s="30">
        <v>207</v>
      </c>
      <c r="E765" s="30" t="s">
        <v>3478</v>
      </c>
      <c r="F765" s="37" t="s">
        <v>6854</v>
      </c>
      <c r="G765" s="30"/>
    </row>
    <row r="766" spans="2:7" x14ac:dyDescent="0.4">
      <c r="B766" s="30" t="s">
        <v>2982</v>
      </c>
      <c r="C766" s="30" t="s">
        <v>2597</v>
      </c>
      <c r="D766" s="30">
        <v>208</v>
      </c>
      <c r="E766" s="30" t="s">
        <v>1846</v>
      </c>
      <c r="F766" s="37" t="s">
        <v>6854</v>
      </c>
      <c r="G766" s="30"/>
    </row>
    <row r="767" spans="2:7" x14ac:dyDescent="0.4">
      <c r="B767" s="30" t="s">
        <v>2982</v>
      </c>
      <c r="C767" s="30" t="s">
        <v>2597</v>
      </c>
      <c r="D767" s="30">
        <v>209</v>
      </c>
      <c r="E767" s="30" t="s">
        <v>3480</v>
      </c>
      <c r="F767" s="37" t="s">
        <v>6854</v>
      </c>
      <c r="G767" s="30"/>
    </row>
    <row r="768" spans="2:7" x14ac:dyDescent="0.4">
      <c r="B768" s="30" t="s">
        <v>2982</v>
      </c>
      <c r="C768" s="30" t="s">
        <v>2597</v>
      </c>
      <c r="D768" s="30">
        <v>210</v>
      </c>
      <c r="E768" s="30" t="s">
        <v>825</v>
      </c>
      <c r="F768" s="37" t="s">
        <v>6854</v>
      </c>
      <c r="G768" s="30"/>
    </row>
    <row r="769" spans="2:7" x14ac:dyDescent="0.4">
      <c r="B769" s="30" t="s">
        <v>2982</v>
      </c>
      <c r="C769" s="30" t="s">
        <v>2597</v>
      </c>
      <c r="D769" s="30">
        <v>211</v>
      </c>
      <c r="E769" s="30" t="s">
        <v>3483</v>
      </c>
      <c r="F769" s="37"/>
      <c r="G769" s="30"/>
    </row>
    <row r="770" spans="2:7" x14ac:dyDescent="0.4">
      <c r="B770" s="30" t="s">
        <v>2982</v>
      </c>
      <c r="C770" s="30" t="s">
        <v>2597</v>
      </c>
      <c r="D770" s="30">
        <v>212</v>
      </c>
      <c r="E770" s="30" t="s">
        <v>2155</v>
      </c>
      <c r="F770" s="37"/>
      <c r="G770" s="30"/>
    </row>
    <row r="771" spans="2:7" x14ac:dyDescent="0.4">
      <c r="B771" s="30" t="s">
        <v>2982</v>
      </c>
      <c r="C771" s="30" t="s">
        <v>2597</v>
      </c>
      <c r="D771" s="30">
        <v>213</v>
      </c>
      <c r="E771" s="30" t="s">
        <v>3485</v>
      </c>
      <c r="F771" s="37"/>
      <c r="G771" s="30"/>
    </row>
    <row r="772" spans="2:7" x14ac:dyDescent="0.4">
      <c r="B772" s="30" t="s">
        <v>2982</v>
      </c>
      <c r="C772" s="30" t="s">
        <v>2597</v>
      </c>
      <c r="D772" s="30">
        <v>214</v>
      </c>
      <c r="E772" s="30" t="s">
        <v>3486</v>
      </c>
      <c r="F772" s="37"/>
      <c r="G772" s="30"/>
    </row>
    <row r="773" spans="2:7" x14ac:dyDescent="0.4">
      <c r="B773" s="30" t="s">
        <v>2982</v>
      </c>
      <c r="C773" s="30" t="s">
        <v>2597</v>
      </c>
      <c r="D773" s="30">
        <v>215</v>
      </c>
      <c r="E773" s="30" t="s">
        <v>1997</v>
      </c>
      <c r="F773" s="37"/>
      <c r="G773" s="30"/>
    </row>
    <row r="774" spans="2:7" x14ac:dyDescent="0.4">
      <c r="B774" s="30" t="s">
        <v>2982</v>
      </c>
      <c r="C774" s="30" t="s">
        <v>2597</v>
      </c>
      <c r="D774" s="30">
        <v>216</v>
      </c>
      <c r="E774" s="30" t="s">
        <v>2971</v>
      </c>
      <c r="F774" s="37"/>
      <c r="G774" s="30"/>
    </row>
    <row r="775" spans="2:7" x14ac:dyDescent="0.4">
      <c r="B775" s="30" t="s">
        <v>2982</v>
      </c>
      <c r="C775" s="30" t="s">
        <v>2597</v>
      </c>
      <c r="D775" s="30">
        <v>217</v>
      </c>
      <c r="E775" s="30" t="s">
        <v>3489</v>
      </c>
      <c r="F775" s="37"/>
      <c r="G775" s="30"/>
    </row>
    <row r="776" spans="2:7" x14ac:dyDescent="0.4">
      <c r="B776" s="30" t="s">
        <v>2982</v>
      </c>
      <c r="C776" s="30" t="s">
        <v>2597</v>
      </c>
      <c r="D776" s="30">
        <v>218</v>
      </c>
      <c r="E776" s="30" t="s">
        <v>3491</v>
      </c>
      <c r="F776" s="37"/>
      <c r="G776" s="30"/>
    </row>
    <row r="777" spans="2:7" x14ac:dyDescent="0.4">
      <c r="B777" s="30" t="s">
        <v>2982</v>
      </c>
      <c r="C777" s="30" t="s">
        <v>2597</v>
      </c>
      <c r="D777" s="30">
        <v>219</v>
      </c>
      <c r="E777" s="30" t="s">
        <v>3492</v>
      </c>
      <c r="F777" s="37"/>
      <c r="G777" s="30"/>
    </row>
    <row r="778" spans="2:7" x14ac:dyDescent="0.4">
      <c r="B778" s="30" t="s">
        <v>2982</v>
      </c>
      <c r="C778" s="30" t="s">
        <v>2597</v>
      </c>
      <c r="D778" s="30">
        <v>220</v>
      </c>
      <c r="E778" s="30" t="s">
        <v>3493</v>
      </c>
      <c r="F778" s="37"/>
      <c r="G778" s="30"/>
    </row>
    <row r="779" spans="2:7" x14ac:dyDescent="0.4">
      <c r="B779" s="30" t="s">
        <v>2982</v>
      </c>
      <c r="C779" s="30" t="s">
        <v>2597</v>
      </c>
      <c r="D779" s="30">
        <v>221</v>
      </c>
      <c r="E779" s="30" t="s">
        <v>1993</v>
      </c>
      <c r="F779" s="37"/>
      <c r="G779" s="30"/>
    </row>
    <row r="780" spans="2:7" x14ac:dyDescent="0.4">
      <c r="B780" s="30" t="s">
        <v>2982</v>
      </c>
      <c r="C780" s="30" t="s">
        <v>2597</v>
      </c>
      <c r="D780" s="30">
        <v>222</v>
      </c>
      <c r="E780" s="30" t="s">
        <v>3494</v>
      </c>
      <c r="F780" s="37"/>
      <c r="G780" s="30"/>
    </row>
    <row r="781" spans="2:7" x14ac:dyDescent="0.4">
      <c r="B781" s="30" t="s">
        <v>2982</v>
      </c>
      <c r="C781" s="30" t="s">
        <v>2597</v>
      </c>
      <c r="D781" s="30">
        <v>223</v>
      </c>
      <c r="E781" s="30" t="s">
        <v>1861</v>
      </c>
      <c r="F781" s="37"/>
      <c r="G781" s="30"/>
    </row>
    <row r="782" spans="2:7" x14ac:dyDescent="0.4">
      <c r="B782" s="30" t="s">
        <v>2982</v>
      </c>
      <c r="C782" s="30" t="s">
        <v>2597</v>
      </c>
      <c r="D782" s="30">
        <v>224</v>
      </c>
      <c r="E782" s="30" t="s">
        <v>3155</v>
      </c>
      <c r="F782" s="37"/>
      <c r="G782" s="30"/>
    </row>
    <row r="783" spans="2:7" x14ac:dyDescent="0.4">
      <c r="B783" s="30" t="s">
        <v>2982</v>
      </c>
      <c r="C783" s="30" t="s">
        <v>2597</v>
      </c>
      <c r="D783" s="30">
        <v>225</v>
      </c>
      <c r="E783" s="30" t="s">
        <v>3496</v>
      </c>
      <c r="F783" s="37"/>
      <c r="G783" s="30"/>
    </row>
    <row r="784" spans="2:7" x14ac:dyDescent="0.4">
      <c r="B784" s="30" t="s">
        <v>2982</v>
      </c>
      <c r="C784" s="30" t="s">
        <v>2597</v>
      </c>
      <c r="D784" s="30">
        <v>226</v>
      </c>
      <c r="E784" s="30" t="s">
        <v>3497</v>
      </c>
      <c r="F784" s="37"/>
      <c r="G784" s="30"/>
    </row>
    <row r="785" spans="2:7" x14ac:dyDescent="0.4">
      <c r="B785" s="30" t="s">
        <v>2982</v>
      </c>
      <c r="C785" s="30" t="s">
        <v>2597</v>
      </c>
      <c r="D785" s="30">
        <v>227</v>
      </c>
      <c r="E785" s="30" t="s">
        <v>1197</v>
      </c>
      <c r="F785" s="37"/>
      <c r="G785" s="30"/>
    </row>
    <row r="786" spans="2:7" x14ac:dyDescent="0.4">
      <c r="B786" s="30" t="s">
        <v>2982</v>
      </c>
      <c r="C786" s="30" t="s">
        <v>2597</v>
      </c>
      <c r="D786" s="30">
        <v>228</v>
      </c>
      <c r="E786" s="30" t="s">
        <v>1104</v>
      </c>
      <c r="F786" s="37" t="s">
        <v>6854</v>
      </c>
      <c r="G786" s="30"/>
    </row>
    <row r="787" spans="2:7" x14ac:dyDescent="0.4">
      <c r="B787" s="30" t="s">
        <v>2982</v>
      </c>
      <c r="C787" s="30" t="s">
        <v>2597</v>
      </c>
      <c r="D787" s="30">
        <v>229</v>
      </c>
      <c r="E787" s="30" t="s">
        <v>991</v>
      </c>
      <c r="F787" s="37"/>
      <c r="G787" s="30"/>
    </row>
    <row r="788" spans="2:7" x14ac:dyDescent="0.4">
      <c r="B788" s="30" t="s">
        <v>2982</v>
      </c>
      <c r="C788" s="30" t="s">
        <v>2597</v>
      </c>
      <c r="D788" s="30">
        <v>230</v>
      </c>
      <c r="E788" s="30" t="s">
        <v>2033</v>
      </c>
      <c r="F788" s="37"/>
      <c r="G788" s="30"/>
    </row>
    <row r="789" spans="2:7" x14ac:dyDescent="0.4">
      <c r="B789" s="30" t="s">
        <v>2982</v>
      </c>
      <c r="C789" s="30" t="s">
        <v>2597</v>
      </c>
      <c r="D789" s="30">
        <v>231</v>
      </c>
      <c r="E789" s="30" t="s">
        <v>57</v>
      </c>
      <c r="F789" s="37"/>
      <c r="G789" s="30"/>
    </row>
    <row r="790" spans="2:7" x14ac:dyDescent="0.4">
      <c r="B790" s="30" t="s">
        <v>2982</v>
      </c>
      <c r="C790" s="30" t="s">
        <v>2597</v>
      </c>
      <c r="D790" s="30">
        <v>232</v>
      </c>
      <c r="E790" s="30" t="s">
        <v>3501</v>
      </c>
      <c r="F790" s="37"/>
      <c r="G790" s="30"/>
    </row>
    <row r="791" spans="2:7" x14ac:dyDescent="0.4">
      <c r="B791" s="30" t="s">
        <v>2982</v>
      </c>
      <c r="C791" s="30" t="s">
        <v>2597</v>
      </c>
      <c r="D791" s="30">
        <v>233</v>
      </c>
      <c r="E791" s="30" t="s">
        <v>3503</v>
      </c>
      <c r="F791" s="37"/>
      <c r="G791" s="30"/>
    </row>
    <row r="792" spans="2:7" x14ac:dyDescent="0.4">
      <c r="B792" s="30" t="s">
        <v>2982</v>
      </c>
      <c r="C792" s="30" t="s">
        <v>2597</v>
      </c>
      <c r="D792" s="30">
        <v>234</v>
      </c>
      <c r="E792" s="30" t="s">
        <v>3505</v>
      </c>
      <c r="F792" s="37"/>
      <c r="G792" s="30"/>
    </row>
    <row r="793" spans="2:7" x14ac:dyDescent="0.4">
      <c r="B793" s="30" t="s">
        <v>2982</v>
      </c>
      <c r="C793" s="30" t="s">
        <v>2597</v>
      </c>
      <c r="D793" s="30">
        <v>235</v>
      </c>
      <c r="E793" s="30" t="s">
        <v>2368</v>
      </c>
      <c r="F793" s="37"/>
      <c r="G793" s="30"/>
    </row>
    <row r="794" spans="2:7" x14ac:dyDescent="0.4">
      <c r="B794" s="30" t="s">
        <v>2982</v>
      </c>
      <c r="C794" s="30" t="s">
        <v>2597</v>
      </c>
      <c r="D794" s="30">
        <v>236</v>
      </c>
      <c r="E794" s="30" t="s">
        <v>1327</v>
      </c>
      <c r="F794" s="37"/>
      <c r="G794" s="30"/>
    </row>
    <row r="795" spans="2:7" x14ac:dyDescent="0.4">
      <c r="B795" s="30" t="s">
        <v>2982</v>
      </c>
      <c r="C795" s="30" t="s">
        <v>2597</v>
      </c>
      <c r="D795" s="30">
        <v>237</v>
      </c>
      <c r="E795" s="30" t="s">
        <v>830</v>
      </c>
      <c r="F795" s="37"/>
      <c r="G795" s="30"/>
    </row>
    <row r="796" spans="2:7" x14ac:dyDescent="0.4">
      <c r="B796" s="30" t="s">
        <v>2982</v>
      </c>
      <c r="C796" s="30" t="s">
        <v>2597</v>
      </c>
      <c r="D796" s="30">
        <v>238</v>
      </c>
      <c r="E796" s="30" t="s">
        <v>67</v>
      </c>
      <c r="F796" s="37" t="s">
        <v>6854</v>
      </c>
      <c r="G796" s="30"/>
    </row>
    <row r="797" spans="2:7" x14ac:dyDescent="0.4">
      <c r="B797" s="30" t="s">
        <v>2982</v>
      </c>
      <c r="C797" s="30" t="s">
        <v>2597</v>
      </c>
      <c r="D797" s="30">
        <v>239</v>
      </c>
      <c r="E797" s="34" t="s">
        <v>1868</v>
      </c>
      <c r="F797" s="37"/>
      <c r="G797" s="30"/>
    </row>
    <row r="798" spans="2:7" x14ac:dyDescent="0.4">
      <c r="B798" s="30" t="s">
        <v>2982</v>
      </c>
      <c r="C798" s="30" t="s">
        <v>2597</v>
      </c>
      <c r="D798" s="30">
        <v>240</v>
      </c>
      <c r="E798" s="34" t="s">
        <v>3507</v>
      </c>
      <c r="F798" s="37"/>
      <c r="G798" s="30"/>
    </row>
    <row r="799" spans="2:7" x14ac:dyDescent="0.4">
      <c r="B799" s="30" t="s">
        <v>2982</v>
      </c>
      <c r="C799" s="30" t="s">
        <v>2597</v>
      </c>
      <c r="D799" s="30">
        <v>241</v>
      </c>
      <c r="E799" s="34" t="s">
        <v>1608</v>
      </c>
      <c r="F799" s="37"/>
      <c r="G799" s="30"/>
    </row>
    <row r="800" spans="2:7" x14ac:dyDescent="0.4">
      <c r="B800" s="30" t="s">
        <v>2982</v>
      </c>
      <c r="C800" s="30" t="s">
        <v>2597</v>
      </c>
      <c r="D800" s="30">
        <v>242</v>
      </c>
      <c r="E800" s="34" t="s">
        <v>1574</v>
      </c>
      <c r="F800" s="37"/>
      <c r="G800" s="30"/>
    </row>
    <row r="801" spans="2:7" x14ac:dyDescent="0.4">
      <c r="B801" s="30" t="s">
        <v>2982</v>
      </c>
      <c r="C801" s="30" t="s">
        <v>2597</v>
      </c>
      <c r="D801" s="30">
        <v>243</v>
      </c>
      <c r="E801" s="34" t="s">
        <v>648</v>
      </c>
      <c r="F801" s="37"/>
      <c r="G801" s="30"/>
    </row>
    <row r="802" spans="2:7" x14ac:dyDescent="0.4">
      <c r="B802" s="30" t="s">
        <v>2982</v>
      </c>
      <c r="C802" s="30" t="s">
        <v>2597</v>
      </c>
      <c r="D802" s="30">
        <v>244</v>
      </c>
      <c r="E802" s="34" t="s">
        <v>3509</v>
      </c>
      <c r="F802" s="37"/>
      <c r="G802" s="30"/>
    </row>
    <row r="803" spans="2:7" x14ac:dyDescent="0.4">
      <c r="B803" s="30" t="s">
        <v>2982</v>
      </c>
      <c r="C803" s="30" t="s">
        <v>2597</v>
      </c>
      <c r="D803" s="30">
        <v>245</v>
      </c>
      <c r="E803" s="34" t="s">
        <v>3510</v>
      </c>
      <c r="F803" s="37"/>
      <c r="G803" s="30"/>
    </row>
    <row r="804" spans="2:7" x14ac:dyDescent="0.4">
      <c r="B804" s="30" t="s">
        <v>2982</v>
      </c>
      <c r="C804" s="30" t="s">
        <v>2597</v>
      </c>
      <c r="D804" s="30">
        <v>246</v>
      </c>
      <c r="E804" s="30" t="s">
        <v>3512</v>
      </c>
      <c r="F804" s="37"/>
      <c r="G804" s="30"/>
    </row>
    <row r="805" spans="2:7" x14ac:dyDescent="0.4">
      <c r="B805" s="30" t="s">
        <v>2982</v>
      </c>
      <c r="C805" s="30" t="s">
        <v>2597</v>
      </c>
      <c r="D805" s="30">
        <v>247</v>
      </c>
      <c r="E805" s="30" t="s">
        <v>1858</v>
      </c>
      <c r="F805" s="37"/>
      <c r="G805" s="30"/>
    </row>
    <row r="806" spans="2:7" x14ac:dyDescent="0.4">
      <c r="B806" s="30" t="s">
        <v>2982</v>
      </c>
      <c r="C806" s="30" t="s">
        <v>2597</v>
      </c>
      <c r="D806" s="30">
        <v>248</v>
      </c>
      <c r="E806" s="30" t="s">
        <v>2864</v>
      </c>
      <c r="F806" s="37"/>
      <c r="G806" s="30"/>
    </row>
    <row r="807" spans="2:7" x14ac:dyDescent="0.4">
      <c r="B807" s="30" t="s">
        <v>2982</v>
      </c>
      <c r="C807" s="30" t="s">
        <v>2597</v>
      </c>
      <c r="D807" s="30">
        <v>249</v>
      </c>
      <c r="E807" s="30" t="s">
        <v>3514</v>
      </c>
      <c r="F807" s="37"/>
      <c r="G807" s="30"/>
    </row>
    <row r="808" spans="2:7" x14ac:dyDescent="0.4">
      <c r="B808" s="30" t="s">
        <v>2982</v>
      </c>
      <c r="C808" s="30" t="s">
        <v>2597</v>
      </c>
      <c r="D808" s="30">
        <v>250</v>
      </c>
      <c r="E808" s="30" t="s">
        <v>0</v>
      </c>
      <c r="F808" s="37"/>
      <c r="G808" s="30"/>
    </row>
    <row r="809" spans="2:7" x14ac:dyDescent="0.4">
      <c r="B809" s="30" t="s">
        <v>2982</v>
      </c>
      <c r="C809" s="30" t="s">
        <v>2597</v>
      </c>
      <c r="D809" s="30">
        <v>251</v>
      </c>
      <c r="E809" s="30" t="s">
        <v>3516</v>
      </c>
      <c r="F809" s="37"/>
      <c r="G809" s="30"/>
    </row>
    <row r="810" spans="2:7" x14ac:dyDescent="0.4">
      <c r="B810" s="30" t="s">
        <v>2982</v>
      </c>
      <c r="C810" s="30" t="s">
        <v>2597</v>
      </c>
      <c r="D810" s="30">
        <v>252</v>
      </c>
      <c r="E810" s="30" t="s">
        <v>2761</v>
      </c>
      <c r="F810" s="37"/>
      <c r="G810" s="30"/>
    </row>
    <row r="811" spans="2:7" x14ac:dyDescent="0.4">
      <c r="B811" s="30" t="s">
        <v>2982</v>
      </c>
      <c r="C811" s="30" t="s">
        <v>2597</v>
      </c>
      <c r="D811" s="30">
        <v>253</v>
      </c>
      <c r="E811" s="30" t="s">
        <v>3520</v>
      </c>
      <c r="F811" s="37"/>
      <c r="G811" s="30"/>
    </row>
    <row r="812" spans="2:7" x14ac:dyDescent="0.4">
      <c r="B812" s="30" t="s">
        <v>2982</v>
      </c>
      <c r="C812" s="30" t="s">
        <v>2597</v>
      </c>
      <c r="D812" s="30">
        <v>254</v>
      </c>
      <c r="E812" s="30" t="s">
        <v>3521</v>
      </c>
      <c r="F812" s="37"/>
      <c r="G812" s="30"/>
    </row>
    <row r="813" spans="2:7" x14ac:dyDescent="0.4">
      <c r="B813" s="30" t="s">
        <v>2982</v>
      </c>
      <c r="C813" s="30" t="s">
        <v>2597</v>
      </c>
      <c r="D813" s="30">
        <v>255</v>
      </c>
      <c r="E813" s="30" t="s">
        <v>3523</v>
      </c>
      <c r="F813" s="37"/>
      <c r="G813" s="30"/>
    </row>
    <row r="814" spans="2:7" x14ac:dyDescent="0.4">
      <c r="B814" s="30" t="s">
        <v>2982</v>
      </c>
      <c r="C814" s="30" t="s">
        <v>2597</v>
      </c>
      <c r="D814" s="30">
        <v>256</v>
      </c>
      <c r="E814" s="30" t="s">
        <v>3241</v>
      </c>
      <c r="F814" s="37"/>
      <c r="G814" s="30"/>
    </row>
    <row r="815" spans="2:7" x14ac:dyDescent="0.4">
      <c r="B815" s="30" t="s">
        <v>2982</v>
      </c>
      <c r="C815" s="30" t="s">
        <v>2597</v>
      </c>
      <c r="D815" s="30">
        <v>257</v>
      </c>
      <c r="E815" s="30" t="s">
        <v>3526</v>
      </c>
      <c r="F815" s="37"/>
      <c r="G815" s="30"/>
    </row>
    <row r="816" spans="2:7" x14ac:dyDescent="0.4">
      <c r="B816" s="30" t="s">
        <v>2982</v>
      </c>
      <c r="C816" s="30" t="s">
        <v>2597</v>
      </c>
      <c r="D816" s="30">
        <v>258</v>
      </c>
      <c r="E816" s="30" t="s">
        <v>2595</v>
      </c>
      <c r="F816" s="37"/>
      <c r="G816" s="30"/>
    </row>
    <row r="817" spans="2:7" x14ac:dyDescent="0.4">
      <c r="B817" s="30" t="s">
        <v>2982</v>
      </c>
      <c r="C817" s="30" t="s">
        <v>2597</v>
      </c>
      <c r="D817" s="30">
        <v>259</v>
      </c>
      <c r="E817" s="30" t="s">
        <v>3527</v>
      </c>
      <c r="F817" s="37"/>
      <c r="G817" s="30"/>
    </row>
    <row r="818" spans="2:7" x14ac:dyDescent="0.4">
      <c r="B818" s="30" t="s">
        <v>2982</v>
      </c>
      <c r="C818" s="30" t="s">
        <v>2597</v>
      </c>
      <c r="D818" s="30">
        <v>260</v>
      </c>
      <c r="E818" s="30" t="s">
        <v>2834</v>
      </c>
      <c r="F818" s="37"/>
      <c r="G818" s="30"/>
    </row>
    <row r="819" spans="2:7" x14ac:dyDescent="0.4">
      <c r="B819" s="30" t="s">
        <v>2982</v>
      </c>
      <c r="C819" s="30" t="s">
        <v>2597</v>
      </c>
      <c r="D819" s="30">
        <v>261</v>
      </c>
      <c r="E819" s="30" t="s">
        <v>2468</v>
      </c>
      <c r="F819" s="37"/>
      <c r="G819" s="30"/>
    </row>
    <row r="820" spans="2:7" x14ac:dyDescent="0.4">
      <c r="B820" s="30" t="s">
        <v>2982</v>
      </c>
      <c r="C820" s="30" t="s">
        <v>2597</v>
      </c>
      <c r="D820" s="30">
        <v>262</v>
      </c>
      <c r="E820" s="30" t="s">
        <v>591</v>
      </c>
      <c r="F820" s="37" t="s">
        <v>6854</v>
      </c>
      <c r="G820" s="30"/>
    </row>
    <row r="821" spans="2:7" x14ac:dyDescent="0.4">
      <c r="B821" s="30" t="s">
        <v>2982</v>
      </c>
      <c r="C821" s="30" t="s">
        <v>2597</v>
      </c>
      <c r="D821" s="30">
        <v>263</v>
      </c>
      <c r="E821" s="30" t="s">
        <v>456</v>
      </c>
      <c r="F821" s="37" t="s">
        <v>6854</v>
      </c>
      <c r="G821" s="30"/>
    </row>
    <row r="822" spans="2:7" x14ac:dyDescent="0.4">
      <c r="B822" s="30" t="s">
        <v>2982</v>
      </c>
      <c r="C822" s="30" t="s">
        <v>2597</v>
      </c>
      <c r="D822" s="30">
        <v>264</v>
      </c>
      <c r="E822" s="30" t="s">
        <v>79</v>
      </c>
      <c r="F822" s="37"/>
      <c r="G822" s="30"/>
    </row>
    <row r="823" spans="2:7" x14ac:dyDescent="0.4">
      <c r="B823" s="30" t="s">
        <v>2982</v>
      </c>
      <c r="C823" s="30" t="s">
        <v>2597</v>
      </c>
      <c r="D823" s="30">
        <v>265</v>
      </c>
      <c r="E823" s="30" t="s">
        <v>3359</v>
      </c>
      <c r="F823" s="37"/>
      <c r="G823" s="30"/>
    </row>
    <row r="824" spans="2:7" x14ac:dyDescent="0.4">
      <c r="B824" s="30" t="s">
        <v>2982</v>
      </c>
      <c r="C824" s="30" t="s">
        <v>2597</v>
      </c>
      <c r="D824" s="30">
        <v>266</v>
      </c>
      <c r="E824" s="30" t="s">
        <v>2707</v>
      </c>
      <c r="F824" s="37"/>
      <c r="G824" s="30"/>
    </row>
    <row r="825" spans="2:7" x14ac:dyDescent="0.4">
      <c r="B825" s="30" t="s">
        <v>2982</v>
      </c>
      <c r="C825" s="30" t="s">
        <v>2597</v>
      </c>
      <c r="D825" s="30">
        <v>267</v>
      </c>
      <c r="E825" s="30" t="s">
        <v>1115</v>
      </c>
      <c r="F825" s="37" t="s">
        <v>6854</v>
      </c>
      <c r="G825" s="30"/>
    </row>
    <row r="826" spans="2:7" x14ac:dyDescent="0.4">
      <c r="B826" s="30" t="s">
        <v>2982</v>
      </c>
      <c r="C826" s="30" t="s">
        <v>2597</v>
      </c>
      <c r="D826" s="30">
        <v>268</v>
      </c>
      <c r="E826" s="30" t="s">
        <v>2637</v>
      </c>
      <c r="F826" s="37" t="s">
        <v>6854</v>
      </c>
      <c r="G826" s="30"/>
    </row>
    <row r="827" spans="2:7" x14ac:dyDescent="0.4">
      <c r="B827" s="30" t="s">
        <v>2982</v>
      </c>
      <c r="C827" s="30" t="s">
        <v>2597</v>
      </c>
      <c r="D827" s="30">
        <v>269</v>
      </c>
      <c r="E827" s="30" t="s">
        <v>3529</v>
      </c>
      <c r="F827" s="37" t="s">
        <v>6854</v>
      </c>
      <c r="G827" s="30"/>
    </row>
    <row r="828" spans="2:7" x14ac:dyDescent="0.4">
      <c r="B828" s="30" t="s">
        <v>2982</v>
      </c>
      <c r="C828" s="30" t="s">
        <v>2597</v>
      </c>
      <c r="D828" s="30">
        <v>270</v>
      </c>
      <c r="E828" s="30" t="s">
        <v>3530</v>
      </c>
      <c r="F828" s="37" t="s">
        <v>6854</v>
      </c>
      <c r="G828" s="30"/>
    </row>
    <row r="829" spans="2:7" x14ac:dyDescent="0.4">
      <c r="B829" s="30" t="s">
        <v>2982</v>
      </c>
      <c r="C829" s="30" t="s">
        <v>2597</v>
      </c>
      <c r="D829" s="30">
        <v>271</v>
      </c>
      <c r="E829" s="30" t="s">
        <v>2117</v>
      </c>
      <c r="F829" s="37" t="s">
        <v>6854</v>
      </c>
      <c r="G829" s="30"/>
    </row>
    <row r="830" spans="2:7" x14ac:dyDescent="0.4">
      <c r="B830" s="30" t="s">
        <v>2982</v>
      </c>
      <c r="C830" s="30" t="s">
        <v>2597</v>
      </c>
      <c r="D830" s="30">
        <v>272</v>
      </c>
      <c r="E830" s="30" t="s">
        <v>3398</v>
      </c>
      <c r="F830" s="37"/>
      <c r="G830" s="30"/>
    </row>
    <row r="831" spans="2:7" x14ac:dyDescent="0.4">
      <c r="B831" s="30" t="s">
        <v>2982</v>
      </c>
      <c r="C831" s="30" t="s">
        <v>2597</v>
      </c>
      <c r="D831" s="30">
        <v>273</v>
      </c>
      <c r="E831" s="30" t="s">
        <v>1978</v>
      </c>
      <c r="F831" s="37"/>
      <c r="G831" s="30"/>
    </row>
    <row r="832" spans="2:7" x14ac:dyDescent="0.4">
      <c r="B832" s="30" t="s">
        <v>2982</v>
      </c>
      <c r="C832" s="30" t="s">
        <v>2597</v>
      </c>
      <c r="D832" s="30">
        <v>274</v>
      </c>
      <c r="E832" s="30" t="s">
        <v>2506</v>
      </c>
      <c r="F832" s="37"/>
      <c r="G832" s="30"/>
    </row>
    <row r="833" spans="2:7" x14ac:dyDescent="0.4">
      <c r="B833" s="30" t="s">
        <v>2982</v>
      </c>
      <c r="C833" s="30" t="s">
        <v>2597</v>
      </c>
      <c r="D833" s="30">
        <v>275</v>
      </c>
      <c r="E833" s="30" t="s">
        <v>2138</v>
      </c>
      <c r="F833" s="37"/>
      <c r="G833" s="30"/>
    </row>
    <row r="834" spans="2:7" x14ac:dyDescent="0.4">
      <c r="B834" s="30" t="s">
        <v>2982</v>
      </c>
      <c r="C834" s="30" t="s">
        <v>2597</v>
      </c>
      <c r="D834" s="30">
        <v>276</v>
      </c>
      <c r="E834" s="30" t="s">
        <v>3531</v>
      </c>
      <c r="F834" s="37"/>
      <c r="G834" s="30"/>
    </row>
    <row r="835" spans="2:7" x14ac:dyDescent="0.4">
      <c r="B835" s="30" t="s">
        <v>2982</v>
      </c>
      <c r="C835" s="30" t="s">
        <v>2597</v>
      </c>
      <c r="D835" s="30">
        <v>277</v>
      </c>
      <c r="E835" s="30" t="s">
        <v>3533</v>
      </c>
      <c r="F835" s="37" t="s">
        <v>6854</v>
      </c>
      <c r="G835" s="30"/>
    </row>
    <row r="836" spans="2:7" x14ac:dyDescent="0.4">
      <c r="B836" s="30" t="s">
        <v>2982</v>
      </c>
      <c r="C836" s="30" t="s">
        <v>2597</v>
      </c>
      <c r="D836" s="30">
        <v>278</v>
      </c>
      <c r="E836" s="30" t="s">
        <v>2264</v>
      </c>
      <c r="F836" s="37" t="s">
        <v>6854</v>
      </c>
      <c r="G836" s="30"/>
    </row>
    <row r="837" spans="2:7" x14ac:dyDescent="0.4">
      <c r="B837" s="30" t="s">
        <v>2982</v>
      </c>
      <c r="C837" s="30" t="s">
        <v>2597</v>
      </c>
      <c r="D837" s="30">
        <v>279</v>
      </c>
      <c r="E837" s="30" t="s">
        <v>2536</v>
      </c>
      <c r="F837" s="37" t="s">
        <v>6854</v>
      </c>
      <c r="G837" s="30"/>
    </row>
    <row r="838" spans="2:7" x14ac:dyDescent="0.4">
      <c r="B838" s="30" t="s">
        <v>2982</v>
      </c>
      <c r="C838" s="30" t="s">
        <v>2597</v>
      </c>
      <c r="D838" s="30">
        <v>280</v>
      </c>
      <c r="E838" s="30" t="s">
        <v>3536</v>
      </c>
      <c r="F838" s="37" t="s">
        <v>6854</v>
      </c>
      <c r="G838" s="30"/>
    </row>
    <row r="839" spans="2:7" x14ac:dyDescent="0.4">
      <c r="B839" s="30" t="s">
        <v>2982</v>
      </c>
      <c r="C839" s="30" t="s">
        <v>2597</v>
      </c>
      <c r="D839" s="30">
        <v>281</v>
      </c>
      <c r="E839" s="30" t="s">
        <v>3305</v>
      </c>
      <c r="F839" s="37" t="s">
        <v>6854</v>
      </c>
      <c r="G839" s="30"/>
    </row>
    <row r="840" spans="2:7" x14ac:dyDescent="0.4">
      <c r="B840" s="30" t="s">
        <v>2982</v>
      </c>
      <c r="C840" s="30" t="s">
        <v>2597</v>
      </c>
      <c r="D840" s="30">
        <v>282</v>
      </c>
      <c r="E840" s="30" t="s">
        <v>3538</v>
      </c>
      <c r="F840" s="37" t="s">
        <v>6854</v>
      </c>
      <c r="G840" s="30"/>
    </row>
    <row r="841" spans="2:7" x14ac:dyDescent="0.4">
      <c r="B841" s="30" t="s">
        <v>2982</v>
      </c>
      <c r="C841" s="30" t="s">
        <v>2597</v>
      </c>
      <c r="D841" s="30">
        <v>283</v>
      </c>
      <c r="E841" s="30" t="s">
        <v>828</v>
      </c>
      <c r="F841" s="37" t="s">
        <v>6854</v>
      </c>
      <c r="G841" s="30"/>
    </row>
    <row r="842" spans="2:7" x14ac:dyDescent="0.4">
      <c r="B842" s="30" t="s">
        <v>2982</v>
      </c>
      <c r="C842" s="30" t="s">
        <v>2597</v>
      </c>
      <c r="D842" s="30">
        <v>284</v>
      </c>
      <c r="E842" s="30" t="s">
        <v>1736</v>
      </c>
      <c r="F842" s="37" t="s">
        <v>6854</v>
      </c>
      <c r="G842" s="30"/>
    </row>
    <row r="843" spans="2:7" x14ac:dyDescent="0.4">
      <c r="B843" s="30" t="s">
        <v>2982</v>
      </c>
      <c r="C843" s="30" t="s">
        <v>2597</v>
      </c>
      <c r="D843" s="30">
        <v>285</v>
      </c>
      <c r="E843" s="30" t="s">
        <v>2885</v>
      </c>
      <c r="F843" s="37" t="s">
        <v>6854</v>
      </c>
      <c r="G843" s="30"/>
    </row>
    <row r="844" spans="2:7" x14ac:dyDescent="0.4">
      <c r="B844" s="30" t="s">
        <v>2982</v>
      </c>
      <c r="C844" s="30" t="s">
        <v>2597</v>
      </c>
      <c r="D844" s="30">
        <v>286</v>
      </c>
      <c r="E844" s="30" t="s">
        <v>2649</v>
      </c>
      <c r="F844" s="37" t="s">
        <v>6854</v>
      </c>
      <c r="G844" s="30"/>
    </row>
    <row r="845" spans="2:7" x14ac:dyDescent="0.4">
      <c r="B845" s="30" t="s">
        <v>2982</v>
      </c>
      <c r="C845" s="30" t="s">
        <v>2597</v>
      </c>
      <c r="D845" s="30">
        <v>287</v>
      </c>
      <c r="E845" s="30" t="s">
        <v>3135</v>
      </c>
      <c r="F845" s="37" t="s">
        <v>6854</v>
      </c>
      <c r="G845" s="30"/>
    </row>
    <row r="846" spans="2:7" x14ac:dyDescent="0.4">
      <c r="B846" s="30" t="s">
        <v>2982</v>
      </c>
      <c r="C846" s="30" t="s">
        <v>2597</v>
      </c>
      <c r="D846" s="30">
        <v>288</v>
      </c>
      <c r="E846" s="30" t="s">
        <v>2997</v>
      </c>
      <c r="F846" s="37" t="s">
        <v>6854</v>
      </c>
      <c r="G846" s="30"/>
    </row>
    <row r="847" spans="2:7" x14ac:dyDescent="0.4">
      <c r="B847" s="30" t="s">
        <v>2982</v>
      </c>
      <c r="C847" s="30" t="s">
        <v>2597</v>
      </c>
      <c r="D847" s="30">
        <v>289</v>
      </c>
      <c r="E847" s="30" t="s">
        <v>382</v>
      </c>
      <c r="F847" s="37" t="s">
        <v>6854</v>
      </c>
      <c r="G847" s="30"/>
    </row>
    <row r="848" spans="2:7" x14ac:dyDescent="0.4">
      <c r="B848" s="30" t="s">
        <v>2982</v>
      </c>
      <c r="C848" s="30" t="s">
        <v>2597</v>
      </c>
      <c r="D848" s="30">
        <v>290</v>
      </c>
      <c r="E848" s="30" t="s">
        <v>2774</v>
      </c>
      <c r="F848" s="37" t="s">
        <v>6854</v>
      </c>
      <c r="G848" s="30"/>
    </row>
    <row r="849" spans="2:7" x14ac:dyDescent="0.4">
      <c r="B849" s="30" t="s">
        <v>2982</v>
      </c>
      <c r="C849" s="30" t="s">
        <v>2597</v>
      </c>
      <c r="D849" s="30">
        <v>291</v>
      </c>
      <c r="E849" s="30" t="s">
        <v>3357</v>
      </c>
      <c r="F849" s="37" t="s">
        <v>6854</v>
      </c>
      <c r="G849" s="30"/>
    </row>
    <row r="850" spans="2:7" x14ac:dyDescent="0.4">
      <c r="B850" s="30" t="s">
        <v>2982</v>
      </c>
      <c r="C850" s="30" t="s">
        <v>2597</v>
      </c>
      <c r="D850" s="30">
        <v>292</v>
      </c>
      <c r="E850" s="30" t="s">
        <v>870</v>
      </c>
      <c r="F850" s="37" t="s">
        <v>6854</v>
      </c>
      <c r="G850" s="30"/>
    </row>
    <row r="851" spans="2:7" x14ac:dyDescent="0.4">
      <c r="B851" s="30" t="s">
        <v>2982</v>
      </c>
      <c r="C851" s="30" t="s">
        <v>2597</v>
      </c>
      <c r="D851" s="30">
        <v>293</v>
      </c>
      <c r="E851" s="30" t="s">
        <v>3540</v>
      </c>
      <c r="F851" s="37" t="s">
        <v>6854</v>
      </c>
      <c r="G851" s="30"/>
    </row>
    <row r="852" spans="2:7" x14ac:dyDescent="0.4">
      <c r="B852" s="30" t="s">
        <v>2982</v>
      </c>
      <c r="C852" s="30" t="s">
        <v>2597</v>
      </c>
      <c r="D852" s="30">
        <v>294</v>
      </c>
      <c r="E852" s="30" t="s">
        <v>1337</v>
      </c>
      <c r="F852" s="37" t="s">
        <v>6854</v>
      </c>
      <c r="G852" s="30"/>
    </row>
    <row r="853" spans="2:7" x14ac:dyDescent="0.4">
      <c r="B853" s="30" t="s">
        <v>2982</v>
      </c>
      <c r="C853" s="30" t="s">
        <v>2597</v>
      </c>
      <c r="D853" s="30">
        <v>295</v>
      </c>
      <c r="E853" s="30" t="s">
        <v>2659</v>
      </c>
      <c r="F853" s="37" t="s">
        <v>6854</v>
      </c>
      <c r="G853" s="30"/>
    </row>
    <row r="854" spans="2:7" x14ac:dyDescent="0.4">
      <c r="B854" s="30" t="s">
        <v>2982</v>
      </c>
      <c r="C854" s="30" t="s">
        <v>2597</v>
      </c>
      <c r="D854" s="30">
        <v>296</v>
      </c>
      <c r="E854" s="30" t="s">
        <v>3544</v>
      </c>
      <c r="F854" s="37" t="s">
        <v>6854</v>
      </c>
      <c r="G854" s="30"/>
    </row>
    <row r="855" spans="2:7" x14ac:dyDescent="0.4">
      <c r="B855" s="30" t="s">
        <v>2982</v>
      </c>
      <c r="C855" s="30" t="s">
        <v>2597</v>
      </c>
      <c r="D855" s="30">
        <v>297</v>
      </c>
      <c r="E855" s="30" t="s">
        <v>1577</v>
      </c>
      <c r="F855" s="37" t="s">
        <v>6854</v>
      </c>
      <c r="G855" s="30"/>
    </row>
    <row r="856" spans="2:7" x14ac:dyDescent="0.4">
      <c r="B856" s="30" t="s">
        <v>2982</v>
      </c>
      <c r="C856" s="30" t="s">
        <v>2597</v>
      </c>
      <c r="D856" s="30">
        <v>298</v>
      </c>
      <c r="E856" s="30" t="s">
        <v>3545</v>
      </c>
      <c r="F856" s="37" t="s">
        <v>6854</v>
      </c>
      <c r="G856" s="30"/>
    </row>
    <row r="857" spans="2:7" x14ac:dyDescent="0.4">
      <c r="B857" s="30" t="s">
        <v>2982</v>
      </c>
      <c r="C857" s="30" t="s">
        <v>2597</v>
      </c>
      <c r="D857" s="30">
        <v>299</v>
      </c>
      <c r="E857" s="34" t="s">
        <v>3546</v>
      </c>
      <c r="F857" s="37"/>
      <c r="G857" s="30"/>
    </row>
    <row r="858" spans="2:7" x14ac:dyDescent="0.4">
      <c r="B858" s="30" t="s">
        <v>2982</v>
      </c>
      <c r="C858" s="30" t="s">
        <v>2597</v>
      </c>
      <c r="D858" s="30">
        <v>300</v>
      </c>
      <c r="E858" s="30" t="s">
        <v>1971</v>
      </c>
      <c r="F858" s="37" t="s">
        <v>6854</v>
      </c>
      <c r="G858" s="30"/>
    </row>
    <row r="859" spans="2:7" x14ac:dyDescent="0.4">
      <c r="B859" s="30" t="s">
        <v>2982</v>
      </c>
      <c r="C859" s="30" t="s">
        <v>2597</v>
      </c>
      <c r="D859" s="30">
        <v>301</v>
      </c>
      <c r="E859" s="30" t="s">
        <v>3547</v>
      </c>
      <c r="F859" s="37" t="s">
        <v>6854</v>
      </c>
      <c r="G859" s="30"/>
    </row>
    <row r="860" spans="2:7" x14ac:dyDescent="0.4">
      <c r="B860" s="30" t="s">
        <v>2982</v>
      </c>
      <c r="C860" s="30" t="s">
        <v>2597</v>
      </c>
      <c r="D860" s="30">
        <v>302</v>
      </c>
      <c r="E860" s="30" t="s">
        <v>3549</v>
      </c>
      <c r="F860" s="37" t="s">
        <v>6854</v>
      </c>
      <c r="G860" s="30"/>
    </row>
    <row r="861" spans="2:7" x14ac:dyDescent="0.4">
      <c r="B861" s="30" t="s">
        <v>2982</v>
      </c>
      <c r="C861" s="30" t="s">
        <v>2597</v>
      </c>
      <c r="D861" s="30">
        <v>303</v>
      </c>
      <c r="E861" s="30" t="s">
        <v>215</v>
      </c>
      <c r="F861" s="37" t="s">
        <v>6854</v>
      </c>
      <c r="G861" s="30"/>
    </row>
    <row r="862" spans="2:7" x14ac:dyDescent="0.4">
      <c r="B862" s="30" t="s">
        <v>2982</v>
      </c>
      <c r="C862" s="30" t="s">
        <v>2597</v>
      </c>
      <c r="D862" s="30">
        <v>304</v>
      </c>
      <c r="E862" s="30" t="s">
        <v>1353</v>
      </c>
      <c r="F862" s="37" t="s">
        <v>6854</v>
      </c>
      <c r="G862" s="30"/>
    </row>
    <row r="863" spans="2:7" x14ac:dyDescent="0.4">
      <c r="B863" s="30" t="s">
        <v>2982</v>
      </c>
      <c r="C863" s="30" t="s">
        <v>2597</v>
      </c>
      <c r="D863" s="30">
        <v>305</v>
      </c>
      <c r="E863" s="30" t="s">
        <v>3551</v>
      </c>
      <c r="F863" s="37"/>
      <c r="G863" s="30"/>
    </row>
    <row r="864" spans="2:7" x14ac:dyDescent="0.4">
      <c r="B864" s="30" t="s">
        <v>2982</v>
      </c>
      <c r="C864" s="30" t="s">
        <v>2597</v>
      </c>
      <c r="D864" s="30">
        <v>306</v>
      </c>
      <c r="E864" s="30" t="s">
        <v>1152</v>
      </c>
      <c r="F864" s="37"/>
      <c r="G864" s="30"/>
    </row>
    <row r="865" spans="2:7" x14ac:dyDescent="0.4">
      <c r="B865" s="30" t="s">
        <v>2982</v>
      </c>
      <c r="C865" s="30" t="s">
        <v>2597</v>
      </c>
      <c r="D865" s="30">
        <v>307</v>
      </c>
      <c r="E865" s="30" t="s">
        <v>3552</v>
      </c>
      <c r="F865" s="37"/>
      <c r="G865" s="30"/>
    </row>
    <row r="866" spans="2:7" x14ac:dyDescent="0.4">
      <c r="B866" s="30" t="s">
        <v>2982</v>
      </c>
      <c r="C866" s="30" t="s">
        <v>2597</v>
      </c>
      <c r="D866" s="30">
        <v>308</v>
      </c>
      <c r="E866" s="30" t="s">
        <v>465</v>
      </c>
      <c r="F866" s="37"/>
      <c r="G866" s="30"/>
    </row>
    <row r="867" spans="2:7" x14ac:dyDescent="0.4">
      <c r="B867" s="30" t="s">
        <v>2982</v>
      </c>
      <c r="C867" s="30" t="s">
        <v>2597</v>
      </c>
      <c r="D867" s="30">
        <v>309</v>
      </c>
      <c r="E867" s="30" t="s">
        <v>26</v>
      </c>
      <c r="F867" s="37"/>
      <c r="G867" s="30"/>
    </row>
    <row r="868" spans="2:7" x14ac:dyDescent="0.4">
      <c r="B868" s="30" t="s">
        <v>2982</v>
      </c>
      <c r="C868" s="30" t="s">
        <v>2597</v>
      </c>
      <c r="D868" s="30">
        <v>310</v>
      </c>
      <c r="E868" s="30" t="s">
        <v>441</v>
      </c>
      <c r="F868" s="37"/>
      <c r="G868" s="30"/>
    </row>
    <row r="869" spans="2:7" x14ac:dyDescent="0.4">
      <c r="B869" s="30" t="s">
        <v>2982</v>
      </c>
      <c r="C869" s="30" t="s">
        <v>2597</v>
      </c>
      <c r="D869" s="30">
        <v>311</v>
      </c>
      <c r="E869" s="30" t="s">
        <v>3554</v>
      </c>
      <c r="F869" s="37"/>
      <c r="G869" s="30"/>
    </row>
    <row r="870" spans="2:7" x14ac:dyDescent="0.4">
      <c r="B870" s="30" t="s">
        <v>2982</v>
      </c>
      <c r="C870" s="30" t="s">
        <v>2597</v>
      </c>
      <c r="D870" s="30">
        <v>312</v>
      </c>
      <c r="E870" s="30" t="s">
        <v>1534</v>
      </c>
      <c r="F870" s="37"/>
      <c r="G870" s="30"/>
    </row>
    <row r="871" spans="2:7" x14ac:dyDescent="0.4">
      <c r="B871" s="30" t="s">
        <v>2982</v>
      </c>
      <c r="C871" s="30" t="s">
        <v>2597</v>
      </c>
      <c r="D871" s="30">
        <v>313</v>
      </c>
      <c r="E871" s="30" t="s">
        <v>3556</v>
      </c>
      <c r="F871" s="37"/>
      <c r="G871" s="30"/>
    </row>
    <row r="872" spans="2:7" x14ac:dyDescent="0.4">
      <c r="B872" s="30" t="s">
        <v>2982</v>
      </c>
      <c r="C872" s="30" t="s">
        <v>2597</v>
      </c>
      <c r="D872" s="30">
        <v>314</v>
      </c>
      <c r="E872" s="30" t="s">
        <v>355</v>
      </c>
      <c r="F872" s="37"/>
      <c r="G872" s="30"/>
    </row>
    <row r="873" spans="2:7" x14ac:dyDescent="0.4">
      <c r="B873" s="30" t="s">
        <v>2982</v>
      </c>
      <c r="C873" s="30" t="s">
        <v>2597</v>
      </c>
      <c r="D873" s="30">
        <v>315</v>
      </c>
      <c r="E873" s="30" t="s">
        <v>3558</v>
      </c>
      <c r="F873" s="37" t="s">
        <v>6854</v>
      </c>
      <c r="G873" s="30"/>
    </row>
    <row r="874" spans="2:7" x14ac:dyDescent="0.4">
      <c r="B874" s="30" t="s">
        <v>2982</v>
      </c>
      <c r="C874" s="30" t="s">
        <v>2597</v>
      </c>
      <c r="D874" s="30">
        <v>316</v>
      </c>
      <c r="E874" s="30" t="s">
        <v>2990</v>
      </c>
      <c r="F874" s="37" t="s">
        <v>6854</v>
      </c>
      <c r="G874" s="30"/>
    </row>
    <row r="875" spans="2:7" x14ac:dyDescent="0.4">
      <c r="B875" s="30" t="s">
        <v>2982</v>
      </c>
      <c r="C875" s="30" t="s">
        <v>2597</v>
      </c>
      <c r="D875" s="30">
        <v>317</v>
      </c>
      <c r="E875" s="30" t="s">
        <v>2558</v>
      </c>
      <c r="F875" s="37" t="s">
        <v>6854</v>
      </c>
      <c r="G875" s="30"/>
    </row>
    <row r="876" spans="2:7" x14ac:dyDescent="0.4">
      <c r="B876" s="30" t="s">
        <v>2982</v>
      </c>
      <c r="C876" s="30" t="s">
        <v>2597</v>
      </c>
      <c r="D876" s="30">
        <v>318</v>
      </c>
      <c r="E876" s="30" t="s">
        <v>2149</v>
      </c>
      <c r="F876" s="37" t="s">
        <v>6854</v>
      </c>
      <c r="G876" s="30"/>
    </row>
    <row r="877" spans="2:7" x14ac:dyDescent="0.4">
      <c r="B877" s="30" t="s">
        <v>2982</v>
      </c>
      <c r="C877" s="30" t="s">
        <v>2597</v>
      </c>
      <c r="D877" s="30">
        <v>319</v>
      </c>
      <c r="E877" s="30" t="s">
        <v>931</v>
      </c>
      <c r="F877" s="37" t="s">
        <v>6854</v>
      </c>
      <c r="G877" s="30"/>
    </row>
    <row r="878" spans="2:7" x14ac:dyDescent="0.4">
      <c r="B878" s="30" t="s">
        <v>2982</v>
      </c>
      <c r="C878" s="30" t="s">
        <v>2597</v>
      </c>
      <c r="D878" s="30">
        <v>320</v>
      </c>
      <c r="E878" s="30" t="s">
        <v>1305</v>
      </c>
      <c r="F878" s="37" t="s">
        <v>6854</v>
      </c>
      <c r="G878" s="30"/>
    </row>
    <row r="879" spans="2:7" x14ac:dyDescent="0.4">
      <c r="B879" s="30" t="s">
        <v>2982</v>
      </c>
      <c r="C879" s="30" t="s">
        <v>2597</v>
      </c>
      <c r="D879" s="30">
        <v>321</v>
      </c>
      <c r="E879" s="30" t="s">
        <v>3561</v>
      </c>
      <c r="F879" s="37"/>
      <c r="G879" s="30"/>
    </row>
    <row r="880" spans="2:7" x14ac:dyDescent="0.4">
      <c r="B880" s="30" t="s">
        <v>2982</v>
      </c>
      <c r="C880" s="30" t="s">
        <v>2597</v>
      </c>
      <c r="D880" s="30">
        <v>322</v>
      </c>
      <c r="E880" s="30" t="s">
        <v>3562</v>
      </c>
      <c r="F880" s="37"/>
      <c r="G880" s="30"/>
    </row>
    <row r="881" spans="2:7" x14ac:dyDescent="0.4">
      <c r="B881" s="30" t="s">
        <v>2982</v>
      </c>
      <c r="C881" s="30" t="s">
        <v>2597</v>
      </c>
      <c r="D881" s="30">
        <v>323</v>
      </c>
      <c r="E881" s="30" t="s">
        <v>3564</v>
      </c>
      <c r="F881" s="37"/>
      <c r="G881" s="30"/>
    </row>
    <row r="882" spans="2:7" x14ac:dyDescent="0.4">
      <c r="B882" s="30" t="s">
        <v>2982</v>
      </c>
      <c r="C882" s="30" t="s">
        <v>2597</v>
      </c>
      <c r="D882" s="30">
        <v>324</v>
      </c>
      <c r="E882" s="30" t="s">
        <v>3565</v>
      </c>
      <c r="F882" s="37"/>
      <c r="G882" s="30"/>
    </row>
    <row r="883" spans="2:7" x14ac:dyDescent="0.4">
      <c r="B883" s="30" t="s">
        <v>2982</v>
      </c>
      <c r="C883" s="30" t="s">
        <v>2597</v>
      </c>
      <c r="D883" s="30">
        <v>325</v>
      </c>
      <c r="E883" s="30" t="s">
        <v>1887</v>
      </c>
      <c r="F883" s="37"/>
      <c r="G883" s="30"/>
    </row>
    <row r="884" spans="2:7" x14ac:dyDescent="0.4">
      <c r="B884" s="30" t="s">
        <v>2982</v>
      </c>
      <c r="C884" s="30" t="s">
        <v>2597</v>
      </c>
      <c r="D884" s="30">
        <v>326</v>
      </c>
      <c r="E884" s="30" t="s">
        <v>3566</v>
      </c>
      <c r="F884" s="37"/>
      <c r="G884" s="30"/>
    </row>
    <row r="885" spans="2:7" x14ac:dyDescent="0.4">
      <c r="B885" s="30" t="s">
        <v>2982</v>
      </c>
      <c r="C885" s="30" t="s">
        <v>2597</v>
      </c>
      <c r="D885" s="30">
        <v>327</v>
      </c>
      <c r="E885" s="30" t="s">
        <v>2245</v>
      </c>
      <c r="F885" s="37"/>
      <c r="G885" s="30"/>
    </row>
    <row r="886" spans="2:7" x14ac:dyDescent="0.4">
      <c r="B886" s="30" t="s">
        <v>2982</v>
      </c>
      <c r="C886" s="30" t="s">
        <v>2597</v>
      </c>
      <c r="D886" s="30">
        <v>328</v>
      </c>
      <c r="E886" s="30" t="s">
        <v>3569</v>
      </c>
      <c r="F886" s="37" t="s">
        <v>6854</v>
      </c>
      <c r="G886" s="30"/>
    </row>
    <row r="887" spans="2:7" x14ac:dyDescent="0.4">
      <c r="B887" s="30" t="s">
        <v>2982</v>
      </c>
      <c r="C887" s="30" t="s">
        <v>2597</v>
      </c>
      <c r="D887" s="30">
        <v>329</v>
      </c>
      <c r="E887" s="30" t="s">
        <v>3571</v>
      </c>
      <c r="F887" s="37"/>
      <c r="G887" s="30"/>
    </row>
    <row r="888" spans="2:7" x14ac:dyDescent="0.4">
      <c r="B888" s="30" t="s">
        <v>2982</v>
      </c>
      <c r="C888" s="30" t="s">
        <v>2597</v>
      </c>
      <c r="D888" s="30">
        <v>330</v>
      </c>
      <c r="E888" s="30" t="s">
        <v>2276</v>
      </c>
      <c r="F888" s="37" t="s">
        <v>6854</v>
      </c>
      <c r="G888" s="30"/>
    </row>
    <row r="889" spans="2:7" x14ac:dyDescent="0.4">
      <c r="B889" s="30" t="s">
        <v>2982</v>
      </c>
      <c r="C889" s="30" t="s">
        <v>2597</v>
      </c>
      <c r="D889" s="30">
        <v>331</v>
      </c>
      <c r="E889" s="30" t="s">
        <v>3572</v>
      </c>
      <c r="F889" s="37" t="s">
        <v>6854</v>
      </c>
      <c r="G889" s="30"/>
    </row>
    <row r="890" spans="2:7" x14ac:dyDescent="0.4">
      <c r="B890" s="30" t="s">
        <v>2982</v>
      </c>
      <c r="C890" s="30" t="s">
        <v>2597</v>
      </c>
      <c r="D890" s="30">
        <v>332</v>
      </c>
      <c r="E890" s="30" t="s">
        <v>661</v>
      </c>
      <c r="F890" s="37" t="s">
        <v>6854</v>
      </c>
      <c r="G890" s="30"/>
    </row>
    <row r="891" spans="2:7" x14ac:dyDescent="0.4">
      <c r="B891" s="30" t="s">
        <v>2982</v>
      </c>
      <c r="C891" s="30" t="s">
        <v>2597</v>
      </c>
      <c r="D891" s="30">
        <v>333</v>
      </c>
      <c r="E891" s="30" t="s">
        <v>477</v>
      </c>
      <c r="F891" s="37" t="s">
        <v>6854</v>
      </c>
      <c r="G891" s="30"/>
    </row>
    <row r="892" spans="2:7" x14ac:dyDescent="0.4">
      <c r="B892" s="30" t="s">
        <v>2982</v>
      </c>
      <c r="C892" s="30" t="s">
        <v>2597</v>
      </c>
      <c r="D892" s="30">
        <v>334</v>
      </c>
      <c r="E892" s="30" t="s">
        <v>379</v>
      </c>
      <c r="F892" s="37" t="s">
        <v>6854</v>
      </c>
      <c r="G892" s="30"/>
    </row>
    <row r="893" spans="2:7" x14ac:dyDescent="0.4">
      <c r="B893" s="30" t="s">
        <v>2982</v>
      </c>
      <c r="C893" s="30" t="s">
        <v>2597</v>
      </c>
      <c r="D893" s="30">
        <v>335</v>
      </c>
      <c r="E893" s="30" t="s">
        <v>3574</v>
      </c>
      <c r="F893" s="37" t="s">
        <v>6854</v>
      </c>
      <c r="G893" s="30"/>
    </row>
    <row r="894" spans="2:7" x14ac:dyDescent="0.4">
      <c r="B894" s="30" t="s">
        <v>2982</v>
      </c>
      <c r="C894" s="30" t="s">
        <v>2597</v>
      </c>
      <c r="D894" s="30">
        <v>336</v>
      </c>
      <c r="E894" s="30" t="s">
        <v>1169</v>
      </c>
      <c r="F894" s="37" t="s">
        <v>6854</v>
      </c>
      <c r="G894" s="30"/>
    </row>
    <row r="895" spans="2:7" x14ac:dyDescent="0.4">
      <c r="B895" s="30" t="s">
        <v>2982</v>
      </c>
      <c r="C895" s="30" t="s">
        <v>2597</v>
      </c>
      <c r="D895" s="30">
        <v>337</v>
      </c>
      <c r="E895" s="30" t="s">
        <v>2482</v>
      </c>
      <c r="F895" s="37" t="s">
        <v>6854</v>
      </c>
      <c r="G895" s="30"/>
    </row>
    <row r="896" spans="2:7" x14ac:dyDescent="0.4">
      <c r="B896" s="30" t="s">
        <v>2982</v>
      </c>
      <c r="C896" s="30" t="s">
        <v>2597</v>
      </c>
      <c r="D896" s="30">
        <v>338</v>
      </c>
      <c r="E896" s="30" t="s">
        <v>3576</v>
      </c>
      <c r="F896" s="37" t="s">
        <v>6854</v>
      </c>
      <c r="G896" s="30"/>
    </row>
    <row r="897" spans="2:7" x14ac:dyDescent="0.4">
      <c r="B897" s="30" t="s">
        <v>2982</v>
      </c>
      <c r="C897" s="30" t="s">
        <v>2597</v>
      </c>
      <c r="D897" s="30">
        <v>339</v>
      </c>
      <c r="E897" s="30" t="s">
        <v>3579</v>
      </c>
      <c r="F897" s="37" t="s">
        <v>6854</v>
      </c>
      <c r="G897" s="30"/>
    </row>
    <row r="898" spans="2:7" x14ac:dyDescent="0.4">
      <c r="B898" s="30" t="s">
        <v>2982</v>
      </c>
      <c r="C898" s="30" t="s">
        <v>2597</v>
      </c>
      <c r="D898" s="30">
        <v>340</v>
      </c>
      <c r="E898" s="30" t="s">
        <v>3581</v>
      </c>
      <c r="F898" s="37" t="s">
        <v>6854</v>
      </c>
      <c r="G898" s="30"/>
    </row>
    <row r="899" spans="2:7" x14ac:dyDescent="0.4">
      <c r="B899" s="30" t="s">
        <v>2982</v>
      </c>
      <c r="C899" s="30" t="s">
        <v>2597</v>
      </c>
      <c r="D899" s="30">
        <v>341</v>
      </c>
      <c r="E899" s="30" t="s">
        <v>3582</v>
      </c>
      <c r="F899" s="37" t="s">
        <v>6854</v>
      </c>
      <c r="G899" s="30"/>
    </row>
    <row r="900" spans="2:7" x14ac:dyDescent="0.4">
      <c r="B900" s="30" t="s">
        <v>2982</v>
      </c>
      <c r="C900" s="30" t="s">
        <v>2597</v>
      </c>
      <c r="D900" s="30">
        <v>342</v>
      </c>
      <c r="E900" s="30" t="s">
        <v>434</v>
      </c>
      <c r="F900" s="37" t="s">
        <v>6854</v>
      </c>
      <c r="G900" s="30"/>
    </row>
    <row r="901" spans="2:7" x14ac:dyDescent="0.4">
      <c r="B901" s="30" t="s">
        <v>2982</v>
      </c>
      <c r="C901" s="30" t="s">
        <v>2597</v>
      </c>
      <c r="D901" s="30">
        <v>343</v>
      </c>
      <c r="E901" s="30" t="s">
        <v>2473</v>
      </c>
      <c r="F901" s="37"/>
      <c r="G901" s="30"/>
    </row>
    <row r="902" spans="2:7" x14ac:dyDescent="0.4">
      <c r="B902" s="30" t="s">
        <v>2982</v>
      </c>
      <c r="C902" s="30" t="s">
        <v>2597</v>
      </c>
      <c r="D902" s="30">
        <v>344</v>
      </c>
      <c r="E902" s="30" t="s">
        <v>2732</v>
      </c>
      <c r="F902" s="37"/>
      <c r="G902" s="30"/>
    </row>
    <row r="903" spans="2:7" x14ac:dyDescent="0.4">
      <c r="B903" s="30" t="s">
        <v>2982</v>
      </c>
      <c r="C903" s="30" t="s">
        <v>2597</v>
      </c>
      <c r="D903" s="30">
        <v>345</v>
      </c>
      <c r="E903" s="30" t="s">
        <v>429</v>
      </c>
      <c r="F903" s="37"/>
      <c r="G903" s="30"/>
    </row>
    <row r="904" spans="2:7" x14ac:dyDescent="0.4">
      <c r="B904" s="30" t="s">
        <v>2982</v>
      </c>
      <c r="C904" s="30" t="s">
        <v>2597</v>
      </c>
      <c r="D904" s="30">
        <v>346</v>
      </c>
      <c r="E904" s="30" t="s">
        <v>590</v>
      </c>
      <c r="F904" s="37" t="s">
        <v>6854</v>
      </c>
      <c r="G904" s="30"/>
    </row>
    <row r="905" spans="2:7" x14ac:dyDescent="0.4">
      <c r="B905" s="30" t="s">
        <v>2982</v>
      </c>
      <c r="C905" s="30" t="s">
        <v>2597</v>
      </c>
      <c r="D905" s="30">
        <v>347</v>
      </c>
      <c r="E905" s="30" t="s">
        <v>49</v>
      </c>
      <c r="F905" s="37" t="s">
        <v>6854</v>
      </c>
      <c r="G905" s="30"/>
    </row>
    <row r="906" spans="2:7" x14ac:dyDescent="0.4">
      <c r="B906" s="30" t="s">
        <v>2982</v>
      </c>
      <c r="C906" s="30" t="s">
        <v>2597</v>
      </c>
      <c r="D906" s="30">
        <v>348</v>
      </c>
      <c r="E906" s="30" t="s">
        <v>2625</v>
      </c>
      <c r="F906" s="37" t="s">
        <v>6854</v>
      </c>
      <c r="G906" s="30"/>
    </row>
    <row r="907" spans="2:7" x14ac:dyDescent="0.4">
      <c r="B907" s="30" t="s">
        <v>2982</v>
      </c>
      <c r="C907" s="30" t="s">
        <v>2597</v>
      </c>
      <c r="D907" s="30">
        <v>349</v>
      </c>
      <c r="E907" s="30" t="s">
        <v>658</v>
      </c>
      <c r="F907" s="37" t="s">
        <v>6854</v>
      </c>
      <c r="G907" s="30"/>
    </row>
    <row r="908" spans="2:7" x14ac:dyDescent="0.4">
      <c r="B908" s="30" t="s">
        <v>2982</v>
      </c>
      <c r="C908" s="30" t="s">
        <v>2597</v>
      </c>
      <c r="D908" s="30">
        <v>350</v>
      </c>
      <c r="E908" s="30" t="s">
        <v>3585</v>
      </c>
      <c r="F908" s="37" t="s">
        <v>6854</v>
      </c>
      <c r="G908" s="30"/>
    </row>
    <row r="909" spans="2:7" x14ac:dyDescent="0.4">
      <c r="B909" s="30" t="s">
        <v>2982</v>
      </c>
      <c r="C909" s="30" t="s">
        <v>2597</v>
      </c>
      <c r="D909" s="30">
        <v>351</v>
      </c>
      <c r="E909" s="30" t="s">
        <v>3588</v>
      </c>
      <c r="F909" s="37" t="s">
        <v>6854</v>
      </c>
      <c r="G909" s="30"/>
    </row>
    <row r="910" spans="2:7" x14ac:dyDescent="0.4">
      <c r="B910" s="30" t="s">
        <v>2982</v>
      </c>
      <c r="C910" s="30" t="s">
        <v>2597</v>
      </c>
      <c r="D910" s="30">
        <v>352</v>
      </c>
      <c r="E910" s="30" t="s">
        <v>3589</v>
      </c>
      <c r="F910" s="37" t="s">
        <v>6854</v>
      </c>
      <c r="G910" s="30"/>
    </row>
    <row r="911" spans="2:7" x14ac:dyDescent="0.4">
      <c r="B911" s="30" t="s">
        <v>2982</v>
      </c>
      <c r="C911" s="30" t="s">
        <v>2597</v>
      </c>
      <c r="D911" s="30">
        <v>353</v>
      </c>
      <c r="E911" s="30" t="s">
        <v>219</v>
      </c>
      <c r="F911" s="37" t="s">
        <v>6854</v>
      </c>
      <c r="G911" s="30"/>
    </row>
    <row r="912" spans="2:7" x14ac:dyDescent="0.4">
      <c r="B912" s="30" t="s">
        <v>2982</v>
      </c>
      <c r="C912" s="30" t="s">
        <v>2597</v>
      </c>
      <c r="D912" s="30">
        <v>354</v>
      </c>
      <c r="E912" s="30" t="s">
        <v>1252</v>
      </c>
      <c r="F912" s="37" t="s">
        <v>6854</v>
      </c>
      <c r="G912" s="30"/>
    </row>
    <row r="913" spans="2:7" x14ac:dyDescent="0.4">
      <c r="B913" s="30" t="s">
        <v>2982</v>
      </c>
      <c r="C913" s="30" t="s">
        <v>2597</v>
      </c>
      <c r="D913" s="30">
        <v>355</v>
      </c>
      <c r="E913" s="30" t="s">
        <v>3593</v>
      </c>
      <c r="F913" s="37" t="s">
        <v>6854</v>
      </c>
      <c r="G913" s="30"/>
    </row>
    <row r="914" spans="2:7" x14ac:dyDescent="0.4">
      <c r="B914" s="30" t="s">
        <v>2982</v>
      </c>
      <c r="C914" s="30" t="s">
        <v>2597</v>
      </c>
      <c r="D914" s="30">
        <v>356</v>
      </c>
      <c r="E914" s="30" t="s">
        <v>3594</v>
      </c>
      <c r="F914" s="37" t="s">
        <v>6854</v>
      </c>
      <c r="G914" s="30"/>
    </row>
    <row r="915" spans="2:7" x14ac:dyDescent="0.4">
      <c r="B915" s="30" t="s">
        <v>2982</v>
      </c>
      <c r="C915" s="30" t="s">
        <v>2597</v>
      </c>
      <c r="D915" s="30">
        <v>357</v>
      </c>
      <c r="E915" s="30" t="s">
        <v>3596</v>
      </c>
      <c r="F915" s="37" t="s">
        <v>6854</v>
      </c>
      <c r="G915" s="30"/>
    </row>
    <row r="916" spans="2:7" x14ac:dyDescent="0.4">
      <c r="B916" s="30" t="s">
        <v>2982</v>
      </c>
      <c r="C916" s="30" t="s">
        <v>2597</v>
      </c>
      <c r="D916" s="30">
        <v>358</v>
      </c>
      <c r="E916" s="30" t="s">
        <v>3597</v>
      </c>
      <c r="F916" s="37" t="s">
        <v>6854</v>
      </c>
      <c r="G916" s="30"/>
    </row>
    <row r="917" spans="2:7" x14ac:dyDescent="0.4">
      <c r="B917" s="30" t="s">
        <v>2982</v>
      </c>
      <c r="C917" s="30" t="s">
        <v>2597</v>
      </c>
      <c r="D917" s="30">
        <v>359</v>
      </c>
      <c r="E917" s="30" t="s">
        <v>3598</v>
      </c>
      <c r="F917" s="37" t="s">
        <v>6854</v>
      </c>
      <c r="G917" s="30"/>
    </row>
    <row r="918" spans="2:7" x14ac:dyDescent="0.4">
      <c r="B918" s="30" t="s">
        <v>2982</v>
      </c>
      <c r="C918" s="30" t="s">
        <v>2597</v>
      </c>
      <c r="D918" s="30">
        <v>360</v>
      </c>
      <c r="E918" s="30" t="s">
        <v>3502</v>
      </c>
      <c r="F918" s="37" t="s">
        <v>6854</v>
      </c>
      <c r="G918" s="30"/>
    </row>
    <row r="919" spans="2:7" x14ac:dyDescent="0.4">
      <c r="B919" s="30" t="s">
        <v>2982</v>
      </c>
      <c r="C919" s="30" t="s">
        <v>2597</v>
      </c>
      <c r="D919" s="30">
        <v>361</v>
      </c>
      <c r="E919" s="30" t="s">
        <v>3601</v>
      </c>
      <c r="F919" s="37" t="s">
        <v>6854</v>
      </c>
      <c r="G919" s="30"/>
    </row>
    <row r="920" spans="2:7" x14ac:dyDescent="0.4">
      <c r="B920" s="30" t="s">
        <v>2982</v>
      </c>
      <c r="C920" s="30" t="s">
        <v>2597</v>
      </c>
      <c r="D920" s="30">
        <v>362</v>
      </c>
      <c r="E920" s="30" t="s">
        <v>3603</v>
      </c>
      <c r="F920" s="37" t="s">
        <v>6854</v>
      </c>
      <c r="G920" s="30"/>
    </row>
    <row r="921" spans="2:7" x14ac:dyDescent="0.4">
      <c r="B921" s="30" t="s">
        <v>2982</v>
      </c>
      <c r="C921" s="30" t="s">
        <v>2597</v>
      </c>
      <c r="D921" s="30">
        <v>363</v>
      </c>
      <c r="E921" s="30" t="s">
        <v>1579</v>
      </c>
      <c r="F921" s="37" t="s">
        <v>6854</v>
      </c>
      <c r="G921" s="30"/>
    </row>
    <row r="922" spans="2:7" x14ac:dyDescent="0.4">
      <c r="B922" s="30" t="s">
        <v>2982</v>
      </c>
      <c r="C922" s="30" t="s">
        <v>2597</v>
      </c>
      <c r="D922" s="30">
        <v>364</v>
      </c>
      <c r="E922" s="30" t="s">
        <v>1888</v>
      </c>
      <c r="F922" s="37" t="s">
        <v>6854</v>
      </c>
      <c r="G922" s="30"/>
    </row>
    <row r="923" spans="2:7" x14ac:dyDescent="0.4">
      <c r="B923" s="30" t="s">
        <v>2982</v>
      </c>
      <c r="C923" s="30" t="s">
        <v>2597</v>
      </c>
      <c r="D923" s="30">
        <v>365</v>
      </c>
      <c r="E923" s="30" t="s">
        <v>1650</v>
      </c>
      <c r="F923" s="37" t="s">
        <v>6854</v>
      </c>
      <c r="G923" s="30"/>
    </row>
    <row r="924" spans="2:7" x14ac:dyDescent="0.4">
      <c r="B924" s="30" t="s">
        <v>2982</v>
      </c>
      <c r="C924" s="30" t="s">
        <v>2597</v>
      </c>
      <c r="D924" s="30">
        <v>366</v>
      </c>
      <c r="E924" s="30" t="s">
        <v>1702</v>
      </c>
      <c r="F924" s="37" t="s">
        <v>6854</v>
      </c>
      <c r="G924" s="30"/>
    </row>
    <row r="925" spans="2:7" x14ac:dyDescent="0.4">
      <c r="B925" s="30" t="s">
        <v>2982</v>
      </c>
      <c r="C925" s="30" t="s">
        <v>2597</v>
      </c>
      <c r="D925" s="30">
        <v>367</v>
      </c>
      <c r="E925" s="30" t="s">
        <v>6855</v>
      </c>
      <c r="F925" s="37" t="s">
        <v>6854</v>
      </c>
      <c r="G925" s="30"/>
    </row>
    <row r="926" spans="2:7" x14ac:dyDescent="0.4">
      <c r="B926" s="30" t="s">
        <v>2982</v>
      </c>
      <c r="C926" s="30" t="s">
        <v>2597</v>
      </c>
      <c r="D926" s="30">
        <v>368</v>
      </c>
      <c r="E926" s="30" t="s">
        <v>1442</v>
      </c>
      <c r="F926" s="37" t="s">
        <v>6854</v>
      </c>
      <c r="G926" s="30"/>
    </row>
    <row r="927" spans="2:7" x14ac:dyDescent="0.4">
      <c r="B927" s="30" t="s">
        <v>2982</v>
      </c>
      <c r="C927" s="30" t="s">
        <v>2597</v>
      </c>
      <c r="D927" s="30">
        <v>369</v>
      </c>
      <c r="E927" s="30" t="s">
        <v>3608</v>
      </c>
      <c r="F927" s="37" t="s">
        <v>6854</v>
      </c>
      <c r="G927" s="30"/>
    </row>
    <row r="928" spans="2:7" x14ac:dyDescent="0.4">
      <c r="B928" s="30" t="s">
        <v>2982</v>
      </c>
      <c r="C928" s="30" t="s">
        <v>2597</v>
      </c>
      <c r="D928" s="30">
        <v>370</v>
      </c>
      <c r="E928" s="30" t="s">
        <v>2002</v>
      </c>
      <c r="F928" s="37" t="s">
        <v>6854</v>
      </c>
      <c r="G928" s="30"/>
    </row>
    <row r="929" spans="2:7" x14ac:dyDescent="0.4">
      <c r="B929" s="30" t="s">
        <v>2982</v>
      </c>
      <c r="C929" s="30" t="s">
        <v>2597</v>
      </c>
      <c r="D929" s="30">
        <v>371</v>
      </c>
      <c r="E929" s="30" t="s">
        <v>3609</v>
      </c>
      <c r="F929" s="37" t="s">
        <v>6854</v>
      </c>
      <c r="G929" s="30"/>
    </row>
    <row r="930" spans="2:7" x14ac:dyDescent="0.4">
      <c r="B930" s="30" t="s">
        <v>2982</v>
      </c>
      <c r="C930" s="30" t="s">
        <v>2597</v>
      </c>
      <c r="D930" s="30">
        <v>372</v>
      </c>
      <c r="E930" s="30" t="s">
        <v>3352</v>
      </c>
      <c r="F930" s="37" t="s">
        <v>6854</v>
      </c>
      <c r="G930" s="30"/>
    </row>
    <row r="931" spans="2:7" x14ac:dyDescent="0.4">
      <c r="B931" s="30" t="s">
        <v>2982</v>
      </c>
      <c r="C931" s="30" t="s">
        <v>2597</v>
      </c>
      <c r="D931" s="30">
        <v>373</v>
      </c>
      <c r="E931" s="30" t="s">
        <v>105</v>
      </c>
      <c r="F931" s="37" t="s">
        <v>6854</v>
      </c>
      <c r="G931" s="30"/>
    </row>
    <row r="932" spans="2:7" x14ac:dyDescent="0.4">
      <c r="B932" s="30" t="s">
        <v>2982</v>
      </c>
      <c r="C932" s="30" t="s">
        <v>2597</v>
      </c>
      <c r="D932" s="30">
        <v>374</v>
      </c>
      <c r="E932" s="30" t="s">
        <v>875</v>
      </c>
      <c r="F932" s="37" t="s">
        <v>6854</v>
      </c>
      <c r="G932" s="30"/>
    </row>
    <row r="933" spans="2:7" x14ac:dyDescent="0.4">
      <c r="B933" s="30" t="s">
        <v>2982</v>
      </c>
      <c r="C933" s="30" t="s">
        <v>2597</v>
      </c>
      <c r="D933" s="30">
        <v>375</v>
      </c>
      <c r="E933" s="30" t="s">
        <v>3610</v>
      </c>
      <c r="F933" s="37" t="s">
        <v>6854</v>
      </c>
      <c r="G933" s="30"/>
    </row>
    <row r="934" spans="2:7" x14ac:dyDescent="0.4">
      <c r="B934" s="30" t="s">
        <v>2982</v>
      </c>
      <c r="C934" s="30" t="s">
        <v>2597</v>
      </c>
      <c r="D934" s="30">
        <v>376</v>
      </c>
      <c r="E934" s="30" t="s">
        <v>1564</v>
      </c>
      <c r="F934" s="37" t="s">
        <v>6854</v>
      </c>
      <c r="G934" s="30"/>
    </row>
    <row r="935" spans="2:7" x14ac:dyDescent="0.4">
      <c r="B935" s="30" t="s">
        <v>2982</v>
      </c>
      <c r="C935" s="30" t="s">
        <v>2597</v>
      </c>
      <c r="D935" s="30">
        <v>377</v>
      </c>
      <c r="E935" s="30" t="s">
        <v>2690</v>
      </c>
      <c r="F935" s="37" t="s">
        <v>6854</v>
      </c>
      <c r="G935" s="30"/>
    </row>
    <row r="936" spans="2:7" x14ac:dyDescent="0.4">
      <c r="B936" s="30" t="s">
        <v>2982</v>
      </c>
      <c r="C936" s="30" t="s">
        <v>2597</v>
      </c>
      <c r="D936" s="30">
        <v>378</v>
      </c>
      <c r="E936" s="30" t="s">
        <v>1335</v>
      </c>
      <c r="F936" s="37" t="s">
        <v>6854</v>
      </c>
      <c r="G936" s="30"/>
    </row>
    <row r="937" spans="2:7" x14ac:dyDescent="0.4">
      <c r="B937" s="30" t="s">
        <v>2982</v>
      </c>
      <c r="C937" s="30" t="s">
        <v>2597</v>
      </c>
      <c r="D937" s="30">
        <v>379</v>
      </c>
      <c r="E937" s="30" t="s">
        <v>313</v>
      </c>
      <c r="F937" s="37" t="s">
        <v>6854</v>
      </c>
      <c r="G937" s="30"/>
    </row>
    <row r="938" spans="2:7" x14ac:dyDescent="0.4">
      <c r="B938" s="30" t="s">
        <v>2982</v>
      </c>
      <c r="C938" s="30" t="s">
        <v>2597</v>
      </c>
      <c r="D938" s="30">
        <v>380</v>
      </c>
      <c r="E938" s="30" t="s">
        <v>1066</v>
      </c>
      <c r="F938" s="37" t="s">
        <v>6854</v>
      </c>
      <c r="G938" s="30"/>
    </row>
    <row r="939" spans="2:7" x14ac:dyDescent="0.4">
      <c r="B939" s="30" t="s">
        <v>2982</v>
      </c>
      <c r="C939" s="30" t="s">
        <v>2597</v>
      </c>
      <c r="D939" s="30">
        <v>381</v>
      </c>
      <c r="E939" s="30" t="s">
        <v>581</v>
      </c>
      <c r="F939" s="37" t="s">
        <v>6854</v>
      </c>
      <c r="G939" s="30"/>
    </row>
    <row r="940" spans="2:7" x14ac:dyDescent="0.4">
      <c r="B940" s="30" t="s">
        <v>2982</v>
      </c>
      <c r="C940" s="30" t="s">
        <v>2597</v>
      </c>
      <c r="D940" s="30">
        <v>382</v>
      </c>
      <c r="E940" s="30" t="s">
        <v>2859</v>
      </c>
      <c r="F940" s="37" t="s">
        <v>6854</v>
      </c>
      <c r="G940" s="30"/>
    </row>
    <row r="941" spans="2:7" x14ac:dyDescent="0.4">
      <c r="B941" s="30" t="s">
        <v>2982</v>
      </c>
      <c r="C941" s="30" t="s">
        <v>2597</v>
      </c>
      <c r="D941" s="30">
        <v>383</v>
      </c>
      <c r="E941" s="30" t="s">
        <v>3350</v>
      </c>
      <c r="F941" s="37" t="s">
        <v>6854</v>
      </c>
      <c r="G941" s="30"/>
    </row>
    <row r="942" spans="2:7" x14ac:dyDescent="0.4">
      <c r="B942" s="30" t="s">
        <v>2982</v>
      </c>
      <c r="C942" s="30" t="s">
        <v>2597</v>
      </c>
      <c r="D942" s="30">
        <v>384</v>
      </c>
      <c r="E942" s="30" t="s">
        <v>1162</v>
      </c>
      <c r="F942" s="37" t="s">
        <v>6854</v>
      </c>
      <c r="G942" s="30"/>
    </row>
    <row r="943" spans="2:7" x14ac:dyDescent="0.4">
      <c r="B943" s="30" t="s">
        <v>2982</v>
      </c>
      <c r="C943" s="30" t="s">
        <v>2597</v>
      </c>
      <c r="D943" s="30">
        <v>385</v>
      </c>
      <c r="E943" s="30" t="s">
        <v>986</v>
      </c>
      <c r="F943" s="37" t="s">
        <v>6854</v>
      </c>
      <c r="G943" s="30"/>
    </row>
    <row r="944" spans="2:7" x14ac:dyDescent="0.4">
      <c r="B944" s="30" t="s">
        <v>2982</v>
      </c>
      <c r="C944" s="30" t="s">
        <v>2597</v>
      </c>
      <c r="D944" s="30">
        <v>386</v>
      </c>
      <c r="E944" s="30" t="s">
        <v>2928</v>
      </c>
      <c r="F944" s="37" t="s">
        <v>6854</v>
      </c>
      <c r="G944" s="30"/>
    </row>
    <row r="945" spans="2:7" x14ac:dyDescent="0.4">
      <c r="B945" s="30" t="s">
        <v>2982</v>
      </c>
      <c r="C945" s="30" t="s">
        <v>2597</v>
      </c>
      <c r="D945" s="30">
        <v>387</v>
      </c>
      <c r="E945" s="30" t="s">
        <v>1575</v>
      </c>
      <c r="F945" s="37" t="s">
        <v>6854</v>
      </c>
      <c r="G945" s="40"/>
    </row>
    <row r="946" spans="2:7" x14ac:dyDescent="0.4">
      <c r="B946" s="30" t="s">
        <v>2982</v>
      </c>
      <c r="C946" s="30" t="s">
        <v>2597</v>
      </c>
      <c r="D946" s="30">
        <v>388</v>
      </c>
      <c r="E946" s="30" t="s">
        <v>294</v>
      </c>
      <c r="F946" s="37" t="s">
        <v>6854</v>
      </c>
      <c r="G946" s="30"/>
    </row>
    <row r="947" spans="2:7" x14ac:dyDescent="0.4">
      <c r="B947" s="30" t="s">
        <v>2982</v>
      </c>
      <c r="C947" s="30" t="s">
        <v>2597</v>
      </c>
      <c r="D947" s="30">
        <v>389</v>
      </c>
      <c r="E947" s="30" t="s">
        <v>6991</v>
      </c>
      <c r="F947" s="37" t="s">
        <v>6854</v>
      </c>
      <c r="G947" s="30"/>
    </row>
    <row r="948" spans="2:7" x14ac:dyDescent="0.4">
      <c r="B948" s="30" t="s">
        <v>2982</v>
      </c>
      <c r="C948" s="30" t="s">
        <v>2597</v>
      </c>
      <c r="D948" s="30">
        <v>390</v>
      </c>
      <c r="E948" s="30" t="s">
        <v>2593</v>
      </c>
      <c r="F948" s="37" t="s">
        <v>6854</v>
      </c>
      <c r="G948" s="30"/>
    </row>
    <row r="949" spans="2:7" x14ac:dyDescent="0.4">
      <c r="B949" s="30" t="s">
        <v>2982</v>
      </c>
      <c r="C949" s="30" t="s">
        <v>2597</v>
      </c>
      <c r="D949" s="30">
        <v>391</v>
      </c>
      <c r="E949" s="30" t="s">
        <v>3020</v>
      </c>
      <c r="F949" s="37" t="s">
        <v>6854</v>
      </c>
      <c r="G949" s="30"/>
    </row>
    <row r="950" spans="2:7" x14ac:dyDescent="0.4">
      <c r="B950" s="30" t="s">
        <v>2982</v>
      </c>
      <c r="C950" s="30" t="s">
        <v>2597</v>
      </c>
      <c r="D950" s="30">
        <v>392</v>
      </c>
      <c r="E950" s="30" t="s">
        <v>3613</v>
      </c>
      <c r="F950" s="37" t="s">
        <v>6854</v>
      </c>
      <c r="G950" s="30"/>
    </row>
    <row r="951" spans="2:7" x14ac:dyDescent="0.4">
      <c r="B951" s="30" t="s">
        <v>2982</v>
      </c>
      <c r="C951" s="30" t="s">
        <v>2597</v>
      </c>
      <c r="D951" s="30">
        <v>393</v>
      </c>
      <c r="E951" s="30" t="s">
        <v>1190</v>
      </c>
      <c r="F951" s="37" t="s">
        <v>6854</v>
      </c>
      <c r="G951" s="30"/>
    </row>
    <row r="952" spans="2:7" x14ac:dyDescent="0.4">
      <c r="B952" s="30" t="s">
        <v>2982</v>
      </c>
      <c r="C952" s="30" t="s">
        <v>2597</v>
      </c>
      <c r="D952" s="30">
        <v>394</v>
      </c>
      <c r="E952" s="30" t="s">
        <v>2197</v>
      </c>
      <c r="F952" s="37" t="s">
        <v>6854</v>
      </c>
      <c r="G952" s="30"/>
    </row>
    <row r="953" spans="2:7" x14ac:dyDescent="0.4">
      <c r="B953" s="30" t="s">
        <v>2982</v>
      </c>
      <c r="C953" s="30" t="s">
        <v>2597</v>
      </c>
      <c r="D953" s="30">
        <v>395</v>
      </c>
      <c r="E953" s="30" t="s">
        <v>2521</v>
      </c>
      <c r="F953" s="37" t="s">
        <v>6854</v>
      </c>
      <c r="G953" s="30"/>
    </row>
    <row r="954" spans="2:7" x14ac:dyDescent="0.4">
      <c r="B954" s="30" t="s">
        <v>2982</v>
      </c>
      <c r="C954" s="30" t="s">
        <v>2597</v>
      </c>
      <c r="D954" s="30">
        <v>396</v>
      </c>
      <c r="E954" s="30" t="s">
        <v>3616</v>
      </c>
      <c r="F954" s="37" t="s">
        <v>6854</v>
      </c>
      <c r="G954" s="30"/>
    </row>
    <row r="955" spans="2:7" x14ac:dyDescent="0.4">
      <c r="B955" s="30" t="s">
        <v>2982</v>
      </c>
      <c r="C955" s="30" t="s">
        <v>2597</v>
      </c>
      <c r="D955" s="30">
        <v>397</v>
      </c>
      <c r="E955" s="30" t="s">
        <v>3500</v>
      </c>
      <c r="F955" s="37" t="s">
        <v>6854</v>
      </c>
      <c r="G955" s="30"/>
    </row>
    <row r="956" spans="2:7" x14ac:dyDescent="0.4">
      <c r="B956" s="30" t="s">
        <v>2982</v>
      </c>
      <c r="C956" s="30" t="s">
        <v>2597</v>
      </c>
      <c r="D956" s="30">
        <v>398</v>
      </c>
      <c r="E956" s="30" t="s">
        <v>2094</v>
      </c>
      <c r="F956" s="37" t="s">
        <v>6854</v>
      </c>
      <c r="G956" s="30"/>
    </row>
    <row r="957" spans="2:7" x14ac:dyDescent="0.4">
      <c r="B957" s="30" t="s">
        <v>2982</v>
      </c>
      <c r="C957" s="30" t="s">
        <v>2597</v>
      </c>
      <c r="D957" s="30">
        <v>399</v>
      </c>
      <c r="E957" s="30" t="s">
        <v>3618</v>
      </c>
      <c r="F957" s="37" t="s">
        <v>6854</v>
      </c>
      <c r="G957" s="30"/>
    </row>
    <row r="958" spans="2:7" x14ac:dyDescent="0.4">
      <c r="B958" s="30" t="s">
        <v>2982</v>
      </c>
      <c r="C958" s="30" t="s">
        <v>2597</v>
      </c>
      <c r="D958" s="30">
        <v>400</v>
      </c>
      <c r="E958" s="30" t="s">
        <v>3621</v>
      </c>
      <c r="F958" s="37" t="s">
        <v>6854</v>
      </c>
      <c r="G958" s="30"/>
    </row>
    <row r="959" spans="2:7" x14ac:dyDescent="0.4">
      <c r="B959" s="30" t="s">
        <v>2982</v>
      </c>
      <c r="C959" s="30" t="s">
        <v>2597</v>
      </c>
      <c r="D959" s="30">
        <v>401</v>
      </c>
      <c r="E959" s="30" t="s">
        <v>341</v>
      </c>
      <c r="F959" s="37" t="s">
        <v>6854</v>
      </c>
      <c r="G959" s="30"/>
    </row>
    <row r="960" spans="2:7" x14ac:dyDescent="0.4">
      <c r="B960" s="30" t="s">
        <v>2982</v>
      </c>
      <c r="C960" s="30" t="s">
        <v>2597</v>
      </c>
      <c r="D960" s="30">
        <v>402</v>
      </c>
      <c r="E960" s="30" t="s">
        <v>885</v>
      </c>
      <c r="F960" s="37" t="s">
        <v>6854</v>
      </c>
      <c r="G960" s="30"/>
    </row>
    <row r="961" spans="2:7" x14ac:dyDescent="0.4">
      <c r="B961" s="30" t="s">
        <v>2982</v>
      </c>
      <c r="C961" s="30" t="s">
        <v>2597</v>
      </c>
      <c r="D961" s="30">
        <v>403</v>
      </c>
      <c r="E961" s="30" t="s">
        <v>3247</v>
      </c>
      <c r="F961" s="37" t="s">
        <v>6854</v>
      </c>
      <c r="G961" s="30"/>
    </row>
    <row r="962" spans="2:7" x14ac:dyDescent="0.4">
      <c r="B962" s="30" t="s">
        <v>2982</v>
      </c>
      <c r="C962" s="30" t="s">
        <v>2597</v>
      </c>
      <c r="D962" s="30">
        <v>404</v>
      </c>
      <c r="E962" s="30" t="s">
        <v>3447</v>
      </c>
      <c r="F962" s="37" t="s">
        <v>6854</v>
      </c>
      <c r="G962" s="30"/>
    </row>
    <row r="963" spans="2:7" x14ac:dyDescent="0.4">
      <c r="B963" s="30" t="s">
        <v>2982</v>
      </c>
      <c r="C963" s="30" t="s">
        <v>2597</v>
      </c>
      <c r="D963" s="30">
        <v>405</v>
      </c>
      <c r="E963" s="30" t="s">
        <v>2488</v>
      </c>
      <c r="F963" s="37" t="s">
        <v>6854</v>
      </c>
      <c r="G963" s="30"/>
    </row>
    <row r="964" spans="2:7" x14ac:dyDescent="0.4">
      <c r="B964" s="30" t="s">
        <v>2982</v>
      </c>
      <c r="C964" s="30" t="s">
        <v>2597</v>
      </c>
      <c r="D964" s="30">
        <v>406</v>
      </c>
      <c r="E964" s="30" t="s">
        <v>2650</v>
      </c>
      <c r="F964" s="37" t="s">
        <v>6854</v>
      </c>
      <c r="G964" s="30"/>
    </row>
    <row r="965" spans="2:7" x14ac:dyDescent="0.4">
      <c r="B965" s="30" t="s">
        <v>2982</v>
      </c>
      <c r="C965" s="30" t="s">
        <v>2597</v>
      </c>
      <c r="D965" s="30">
        <v>407</v>
      </c>
      <c r="E965" s="30" t="s">
        <v>3623</v>
      </c>
      <c r="F965" s="37" t="s">
        <v>6854</v>
      </c>
      <c r="G965" s="30"/>
    </row>
    <row r="966" spans="2:7" x14ac:dyDescent="0.4">
      <c r="B966" s="30" t="s">
        <v>2982</v>
      </c>
      <c r="C966" s="30" t="s">
        <v>2597</v>
      </c>
      <c r="D966" s="30">
        <v>408</v>
      </c>
      <c r="E966" s="30" t="s">
        <v>3347</v>
      </c>
      <c r="F966" s="37" t="s">
        <v>6854</v>
      </c>
      <c r="G966" s="30"/>
    </row>
    <row r="967" spans="2:7" x14ac:dyDescent="0.4">
      <c r="B967" s="30" t="s">
        <v>2982</v>
      </c>
      <c r="C967" s="30" t="s">
        <v>2597</v>
      </c>
      <c r="D967" s="30">
        <v>409</v>
      </c>
      <c r="E967" s="30" t="s">
        <v>1092</v>
      </c>
      <c r="F967" s="37" t="s">
        <v>6854</v>
      </c>
      <c r="G967" s="30"/>
    </row>
    <row r="968" spans="2:7" x14ac:dyDescent="0.4">
      <c r="B968" s="30" t="s">
        <v>2982</v>
      </c>
      <c r="C968" s="30" t="s">
        <v>2597</v>
      </c>
      <c r="D968" s="30">
        <v>410</v>
      </c>
      <c r="E968" s="30" t="s">
        <v>3626</v>
      </c>
      <c r="F968" s="37" t="s">
        <v>6854</v>
      </c>
      <c r="G968" s="30"/>
    </row>
    <row r="969" spans="2:7" x14ac:dyDescent="0.4">
      <c r="B969" s="30" t="s">
        <v>2982</v>
      </c>
      <c r="C969" s="30" t="s">
        <v>2597</v>
      </c>
      <c r="D969" s="30">
        <v>411</v>
      </c>
      <c r="E969" s="30" t="s">
        <v>3627</v>
      </c>
      <c r="F969" s="37" t="s">
        <v>6854</v>
      </c>
      <c r="G969" s="30"/>
    </row>
    <row r="970" spans="2:7" x14ac:dyDescent="0.4">
      <c r="B970" s="30" t="s">
        <v>2982</v>
      </c>
      <c r="C970" s="30" t="s">
        <v>2597</v>
      </c>
      <c r="D970" s="30">
        <v>412</v>
      </c>
      <c r="E970" s="30" t="s">
        <v>3630</v>
      </c>
      <c r="F970" s="37" t="s">
        <v>6854</v>
      </c>
      <c r="G970" s="30"/>
    </row>
    <row r="971" spans="2:7" x14ac:dyDescent="0.4">
      <c r="B971" s="30" t="s">
        <v>2982</v>
      </c>
      <c r="C971" s="30" t="s">
        <v>2597</v>
      </c>
      <c r="D971" s="30">
        <v>413</v>
      </c>
      <c r="E971" s="30" t="s">
        <v>1108</v>
      </c>
      <c r="F971" s="37" t="s">
        <v>6854</v>
      </c>
      <c r="G971" s="30"/>
    </row>
    <row r="972" spans="2:7" x14ac:dyDescent="0.4">
      <c r="B972" s="30" t="s">
        <v>2982</v>
      </c>
      <c r="C972" s="30" t="s">
        <v>2597</v>
      </c>
      <c r="D972" s="30">
        <v>414</v>
      </c>
      <c r="E972" s="30" t="s">
        <v>3632</v>
      </c>
      <c r="F972" s="37" t="s">
        <v>6854</v>
      </c>
      <c r="G972" s="30"/>
    </row>
    <row r="973" spans="2:7" x14ac:dyDescent="0.4">
      <c r="B973" s="30" t="s">
        <v>2982</v>
      </c>
      <c r="C973" s="30" t="s">
        <v>2597</v>
      </c>
      <c r="D973" s="30">
        <v>415</v>
      </c>
      <c r="E973" s="30" t="s">
        <v>3634</v>
      </c>
      <c r="F973" s="37" t="s">
        <v>6854</v>
      </c>
      <c r="G973" s="30"/>
    </row>
    <row r="974" spans="2:7" x14ac:dyDescent="0.4">
      <c r="B974" s="30" t="s">
        <v>2982</v>
      </c>
      <c r="C974" s="30" t="s">
        <v>2597</v>
      </c>
      <c r="D974" s="30">
        <v>416</v>
      </c>
      <c r="E974" s="30" t="s">
        <v>1921</v>
      </c>
      <c r="F974" s="37" t="s">
        <v>6854</v>
      </c>
      <c r="G974" s="30"/>
    </row>
    <row r="975" spans="2:7" x14ac:dyDescent="0.4">
      <c r="B975" s="30" t="s">
        <v>2982</v>
      </c>
      <c r="C975" s="30" t="s">
        <v>2597</v>
      </c>
      <c r="D975" s="30">
        <v>417</v>
      </c>
      <c r="E975" s="30" t="s">
        <v>1519</v>
      </c>
      <c r="F975" s="37" t="s">
        <v>6854</v>
      </c>
      <c r="G975" s="30"/>
    </row>
    <row r="976" spans="2:7" x14ac:dyDescent="0.4">
      <c r="B976" s="30" t="s">
        <v>2982</v>
      </c>
      <c r="C976" s="30" t="s">
        <v>2597</v>
      </c>
      <c r="D976" s="30">
        <v>418</v>
      </c>
      <c r="E976" s="30" t="s">
        <v>1</v>
      </c>
      <c r="F976" s="37" t="s">
        <v>6854</v>
      </c>
      <c r="G976" s="30"/>
    </row>
    <row r="977" spans="2:7" x14ac:dyDescent="0.4">
      <c r="B977" s="30" t="s">
        <v>2982</v>
      </c>
      <c r="C977" s="30" t="s">
        <v>2597</v>
      </c>
      <c r="D977" s="30">
        <v>419</v>
      </c>
      <c r="E977" s="30" t="s">
        <v>3525</v>
      </c>
      <c r="F977" s="37" t="s">
        <v>6854</v>
      </c>
      <c r="G977" s="30"/>
    </row>
    <row r="978" spans="2:7" x14ac:dyDescent="0.4">
      <c r="B978" s="30" t="s">
        <v>2982</v>
      </c>
      <c r="C978" s="30" t="s">
        <v>2597</v>
      </c>
      <c r="D978" s="30">
        <v>420</v>
      </c>
      <c r="E978" s="30" t="s">
        <v>3637</v>
      </c>
      <c r="F978" s="37" t="s">
        <v>6854</v>
      </c>
      <c r="G978" s="30"/>
    </row>
    <row r="979" spans="2:7" x14ac:dyDescent="0.4">
      <c r="B979" s="30" t="s">
        <v>2982</v>
      </c>
      <c r="C979" s="30" t="s">
        <v>2597</v>
      </c>
      <c r="D979" s="30">
        <v>421</v>
      </c>
      <c r="E979" s="30" t="s">
        <v>2511</v>
      </c>
      <c r="F979" s="37" t="s">
        <v>6854</v>
      </c>
      <c r="G979" s="30"/>
    </row>
    <row r="980" spans="2:7" x14ac:dyDescent="0.4">
      <c r="B980" s="30" t="s">
        <v>2982</v>
      </c>
      <c r="C980" s="30" t="s">
        <v>2597</v>
      </c>
      <c r="D980" s="30">
        <v>422</v>
      </c>
      <c r="E980" s="30" t="s">
        <v>3639</v>
      </c>
      <c r="F980" s="37" t="s">
        <v>6854</v>
      </c>
      <c r="G980" s="30"/>
    </row>
    <row r="981" spans="2:7" x14ac:dyDescent="0.4">
      <c r="B981" s="30" t="s">
        <v>2982</v>
      </c>
      <c r="C981" s="30" t="s">
        <v>2597</v>
      </c>
      <c r="D981" s="30">
        <v>423</v>
      </c>
      <c r="E981" s="30" t="s">
        <v>3524</v>
      </c>
      <c r="F981" s="37" t="s">
        <v>6854</v>
      </c>
      <c r="G981" s="30"/>
    </row>
    <row r="982" spans="2:7" x14ac:dyDescent="0.4">
      <c r="B982" s="30" t="s">
        <v>2982</v>
      </c>
      <c r="C982" s="30" t="s">
        <v>2597</v>
      </c>
      <c r="D982" s="30">
        <v>424</v>
      </c>
      <c r="E982" s="30" t="s">
        <v>3640</v>
      </c>
      <c r="F982" s="37" t="s">
        <v>6854</v>
      </c>
      <c r="G982" s="30"/>
    </row>
    <row r="983" spans="2:7" x14ac:dyDescent="0.4">
      <c r="B983" s="30" t="s">
        <v>2982</v>
      </c>
      <c r="C983" s="30" t="s">
        <v>2597</v>
      </c>
      <c r="D983" s="30">
        <v>425</v>
      </c>
      <c r="E983" s="30" t="s">
        <v>3643</v>
      </c>
      <c r="F983" s="37" t="s">
        <v>6854</v>
      </c>
      <c r="G983" s="30"/>
    </row>
    <row r="984" spans="2:7" x14ac:dyDescent="0.4">
      <c r="B984" s="30" t="s">
        <v>2982</v>
      </c>
      <c r="C984" s="30" t="s">
        <v>2597</v>
      </c>
      <c r="D984" s="30">
        <v>426</v>
      </c>
      <c r="E984" s="30" t="s">
        <v>415</v>
      </c>
      <c r="F984" s="37" t="s">
        <v>6854</v>
      </c>
      <c r="G984" s="30"/>
    </row>
    <row r="985" spans="2:7" x14ac:dyDescent="0.4">
      <c r="B985" s="30" t="s">
        <v>2982</v>
      </c>
      <c r="C985" s="30" t="s">
        <v>2597</v>
      </c>
      <c r="D985" s="30">
        <v>427</v>
      </c>
      <c r="E985" s="30" t="s">
        <v>3645</v>
      </c>
      <c r="F985" s="37" t="s">
        <v>6854</v>
      </c>
      <c r="G985" s="30"/>
    </row>
    <row r="986" spans="2:7" x14ac:dyDescent="0.4">
      <c r="B986" s="30" t="s">
        <v>2982</v>
      </c>
      <c r="C986" s="30" t="s">
        <v>2597</v>
      </c>
      <c r="D986" s="30">
        <v>428</v>
      </c>
      <c r="E986" s="30" t="s">
        <v>1552</v>
      </c>
      <c r="F986" s="37" t="s">
        <v>6854</v>
      </c>
      <c r="G986" s="30"/>
    </row>
    <row r="987" spans="2:7" x14ac:dyDescent="0.4">
      <c r="B987" s="30" t="s">
        <v>2982</v>
      </c>
      <c r="C987" s="30" t="s">
        <v>2597</v>
      </c>
      <c r="D987" s="30">
        <v>429</v>
      </c>
      <c r="E987" s="30" t="s">
        <v>3647</v>
      </c>
      <c r="F987" s="37" t="s">
        <v>6854</v>
      </c>
      <c r="G987" s="30"/>
    </row>
    <row r="988" spans="2:7" x14ac:dyDescent="0.4">
      <c r="B988" s="30" t="s">
        <v>2982</v>
      </c>
      <c r="C988" s="30" t="s">
        <v>2597</v>
      </c>
      <c r="D988" s="30">
        <v>430</v>
      </c>
      <c r="E988" s="30" t="s">
        <v>3650</v>
      </c>
      <c r="F988" s="37" t="s">
        <v>6854</v>
      </c>
      <c r="G988" s="30"/>
    </row>
    <row r="989" spans="2:7" x14ac:dyDescent="0.4">
      <c r="B989" s="30" t="s">
        <v>2982</v>
      </c>
      <c r="C989" s="30" t="s">
        <v>2597</v>
      </c>
      <c r="D989" s="30">
        <v>431</v>
      </c>
      <c r="E989" s="30" t="s">
        <v>3245</v>
      </c>
      <c r="F989" s="37" t="s">
        <v>6854</v>
      </c>
      <c r="G989" s="30"/>
    </row>
    <row r="990" spans="2:7" x14ac:dyDescent="0.4">
      <c r="B990" s="30" t="s">
        <v>2982</v>
      </c>
      <c r="C990" s="30" t="s">
        <v>2597</v>
      </c>
      <c r="D990" s="30">
        <v>432</v>
      </c>
      <c r="E990" s="30" t="s">
        <v>3651</v>
      </c>
      <c r="F990" s="37" t="s">
        <v>6854</v>
      </c>
      <c r="G990" s="30"/>
    </row>
    <row r="991" spans="2:7" x14ac:dyDescent="0.4">
      <c r="B991" s="30" t="s">
        <v>2982</v>
      </c>
      <c r="C991" s="30" t="s">
        <v>2597</v>
      </c>
      <c r="D991" s="30">
        <v>433</v>
      </c>
      <c r="E991" s="30" t="s">
        <v>3655</v>
      </c>
      <c r="F991" s="37" t="s">
        <v>6854</v>
      </c>
      <c r="G991" s="30"/>
    </row>
    <row r="992" spans="2:7" x14ac:dyDescent="0.4">
      <c r="B992" s="30" t="s">
        <v>2982</v>
      </c>
      <c r="C992" s="30" t="s">
        <v>2597</v>
      </c>
      <c r="D992" s="30">
        <v>434</v>
      </c>
      <c r="E992" s="30" t="s">
        <v>3657</v>
      </c>
      <c r="F992" s="37" t="s">
        <v>6854</v>
      </c>
      <c r="G992" s="30"/>
    </row>
    <row r="993" spans="2:7" x14ac:dyDescent="0.4">
      <c r="B993" s="30" t="s">
        <v>2982</v>
      </c>
      <c r="C993" s="30" t="s">
        <v>2597</v>
      </c>
      <c r="D993" s="30">
        <v>435</v>
      </c>
      <c r="E993" s="30" t="s">
        <v>3661</v>
      </c>
      <c r="F993" s="37" t="s">
        <v>6854</v>
      </c>
      <c r="G993" s="30"/>
    </row>
    <row r="994" spans="2:7" x14ac:dyDescent="0.4">
      <c r="B994" s="30" t="s">
        <v>2982</v>
      </c>
      <c r="C994" s="30" t="s">
        <v>2597</v>
      </c>
      <c r="D994" s="30">
        <v>436</v>
      </c>
      <c r="E994" s="30" t="s">
        <v>3665</v>
      </c>
      <c r="F994" s="37" t="s">
        <v>6854</v>
      </c>
      <c r="G994" s="30"/>
    </row>
    <row r="995" spans="2:7" x14ac:dyDescent="0.4">
      <c r="B995" s="30" t="s">
        <v>2982</v>
      </c>
      <c r="C995" s="30" t="s">
        <v>2597</v>
      </c>
      <c r="D995" s="30">
        <v>437</v>
      </c>
      <c r="E995" s="30" t="s">
        <v>3668</v>
      </c>
      <c r="F995" s="37" t="s">
        <v>6854</v>
      </c>
      <c r="G995" s="30"/>
    </row>
    <row r="996" spans="2:7" x14ac:dyDescent="0.4">
      <c r="B996" s="30" t="s">
        <v>2982</v>
      </c>
      <c r="C996" s="30" t="s">
        <v>2597</v>
      </c>
      <c r="D996" s="30">
        <v>438</v>
      </c>
      <c r="E996" s="30" t="s">
        <v>3671</v>
      </c>
      <c r="F996" s="37" t="s">
        <v>6854</v>
      </c>
      <c r="G996" s="30"/>
    </row>
    <row r="997" spans="2:7" x14ac:dyDescent="0.4">
      <c r="B997" s="30" t="s">
        <v>2982</v>
      </c>
      <c r="C997" s="30" t="s">
        <v>2597</v>
      </c>
      <c r="D997" s="30">
        <v>439</v>
      </c>
      <c r="E997" s="30" t="s">
        <v>3673</v>
      </c>
      <c r="F997" s="37" t="s">
        <v>6854</v>
      </c>
      <c r="G997" s="30"/>
    </row>
    <row r="998" spans="2:7" x14ac:dyDescent="0.4">
      <c r="B998" s="30" t="s">
        <v>2982</v>
      </c>
      <c r="C998" s="30" t="s">
        <v>2597</v>
      </c>
      <c r="D998" s="30">
        <v>440</v>
      </c>
      <c r="E998" s="30" t="s">
        <v>2609</v>
      </c>
      <c r="F998" s="37" t="s">
        <v>6854</v>
      </c>
      <c r="G998" s="30"/>
    </row>
    <row r="999" spans="2:7" x14ac:dyDescent="0.4">
      <c r="B999" s="30" t="s">
        <v>2982</v>
      </c>
      <c r="C999" s="30" t="s">
        <v>2597</v>
      </c>
      <c r="D999" s="30">
        <v>441</v>
      </c>
      <c r="E999" s="30" t="s">
        <v>1437</v>
      </c>
      <c r="F999" s="37" t="s">
        <v>6854</v>
      </c>
      <c r="G999" s="30"/>
    </row>
    <row r="1000" spans="2:7" x14ac:dyDescent="0.4">
      <c r="B1000" s="30" t="s">
        <v>2982</v>
      </c>
      <c r="C1000" s="30" t="s">
        <v>2597</v>
      </c>
      <c r="D1000" s="30">
        <v>442</v>
      </c>
      <c r="E1000" s="30" t="s">
        <v>775</v>
      </c>
      <c r="F1000" s="37" t="s">
        <v>6854</v>
      </c>
      <c r="G1000" s="30"/>
    </row>
    <row r="1001" spans="2:7" x14ac:dyDescent="0.4">
      <c r="B1001" s="30" t="s">
        <v>2982</v>
      </c>
      <c r="C1001" s="30" t="s">
        <v>2597</v>
      </c>
      <c r="D1001" s="30">
        <v>443</v>
      </c>
      <c r="E1001" s="30" t="s">
        <v>3676</v>
      </c>
      <c r="F1001" s="37" t="s">
        <v>6854</v>
      </c>
      <c r="G1001" s="30"/>
    </row>
    <row r="1002" spans="2:7" x14ac:dyDescent="0.4">
      <c r="B1002" s="30" t="s">
        <v>2982</v>
      </c>
      <c r="C1002" s="30" t="s">
        <v>2597</v>
      </c>
      <c r="D1002" s="30">
        <v>444</v>
      </c>
      <c r="E1002" s="30" t="s">
        <v>1409</v>
      </c>
      <c r="F1002" s="37" t="s">
        <v>6854</v>
      </c>
      <c r="G1002" s="30"/>
    </row>
    <row r="1003" spans="2:7" x14ac:dyDescent="0.4">
      <c r="B1003" s="30" t="s">
        <v>2982</v>
      </c>
      <c r="C1003" s="30" t="s">
        <v>2597</v>
      </c>
      <c r="D1003" s="30">
        <v>445</v>
      </c>
      <c r="E1003" s="30" t="s">
        <v>3678</v>
      </c>
      <c r="F1003" s="37" t="s">
        <v>6854</v>
      </c>
      <c r="G1003" s="30"/>
    </row>
    <row r="1004" spans="2:7" x14ac:dyDescent="0.4">
      <c r="B1004" s="30" t="s">
        <v>2982</v>
      </c>
      <c r="C1004" s="30" t="s">
        <v>2597</v>
      </c>
      <c r="D1004" s="30">
        <v>446</v>
      </c>
      <c r="E1004" s="30" t="s">
        <v>3681</v>
      </c>
      <c r="F1004" s="37" t="s">
        <v>6854</v>
      </c>
      <c r="G1004" s="30"/>
    </row>
    <row r="1005" spans="2:7" x14ac:dyDescent="0.4">
      <c r="B1005" s="30" t="s">
        <v>2982</v>
      </c>
      <c r="C1005" s="30" t="s">
        <v>2597</v>
      </c>
      <c r="D1005" s="30">
        <v>447</v>
      </c>
      <c r="E1005" s="30" t="s">
        <v>876</v>
      </c>
      <c r="F1005" s="37" t="s">
        <v>6854</v>
      </c>
      <c r="G1005" s="30"/>
    </row>
    <row r="1006" spans="2:7" x14ac:dyDescent="0.4">
      <c r="B1006" s="30" t="s">
        <v>2982</v>
      </c>
      <c r="C1006" s="30" t="s">
        <v>2597</v>
      </c>
      <c r="D1006" s="30">
        <v>448</v>
      </c>
      <c r="E1006" s="30" t="s">
        <v>3683</v>
      </c>
      <c r="F1006" s="37" t="s">
        <v>6854</v>
      </c>
      <c r="G1006" s="30"/>
    </row>
    <row r="1007" spans="2:7" x14ac:dyDescent="0.4">
      <c r="B1007" s="30" t="s">
        <v>2982</v>
      </c>
      <c r="C1007" s="30" t="s">
        <v>2597</v>
      </c>
      <c r="D1007" s="30">
        <v>449</v>
      </c>
      <c r="E1007" s="30" t="s">
        <v>3686</v>
      </c>
      <c r="F1007" s="37" t="s">
        <v>6854</v>
      </c>
      <c r="G1007" s="30"/>
    </row>
    <row r="1008" spans="2:7" x14ac:dyDescent="0.4">
      <c r="B1008" s="30" t="s">
        <v>2982</v>
      </c>
      <c r="C1008" s="30" t="s">
        <v>2597</v>
      </c>
      <c r="D1008" s="30">
        <v>450</v>
      </c>
      <c r="E1008" s="30" t="s">
        <v>2324</v>
      </c>
      <c r="F1008" s="37" t="s">
        <v>6854</v>
      </c>
      <c r="G1008" s="30"/>
    </row>
    <row r="1009" spans="2:7" x14ac:dyDescent="0.4">
      <c r="B1009" s="30" t="s">
        <v>2982</v>
      </c>
      <c r="C1009" s="30" t="s">
        <v>2597</v>
      </c>
      <c r="D1009" s="30">
        <v>451</v>
      </c>
      <c r="E1009" s="30" t="s">
        <v>2992</v>
      </c>
      <c r="F1009" s="37" t="s">
        <v>6854</v>
      </c>
      <c r="G1009" s="30"/>
    </row>
    <row r="1010" spans="2:7" x14ac:dyDescent="0.4">
      <c r="B1010" s="30" t="s">
        <v>2982</v>
      </c>
      <c r="C1010" s="30" t="s">
        <v>2597</v>
      </c>
      <c r="D1010" s="30">
        <v>452</v>
      </c>
      <c r="E1010" s="30" t="s">
        <v>3684</v>
      </c>
      <c r="F1010" s="37" t="s">
        <v>6854</v>
      </c>
      <c r="G1010" s="30"/>
    </row>
    <row r="1011" spans="2:7" x14ac:dyDescent="0.4">
      <c r="B1011" s="30" t="s">
        <v>2982</v>
      </c>
      <c r="C1011" s="30" t="s">
        <v>2597</v>
      </c>
      <c r="D1011" s="30">
        <v>453</v>
      </c>
      <c r="E1011" s="30" t="s">
        <v>3687</v>
      </c>
      <c r="F1011" s="37" t="s">
        <v>6854</v>
      </c>
      <c r="G1011" s="30"/>
    </row>
    <row r="1012" spans="2:7" x14ac:dyDescent="0.4">
      <c r="B1012" s="30" t="s">
        <v>2982</v>
      </c>
      <c r="C1012" s="30" t="s">
        <v>2597</v>
      </c>
      <c r="D1012" s="30">
        <v>454</v>
      </c>
      <c r="E1012" s="30" t="s">
        <v>712</v>
      </c>
      <c r="F1012" s="37" t="s">
        <v>6854</v>
      </c>
      <c r="G1012" s="30"/>
    </row>
    <row r="1013" spans="2:7" x14ac:dyDescent="0.4">
      <c r="B1013" s="30" t="s">
        <v>2982</v>
      </c>
      <c r="C1013" s="30" t="s">
        <v>2597</v>
      </c>
      <c r="D1013" s="30">
        <v>455</v>
      </c>
      <c r="E1013" s="30" t="s">
        <v>1195</v>
      </c>
      <c r="F1013" s="37" t="s">
        <v>6854</v>
      </c>
      <c r="G1013" s="30"/>
    </row>
    <row r="1014" spans="2:7" x14ac:dyDescent="0.4">
      <c r="B1014" s="30" t="s">
        <v>2982</v>
      </c>
      <c r="C1014" s="30" t="s">
        <v>2597</v>
      </c>
      <c r="D1014" s="30">
        <v>456</v>
      </c>
      <c r="E1014" s="30" t="s">
        <v>3689</v>
      </c>
      <c r="F1014" s="37" t="s">
        <v>6854</v>
      </c>
      <c r="G1014" s="30"/>
    </row>
    <row r="1015" spans="2:7" x14ac:dyDescent="0.4">
      <c r="B1015" s="30" t="s">
        <v>2982</v>
      </c>
      <c r="C1015" s="30" t="s">
        <v>2597</v>
      </c>
      <c r="D1015" s="30">
        <v>457</v>
      </c>
      <c r="E1015" s="30" t="s">
        <v>3692</v>
      </c>
      <c r="F1015" s="37" t="s">
        <v>6854</v>
      </c>
      <c r="G1015" s="30"/>
    </row>
    <row r="1016" spans="2:7" x14ac:dyDescent="0.4">
      <c r="B1016" s="30" t="s">
        <v>2982</v>
      </c>
      <c r="C1016" s="30" t="s">
        <v>2597</v>
      </c>
      <c r="D1016" s="30">
        <v>458</v>
      </c>
      <c r="E1016" s="30" t="s">
        <v>3694</v>
      </c>
      <c r="F1016" s="37" t="s">
        <v>6854</v>
      </c>
      <c r="G1016" s="30"/>
    </row>
    <row r="1017" spans="2:7" x14ac:dyDescent="0.4">
      <c r="B1017" s="30" t="s">
        <v>2982</v>
      </c>
      <c r="C1017" s="30" t="s">
        <v>2597</v>
      </c>
      <c r="D1017" s="30">
        <v>459</v>
      </c>
      <c r="E1017" s="30" t="s">
        <v>3695</v>
      </c>
      <c r="F1017" s="37" t="s">
        <v>6854</v>
      </c>
      <c r="G1017" s="30"/>
    </row>
    <row r="1018" spans="2:7" x14ac:dyDescent="0.4">
      <c r="B1018" s="30" t="s">
        <v>2982</v>
      </c>
      <c r="C1018" s="30" t="s">
        <v>2597</v>
      </c>
      <c r="D1018" s="30">
        <v>460</v>
      </c>
      <c r="E1018" s="30" t="s">
        <v>82</v>
      </c>
      <c r="F1018" s="37" t="s">
        <v>6854</v>
      </c>
      <c r="G1018" s="30"/>
    </row>
    <row r="1019" spans="2:7" x14ac:dyDescent="0.4">
      <c r="B1019" s="30" t="s">
        <v>2982</v>
      </c>
      <c r="C1019" s="30" t="s">
        <v>2597</v>
      </c>
      <c r="D1019" s="30">
        <v>461</v>
      </c>
      <c r="E1019" s="30" t="s">
        <v>197</v>
      </c>
      <c r="F1019" s="37" t="s">
        <v>6854</v>
      </c>
      <c r="G1019" s="30"/>
    </row>
    <row r="1020" spans="2:7" x14ac:dyDescent="0.4">
      <c r="B1020" s="30" t="s">
        <v>2982</v>
      </c>
      <c r="C1020" s="30" t="s">
        <v>2597</v>
      </c>
      <c r="D1020" s="30">
        <v>462</v>
      </c>
      <c r="E1020" s="30" t="s">
        <v>3696</v>
      </c>
      <c r="F1020" s="37" t="s">
        <v>6854</v>
      </c>
      <c r="G1020" s="30"/>
    </row>
    <row r="1021" spans="2:7" x14ac:dyDescent="0.4">
      <c r="B1021" s="30" t="s">
        <v>2982</v>
      </c>
      <c r="C1021" s="30" t="s">
        <v>2597</v>
      </c>
      <c r="D1021" s="30">
        <v>463</v>
      </c>
      <c r="E1021" s="30" t="s">
        <v>3699</v>
      </c>
      <c r="F1021" s="37" t="s">
        <v>6854</v>
      </c>
      <c r="G1021" s="30"/>
    </row>
    <row r="1022" spans="2:7" x14ac:dyDescent="0.4">
      <c r="B1022" s="30" t="s">
        <v>2982</v>
      </c>
      <c r="C1022" s="30" t="s">
        <v>2597</v>
      </c>
      <c r="D1022" s="30">
        <v>464</v>
      </c>
      <c r="E1022" s="30" t="s">
        <v>3702</v>
      </c>
      <c r="F1022" s="37" t="s">
        <v>6854</v>
      </c>
      <c r="G1022" s="30"/>
    </row>
    <row r="1023" spans="2:7" x14ac:dyDescent="0.4">
      <c r="B1023" s="30" t="s">
        <v>2982</v>
      </c>
      <c r="C1023" s="30" t="s">
        <v>2597</v>
      </c>
      <c r="D1023" s="30">
        <v>465</v>
      </c>
      <c r="E1023" s="30" t="s">
        <v>2973</v>
      </c>
      <c r="F1023" s="37" t="s">
        <v>6854</v>
      </c>
      <c r="G1023" s="30"/>
    </row>
    <row r="1024" spans="2:7" x14ac:dyDescent="0.4">
      <c r="B1024" s="30" t="s">
        <v>2982</v>
      </c>
      <c r="C1024" s="30" t="s">
        <v>2597</v>
      </c>
      <c r="D1024" s="30">
        <v>466</v>
      </c>
      <c r="E1024" s="30" t="s">
        <v>3703</v>
      </c>
      <c r="F1024" s="37" t="s">
        <v>6854</v>
      </c>
      <c r="G1024" s="30"/>
    </row>
    <row r="1025" spans="2:7" x14ac:dyDescent="0.4">
      <c r="B1025" s="30" t="s">
        <v>2982</v>
      </c>
      <c r="C1025" s="30" t="s">
        <v>2597</v>
      </c>
      <c r="D1025" s="30">
        <v>467</v>
      </c>
      <c r="E1025" s="30" t="s">
        <v>3704</v>
      </c>
      <c r="F1025" s="37" t="s">
        <v>6854</v>
      </c>
      <c r="G1025" s="30"/>
    </row>
    <row r="1026" spans="2:7" x14ac:dyDescent="0.4">
      <c r="B1026" s="30" t="s">
        <v>2982</v>
      </c>
      <c r="C1026" s="30" t="s">
        <v>2597</v>
      </c>
      <c r="D1026" s="30">
        <v>468</v>
      </c>
      <c r="E1026" s="30" t="s">
        <v>3707</v>
      </c>
      <c r="F1026" s="37" t="s">
        <v>6854</v>
      </c>
      <c r="G1026" s="30"/>
    </row>
    <row r="1027" spans="2:7" x14ac:dyDescent="0.4">
      <c r="B1027" s="30" t="s">
        <v>2982</v>
      </c>
      <c r="C1027" s="30" t="s">
        <v>2597</v>
      </c>
      <c r="D1027" s="30">
        <v>469</v>
      </c>
      <c r="E1027" s="30" t="s">
        <v>785</v>
      </c>
      <c r="F1027" s="37" t="s">
        <v>6854</v>
      </c>
      <c r="G1027" s="30"/>
    </row>
    <row r="1028" spans="2:7" x14ac:dyDescent="0.4">
      <c r="B1028" s="30" t="s">
        <v>2982</v>
      </c>
      <c r="C1028" s="30" t="s">
        <v>2597</v>
      </c>
      <c r="D1028" s="30">
        <v>470</v>
      </c>
      <c r="E1028" s="30" t="s">
        <v>3415</v>
      </c>
      <c r="F1028" s="37" t="s">
        <v>6854</v>
      </c>
      <c r="G1028" s="30"/>
    </row>
    <row r="1029" spans="2:7" x14ac:dyDescent="0.4">
      <c r="B1029" s="30" t="s">
        <v>2982</v>
      </c>
      <c r="C1029" s="30" t="s">
        <v>2597</v>
      </c>
      <c r="D1029" s="30">
        <v>471</v>
      </c>
      <c r="E1029" s="30" t="s">
        <v>3708</v>
      </c>
      <c r="F1029" s="37" t="s">
        <v>6854</v>
      </c>
      <c r="G1029" s="30"/>
    </row>
    <row r="1030" spans="2:7" x14ac:dyDescent="0.4">
      <c r="B1030" s="30" t="s">
        <v>2982</v>
      </c>
      <c r="C1030" s="30" t="s">
        <v>2597</v>
      </c>
      <c r="D1030" s="30">
        <v>472</v>
      </c>
      <c r="E1030" s="30" t="s">
        <v>3710</v>
      </c>
      <c r="F1030" s="37" t="s">
        <v>6854</v>
      </c>
      <c r="G1030" s="30"/>
    </row>
    <row r="1031" spans="2:7" x14ac:dyDescent="0.4">
      <c r="B1031" s="30" t="s">
        <v>2982</v>
      </c>
      <c r="C1031" s="30" t="s">
        <v>2597</v>
      </c>
      <c r="D1031" s="30">
        <v>473</v>
      </c>
      <c r="E1031" s="30" t="s">
        <v>3711</v>
      </c>
      <c r="F1031" s="37" t="s">
        <v>6854</v>
      </c>
      <c r="G1031" s="30"/>
    </row>
    <row r="1032" spans="2:7" x14ac:dyDescent="0.4">
      <c r="B1032" s="30" t="s">
        <v>2982</v>
      </c>
      <c r="C1032" s="30" t="s">
        <v>2597</v>
      </c>
      <c r="D1032" s="30">
        <v>474</v>
      </c>
      <c r="E1032" s="30" t="s">
        <v>2451</v>
      </c>
      <c r="F1032" s="37" t="s">
        <v>6854</v>
      </c>
      <c r="G1032" s="30"/>
    </row>
    <row r="1033" spans="2:7" x14ac:dyDescent="0.4">
      <c r="B1033" s="30" t="s">
        <v>2982</v>
      </c>
      <c r="C1033" s="30" t="s">
        <v>2597</v>
      </c>
      <c r="D1033" s="30">
        <v>475</v>
      </c>
      <c r="E1033" s="30" t="s">
        <v>3712</v>
      </c>
      <c r="F1033" s="37" t="s">
        <v>6854</v>
      </c>
      <c r="G1033" s="30"/>
    </row>
    <row r="1034" spans="2:7" x14ac:dyDescent="0.4">
      <c r="B1034" s="30" t="s">
        <v>2982</v>
      </c>
      <c r="C1034" s="30" t="s">
        <v>2597</v>
      </c>
      <c r="D1034" s="30">
        <v>476</v>
      </c>
      <c r="E1034" s="30" t="s">
        <v>5</v>
      </c>
      <c r="F1034" s="37" t="s">
        <v>6854</v>
      </c>
      <c r="G1034" s="30"/>
    </row>
    <row r="1035" spans="2:7" x14ac:dyDescent="0.4">
      <c r="B1035" s="30" t="s">
        <v>2982</v>
      </c>
      <c r="C1035" s="30" t="s">
        <v>2597</v>
      </c>
      <c r="D1035" s="30">
        <v>477</v>
      </c>
      <c r="E1035" s="30" t="s">
        <v>1504</v>
      </c>
      <c r="F1035" s="37" t="s">
        <v>6854</v>
      </c>
      <c r="G1035" s="30"/>
    </row>
    <row r="1036" spans="2:7" x14ac:dyDescent="0.4">
      <c r="B1036" s="30" t="s">
        <v>2982</v>
      </c>
      <c r="C1036" s="30" t="s">
        <v>2597</v>
      </c>
      <c r="D1036" s="30">
        <v>478</v>
      </c>
      <c r="E1036" s="30" t="s">
        <v>3713</v>
      </c>
      <c r="F1036" s="37" t="s">
        <v>6854</v>
      </c>
      <c r="G1036" s="30"/>
    </row>
    <row r="1037" spans="2:7" x14ac:dyDescent="0.4">
      <c r="B1037" s="30" t="s">
        <v>2982</v>
      </c>
      <c r="C1037" s="30" t="s">
        <v>2597</v>
      </c>
      <c r="D1037" s="30">
        <v>479</v>
      </c>
      <c r="E1037" s="30" t="s">
        <v>795</v>
      </c>
      <c r="F1037" s="37" t="s">
        <v>6854</v>
      </c>
      <c r="G1037" s="30"/>
    </row>
    <row r="1038" spans="2:7" x14ac:dyDescent="0.4">
      <c r="B1038" s="30" t="s">
        <v>2982</v>
      </c>
      <c r="C1038" s="30" t="s">
        <v>2597</v>
      </c>
      <c r="D1038" s="30">
        <v>480</v>
      </c>
      <c r="E1038" s="30" t="s">
        <v>3714</v>
      </c>
      <c r="F1038" s="37" t="s">
        <v>6854</v>
      </c>
      <c r="G1038" s="30"/>
    </row>
    <row r="1039" spans="2:7" x14ac:dyDescent="0.4">
      <c r="B1039" s="30" t="s">
        <v>2982</v>
      </c>
      <c r="C1039" s="30" t="s">
        <v>2597</v>
      </c>
      <c r="D1039" s="30">
        <v>481</v>
      </c>
      <c r="E1039" s="30" t="s">
        <v>2493</v>
      </c>
      <c r="F1039" s="37" t="s">
        <v>6854</v>
      </c>
      <c r="G1039" s="30"/>
    </row>
    <row r="1040" spans="2:7" x14ac:dyDescent="0.4">
      <c r="B1040" s="30" t="s">
        <v>2982</v>
      </c>
      <c r="C1040" s="30" t="s">
        <v>2597</v>
      </c>
      <c r="D1040" s="30">
        <v>482</v>
      </c>
      <c r="E1040" s="30" t="s">
        <v>3718</v>
      </c>
      <c r="F1040" s="37" t="s">
        <v>6854</v>
      </c>
      <c r="G1040" s="30"/>
    </row>
    <row r="1041" spans="2:7" x14ac:dyDescent="0.4">
      <c r="B1041" s="30" t="s">
        <v>2982</v>
      </c>
      <c r="C1041" s="30" t="s">
        <v>2597</v>
      </c>
      <c r="D1041" s="30">
        <v>483</v>
      </c>
      <c r="E1041" s="30" t="s">
        <v>3719</v>
      </c>
      <c r="F1041" s="37" t="s">
        <v>6854</v>
      </c>
      <c r="G1041" s="30"/>
    </row>
    <row r="1042" spans="2:7" x14ac:dyDescent="0.4">
      <c r="B1042" s="30" t="s">
        <v>2982</v>
      </c>
      <c r="C1042" s="30" t="s">
        <v>2597</v>
      </c>
      <c r="D1042" s="30">
        <v>484</v>
      </c>
      <c r="E1042" s="30" t="s">
        <v>3220</v>
      </c>
      <c r="F1042" s="37" t="s">
        <v>6854</v>
      </c>
      <c r="G1042" s="30"/>
    </row>
    <row r="1043" spans="2:7" x14ac:dyDescent="0.4">
      <c r="B1043" s="30" t="s">
        <v>2982</v>
      </c>
      <c r="C1043" s="30" t="s">
        <v>2597</v>
      </c>
      <c r="D1043" s="30">
        <v>485</v>
      </c>
      <c r="E1043" s="30" t="s">
        <v>3723</v>
      </c>
      <c r="F1043" s="37" t="s">
        <v>6854</v>
      </c>
      <c r="G1043" s="30"/>
    </row>
    <row r="1044" spans="2:7" x14ac:dyDescent="0.4">
      <c r="B1044" s="30" t="s">
        <v>2982</v>
      </c>
      <c r="C1044" s="30" t="s">
        <v>2597</v>
      </c>
      <c r="D1044" s="30">
        <v>486</v>
      </c>
      <c r="E1044" s="30" t="s">
        <v>533</v>
      </c>
      <c r="F1044" s="37" t="s">
        <v>6854</v>
      </c>
      <c r="G1044" s="30"/>
    </row>
    <row r="1045" spans="2:7" x14ac:dyDescent="0.4">
      <c r="B1045" s="30" t="s">
        <v>2982</v>
      </c>
      <c r="C1045" s="30" t="s">
        <v>2597</v>
      </c>
      <c r="D1045" s="30">
        <v>487</v>
      </c>
      <c r="E1045" s="30" t="s">
        <v>3725</v>
      </c>
      <c r="F1045" s="37" t="s">
        <v>6854</v>
      </c>
      <c r="G1045" s="30"/>
    </row>
    <row r="1046" spans="2:7" x14ac:dyDescent="0.4">
      <c r="B1046" s="30" t="s">
        <v>2982</v>
      </c>
      <c r="C1046" s="30" t="s">
        <v>2597</v>
      </c>
      <c r="D1046" s="30">
        <v>488</v>
      </c>
      <c r="E1046" s="30" t="s">
        <v>617</v>
      </c>
      <c r="F1046" s="37" t="s">
        <v>6854</v>
      </c>
      <c r="G1046" s="30"/>
    </row>
    <row r="1047" spans="2:7" x14ac:dyDescent="0.4">
      <c r="B1047" s="30" t="s">
        <v>2982</v>
      </c>
      <c r="C1047" s="30" t="s">
        <v>2597</v>
      </c>
      <c r="D1047" s="30">
        <v>489</v>
      </c>
      <c r="E1047" s="30" t="s">
        <v>1223</v>
      </c>
      <c r="F1047" s="37" t="s">
        <v>6854</v>
      </c>
      <c r="G1047" s="30"/>
    </row>
    <row r="1048" spans="2:7" x14ac:dyDescent="0.4">
      <c r="B1048" s="30" t="s">
        <v>2982</v>
      </c>
      <c r="C1048" s="30" t="s">
        <v>2597</v>
      </c>
      <c r="D1048" s="30">
        <v>490</v>
      </c>
      <c r="E1048" s="30" t="s">
        <v>3211</v>
      </c>
      <c r="F1048" s="37" t="s">
        <v>6854</v>
      </c>
      <c r="G1048" s="30"/>
    </row>
    <row r="1049" spans="2:7" x14ac:dyDescent="0.4">
      <c r="B1049" s="30" t="s">
        <v>2982</v>
      </c>
      <c r="C1049" s="30" t="s">
        <v>2597</v>
      </c>
      <c r="D1049" s="30">
        <v>491</v>
      </c>
      <c r="E1049" s="30" t="s">
        <v>1178</v>
      </c>
      <c r="F1049" s="37" t="s">
        <v>6854</v>
      </c>
      <c r="G1049" s="30"/>
    </row>
    <row r="1050" spans="2:7" x14ac:dyDescent="0.4">
      <c r="B1050" s="30" t="s">
        <v>2982</v>
      </c>
      <c r="C1050" s="30" t="s">
        <v>2597</v>
      </c>
      <c r="D1050" s="30">
        <v>492</v>
      </c>
      <c r="E1050" s="30" t="s">
        <v>1300</v>
      </c>
      <c r="F1050" s="37" t="s">
        <v>6854</v>
      </c>
      <c r="G1050" s="30"/>
    </row>
    <row r="1051" spans="2:7" x14ac:dyDescent="0.4">
      <c r="B1051" s="30" t="s">
        <v>2982</v>
      </c>
      <c r="C1051" s="30" t="s">
        <v>2597</v>
      </c>
      <c r="D1051" s="30">
        <v>493</v>
      </c>
      <c r="E1051" s="30" t="s">
        <v>1956</v>
      </c>
      <c r="F1051" s="37" t="s">
        <v>6854</v>
      </c>
      <c r="G1051" s="30"/>
    </row>
    <row r="1052" spans="2:7" x14ac:dyDescent="0.4">
      <c r="B1052" s="30" t="s">
        <v>2982</v>
      </c>
      <c r="C1052" s="30" t="s">
        <v>2597</v>
      </c>
      <c r="D1052" s="30">
        <v>494</v>
      </c>
      <c r="E1052" s="30" t="s">
        <v>2845</v>
      </c>
      <c r="F1052" s="37" t="s">
        <v>6854</v>
      </c>
      <c r="G1052" s="30"/>
    </row>
    <row r="1053" spans="2:7" x14ac:dyDescent="0.4">
      <c r="B1053" s="30" t="s">
        <v>2982</v>
      </c>
      <c r="C1053" s="30" t="s">
        <v>2597</v>
      </c>
      <c r="D1053" s="30">
        <v>495</v>
      </c>
      <c r="E1053" s="30" t="s">
        <v>3726</v>
      </c>
      <c r="F1053" s="37" t="s">
        <v>6854</v>
      </c>
      <c r="G1053" s="30"/>
    </row>
    <row r="1054" spans="2:7" x14ac:dyDescent="0.4">
      <c r="B1054" s="30" t="s">
        <v>2982</v>
      </c>
      <c r="C1054" s="30" t="s">
        <v>2597</v>
      </c>
      <c r="D1054" s="30">
        <v>496</v>
      </c>
      <c r="E1054" s="30" t="s">
        <v>3728</v>
      </c>
      <c r="F1054" s="37" t="s">
        <v>6854</v>
      </c>
      <c r="G1054" s="30"/>
    </row>
    <row r="1055" spans="2:7" x14ac:dyDescent="0.4">
      <c r="B1055" s="30" t="s">
        <v>2982</v>
      </c>
      <c r="C1055" s="30" t="s">
        <v>2597</v>
      </c>
      <c r="D1055" s="30">
        <v>497</v>
      </c>
      <c r="E1055" s="30" t="s">
        <v>3731</v>
      </c>
      <c r="F1055" s="37" t="s">
        <v>6854</v>
      </c>
      <c r="G1055" s="30"/>
    </row>
    <row r="1056" spans="2:7" x14ac:dyDescent="0.4">
      <c r="B1056" s="30" t="s">
        <v>2982</v>
      </c>
      <c r="C1056" s="30" t="s">
        <v>2597</v>
      </c>
      <c r="D1056" s="30">
        <v>498</v>
      </c>
      <c r="E1056" s="30" t="s">
        <v>3732</v>
      </c>
      <c r="F1056" s="37" t="s">
        <v>6854</v>
      </c>
      <c r="G1056" s="30"/>
    </row>
    <row r="1057" spans="2:7" x14ac:dyDescent="0.4">
      <c r="B1057" s="30" t="s">
        <v>2982</v>
      </c>
      <c r="C1057" s="30" t="s">
        <v>2597</v>
      </c>
      <c r="D1057" s="30">
        <v>499</v>
      </c>
      <c r="E1057" s="30" t="s">
        <v>3504</v>
      </c>
      <c r="F1057" s="37" t="s">
        <v>6854</v>
      </c>
      <c r="G1057" s="30"/>
    </row>
    <row r="1058" spans="2:7" x14ac:dyDescent="0.4">
      <c r="B1058" s="30" t="s">
        <v>2982</v>
      </c>
      <c r="C1058" s="30" t="s">
        <v>2597</v>
      </c>
      <c r="D1058" s="30">
        <v>500</v>
      </c>
      <c r="E1058" s="30" t="s">
        <v>550</v>
      </c>
      <c r="F1058" s="37" t="s">
        <v>6854</v>
      </c>
      <c r="G1058" s="30"/>
    </row>
    <row r="1059" spans="2:7" x14ac:dyDescent="0.4">
      <c r="B1059" s="30" t="s">
        <v>2982</v>
      </c>
      <c r="C1059" s="30" t="s">
        <v>2597</v>
      </c>
      <c r="D1059" s="30">
        <v>501</v>
      </c>
      <c r="E1059" s="30" t="s">
        <v>147</v>
      </c>
      <c r="F1059" s="37" t="s">
        <v>6854</v>
      </c>
      <c r="G1059" s="30"/>
    </row>
    <row r="1060" spans="2:7" x14ac:dyDescent="0.4">
      <c r="B1060" s="30" t="s">
        <v>2982</v>
      </c>
      <c r="C1060" s="30" t="s">
        <v>2597</v>
      </c>
      <c r="D1060" s="30">
        <v>502</v>
      </c>
      <c r="E1060" s="30" t="s">
        <v>3734</v>
      </c>
      <c r="F1060" s="37" t="s">
        <v>6854</v>
      </c>
      <c r="G1060" s="30"/>
    </row>
    <row r="1061" spans="2:7" x14ac:dyDescent="0.4">
      <c r="B1061" s="30" t="s">
        <v>2982</v>
      </c>
      <c r="C1061" s="30" t="s">
        <v>2597</v>
      </c>
      <c r="D1061" s="30">
        <v>503</v>
      </c>
      <c r="E1061" s="30" t="s">
        <v>2340</v>
      </c>
      <c r="F1061" s="37" t="s">
        <v>6854</v>
      </c>
      <c r="G1061" s="30"/>
    </row>
    <row r="1062" spans="2:7" x14ac:dyDescent="0.4">
      <c r="B1062" s="30" t="s">
        <v>2982</v>
      </c>
      <c r="C1062" s="30" t="s">
        <v>2597</v>
      </c>
      <c r="D1062" s="30">
        <v>504</v>
      </c>
      <c r="E1062" s="30" t="s">
        <v>1506</v>
      </c>
      <c r="F1062" s="37" t="s">
        <v>6854</v>
      </c>
      <c r="G1062" s="30"/>
    </row>
    <row r="1063" spans="2:7" x14ac:dyDescent="0.4">
      <c r="B1063" s="30" t="s">
        <v>2982</v>
      </c>
      <c r="C1063" s="30" t="s">
        <v>2597</v>
      </c>
      <c r="D1063" s="30">
        <v>505</v>
      </c>
      <c r="E1063" s="30" t="s">
        <v>3736</v>
      </c>
      <c r="F1063" s="37" t="s">
        <v>6854</v>
      </c>
      <c r="G1063" s="30"/>
    </row>
    <row r="1064" spans="2:7" x14ac:dyDescent="0.4">
      <c r="B1064" s="30" t="s">
        <v>2982</v>
      </c>
      <c r="C1064" s="30" t="s">
        <v>2597</v>
      </c>
      <c r="D1064" s="30">
        <v>506</v>
      </c>
      <c r="E1064" s="30" t="s">
        <v>3737</v>
      </c>
      <c r="F1064" s="37" t="s">
        <v>6854</v>
      </c>
      <c r="G1064" s="30"/>
    </row>
    <row r="1065" spans="2:7" x14ac:dyDescent="0.4">
      <c r="B1065" s="30" t="s">
        <v>2982</v>
      </c>
      <c r="C1065" s="30" t="s">
        <v>2597</v>
      </c>
      <c r="D1065" s="30">
        <v>507</v>
      </c>
      <c r="E1065" s="30" t="s">
        <v>3738</v>
      </c>
      <c r="F1065" s="37" t="s">
        <v>6854</v>
      </c>
      <c r="G1065" s="30"/>
    </row>
    <row r="1066" spans="2:7" x14ac:dyDescent="0.4">
      <c r="B1066" s="30" t="s">
        <v>2982</v>
      </c>
      <c r="C1066" s="30" t="s">
        <v>2597</v>
      </c>
      <c r="D1066" s="30">
        <v>508</v>
      </c>
      <c r="E1066" s="30" t="s">
        <v>3741</v>
      </c>
      <c r="F1066" s="37" t="s">
        <v>6854</v>
      </c>
      <c r="G1066" s="30"/>
    </row>
    <row r="1067" spans="2:7" x14ac:dyDescent="0.4">
      <c r="B1067" s="30" t="s">
        <v>2982</v>
      </c>
      <c r="C1067" s="30" t="s">
        <v>2597</v>
      </c>
      <c r="D1067" s="30">
        <v>509</v>
      </c>
      <c r="E1067" s="30" t="s">
        <v>1751</v>
      </c>
      <c r="F1067" s="37" t="s">
        <v>6854</v>
      </c>
      <c r="G1067" s="30"/>
    </row>
    <row r="1068" spans="2:7" x14ac:dyDescent="0.4">
      <c r="B1068" s="30" t="s">
        <v>2982</v>
      </c>
      <c r="C1068" s="30" t="s">
        <v>2597</v>
      </c>
      <c r="D1068" s="30">
        <v>510</v>
      </c>
      <c r="E1068" s="30" t="s">
        <v>3742</v>
      </c>
      <c r="F1068" s="37" t="s">
        <v>6854</v>
      </c>
      <c r="G1068" s="30"/>
    </row>
    <row r="1069" spans="2:7" x14ac:dyDescent="0.4">
      <c r="B1069" s="30" t="s">
        <v>2982</v>
      </c>
      <c r="C1069" s="30" t="s">
        <v>2597</v>
      </c>
      <c r="D1069" s="30">
        <v>511</v>
      </c>
      <c r="E1069" s="30" t="s">
        <v>1972</v>
      </c>
      <c r="F1069" s="37" t="s">
        <v>6854</v>
      </c>
      <c r="G1069" s="30"/>
    </row>
    <row r="1070" spans="2:7" x14ac:dyDescent="0.4">
      <c r="B1070" s="30" t="s">
        <v>2982</v>
      </c>
      <c r="C1070" s="30" t="s">
        <v>2597</v>
      </c>
      <c r="D1070" s="30">
        <v>512</v>
      </c>
      <c r="E1070" s="30" t="s">
        <v>1422</v>
      </c>
      <c r="F1070" s="37" t="s">
        <v>6854</v>
      </c>
      <c r="G1070" s="30"/>
    </row>
    <row r="1071" spans="2:7" x14ac:dyDescent="0.4">
      <c r="B1071" s="30" t="s">
        <v>2982</v>
      </c>
      <c r="C1071" s="30" t="s">
        <v>2597</v>
      </c>
      <c r="D1071" s="30">
        <v>513</v>
      </c>
      <c r="E1071" s="30" t="s">
        <v>3744</v>
      </c>
      <c r="F1071" s="37" t="s">
        <v>6854</v>
      </c>
      <c r="G1071" s="30"/>
    </row>
    <row r="1072" spans="2:7" x14ac:dyDescent="0.4">
      <c r="B1072" s="30" t="s">
        <v>2982</v>
      </c>
      <c r="C1072" s="30" t="s">
        <v>2597</v>
      </c>
      <c r="D1072" s="30">
        <v>514</v>
      </c>
      <c r="E1072" s="30" t="s">
        <v>15</v>
      </c>
      <c r="F1072" s="37" t="s">
        <v>6854</v>
      </c>
      <c r="G1072" s="30"/>
    </row>
    <row r="1073" spans="2:7" x14ac:dyDescent="0.4">
      <c r="B1073" s="30" t="s">
        <v>2982</v>
      </c>
      <c r="C1073" s="30" t="s">
        <v>2597</v>
      </c>
      <c r="D1073" s="30">
        <v>515</v>
      </c>
      <c r="E1073" s="30" t="s">
        <v>3745</v>
      </c>
      <c r="F1073" s="37" t="s">
        <v>6854</v>
      </c>
      <c r="G1073" s="30"/>
    </row>
    <row r="1074" spans="2:7" x14ac:dyDescent="0.4">
      <c r="B1074" s="30" t="s">
        <v>2982</v>
      </c>
      <c r="C1074" s="30" t="s">
        <v>2597</v>
      </c>
      <c r="D1074" s="30">
        <v>516</v>
      </c>
      <c r="E1074" s="30" t="s">
        <v>1896</v>
      </c>
      <c r="F1074" s="37" t="s">
        <v>6854</v>
      </c>
      <c r="G1074" s="30"/>
    </row>
    <row r="1075" spans="2:7" x14ac:dyDescent="0.4">
      <c r="B1075" s="30" t="s">
        <v>2982</v>
      </c>
      <c r="C1075" s="30" t="s">
        <v>2597</v>
      </c>
      <c r="D1075" s="30">
        <v>517</v>
      </c>
      <c r="E1075" s="33" t="s">
        <v>1332</v>
      </c>
      <c r="F1075" s="37"/>
      <c r="G1075" s="30"/>
    </row>
    <row r="1076" spans="2:7" x14ac:dyDescent="0.4">
      <c r="B1076" s="30" t="s">
        <v>2982</v>
      </c>
      <c r="C1076" s="30" t="s">
        <v>2597</v>
      </c>
      <c r="D1076" s="30">
        <v>518</v>
      </c>
      <c r="E1076" s="33" t="s">
        <v>3746</v>
      </c>
      <c r="F1076" s="37"/>
      <c r="G1076" s="30"/>
    </row>
    <row r="1077" spans="2:7" x14ac:dyDescent="0.4">
      <c r="B1077" s="30" t="s">
        <v>2982</v>
      </c>
      <c r="C1077" s="30" t="s">
        <v>2597</v>
      </c>
      <c r="D1077" s="30">
        <v>519</v>
      </c>
      <c r="E1077" s="33" t="s">
        <v>3109</v>
      </c>
      <c r="F1077" s="37"/>
      <c r="G1077" s="30"/>
    </row>
    <row r="1078" spans="2:7" x14ac:dyDescent="0.4">
      <c r="B1078" s="30" t="s">
        <v>2982</v>
      </c>
      <c r="C1078" s="30" t="s">
        <v>2597</v>
      </c>
      <c r="D1078" s="30">
        <v>520</v>
      </c>
      <c r="E1078" s="33" t="s">
        <v>3750</v>
      </c>
      <c r="F1078" s="37"/>
      <c r="G1078" s="30"/>
    </row>
    <row r="1079" spans="2:7" x14ac:dyDescent="0.4">
      <c r="B1079" s="30" t="s">
        <v>2982</v>
      </c>
      <c r="C1079" s="30" t="s">
        <v>2597</v>
      </c>
      <c r="D1079" s="30">
        <v>521</v>
      </c>
      <c r="E1079" s="33" t="s">
        <v>3751</v>
      </c>
      <c r="F1079" s="37"/>
      <c r="G1079" s="30"/>
    </row>
    <row r="1080" spans="2:7" x14ac:dyDescent="0.4">
      <c r="B1080" s="30" t="s">
        <v>2982</v>
      </c>
      <c r="C1080" s="30" t="s">
        <v>2597</v>
      </c>
      <c r="D1080" s="30">
        <v>522</v>
      </c>
      <c r="E1080" s="33" t="s">
        <v>87</v>
      </c>
      <c r="F1080" s="37"/>
      <c r="G1080" s="30"/>
    </row>
    <row r="1081" spans="2:7" x14ac:dyDescent="0.4">
      <c r="B1081" s="30" t="s">
        <v>2982</v>
      </c>
      <c r="C1081" s="30" t="s">
        <v>2597</v>
      </c>
      <c r="D1081" s="30">
        <v>523</v>
      </c>
      <c r="E1081" s="33" t="s">
        <v>3752</v>
      </c>
      <c r="F1081" s="37"/>
      <c r="G1081" s="30"/>
    </row>
    <row r="1082" spans="2:7" x14ac:dyDescent="0.4">
      <c r="B1082" s="30" t="s">
        <v>2982</v>
      </c>
      <c r="C1082" s="30" t="s">
        <v>2597</v>
      </c>
      <c r="D1082" s="30">
        <v>524</v>
      </c>
      <c r="E1082" s="33" t="s">
        <v>3754</v>
      </c>
      <c r="F1082" s="37"/>
      <c r="G1082" s="30"/>
    </row>
    <row r="1083" spans="2:7" x14ac:dyDescent="0.4">
      <c r="B1083" s="30" t="s">
        <v>2982</v>
      </c>
      <c r="C1083" s="30" t="s">
        <v>2597</v>
      </c>
      <c r="D1083" s="30">
        <v>525</v>
      </c>
      <c r="E1083" s="33" t="s">
        <v>1528</v>
      </c>
      <c r="F1083" s="37"/>
      <c r="G1083" s="30"/>
    </row>
    <row r="1084" spans="2:7" x14ac:dyDescent="0.4">
      <c r="B1084" s="30" t="s">
        <v>2982</v>
      </c>
      <c r="C1084" s="30" t="s">
        <v>2597</v>
      </c>
      <c r="D1084" s="30">
        <v>526</v>
      </c>
      <c r="E1084" s="33" t="s">
        <v>3757</v>
      </c>
      <c r="F1084" s="37"/>
      <c r="G1084" s="30"/>
    </row>
    <row r="1085" spans="2:7" x14ac:dyDescent="0.4">
      <c r="B1085" s="30" t="s">
        <v>2982</v>
      </c>
      <c r="C1085" s="30" t="s">
        <v>2597</v>
      </c>
      <c r="D1085" s="30">
        <v>527</v>
      </c>
      <c r="E1085" s="33" t="s">
        <v>3758</v>
      </c>
      <c r="F1085" s="37"/>
      <c r="G1085" s="30"/>
    </row>
    <row r="1086" spans="2:7" x14ac:dyDescent="0.4">
      <c r="B1086" s="30" t="s">
        <v>2982</v>
      </c>
      <c r="C1086" s="30" t="s">
        <v>2597</v>
      </c>
      <c r="D1086" s="30">
        <v>528</v>
      </c>
      <c r="E1086" s="33" t="s">
        <v>410</v>
      </c>
      <c r="F1086" s="37"/>
      <c r="G1086" s="30"/>
    </row>
    <row r="1087" spans="2:7" x14ac:dyDescent="0.4">
      <c r="B1087" s="30" t="s">
        <v>2982</v>
      </c>
      <c r="C1087" s="30" t="s">
        <v>2597</v>
      </c>
      <c r="D1087" s="30">
        <v>529</v>
      </c>
      <c r="E1087" s="33" t="s">
        <v>1566</v>
      </c>
      <c r="F1087" s="37"/>
      <c r="G1087" s="30"/>
    </row>
    <row r="1088" spans="2:7" x14ac:dyDescent="0.4">
      <c r="B1088" s="30" t="s">
        <v>2982</v>
      </c>
      <c r="C1088" s="30" t="s">
        <v>2597</v>
      </c>
      <c r="D1088" s="30">
        <v>530</v>
      </c>
      <c r="E1088" s="33" t="s">
        <v>2365</v>
      </c>
      <c r="F1088" s="37"/>
      <c r="G1088" s="30"/>
    </row>
    <row r="1089" spans="2:7" x14ac:dyDescent="0.4">
      <c r="B1089" s="30" t="s">
        <v>2982</v>
      </c>
      <c r="C1089" s="30" t="s">
        <v>2597</v>
      </c>
      <c r="D1089" s="30">
        <v>531</v>
      </c>
      <c r="E1089" s="33" t="s">
        <v>3760</v>
      </c>
      <c r="F1089" s="37"/>
      <c r="G1089" s="30"/>
    </row>
    <row r="1090" spans="2:7" x14ac:dyDescent="0.4">
      <c r="B1090" s="30" t="s">
        <v>2982</v>
      </c>
      <c r="C1090" s="30" t="s">
        <v>2597</v>
      </c>
      <c r="D1090" s="30">
        <v>532</v>
      </c>
      <c r="E1090" s="33" t="s">
        <v>3762</v>
      </c>
      <c r="F1090" s="37"/>
      <c r="G1090" s="30"/>
    </row>
    <row r="1091" spans="2:7" x14ac:dyDescent="0.4">
      <c r="B1091" s="30" t="s">
        <v>2982</v>
      </c>
      <c r="C1091" s="30" t="s">
        <v>2597</v>
      </c>
      <c r="D1091" s="30">
        <v>533</v>
      </c>
      <c r="E1091" s="33" t="s">
        <v>3763</v>
      </c>
      <c r="F1091" s="37"/>
      <c r="G1091" s="30"/>
    </row>
    <row r="1092" spans="2:7" x14ac:dyDescent="0.4">
      <c r="B1092" s="30" t="s">
        <v>2982</v>
      </c>
      <c r="C1092" s="30" t="s">
        <v>2597</v>
      </c>
      <c r="D1092" s="30">
        <v>534</v>
      </c>
      <c r="E1092" s="33" t="s">
        <v>3240</v>
      </c>
      <c r="F1092" s="37"/>
      <c r="G1092" s="30"/>
    </row>
    <row r="1093" spans="2:7" x14ac:dyDescent="0.4">
      <c r="B1093" s="30" t="s">
        <v>2982</v>
      </c>
      <c r="C1093" s="30" t="s">
        <v>2597</v>
      </c>
      <c r="D1093" s="30">
        <v>535</v>
      </c>
      <c r="E1093" s="33" t="s">
        <v>3250</v>
      </c>
      <c r="F1093" s="37"/>
      <c r="G1093" s="30"/>
    </row>
    <row r="1094" spans="2:7" x14ac:dyDescent="0.4">
      <c r="B1094" s="30" t="s">
        <v>2982</v>
      </c>
      <c r="C1094" s="30" t="s">
        <v>2597</v>
      </c>
      <c r="D1094" s="30">
        <v>536</v>
      </c>
      <c r="E1094" s="33" t="s">
        <v>3764</v>
      </c>
      <c r="F1094" s="37"/>
      <c r="G1094" s="30"/>
    </row>
    <row r="1095" spans="2:7" x14ac:dyDescent="0.4">
      <c r="B1095" s="30" t="s">
        <v>2982</v>
      </c>
      <c r="C1095" s="30" t="s">
        <v>2597</v>
      </c>
      <c r="D1095" s="30">
        <v>537</v>
      </c>
      <c r="E1095" s="33" t="s">
        <v>3766</v>
      </c>
      <c r="F1095" s="37"/>
      <c r="G1095" s="30"/>
    </row>
    <row r="1096" spans="2:7" x14ac:dyDescent="0.4">
      <c r="B1096" s="30" t="s">
        <v>2982</v>
      </c>
      <c r="C1096" s="30" t="s">
        <v>2597</v>
      </c>
      <c r="D1096" s="30">
        <v>538</v>
      </c>
      <c r="E1096" s="33" t="s">
        <v>3768</v>
      </c>
      <c r="F1096" s="37"/>
      <c r="G1096" s="30"/>
    </row>
    <row r="1097" spans="2:7" x14ac:dyDescent="0.4">
      <c r="B1097" s="30" t="s">
        <v>2982</v>
      </c>
      <c r="C1097" s="30" t="s">
        <v>2597</v>
      </c>
      <c r="D1097" s="30">
        <v>539</v>
      </c>
      <c r="E1097" s="33" t="s">
        <v>2043</v>
      </c>
      <c r="F1097" s="37"/>
      <c r="G1097" s="30"/>
    </row>
    <row r="1098" spans="2:7" x14ac:dyDescent="0.4">
      <c r="B1098" s="30" t="s">
        <v>2982</v>
      </c>
      <c r="C1098" s="30" t="s">
        <v>2597</v>
      </c>
      <c r="D1098" s="30">
        <v>540</v>
      </c>
      <c r="E1098" s="33" t="s">
        <v>1456</v>
      </c>
      <c r="F1098" s="37"/>
      <c r="G1098" s="30"/>
    </row>
    <row r="1099" spans="2:7" x14ac:dyDescent="0.4">
      <c r="B1099" s="30" t="s">
        <v>2982</v>
      </c>
      <c r="C1099" s="30" t="s">
        <v>2597</v>
      </c>
      <c r="D1099" s="30">
        <v>541</v>
      </c>
      <c r="E1099" s="33" t="s">
        <v>3769</v>
      </c>
      <c r="F1099" s="37"/>
      <c r="G1099" s="30"/>
    </row>
    <row r="1100" spans="2:7" x14ac:dyDescent="0.4">
      <c r="B1100" s="30" t="s">
        <v>2982</v>
      </c>
      <c r="C1100" s="30" t="s">
        <v>2597</v>
      </c>
      <c r="D1100" s="30">
        <v>542</v>
      </c>
      <c r="E1100" s="33" t="s">
        <v>2263</v>
      </c>
      <c r="F1100" s="37"/>
      <c r="G1100" s="30"/>
    </row>
    <row r="1101" spans="2:7" x14ac:dyDescent="0.4">
      <c r="B1101" s="30" t="s">
        <v>2982</v>
      </c>
      <c r="C1101" s="30" t="s">
        <v>2597</v>
      </c>
      <c r="D1101" s="30">
        <v>543</v>
      </c>
      <c r="E1101" s="33" t="s">
        <v>3771</v>
      </c>
      <c r="F1101" s="37"/>
      <c r="G1101" s="30"/>
    </row>
    <row r="1102" spans="2:7" x14ac:dyDescent="0.4">
      <c r="B1102" s="30" t="s">
        <v>2982</v>
      </c>
      <c r="C1102" s="30" t="s">
        <v>2597</v>
      </c>
      <c r="D1102" s="30">
        <v>544</v>
      </c>
      <c r="E1102" s="33" t="s">
        <v>3772</v>
      </c>
      <c r="F1102" s="37"/>
      <c r="G1102" s="30"/>
    </row>
    <row r="1103" spans="2:7" x14ac:dyDescent="0.4">
      <c r="B1103" s="30" t="s">
        <v>2982</v>
      </c>
      <c r="C1103" s="30" t="s">
        <v>2597</v>
      </c>
      <c r="D1103" s="30">
        <v>545</v>
      </c>
      <c r="E1103" s="33" t="s">
        <v>3141</v>
      </c>
      <c r="F1103" s="37"/>
      <c r="G1103" s="30"/>
    </row>
    <row r="1104" spans="2:7" x14ac:dyDescent="0.4">
      <c r="B1104" s="30" t="s">
        <v>2982</v>
      </c>
      <c r="C1104" s="30" t="s">
        <v>2597</v>
      </c>
      <c r="D1104" s="30">
        <v>546</v>
      </c>
      <c r="E1104" s="33" t="s">
        <v>3773</v>
      </c>
      <c r="F1104" s="37"/>
      <c r="G1104" s="30"/>
    </row>
    <row r="1105" spans="2:7" x14ac:dyDescent="0.4">
      <c r="B1105" s="30" t="s">
        <v>2982</v>
      </c>
      <c r="C1105" s="30" t="s">
        <v>2597</v>
      </c>
      <c r="D1105" s="30">
        <v>547</v>
      </c>
      <c r="E1105" s="33" t="s">
        <v>3775</v>
      </c>
      <c r="F1105" s="37"/>
      <c r="G1105" s="30"/>
    </row>
    <row r="1106" spans="2:7" x14ac:dyDescent="0.4">
      <c r="B1106" s="30" t="s">
        <v>2982</v>
      </c>
      <c r="C1106" s="30" t="s">
        <v>2597</v>
      </c>
      <c r="D1106" s="30">
        <v>548</v>
      </c>
      <c r="E1106" s="33" t="s">
        <v>3777</v>
      </c>
      <c r="F1106" s="37"/>
      <c r="G1106" s="30"/>
    </row>
    <row r="1107" spans="2:7" x14ac:dyDescent="0.4">
      <c r="B1107" s="30" t="s">
        <v>2982</v>
      </c>
      <c r="C1107" s="30" t="s">
        <v>2597</v>
      </c>
      <c r="D1107" s="30">
        <v>549</v>
      </c>
      <c r="E1107" s="33" t="s">
        <v>3778</v>
      </c>
      <c r="F1107" s="37"/>
      <c r="G1107" s="30"/>
    </row>
    <row r="1108" spans="2:7" x14ac:dyDescent="0.4">
      <c r="B1108" s="30" t="s">
        <v>2982</v>
      </c>
      <c r="C1108" s="30" t="s">
        <v>2597</v>
      </c>
      <c r="D1108" s="30">
        <v>550</v>
      </c>
      <c r="E1108" s="33" t="s">
        <v>3780</v>
      </c>
      <c r="F1108" s="37"/>
      <c r="G1108" s="30"/>
    </row>
    <row r="1109" spans="2:7" x14ac:dyDescent="0.4">
      <c r="B1109" s="30" t="s">
        <v>2982</v>
      </c>
      <c r="C1109" s="30" t="s">
        <v>2597</v>
      </c>
      <c r="D1109" s="30">
        <v>551</v>
      </c>
      <c r="E1109" s="33" t="s">
        <v>3090</v>
      </c>
      <c r="F1109" s="37"/>
      <c r="G1109" s="30"/>
    </row>
    <row r="1110" spans="2:7" x14ac:dyDescent="0.4">
      <c r="B1110" s="30" t="s">
        <v>2982</v>
      </c>
      <c r="C1110" s="30" t="s">
        <v>2597</v>
      </c>
      <c r="D1110" s="30">
        <v>552</v>
      </c>
      <c r="E1110" s="33" t="s">
        <v>3781</v>
      </c>
      <c r="F1110" s="37"/>
      <c r="G1110" s="30"/>
    </row>
    <row r="1111" spans="2:7" x14ac:dyDescent="0.4">
      <c r="B1111" s="30" t="s">
        <v>2982</v>
      </c>
      <c r="C1111" s="30" t="s">
        <v>2597</v>
      </c>
      <c r="D1111" s="30">
        <v>553</v>
      </c>
      <c r="E1111" s="33" t="s">
        <v>3784</v>
      </c>
      <c r="F1111" s="37"/>
      <c r="G1111" s="30"/>
    </row>
    <row r="1112" spans="2:7" x14ac:dyDescent="0.4">
      <c r="B1112" s="30" t="s">
        <v>2982</v>
      </c>
      <c r="C1112" s="30" t="s">
        <v>2597</v>
      </c>
      <c r="D1112" s="30">
        <v>554</v>
      </c>
      <c r="E1112" s="33" t="s">
        <v>3787</v>
      </c>
      <c r="F1112" s="37"/>
      <c r="G1112" s="30"/>
    </row>
    <row r="1113" spans="2:7" x14ac:dyDescent="0.4">
      <c r="B1113" s="30" t="s">
        <v>2982</v>
      </c>
      <c r="C1113" s="30" t="s">
        <v>2597</v>
      </c>
      <c r="D1113" s="30">
        <v>555</v>
      </c>
      <c r="E1113" s="33" t="s">
        <v>3788</v>
      </c>
      <c r="F1113" s="37"/>
      <c r="G1113" s="30"/>
    </row>
    <row r="1114" spans="2:7" x14ac:dyDescent="0.4">
      <c r="B1114" s="30" t="s">
        <v>2982</v>
      </c>
      <c r="C1114" s="30" t="s">
        <v>2597</v>
      </c>
      <c r="D1114" s="30">
        <v>556</v>
      </c>
      <c r="E1114" s="33" t="s">
        <v>3791</v>
      </c>
      <c r="F1114" s="37"/>
      <c r="G1114" s="30"/>
    </row>
    <row r="1115" spans="2:7" x14ac:dyDescent="0.4">
      <c r="B1115" s="30" t="s">
        <v>2982</v>
      </c>
      <c r="C1115" s="30" t="s">
        <v>2597</v>
      </c>
      <c r="D1115" s="30">
        <v>557</v>
      </c>
      <c r="E1115" s="33" t="s">
        <v>3794</v>
      </c>
      <c r="F1115" s="37"/>
      <c r="G1115" s="30"/>
    </row>
    <row r="1116" spans="2:7" x14ac:dyDescent="0.4">
      <c r="B1116" s="30" t="s">
        <v>2982</v>
      </c>
      <c r="C1116" s="30" t="s">
        <v>2597</v>
      </c>
      <c r="D1116" s="30">
        <v>558</v>
      </c>
      <c r="E1116" s="33" t="s">
        <v>3795</v>
      </c>
      <c r="F1116" s="37"/>
      <c r="G1116" s="30"/>
    </row>
    <row r="1117" spans="2:7" x14ac:dyDescent="0.4">
      <c r="B1117" s="30" t="s">
        <v>2982</v>
      </c>
      <c r="C1117" s="30" t="s">
        <v>2597</v>
      </c>
      <c r="D1117" s="30">
        <v>559</v>
      </c>
      <c r="E1117" s="33" t="s">
        <v>3797</v>
      </c>
      <c r="F1117" s="37"/>
      <c r="G1117" s="30"/>
    </row>
    <row r="1118" spans="2:7" x14ac:dyDescent="0.4">
      <c r="B1118" s="30" t="s">
        <v>2982</v>
      </c>
      <c r="C1118" s="30" t="s">
        <v>2597</v>
      </c>
      <c r="D1118" s="30">
        <v>560</v>
      </c>
      <c r="E1118" s="33" t="s">
        <v>2522</v>
      </c>
      <c r="F1118" s="37"/>
      <c r="G1118" s="30"/>
    </row>
    <row r="1119" spans="2:7" x14ac:dyDescent="0.4">
      <c r="B1119" s="30" t="s">
        <v>2982</v>
      </c>
      <c r="C1119" s="30" t="s">
        <v>2597</v>
      </c>
      <c r="D1119" s="30">
        <v>561</v>
      </c>
      <c r="E1119" s="33" t="s">
        <v>1510</v>
      </c>
      <c r="F1119" s="37"/>
      <c r="G1119" s="30"/>
    </row>
    <row r="1120" spans="2:7" x14ac:dyDescent="0.4">
      <c r="B1120" s="30" t="s">
        <v>2982</v>
      </c>
      <c r="C1120" s="30" t="s">
        <v>2597</v>
      </c>
      <c r="D1120" s="30">
        <v>562</v>
      </c>
      <c r="E1120" s="33" t="s">
        <v>3799</v>
      </c>
      <c r="F1120" s="37"/>
      <c r="G1120" s="30"/>
    </row>
    <row r="1121" spans="2:7" x14ac:dyDescent="0.4">
      <c r="B1121" s="30" t="s">
        <v>2982</v>
      </c>
      <c r="C1121" s="30" t="s">
        <v>2597</v>
      </c>
      <c r="D1121" s="30">
        <v>563</v>
      </c>
      <c r="E1121" s="33" t="s">
        <v>542</v>
      </c>
      <c r="F1121" s="37"/>
      <c r="G1121" s="30"/>
    </row>
    <row r="1122" spans="2:7" x14ac:dyDescent="0.4">
      <c r="B1122" s="30" t="s">
        <v>2982</v>
      </c>
      <c r="C1122" s="30" t="s">
        <v>2597</v>
      </c>
      <c r="D1122" s="30">
        <v>564</v>
      </c>
      <c r="E1122" s="33" t="s">
        <v>3800</v>
      </c>
      <c r="F1122" s="37"/>
      <c r="G1122" s="30"/>
    </row>
    <row r="1123" spans="2:7" x14ac:dyDescent="0.4">
      <c r="B1123" s="30" t="s">
        <v>2982</v>
      </c>
      <c r="C1123" s="30" t="s">
        <v>2597</v>
      </c>
      <c r="D1123" s="30">
        <v>565</v>
      </c>
      <c r="E1123" s="33" t="s">
        <v>1768</v>
      </c>
      <c r="F1123" s="37"/>
      <c r="G1123" s="30"/>
    </row>
    <row r="1124" spans="2:7" x14ac:dyDescent="0.4">
      <c r="B1124" s="30" t="s">
        <v>2982</v>
      </c>
      <c r="C1124" s="30" t="s">
        <v>2597</v>
      </c>
      <c r="D1124" s="30">
        <v>566</v>
      </c>
      <c r="E1124" s="33" t="s">
        <v>2420</v>
      </c>
      <c r="F1124" s="37"/>
      <c r="G1124" s="30"/>
    </row>
    <row r="1125" spans="2:7" x14ac:dyDescent="0.4">
      <c r="B1125" s="30" t="s">
        <v>2982</v>
      </c>
      <c r="C1125" s="30" t="s">
        <v>2597</v>
      </c>
      <c r="D1125" s="30">
        <v>567</v>
      </c>
      <c r="E1125" s="33" t="s">
        <v>3801</v>
      </c>
      <c r="F1125" s="37"/>
      <c r="G1125" s="30"/>
    </row>
    <row r="1126" spans="2:7" x14ac:dyDescent="0.4">
      <c r="B1126" s="30" t="s">
        <v>2982</v>
      </c>
      <c r="C1126" s="30" t="s">
        <v>2597</v>
      </c>
      <c r="D1126" s="30">
        <v>568</v>
      </c>
      <c r="E1126" s="33" t="s">
        <v>3739</v>
      </c>
      <c r="F1126" s="37"/>
      <c r="G1126" s="30"/>
    </row>
    <row r="1127" spans="2:7" x14ac:dyDescent="0.4">
      <c r="B1127" s="30" t="s">
        <v>2982</v>
      </c>
      <c r="C1127" s="30" t="s">
        <v>2597</v>
      </c>
      <c r="D1127" s="30">
        <v>569</v>
      </c>
      <c r="E1127" s="33" t="s">
        <v>3803</v>
      </c>
      <c r="F1127" s="37"/>
      <c r="G1127" s="30"/>
    </row>
    <row r="1128" spans="2:7" x14ac:dyDescent="0.4">
      <c r="B1128" s="30" t="s">
        <v>2982</v>
      </c>
      <c r="C1128" s="30" t="s">
        <v>2597</v>
      </c>
      <c r="D1128" s="30">
        <v>570</v>
      </c>
      <c r="E1128" s="33" t="s">
        <v>3804</v>
      </c>
      <c r="F1128" s="37"/>
      <c r="G1128" s="30"/>
    </row>
    <row r="1129" spans="2:7" x14ac:dyDescent="0.4">
      <c r="B1129" s="30" t="s">
        <v>2982</v>
      </c>
      <c r="C1129" s="30" t="s">
        <v>2597</v>
      </c>
      <c r="D1129" s="30">
        <v>571</v>
      </c>
      <c r="E1129" s="33" t="s">
        <v>3806</v>
      </c>
      <c r="F1129" s="37"/>
      <c r="G1129" s="30"/>
    </row>
    <row r="1130" spans="2:7" x14ac:dyDescent="0.4">
      <c r="B1130" s="30" t="s">
        <v>2982</v>
      </c>
      <c r="C1130" s="30" t="s">
        <v>2597</v>
      </c>
      <c r="D1130" s="30">
        <v>572</v>
      </c>
      <c r="E1130" s="33" t="s">
        <v>917</v>
      </c>
      <c r="F1130" s="37"/>
      <c r="G1130" s="30"/>
    </row>
    <row r="1131" spans="2:7" x14ac:dyDescent="0.4">
      <c r="B1131" s="30" t="s">
        <v>2982</v>
      </c>
      <c r="C1131" s="30" t="s">
        <v>2597</v>
      </c>
      <c r="D1131" s="30">
        <v>573</v>
      </c>
      <c r="E1131" s="33" t="s">
        <v>501</v>
      </c>
      <c r="F1131" s="37"/>
      <c r="G1131" s="30"/>
    </row>
    <row r="1132" spans="2:7" x14ac:dyDescent="0.4">
      <c r="B1132" s="30" t="s">
        <v>2982</v>
      </c>
      <c r="C1132" s="30" t="s">
        <v>2597</v>
      </c>
      <c r="D1132" s="30">
        <v>574</v>
      </c>
      <c r="E1132" s="33" t="s">
        <v>3073</v>
      </c>
      <c r="F1132" s="37"/>
      <c r="G1132" s="30"/>
    </row>
    <row r="1133" spans="2:7" x14ac:dyDescent="0.4">
      <c r="B1133" s="30" t="s">
        <v>2982</v>
      </c>
      <c r="C1133" s="30" t="s">
        <v>2597</v>
      </c>
      <c r="D1133" s="30">
        <v>575</v>
      </c>
      <c r="E1133" s="33" t="s">
        <v>2154</v>
      </c>
      <c r="F1133" s="37"/>
      <c r="G1133" s="30"/>
    </row>
    <row r="1134" spans="2:7" x14ac:dyDescent="0.4">
      <c r="B1134" s="30" t="s">
        <v>2982</v>
      </c>
      <c r="C1134" s="30" t="s">
        <v>2597</v>
      </c>
      <c r="D1134" s="30">
        <v>576</v>
      </c>
      <c r="E1134" s="33" t="s">
        <v>3808</v>
      </c>
      <c r="F1134" s="37"/>
      <c r="G1134" s="30"/>
    </row>
    <row r="1135" spans="2:7" x14ac:dyDescent="0.4">
      <c r="B1135" s="30" t="s">
        <v>2982</v>
      </c>
      <c r="C1135" s="30" t="s">
        <v>2597</v>
      </c>
      <c r="D1135" s="30">
        <v>577</v>
      </c>
      <c r="E1135" s="33" t="s">
        <v>3810</v>
      </c>
      <c r="F1135" s="37"/>
      <c r="G1135" s="30"/>
    </row>
    <row r="1136" spans="2:7" x14ac:dyDescent="0.4">
      <c r="B1136" s="30" t="s">
        <v>2982</v>
      </c>
      <c r="C1136" s="30" t="s">
        <v>2597</v>
      </c>
      <c r="D1136" s="30">
        <v>578</v>
      </c>
      <c r="E1136" s="33" t="s">
        <v>349</v>
      </c>
      <c r="F1136" s="37"/>
      <c r="G1136" s="30"/>
    </row>
    <row r="1137" spans="2:7" x14ac:dyDescent="0.4">
      <c r="B1137" s="30" t="s">
        <v>2982</v>
      </c>
      <c r="C1137" s="30" t="s">
        <v>2597</v>
      </c>
      <c r="D1137" s="30">
        <v>579</v>
      </c>
      <c r="E1137" s="33" t="s">
        <v>3812</v>
      </c>
      <c r="F1137" s="37"/>
      <c r="G1137" s="30"/>
    </row>
    <row r="1138" spans="2:7" x14ac:dyDescent="0.4">
      <c r="B1138" s="30" t="s">
        <v>2982</v>
      </c>
      <c r="C1138" s="30" t="s">
        <v>2597</v>
      </c>
      <c r="D1138" s="30">
        <v>580</v>
      </c>
      <c r="E1138" s="33" t="s">
        <v>3814</v>
      </c>
      <c r="F1138" s="37"/>
      <c r="G1138" s="30"/>
    </row>
    <row r="1139" spans="2:7" x14ac:dyDescent="0.4">
      <c r="B1139" s="30" t="s">
        <v>2982</v>
      </c>
      <c r="C1139" s="30" t="s">
        <v>2597</v>
      </c>
      <c r="D1139" s="30">
        <v>581</v>
      </c>
      <c r="E1139" s="33" t="s">
        <v>1144</v>
      </c>
      <c r="F1139" s="37"/>
      <c r="G1139" s="30"/>
    </row>
    <row r="1140" spans="2:7" x14ac:dyDescent="0.4">
      <c r="B1140" s="30" t="s">
        <v>2982</v>
      </c>
      <c r="C1140" s="30" t="s">
        <v>2597</v>
      </c>
      <c r="D1140" s="30">
        <v>582</v>
      </c>
      <c r="E1140" s="33" t="s">
        <v>2998</v>
      </c>
      <c r="F1140" s="37"/>
      <c r="G1140" s="30"/>
    </row>
    <row r="1141" spans="2:7" x14ac:dyDescent="0.4">
      <c r="B1141" s="30" t="s">
        <v>2982</v>
      </c>
      <c r="C1141" s="30" t="s">
        <v>2597</v>
      </c>
      <c r="D1141" s="30">
        <v>583</v>
      </c>
      <c r="E1141" s="33" t="s">
        <v>3816</v>
      </c>
      <c r="F1141" s="37"/>
      <c r="G1141" s="30"/>
    </row>
    <row r="1142" spans="2:7" x14ac:dyDescent="0.4">
      <c r="B1142" s="30" t="s">
        <v>2982</v>
      </c>
      <c r="C1142" s="30" t="s">
        <v>2597</v>
      </c>
      <c r="D1142" s="30">
        <v>584</v>
      </c>
      <c r="E1142" s="33" t="s">
        <v>2112</v>
      </c>
      <c r="F1142" s="37"/>
      <c r="G1142" s="30"/>
    </row>
    <row r="1143" spans="2:7" x14ac:dyDescent="0.4">
      <c r="B1143" s="30" t="s">
        <v>2982</v>
      </c>
      <c r="C1143" s="30" t="s">
        <v>2597</v>
      </c>
      <c r="D1143" s="30">
        <v>585</v>
      </c>
      <c r="E1143" s="33" t="s">
        <v>3819</v>
      </c>
      <c r="F1143" s="37"/>
      <c r="G1143" s="30"/>
    </row>
    <row r="1144" spans="2:7" x14ac:dyDescent="0.4">
      <c r="B1144" s="30" t="s">
        <v>2982</v>
      </c>
      <c r="C1144" s="30" t="s">
        <v>2597</v>
      </c>
      <c r="D1144" s="30">
        <v>586</v>
      </c>
      <c r="E1144" s="33" t="s">
        <v>2660</v>
      </c>
      <c r="F1144" s="37"/>
      <c r="G1144" s="30"/>
    </row>
    <row r="1145" spans="2:7" x14ac:dyDescent="0.4">
      <c r="B1145" s="30" t="s">
        <v>2982</v>
      </c>
      <c r="C1145" s="30" t="s">
        <v>2597</v>
      </c>
      <c r="D1145" s="30">
        <v>587</v>
      </c>
      <c r="E1145" s="33" t="s">
        <v>2406</v>
      </c>
      <c r="F1145" s="37"/>
      <c r="G1145" s="30"/>
    </row>
    <row r="1146" spans="2:7" x14ac:dyDescent="0.4">
      <c r="B1146" s="30" t="s">
        <v>2982</v>
      </c>
      <c r="C1146" s="30" t="s">
        <v>2597</v>
      </c>
      <c r="D1146" s="30">
        <v>588</v>
      </c>
      <c r="E1146" s="33" t="s">
        <v>879</v>
      </c>
      <c r="F1146" s="37"/>
      <c r="G1146" s="30"/>
    </row>
    <row r="1147" spans="2:7" x14ac:dyDescent="0.4">
      <c r="B1147" s="30" t="s">
        <v>2982</v>
      </c>
      <c r="C1147" s="30" t="s">
        <v>2597</v>
      </c>
      <c r="D1147" s="30">
        <v>589</v>
      </c>
      <c r="E1147" s="33" t="s">
        <v>3821</v>
      </c>
      <c r="F1147" s="37"/>
      <c r="G1147" s="30"/>
    </row>
    <row r="1148" spans="2:7" x14ac:dyDescent="0.4">
      <c r="B1148" s="30" t="s">
        <v>2982</v>
      </c>
      <c r="C1148" s="30" t="s">
        <v>2597</v>
      </c>
      <c r="D1148" s="30">
        <v>590</v>
      </c>
      <c r="E1148" s="33" t="s">
        <v>335</v>
      </c>
      <c r="F1148" s="37"/>
      <c r="G1148" s="30"/>
    </row>
    <row r="1149" spans="2:7" x14ac:dyDescent="0.4">
      <c r="B1149" s="30" t="s">
        <v>2982</v>
      </c>
      <c r="C1149" s="30" t="s">
        <v>2597</v>
      </c>
      <c r="D1149" s="30">
        <v>591</v>
      </c>
      <c r="E1149" s="33" t="s">
        <v>346</v>
      </c>
      <c r="F1149" s="37"/>
      <c r="G1149" s="30"/>
    </row>
    <row r="1150" spans="2:7" x14ac:dyDescent="0.4">
      <c r="B1150" s="30" t="s">
        <v>2982</v>
      </c>
      <c r="C1150" s="30" t="s">
        <v>2597</v>
      </c>
      <c r="D1150" s="30">
        <v>592</v>
      </c>
      <c r="E1150" s="33" t="s">
        <v>1078</v>
      </c>
      <c r="F1150" s="37"/>
      <c r="G1150" s="30"/>
    </row>
    <row r="1151" spans="2:7" x14ac:dyDescent="0.4">
      <c r="B1151" s="30" t="s">
        <v>2982</v>
      </c>
      <c r="C1151" s="30" t="s">
        <v>2597</v>
      </c>
      <c r="D1151" s="30">
        <v>593</v>
      </c>
      <c r="E1151" s="33" t="s">
        <v>3822</v>
      </c>
      <c r="F1151" s="37"/>
      <c r="G1151" s="30"/>
    </row>
    <row r="1152" spans="2:7" x14ac:dyDescent="0.4">
      <c r="B1152" s="30" t="s">
        <v>2982</v>
      </c>
      <c r="C1152" s="30" t="s">
        <v>2597</v>
      </c>
      <c r="D1152" s="30">
        <v>594</v>
      </c>
      <c r="E1152" s="33" t="s">
        <v>3826</v>
      </c>
      <c r="F1152" s="37"/>
      <c r="G1152" s="30"/>
    </row>
    <row r="1153" spans="2:7" x14ac:dyDescent="0.4">
      <c r="B1153" s="30" t="s">
        <v>2982</v>
      </c>
      <c r="C1153" s="30" t="s">
        <v>2597</v>
      </c>
      <c r="D1153" s="30">
        <v>595</v>
      </c>
      <c r="E1153" s="33" t="s">
        <v>3828</v>
      </c>
      <c r="F1153" s="37"/>
      <c r="G1153" s="30"/>
    </row>
    <row r="1154" spans="2:7" x14ac:dyDescent="0.4">
      <c r="B1154" s="30" t="s">
        <v>2982</v>
      </c>
      <c r="C1154" s="30" t="s">
        <v>2597</v>
      </c>
      <c r="D1154" s="30">
        <v>596</v>
      </c>
      <c r="E1154" s="33" t="s">
        <v>3829</v>
      </c>
      <c r="F1154" s="37"/>
      <c r="G1154" s="30"/>
    </row>
    <row r="1155" spans="2:7" x14ac:dyDescent="0.4">
      <c r="B1155" s="30" t="s">
        <v>2982</v>
      </c>
      <c r="C1155" s="30" t="s">
        <v>2597</v>
      </c>
      <c r="D1155" s="30">
        <v>597</v>
      </c>
      <c r="E1155" s="33" t="s">
        <v>1064</v>
      </c>
      <c r="F1155" s="37"/>
      <c r="G1155" s="30"/>
    </row>
    <row r="1156" spans="2:7" x14ac:dyDescent="0.4">
      <c r="B1156" s="30" t="s">
        <v>2982</v>
      </c>
      <c r="C1156" s="30" t="s">
        <v>2597</v>
      </c>
      <c r="D1156" s="30">
        <v>598</v>
      </c>
      <c r="E1156" s="33" t="s">
        <v>1161</v>
      </c>
      <c r="F1156" s="37"/>
      <c r="G1156" s="30"/>
    </row>
    <row r="1157" spans="2:7" x14ac:dyDescent="0.4">
      <c r="B1157" s="30" t="s">
        <v>2982</v>
      </c>
      <c r="C1157" s="30" t="s">
        <v>2597</v>
      </c>
      <c r="D1157" s="30">
        <v>599</v>
      </c>
      <c r="E1157" s="33" t="s">
        <v>3830</v>
      </c>
      <c r="F1157" s="37"/>
      <c r="G1157" s="30"/>
    </row>
    <row r="1158" spans="2:7" x14ac:dyDescent="0.4">
      <c r="B1158" s="30" t="s">
        <v>2982</v>
      </c>
      <c r="C1158" s="30" t="s">
        <v>2597</v>
      </c>
      <c r="D1158" s="30">
        <v>600</v>
      </c>
      <c r="E1158" s="33" t="s">
        <v>3832</v>
      </c>
      <c r="F1158" s="37"/>
      <c r="G1158" s="30"/>
    </row>
    <row r="1159" spans="2:7" x14ac:dyDescent="0.4">
      <c r="B1159" s="30" t="s">
        <v>2982</v>
      </c>
      <c r="C1159" s="30" t="s">
        <v>2597</v>
      </c>
      <c r="D1159" s="30">
        <v>601</v>
      </c>
      <c r="E1159" s="33" t="s">
        <v>3835</v>
      </c>
      <c r="F1159" s="37"/>
      <c r="G1159" s="30"/>
    </row>
    <row r="1160" spans="2:7" x14ac:dyDescent="0.4">
      <c r="B1160" s="30" t="s">
        <v>2982</v>
      </c>
      <c r="C1160" s="30" t="s">
        <v>2597</v>
      </c>
      <c r="D1160" s="30">
        <v>602</v>
      </c>
      <c r="E1160" s="33" t="s">
        <v>23</v>
      </c>
      <c r="F1160" s="37"/>
      <c r="G1160" s="30"/>
    </row>
    <row r="1161" spans="2:7" x14ac:dyDescent="0.4">
      <c r="B1161" s="30" t="s">
        <v>2982</v>
      </c>
      <c r="C1161" s="30" t="s">
        <v>2597</v>
      </c>
      <c r="D1161" s="30">
        <v>603</v>
      </c>
      <c r="E1161" s="33" t="s">
        <v>3836</v>
      </c>
      <c r="F1161" s="37"/>
      <c r="G1161" s="30"/>
    </row>
    <row r="1162" spans="2:7" x14ac:dyDescent="0.4">
      <c r="B1162" s="30" t="s">
        <v>2982</v>
      </c>
      <c r="C1162" s="30" t="s">
        <v>2597</v>
      </c>
      <c r="D1162" s="30">
        <v>604</v>
      </c>
      <c r="E1162" s="33" t="s">
        <v>3837</v>
      </c>
      <c r="F1162" s="37"/>
      <c r="G1162" s="30"/>
    </row>
    <row r="1163" spans="2:7" x14ac:dyDescent="0.4">
      <c r="B1163" s="30" t="s">
        <v>2982</v>
      </c>
      <c r="C1163" s="30" t="s">
        <v>2597</v>
      </c>
      <c r="D1163" s="30">
        <v>605</v>
      </c>
      <c r="E1163" s="33" t="s">
        <v>3838</v>
      </c>
      <c r="F1163" s="37"/>
      <c r="G1163" s="30"/>
    </row>
    <row r="1164" spans="2:7" x14ac:dyDescent="0.4">
      <c r="B1164" s="30" t="s">
        <v>2982</v>
      </c>
      <c r="C1164" s="30" t="s">
        <v>2597</v>
      </c>
      <c r="D1164" s="30">
        <v>606</v>
      </c>
      <c r="E1164" s="33" t="s">
        <v>3840</v>
      </c>
      <c r="F1164" s="37"/>
      <c r="G1164" s="30"/>
    </row>
    <row r="1165" spans="2:7" x14ac:dyDescent="0.4">
      <c r="B1165" s="30" t="s">
        <v>2982</v>
      </c>
      <c r="C1165" s="30" t="s">
        <v>2597</v>
      </c>
      <c r="D1165" s="30">
        <v>607</v>
      </c>
      <c r="E1165" s="33" t="s">
        <v>3843</v>
      </c>
      <c r="F1165" s="37"/>
      <c r="G1165" s="30"/>
    </row>
    <row r="1166" spans="2:7" x14ac:dyDescent="0.4">
      <c r="B1166" s="30" t="s">
        <v>2982</v>
      </c>
      <c r="C1166" s="30" t="s">
        <v>2597</v>
      </c>
      <c r="D1166" s="30">
        <v>608</v>
      </c>
      <c r="E1166" s="33" t="s">
        <v>3845</v>
      </c>
      <c r="F1166" s="37"/>
      <c r="G1166" s="30"/>
    </row>
    <row r="1167" spans="2:7" x14ac:dyDescent="0.4">
      <c r="B1167" s="30" t="s">
        <v>2982</v>
      </c>
      <c r="C1167" s="30" t="s">
        <v>2597</v>
      </c>
      <c r="D1167" s="30">
        <v>609</v>
      </c>
      <c r="E1167" s="33" t="s">
        <v>3133</v>
      </c>
      <c r="F1167" s="37"/>
      <c r="G1167" s="30"/>
    </row>
    <row r="1168" spans="2:7" x14ac:dyDescent="0.4">
      <c r="B1168" s="30" t="s">
        <v>2982</v>
      </c>
      <c r="C1168" s="30" t="s">
        <v>2597</v>
      </c>
      <c r="D1168" s="30">
        <v>610</v>
      </c>
      <c r="E1168" s="33" t="s">
        <v>3846</v>
      </c>
      <c r="F1168" s="37"/>
      <c r="G1168" s="30"/>
    </row>
    <row r="1169" spans="2:7" x14ac:dyDescent="0.4">
      <c r="B1169" s="30" t="s">
        <v>2982</v>
      </c>
      <c r="C1169" s="30" t="s">
        <v>2597</v>
      </c>
      <c r="D1169" s="30">
        <v>611</v>
      </c>
      <c r="E1169" s="33" t="s">
        <v>3849</v>
      </c>
      <c r="F1169" s="37"/>
      <c r="G1169" s="30"/>
    </row>
    <row r="1170" spans="2:7" x14ac:dyDescent="0.4">
      <c r="B1170" s="30" t="s">
        <v>2982</v>
      </c>
      <c r="C1170" s="30" t="s">
        <v>2597</v>
      </c>
      <c r="D1170" s="30">
        <v>612</v>
      </c>
      <c r="E1170" s="33" t="s">
        <v>3852</v>
      </c>
      <c r="F1170" s="37"/>
      <c r="G1170" s="30"/>
    </row>
    <row r="1171" spans="2:7" x14ac:dyDescent="0.4">
      <c r="B1171" s="30" t="s">
        <v>2982</v>
      </c>
      <c r="C1171" s="30" t="s">
        <v>2597</v>
      </c>
      <c r="D1171" s="30">
        <v>613</v>
      </c>
      <c r="E1171" s="33" t="s">
        <v>2964</v>
      </c>
      <c r="F1171" s="37"/>
      <c r="G1171" s="30"/>
    </row>
    <row r="1172" spans="2:7" x14ac:dyDescent="0.4">
      <c r="B1172" s="30" t="s">
        <v>2982</v>
      </c>
      <c r="C1172" s="30" t="s">
        <v>2597</v>
      </c>
      <c r="D1172" s="30">
        <v>614</v>
      </c>
      <c r="E1172" s="33" t="s">
        <v>3853</v>
      </c>
      <c r="F1172" s="37"/>
      <c r="G1172" s="30"/>
    </row>
    <row r="1173" spans="2:7" x14ac:dyDescent="0.4">
      <c r="B1173" s="30" t="s">
        <v>2982</v>
      </c>
      <c r="C1173" s="30" t="s">
        <v>2597</v>
      </c>
      <c r="D1173" s="30">
        <v>615</v>
      </c>
      <c r="E1173" s="33" t="s">
        <v>921</v>
      </c>
      <c r="F1173" s="37"/>
      <c r="G1173" s="30"/>
    </row>
    <row r="1174" spans="2:7" x14ac:dyDescent="0.4">
      <c r="B1174" s="30" t="s">
        <v>2982</v>
      </c>
      <c r="C1174" s="30" t="s">
        <v>2597</v>
      </c>
      <c r="D1174" s="30">
        <v>616</v>
      </c>
      <c r="E1174" s="33" t="s">
        <v>3854</v>
      </c>
      <c r="F1174" s="37"/>
      <c r="G1174" s="30"/>
    </row>
    <row r="1175" spans="2:7" x14ac:dyDescent="0.4">
      <c r="B1175" s="30" t="s">
        <v>2982</v>
      </c>
      <c r="C1175" s="30" t="s">
        <v>2597</v>
      </c>
      <c r="D1175" s="30">
        <v>617</v>
      </c>
      <c r="E1175" s="33" t="s">
        <v>3857</v>
      </c>
      <c r="F1175" s="37"/>
      <c r="G1175" s="30"/>
    </row>
    <row r="1176" spans="2:7" x14ac:dyDescent="0.4">
      <c r="B1176" s="30" t="s">
        <v>2982</v>
      </c>
      <c r="C1176" s="30" t="s">
        <v>2597</v>
      </c>
      <c r="D1176" s="30">
        <v>618</v>
      </c>
      <c r="E1176" s="33" t="s">
        <v>3859</v>
      </c>
      <c r="F1176" s="37"/>
      <c r="G1176" s="30"/>
    </row>
    <row r="1177" spans="2:7" x14ac:dyDescent="0.4">
      <c r="B1177" s="30" t="s">
        <v>2982</v>
      </c>
      <c r="C1177" s="30" t="s">
        <v>2597</v>
      </c>
      <c r="D1177" s="30">
        <v>619</v>
      </c>
      <c r="E1177" s="33" t="s">
        <v>1901</v>
      </c>
      <c r="F1177" s="37"/>
      <c r="G1177" s="30"/>
    </row>
    <row r="1178" spans="2:7" x14ac:dyDescent="0.4">
      <c r="B1178" s="30" t="s">
        <v>2982</v>
      </c>
      <c r="C1178" s="30" t="s">
        <v>2597</v>
      </c>
      <c r="D1178" s="30">
        <v>620</v>
      </c>
      <c r="E1178" s="33" t="s">
        <v>3442</v>
      </c>
      <c r="F1178" s="37"/>
      <c r="G1178" s="30"/>
    </row>
    <row r="1179" spans="2:7" x14ac:dyDescent="0.4">
      <c r="B1179" s="30" t="s">
        <v>2982</v>
      </c>
      <c r="C1179" s="30" t="s">
        <v>2597</v>
      </c>
      <c r="D1179" s="30">
        <v>621</v>
      </c>
      <c r="E1179" s="33" t="s">
        <v>3057</v>
      </c>
      <c r="F1179" s="37"/>
      <c r="G1179" s="30"/>
    </row>
    <row r="1180" spans="2:7" x14ac:dyDescent="0.4">
      <c r="B1180" s="30" t="s">
        <v>2982</v>
      </c>
      <c r="C1180" s="30" t="s">
        <v>2597</v>
      </c>
      <c r="D1180" s="30">
        <v>622</v>
      </c>
      <c r="E1180" s="33" t="s">
        <v>1481</v>
      </c>
      <c r="F1180" s="37"/>
      <c r="G1180" s="30"/>
    </row>
    <row r="1181" spans="2:7" x14ac:dyDescent="0.4">
      <c r="B1181" s="30" t="s">
        <v>2982</v>
      </c>
      <c r="C1181" s="30" t="s">
        <v>2597</v>
      </c>
      <c r="D1181" s="30">
        <v>623</v>
      </c>
      <c r="E1181" s="33" t="s">
        <v>1808</v>
      </c>
      <c r="F1181" s="37"/>
      <c r="G1181" s="30"/>
    </row>
    <row r="1182" spans="2:7" x14ac:dyDescent="0.4">
      <c r="B1182" s="30" t="s">
        <v>2982</v>
      </c>
      <c r="C1182" s="30" t="s">
        <v>2597</v>
      </c>
      <c r="D1182" s="30">
        <v>624</v>
      </c>
      <c r="E1182" s="33" t="s">
        <v>1219</v>
      </c>
      <c r="F1182" s="37"/>
      <c r="G1182" s="30"/>
    </row>
    <row r="1183" spans="2:7" x14ac:dyDescent="0.4">
      <c r="B1183" s="30" t="s">
        <v>2982</v>
      </c>
      <c r="C1183" s="30" t="s">
        <v>2597</v>
      </c>
      <c r="D1183" s="30">
        <v>625</v>
      </c>
      <c r="E1183" s="33" t="s">
        <v>3861</v>
      </c>
      <c r="F1183" s="37"/>
      <c r="G1183" s="30"/>
    </row>
    <row r="1184" spans="2:7" x14ac:dyDescent="0.4">
      <c r="B1184" s="30" t="s">
        <v>2982</v>
      </c>
      <c r="C1184" s="30" t="s">
        <v>2597</v>
      </c>
      <c r="D1184" s="30">
        <v>626</v>
      </c>
      <c r="E1184" s="33" t="s">
        <v>3532</v>
      </c>
      <c r="F1184" s="37"/>
      <c r="G1184" s="30"/>
    </row>
    <row r="1185" spans="2:7" x14ac:dyDescent="0.4">
      <c r="B1185" s="30" t="s">
        <v>2982</v>
      </c>
      <c r="C1185" s="30" t="s">
        <v>2597</v>
      </c>
      <c r="D1185" s="30">
        <v>627</v>
      </c>
      <c r="E1185" s="33" t="s">
        <v>1788</v>
      </c>
      <c r="F1185" s="37"/>
      <c r="G1185" s="30"/>
    </row>
    <row r="1186" spans="2:7" x14ac:dyDescent="0.4">
      <c r="B1186" s="30" t="s">
        <v>2982</v>
      </c>
      <c r="C1186" s="30" t="s">
        <v>2597</v>
      </c>
      <c r="D1186" s="30">
        <v>628</v>
      </c>
      <c r="E1186" s="33" t="s">
        <v>3863</v>
      </c>
      <c r="F1186" s="37"/>
      <c r="G1186" s="30"/>
    </row>
    <row r="1187" spans="2:7" x14ac:dyDescent="0.4">
      <c r="B1187" s="30" t="s">
        <v>2982</v>
      </c>
      <c r="C1187" s="30" t="s">
        <v>2597</v>
      </c>
      <c r="D1187" s="30">
        <v>629</v>
      </c>
      <c r="E1187" s="33" t="s">
        <v>3867</v>
      </c>
      <c r="F1187" s="37"/>
      <c r="G1187" s="30"/>
    </row>
    <row r="1188" spans="2:7" x14ac:dyDescent="0.4">
      <c r="B1188" s="30" t="s">
        <v>2982</v>
      </c>
      <c r="C1188" s="30" t="s">
        <v>2597</v>
      </c>
      <c r="D1188" s="30">
        <v>630</v>
      </c>
      <c r="E1188" s="30" t="s">
        <v>3868</v>
      </c>
      <c r="F1188" s="37" t="s">
        <v>6854</v>
      </c>
      <c r="G1188" s="30"/>
    </row>
    <row r="1189" spans="2:7" x14ac:dyDescent="0.4">
      <c r="B1189" s="30" t="s">
        <v>2982</v>
      </c>
      <c r="C1189" s="30" t="s">
        <v>2597</v>
      </c>
      <c r="D1189" s="30">
        <v>631</v>
      </c>
      <c r="E1189" s="30" t="s">
        <v>3870</v>
      </c>
      <c r="F1189" s="37" t="s">
        <v>6854</v>
      </c>
      <c r="G1189" s="30"/>
    </row>
    <row r="1190" spans="2:7" x14ac:dyDescent="0.4">
      <c r="B1190" s="30" t="s">
        <v>2982</v>
      </c>
      <c r="C1190" s="30" t="s">
        <v>2597</v>
      </c>
      <c r="D1190" s="30">
        <v>632</v>
      </c>
      <c r="E1190" s="30" t="s">
        <v>3873</v>
      </c>
      <c r="F1190" s="37" t="s">
        <v>6854</v>
      </c>
      <c r="G1190" s="30"/>
    </row>
    <row r="1191" spans="2:7" x14ac:dyDescent="0.4">
      <c r="B1191" s="30" t="s">
        <v>2982</v>
      </c>
      <c r="C1191" s="30" t="s">
        <v>2597</v>
      </c>
      <c r="D1191" s="30">
        <v>633</v>
      </c>
      <c r="E1191" s="30" t="s">
        <v>2531</v>
      </c>
      <c r="F1191" s="37" t="s">
        <v>6854</v>
      </c>
      <c r="G1191" s="30"/>
    </row>
    <row r="1192" spans="2:7" x14ac:dyDescent="0.4">
      <c r="B1192" s="30" t="s">
        <v>2982</v>
      </c>
      <c r="C1192" s="30" t="s">
        <v>2597</v>
      </c>
      <c r="D1192" s="30">
        <v>634</v>
      </c>
      <c r="E1192" s="30" t="s">
        <v>2034</v>
      </c>
      <c r="F1192" s="37" t="s">
        <v>6854</v>
      </c>
      <c r="G1192" s="30"/>
    </row>
    <row r="1193" spans="2:7" x14ac:dyDescent="0.4">
      <c r="B1193" s="30" t="s">
        <v>2982</v>
      </c>
      <c r="C1193" s="30" t="s">
        <v>2597</v>
      </c>
      <c r="D1193" s="30">
        <v>635</v>
      </c>
      <c r="E1193" s="30" t="s">
        <v>3389</v>
      </c>
      <c r="F1193" s="37" t="s">
        <v>6854</v>
      </c>
      <c r="G1193" s="30"/>
    </row>
    <row r="1194" spans="2:7" x14ac:dyDescent="0.4">
      <c r="B1194" s="30" t="s">
        <v>2982</v>
      </c>
      <c r="C1194" s="30" t="s">
        <v>2597</v>
      </c>
      <c r="D1194" s="30">
        <v>636</v>
      </c>
      <c r="E1194" s="30" t="s">
        <v>3874</v>
      </c>
      <c r="F1194" s="37" t="s">
        <v>6854</v>
      </c>
      <c r="G1194" s="30"/>
    </row>
    <row r="1195" spans="2:7" x14ac:dyDescent="0.4">
      <c r="B1195" s="30" t="s">
        <v>2982</v>
      </c>
      <c r="C1195" s="30" t="s">
        <v>2597</v>
      </c>
      <c r="D1195" s="30">
        <v>637</v>
      </c>
      <c r="E1195" s="30" t="s">
        <v>1473</v>
      </c>
      <c r="F1195" s="37" t="s">
        <v>6854</v>
      </c>
      <c r="G1195" s="30"/>
    </row>
    <row r="1196" spans="2:7" x14ac:dyDescent="0.4">
      <c r="B1196" s="30" t="s">
        <v>2982</v>
      </c>
      <c r="C1196" s="30" t="s">
        <v>2597</v>
      </c>
      <c r="D1196" s="30">
        <v>638</v>
      </c>
      <c r="E1196" s="30" t="s">
        <v>924</v>
      </c>
      <c r="F1196" s="37" t="s">
        <v>6854</v>
      </c>
      <c r="G1196" s="30"/>
    </row>
    <row r="1197" spans="2:7" x14ac:dyDescent="0.4">
      <c r="B1197" s="30" t="s">
        <v>2982</v>
      </c>
      <c r="C1197" s="30" t="s">
        <v>2597</v>
      </c>
      <c r="D1197" s="30">
        <v>639</v>
      </c>
      <c r="E1197" s="30" t="s">
        <v>3876</v>
      </c>
      <c r="F1197" s="37" t="s">
        <v>6854</v>
      </c>
      <c r="G1197" s="30"/>
    </row>
    <row r="1198" spans="2:7" x14ac:dyDescent="0.4">
      <c r="B1198" s="30" t="s">
        <v>2982</v>
      </c>
      <c r="C1198" s="30" t="s">
        <v>2597</v>
      </c>
      <c r="D1198" s="30">
        <v>640</v>
      </c>
      <c r="E1198" s="30" t="s">
        <v>132</v>
      </c>
      <c r="F1198" s="37" t="s">
        <v>6854</v>
      </c>
      <c r="G1198" s="30"/>
    </row>
    <row r="1199" spans="2:7" x14ac:dyDescent="0.4">
      <c r="B1199" s="30" t="s">
        <v>2982</v>
      </c>
      <c r="C1199" s="30" t="s">
        <v>2597</v>
      </c>
      <c r="D1199" s="30">
        <v>641</v>
      </c>
      <c r="E1199" s="30" t="s">
        <v>1835</v>
      </c>
      <c r="F1199" s="37" t="s">
        <v>6854</v>
      </c>
      <c r="G1199" s="30"/>
    </row>
    <row r="1200" spans="2:7" x14ac:dyDescent="0.4">
      <c r="B1200" s="30" t="s">
        <v>2982</v>
      </c>
      <c r="C1200" s="30" t="s">
        <v>2597</v>
      </c>
      <c r="D1200" s="30">
        <v>642</v>
      </c>
      <c r="E1200" s="30" t="s">
        <v>3877</v>
      </c>
      <c r="F1200" s="37" t="s">
        <v>6854</v>
      </c>
      <c r="G1200" s="30"/>
    </row>
    <row r="1201" spans="2:7" x14ac:dyDescent="0.4">
      <c r="B1201" s="30" t="s">
        <v>2982</v>
      </c>
      <c r="C1201" s="30" t="s">
        <v>2597</v>
      </c>
      <c r="D1201" s="30">
        <v>643</v>
      </c>
      <c r="E1201" s="30" t="s">
        <v>3880</v>
      </c>
      <c r="F1201" s="37" t="s">
        <v>6854</v>
      </c>
      <c r="G1201" s="30"/>
    </row>
    <row r="1202" spans="2:7" x14ac:dyDescent="0.4">
      <c r="B1202" s="30" t="s">
        <v>2982</v>
      </c>
      <c r="C1202" s="30" t="s">
        <v>2597</v>
      </c>
      <c r="D1202" s="30">
        <v>644</v>
      </c>
      <c r="E1202" s="30" t="s">
        <v>3881</v>
      </c>
      <c r="F1202" s="37" t="s">
        <v>6854</v>
      </c>
      <c r="G1202" s="30"/>
    </row>
    <row r="1203" spans="2:7" x14ac:dyDescent="0.4">
      <c r="B1203" s="30" t="s">
        <v>2982</v>
      </c>
      <c r="C1203" s="30" t="s">
        <v>2597</v>
      </c>
      <c r="D1203" s="30">
        <v>645</v>
      </c>
      <c r="E1203" s="30" t="s">
        <v>366</v>
      </c>
      <c r="F1203" s="37" t="s">
        <v>6854</v>
      </c>
      <c r="G1203" s="30"/>
    </row>
    <row r="1204" spans="2:7" x14ac:dyDescent="0.4">
      <c r="B1204" s="30" t="s">
        <v>2982</v>
      </c>
      <c r="C1204" s="30" t="s">
        <v>2597</v>
      </c>
      <c r="D1204" s="30">
        <v>646</v>
      </c>
      <c r="E1204" s="30" t="s">
        <v>3882</v>
      </c>
      <c r="F1204" s="37" t="s">
        <v>6854</v>
      </c>
      <c r="G1204" s="30"/>
    </row>
    <row r="1205" spans="2:7" x14ac:dyDescent="0.4">
      <c r="B1205" s="30" t="s">
        <v>2982</v>
      </c>
      <c r="C1205" s="30" t="s">
        <v>2597</v>
      </c>
      <c r="D1205" s="30">
        <v>647</v>
      </c>
      <c r="E1205" s="30" t="s">
        <v>3884</v>
      </c>
      <c r="F1205" s="37" t="s">
        <v>6854</v>
      </c>
      <c r="G1205" s="30"/>
    </row>
    <row r="1206" spans="2:7" x14ac:dyDescent="0.4">
      <c r="B1206" s="30" t="s">
        <v>2982</v>
      </c>
      <c r="C1206" s="30" t="s">
        <v>2597</v>
      </c>
      <c r="D1206" s="30">
        <v>648</v>
      </c>
      <c r="E1206" s="30" t="s">
        <v>3730</v>
      </c>
      <c r="F1206" s="37" t="s">
        <v>6854</v>
      </c>
      <c r="G1206" s="30"/>
    </row>
    <row r="1207" spans="2:7" x14ac:dyDescent="0.4">
      <c r="B1207" s="30" t="s">
        <v>2982</v>
      </c>
      <c r="C1207" s="30" t="s">
        <v>2597</v>
      </c>
      <c r="D1207" s="30">
        <v>649</v>
      </c>
      <c r="E1207" s="30" t="s">
        <v>158</v>
      </c>
      <c r="F1207" s="37" t="s">
        <v>6854</v>
      </c>
      <c r="G1207" s="30"/>
    </row>
    <row r="1208" spans="2:7" x14ac:dyDescent="0.4">
      <c r="B1208" s="30" t="s">
        <v>2982</v>
      </c>
      <c r="C1208" s="30" t="s">
        <v>2597</v>
      </c>
      <c r="D1208" s="30">
        <v>650</v>
      </c>
      <c r="E1208" s="30" t="s">
        <v>3885</v>
      </c>
      <c r="F1208" s="37" t="s">
        <v>6854</v>
      </c>
      <c r="G1208" s="30"/>
    </row>
    <row r="1209" spans="2:7" x14ac:dyDescent="0.4">
      <c r="B1209" s="30" t="s">
        <v>2982</v>
      </c>
      <c r="C1209" s="30" t="s">
        <v>2597</v>
      </c>
      <c r="D1209" s="30">
        <v>651</v>
      </c>
      <c r="E1209" s="30" t="s">
        <v>667</v>
      </c>
      <c r="F1209" s="37" t="s">
        <v>6854</v>
      </c>
      <c r="G1209" s="30"/>
    </row>
    <row r="1210" spans="2:7" x14ac:dyDescent="0.4">
      <c r="B1210" s="30" t="s">
        <v>2982</v>
      </c>
      <c r="C1210" s="30" t="s">
        <v>2597</v>
      </c>
      <c r="D1210" s="30">
        <v>652</v>
      </c>
      <c r="E1210" s="30" t="s">
        <v>3889</v>
      </c>
      <c r="F1210" s="37" t="s">
        <v>6854</v>
      </c>
      <c r="G1210" s="30"/>
    </row>
    <row r="1211" spans="2:7" x14ac:dyDescent="0.4">
      <c r="B1211" s="30" t="s">
        <v>2982</v>
      </c>
      <c r="C1211" s="30" t="s">
        <v>2597</v>
      </c>
      <c r="D1211" s="30">
        <v>653</v>
      </c>
      <c r="E1211" s="30" t="s">
        <v>1406</v>
      </c>
      <c r="F1211" s="37" t="s">
        <v>6854</v>
      </c>
      <c r="G1211" s="30"/>
    </row>
    <row r="1212" spans="2:7" x14ac:dyDescent="0.4">
      <c r="B1212" s="30" t="s">
        <v>2982</v>
      </c>
      <c r="C1212" s="30" t="s">
        <v>2597</v>
      </c>
      <c r="D1212" s="30">
        <v>654</v>
      </c>
      <c r="E1212" s="30" t="s">
        <v>2180</v>
      </c>
      <c r="F1212" s="37" t="s">
        <v>6854</v>
      </c>
      <c r="G1212" s="30"/>
    </row>
    <row r="1213" spans="2:7" x14ac:dyDescent="0.4">
      <c r="B1213" s="30" t="s">
        <v>2982</v>
      </c>
      <c r="C1213" s="30" t="s">
        <v>2597</v>
      </c>
      <c r="D1213" s="30">
        <v>655</v>
      </c>
      <c r="E1213" s="30" t="s">
        <v>1940</v>
      </c>
      <c r="F1213" s="37" t="s">
        <v>6854</v>
      </c>
      <c r="G1213" s="30"/>
    </row>
    <row r="1214" spans="2:7" x14ac:dyDescent="0.4">
      <c r="B1214" s="30" t="s">
        <v>2982</v>
      </c>
      <c r="C1214" s="30" t="s">
        <v>2597</v>
      </c>
      <c r="D1214" s="30">
        <v>656</v>
      </c>
      <c r="E1214" s="30" t="s">
        <v>3890</v>
      </c>
      <c r="F1214" s="37" t="s">
        <v>6854</v>
      </c>
      <c r="G1214" s="30"/>
    </row>
    <row r="1215" spans="2:7" x14ac:dyDescent="0.4">
      <c r="B1215" s="30" t="s">
        <v>2982</v>
      </c>
      <c r="C1215" s="30" t="s">
        <v>2597</v>
      </c>
      <c r="D1215" s="30">
        <v>657</v>
      </c>
      <c r="E1215" s="30" t="s">
        <v>3891</v>
      </c>
      <c r="F1215" s="37" t="s">
        <v>6854</v>
      </c>
      <c r="G1215" s="30"/>
    </row>
    <row r="1216" spans="2:7" x14ac:dyDescent="0.4">
      <c r="B1216" s="30" t="s">
        <v>2982</v>
      </c>
      <c r="C1216" s="30" t="s">
        <v>2597</v>
      </c>
      <c r="D1216" s="30">
        <v>658</v>
      </c>
      <c r="E1216" s="30" t="s">
        <v>2156</v>
      </c>
      <c r="F1216" s="37" t="s">
        <v>6854</v>
      </c>
      <c r="G1216" s="30"/>
    </row>
    <row r="1217" spans="2:7" x14ac:dyDescent="0.4">
      <c r="B1217" s="30" t="s">
        <v>2982</v>
      </c>
      <c r="C1217" s="30" t="s">
        <v>2597</v>
      </c>
      <c r="D1217" s="30">
        <v>659</v>
      </c>
      <c r="E1217" s="30" t="s">
        <v>3894</v>
      </c>
      <c r="F1217" s="37" t="s">
        <v>6854</v>
      </c>
      <c r="G1217" s="30"/>
    </row>
    <row r="1218" spans="2:7" x14ac:dyDescent="0.4">
      <c r="B1218" s="30" t="s">
        <v>2982</v>
      </c>
      <c r="C1218" s="30" t="s">
        <v>2597</v>
      </c>
      <c r="D1218" s="30">
        <v>660</v>
      </c>
      <c r="E1218" s="30" t="s">
        <v>3898</v>
      </c>
      <c r="F1218" s="37" t="s">
        <v>6854</v>
      </c>
      <c r="G1218" s="30"/>
    </row>
    <row r="1219" spans="2:7" x14ac:dyDescent="0.4">
      <c r="B1219" s="30" t="s">
        <v>2982</v>
      </c>
      <c r="C1219" s="30" t="s">
        <v>2597</v>
      </c>
      <c r="D1219" s="30">
        <v>661</v>
      </c>
      <c r="E1219" s="30" t="s">
        <v>1959</v>
      </c>
      <c r="F1219" s="37" t="s">
        <v>6854</v>
      </c>
      <c r="G1219" s="30"/>
    </row>
    <row r="1220" spans="2:7" x14ac:dyDescent="0.4">
      <c r="B1220" s="30" t="s">
        <v>2982</v>
      </c>
      <c r="C1220" s="30" t="s">
        <v>2597</v>
      </c>
      <c r="D1220" s="30">
        <v>662</v>
      </c>
      <c r="E1220" s="30" t="s">
        <v>3902</v>
      </c>
      <c r="F1220" s="37" t="s">
        <v>6854</v>
      </c>
      <c r="G1220" s="30"/>
    </row>
    <row r="1221" spans="2:7" x14ac:dyDescent="0.4">
      <c r="B1221" s="30" t="s">
        <v>2982</v>
      </c>
      <c r="C1221" s="30" t="s">
        <v>2597</v>
      </c>
      <c r="D1221" s="30">
        <v>663</v>
      </c>
      <c r="E1221" s="30" t="s">
        <v>3907</v>
      </c>
      <c r="F1221" s="37" t="s">
        <v>6854</v>
      </c>
      <c r="G1221" s="30"/>
    </row>
    <row r="1222" spans="2:7" x14ac:dyDescent="0.4">
      <c r="B1222" s="30" t="s">
        <v>2982</v>
      </c>
      <c r="C1222" s="30" t="s">
        <v>2597</v>
      </c>
      <c r="D1222" s="30">
        <v>664</v>
      </c>
      <c r="E1222" s="30" t="s">
        <v>2776</v>
      </c>
      <c r="F1222" s="37" t="s">
        <v>6854</v>
      </c>
      <c r="G1222" s="30"/>
    </row>
    <row r="1223" spans="2:7" x14ac:dyDescent="0.4">
      <c r="B1223" s="30" t="s">
        <v>2982</v>
      </c>
      <c r="C1223" s="30" t="s">
        <v>2597</v>
      </c>
      <c r="D1223" s="30">
        <v>665</v>
      </c>
      <c r="E1223" s="30" t="s">
        <v>306</v>
      </c>
      <c r="F1223" s="37" t="s">
        <v>6854</v>
      </c>
      <c r="G1223" s="30"/>
    </row>
    <row r="1224" spans="2:7" x14ac:dyDescent="0.4">
      <c r="B1224" s="30" t="s">
        <v>2982</v>
      </c>
      <c r="C1224" s="30" t="s">
        <v>2597</v>
      </c>
      <c r="D1224" s="30">
        <v>666</v>
      </c>
      <c r="E1224" s="30" t="s">
        <v>3908</v>
      </c>
      <c r="F1224" s="37" t="s">
        <v>6854</v>
      </c>
      <c r="G1224" s="30"/>
    </row>
    <row r="1225" spans="2:7" x14ac:dyDescent="0.4">
      <c r="B1225" s="30" t="s">
        <v>2982</v>
      </c>
      <c r="C1225" s="30" t="s">
        <v>2597</v>
      </c>
      <c r="D1225" s="30">
        <v>667</v>
      </c>
      <c r="E1225" s="30" t="s">
        <v>3909</v>
      </c>
      <c r="F1225" s="37" t="s">
        <v>6854</v>
      </c>
      <c r="G1225" s="30"/>
    </row>
    <row r="1226" spans="2:7" x14ac:dyDescent="0.4">
      <c r="B1226" s="30" t="s">
        <v>2982</v>
      </c>
      <c r="C1226" s="30" t="s">
        <v>2597</v>
      </c>
      <c r="D1226" s="30">
        <v>668</v>
      </c>
      <c r="E1226" s="30" t="s">
        <v>479</v>
      </c>
      <c r="F1226" s="37" t="s">
        <v>6854</v>
      </c>
      <c r="G1226" s="30"/>
    </row>
    <row r="1227" spans="2:7" x14ac:dyDescent="0.4">
      <c r="B1227" s="30" t="s">
        <v>2982</v>
      </c>
      <c r="C1227" s="30" t="s">
        <v>2597</v>
      </c>
      <c r="D1227" s="30">
        <v>669</v>
      </c>
      <c r="E1227" s="30" t="s">
        <v>3910</v>
      </c>
      <c r="F1227" s="37" t="s">
        <v>6854</v>
      </c>
      <c r="G1227" s="30"/>
    </row>
    <row r="1228" spans="2:7" x14ac:dyDescent="0.4">
      <c r="B1228" s="30" t="s">
        <v>2982</v>
      </c>
      <c r="C1228" s="30" t="s">
        <v>2597</v>
      </c>
      <c r="D1228" s="30">
        <v>670</v>
      </c>
      <c r="E1228" s="30" t="s">
        <v>1701</v>
      </c>
      <c r="F1228" s="37" t="s">
        <v>6854</v>
      </c>
      <c r="G1228" s="30"/>
    </row>
    <row r="1229" spans="2:7" x14ac:dyDescent="0.4">
      <c r="B1229" s="30" t="s">
        <v>2982</v>
      </c>
      <c r="C1229" s="30" t="s">
        <v>2597</v>
      </c>
      <c r="D1229" s="30">
        <v>671</v>
      </c>
      <c r="E1229" s="30" t="s">
        <v>3911</v>
      </c>
      <c r="F1229" s="37" t="s">
        <v>6854</v>
      </c>
      <c r="G1229" s="30"/>
    </row>
    <row r="1230" spans="2:7" x14ac:dyDescent="0.4">
      <c r="B1230" s="30" t="s">
        <v>2982</v>
      </c>
      <c r="C1230" s="30" t="s">
        <v>2597</v>
      </c>
      <c r="D1230" s="30">
        <v>672</v>
      </c>
      <c r="E1230" s="30" t="s">
        <v>3913</v>
      </c>
      <c r="F1230" s="37" t="s">
        <v>6854</v>
      </c>
      <c r="G1230" s="30"/>
    </row>
    <row r="1231" spans="2:7" x14ac:dyDescent="0.4">
      <c r="B1231" s="30" t="s">
        <v>2982</v>
      </c>
      <c r="C1231" s="30" t="s">
        <v>2597</v>
      </c>
      <c r="D1231" s="30">
        <v>673</v>
      </c>
      <c r="E1231" s="30" t="s">
        <v>3915</v>
      </c>
      <c r="F1231" s="37" t="s">
        <v>6854</v>
      </c>
      <c r="G1231" s="30"/>
    </row>
    <row r="1232" spans="2:7" x14ac:dyDescent="0.4">
      <c r="B1232" s="30" t="s">
        <v>2982</v>
      </c>
      <c r="C1232" s="30" t="s">
        <v>2597</v>
      </c>
      <c r="D1232" s="30">
        <v>674</v>
      </c>
      <c r="E1232" s="30" t="s">
        <v>3916</v>
      </c>
      <c r="F1232" s="37" t="s">
        <v>6854</v>
      </c>
      <c r="G1232" s="30"/>
    </row>
    <row r="1233" spans="2:7" x14ac:dyDescent="0.4">
      <c r="B1233" s="30" t="s">
        <v>2982</v>
      </c>
      <c r="C1233" s="30" t="s">
        <v>2597</v>
      </c>
      <c r="D1233" s="30">
        <v>675</v>
      </c>
      <c r="E1233" s="30" t="s">
        <v>3919</v>
      </c>
      <c r="F1233" s="37" t="s">
        <v>6854</v>
      </c>
      <c r="G1233" s="30"/>
    </row>
    <row r="1234" spans="2:7" x14ac:dyDescent="0.4">
      <c r="B1234" s="30" t="s">
        <v>2982</v>
      </c>
      <c r="C1234" s="30" t="s">
        <v>2597</v>
      </c>
      <c r="D1234" s="30">
        <v>676</v>
      </c>
      <c r="E1234" s="30" t="s">
        <v>2134</v>
      </c>
      <c r="F1234" s="37" t="s">
        <v>6854</v>
      </c>
      <c r="G1234" s="30"/>
    </row>
    <row r="1235" spans="2:7" x14ac:dyDescent="0.4">
      <c r="B1235" s="30" t="s">
        <v>2982</v>
      </c>
      <c r="C1235" s="30" t="s">
        <v>2597</v>
      </c>
      <c r="D1235" s="30">
        <v>677</v>
      </c>
      <c r="E1235" s="30" t="s">
        <v>625</v>
      </c>
      <c r="F1235" s="37" t="s">
        <v>6854</v>
      </c>
      <c r="G1235" s="30"/>
    </row>
    <row r="1236" spans="2:7" x14ac:dyDescent="0.4">
      <c r="B1236" s="30" t="s">
        <v>2982</v>
      </c>
      <c r="C1236" s="30" t="s">
        <v>2597</v>
      </c>
      <c r="D1236" s="30">
        <v>678</v>
      </c>
      <c r="E1236" s="30" t="s">
        <v>3920</v>
      </c>
      <c r="F1236" s="37" t="s">
        <v>6854</v>
      </c>
      <c r="G1236" s="30"/>
    </row>
    <row r="1237" spans="2:7" x14ac:dyDescent="0.4">
      <c r="B1237" s="30" t="s">
        <v>2982</v>
      </c>
      <c r="C1237" s="30" t="s">
        <v>2597</v>
      </c>
      <c r="D1237" s="30">
        <v>679</v>
      </c>
      <c r="E1237" s="30" t="s">
        <v>3924</v>
      </c>
      <c r="F1237" s="37" t="s">
        <v>6854</v>
      </c>
      <c r="G1237" s="30"/>
    </row>
    <row r="1238" spans="2:7" x14ac:dyDescent="0.4">
      <c r="B1238" s="30" t="s">
        <v>2982</v>
      </c>
      <c r="C1238" s="30" t="s">
        <v>2597</v>
      </c>
      <c r="D1238" s="30">
        <v>680</v>
      </c>
      <c r="E1238" s="30" t="s">
        <v>2943</v>
      </c>
      <c r="F1238" s="37" t="s">
        <v>6854</v>
      </c>
      <c r="G1238" s="30"/>
    </row>
    <row r="1239" spans="2:7" x14ac:dyDescent="0.4">
      <c r="B1239" s="30" t="s">
        <v>2982</v>
      </c>
      <c r="C1239" s="30" t="s">
        <v>2597</v>
      </c>
      <c r="D1239" s="30">
        <v>681</v>
      </c>
      <c r="E1239" s="30" t="s">
        <v>3927</v>
      </c>
      <c r="F1239" s="37" t="s">
        <v>6854</v>
      </c>
      <c r="G1239" s="30"/>
    </row>
    <row r="1240" spans="2:7" x14ac:dyDescent="0.4">
      <c r="B1240" s="30" t="s">
        <v>2982</v>
      </c>
      <c r="C1240" s="30" t="s">
        <v>2597</v>
      </c>
      <c r="D1240" s="30">
        <v>682</v>
      </c>
      <c r="E1240" s="30" t="s">
        <v>1295</v>
      </c>
      <c r="F1240" s="37" t="s">
        <v>6854</v>
      </c>
      <c r="G1240" s="30"/>
    </row>
    <row r="1241" spans="2:7" x14ac:dyDescent="0.4">
      <c r="B1241" s="30" t="s">
        <v>2982</v>
      </c>
      <c r="C1241" s="30" t="s">
        <v>2597</v>
      </c>
      <c r="D1241" s="30">
        <v>683</v>
      </c>
      <c r="E1241" s="30" t="s">
        <v>3929</v>
      </c>
      <c r="F1241" s="37" t="s">
        <v>6854</v>
      </c>
      <c r="G1241" s="30"/>
    </row>
    <row r="1242" spans="2:7" x14ac:dyDescent="0.4">
      <c r="B1242" s="30" t="s">
        <v>2982</v>
      </c>
      <c r="C1242" s="30" t="s">
        <v>2597</v>
      </c>
      <c r="D1242" s="30">
        <v>684</v>
      </c>
      <c r="E1242" s="30" t="s">
        <v>3931</v>
      </c>
      <c r="F1242" s="37" t="s">
        <v>6854</v>
      </c>
      <c r="G1242" s="30"/>
    </row>
    <row r="1243" spans="2:7" x14ac:dyDescent="0.4">
      <c r="B1243" s="30" t="s">
        <v>2982</v>
      </c>
      <c r="C1243" s="30" t="s">
        <v>2597</v>
      </c>
      <c r="D1243" s="30">
        <v>685</v>
      </c>
      <c r="E1243" s="30" t="s">
        <v>3932</v>
      </c>
      <c r="F1243" s="37" t="s">
        <v>6854</v>
      </c>
      <c r="G1243" s="30"/>
    </row>
    <row r="1244" spans="2:7" x14ac:dyDescent="0.4">
      <c r="B1244" s="30" t="s">
        <v>2982</v>
      </c>
      <c r="C1244" s="30" t="s">
        <v>2597</v>
      </c>
      <c r="D1244" s="30">
        <v>686</v>
      </c>
      <c r="E1244" s="30" t="s">
        <v>3934</v>
      </c>
      <c r="F1244" s="37" t="s">
        <v>6854</v>
      </c>
      <c r="G1244" s="30"/>
    </row>
    <row r="1245" spans="2:7" x14ac:dyDescent="0.4">
      <c r="B1245" s="30" t="s">
        <v>2982</v>
      </c>
      <c r="C1245" s="30" t="s">
        <v>2597</v>
      </c>
      <c r="D1245" s="30">
        <v>687</v>
      </c>
      <c r="E1245" s="30" t="s">
        <v>2399</v>
      </c>
      <c r="F1245" s="37" t="s">
        <v>6854</v>
      </c>
      <c r="G1245" s="30"/>
    </row>
    <row r="1246" spans="2:7" x14ac:dyDescent="0.4">
      <c r="B1246" s="30" t="s">
        <v>2982</v>
      </c>
      <c r="C1246" s="30" t="s">
        <v>2597</v>
      </c>
      <c r="D1246" s="30">
        <v>688</v>
      </c>
      <c r="E1246" s="30" t="s">
        <v>3537</v>
      </c>
      <c r="F1246" s="37" t="s">
        <v>6854</v>
      </c>
      <c r="G1246" s="30"/>
    </row>
    <row r="1247" spans="2:7" x14ac:dyDescent="0.4">
      <c r="B1247" s="30" t="s">
        <v>2982</v>
      </c>
      <c r="C1247" s="30" t="s">
        <v>2597</v>
      </c>
      <c r="D1247" s="30">
        <v>689</v>
      </c>
      <c r="E1247" s="30" t="s">
        <v>3938</v>
      </c>
      <c r="F1247" s="37" t="s">
        <v>6854</v>
      </c>
      <c r="G1247" s="30"/>
    </row>
    <row r="1248" spans="2:7" x14ac:dyDescent="0.4">
      <c r="B1248" s="30" t="s">
        <v>2982</v>
      </c>
      <c r="C1248" s="30" t="s">
        <v>2597</v>
      </c>
      <c r="D1248" s="30">
        <v>690</v>
      </c>
      <c r="E1248" s="30" t="s">
        <v>3940</v>
      </c>
      <c r="F1248" s="37" t="s">
        <v>6854</v>
      </c>
      <c r="G1248" s="30"/>
    </row>
    <row r="1249" spans="2:7" x14ac:dyDescent="0.4">
      <c r="B1249" s="30" t="s">
        <v>2982</v>
      </c>
      <c r="C1249" s="30" t="s">
        <v>2597</v>
      </c>
      <c r="D1249" s="30">
        <v>691</v>
      </c>
      <c r="E1249" s="30" t="s">
        <v>1403</v>
      </c>
      <c r="F1249" s="37" t="s">
        <v>6854</v>
      </c>
      <c r="G1249" s="30"/>
    </row>
    <row r="1250" spans="2:7" x14ac:dyDescent="0.4">
      <c r="B1250" s="30" t="s">
        <v>2982</v>
      </c>
      <c r="C1250" s="30" t="s">
        <v>2597</v>
      </c>
      <c r="D1250" s="30">
        <v>692</v>
      </c>
      <c r="E1250" s="30" t="s">
        <v>3644</v>
      </c>
      <c r="F1250" s="37" t="s">
        <v>6854</v>
      </c>
      <c r="G1250" s="30"/>
    </row>
    <row r="1251" spans="2:7" x14ac:dyDescent="0.4">
      <c r="B1251" s="30" t="s">
        <v>2982</v>
      </c>
      <c r="C1251" s="30" t="s">
        <v>2597</v>
      </c>
      <c r="D1251" s="30">
        <v>693</v>
      </c>
      <c r="E1251" s="30" t="s">
        <v>3942</v>
      </c>
      <c r="F1251" s="37" t="s">
        <v>6854</v>
      </c>
      <c r="G1251" s="30"/>
    </row>
    <row r="1252" spans="2:7" x14ac:dyDescent="0.4">
      <c r="B1252" s="30" t="s">
        <v>2982</v>
      </c>
      <c r="C1252" s="30" t="s">
        <v>2597</v>
      </c>
      <c r="D1252" s="30">
        <v>694</v>
      </c>
      <c r="E1252" s="30" t="s">
        <v>3945</v>
      </c>
      <c r="F1252" s="37" t="s">
        <v>6854</v>
      </c>
      <c r="G1252" s="30"/>
    </row>
    <row r="1253" spans="2:7" x14ac:dyDescent="0.4">
      <c r="B1253" s="30" t="s">
        <v>2982</v>
      </c>
      <c r="C1253" s="30" t="s">
        <v>2597</v>
      </c>
      <c r="D1253" s="30">
        <v>695</v>
      </c>
      <c r="E1253" s="30" t="s">
        <v>3946</v>
      </c>
      <c r="F1253" s="37" t="s">
        <v>6854</v>
      </c>
      <c r="G1253" s="30"/>
    </row>
    <row r="1254" spans="2:7" x14ac:dyDescent="0.4">
      <c r="B1254" s="30" t="s">
        <v>2982</v>
      </c>
      <c r="C1254" s="30" t="s">
        <v>2597</v>
      </c>
      <c r="D1254" s="30">
        <v>696</v>
      </c>
      <c r="E1254" s="30" t="s">
        <v>2176</v>
      </c>
      <c r="F1254" s="37" t="s">
        <v>6854</v>
      </c>
      <c r="G1254" s="30"/>
    </row>
    <row r="1255" spans="2:7" x14ac:dyDescent="0.4">
      <c r="B1255" s="30" t="s">
        <v>2982</v>
      </c>
      <c r="C1255" s="30" t="s">
        <v>2597</v>
      </c>
      <c r="D1255" s="30">
        <v>697</v>
      </c>
      <c r="E1255" s="30" t="s">
        <v>3950</v>
      </c>
      <c r="F1255" s="37" t="s">
        <v>6854</v>
      </c>
      <c r="G1255" s="30"/>
    </row>
    <row r="1256" spans="2:7" x14ac:dyDescent="0.4">
      <c r="B1256" s="30" t="s">
        <v>2982</v>
      </c>
      <c r="C1256" s="30" t="s">
        <v>2597</v>
      </c>
      <c r="D1256" s="30">
        <v>698</v>
      </c>
      <c r="E1256" s="30" t="s">
        <v>3951</v>
      </c>
      <c r="F1256" s="37" t="s">
        <v>6854</v>
      </c>
      <c r="G1256" s="30"/>
    </row>
    <row r="1257" spans="2:7" x14ac:dyDescent="0.4">
      <c r="B1257" s="30" t="s">
        <v>2982</v>
      </c>
      <c r="C1257" s="30" t="s">
        <v>2597</v>
      </c>
      <c r="D1257" s="30">
        <v>699</v>
      </c>
      <c r="E1257" s="30" t="s">
        <v>3953</v>
      </c>
      <c r="F1257" s="37" t="s">
        <v>6854</v>
      </c>
      <c r="G1257" s="30"/>
    </row>
    <row r="1258" spans="2:7" x14ac:dyDescent="0.4">
      <c r="B1258" s="30" t="s">
        <v>2982</v>
      </c>
      <c r="C1258" s="30" t="s">
        <v>2597</v>
      </c>
      <c r="D1258" s="30">
        <v>700</v>
      </c>
      <c r="E1258" s="30" t="s">
        <v>304</v>
      </c>
      <c r="F1258" s="37" t="s">
        <v>6854</v>
      </c>
      <c r="G1258" s="30"/>
    </row>
    <row r="1259" spans="2:7" x14ac:dyDescent="0.4">
      <c r="B1259" s="30" t="s">
        <v>2982</v>
      </c>
      <c r="C1259" s="30" t="s">
        <v>2597</v>
      </c>
      <c r="D1259" s="30">
        <v>701</v>
      </c>
      <c r="E1259" s="30" t="s">
        <v>3954</v>
      </c>
      <c r="F1259" s="37" t="s">
        <v>6854</v>
      </c>
      <c r="G1259" s="30"/>
    </row>
    <row r="1260" spans="2:7" x14ac:dyDescent="0.4">
      <c r="B1260" s="30" t="s">
        <v>2982</v>
      </c>
      <c r="C1260" s="30" t="s">
        <v>2597</v>
      </c>
      <c r="D1260" s="30">
        <v>702</v>
      </c>
      <c r="E1260" s="30" t="s">
        <v>3956</v>
      </c>
      <c r="F1260" s="37" t="s">
        <v>6854</v>
      </c>
      <c r="G1260" s="30"/>
    </row>
    <row r="1261" spans="2:7" x14ac:dyDescent="0.4">
      <c r="B1261" s="30" t="s">
        <v>2982</v>
      </c>
      <c r="C1261" s="30" t="s">
        <v>2597</v>
      </c>
      <c r="D1261" s="30">
        <v>703</v>
      </c>
      <c r="E1261" s="30" t="s">
        <v>519</v>
      </c>
      <c r="F1261" s="37" t="s">
        <v>6854</v>
      </c>
      <c r="G1261" s="30"/>
    </row>
    <row r="1262" spans="2:7" x14ac:dyDescent="0.4">
      <c r="B1262" s="30" t="s">
        <v>2982</v>
      </c>
      <c r="C1262" s="30" t="s">
        <v>2597</v>
      </c>
      <c r="D1262" s="30">
        <v>704</v>
      </c>
      <c r="E1262" s="30" t="s">
        <v>3957</v>
      </c>
      <c r="F1262" s="37" t="s">
        <v>6854</v>
      </c>
      <c r="G1262" s="30"/>
    </row>
    <row r="1263" spans="2:7" x14ac:dyDescent="0.4">
      <c r="B1263" s="30" t="s">
        <v>2982</v>
      </c>
      <c r="C1263" s="30" t="s">
        <v>2597</v>
      </c>
      <c r="D1263" s="30">
        <v>705</v>
      </c>
      <c r="E1263" s="30" t="s">
        <v>3648</v>
      </c>
      <c r="F1263" s="37" t="s">
        <v>6854</v>
      </c>
      <c r="G1263" s="30"/>
    </row>
    <row r="1264" spans="2:7" x14ac:dyDescent="0.4">
      <c r="B1264" s="30" t="s">
        <v>2982</v>
      </c>
      <c r="C1264" s="30" t="s">
        <v>2597</v>
      </c>
      <c r="D1264" s="30">
        <v>706</v>
      </c>
      <c r="E1264" s="30" t="s">
        <v>3960</v>
      </c>
      <c r="F1264" s="37" t="s">
        <v>6854</v>
      </c>
      <c r="G1264" s="30"/>
    </row>
    <row r="1265" spans="2:7" x14ac:dyDescent="0.4">
      <c r="B1265" s="30" t="s">
        <v>2982</v>
      </c>
      <c r="C1265" s="30" t="s">
        <v>2597</v>
      </c>
      <c r="D1265" s="30">
        <v>707</v>
      </c>
      <c r="E1265" s="30" t="s">
        <v>3962</v>
      </c>
      <c r="F1265" s="37" t="s">
        <v>6854</v>
      </c>
      <c r="G1265" s="30"/>
    </row>
    <row r="1266" spans="2:7" x14ac:dyDescent="0.4">
      <c r="B1266" s="30" t="s">
        <v>2982</v>
      </c>
      <c r="C1266" s="30" t="s">
        <v>2597</v>
      </c>
      <c r="D1266" s="30">
        <v>708</v>
      </c>
      <c r="E1266" s="30" t="s">
        <v>2541</v>
      </c>
      <c r="F1266" s="37" t="s">
        <v>6854</v>
      </c>
      <c r="G1266" s="30"/>
    </row>
    <row r="1267" spans="2:7" x14ac:dyDescent="0.4">
      <c r="B1267" s="30" t="s">
        <v>2982</v>
      </c>
      <c r="C1267" s="30" t="s">
        <v>2597</v>
      </c>
      <c r="D1267" s="30">
        <v>709</v>
      </c>
      <c r="E1267" s="30" t="s">
        <v>2332</v>
      </c>
      <c r="F1267" s="37" t="s">
        <v>6854</v>
      </c>
      <c r="G1267" s="30"/>
    </row>
    <row r="1268" spans="2:7" x14ac:dyDescent="0.4">
      <c r="B1268" s="30" t="s">
        <v>2982</v>
      </c>
      <c r="C1268" s="30" t="s">
        <v>2597</v>
      </c>
      <c r="D1268" s="30">
        <v>710</v>
      </c>
      <c r="E1268" s="30" t="s">
        <v>3963</v>
      </c>
      <c r="F1268" s="37" t="s">
        <v>6854</v>
      </c>
      <c r="G1268" s="30"/>
    </row>
    <row r="1269" spans="2:7" x14ac:dyDescent="0.4">
      <c r="B1269" s="30" t="s">
        <v>2982</v>
      </c>
      <c r="C1269" s="30" t="s">
        <v>2597</v>
      </c>
      <c r="D1269" s="30">
        <v>711</v>
      </c>
      <c r="E1269" s="30" t="s">
        <v>3371</v>
      </c>
      <c r="F1269" s="37" t="s">
        <v>6854</v>
      </c>
      <c r="G1269" s="30"/>
    </row>
    <row r="1270" spans="2:7" x14ac:dyDescent="0.4">
      <c r="B1270" s="30" t="s">
        <v>2982</v>
      </c>
      <c r="C1270" s="30" t="s">
        <v>2597</v>
      </c>
      <c r="D1270" s="30">
        <v>712</v>
      </c>
      <c r="E1270" s="30" t="s">
        <v>1381</v>
      </c>
      <c r="F1270" s="37" t="s">
        <v>6854</v>
      </c>
      <c r="G1270" s="30"/>
    </row>
    <row r="1271" spans="2:7" x14ac:dyDescent="0.4">
      <c r="B1271" s="30" t="s">
        <v>2982</v>
      </c>
      <c r="C1271" s="30" t="s">
        <v>2597</v>
      </c>
      <c r="D1271" s="30">
        <v>713</v>
      </c>
      <c r="E1271" s="30" t="s">
        <v>2638</v>
      </c>
      <c r="F1271" s="37" t="s">
        <v>6854</v>
      </c>
      <c r="G1271" s="30"/>
    </row>
    <row r="1272" spans="2:7" x14ac:dyDescent="0.4">
      <c r="B1272" s="30" t="s">
        <v>2982</v>
      </c>
      <c r="C1272" s="30" t="s">
        <v>2597</v>
      </c>
      <c r="D1272" s="30">
        <v>714</v>
      </c>
      <c r="E1272" s="30" t="s">
        <v>3217</v>
      </c>
      <c r="F1272" s="37" t="s">
        <v>6854</v>
      </c>
      <c r="G1272" s="30"/>
    </row>
    <row r="1273" spans="2:7" x14ac:dyDescent="0.4">
      <c r="B1273" s="30" t="s">
        <v>2982</v>
      </c>
      <c r="C1273" s="30" t="s">
        <v>2597</v>
      </c>
      <c r="D1273" s="30">
        <v>715</v>
      </c>
      <c r="E1273" s="30" t="s">
        <v>3964</v>
      </c>
      <c r="F1273" s="37" t="s">
        <v>6854</v>
      </c>
      <c r="G1273" s="30"/>
    </row>
    <row r="1274" spans="2:7" x14ac:dyDescent="0.4">
      <c r="B1274" s="30" t="s">
        <v>2982</v>
      </c>
      <c r="C1274" s="30" t="s">
        <v>2597</v>
      </c>
      <c r="D1274" s="30">
        <v>716</v>
      </c>
      <c r="E1274" s="30" t="s">
        <v>3965</v>
      </c>
      <c r="F1274" s="37" t="s">
        <v>6854</v>
      </c>
      <c r="G1274" s="30"/>
    </row>
    <row r="1275" spans="2:7" x14ac:dyDescent="0.4">
      <c r="B1275" s="30" t="s">
        <v>2982</v>
      </c>
      <c r="C1275" s="30" t="s">
        <v>2597</v>
      </c>
      <c r="D1275" s="30">
        <v>717</v>
      </c>
      <c r="E1275" s="30" t="s">
        <v>3967</v>
      </c>
      <c r="F1275" s="37" t="s">
        <v>6854</v>
      </c>
      <c r="G1275" s="30"/>
    </row>
    <row r="1276" spans="2:7" x14ac:dyDescent="0.4">
      <c r="B1276" s="30" t="s">
        <v>2982</v>
      </c>
      <c r="C1276" s="30" t="s">
        <v>2597</v>
      </c>
      <c r="D1276" s="30">
        <v>718</v>
      </c>
      <c r="E1276" s="30" t="s">
        <v>3969</v>
      </c>
      <c r="F1276" s="37" t="s">
        <v>6854</v>
      </c>
      <c r="G1276" s="30"/>
    </row>
    <row r="1277" spans="2:7" x14ac:dyDescent="0.4">
      <c r="B1277" s="30" t="s">
        <v>2982</v>
      </c>
      <c r="C1277" s="30" t="s">
        <v>2597</v>
      </c>
      <c r="D1277" s="30">
        <v>719</v>
      </c>
      <c r="E1277" s="30" t="s">
        <v>2843</v>
      </c>
      <c r="F1277" s="37" t="s">
        <v>6854</v>
      </c>
      <c r="G1277" s="30"/>
    </row>
    <row r="1278" spans="2:7" x14ac:dyDescent="0.4">
      <c r="B1278" s="30" t="s">
        <v>2982</v>
      </c>
      <c r="C1278" s="30" t="s">
        <v>2597</v>
      </c>
      <c r="D1278" s="30">
        <v>720</v>
      </c>
      <c r="E1278" s="30" t="s">
        <v>3748</v>
      </c>
      <c r="F1278" s="37" t="s">
        <v>6854</v>
      </c>
      <c r="G1278" s="30"/>
    </row>
    <row r="1279" spans="2:7" x14ac:dyDescent="0.4">
      <c r="B1279" s="30" t="s">
        <v>2982</v>
      </c>
      <c r="C1279" s="30" t="s">
        <v>2597</v>
      </c>
      <c r="D1279" s="30">
        <v>721</v>
      </c>
      <c r="E1279" s="30" t="s">
        <v>3591</v>
      </c>
      <c r="F1279" s="37" t="s">
        <v>6854</v>
      </c>
      <c r="G1279" s="30"/>
    </row>
    <row r="1280" spans="2:7" x14ac:dyDescent="0.4">
      <c r="B1280" s="30" t="s">
        <v>2982</v>
      </c>
      <c r="C1280" s="30" t="s">
        <v>2597</v>
      </c>
      <c r="D1280" s="30">
        <v>722</v>
      </c>
      <c r="E1280" s="30" t="s">
        <v>2143</v>
      </c>
      <c r="F1280" s="37" t="s">
        <v>6854</v>
      </c>
      <c r="G1280" s="30"/>
    </row>
    <row r="1281" spans="2:7" x14ac:dyDescent="0.4">
      <c r="B1281" s="30" t="s">
        <v>2982</v>
      </c>
      <c r="C1281" s="30" t="s">
        <v>2597</v>
      </c>
      <c r="D1281" s="30">
        <v>723</v>
      </c>
      <c r="E1281" s="30" t="s">
        <v>1514</v>
      </c>
      <c r="F1281" s="37" t="s">
        <v>6854</v>
      </c>
      <c r="G1281" s="30"/>
    </row>
    <row r="1282" spans="2:7" x14ac:dyDescent="0.4">
      <c r="B1282" s="30" t="s">
        <v>2982</v>
      </c>
      <c r="C1282" s="30" t="s">
        <v>2597</v>
      </c>
      <c r="D1282" s="30">
        <v>724</v>
      </c>
      <c r="E1282" s="30" t="s">
        <v>3972</v>
      </c>
      <c r="F1282" s="37" t="s">
        <v>6854</v>
      </c>
      <c r="G1282" s="30"/>
    </row>
    <row r="1283" spans="2:7" x14ac:dyDescent="0.4">
      <c r="B1283" s="30" t="s">
        <v>2982</v>
      </c>
      <c r="C1283" s="30" t="s">
        <v>2597</v>
      </c>
      <c r="D1283" s="30">
        <v>725</v>
      </c>
      <c r="E1283" s="30" t="s">
        <v>2899</v>
      </c>
      <c r="F1283" s="37" t="s">
        <v>6854</v>
      </c>
      <c r="G1283" s="30"/>
    </row>
    <row r="1284" spans="2:7" x14ac:dyDescent="0.4">
      <c r="B1284" s="30" t="s">
        <v>2982</v>
      </c>
      <c r="C1284" s="30" t="s">
        <v>2597</v>
      </c>
      <c r="D1284" s="30">
        <v>726</v>
      </c>
      <c r="E1284" s="30" t="s">
        <v>1730</v>
      </c>
      <c r="F1284" s="37" t="s">
        <v>6854</v>
      </c>
      <c r="G1284" s="30"/>
    </row>
    <row r="1285" spans="2:7" x14ac:dyDescent="0.4">
      <c r="B1285" s="30" t="s">
        <v>2982</v>
      </c>
      <c r="C1285" s="30" t="s">
        <v>2597</v>
      </c>
      <c r="D1285" s="30">
        <v>727</v>
      </c>
      <c r="E1285" s="30" t="s">
        <v>2855</v>
      </c>
      <c r="F1285" s="37" t="s">
        <v>6854</v>
      </c>
      <c r="G1285" s="30"/>
    </row>
    <row r="1286" spans="2:7" x14ac:dyDescent="0.4">
      <c r="B1286" s="30" t="s">
        <v>2982</v>
      </c>
      <c r="C1286" s="30" t="s">
        <v>2597</v>
      </c>
      <c r="D1286" s="30">
        <v>728</v>
      </c>
      <c r="E1286" s="30" t="s">
        <v>3615</v>
      </c>
      <c r="F1286" s="37" t="s">
        <v>6854</v>
      </c>
      <c r="G1286" s="30"/>
    </row>
    <row r="1287" spans="2:7" x14ac:dyDescent="0.4">
      <c r="B1287" s="30" t="s">
        <v>2982</v>
      </c>
      <c r="C1287" s="30" t="s">
        <v>2597</v>
      </c>
      <c r="D1287" s="30">
        <v>729</v>
      </c>
      <c r="E1287" s="30" t="s">
        <v>730</v>
      </c>
      <c r="F1287" s="37" t="s">
        <v>6854</v>
      </c>
      <c r="G1287" s="30"/>
    </row>
    <row r="1288" spans="2:7" x14ac:dyDescent="0.4">
      <c r="B1288" s="30" t="s">
        <v>2982</v>
      </c>
      <c r="C1288" s="30" t="s">
        <v>2597</v>
      </c>
      <c r="D1288" s="30">
        <v>730</v>
      </c>
      <c r="E1288" s="30" t="s">
        <v>3974</v>
      </c>
      <c r="F1288" s="37" t="s">
        <v>6854</v>
      </c>
      <c r="G1288" s="30"/>
    </row>
    <row r="1289" spans="2:7" x14ac:dyDescent="0.4">
      <c r="B1289" s="30" t="s">
        <v>2982</v>
      </c>
      <c r="C1289" s="30" t="s">
        <v>2597</v>
      </c>
      <c r="D1289" s="30">
        <v>731</v>
      </c>
      <c r="E1289" s="30" t="s">
        <v>3975</v>
      </c>
      <c r="F1289" s="37" t="s">
        <v>6854</v>
      </c>
      <c r="G1289" s="30"/>
    </row>
    <row r="1290" spans="2:7" x14ac:dyDescent="0.4">
      <c r="B1290" s="30" t="s">
        <v>2982</v>
      </c>
      <c r="C1290" s="30" t="s">
        <v>2597</v>
      </c>
      <c r="D1290" s="30">
        <v>732</v>
      </c>
      <c r="E1290" s="30" t="s">
        <v>3976</v>
      </c>
      <c r="F1290" s="37" t="s">
        <v>6854</v>
      </c>
      <c r="G1290" s="30"/>
    </row>
    <row r="1291" spans="2:7" x14ac:dyDescent="0.4">
      <c r="B1291" s="30" t="s">
        <v>2982</v>
      </c>
      <c r="C1291" s="30" t="s">
        <v>2597</v>
      </c>
      <c r="D1291" s="30">
        <v>733</v>
      </c>
      <c r="E1291" s="30" t="s">
        <v>817</v>
      </c>
      <c r="F1291" s="37" t="s">
        <v>6854</v>
      </c>
      <c r="G1291" s="30"/>
    </row>
    <row r="1292" spans="2:7" x14ac:dyDescent="0.4">
      <c r="B1292" s="30" t="s">
        <v>2982</v>
      </c>
      <c r="C1292" s="30" t="s">
        <v>2597</v>
      </c>
      <c r="D1292" s="30">
        <v>734</v>
      </c>
      <c r="E1292" s="30" t="s">
        <v>3180</v>
      </c>
      <c r="F1292" s="37" t="s">
        <v>6854</v>
      </c>
      <c r="G1292" s="30"/>
    </row>
    <row r="1293" spans="2:7" x14ac:dyDescent="0.4">
      <c r="B1293" s="30" t="s">
        <v>2982</v>
      </c>
      <c r="C1293" s="30" t="s">
        <v>2597</v>
      </c>
      <c r="D1293" s="30">
        <v>735</v>
      </c>
      <c r="E1293" s="30" t="s">
        <v>3977</v>
      </c>
      <c r="F1293" s="37" t="s">
        <v>6854</v>
      </c>
      <c r="G1293" s="30"/>
    </row>
    <row r="1294" spans="2:7" x14ac:dyDescent="0.4">
      <c r="B1294" s="30" t="s">
        <v>2982</v>
      </c>
      <c r="C1294" s="30" t="s">
        <v>2597</v>
      </c>
      <c r="D1294" s="30">
        <v>736</v>
      </c>
      <c r="E1294" s="30" t="s">
        <v>3385</v>
      </c>
      <c r="F1294" s="37" t="s">
        <v>6854</v>
      </c>
      <c r="G1294" s="30"/>
    </row>
    <row r="1295" spans="2:7" x14ac:dyDescent="0.4">
      <c r="B1295" s="30" t="s">
        <v>2982</v>
      </c>
      <c r="C1295" s="30" t="s">
        <v>2597</v>
      </c>
      <c r="D1295" s="30">
        <v>737</v>
      </c>
      <c r="E1295" s="30" t="s">
        <v>3978</v>
      </c>
      <c r="F1295" s="37" t="s">
        <v>6854</v>
      </c>
      <c r="G1295" s="30"/>
    </row>
    <row r="1296" spans="2:7" x14ac:dyDescent="0.4">
      <c r="B1296" s="30" t="s">
        <v>2982</v>
      </c>
      <c r="C1296" s="30" t="s">
        <v>2597</v>
      </c>
      <c r="D1296" s="30">
        <v>738</v>
      </c>
      <c r="E1296" s="30" t="s">
        <v>755</v>
      </c>
      <c r="F1296" s="37" t="s">
        <v>6854</v>
      </c>
      <c r="G1296" s="30"/>
    </row>
    <row r="1297" spans="2:7" x14ac:dyDescent="0.4">
      <c r="B1297" s="30" t="s">
        <v>2982</v>
      </c>
      <c r="C1297" s="30" t="s">
        <v>2597</v>
      </c>
      <c r="D1297" s="30">
        <v>739</v>
      </c>
      <c r="E1297" s="30" t="s">
        <v>959</v>
      </c>
      <c r="F1297" s="37" t="s">
        <v>6854</v>
      </c>
      <c r="G1297" s="30"/>
    </row>
    <row r="1298" spans="2:7" x14ac:dyDescent="0.4">
      <c r="B1298" s="30" t="s">
        <v>2982</v>
      </c>
      <c r="C1298" s="30" t="s">
        <v>2597</v>
      </c>
      <c r="D1298" s="30">
        <v>740</v>
      </c>
      <c r="E1298" s="30" t="s">
        <v>2643</v>
      </c>
      <c r="F1298" s="37" t="s">
        <v>6854</v>
      </c>
      <c r="G1298" s="30"/>
    </row>
    <row r="1299" spans="2:7" x14ac:dyDescent="0.4">
      <c r="B1299" s="30" t="s">
        <v>2982</v>
      </c>
      <c r="C1299" s="30" t="s">
        <v>2597</v>
      </c>
      <c r="D1299" s="30">
        <v>741</v>
      </c>
      <c r="E1299" s="30" t="s">
        <v>3981</v>
      </c>
      <c r="F1299" s="37" t="s">
        <v>6854</v>
      </c>
      <c r="G1299" s="30"/>
    </row>
    <row r="1300" spans="2:7" x14ac:dyDescent="0.4">
      <c r="B1300" s="30" t="s">
        <v>2982</v>
      </c>
      <c r="C1300" s="30" t="s">
        <v>2597</v>
      </c>
      <c r="D1300" s="30">
        <v>742</v>
      </c>
      <c r="E1300" s="30" t="s">
        <v>2252</v>
      </c>
      <c r="F1300" s="37" t="s">
        <v>6854</v>
      </c>
      <c r="G1300" s="30"/>
    </row>
    <row r="1301" spans="2:7" x14ac:dyDescent="0.4">
      <c r="B1301" s="30" t="s">
        <v>2982</v>
      </c>
      <c r="C1301" s="30" t="s">
        <v>2597</v>
      </c>
      <c r="D1301" s="30">
        <v>743</v>
      </c>
      <c r="E1301" s="30" t="s">
        <v>3982</v>
      </c>
      <c r="F1301" s="37" t="s">
        <v>6854</v>
      </c>
      <c r="G1301" s="30"/>
    </row>
    <row r="1302" spans="2:7" x14ac:dyDescent="0.4">
      <c r="B1302" s="30" t="s">
        <v>2982</v>
      </c>
      <c r="C1302" s="30" t="s">
        <v>2597</v>
      </c>
      <c r="D1302" s="30">
        <v>744</v>
      </c>
      <c r="E1302" s="30" t="s">
        <v>2567</v>
      </c>
      <c r="F1302" s="37" t="s">
        <v>6854</v>
      </c>
      <c r="G1302" s="30"/>
    </row>
    <row r="1303" spans="2:7" x14ac:dyDescent="0.4">
      <c r="B1303" s="30" t="s">
        <v>2982</v>
      </c>
      <c r="C1303" s="30" t="s">
        <v>2597</v>
      </c>
      <c r="D1303" s="30">
        <v>745</v>
      </c>
      <c r="E1303" s="30" t="s">
        <v>3624</v>
      </c>
      <c r="F1303" s="37" t="s">
        <v>6854</v>
      </c>
      <c r="G1303" s="30"/>
    </row>
    <row r="1304" spans="2:7" x14ac:dyDescent="0.4">
      <c r="B1304" s="30" t="s">
        <v>2982</v>
      </c>
      <c r="C1304" s="30" t="s">
        <v>2597</v>
      </c>
      <c r="D1304" s="30">
        <v>746</v>
      </c>
      <c r="E1304" s="30" t="s">
        <v>1671</v>
      </c>
      <c r="F1304" s="37" t="s">
        <v>6854</v>
      </c>
      <c r="G1304" s="30"/>
    </row>
    <row r="1305" spans="2:7" x14ac:dyDescent="0.4">
      <c r="B1305" s="30" t="s">
        <v>2982</v>
      </c>
      <c r="C1305" s="30" t="s">
        <v>2597</v>
      </c>
      <c r="D1305" s="30">
        <v>747</v>
      </c>
      <c r="E1305" s="30" t="s">
        <v>1068</v>
      </c>
      <c r="F1305" s="37" t="s">
        <v>6854</v>
      </c>
      <c r="G1305" s="30"/>
    </row>
    <row r="1306" spans="2:7" x14ac:dyDescent="0.4">
      <c r="B1306" s="30" t="s">
        <v>2982</v>
      </c>
      <c r="C1306" s="30" t="s">
        <v>2597</v>
      </c>
      <c r="D1306" s="30">
        <v>748</v>
      </c>
      <c r="E1306" s="30" t="s">
        <v>3985</v>
      </c>
      <c r="F1306" s="37" t="s">
        <v>6854</v>
      </c>
      <c r="G1306" s="30"/>
    </row>
    <row r="1307" spans="2:7" x14ac:dyDescent="0.4">
      <c r="B1307" s="30" t="s">
        <v>2982</v>
      </c>
      <c r="C1307" s="30" t="s">
        <v>2597</v>
      </c>
      <c r="D1307" s="30">
        <v>749</v>
      </c>
      <c r="E1307" s="30" t="s">
        <v>3987</v>
      </c>
      <c r="F1307" s="37" t="s">
        <v>6854</v>
      </c>
      <c r="G1307" s="30"/>
    </row>
    <row r="1308" spans="2:7" x14ac:dyDescent="0.4">
      <c r="B1308" s="30" t="s">
        <v>2982</v>
      </c>
      <c r="C1308" s="30" t="s">
        <v>2597</v>
      </c>
      <c r="D1308" s="30">
        <v>750</v>
      </c>
      <c r="E1308" s="30" t="s">
        <v>3989</v>
      </c>
      <c r="F1308" s="37" t="s">
        <v>6854</v>
      </c>
      <c r="G1308" s="30"/>
    </row>
    <row r="1309" spans="2:7" x14ac:dyDescent="0.4">
      <c r="B1309" s="30" t="s">
        <v>2982</v>
      </c>
      <c r="C1309" s="30" t="s">
        <v>2597</v>
      </c>
      <c r="D1309" s="30">
        <v>751</v>
      </c>
      <c r="E1309" s="30" t="s">
        <v>3363</v>
      </c>
      <c r="F1309" s="37" t="s">
        <v>6854</v>
      </c>
      <c r="G1309" s="30"/>
    </row>
    <row r="1310" spans="2:7" x14ac:dyDescent="0.4">
      <c r="B1310" s="30" t="s">
        <v>2982</v>
      </c>
      <c r="C1310" s="30" t="s">
        <v>2597</v>
      </c>
      <c r="D1310" s="30">
        <v>752</v>
      </c>
      <c r="E1310" s="30" t="s">
        <v>3990</v>
      </c>
      <c r="F1310" s="37" t="s">
        <v>6854</v>
      </c>
      <c r="G1310" s="30"/>
    </row>
    <row r="1311" spans="2:7" x14ac:dyDescent="0.4">
      <c r="B1311" s="30" t="s">
        <v>2982</v>
      </c>
      <c r="C1311" s="30" t="s">
        <v>2597</v>
      </c>
      <c r="D1311" s="30">
        <v>753</v>
      </c>
      <c r="E1311" s="30" t="s">
        <v>2246</v>
      </c>
      <c r="F1311" s="37" t="s">
        <v>6854</v>
      </c>
      <c r="G1311" s="30"/>
    </row>
    <row r="1312" spans="2:7" x14ac:dyDescent="0.4">
      <c r="B1312" s="30" t="s">
        <v>2982</v>
      </c>
      <c r="C1312" s="30" t="s">
        <v>2597</v>
      </c>
      <c r="D1312" s="30">
        <v>754</v>
      </c>
      <c r="E1312" s="30" t="s">
        <v>1733</v>
      </c>
      <c r="F1312" s="37" t="s">
        <v>6854</v>
      </c>
      <c r="G1312" s="30"/>
    </row>
    <row r="1313" spans="2:7" x14ac:dyDescent="0.4">
      <c r="B1313" s="30" t="s">
        <v>2982</v>
      </c>
      <c r="C1313" s="30" t="s">
        <v>2597</v>
      </c>
      <c r="D1313" s="30">
        <v>755</v>
      </c>
      <c r="E1313" s="30" t="s">
        <v>3992</v>
      </c>
      <c r="F1313" s="37" t="s">
        <v>6854</v>
      </c>
      <c r="G1313" s="30"/>
    </row>
    <row r="1314" spans="2:7" x14ac:dyDescent="0.4">
      <c r="B1314" s="30" t="s">
        <v>2982</v>
      </c>
      <c r="C1314" s="30" t="s">
        <v>2597</v>
      </c>
      <c r="D1314" s="30">
        <v>756</v>
      </c>
      <c r="E1314" s="30" t="s">
        <v>780</v>
      </c>
      <c r="F1314" s="37" t="s">
        <v>6854</v>
      </c>
      <c r="G1314" s="30"/>
    </row>
    <row r="1315" spans="2:7" x14ac:dyDescent="0.4">
      <c r="B1315" s="30" t="s">
        <v>2982</v>
      </c>
      <c r="C1315" s="30" t="s">
        <v>2597</v>
      </c>
      <c r="D1315" s="30">
        <v>757</v>
      </c>
      <c r="E1315" s="30" t="s">
        <v>3993</v>
      </c>
      <c r="F1315" s="37" t="s">
        <v>6854</v>
      </c>
      <c r="G1315" s="30"/>
    </row>
    <row r="1316" spans="2:7" x14ac:dyDescent="0.4">
      <c r="B1316" s="30" t="s">
        <v>2982</v>
      </c>
      <c r="C1316" s="30" t="s">
        <v>2597</v>
      </c>
      <c r="D1316" s="30">
        <v>758</v>
      </c>
      <c r="E1316" s="30" t="s">
        <v>1525</v>
      </c>
      <c r="F1316" s="37" t="s">
        <v>6854</v>
      </c>
      <c r="G1316" s="30"/>
    </row>
    <row r="1317" spans="2:7" x14ac:dyDescent="0.4">
      <c r="B1317" s="30" t="s">
        <v>2982</v>
      </c>
      <c r="C1317" s="30" t="s">
        <v>2597</v>
      </c>
      <c r="D1317" s="30">
        <v>759</v>
      </c>
      <c r="E1317" s="30" t="s">
        <v>3995</v>
      </c>
      <c r="F1317" s="37" t="s">
        <v>6854</v>
      </c>
      <c r="G1317" s="30"/>
    </row>
    <row r="1318" spans="2:7" x14ac:dyDescent="0.4">
      <c r="B1318" s="30" t="s">
        <v>2982</v>
      </c>
      <c r="C1318" s="30" t="s">
        <v>2597</v>
      </c>
      <c r="D1318" s="30">
        <v>760</v>
      </c>
      <c r="E1318" s="30" t="s">
        <v>3997</v>
      </c>
      <c r="F1318" s="37" t="s">
        <v>6854</v>
      </c>
      <c r="G1318" s="30"/>
    </row>
    <row r="1319" spans="2:7" x14ac:dyDescent="0.4">
      <c r="B1319" s="30" t="s">
        <v>2982</v>
      </c>
      <c r="C1319" s="30" t="s">
        <v>2597</v>
      </c>
      <c r="D1319" s="30">
        <v>761</v>
      </c>
      <c r="E1319" s="30" t="s">
        <v>4001</v>
      </c>
      <c r="F1319" s="37" t="s">
        <v>6854</v>
      </c>
      <c r="G1319" s="30"/>
    </row>
    <row r="1320" spans="2:7" x14ac:dyDescent="0.4">
      <c r="B1320" s="30" t="s">
        <v>2982</v>
      </c>
      <c r="C1320" s="30" t="s">
        <v>2597</v>
      </c>
      <c r="D1320" s="30">
        <v>762</v>
      </c>
      <c r="E1320" s="30" t="s">
        <v>4003</v>
      </c>
      <c r="F1320" s="37" t="s">
        <v>6854</v>
      </c>
      <c r="G1320" s="30"/>
    </row>
    <row r="1321" spans="2:7" x14ac:dyDescent="0.4">
      <c r="B1321" s="30" t="s">
        <v>2982</v>
      </c>
      <c r="C1321" s="30" t="s">
        <v>2597</v>
      </c>
      <c r="D1321" s="30">
        <v>763</v>
      </c>
      <c r="E1321" s="30" t="s">
        <v>165</v>
      </c>
      <c r="F1321" s="37" t="s">
        <v>6854</v>
      </c>
      <c r="G1321" s="30"/>
    </row>
    <row r="1322" spans="2:7" x14ac:dyDescent="0.4">
      <c r="B1322" s="30" t="s">
        <v>2982</v>
      </c>
      <c r="C1322" s="30" t="s">
        <v>2597</v>
      </c>
      <c r="D1322" s="30">
        <v>764</v>
      </c>
      <c r="E1322" s="30" t="s">
        <v>2163</v>
      </c>
      <c r="F1322" s="37" t="s">
        <v>6854</v>
      </c>
      <c r="G1322" s="30"/>
    </row>
    <row r="1323" spans="2:7" x14ac:dyDescent="0.4">
      <c r="B1323" s="30" t="s">
        <v>2982</v>
      </c>
      <c r="C1323" s="30" t="s">
        <v>2597</v>
      </c>
      <c r="D1323" s="30">
        <v>765</v>
      </c>
      <c r="E1323" s="30" t="s">
        <v>4004</v>
      </c>
      <c r="F1323" s="37" t="s">
        <v>6854</v>
      </c>
      <c r="G1323" s="30"/>
    </row>
    <row r="1324" spans="2:7" x14ac:dyDescent="0.4">
      <c r="B1324" s="30" t="s">
        <v>2982</v>
      </c>
      <c r="C1324" s="30" t="s">
        <v>2597</v>
      </c>
      <c r="D1324" s="30">
        <v>766</v>
      </c>
      <c r="E1324" s="30" t="s">
        <v>4006</v>
      </c>
      <c r="F1324" s="37" t="s">
        <v>6854</v>
      </c>
      <c r="G1324" s="30"/>
    </row>
    <row r="1325" spans="2:7" x14ac:dyDescent="0.4">
      <c r="B1325" s="30" t="s">
        <v>2982</v>
      </c>
      <c r="C1325" s="30" t="s">
        <v>2597</v>
      </c>
      <c r="D1325" s="30">
        <v>767</v>
      </c>
      <c r="E1325" s="30" t="s">
        <v>4009</v>
      </c>
      <c r="F1325" s="37" t="s">
        <v>6854</v>
      </c>
      <c r="G1325" s="30"/>
    </row>
    <row r="1326" spans="2:7" x14ac:dyDescent="0.4">
      <c r="B1326" s="30" t="s">
        <v>2982</v>
      </c>
      <c r="C1326" s="30" t="s">
        <v>2597</v>
      </c>
      <c r="D1326" s="30">
        <v>768</v>
      </c>
      <c r="E1326" s="30" t="s">
        <v>4010</v>
      </c>
      <c r="F1326" s="37" t="s">
        <v>6854</v>
      </c>
      <c r="G1326" s="30"/>
    </row>
    <row r="1327" spans="2:7" x14ac:dyDescent="0.4">
      <c r="B1327" s="30" t="s">
        <v>2982</v>
      </c>
      <c r="C1327" s="30" t="s">
        <v>2597</v>
      </c>
      <c r="D1327" s="30">
        <v>769</v>
      </c>
      <c r="E1327" s="30" t="s">
        <v>2951</v>
      </c>
      <c r="F1327" s="37" t="s">
        <v>6854</v>
      </c>
      <c r="G1327" s="30"/>
    </row>
    <row r="1328" spans="2:7" x14ac:dyDescent="0.4">
      <c r="B1328" s="30" t="s">
        <v>2982</v>
      </c>
      <c r="C1328" s="30" t="s">
        <v>2597</v>
      </c>
      <c r="D1328" s="30">
        <v>770</v>
      </c>
      <c r="E1328" s="30" t="s">
        <v>4013</v>
      </c>
      <c r="F1328" s="37" t="s">
        <v>6854</v>
      </c>
      <c r="G1328" s="30"/>
    </row>
    <row r="1329" spans="2:7" x14ac:dyDescent="0.4">
      <c r="B1329" s="30" t="s">
        <v>2982</v>
      </c>
      <c r="C1329" s="30" t="s">
        <v>2597</v>
      </c>
      <c r="D1329" s="30">
        <v>771</v>
      </c>
      <c r="E1329" s="30" t="s">
        <v>4016</v>
      </c>
      <c r="F1329" s="37" t="s">
        <v>6854</v>
      </c>
      <c r="G1329" s="30"/>
    </row>
    <row r="1330" spans="2:7" x14ac:dyDescent="0.4">
      <c r="B1330" s="30" t="s">
        <v>2982</v>
      </c>
      <c r="C1330" s="30" t="s">
        <v>2597</v>
      </c>
      <c r="D1330" s="30">
        <v>772</v>
      </c>
      <c r="E1330" s="30" t="s">
        <v>4017</v>
      </c>
      <c r="F1330" s="37" t="s">
        <v>6854</v>
      </c>
      <c r="G1330" s="30"/>
    </row>
    <row r="1331" spans="2:7" x14ac:dyDescent="0.4">
      <c r="B1331" s="30" t="s">
        <v>2982</v>
      </c>
      <c r="C1331" s="30" t="s">
        <v>2597</v>
      </c>
      <c r="D1331" s="30">
        <v>773</v>
      </c>
      <c r="E1331" s="30" t="s">
        <v>4019</v>
      </c>
      <c r="F1331" s="37" t="s">
        <v>6854</v>
      </c>
      <c r="G1331" s="30"/>
    </row>
    <row r="1332" spans="2:7" x14ac:dyDescent="0.4">
      <c r="B1332" s="30" t="s">
        <v>2982</v>
      </c>
      <c r="C1332" s="30" t="s">
        <v>2597</v>
      </c>
      <c r="D1332" s="30">
        <v>774</v>
      </c>
      <c r="E1332" s="30" t="s">
        <v>4020</v>
      </c>
      <c r="F1332" s="37" t="s">
        <v>6854</v>
      </c>
      <c r="G1332" s="30"/>
    </row>
    <row r="1333" spans="2:7" x14ac:dyDescent="0.4">
      <c r="B1333" s="30" t="s">
        <v>2982</v>
      </c>
      <c r="C1333" s="30" t="s">
        <v>2597</v>
      </c>
      <c r="D1333" s="30">
        <v>775</v>
      </c>
      <c r="E1333" s="30" t="s">
        <v>2701</v>
      </c>
      <c r="F1333" s="37" t="s">
        <v>6854</v>
      </c>
      <c r="G1333" s="30"/>
    </row>
    <row r="1334" spans="2:7" x14ac:dyDescent="0.4">
      <c r="B1334" s="30" t="s">
        <v>2982</v>
      </c>
      <c r="C1334" s="30" t="s">
        <v>2597</v>
      </c>
      <c r="D1334" s="30">
        <v>776</v>
      </c>
      <c r="E1334" s="30" t="s">
        <v>4021</v>
      </c>
      <c r="F1334" s="37" t="s">
        <v>6854</v>
      </c>
      <c r="G1334" s="30"/>
    </row>
    <row r="1335" spans="2:7" x14ac:dyDescent="0.4">
      <c r="B1335" s="30" t="s">
        <v>2982</v>
      </c>
      <c r="C1335" s="30" t="s">
        <v>2597</v>
      </c>
      <c r="D1335" s="30">
        <v>777</v>
      </c>
      <c r="E1335" s="30" t="s">
        <v>1188</v>
      </c>
      <c r="F1335" s="37" t="s">
        <v>6854</v>
      </c>
      <c r="G1335" s="30"/>
    </row>
    <row r="1336" spans="2:7" x14ac:dyDescent="0.4">
      <c r="B1336" s="30" t="s">
        <v>2982</v>
      </c>
      <c r="C1336" s="30" t="s">
        <v>2597</v>
      </c>
      <c r="D1336" s="30">
        <v>778</v>
      </c>
      <c r="E1336" s="30" t="s">
        <v>4024</v>
      </c>
      <c r="F1336" s="37" t="s">
        <v>6854</v>
      </c>
      <c r="G1336" s="30"/>
    </row>
    <row r="1337" spans="2:7" x14ac:dyDescent="0.4">
      <c r="B1337" s="30" t="s">
        <v>2982</v>
      </c>
      <c r="C1337" s="30" t="s">
        <v>2597</v>
      </c>
      <c r="D1337" s="30">
        <v>779</v>
      </c>
      <c r="E1337" s="30" t="s">
        <v>4025</v>
      </c>
      <c r="F1337" s="37" t="s">
        <v>6854</v>
      </c>
      <c r="G1337" s="30"/>
    </row>
    <row r="1338" spans="2:7" x14ac:dyDescent="0.4">
      <c r="B1338" s="30" t="s">
        <v>2982</v>
      </c>
      <c r="C1338" s="30" t="s">
        <v>2597</v>
      </c>
      <c r="D1338" s="30">
        <v>780</v>
      </c>
      <c r="E1338" s="30" t="s">
        <v>2193</v>
      </c>
      <c r="F1338" s="37" t="s">
        <v>6854</v>
      </c>
      <c r="G1338" s="30"/>
    </row>
    <row r="1339" spans="2:7" x14ac:dyDescent="0.4">
      <c r="B1339" s="30" t="s">
        <v>2982</v>
      </c>
      <c r="C1339" s="30" t="s">
        <v>2597</v>
      </c>
      <c r="D1339" s="30">
        <v>781</v>
      </c>
      <c r="E1339" s="30" t="s">
        <v>4026</v>
      </c>
      <c r="F1339" s="37" t="s">
        <v>6854</v>
      </c>
      <c r="G1339" s="30"/>
    </row>
    <row r="1340" spans="2:7" x14ac:dyDescent="0.4">
      <c r="B1340" s="30" t="s">
        <v>2982</v>
      </c>
      <c r="C1340" s="30" t="s">
        <v>2597</v>
      </c>
      <c r="D1340" s="30">
        <v>782</v>
      </c>
      <c r="E1340" s="30" t="s">
        <v>4023</v>
      </c>
      <c r="F1340" s="37" t="s">
        <v>6854</v>
      </c>
      <c r="G1340" s="30"/>
    </row>
    <row r="1341" spans="2:7" x14ac:dyDescent="0.4">
      <c r="B1341" s="30" t="s">
        <v>2982</v>
      </c>
      <c r="C1341" s="30" t="s">
        <v>2597</v>
      </c>
      <c r="D1341" s="30">
        <v>783</v>
      </c>
      <c r="E1341" s="30" t="s">
        <v>4027</v>
      </c>
      <c r="F1341" s="37" t="s">
        <v>6854</v>
      </c>
      <c r="G1341" s="30"/>
    </row>
    <row r="1342" spans="2:7" x14ac:dyDescent="0.4">
      <c r="B1342" s="30" t="s">
        <v>2982</v>
      </c>
      <c r="C1342" s="30" t="s">
        <v>2597</v>
      </c>
      <c r="D1342" s="30">
        <v>784</v>
      </c>
      <c r="E1342" s="30" t="s">
        <v>274</v>
      </c>
      <c r="F1342" s="37" t="s">
        <v>6854</v>
      </c>
      <c r="G1342" s="30"/>
    </row>
    <row r="1343" spans="2:7" x14ac:dyDescent="0.4">
      <c r="B1343" s="30" t="s">
        <v>2982</v>
      </c>
      <c r="C1343" s="30" t="s">
        <v>2597</v>
      </c>
      <c r="D1343" s="30">
        <v>785</v>
      </c>
      <c r="E1343" s="30" t="s">
        <v>3381</v>
      </c>
      <c r="F1343" s="37" t="s">
        <v>6854</v>
      </c>
      <c r="G1343" s="30"/>
    </row>
    <row r="1344" spans="2:7" x14ac:dyDescent="0.4">
      <c r="B1344" s="30" t="s">
        <v>2982</v>
      </c>
      <c r="C1344" s="30" t="s">
        <v>2597</v>
      </c>
      <c r="D1344" s="30">
        <v>786</v>
      </c>
      <c r="E1344" s="30" t="s">
        <v>1114</v>
      </c>
      <c r="F1344" s="37" t="s">
        <v>6854</v>
      </c>
      <c r="G1344" s="30"/>
    </row>
    <row r="1345" spans="2:7" x14ac:dyDescent="0.4">
      <c r="B1345" s="30" t="s">
        <v>2982</v>
      </c>
      <c r="C1345" s="30" t="s">
        <v>2597</v>
      </c>
      <c r="D1345" s="30">
        <v>787</v>
      </c>
      <c r="E1345" s="30" t="s">
        <v>2158</v>
      </c>
      <c r="F1345" s="37" t="s">
        <v>6854</v>
      </c>
      <c r="G1345" s="30"/>
    </row>
    <row r="1346" spans="2:7" x14ac:dyDescent="0.4">
      <c r="B1346" s="30" t="s">
        <v>2982</v>
      </c>
      <c r="C1346" s="30" t="s">
        <v>2597</v>
      </c>
      <c r="D1346" s="30">
        <v>788</v>
      </c>
      <c r="E1346" s="30" t="s">
        <v>1786</v>
      </c>
      <c r="F1346" s="37" t="s">
        <v>6854</v>
      </c>
      <c r="G1346" s="30"/>
    </row>
    <row r="1347" spans="2:7" x14ac:dyDescent="0.4">
      <c r="B1347" s="30" t="s">
        <v>2982</v>
      </c>
      <c r="C1347" s="30" t="s">
        <v>2597</v>
      </c>
      <c r="D1347" s="30">
        <v>789</v>
      </c>
      <c r="E1347" s="30" t="s">
        <v>2161</v>
      </c>
      <c r="F1347" s="37" t="s">
        <v>6854</v>
      </c>
      <c r="G1347" s="30"/>
    </row>
    <row r="1348" spans="2:7" x14ac:dyDescent="0.4">
      <c r="B1348" s="30" t="s">
        <v>2982</v>
      </c>
      <c r="C1348" s="30" t="s">
        <v>2597</v>
      </c>
      <c r="D1348" s="30">
        <v>790</v>
      </c>
      <c r="E1348" s="30" t="s">
        <v>2166</v>
      </c>
      <c r="F1348" s="37" t="s">
        <v>6854</v>
      </c>
      <c r="G1348" s="30"/>
    </row>
    <row r="1349" spans="2:7" x14ac:dyDescent="0.4">
      <c r="B1349" s="30" t="s">
        <v>2982</v>
      </c>
      <c r="C1349" s="30" t="s">
        <v>2597</v>
      </c>
      <c r="D1349" s="30">
        <v>791</v>
      </c>
      <c r="E1349" s="30" t="s">
        <v>4028</v>
      </c>
      <c r="F1349" s="37" t="s">
        <v>6854</v>
      </c>
      <c r="G1349" s="30"/>
    </row>
    <row r="1350" spans="2:7" x14ac:dyDescent="0.4">
      <c r="B1350" s="30" t="s">
        <v>2982</v>
      </c>
      <c r="C1350" s="30" t="s">
        <v>2597</v>
      </c>
      <c r="D1350" s="30">
        <v>792</v>
      </c>
      <c r="E1350" s="30" t="s">
        <v>445</v>
      </c>
      <c r="F1350" s="37" t="s">
        <v>6854</v>
      </c>
      <c r="G1350" s="30"/>
    </row>
    <row r="1351" spans="2:7" x14ac:dyDescent="0.4">
      <c r="B1351" s="30" t="s">
        <v>2982</v>
      </c>
      <c r="C1351" s="30" t="s">
        <v>2597</v>
      </c>
      <c r="D1351" s="30">
        <v>793</v>
      </c>
      <c r="E1351" s="30" t="s">
        <v>4031</v>
      </c>
      <c r="F1351" s="37" t="s">
        <v>6854</v>
      </c>
      <c r="G1351" s="30"/>
    </row>
    <row r="1352" spans="2:7" x14ac:dyDescent="0.4">
      <c r="B1352" s="30" t="s">
        <v>2982</v>
      </c>
      <c r="C1352" s="30" t="s">
        <v>2597</v>
      </c>
      <c r="D1352" s="30">
        <v>794</v>
      </c>
      <c r="E1352" s="30" t="s">
        <v>4032</v>
      </c>
      <c r="F1352" s="37" t="s">
        <v>6854</v>
      </c>
      <c r="G1352" s="30"/>
    </row>
    <row r="1353" spans="2:7" x14ac:dyDescent="0.4">
      <c r="B1353" s="30" t="s">
        <v>2982</v>
      </c>
      <c r="C1353" s="30" t="s">
        <v>2597</v>
      </c>
      <c r="D1353" s="30">
        <v>795</v>
      </c>
      <c r="E1353" s="30" t="s">
        <v>4033</v>
      </c>
      <c r="F1353" s="37" t="s">
        <v>6854</v>
      </c>
      <c r="G1353" s="30"/>
    </row>
    <row r="1354" spans="2:7" x14ac:dyDescent="0.4">
      <c r="B1354" s="30" t="s">
        <v>2982</v>
      </c>
      <c r="C1354" s="30" t="s">
        <v>2597</v>
      </c>
      <c r="D1354" s="30">
        <v>796</v>
      </c>
      <c r="E1354" s="30" t="s">
        <v>4035</v>
      </c>
      <c r="F1354" s="37" t="s">
        <v>6854</v>
      </c>
      <c r="G1354" s="30"/>
    </row>
    <row r="1355" spans="2:7" x14ac:dyDescent="0.4">
      <c r="B1355" s="30" t="s">
        <v>2982</v>
      </c>
      <c r="C1355" s="30" t="s">
        <v>2597</v>
      </c>
      <c r="D1355" s="30">
        <v>797</v>
      </c>
      <c r="E1355" s="30" t="s">
        <v>4037</v>
      </c>
      <c r="F1355" s="37" t="s">
        <v>6854</v>
      </c>
      <c r="G1355" s="30"/>
    </row>
    <row r="1356" spans="2:7" x14ac:dyDescent="0.4">
      <c r="B1356" s="30" t="s">
        <v>2982</v>
      </c>
      <c r="C1356" s="30" t="s">
        <v>2597</v>
      </c>
      <c r="D1356" s="30">
        <v>798</v>
      </c>
      <c r="E1356" s="30" t="s">
        <v>4039</v>
      </c>
      <c r="F1356" s="37" t="s">
        <v>6854</v>
      </c>
      <c r="G1356" s="30"/>
    </row>
    <row r="1357" spans="2:7" x14ac:dyDescent="0.4">
      <c r="B1357" s="30" t="s">
        <v>2982</v>
      </c>
      <c r="C1357" s="30" t="s">
        <v>2597</v>
      </c>
      <c r="D1357" s="30">
        <v>799</v>
      </c>
      <c r="E1357" s="30" t="s">
        <v>4040</v>
      </c>
      <c r="F1357" s="37" t="s">
        <v>6854</v>
      </c>
      <c r="G1357" s="30"/>
    </row>
    <row r="1358" spans="2:7" x14ac:dyDescent="0.4">
      <c r="B1358" s="30" t="s">
        <v>2982</v>
      </c>
      <c r="C1358" s="30" t="s">
        <v>2597</v>
      </c>
      <c r="D1358" s="30">
        <v>800</v>
      </c>
      <c r="E1358" s="30" t="s">
        <v>4041</v>
      </c>
      <c r="F1358" s="37" t="s">
        <v>6854</v>
      </c>
      <c r="G1358" s="30"/>
    </row>
    <row r="1359" spans="2:7" x14ac:dyDescent="0.4">
      <c r="B1359" s="30" t="s">
        <v>2982</v>
      </c>
      <c r="C1359" s="30" t="s">
        <v>2597</v>
      </c>
      <c r="D1359" s="30">
        <v>801</v>
      </c>
      <c r="E1359" s="30" t="s">
        <v>4042</v>
      </c>
      <c r="F1359" s="37" t="s">
        <v>6854</v>
      </c>
      <c r="G1359" s="30"/>
    </row>
    <row r="1360" spans="2:7" x14ac:dyDescent="0.4">
      <c r="B1360" s="30" t="s">
        <v>2982</v>
      </c>
      <c r="C1360" s="30" t="s">
        <v>2597</v>
      </c>
      <c r="D1360" s="30">
        <v>802</v>
      </c>
      <c r="E1360" s="30" t="s">
        <v>4045</v>
      </c>
      <c r="F1360" s="37" t="s">
        <v>6854</v>
      </c>
      <c r="G1360" s="30"/>
    </row>
    <row r="1361" spans="2:7" x14ac:dyDescent="0.4">
      <c r="B1361" s="30" t="s">
        <v>2982</v>
      </c>
      <c r="C1361" s="30" t="s">
        <v>2597</v>
      </c>
      <c r="D1361" s="30">
        <v>803</v>
      </c>
      <c r="E1361" s="30" t="s">
        <v>1746</v>
      </c>
      <c r="F1361" s="37" t="s">
        <v>6854</v>
      </c>
      <c r="G1361" s="30"/>
    </row>
    <row r="1362" spans="2:7" x14ac:dyDescent="0.4">
      <c r="B1362" s="30" t="s">
        <v>2982</v>
      </c>
      <c r="C1362" s="30" t="s">
        <v>2597</v>
      </c>
      <c r="D1362" s="30">
        <v>804</v>
      </c>
      <c r="E1362" s="30" t="s">
        <v>4046</v>
      </c>
      <c r="F1362" s="37" t="s">
        <v>6854</v>
      </c>
      <c r="G1362" s="30"/>
    </row>
    <row r="1363" spans="2:7" x14ac:dyDescent="0.4">
      <c r="B1363" s="30" t="s">
        <v>2982</v>
      </c>
      <c r="C1363" s="30" t="s">
        <v>2597</v>
      </c>
      <c r="D1363" s="30">
        <v>805</v>
      </c>
      <c r="E1363" s="30" t="s">
        <v>4047</v>
      </c>
      <c r="F1363" s="37" t="s">
        <v>6854</v>
      </c>
      <c r="G1363" s="30"/>
    </row>
    <row r="1364" spans="2:7" x14ac:dyDescent="0.4">
      <c r="B1364" s="30" t="s">
        <v>2982</v>
      </c>
      <c r="C1364" s="30" t="s">
        <v>2597</v>
      </c>
      <c r="D1364" s="30">
        <v>806</v>
      </c>
      <c r="E1364" s="30" t="s">
        <v>4049</v>
      </c>
      <c r="F1364" s="37" t="s">
        <v>6854</v>
      </c>
      <c r="G1364" s="30"/>
    </row>
    <row r="1365" spans="2:7" x14ac:dyDescent="0.4">
      <c r="B1365" s="30" t="s">
        <v>2982</v>
      </c>
      <c r="C1365" s="30" t="s">
        <v>2597</v>
      </c>
      <c r="D1365" s="30">
        <v>807</v>
      </c>
      <c r="E1365" s="30" t="s">
        <v>3275</v>
      </c>
      <c r="F1365" s="37" t="s">
        <v>6854</v>
      </c>
      <c r="G1365" s="30"/>
    </row>
    <row r="1366" spans="2:7" x14ac:dyDescent="0.4">
      <c r="B1366" s="30" t="s">
        <v>2982</v>
      </c>
      <c r="C1366" s="30" t="s">
        <v>2597</v>
      </c>
      <c r="D1366" s="30">
        <v>808</v>
      </c>
      <c r="E1366" s="30" t="s">
        <v>2889</v>
      </c>
      <c r="F1366" s="37" t="s">
        <v>6854</v>
      </c>
      <c r="G1366" s="30"/>
    </row>
    <row r="1367" spans="2:7" x14ac:dyDescent="0.4">
      <c r="B1367" s="30" t="s">
        <v>2982</v>
      </c>
      <c r="C1367" s="30" t="s">
        <v>2597</v>
      </c>
      <c r="D1367" s="30">
        <v>809</v>
      </c>
      <c r="E1367" s="30" t="s">
        <v>4051</v>
      </c>
      <c r="F1367" s="37" t="s">
        <v>6854</v>
      </c>
      <c r="G1367" s="30"/>
    </row>
    <row r="1368" spans="2:7" x14ac:dyDescent="0.4">
      <c r="B1368" s="30" t="s">
        <v>2982</v>
      </c>
      <c r="C1368" s="30" t="s">
        <v>2597</v>
      </c>
      <c r="D1368" s="30">
        <v>810</v>
      </c>
      <c r="E1368" s="30" t="s">
        <v>4054</v>
      </c>
      <c r="F1368" s="37" t="s">
        <v>6854</v>
      </c>
      <c r="G1368" s="30"/>
    </row>
    <row r="1369" spans="2:7" x14ac:dyDescent="0.4">
      <c r="B1369" s="30" t="s">
        <v>2982</v>
      </c>
      <c r="C1369" s="30" t="s">
        <v>2597</v>
      </c>
      <c r="D1369" s="30">
        <v>811</v>
      </c>
      <c r="E1369" s="30" t="s">
        <v>4056</v>
      </c>
      <c r="F1369" s="37" t="s">
        <v>6854</v>
      </c>
      <c r="G1369" s="30"/>
    </row>
    <row r="1370" spans="2:7" x14ac:dyDescent="0.4">
      <c r="B1370" s="30" t="s">
        <v>2982</v>
      </c>
      <c r="C1370" s="30" t="s">
        <v>2597</v>
      </c>
      <c r="D1370" s="30">
        <v>812</v>
      </c>
      <c r="E1370" s="30" t="s">
        <v>4057</v>
      </c>
      <c r="F1370" s="37" t="s">
        <v>6854</v>
      </c>
      <c r="G1370" s="30"/>
    </row>
    <row r="1371" spans="2:7" x14ac:dyDescent="0.4">
      <c r="B1371" s="30" t="s">
        <v>2982</v>
      </c>
      <c r="C1371" s="30" t="s">
        <v>2597</v>
      </c>
      <c r="D1371" s="30">
        <v>813</v>
      </c>
      <c r="E1371" s="30" t="s">
        <v>2814</v>
      </c>
      <c r="F1371" s="37" t="s">
        <v>6854</v>
      </c>
      <c r="G1371" s="30"/>
    </row>
    <row r="1372" spans="2:7" x14ac:dyDescent="0.4">
      <c r="B1372" s="30" t="s">
        <v>2982</v>
      </c>
      <c r="C1372" s="30" t="s">
        <v>2597</v>
      </c>
      <c r="D1372" s="30">
        <v>814</v>
      </c>
      <c r="E1372" s="30" t="s">
        <v>1720</v>
      </c>
      <c r="F1372" s="37" t="s">
        <v>6854</v>
      </c>
      <c r="G1372" s="30"/>
    </row>
    <row r="1373" spans="2:7" x14ac:dyDescent="0.4">
      <c r="B1373" s="30" t="s">
        <v>2982</v>
      </c>
      <c r="C1373" s="30" t="s">
        <v>2597</v>
      </c>
      <c r="D1373" s="30">
        <v>815</v>
      </c>
      <c r="E1373" s="30" t="s">
        <v>1282</v>
      </c>
      <c r="F1373" s="37" t="s">
        <v>6854</v>
      </c>
      <c r="G1373" s="30"/>
    </row>
    <row r="1374" spans="2:7" x14ac:dyDescent="0.4">
      <c r="B1374" s="30" t="s">
        <v>2982</v>
      </c>
      <c r="C1374" s="30" t="s">
        <v>2597</v>
      </c>
      <c r="D1374" s="30">
        <v>816</v>
      </c>
      <c r="E1374" s="30" t="s">
        <v>4061</v>
      </c>
      <c r="F1374" s="37" t="s">
        <v>6854</v>
      </c>
      <c r="G1374" s="30"/>
    </row>
    <row r="1375" spans="2:7" x14ac:dyDescent="0.4">
      <c r="B1375" s="30" t="s">
        <v>2982</v>
      </c>
      <c r="C1375" s="30" t="s">
        <v>2597</v>
      </c>
      <c r="D1375" s="30">
        <v>817</v>
      </c>
      <c r="E1375" s="30" t="s">
        <v>261</v>
      </c>
      <c r="F1375" s="37" t="s">
        <v>6854</v>
      </c>
      <c r="G1375" s="30"/>
    </row>
    <row r="1376" spans="2:7" x14ac:dyDescent="0.4">
      <c r="B1376" s="30" t="s">
        <v>2982</v>
      </c>
      <c r="C1376" s="30" t="s">
        <v>2597</v>
      </c>
      <c r="D1376" s="30">
        <v>818</v>
      </c>
      <c r="E1376" s="30" t="s">
        <v>2432</v>
      </c>
      <c r="F1376" s="37" t="s">
        <v>6854</v>
      </c>
      <c r="G1376" s="30"/>
    </row>
    <row r="1377" spans="2:7" x14ac:dyDescent="0.4">
      <c r="B1377" s="30" t="s">
        <v>2982</v>
      </c>
      <c r="C1377" s="30" t="s">
        <v>2597</v>
      </c>
      <c r="D1377" s="30">
        <v>819</v>
      </c>
      <c r="E1377" s="30" t="s">
        <v>144</v>
      </c>
      <c r="F1377" s="37" t="s">
        <v>6854</v>
      </c>
      <c r="G1377" s="30"/>
    </row>
    <row r="1378" spans="2:7" x14ac:dyDescent="0.4">
      <c r="B1378" s="30" t="s">
        <v>2982</v>
      </c>
      <c r="C1378" s="30" t="s">
        <v>2597</v>
      </c>
      <c r="D1378" s="30">
        <v>820</v>
      </c>
      <c r="E1378" s="30" t="s">
        <v>206</v>
      </c>
      <c r="F1378" s="37" t="s">
        <v>6854</v>
      </c>
      <c r="G1378" s="30"/>
    </row>
    <row r="1379" spans="2:7" x14ac:dyDescent="0.4">
      <c r="B1379" s="30" t="s">
        <v>2982</v>
      </c>
      <c r="C1379" s="30" t="s">
        <v>2597</v>
      </c>
      <c r="D1379" s="30">
        <v>821</v>
      </c>
      <c r="E1379" s="30" t="s">
        <v>4062</v>
      </c>
      <c r="F1379" s="37" t="s">
        <v>6854</v>
      </c>
      <c r="G1379" s="30"/>
    </row>
    <row r="1380" spans="2:7" x14ac:dyDescent="0.4">
      <c r="B1380" s="30" t="s">
        <v>2982</v>
      </c>
      <c r="C1380" s="30" t="s">
        <v>2597</v>
      </c>
      <c r="D1380" s="30">
        <v>822</v>
      </c>
      <c r="E1380" s="30" t="s">
        <v>4063</v>
      </c>
      <c r="F1380" s="37" t="s">
        <v>6854</v>
      </c>
      <c r="G1380" s="30"/>
    </row>
    <row r="1381" spans="2:7" x14ac:dyDescent="0.4">
      <c r="B1381" s="30" t="s">
        <v>2982</v>
      </c>
      <c r="C1381" s="30" t="s">
        <v>2597</v>
      </c>
      <c r="D1381" s="30">
        <v>823</v>
      </c>
      <c r="E1381" s="30" t="s">
        <v>4064</v>
      </c>
      <c r="F1381" s="37" t="s">
        <v>6854</v>
      </c>
      <c r="G1381" s="30"/>
    </row>
    <row r="1382" spans="2:7" x14ac:dyDescent="0.4">
      <c r="B1382" s="30" t="s">
        <v>2982</v>
      </c>
      <c r="C1382" s="30" t="s">
        <v>2597</v>
      </c>
      <c r="D1382" s="30">
        <v>824</v>
      </c>
      <c r="E1382" s="30" t="s">
        <v>4068</v>
      </c>
      <c r="F1382" s="37" t="s">
        <v>6854</v>
      </c>
      <c r="G1382" s="30"/>
    </row>
    <row r="1383" spans="2:7" x14ac:dyDescent="0.4">
      <c r="B1383" s="30" t="s">
        <v>2982</v>
      </c>
      <c r="C1383" s="30" t="s">
        <v>2597</v>
      </c>
      <c r="D1383" s="30">
        <v>825</v>
      </c>
      <c r="E1383" s="30" t="s">
        <v>3811</v>
      </c>
      <c r="F1383" s="37" t="s">
        <v>6854</v>
      </c>
      <c r="G1383" s="30"/>
    </row>
    <row r="1384" spans="2:7" x14ac:dyDescent="0.4">
      <c r="B1384" s="30" t="s">
        <v>2982</v>
      </c>
      <c r="C1384" s="30" t="s">
        <v>2597</v>
      </c>
      <c r="D1384" s="30">
        <v>826</v>
      </c>
      <c r="E1384" s="30" t="s">
        <v>473</v>
      </c>
      <c r="F1384" s="37" t="s">
        <v>6854</v>
      </c>
      <c r="G1384" s="30"/>
    </row>
    <row r="1385" spans="2:7" x14ac:dyDescent="0.4">
      <c r="B1385" s="30" t="s">
        <v>2982</v>
      </c>
      <c r="C1385" s="30" t="s">
        <v>2597</v>
      </c>
      <c r="D1385" s="30">
        <v>827</v>
      </c>
      <c r="E1385" s="30" t="s">
        <v>166</v>
      </c>
      <c r="F1385" s="37" t="s">
        <v>6854</v>
      </c>
      <c r="G1385" s="30"/>
    </row>
    <row r="1386" spans="2:7" x14ac:dyDescent="0.4">
      <c r="B1386" s="30" t="s">
        <v>2982</v>
      </c>
      <c r="C1386" s="30" t="s">
        <v>2597</v>
      </c>
      <c r="D1386" s="30">
        <v>828</v>
      </c>
      <c r="E1386" s="30" t="s">
        <v>4069</v>
      </c>
      <c r="F1386" s="37" t="s">
        <v>6854</v>
      </c>
      <c r="G1386" s="30"/>
    </row>
    <row r="1387" spans="2:7" x14ac:dyDescent="0.4">
      <c r="B1387" s="30" t="s">
        <v>2982</v>
      </c>
      <c r="C1387" s="30" t="s">
        <v>2597</v>
      </c>
      <c r="D1387" s="30">
        <v>829</v>
      </c>
      <c r="E1387" s="30" t="s">
        <v>4070</v>
      </c>
      <c r="F1387" s="37" t="s">
        <v>6854</v>
      </c>
      <c r="G1387" s="30"/>
    </row>
    <row r="1388" spans="2:7" x14ac:dyDescent="0.4">
      <c r="B1388" s="30" t="s">
        <v>2982</v>
      </c>
      <c r="C1388" s="30" t="s">
        <v>2597</v>
      </c>
      <c r="D1388" s="30">
        <v>830</v>
      </c>
      <c r="E1388" s="30" t="s">
        <v>894</v>
      </c>
      <c r="F1388" s="37" t="s">
        <v>6854</v>
      </c>
      <c r="G1388" s="30"/>
    </row>
    <row r="1389" spans="2:7" x14ac:dyDescent="0.4">
      <c r="B1389" s="30" t="s">
        <v>2982</v>
      </c>
      <c r="C1389" s="30" t="s">
        <v>2597</v>
      </c>
      <c r="D1389" s="30">
        <v>831</v>
      </c>
      <c r="E1389" s="30" t="s">
        <v>4071</v>
      </c>
      <c r="F1389" s="37" t="s">
        <v>6854</v>
      </c>
      <c r="G1389" s="30"/>
    </row>
    <row r="1390" spans="2:7" x14ac:dyDescent="0.4">
      <c r="B1390" s="30" t="s">
        <v>2982</v>
      </c>
      <c r="C1390" s="30" t="s">
        <v>2597</v>
      </c>
      <c r="D1390" s="30">
        <v>832</v>
      </c>
      <c r="E1390" s="30" t="s">
        <v>4072</v>
      </c>
      <c r="F1390" s="37" t="s">
        <v>6854</v>
      </c>
      <c r="G1390" s="30"/>
    </row>
    <row r="1391" spans="2:7" x14ac:dyDescent="0.4">
      <c r="B1391" s="30" t="s">
        <v>2982</v>
      </c>
      <c r="C1391" s="30" t="s">
        <v>2597</v>
      </c>
      <c r="D1391" s="30">
        <v>833</v>
      </c>
      <c r="E1391" s="30" t="s">
        <v>2171</v>
      </c>
      <c r="F1391" s="37" t="s">
        <v>6854</v>
      </c>
      <c r="G1391" s="30"/>
    </row>
    <row r="1392" spans="2:7" x14ac:dyDescent="0.4">
      <c r="B1392" s="30" t="s">
        <v>2982</v>
      </c>
      <c r="C1392" s="30" t="s">
        <v>2597</v>
      </c>
      <c r="D1392" s="30">
        <v>834</v>
      </c>
      <c r="E1392" s="30" t="s">
        <v>4074</v>
      </c>
      <c r="F1392" s="37" t="s">
        <v>6854</v>
      </c>
      <c r="G1392" s="30"/>
    </row>
    <row r="1393" spans="2:7" x14ac:dyDescent="0.4">
      <c r="B1393" s="30" t="s">
        <v>2982</v>
      </c>
      <c r="C1393" s="30" t="s">
        <v>2597</v>
      </c>
      <c r="D1393" s="30">
        <v>835</v>
      </c>
      <c r="E1393" s="30" t="s">
        <v>4076</v>
      </c>
      <c r="F1393" s="37" t="s">
        <v>6854</v>
      </c>
      <c r="G1393" s="30"/>
    </row>
    <row r="1394" spans="2:7" x14ac:dyDescent="0.4">
      <c r="B1394" s="30" t="s">
        <v>2982</v>
      </c>
      <c r="C1394" s="30" t="s">
        <v>2597</v>
      </c>
      <c r="D1394" s="30">
        <v>836</v>
      </c>
      <c r="E1394" s="30" t="s">
        <v>3316</v>
      </c>
      <c r="F1394" s="37" t="s">
        <v>6854</v>
      </c>
      <c r="G1394" s="30"/>
    </row>
    <row r="1395" spans="2:7" x14ac:dyDescent="0.4">
      <c r="B1395" s="30" t="s">
        <v>2982</v>
      </c>
      <c r="C1395" s="30" t="s">
        <v>2597</v>
      </c>
      <c r="D1395" s="30">
        <v>837</v>
      </c>
      <c r="E1395" s="30" t="s">
        <v>322</v>
      </c>
      <c r="F1395" s="37" t="s">
        <v>6854</v>
      </c>
      <c r="G1395" s="30"/>
    </row>
    <row r="1396" spans="2:7" x14ac:dyDescent="0.4">
      <c r="B1396" s="30" t="s">
        <v>2982</v>
      </c>
      <c r="C1396" s="30" t="s">
        <v>2597</v>
      </c>
      <c r="D1396" s="30">
        <v>838</v>
      </c>
      <c r="E1396" s="30" t="s">
        <v>1585</v>
      </c>
      <c r="F1396" s="37" t="s">
        <v>6854</v>
      </c>
      <c r="G1396" s="30"/>
    </row>
    <row r="1397" spans="2:7" x14ac:dyDescent="0.4">
      <c r="B1397" s="30" t="s">
        <v>2982</v>
      </c>
      <c r="C1397" s="30" t="s">
        <v>2597</v>
      </c>
      <c r="D1397" s="30">
        <v>839</v>
      </c>
      <c r="E1397" s="30" t="s">
        <v>337</v>
      </c>
      <c r="F1397" s="37" t="s">
        <v>6854</v>
      </c>
      <c r="G1397" s="30"/>
    </row>
    <row r="1398" spans="2:7" x14ac:dyDescent="0.4">
      <c r="B1398" s="30" t="s">
        <v>2982</v>
      </c>
      <c r="C1398" s="30" t="s">
        <v>2597</v>
      </c>
      <c r="D1398" s="30">
        <v>840</v>
      </c>
      <c r="E1398" s="30" t="s">
        <v>597</v>
      </c>
      <c r="F1398" s="37" t="s">
        <v>6854</v>
      </c>
      <c r="G1398" s="30"/>
    </row>
    <row r="1399" spans="2:7" x14ac:dyDescent="0.4">
      <c r="B1399" s="30" t="s">
        <v>2982</v>
      </c>
      <c r="C1399" s="30" t="s">
        <v>2597</v>
      </c>
      <c r="D1399" s="30">
        <v>841</v>
      </c>
      <c r="E1399" s="30" t="s">
        <v>929</v>
      </c>
      <c r="F1399" s="37" t="s">
        <v>6854</v>
      </c>
      <c r="G1399" s="30"/>
    </row>
    <row r="1400" spans="2:7" x14ac:dyDescent="0.4">
      <c r="B1400" s="30" t="s">
        <v>2982</v>
      </c>
      <c r="C1400" s="30" t="s">
        <v>2597</v>
      </c>
      <c r="D1400" s="30">
        <v>842</v>
      </c>
      <c r="E1400" s="30" t="s">
        <v>2005</v>
      </c>
      <c r="F1400" s="37" t="s">
        <v>6854</v>
      </c>
      <c r="G1400" s="30"/>
    </row>
    <row r="1401" spans="2:7" x14ac:dyDescent="0.4">
      <c r="B1401" s="30" t="s">
        <v>2982</v>
      </c>
      <c r="C1401" s="30" t="s">
        <v>2597</v>
      </c>
      <c r="D1401" s="30">
        <v>843</v>
      </c>
      <c r="E1401" s="30" t="s">
        <v>628</v>
      </c>
      <c r="F1401" s="37" t="s">
        <v>6854</v>
      </c>
      <c r="G1401" s="30"/>
    </row>
    <row r="1402" spans="2:7" x14ac:dyDescent="0.4">
      <c r="B1402" s="30" t="s">
        <v>2982</v>
      </c>
      <c r="C1402" s="30" t="s">
        <v>2597</v>
      </c>
      <c r="D1402" s="30">
        <v>844</v>
      </c>
      <c r="E1402" s="30" t="s">
        <v>4077</v>
      </c>
      <c r="F1402" s="37" t="s">
        <v>6854</v>
      </c>
      <c r="G1402" s="30"/>
    </row>
    <row r="1403" spans="2:7" x14ac:dyDescent="0.4">
      <c r="B1403" s="30" t="s">
        <v>2982</v>
      </c>
      <c r="C1403" s="30" t="s">
        <v>2597</v>
      </c>
      <c r="D1403" s="30">
        <v>845</v>
      </c>
      <c r="E1403" s="30" t="s">
        <v>4078</v>
      </c>
      <c r="F1403" s="37" t="s">
        <v>6854</v>
      </c>
      <c r="G1403" s="30"/>
    </row>
    <row r="1404" spans="2:7" x14ac:dyDescent="0.4">
      <c r="B1404" s="30" t="s">
        <v>2982</v>
      </c>
      <c r="C1404" s="30" t="s">
        <v>2597</v>
      </c>
      <c r="D1404" s="30">
        <v>846</v>
      </c>
      <c r="E1404" s="30" t="s">
        <v>3856</v>
      </c>
      <c r="F1404" s="37" t="s">
        <v>6854</v>
      </c>
      <c r="G1404" s="30"/>
    </row>
    <row r="1405" spans="2:7" x14ac:dyDescent="0.4">
      <c r="B1405" s="30" t="s">
        <v>2982</v>
      </c>
      <c r="C1405" s="30" t="s">
        <v>2597</v>
      </c>
      <c r="D1405" s="30">
        <v>847</v>
      </c>
      <c r="E1405" s="30" t="s">
        <v>3841</v>
      </c>
      <c r="F1405" s="37" t="s">
        <v>6854</v>
      </c>
      <c r="G1405" s="30"/>
    </row>
    <row r="1406" spans="2:7" x14ac:dyDescent="0.4">
      <c r="B1406" s="30" t="s">
        <v>2982</v>
      </c>
      <c r="C1406" s="30" t="s">
        <v>2597</v>
      </c>
      <c r="D1406" s="30">
        <v>848</v>
      </c>
      <c r="E1406" s="30" t="s">
        <v>4080</v>
      </c>
      <c r="F1406" s="37" t="s">
        <v>6854</v>
      </c>
      <c r="G1406" s="30"/>
    </row>
    <row r="1407" spans="2:7" x14ac:dyDescent="0.4">
      <c r="B1407" s="30" t="s">
        <v>2982</v>
      </c>
      <c r="C1407" s="30" t="s">
        <v>2597</v>
      </c>
      <c r="D1407" s="30">
        <v>849</v>
      </c>
      <c r="E1407" s="30" t="s">
        <v>4081</v>
      </c>
      <c r="F1407" s="37" t="s">
        <v>6854</v>
      </c>
      <c r="G1407" s="30"/>
    </row>
    <row r="1408" spans="2:7" x14ac:dyDescent="0.4">
      <c r="B1408" s="30" t="s">
        <v>2982</v>
      </c>
      <c r="C1408" s="30" t="s">
        <v>2597</v>
      </c>
      <c r="D1408" s="30">
        <v>850</v>
      </c>
      <c r="E1408" s="30" t="s">
        <v>4083</v>
      </c>
      <c r="F1408" s="37" t="s">
        <v>6854</v>
      </c>
      <c r="G1408" s="30"/>
    </row>
    <row r="1409" spans="2:7" x14ac:dyDescent="0.4">
      <c r="B1409" s="30" t="s">
        <v>2982</v>
      </c>
      <c r="C1409" s="30" t="s">
        <v>2597</v>
      </c>
      <c r="D1409" s="30">
        <v>851</v>
      </c>
      <c r="E1409" s="30" t="s">
        <v>4084</v>
      </c>
      <c r="F1409" s="37" t="s">
        <v>6854</v>
      </c>
      <c r="G1409" s="30"/>
    </row>
    <row r="1410" spans="2:7" x14ac:dyDescent="0.4">
      <c r="B1410" s="30" t="s">
        <v>2982</v>
      </c>
      <c r="C1410" s="30" t="s">
        <v>2597</v>
      </c>
      <c r="D1410" s="30">
        <v>852</v>
      </c>
      <c r="E1410" s="30" t="s">
        <v>4086</v>
      </c>
      <c r="F1410" s="37" t="s">
        <v>6854</v>
      </c>
      <c r="G1410" s="30"/>
    </row>
    <row r="1411" spans="2:7" x14ac:dyDescent="0.4">
      <c r="B1411" s="30" t="s">
        <v>2982</v>
      </c>
      <c r="C1411" s="30" t="s">
        <v>2597</v>
      </c>
      <c r="D1411" s="30">
        <v>853</v>
      </c>
      <c r="E1411" s="30" t="s">
        <v>3670</v>
      </c>
      <c r="F1411" s="37" t="s">
        <v>6854</v>
      </c>
      <c r="G1411" s="30"/>
    </row>
    <row r="1412" spans="2:7" x14ac:dyDescent="0.4">
      <c r="B1412" s="30" t="s">
        <v>2982</v>
      </c>
      <c r="C1412" s="30" t="s">
        <v>2597</v>
      </c>
      <c r="D1412" s="30">
        <v>854</v>
      </c>
      <c r="E1412" s="30" t="s">
        <v>3047</v>
      </c>
      <c r="F1412" s="37" t="s">
        <v>6854</v>
      </c>
      <c r="G1412" s="30"/>
    </row>
    <row r="1413" spans="2:7" x14ac:dyDescent="0.4">
      <c r="B1413" s="30" t="s">
        <v>2982</v>
      </c>
      <c r="C1413" s="30" t="s">
        <v>2597</v>
      </c>
      <c r="D1413" s="30">
        <v>855</v>
      </c>
      <c r="E1413" s="30" t="s">
        <v>3555</v>
      </c>
      <c r="F1413" s="37" t="s">
        <v>6854</v>
      </c>
      <c r="G1413" s="30"/>
    </row>
    <row r="1414" spans="2:7" x14ac:dyDescent="0.4">
      <c r="B1414" s="30" t="s">
        <v>2982</v>
      </c>
      <c r="C1414" s="30" t="s">
        <v>2597</v>
      </c>
      <c r="D1414" s="30">
        <v>856</v>
      </c>
      <c r="E1414" s="30" t="s">
        <v>4088</v>
      </c>
      <c r="F1414" s="37" t="s">
        <v>6854</v>
      </c>
      <c r="G1414" s="30"/>
    </row>
    <row r="1415" spans="2:7" x14ac:dyDescent="0.4">
      <c r="B1415" s="30" t="s">
        <v>2982</v>
      </c>
      <c r="C1415" s="30" t="s">
        <v>2597</v>
      </c>
      <c r="D1415" s="30">
        <v>857</v>
      </c>
      <c r="E1415" s="30" t="s">
        <v>4090</v>
      </c>
      <c r="F1415" s="37" t="s">
        <v>6854</v>
      </c>
      <c r="G1415" s="30"/>
    </row>
    <row r="1416" spans="2:7" x14ac:dyDescent="0.4">
      <c r="B1416" s="30" t="s">
        <v>2982</v>
      </c>
      <c r="C1416" s="30" t="s">
        <v>2597</v>
      </c>
      <c r="D1416" s="30">
        <v>858</v>
      </c>
      <c r="E1416" s="30" t="s">
        <v>4093</v>
      </c>
      <c r="F1416" s="37" t="s">
        <v>6854</v>
      </c>
      <c r="G1416" s="30"/>
    </row>
    <row r="1417" spans="2:7" x14ac:dyDescent="0.4">
      <c r="B1417" s="30" t="s">
        <v>2982</v>
      </c>
      <c r="C1417" s="30" t="s">
        <v>2597</v>
      </c>
      <c r="D1417" s="30">
        <v>859</v>
      </c>
      <c r="E1417" s="30" t="s">
        <v>4094</v>
      </c>
      <c r="F1417" s="37" t="s">
        <v>6854</v>
      </c>
      <c r="G1417" s="30"/>
    </row>
    <row r="1418" spans="2:7" x14ac:dyDescent="0.4">
      <c r="B1418" s="30" t="s">
        <v>2982</v>
      </c>
      <c r="C1418" s="30" t="s">
        <v>2597</v>
      </c>
      <c r="D1418" s="30">
        <v>860</v>
      </c>
      <c r="E1418" s="30" t="s">
        <v>4098</v>
      </c>
      <c r="F1418" s="37" t="s">
        <v>6854</v>
      </c>
      <c r="G1418" s="30"/>
    </row>
    <row r="1419" spans="2:7" x14ac:dyDescent="0.4">
      <c r="B1419" s="30" t="s">
        <v>2982</v>
      </c>
      <c r="C1419" s="30" t="s">
        <v>2597</v>
      </c>
      <c r="D1419" s="30">
        <v>861</v>
      </c>
      <c r="E1419" s="30" t="s">
        <v>4099</v>
      </c>
      <c r="F1419" s="37" t="s">
        <v>6854</v>
      </c>
      <c r="G1419" s="30"/>
    </row>
    <row r="1420" spans="2:7" x14ac:dyDescent="0.4">
      <c r="B1420" s="30" t="s">
        <v>2982</v>
      </c>
      <c r="C1420" s="30" t="s">
        <v>2597</v>
      </c>
      <c r="D1420" s="30">
        <v>862</v>
      </c>
      <c r="E1420" s="30" t="s">
        <v>2358</v>
      </c>
      <c r="F1420" s="37" t="s">
        <v>6854</v>
      </c>
      <c r="G1420" s="30"/>
    </row>
    <row r="1421" spans="2:7" x14ac:dyDescent="0.4">
      <c r="B1421" s="30" t="s">
        <v>2982</v>
      </c>
      <c r="C1421" s="30" t="s">
        <v>2597</v>
      </c>
      <c r="D1421" s="30">
        <v>863</v>
      </c>
      <c r="E1421" s="30" t="s">
        <v>4101</v>
      </c>
      <c r="F1421" s="37" t="s">
        <v>6854</v>
      </c>
      <c r="G1421" s="30"/>
    </row>
    <row r="1422" spans="2:7" x14ac:dyDescent="0.4">
      <c r="B1422" s="30" t="s">
        <v>2982</v>
      </c>
      <c r="C1422" s="30" t="s">
        <v>2597</v>
      </c>
      <c r="D1422" s="30">
        <v>864</v>
      </c>
      <c r="E1422" s="30" t="s">
        <v>2188</v>
      </c>
      <c r="F1422" s="37" t="s">
        <v>6854</v>
      </c>
      <c r="G1422" s="30"/>
    </row>
    <row r="1423" spans="2:7" x14ac:dyDescent="0.4">
      <c r="B1423" s="30" t="s">
        <v>2982</v>
      </c>
      <c r="C1423" s="30" t="s">
        <v>2597</v>
      </c>
      <c r="D1423" s="30">
        <v>865</v>
      </c>
      <c r="E1423" s="30" t="s">
        <v>2427</v>
      </c>
      <c r="F1423" s="37" t="s">
        <v>6854</v>
      </c>
      <c r="G1423" s="30"/>
    </row>
    <row r="1424" spans="2:7" x14ac:dyDescent="0.4">
      <c r="B1424" s="30" t="s">
        <v>2982</v>
      </c>
      <c r="C1424" s="30" t="s">
        <v>2597</v>
      </c>
      <c r="D1424" s="30">
        <v>866</v>
      </c>
      <c r="E1424" s="30" t="s">
        <v>2028</v>
      </c>
      <c r="F1424" s="37" t="s">
        <v>6854</v>
      </c>
      <c r="G1424" s="30"/>
    </row>
    <row r="1425" spans="2:7" x14ac:dyDescent="0.4">
      <c r="B1425" s="30" t="s">
        <v>2982</v>
      </c>
      <c r="C1425" s="30" t="s">
        <v>2597</v>
      </c>
      <c r="D1425" s="30">
        <v>867</v>
      </c>
      <c r="E1425" s="30" t="s">
        <v>4102</v>
      </c>
      <c r="F1425" s="37" t="s">
        <v>6854</v>
      </c>
      <c r="G1425" s="30"/>
    </row>
    <row r="1426" spans="2:7" x14ac:dyDescent="0.4">
      <c r="B1426" s="30" t="s">
        <v>2982</v>
      </c>
      <c r="C1426" s="30" t="s">
        <v>2597</v>
      </c>
      <c r="D1426" s="30">
        <v>868</v>
      </c>
      <c r="E1426" s="30" t="s">
        <v>2411</v>
      </c>
      <c r="F1426" s="37" t="s">
        <v>6854</v>
      </c>
      <c r="G1426" s="30"/>
    </row>
    <row r="1427" spans="2:7" x14ac:dyDescent="0.4">
      <c r="B1427" s="30" t="s">
        <v>2982</v>
      </c>
      <c r="C1427" s="30" t="s">
        <v>2597</v>
      </c>
      <c r="D1427" s="30">
        <v>869</v>
      </c>
      <c r="E1427" s="30" t="s">
        <v>4105</v>
      </c>
      <c r="F1427" s="37" t="s">
        <v>6854</v>
      </c>
      <c r="G1427" s="30"/>
    </row>
    <row r="1428" spans="2:7" x14ac:dyDescent="0.4">
      <c r="B1428" s="30" t="s">
        <v>2982</v>
      </c>
      <c r="C1428" s="30" t="s">
        <v>2597</v>
      </c>
      <c r="D1428" s="30">
        <v>870</v>
      </c>
      <c r="E1428" s="30" t="s">
        <v>3216</v>
      </c>
      <c r="F1428" s="37" t="s">
        <v>6854</v>
      </c>
      <c r="G1428" s="30"/>
    </row>
    <row r="1429" spans="2:7" x14ac:dyDescent="0.4">
      <c r="B1429" s="30" t="s">
        <v>2982</v>
      </c>
      <c r="C1429" s="30" t="s">
        <v>2597</v>
      </c>
      <c r="D1429" s="30">
        <v>871</v>
      </c>
      <c r="E1429" s="30" t="s">
        <v>1336</v>
      </c>
      <c r="F1429" s="37" t="s">
        <v>6854</v>
      </c>
      <c r="G1429" s="30"/>
    </row>
    <row r="1430" spans="2:7" x14ac:dyDescent="0.4">
      <c r="B1430" s="30" t="s">
        <v>2982</v>
      </c>
      <c r="C1430" s="30" t="s">
        <v>2597</v>
      </c>
      <c r="D1430" s="30">
        <v>872</v>
      </c>
      <c r="E1430" s="30" t="s">
        <v>1446</v>
      </c>
      <c r="F1430" s="37" t="s">
        <v>6854</v>
      </c>
      <c r="G1430" s="30"/>
    </row>
    <row r="1431" spans="2:7" x14ac:dyDescent="0.4">
      <c r="B1431" s="30" t="s">
        <v>2982</v>
      </c>
      <c r="C1431" s="30" t="s">
        <v>2597</v>
      </c>
      <c r="D1431" s="30">
        <v>873</v>
      </c>
      <c r="E1431" s="30" t="s">
        <v>4108</v>
      </c>
      <c r="F1431" s="37" t="s">
        <v>6854</v>
      </c>
      <c r="G1431" s="30"/>
    </row>
    <row r="1432" spans="2:7" x14ac:dyDescent="0.4">
      <c r="B1432" s="30" t="s">
        <v>2982</v>
      </c>
      <c r="C1432" s="30" t="s">
        <v>2597</v>
      </c>
      <c r="D1432" s="30">
        <v>874</v>
      </c>
      <c r="E1432" s="30" t="s">
        <v>4109</v>
      </c>
      <c r="F1432" s="37" t="s">
        <v>6854</v>
      </c>
      <c r="G1432" s="30"/>
    </row>
    <row r="1433" spans="2:7" x14ac:dyDescent="0.4">
      <c r="B1433" s="30" t="s">
        <v>2982</v>
      </c>
      <c r="C1433" s="30" t="s">
        <v>2597</v>
      </c>
      <c r="D1433" s="30">
        <v>875</v>
      </c>
      <c r="E1433" s="30" t="s">
        <v>3542</v>
      </c>
      <c r="F1433" s="37" t="s">
        <v>6854</v>
      </c>
      <c r="G1433" s="30"/>
    </row>
    <row r="1434" spans="2:7" x14ac:dyDescent="0.4">
      <c r="B1434" s="30" t="s">
        <v>2982</v>
      </c>
      <c r="C1434" s="30" t="s">
        <v>2597</v>
      </c>
      <c r="D1434" s="30">
        <v>876</v>
      </c>
      <c r="E1434" s="30" t="s">
        <v>4113</v>
      </c>
      <c r="F1434" s="37" t="s">
        <v>6854</v>
      </c>
      <c r="G1434" s="30"/>
    </row>
    <row r="1435" spans="2:7" x14ac:dyDescent="0.4">
      <c r="B1435" s="30" t="s">
        <v>2982</v>
      </c>
      <c r="C1435" s="30" t="s">
        <v>2597</v>
      </c>
      <c r="D1435" s="30">
        <v>877</v>
      </c>
      <c r="E1435" s="30" t="s">
        <v>575</v>
      </c>
      <c r="F1435" s="37" t="s">
        <v>6854</v>
      </c>
      <c r="G1435" s="30"/>
    </row>
    <row r="1436" spans="2:7" x14ac:dyDescent="0.4">
      <c r="B1436" s="30" t="s">
        <v>2982</v>
      </c>
      <c r="C1436" s="30" t="s">
        <v>2597</v>
      </c>
      <c r="D1436" s="30">
        <v>878</v>
      </c>
      <c r="E1436" s="30" t="s">
        <v>4116</v>
      </c>
      <c r="F1436" s="37" t="s">
        <v>6854</v>
      </c>
      <c r="G1436" s="30"/>
    </row>
    <row r="1437" spans="2:7" x14ac:dyDescent="0.4">
      <c r="B1437" s="30" t="s">
        <v>2982</v>
      </c>
      <c r="C1437" s="30" t="s">
        <v>2597</v>
      </c>
      <c r="D1437" s="30">
        <v>879</v>
      </c>
      <c r="E1437" s="30" t="s">
        <v>4117</v>
      </c>
      <c r="F1437" s="37" t="s">
        <v>6854</v>
      </c>
      <c r="G1437" s="30"/>
    </row>
    <row r="1438" spans="2:7" x14ac:dyDescent="0.4">
      <c r="B1438" s="30" t="s">
        <v>2982</v>
      </c>
      <c r="C1438" s="30" t="s">
        <v>2597</v>
      </c>
      <c r="D1438" s="30">
        <v>880</v>
      </c>
      <c r="E1438" s="30" t="s">
        <v>1560</v>
      </c>
      <c r="F1438" s="37" t="s">
        <v>6854</v>
      </c>
      <c r="G1438" s="30"/>
    </row>
    <row r="1439" spans="2:7" x14ac:dyDescent="0.4">
      <c r="B1439" s="30" t="s">
        <v>2982</v>
      </c>
      <c r="C1439" s="30" t="s">
        <v>2597</v>
      </c>
      <c r="D1439" s="30">
        <v>881</v>
      </c>
      <c r="E1439" s="30" t="s">
        <v>4118</v>
      </c>
      <c r="F1439" s="37" t="s">
        <v>6854</v>
      </c>
      <c r="G1439" s="30"/>
    </row>
    <row r="1440" spans="2:7" x14ac:dyDescent="0.4">
      <c r="B1440" s="30" t="s">
        <v>2982</v>
      </c>
      <c r="C1440" s="30" t="s">
        <v>2597</v>
      </c>
      <c r="D1440" s="30">
        <v>882</v>
      </c>
      <c r="E1440" s="30" t="s">
        <v>2461</v>
      </c>
      <c r="F1440" s="37" t="s">
        <v>6854</v>
      </c>
      <c r="G1440" s="30"/>
    </row>
    <row r="1441" spans="2:7" x14ac:dyDescent="0.4">
      <c r="B1441" s="30" t="s">
        <v>2982</v>
      </c>
      <c r="C1441" s="30" t="s">
        <v>2597</v>
      </c>
      <c r="D1441" s="30">
        <v>883</v>
      </c>
      <c r="E1441" s="30" t="s">
        <v>1439</v>
      </c>
      <c r="F1441" s="37" t="s">
        <v>6854</v>
      </c>
      <c r="G1441" s="30"/>
    </row>
    <row r="1442" spans="2:7" x14ac:dyDescent="0.4">
      <c r="B1442" s="30" t="s">
        <v>2982</v>
      </c>
      <c r="C1442" s="30" t="s">
        <v>2597</v>
      </c>
      <c r="D1442" s="30">
        <v>884</v>
      </c>
      <c r="E1442" s="30" t="s">
        <v>4119</v>
      </c>
      <c r="F1442" s="37" t="s">
        <v>6854</v>
      </c>
      <c r="G1442" s="30"/>
    </row>
    <row r="1443" spans="2:7" x14ac:dyDescent="0.4">
      <c r="B1443" s="30" t="s">
        <v>2982</v>
      </c>
      <c r="C1443" s="30" t="s">
        <v>2597</v>
      </c>
      <c r="D1443" s="30">
        <v>885</v>
      </c>
      <c r="E1443" s="30" t="s">
        <v>2419</v>
      </c>
      <c r="F1443" s="37" t="s">
        <v>6854</v>
      </c>
      <c r="G1443" s="30"/>
    </row>
    <row r="1444" spans="2:7" x14ac:dyDescent="0.4">
      <c r="B1444" s="30" t="s">
        <v>2982</v>
      </c>
      <c r="C1444" s="30" t="s">
        <v>2597</v>
      </c>
      <c r="D1444" s="30">
        <v>886</v>
      </c>
      <c r="E1444" s="30" t="s">
        <v>2287</v>
      </c>
      <c r="F1444" s="37" t="s">
        <v>6854</v>
      </c>
      <c r="G1444" s="30"/>
    </row>
    <row r="1445" spans="2:7" x14ac:dyDescent="0.4">
      <c r="B1445" s="30" t="s">
        <v>2982</v>
      </c>
      <c r="C1445" s="30" t="s">
        <v>2597</v>
      </c>
      <c r="D1445" s="30">
        <v>887</v>
      </c>
      <c r="E1445" s="30" t="s">
        <v>4120</v>
      </c>
      <c r="F1445" s="37" t="s">
        <v>6854</v>
      </c>
      <c r="G1445" s="30"/>
    </row>
    <row r="1446" spans="2:7" x14ac:dyDescent="0.4">
      <c r="B1446" s="30" t="s">
        <v>2982</v>
      </c>
      <c r="C1446" s="30" t="s">
        <v>2597</v>
      </c>
      <c r="D1446" s="30">
        <v>888</v>
      </c>
      <c r="E1446" s="30" t="s">
        <v>245</v>
      </c>
      <c r="F1446" s="37" t="s">
        <v>6854</v>
      </c>
      <c r="G1446" s="30"/>
    </row>
    <row r="1447" spans="2:7" x14ac:dyDescent="0.4">
      <c r="B1447" s="30" t="s">
        <v>2982</v>
      </c>
      <c r="C1447" s="30" t="s">
        <v>2597</v>
      </c>
      <c r="D1447" s="30">
        <v>889</v>
      </c>
      <c r="E1447" s="30" t="s">
        <v>1339</v>
      </c>
      <c r="F1447" s="37" t="s">
        <v>6854</v>
      </c>
      <c r="G1447" s="30"/>
    </row>
    <row r="1448" spans="2:7" x14ac:dyDescent="0.4">
      <c r="B1448" s="30" t="s">
        <v>2982</v>
      </c>
      <c r="C1448" s="30" t="s">
        <v>2597</v>
      </c>
      <c r="D1448" s="30">
        <v>890</v>
      </c>
      <c r="E1448" s="30" t="s">
        <v>4121</v>
      </c>
      <c r="F1448" s="37" t="s">
        <v>6854</v>
      </c>
      <c r="G1448" s="30"/>
    </row>
    <row r="1449" spans="2:7" x14ac:dyDescent="0.4">
      <c r="B1449" s="30" t="s">
        <v>2982</v>
      </c>
      <c r="C1449" s="30" t="s">
        <v>2597</v>
      </c>
      <c r="D1449" s="30">
        <v>891</v>
      </c>
      <c r="E1449" s="30" t="s">
        <v>4122</v>
      </c>
      <c r="F1449" s="37" t="s">
        <v>6854</v>
      </c>
      <c r="G1449" s="30"/>
    </row>
    <row r="1450" spans="2:7" x14ac:dyDescent="0.4">
      <c r="B1450" s="30" t="s">
        <v>2982</v>
      </c>
      <c r="C1450" s="30" t="s">
        <v>2597</v>
      </c>
      <c r="D1450" s="30">
        <v>892</v>
      </c>
      <c r="E1450" s="30" t="s">
        <v>1663</v>
      </c>
      <c r="F1450" s="37" t="s">
        <v>6854</v>
      </c>
      <c r="G1450" s="30"/>
    </row>
    <row r="1451" spans="2:7" x14ac:dyDescent="0.4">
      <c r="B1451" s="30" t="s">
        <v>2982</v>
      </c>
      <c r="C1451" s="30" t="s">
        <v>2597</v>
      </c>
      <c r="D1451" s="30">
        <v>893</v>
      </c>
      <c r="E1451" s="30" t="s">
        <v>4123</v>
      </c>
      <c r="F1451" s="37" t="s">
        <v>6854</v>
      </c>
      <c r="G1451" s="30"/>
    </row>
    <row r="1452" spans="2:7" x14ac:dyDescent="0.4">
      <c r="B1452" s="30" t="s">
        <v>2982</v>
      </c>
      <c r="C1452" s="30" t="s">
        <v>2597</v>
      </c>
      <c r="D1452" s="30">
        <v>894</v>
      </c>
      <c r="E1452" s="30" t="s">
        <v>2030</v>
      </c>
      <c r="F1452" s="37" t="s">
        <v>6854</v>
      </c>
      <c r="G1452" s="30"/>
    </row>
    <row r="1453" spans="2:7" x14ac:dyDescent="0.4">
      <c r="B1453" s="30" t="s">
        <v>2982</v>
      </c>
      <c r="C1453" s="30" t="s">
        <v>2597</v>
      </c>
      <c r="D1453" s="30">
        <v>895</v>
      </c>
      <c r="E1453" s="30" t="s">
        <v>2763</v>
      </c>
      <c r="F1453" s="37" t="s">
        <v>6854</v>
      </c>
      <c r="G1453" s="30"/>
    </row>
    <row r="1454" spans="2:7" x14ac:dyDescent="0.4">
      <c r="B1454" s="30" t="s">
        <v>2982</v>
      </c>
      <c r="C1454" s="30" t="s">
        <v>2597</v>
      </c>
      <c r="D1454" s="30">
        <v>896</v>
      </c>
      <c r="E1454" s="30" t="s">
        <v>4124</v>
      </c>
      <c r="F1454" s="37" t="s">
        <v>6854</v>
      </c>
      <c r="G1454" s="30"/>
    </row>
    <row r="1455" spans="2:7" x14ac:dyDescent="0.4">
      <c r="B1455" s="30" t="s">
        <v>2982</v>
      </c>
      <c r="C1455" s="30" t="s">
        <v>2597</v>
      </c>
      <c r="D1455" s="30">
        <v>897</v>
      </c>
      <c r="E1455" s="30" t="s">
        <v>4126</v>
      </c>
      <c r="F1455" s="37" t="s">
        <v>6854</v>
      </c>
      <c r="G1455" s="30"/>
    </row>
    <row r="1456" spans="2:7" x14ac:dyDescent="0.4">
      <c r="B1456" s="30" t="s">
        <v>2982</v>
      </c>
      <c r="C1456" s="30" t="s">
        <v>2597</v>
      </c>
      <c r="D1456" s="30">
        <v>898</v>
      </c>
      <c r="E1456" s="30" t="s">
        <v>4127</v>
      </c>
      <c r="F1456" s="37" t="s">
        <v>6854</v>
      </c>
      <c r="G1456" s="30"/>
    </row>
    <row r="1457" spans="2:7" x14ac:dyDescent="0.4">
      <c r="B1457" s="30" t="s">
        <v>2982</v>
      </c>
      <c r="C1457" s="30" t="s">
        <v>2597</v>
      </c>
      <c r="D1457" s="30">
        <v>899</v>
      </c>
      <c r="E1457" s="30" t="s">
        <v>4131</v>
      </c>
      <c r="F1457" s="37" t="s">
        <v>6854</v>
      </c>
      <c r="G1457" s="30"/>
    </row>
    <row r="1458" spans="2:7" x14ac:dyDescent="0.4">
      <c r="B1458" s="30" t="s">
        <v>2982</v>
      </c>
      <c r="C1458" s="30" t="s">
        <v>2597</v>
      </c>
      <c r="D1458" s="30">
        <v>900</v>
      </c>
      <c r="E1458" s="30" t="s">
        <v>1140</v>
      </c>
      <c r="F1458" s="37" t="s">
        <v>6854</v>
      </c>
      <c r="G1458" s="30"/>
    </row>
    <row r="1459" spans="2:7" x14ac:dyDescent="0.4">
      <c r="B1459" s="30" t="s">
        <v>2982</v>
      </c>
      <c r="C1459" s="30" t="s">
        <v>2597</v>
      </c>
      <c r="D1459" s="30">
        <v>901</v>
      </c>
      <c r="E1459" s="30" t="s">
        <v>4132</v>
      </c>
      <c r="F1459" s="37" t="s">
        <v>6854</v>
      </c>
      <c r="G1459" s="30"/>
    </row>
    <row r="1460" spans="2:7" x14ac:dyDescent="0.4">
      <c r="B1460" s="30" t="s">
        <v>2982</v>
      </c>
      <c r="C1460" s="30" t="s">
        <v>2597</v>
      </c>
      <c r="D1460" s="30">
        <v>902</v>
      </c>
      <c r="E1460" s="30" t="s">
        <v>4133</v>
      </c>
      <c r="F1460" s="37" t="s">
        <v>6854</v>
      </c>
      <c r="G1460" s="30"/>
    </row>
    <row r="1461" spans="2:7" x14ac:dyDescent="0.4">
      <c r="B1461" s="30" t="s">
        <v>2982</v>
      </c>
      <c r="C1461" s="30" t="s">
        <v>2597</v>
      </c>
      <c r="D1461" s="30">
        <v>903</v>
      </c>
      <c r="E1461" s="30" t="s">
        <v>4134</v>
      </c>
      <c r="F1461" s="37" t="s">
        <v>6854</v>
      </c>
      <c r="G1461" s="30"/>
    </row>
    <row r="1462" spans="2:7" x14ac:dyDescent="0.4">
      <c r="B1462" s="30" t="s">
        <v>2982</v>
      </c>
      <c r="C1462" s="30" t="s">
        <v>2597</v>
      </c>
      <c r="D1462" s="30">
        <v>904</v>
      </c>
      <c r="E1462" s="30" t="s">
        <v>4137</v>
      </c>
      <c r="F1462" s="37" t="s">
        <v>6854</v>
      </c>
      <c r="G1462" s="30"/>
    </row>
    <row r="1463" spans="2:7" x14ac:dyDescent="0.4">
      <c r="B1463" s="30" t="s">
        <v>2982</v>
      </c>
      <c r="C1463" s="30" t="s">
        <v>2597</v>
      </c>
      <c r="D1463" s="30">
        <v>905</v>
      </c>
      <c r="E1463" s="30" t="s">
        <v>4140</v>
      </c>
      <c r="F1463" s="37" t="s">
        <v>6854</v>
      </c>
      <c r="G1463" s="30"/>
    </row>
    <row r="1464" spans="2:7" x14ac:dyDescent="0.4">
      <c r="B1464" s="30" t="s">
        <v>2982</v>
      </c>
      <c r="C1464" s="30" t="s">
        <v>2597</v>
      </c>
      <c r="D1464" s="30">
        <v>906</v>
      </c>
      <c r="E1464" s="30" t="s">
        <v>492</v>
      </c>
      <c r="F1464" s="37" t="s">
        <v>6854</v>
      </c>
      <c r="G1464" s="30"/>
    </row>
    <row r="1465" spans="2:7" x14ac:dyDescent="0.4">
      <c r="B1465" s="30" t="s">
        <v>2982</v>
      </c>
      <c r="C1465" s="30" t="s">
        <v>2597</v>
      </c>
      <c r="D1465" s="30">
        <v>907</v>
      </c>
      <c r="E1465" s="30" t="s">
        <v>4141</v>
      </c>
      <c r="F1465" s="37" t="s">
        <v>6854</v>
      </c>
      <c r="G1465" s="30"/>
    </row>
    <row r="1466" spans="2:7" x14ac:dyDescent="0.4">
      <c r="B1466" s="30" t="s">
        <v>2982</v>
      </c>
      <c r="C1466" s="30" t="s">
        <v>2597</v>
      </c>
      <c r="D1466" s="30">
        <v>908</v>
      </c>
      <c r="E1466" s="30" t="s">
        <v>4142</v>
      </c>
      <c r="F1466" s="37" t="s">
        <v>6854</v>
      </c>
      <c r="G1466" s="30"/>
    </row>
    <row r="1467" spans="2:7" x14ac:dyDescent="0.4">
      <c r="B1467" s="30" t="s">
        <v>2982</v>
      </c>
      <c r="C1467" s="30" t="s">
        <v>2597</v>
      </c>
      <c r="D1467" s="30">
        <v>909</v>
      </c>
      <c r="E1467" s="30" t="s">
        <v>4143</v>
      </c>
      <c r="F1467" s="37" t="s">
        <v>6854</v>
      </c>
      <c r="G1467" s="30"/>
    </row>
    <row r="1468" spans="2:7" x14ac:dyDescent="0.4">
      <c r="B1468" s="30" t="s">
        <v>2982</v>
      </c>
      <c r="C1468" s="30" t="s">
        <v>2597</v>
      </c>
      <c r="D1468" s="30">
        <v>910</v>
      </c>
      <c r="E1468" s="30" t="s">
        <v>4144</v>
      </c>
      <c r="F1468" s="37" t="s">
        <v>6854</v>
      </c>
      <c r="G1468" s="30"/>
    </row>
    <row r="1469" spans="2:7" x14ac:dyDescent="0.4">
      <c r="B1469" s="30" t="s">
        <v>2982</v>
      </c>
      <c r="C1469" s="30" t="s">
        <v>2597</v>
      </c>
      <c r="D1469" s="30">
        <v>911</v>
      </c>
      <c r="E1469" s="30" t="s">
        <v>3404</v>
      </c>
      <c r="F1469" s="37" t="s">
        <v>6854</v>
      </c>
      <c r="G1469" s="30"/>
    </row>
    <row r="1470" spans="2:7" x14ac:dyDescent="0.4">
      <c r="B1470" s="30" t="s">
        <v>2982</v>
      </c>
      <c r="C1470" s="30" t="s">
        <v>2597</v>
      </c>
      <c r="D1470" s="30">
        <v>912</v>
      </c>
      <c r="E1470" s="30" t="s">
        <v>4089</v>
      </c>
      <c r="F1470" s="37" t="s">
        <v>6854</v>
      </c>
      <c r="G1470" s="30"/>
    </row>
    <row r="1471" spans="2:7" x14ac:dyDescent="0.4">
      <c r="B1471" s="30" t="s">
        <v>2982</v>
      </c>
      <c r="C1471" s="30" t="s">
        <v>2597</v>
      </c>
      <c r="D1471" s="30">
        <v>913</v>
      </c>
      <c r="E1471" s="30" t="s">
        <v>4145</v>
      </c>
      <c r="F1471" s="37" t="s">
        <v>6854</v>
      </c>
      <c r="G1471" s="30"/>
    </row>
    <row r="1472" spans="2:7" x14ac:dyDescent="0.4">
      <c r="B1472" s="30" t="s">
        <v>2982</v>
      </c>
      <c r="C1472" s="30" t="s">
        <v>2597</v>
      </c>
      <c r="D1472" s="30">
        <v>914</v>
      </c>
      <c r="E1472" s="30" t="s">
        <v>2642</v>
      </c>
      <c r="F1472" s="37" t="s">
        <v>6854</v>
      </c>
      <c r="G1472" s="30"/>
    </row>
    <row r="1473" spans="2:7" x14ac:dyDescent="0.4">
      <c r="B1473" s="30" t="s">
        <v>2982</v>
      </c>
      <c r="C1473" s="30" t="s">
        <v>2597</v>
      </c>
      <c r="D1473" s="30">
        <v>915</v>
      </c>
      <c r="E1473" s="30" t="s">
        <v>4146</v>
      </c>
      <c r="F1473" s="37" t="s">
        <v>6854</v>
      </c>
      <c r="G1473" s="30"/>
    </row>
    <row r="1474" spans="2:7" x14ac:dyDescent="0.4">
      <c r="B1474" s="30" t="s">
        <v>2982</v>
      </c>
      <c r="C1474" s="30" t="s">
        <v>2597</v>
      </c>
      <c r="D1474" s="30">
        <v>916</v>
      </c>
      <c r="E1474" s="30" t="s">
        <v>4147</v>
      </c>
      <c r="F1474" s="37" t="s">
        <v>6854</v>
      </c>
      <c r="G1474" s="30"/>
    </row>
    <row r="1475" spans="2:7" x14ac:dyDescent="0.4">
      <c r="B1475" s="30" t="s">
        <v>2982</v>
      </c>
      <c r="C1475" s="30" t="s">
        <v>2597</v>
      </c>
      <c r="D1475" s="30">
        <v>917</v>
      </c>
      <c r="E1475" s="30" t="s">
        <v>4148</v>
      </c>
      <c r="F1475" s="37" t="s">
        <v>6854</v>
      </c>
      <c r="G1475" s="30"/>
    </row>
    <row r="1476" spans="2:7" x14ac:dyDescent="0.4">
      <c r="B1476" s="30" t="s">
        <v>2982</v>
      </c>
      <c r="C1476" s="30" t="s">
        <v>2597</v>
      </c>
      <c r="D1476" s="30">
        <v>918</v>
      </c>
      <c r="E1476" s="30" t="s">
        <v>3457</v>
      </c>
      <c r="F1476" s="37" t="s">
        <v>6854</v>
      </c>
      <c r="G1476" s="30"/>
    </row>
    <row r="1477" spans="2:7" x14ac:dyDescent="0.4">
      <c r="B1477" s="30" t="s">
        <v>2982</v>
      </c>
      <c r="C1477" s="30" t="s">
        <v>2597</v>
      </c>
      <c r="D1477" s="30">
        <v>919</v>
      </c>
      <c r="E1477" s="30" t="s">
        <v>1542</v>
      </c>
      <c r="F1477" s="37" t="s">
        <v>6854</v>
      </c>
      <c r="G1477" s="30"/>
    </row>
    <row r="1478" spans="2:7" x14ac:dyDescent="0.4">
      <c r="B1478" s="30" t="s">
        <v>2982</v>
      </c>
      <c r="C1478" s="30" t="s">
        <v>2597</v>
      </c>
      <c r="D1478" s="30">
        <v>920</v>
      </c>
      <c r="E1478" s="30" t="s">
        <v>4149</v>
      </c>
      <c r="F1478" s="37" t="s">
        <v>6854</v>
      </c>
      <c r="G1478" s="30"/>
    </row>
    <row r="1479" spans="2:7" x14ac:dyDescent="0.4">
      <c r="B1479" s="30" t="s">
        <v>2982</v>
      </c>
      <c r="C1479" s="30" t="s">
        <v>2597</v>
      </c>
      <c r="D1479" s="30">
        <v>921</v>
      </c>
      <c r="E1479" s="30" t="s">
        <v>2957</v>
      </c>
      <c r="F1479" s="37" t="s">
        <v>6854</v>
      </c>
      <c r="G1479" s="30"/>
    </row>
    <row r="1480" spans="2:7" x14ac:dyDescent="0.4">
      <c r="B1480" s="30" t="s">
        <v>2982</v>
      </c>
      <c r="C1480" s="30" t="s">
        <v>2597</v>
      </c>
      <c r="D1480" s="30">
        <v>922</v>
      </c>
      <c r="E1480" s="30" t="s">
        <v>2475</v>
      </c>
      <c r="F1480" s="37" t="s">
        <v>6854</v>
      </c>
      <c r="G1480" s="30"/>
    </row>
    <row r="1481" spans="2:7" x14ac:dyDescent="0.4">
      <c r="B1481" s="30" t="s">
        <v>2982</v>
      </c>
      <c r="C1481" s="30" t="s">
        <v>2597</v>
      </c>
      <c r="D1481" s="30">
        <v>923</v>
      </c>
      <c r="E1481" s="30" t="s">
        <v>4150</v>
      </c>
      <c r="F1481" s="37" t="s">
        <v>6854</v>
      </c>
      <c r="G1481" s="30"/>
    </row>
    <row r="1482" spans="2:7" x14ac:dyDescent="0.4">
      <c r="B1482" s="30" t="s">
        <v>2982</v>
      </c>
      <c r="C1482" s="30" t="s">
        <v>2597</v>
      </c>
      <c r="D1482" s="30">
        <v>924</v>
      </c>
      <c r="E1482" s="30" t="s">
        <v>3498</v>
      </c>
      <c r="F1482" s="37" t="s">
        <v>6854</v>
      </c>
      <c r="G1482" s="30"/>
    </row>
    <row r="1483" spans="2:7" x14ac:dyDescent="0.4">
      <c r="B1483" s="30" t="s">
        <v>2982</v>
      </c>
      <c r="C1483" s="30" t="s">
        <v>2597</v>
      </c>
      <c r="D1483" s="30">
        <v>925</v>
      </c>
      <c r="E1483" s="30" t="s">
        <v>4151</v>
      </c>
      <c r="F1483" s="37" t="s">
        <v>6854</v>
      </c>
      <c r="G1483" s="30"/>
    </row>
    <row r="1484" spans="2:7" x14ac:dyDescent="0.4">
      <c r="B1484" s="30" t="s">
        <v>2982</v>
      </c>
      <c r="C1484" s="30" t="s">
        <v>2597</v>
      </c>
      <c r="D1484" s="30">
        <v>926</v>
      </c>
      <c r="E1484" s="30" t="s">
        <v>2098</v>
      </c>
      <c r="F1484" s="37" t="s">
        <v>6854</v>
      </c>
      <c r="G1484" s="30"/>
    </row>
    <row r="1485" spans="2:7" x14ac:dyDescent="0.4">
      <c r="B1485" s="30" t="s">
        <v>2982</v>
      </c>
      <c r="C1485" s="30" t="s">
        <v>2597</v>
      </c>
      <c r="D1485" s="30">
        <v>927</v>
      </c>
      <c r="E1485" s="30" t="s">
        <v>553</v>
      </c>
      <c r="F1485" s="37" t="s">
        <v>6854</v>
      </c>
      <c r="G1485" s="30"/>
    </row>
    <row r="1486" spans="2:7" x14ac:dyDescent="0.4">
      <c r="B1486" s="30" t="s">
        <v>2982</v>
      </c>
      <c r="C1486" s="30" t="s">
        <v>2597</v>
      </c>
      <c r="D1486" s="30">
        <v>928</v>
      </c>
      <c r="E1486" s="30" t="s">
        <v>371</v>
      </c>
      <c r="F1486" s="37" t="s">
        <v>6854</v>
      </c>
      <c r="G1486" s="30"/>
    </row>
    <row r="1487" spans="2:7" x14ac:dyDescent="0.4">
      <c r="B1487" s="30" t="s">
        <v>2982</v>
      </c>
      <c r="C1487" s="30" t="s">
        <v>2597</v>
      </c>
      <c r="D1487" s="30">
        <v>929</v>
      </c>
      <c r="E1487" s="30" t="s">
        <v>4048</v>
      </c>
      <c r="F1487" s="37" t="s">
        <v>6854</v>
      </c>
      <c r="G1487" s="30"/>
    </row>
    <row r="1488" spans="2:7" x14ac:dyDescent="0.4">
      <c r="B1488" s="30" t="s">
        <v>2982</v>
      </c>
      <c r="C1488" s="30" t="s">
        <v>2597</v>
      </c>
      <c r="D1488" s="30">
        <v>930</v>
      </c>
      <c r="E1488" s="30" t="s">
        <v>4152</v>
      </c>
      <c r="F1488" s="37" t="s">
        <v>6854</v>
      </c>
      <c r="G1488" s="30"/>
    </row>
    <row r="1489" spans="2:7" x14ac:dyDescent="0.4">
      <c r="B1489" s="30" t="s">
        <v>2982</v>
      </c>
      <c r="C1489" s="30" t="s">
        <v>2597</v>
      </c>
      <c r="D1489" s="30">
        <v>931</v>
      </c>
      <c r="E1489" s="30" t="s">
        <v>4153</v>
      </c>
      <c r="F1489" s="37" t="s">
        <v>6854</v>
      </c>
      <c r="G1489" s="30"/>
    </row>
    <row r="1490" spans="2:7" x14ac:dyDescent="0.4">
      <c r="B1490" s="30" t="s">
        <v>2982</v>
      </c>
      <c r="C1490" s="30" t="s">
        <v>2597</v>
      </c>
      <c r="D1490" s="30">
        <v>932</v>
      </c>
      <c r="E1490" s="30" t="s">
        <v>4154</v>
      </c>
      <c r="F1490" s="37" t="s">
        <v>6854</v>
      </c>
      <c r="G1490" s="30"/>
    </row>
    <row r="1491" spans="2:7" x14ac:dyDescent="0.4">
      <c r="B1491" s="30" t="s">
        <v>2982</v>
      </c>
      <c r="C1491" s="30" t="s">
        <v>2597</v>
      </c>
      <c r="D1491" s="30">
        <v>933</v>
      </c>
      <c r="E1491" s="30" t="s">
        <v>873</v>
      </c>
      <c r="F1491" s="37" t="s">
        <v>6854</v>
      </c>
      <c r="G1491" s="30"/>
    </row>
    <row r="1492" spans="2:7" x14ac:dyDescent="0.4">
      <c r="B1492" s="30" t="s">
        <v>2982</v>
      </c>
      <c r="C1492" s="30" t="s">
        <v>2597</v>
      </c>
      <c r="D1492" s="30">
        <v>934</v>
      </c>
      <c r="E1492" s="30" t="s">
        <v>4156</v>
      </c>
      <c r="F1492" s="37" t="s">
        <v>6854</v>
      </c>
      <c r="G1492" s="30"/>
    </row>
    <row r="1493" spans="2:7" x14ac:dyDescent="0.4">
      <c r="B1493" s="30" t="s">
        <v>2982</v>
      </c>
      <c r="C1493" s="30" t="s">
        <v>2597</v>
      </c>
      <c r="D1493" s="30">
        <v>935</v>
      </c>
      <c r="E1493" s="30" t="s">
        <v>1479</v>
      </c>
      <c r="F1493" s="37" t="s">
        <v>6854</v>
      </c>
      <c r="G1493" s="30"/>
    </row>
    <row r="1494" spans="2:7" x14ac:dyDescent="0.4">
      <c r="B1494" s="30" t="s">
        <v>2982</v>
      </c>
      <c r="C1494" s="30" t="s">
        <v>2597</v>
      </c>
      <c r="D1494" s="30">
        <v>936</v>
      </c>
      <c r="E1494" s="30" t="s">
        <v>4157</v>
      </c>
      <c r="F1494" s="37" t="s">
        <v>6854</v>
      </c>
      <c r="G1494" s="30"/>
    </row>
    <row r="1495" spans="2:7" x14ac:dyDescent="0.4">
      <c r="B1495" s="30" t="s">
        <v>2982</v>
      </c>
      <c r="C1495" s="30" t="s">
        <v>2597</v>
      </c>
      <c r="D1495" s="30">
        <v>937</v>
      </c>
      <c r="E1495" s="30" t="s">
        <v>4160</v>
      </c>
      <c r="F1495" s="37" t="s">
        <v>6854</v>
      </c>
      <c r="G1495" s="30"/>
    </row>
    <row r="1496" spans="2:7" x14ac:dyDescent="0.4">
      <c r="B1496" s="30" t="s">
        <v>2982</v>
      </c>
      <c r="C1496" s="30" t="s">
        <v>2597</v>
      </c>
      <c r="D1496" s="30">
        <v>938</v>
      </c>
      <c r="E1496" s="30" t="s">
        <v>4161</v>
      </c>
      <c r="F1496" s="37" t="s">
        <v>6854</v>
      </c>
      <c r="G1496" s="30"/>
    </row>
    <row r="1497" spans="2:7" x14ac:dyDescent="0.4">
      <c r="B1497" s="30" t="s">
        <v>2982</v>
      </c>
      <c r="C1497" s="30" t="s">
        <v>2597</v>
      </c>
      <c r="D1497" s="30">
        <v>939</v>
      </c>
      <c r="E1497" s="30" t="s">
        <v>4162</v>
      </c>
      <c r="F1497" s="37" t="s">
        <v>6854</v>
      </c>
      <c r="G1497" s="30"/>
    </row>
    <row r="1498" spans="2:7" x14ac:dyDescent="0.4">
      <c r="B1498" s="30" t="s">
        <v>2982</v>
      </c>
      <c r="C1498" s="30" t="s">
        <v>2597</v>
      </c>
      <c r="D1498" s="30">
        <v>940</v>
      </c>
      <c r="E1498" s="30" t="s">
        <v>4163</v>
      </c>
      <c r="F1498" s="37" t="s">
        <v>6854</v>
      </c>
      <c r="G1498" s="30"/>
    </row>
    <row r="1499" spans="2:7" x14ac:dyDescent="0.4">
      <c r="B1499" s="30" t="s">
        <v>2982</v>
      </c>
      <c r="C1499" s="30" t="s">
        <v>2597</v>
      </c>
      <c r="D1499" s="30">
        <v>941</v>
      </c>
      <c r="E1499" s="30" t="s">
        <v>4164</v>
      </c>
      <c r="F1499" s="37" t="s">
        <v>6854</v>
      </c>
      <c r="G1499" s="30"/>
    </row>
    <row r="1500" spans="2:7" x14ac:dyDescent="0.4">
      <c r="B1500" s="30" t="s">
        <v>2982</v>
      </c>
      <c r="C1500" s="30" t="s">
        <v>2597</v>
      </c>
      <c r="D1500" s="30">
        <v>942</v>
      </c>
      <c r="E1500" s="30" t="s">
        <v>196</v>
      </c>
      <c r="F1500" s="37" t="s">
        <v>6854</v>
      </c>
      <c r="G1500" s="30"/>
    </row>
    <row r="1501" spans="2:7" x14ac:dyDescent="0.4">
      <c r="B1501" s="30" t="s">
        <v>2982</v>
      </c>
      <c r="C1501" s="30" t="s">
        <v>2597</v>
      </c>
      <c r="D1501" s="30">
        <v>943</v>
      </c>
      <c r="E1501" s="30" t="s">
        <v>4167</v>
      </c>
      <c r="F1501" s="37" t="s">
        <v>6854</v>
      </c>
      <c r="G1501" s="30"/>
    </row>
    <row r="1502" spans="2:7" x14ac:dyDescent="0.4">
      <c r="B1502" s="30" t="s">
        <v>2982</v>
      </c>
      <c r="C1502" s="30" t="s">
        <v>2597</v>
      </c>
      <c r="D1502" s="30">
        <v>944</v>
      </c>
      <c r="E1502" s="30" t="s">
        <v>3883</v>
      </c>
      <c r="F1502" s="37" t="s">
        <v>6854</v>
      </c>
      <c r="G1502" s="30"/>
    </row>
    <row r="1503" spans="2:7" x14ac:dyDescent="0.4">
      <c r="B1503" s="30" t="s">
        <v>2982</v>
      </c>
      <c r="C1503" s="30" t="s">
        <v>2597</v>
      </c>
      <c r="D1503" s="30">
        <v>945</v>
      </c>
      <c r="E1503" s="30" t="s">
        <v>4168</v>
      </c>
      <c r="F1503" s="37" t="s">
        <v>6854</v>
      </c>
      <c r="G1503" s="30"/>
    </row>
    <row r="1504" spans="2:7" x14ac:dyDescent="0.4">
      <c r="B1504" s="30" t="s">
        <v>2982</v>
      </c>
      <c r="C1504" s="30" t="s">
        <v>2597</v>
      </c>
      <c r="D1504" s="30">
        <v>946</v>
      </c>
      <c r="E1504" s="30" t="s">
        <v>735</v>
      </c>
      <c r="F1504" s="37" t="s">
        <v>6854</v>
      </c>
      <c r="G1504" s="30"/>
    </row>
    <row r="1505" spans="2:7" x14ac:dyDescent="0.4">
      <c r="B1505" s="30" t="s">
        <v>2982</v>
      </c>
      <c r="C1505" s="30" t="s">
        <v>2597</v>
      </c>
      <c r="D1505" s="30">
        <v>947</v>
      </c>
      <c r="E1505" s="30" t="s">
        <v>4169</v>
      </c>
      <c r="F1505" s="37" t="s">
        <v>6854</v>
      </c>
      <c r="G1505" s="30"/>
    </row>
    <row r="1506" spans="2:7" x14ac:dyDescent="0.4">
      <c r="B1506" s="30" t="s">
        <v>2982</v>
      </c>
      <c r="C1506" s="30" t="s">
        <v>2597</v>
      </c>
      <c r="D1506" s="30">
        <v>948</v>
      </c>
      <c r="E1506" s="30" t="s">
        <v>1257</v>
      </c>
      <c r="F1506" s="37" t="s">
        <v>6854</v>
      </c>
      <c r="G1506" s="30"/>
    </row>
    <row r="1507" spans="2:7" x14ac:dyDescent="0.4">
      <c r="B1507" s="30" t="s">
        <v>2982</v>
      </c>
      <c r="C1507" s="30" t="s">
        <v>2597</v>
      </c>
      <c r="D1507" s="30">
        <v>949</v>
      </c>
      <c r="E1507" s="30" t="s">
        <v>4171</v>
      </c>
      <c r="F1507" s="37" t="s">
        <v>6854</v>
      </c>
      <c r="G1507" s="30"/>
    </row>
    <row r="1508" spans="2:7" x14ac:dyDescent="0.4">
      <c r="B1508" s="30" t="s">
        <v>2982</v>
      </c>
      <c r="C1508" s="30" t="s">
        <v>2597</v>
      </c>
      <c r="D1508" s="30">
        <v>950</v>
      </c>
      <c r="E1508" s="30" t="s">
        <v>2616</v>
      </c>
      <c r="F1508" s="37" t="s">
        <v>6854</v>
      </c>
      <c r="G1508" s="30"/>
    </row>
    <row r="1509" spans="2:7" x14ac:dyDescent="0.4">
      <c r="B1509" s="30" t="s">
        <v>2982</v>
      </c>
      <c r="C1509" s="30" t="s">
        <v>2597</v>
      </c>
      <c r="D1509" s="30">
        <v>951</v>
      </c>
      <c r="E1509" s="30" t="s">
        <v>3284</v>
      </c>
      <c r="F1509" s="37" t="s">
        <v>6854</v>
      </c>
      <c r="G1509" s="30"/>
    </row>
    <row r="1510" spans="2:7" x14ac:dyDescent="0.4">
      <c r="B1510" s="30" t="s">
        <v>2982</v>
      </c>
      <c r="C1510" s="30" t="s">
        <v>2597</v>
      </c>
      <c r="D1510" s="30">
        <v>952</v>
      </c>
      <c r="E1510" s="30" t="s">
        <v>4172</v>
      </c>
      <c r="F1510" s="37" t="s">
        <v>6854</v>
      </c>
      <c r="G1510" s="30"/>
    </row>
    <row r="1511" spans="2:7" x14ac:dyDescent="0.4">
      <c r="B1511" s="30" t="s">
        <v>2982</v>
      </c>
      <c r="C1511" s="30" t="s">
        <v>2597</v>
      </c>
      <c r="D1511" s="30">
        <v>953</v>
      </c>
      <c r="E1511" s="30" t="s">
        <v>4175</v>
      </c>
      <c r="F1511" s="37" t="s">
        <v>6854</v>
      </c>
      <c r="G1511" s="30"/>
    </row>
    <row r="1512" spans="2:7" x14ac:dyDescent="0.4">
      <c r="B1512" s="30" t="s">
        <v>2982</v>
      </c>
      <c r="C1512" s="30" t="s">
        <v>2597</v>
      </c>
      <c r="D1512" s="30">
        <v>954</v>
      </c>
      <c r="E1512" s="30" t="s">
        <v>4176</v>
      </c>
      <c r="F1512" s="37" t="s">
        <v>6854</v>
      </c>
      <c r="G1512" s="30"/>
    </row>
    <row r="1513" spans="2:7" x14ac:dyDescent="0.4">
      <c r="B1513" s="30" t="s">
        <v>2982</v>
      </c>
      <c r="C1513" s="30" t="s">
        <v>2597</v>
      </c>
      <c r="D1513" s="30">
        <v>955</v>
      </c>
      <c r="E1513" s="30" t="s">
        <v>4179</v>
      </c>
      <c r="F1513" s="37" t="s">
        <v>6854</v>
      </c>
      <c r="G1513" s="30"/>
    </row>
    <row r="1514" spans="2:7" x14ac:dyDescent="0.4">
      <c r="B1514" s="30" t="s">
        <v>2982</v>
      </c>
      <c r="C1514" s="30" t="s">
        <v>2597</v>
      </c>
      <c r="D1514" s="30">
        <v>956</v>
      </c>
      <c r="E1514" s="30" t="s">
        <v>4180</v>
      </c>
      <c r="F1514" s="37" t="s">
        <v>6854</v>
      </c>
      <c r="G1514" s="30"/>
    </row>
    <row r="1515" spans="2:7" x14ac:dyDescent="0.4">
      <c r="B1515" s="30" t="s">
        <v>2982</v>
      </c>
      <c r="C1515" s="30" t="s">
        <v>2597</v>
      </c>
      <c r="D1515" s="30">
        <v>957</v>
      </c>
      <c r="E1515" s="30" t="s">
        <v>4181</v>
      </c>
      <c r="F1515" s="37" t="s">
        <v>6854</v>
      </c>
      <c r="G1515" s="30"/>
    </row>
    <row r="1516" spans="2:7" x14ac:dyDescent="0.4">
      <c r="B1516" s="30" t="s">
        <v>2982</v>
      </c>
      <c r="C1516" s="30" t="s">
        <v>2597</v>
      </c>
      <c r="D1516" s="30">
        <v>958</v>
      </c>
      <c r="E1516" s="30" t="s">
        <v>4182</v>
      </c>
      <c r="F1516" s="37" t="s">
        <v>6854</v>
      </c>
      <c r="G1516" s="30"/>
    </row>
    <row r="1517" spans="2:7" x14ac:dyDescent="0.4">
      <c r="B1517" s="30" t="s">
        <v>2982</v>
      </c>
      <c r="C1517" s="30" t="s">
        <v>2597</v>
      </c>
      <c r="D1517" s="30">
        <v>959</v>
      </c>
      <c r="E1517" s="30" t="s">
        <v>4183</v>
      </c>
      <c r="F1517" s="37" t="s">
        <v>6854</v>
      </c>
      <c r="G1517" s="30"/>
    </row>
    <row r="1518" spans="2:7" x14ac:dyDescent="0.4">
      <c r="B1518" s="30" t="s">
        <v>2982</v>
      </c>
      <c r="C1518" s="30" t="s">
        <v>2597</v>
      </c>
      <c r="D1518" s="30">
        <v>960</v>
      </c>
      <c r="E1518" s="30" t="s">
        <v>981</v>
      </c>
      <c r="F1518" s="37" t="s">
        <v>6854</v>
      </c>
      <c r="G1518" s="30"/>
    </row>
    <row r="1519" spans="2:7" x14ac:dyDescent="0.4">
      <c r="B1519" s="30" t="s">
        <v>2982</v>
      </c>
      <c r="C1519" s="30" t="s">
        <v>2597</v>
      </c>
      <c r="D1519" s="30">
        <v>961</v>
      </c>
      <c r="E1519" s="30" t="s">
        <v>1857</v>
      </c>
      <c r="F1519" s="37" t="s">
        <v>6854</v>
      </c>
      <c r="G1519" s="30"/>
    </row>
    <row r="1520" spans="2:7" x14ac:dyDescent="0.4">
      <c r="B1520" s="30" t="s">
        <v>2982</v>
      </c>
      <c r="C1520" s="30" t="s">
        <v>2597</v>
      </c>
      <c r="D1520" s="30">
        <v>962</v>
      </c>
      <c r="E1520" s="30" t="s">
        <v>4185</v>
      </c>
      <c r="F1520" s="37" t="s">
        <v>6854</v>
      </c>
      <c r="G1520" s="30"/>
    </row>
    <row r="1521" spans="2:7" x14ac:dyDescent="0.4">
      <c r="B1521" s="30" t="s">
        <v>2982</v>
      </c>
      <c r="C1521" s="30" t="s">
        <v>2597</v>
      </c>
      <c r="D1521" s="30">
        <v>963</v>
      </c>
      <c r="E1521" s="30" t="s">
        <v>4187</v>
      </c>
      <c r="F1521" s="37" t="s">
        <v>6854</v>
      </c>
      <c r="G1521" s="30"/>
    </row>
    <row r="1522" spans="2:7" x14ac:dyDescent="0.4">
      <c r="B1522" s="30" t="s">
        <v>2982</v>
      </c>
      <c r="C1522" s="30" t="s">
        <v>2597</v>
      </c>
      <c r="D1522" s="30">
        <v>964</v>
      </c>
      <c r="E1522" s="30" t="s">
        <v>1389</v>
      </c>
      <c r="F1522" s="37" t="s">
        <v>6854</v>
      </c>
      <c r="G1522" s="30"/>
    </row>
    <row r="1523" spans="2:7" x14ac:dyDescent="0.4">
      <c r="B1523" s="30" t="s">
        <v>2982</v>
      </c>
      <c r="C1523" s="30" t="s">
        <v>2597</v>
      </c>
      <c r="D1523" s="30">
        <v>965</v>
      </c>
      <c r="E1523" s="30" t="s">
        <v>3850</v>
      </c>
      <c r="F1523" s="37" t="s">
        <v>6854</v>
      </c>
      <c r="G1523" s="30"/>
    </row>
    <row r="1524" spans="2:7" x14ac:dyDescent="0.4">
      <c r="B1524" s="30" t="s">
        <v>2982</v>
      </c>
      <c r="C1524" s="30" t="s">
        <v>2597</v>
      </c>
      <c r="D1524" s="30">
        <v>966</v>
      </c>
      <c r="E1524" s="30" t="s">
        <v>2936</v>
      </c>
      <c r="F1524" s="37" t="s">
        <v>6854</v>
      </c>
      <c r="G1524" s="30"/>
    </row>
    <row r="1525" spans="2:7" x14ac:dyDescent="0.4">
      <c r="B1525" s="30" t="s">
        <v>2982</v>
      </c>
      <c r="C1525" s="30" t="s">
        <v>2597</v>
      </c>
      <c r="D1525" s="30">
        <v>967</v>
      </c>
      <c r="E1525" s="30" t="s">
        <v>1883</v>
      </c>
      <c r="F1525" s="37" t="s">
        <v>6854</v>
      </c>
      <c r="G1525" s="30"/>
    </row>
    <row r="1526" spans="2:7" x14ac:dyDescent="0.4">
      <c r="B1526" s="30" t="s">
        <v>2982</v>
      </c>
      <c r="C1526" s="30" t="s">
        <v>2597</v>
      </c>
      <c r="D1526" s="30">
        <v>968</v>
      </c>
      <c r="E1526" s="30" t="s">
        <v>4189</v>
      </c>
      <c r="F1526" s="37" t="s">
        <v>6854</v>
      </c>
      <c r="G1526" s="30"/>
    </row>
    <row r="1527" spans="2:7" x14ac:dyDescent="0.4">
      <c r="B1527" s="30" t="s">
        <v>2982</v>
      </c>
      <c r="C1527" s="30" t="s">
        <v>2597</v>
      </c>
      <c r="D1527" s="30">
        <v>969</v>
      </c>
      <c r="E1527" s="30" t="s">
        <v>3783</v>
      </c>
      <c r="F1527" s="37" t="s">
        <v>6854</v>
      </c>
      <c r="G1527" s="30"/>
    </row>
    <row r="1528" spans="2:7" x14ac:dyDescent="0.4">
      <c r="B1528" s="30" t="s">
        <v>2982</v>
      </c>
      <c r="C1528" s="30" t="s">
        <v>2597</v>
      </c>
      <c r="D1528" s="30">
        <v>970</v>
      </c>
      <c r="E1528" s="30" t="s">
        <v>4193</v>
      </c>
      <c r="F1528" s="37" t="s">
        <v>6854</v>
      </c>
      <c r="G1528" s="30"/>
    </row>
    <row r="1529" spans="2:7" x14ac:dyDescent="0.4">
      <c r="B1529" s="30" t="s">
        <v>2982</v>
      </c>
      <c r="C1529" s="30" t="s">
        <v>2597</v>
      </c>
      <c r="D1529" s="30">
        <v>971</v>
      </c>
      <c r="E1529" s="30" t="s">
        <v>2574</v>
      </c>
      <c r="F1529" s="37" t="s">
        <v>6854</v>
      </c>
      <c r="G1529" s="30"/>
    </row>
    <row r="1530" spans="2:7" x14ac:dyDescent="0.4">
      <c r="B1530" s="30" t="s">
        <v>2982</v>
      </c>
      <c r="C1530" s="30" t="s">
        <v>2597</v>
      </c>
      <c r="D1530" s="30">
        <v>972</v>
      </c>
      <c r="E1530" s="30" t="s">
        <v>837</v>
      </c>
      <c r="F1530" s="37" t="s">
        <v>6854</v>
      </c>
      <c r="G1530" s="30"/>
    </row>
    <row r="1531" spans="2:7" x14ac:dyDescent="0.4">
      <c r="B1531" s="30" t="s">
        <v>2982</v>
      </c>
      <c r="C1531" s="30" t="s">
        <v>2597</v>
      </c>
      <c r="D1531" s="30">
        <v>973</v>
      </c>
      <c r="E1531" s="30" t="s">
        <v>505</v>
      </c>
      <c r="F1531" s="37" t="s">
        <v>6854</v>
      </c>
      <c r="G1531" s="30"/>
    </row>
    <row r="1532" spans="2:7" x14ac:dyDescent="0.4">
      <c r="B1532" s="30" t="s">
        <v>2982</v>
      </c>
      <c r="C1532" s="30" t="s">
        <v>2597</v>
      </c>
      <c r="D1532" s="30">
        <v>974</v>
      </c>
      <c r="E1532" s="30" t="s">
        <v>4194</v>
      </c>
      <c r="F1532" s="37" t="s">
        <v>6854</v>
      </c>
      <c r="G1532" s="30"/>
    </row>
    <row r="1533" spans="2:7" x14ac:dyDescent="0.4">
      <c r="B1533" s="30" t="s">
        <v>2982</v>
      </c>
      <c r="C1533" s="30" t="s">
        <v>2597</v>
      </c>
      <c r="D1533" s="30">
        <v>975</v>
      </c>
      <c r="E1533" s="30" t="s">
        <v>4197</v>
      </c>
      <c r="F1533" s="37" t="s">
        <v>6854</v>
      </c>
      <c r="G1533" s="30"/>
    </row>
    <row r="1534" spans="2:7" x14ac:dyDescent="0.4">
      <c r="B1534" s="30" t="s">
        <v>2982</v>
      </c>
      <c r="C1534" s="30" t="s">
        <v>2597</v>
      </c>
      <c r="D1534" s="30">
        <v>976</v>
      </c>
      <c r="E1534" s="30" t="s">
        <v>4200</v>
      </c>
      <c r="F1534" s="37" t="s">
        <v>6854</v>
      </c>
      <c r="G1534" s="30"/>
    </row>
    <row r="1535" spans="2:7" x14ac:dyDescent="0.4">
      <c r="B1535" s="30" t="s">
        <v>2982</v>
      </c>
      <c r="C1535" s="30" t="s">
        <v>2597</v>
      </c>
      <c r="D1535" s="30">
        <v>977</v>
      </c>
      <c r="E1535" s="30" t="s">
        <v>4201</v>
      </c>
      <c r="F1535" s="37" t="s">
        <v>6854</v>
      </c>
      <c r="G1535" s="30"/>
    </row>
    <row r="1536" spans="2:7" x14ac:dyDescent="0.4">
      <c r="B1536" s="30" t="s">
        <v>2982</v>
      </c>
      <c r="C1536" s="30" t="s">
        <v>2597</v>
      </c>
      <c r="D1536" s="30">
        <v>978</v>
      </c>
      <c r="E1536" s="30" t="s">
        <v>2705</v>
      </c>
      <c r="F1536" s="37" t="s">
        <v>6854</v>
      </c>
      <c r="G1536" s="30"/>
    </row>
    <row r="1537" spans="2:7" x14ac:dyDescent="0.4">
      <c r="B1537" s="30" t="s">
        <v>2982</v>
      </c>
      <c r="C1537" s="30" t="s">
        <v>2597</v>
      </c>
      <c r="D1537" s="30">
        <v>979</v>
      </c>
      <c r="E1537" s="30" t="s">
        <v>4202</v>
      </c>
      <c r="F1537" s="37" t="s">
        <v>6854</v>
      </c>
      <c r="G1537" s="30"/>
    </row>
    <row r="1538" spans="2:7" x14ac:dyDescent="0.4">
      <c r="B1538" s="30" t="s">
        <v>2982</v>
      </c>
      <c r="C1538" s="30" t="s">
        <v>2597</v>
      </c>
      <c r="D1538" s="30">
        <v>980</v>
      </c>
      <c r="E1538" s="30" t="s">
        <v>607</v>
      </c>
      <c r="F1538" s="37" t="s">
        <v>6854</v>
      </c>
      <c r="G1538" s="30"/>
    </row>
    <row r="1539" spans="2:7" x14ac:dyDescent="0.4">
      <c r="B1539" s="30" t="s">
        <v>2982</v>
      </c>
      <c r="C1539" s="30" t="s">
        <v>2597</v>
      </c>
      <c r="D1539" s="30">
        <v>981</v>
      </c>
      <c r="E1539" s="30" t="s">
        <v>4204</v>
      </c>
      <c r="F1539" s="37" t="s">
        <v>6854</v>
      </c>
      <c r="G1539" s="30"/>
    </row>
    <row r="1540" spans="2:7" x14ac:dyDescent="0.4">
      <c r="B1540" s="30" t="s">
        <v>2982</v>
      </c>
      <c r="C1540" s="30" t="s">
        <v>2597</v>
      </c>
      <c r="D1540" s="30">
        <v>982</v>
      </c>
      <c r="E1540" s="30" t="s">
        <v>4205</v>
      </c>
      <c r="F1540" s="37" t="s">
        <v>6854</v>
      </c>
      <c r="G1540" s="30"/>
    </row>
    <row r="1541" spans="2:7" x14ac:dyDescent="0.4">
      <c r="B1541" s="30" t="s">
        <v>2982</v>
      </c>
      <c r="C1541" s="30" t="s">
        <v>2597</v>
      </c>
      <c r="D1541" s="30">
        <v>983</v>
      </c>
      <c r="E1541" s="30" t="s">
        <v>2867</v>
      </c>
      <c r="F1541" s="37" t="s">
        <v>6854</v>
      </c>
      <c r="G1541" s="30"/>
    </row>
    <row r="1542" spans="2:7" x14ac:dyDescent="0.4">
      <c r="B1542" s="30" t="s">
        <v>2982</v>
      </c>
      <c r="C1542" s="30" t="s">
        <v>2597</v>
      </c>
      <c r="D1542" s="30">
        <v>984</v>
      </c>
      <c r="E1542" s="30" t="s">
        <v>582</v>
      </c>
      <c r="F1542" s="37" t="s">
        <v>6854</v>
      </c>
      <c r="G1542" s="30"/>
    </row>
    <row r="1543" spans="2:7" x14ac:dyDescent="0.4">
      <c r="B1543" s="30" t="s">
        <v>2982</v>
      </c>
      <c r="C1543" s="30" t="s">
        <v>2597</v>
      </c>
      <c r="D1543" s="30">
        <v>985</v>
      </c>
      <c r="E1543" s="30" t="s">
        <v>4210</v>
      </c>
      <c r="F1543" s="37" t="s">
        <v>6854</v>
      </c>
      <c r="G1543" s="30"/>
    </row>
    <row r="1544" spans="2:7" x14ac:dyDescent="0.4">
      <c r="B1544" s="30" t="s">
        <v>2982</v>
      </c>
      <c r="C1544" s="30" t="s">
        <v>2597</v>
      </c>
      <c r="D1544" s="30">
        <v>986</v>
      </c>
      <c r="E1544" s="30" t="s">
        <v>4212</v>
      </c>
      <c r="F1544" s="37" t="s">
        <v>6854</v>
      </c>
      <c r="G1544" s="30"/>
    </row>
    <row r="1545" spans="2:7" x14ac:dyDescent="0.4">
      <c r="B1545" s="30" t="s">
        <v>2982</v>
      </c>
      <c r="C1545" s="30" t="s">
        <v>2597</v>
      </c>
      <c r="D1545" s="30">
        <v>987</v>
      </c>
      <c r="E1545" s="30" t="s">
        <v>4213</v>
      </c>
      <c r="F1545" s="37" t="s">
        <v>6854</v>
      </c>
      <c r="G1545" s="30"/>
    </row>
    <row r="1546" spans="2:7" x14ac:dyDescent="0.4">
      <c r="B1546" s="30" t="s">
        <v>2982</v>
      </c>
      <c r="C1546" s="30" t="s">
        <v>2597</v>
      </c>
      <c r="D1546" s="30">
        <v>988</v>
      </c>
      <c r="E1546" s="30" t="s">
        <v>4214</v>
      </c>
      <c r="F1546" s="37" t="s">
        <v>6854</v>
      </c>
      <c r="G1546" s="30"/>
    </row>
    <row r="1547" spans="2:7" x14ac:dyDescent="0.4">
      <c r="B1547" s="30" t="s">
        <v>2982</v>
      </c>
      <c r="C1547" s="30" t="s">
        <v>2597</v>
      </c>
      <c r="D1547" s="30">
        <v>989</v>
      </c>
      <c r="E1547" s="30" t="s">
        <v>4215</v>
      </c>
      <c r="F1547" s="37" t="s">
        <v>6854</v>
      </c>
      <c r="G1547" s="30"/>
    </row>
    <row r="1548" spans="2:7" x14ac:dyDescent="0.4">
      <c r="B1548" s="30" t="s">
        <v>2982</v>
      </c>
      <c r="C1548" s="30" t="s">
        <v>2597</v>
      </c>
      <c r="D1548" s="30">
        <v>990</v>
      </c>
      <c r="E1548" s="30" t="s">
        <v>2279</v>
      </c>
      <c r="F1548" s="37" t="s">
        <v>6854</v>
      </c>
      <c r="G1548" s="30"/>
    </row>
    <row r="1549" spans="2:7" x14ac:dyDescent="0.4">
      <c r="B1549" s="30" t="s">
        <v>2982</v>
      </c>
      <c r="C1549" s="30" t="s">
        <v>2597</v>
      </c>
      <c r="D1549" s="30">
        <v>991</v>
      </c>
      <c r="E1549" s="30" t="s">
        <v>461</v>
      </c>
      <c r="F1549" s="37" t="s">
        <v>6854</v>
      </c>
      <c r="G1549" s="30"/>
    </row>
    <row r="1550" spans="2:7" x14ac:dyDescent="0.4">
      <c r="B1550" s="30" t="s">
        <v>2982</v>
      </c>
      <c r="C1550" s="30" t="s">
        <v>2597</v>
      </c>
      <c r="D1550" s="30">
        <v>992</v>
      </c>
      <c r="E1550" s="30" t="s">
        <v>2911</v>
      </c>
      <c r="F1550" s="37" t="s">
        <v>6854</v>
      </c>
      <c r="G1550" s="30"/>
    </row>
    <row r="1551" spans="2:7" x14ac:dyDescent="0.4">
      <c r="B1551" s="30" t="s">
        <v>2982</v>
      </c>
      <c r="C1551" s="30" t="s">
        <v>2597</v>
      </c>
      <c r="D1551" s="30">
        <v>993</v>
      </c>
      <c r="E1551" s="30" t="s">
        <v>4216</v>
      </c>
      <c r="F1551" s="37" t="s">
        <v>6854</v>
      </c>
      <c r="G1551" s="30"/>
    </row>
    <row r="1552" spans="2:7" x14ac:dyDescent="0.4">
      <c r="B1552" s="30" t="s">
        <v>2982</v>
      </c>
      <c r="C1552" s="30" t="s">
        <v>2597</v>
      </c>
      <c r="D1552" s="30">
        <v>994</v>
      </c>
      <c r="E1552" s="30" t="s">
        <v>4217</v>
      </c>
      <c r="F1552" s="37" t="s">
        <v>6854</v>
      </c>
      <c r="G1552" s="30"/>
    </row>
    <row r="1553" spans="2:7" x14ac:dyDescent="0.4">
      <c r="B1553" s="30" t="s">
        <v>2982</v>
      </c>
      <c r="C1553" s="30" t="s">
        <v>2597</v>
      </c>
      <c r="D1553" s="30">
        <v>995</v>
      </c>
      <c r="E1553" s="30" t="s">
        <v>4218</v>
      </c>
      <c r="F1553" s="37" t="s">
        <v>6854</v>
      </c>
      <c r="G1553" s="30"/>
    </row>
    <row r="1554" spans="2:7" x14ac:dyDescent="0.4">
      <c r="B1554" s="30" t="s">
        <v>2982</v>
      </c>
      <c r="C1554" s="30" t="s">
        <v>2597</v>
      </c>
      <c r="D1554" s="30">
        <v>996</v>
      </c>
      <c r="E1554" s="30" t="s">
        <v>1813</v>
      </c>
      <c r="F1554" s="37" t="s">
        <v>6854</v>
      </c>
      <c r="G1554" s="30"/>
    </row>
    <row r="1555" spans="2:7" x14ac:dyDescent="0.4">
      <c r="B1555" s="30" t="s">
        <v>2982</v>
      </c>
      <c r="C1555" s="30" t="s">
        <v>2597</v>
      </c>
      <c r="D1555" s="30">
        <v>997</v>
      </c>
      <c r="E1555" s="30" t="s">
        <v>4219</v>
      </c>
      <c r="F1555" s="37" t="s">
        <v>6854</v>
      </c>
      <c r="G1555" s="30"/>
    </row>
    <row r="1556" spans="2:7" x14ac:dyDescent="0.4">
      <c r="B1556" s="30" t="s">
        <v>2982</v>
      </c>
      <c r="C1556" s="30" t="s">
        <v>2597</v>
      </c>
      <c r="D1556" s="30">
        <v>998</v>
      </c>
      <c r="E1556" s="30" t="s">
        <v>2582</v>
      </c>
      <c r="F1556" s="37" t="s">
        <v>6854</v>
      </c>
      <c r="G1556" s="30"/>
    </row>
    <row r="1557" spans="2:7" x14ac:dyDescent="0.4">
      <c r="B1557" s="30" t="s">
        <v>2982</v>
      </c>
      <c r="C1557" s="30" t="s">
        <v>2597</v>
      </c>
      <c r="D1557" s="30">
        <v>999</v>
      </c>
      <c r="E1557" s="30" t="s">
        <v>1023</v>
      </c>
      <c r="F1557" s="37" t="s">
        <v>6854</v>
      </c>
      <c r="G1557" s="30"/>
    </row>
    <row r="1558" spans="2:7" x14ac:dyDescent="0.4">
      <c r="B1558" s="30" t="s">
        <v>2982</v>
      </c>
      <c r="C1558" s="30" t="s">
        <v>2597</v>
      </c>
      <c r="D1558" s="30">
        <v>1000</v>
      </c>
      <c r="E1558" s="30" t="s">
        <v>4220</v>
      </c>
      <c r="F1558" s="37" t="s">
        <v>6854</v>
      </c>
      <c r="G1558" s="30"/>
    </row>
    <row r="1559" spans="2:7" x14ac:dyDescent="0.4">
      <c r="B1559" s="30" t="s">
        <v>2982</v>
      </c>
      <c r="C1559" s="30" t="s">
        <v>2597</v>
      </c>
      <c r="D1559" s="30">
        <v>1001</v>
      </c>
      <c r="E1559" s="30" t="s">
        <v>4223</v>
      </c>
      <c r="F1559" s="37" t="s">
        <v>6854</v>
      </c>
      <c r="G1559" s="30"/>
    </row>
    <row r="1560" spans="2:7" x14ac:dyDescent="0.4">
      <c r="B1560" s="30" t="s">
        <v>2982</v>
      </c>
      <c r="C1560" s="30" t="s">
        <v>2597</v>
      </c>
      <c r="D1560" s="30">
        <v>1002</v>
      </c>
      <c r="E1560" s="30" t="s">
        <v>4224</v>
      </c>
      <c r="F1560" s="37" t="s">
        <v>6854</v>
      </c>
      <c r="G1560" s="30"/>
    </row>
    <row r="1561" spans="2:7" x14ac:dyDescent="0.4">
      <c r="B1561" s="30" t="s">
        <v>2982</v>
      </c>
      <c r="C1561" s="30" t="s">
        <v>2597</v>
      </c>
      <c r="D1561" s="30">
        <v>1003</v>
      </c>
      <c r="E1561" s="30" t="s">
        <v>4225</v>
      </c>
      <c r="F1561" s="37" t="s">
        <v>6854</v>
      </c>
      <c r="G1561" s="30"/>
    </row>
    <row r="1562" spans="2:7" x14ac:dyDescent="0.4">
      <c r="B1562" s="30" t="s">
        <v>2982</v>
      </c>
      <c r="C1562" s="30" t="s">
        <v>2597</v>
      </c>
      <c r="D1562" s="30">
        <v>1004</v>
      </c>
      <c r="E1562" s="30" t="s">
        <v>4227</v>
      </c>
      <c r="F1562" s="37" t="s">
        <v>6854</v>
      </c>
      <c r="G1562" s="30"/>
    </row>
    <row r="1563" spans="2:7" x14ac:dyDescent="0.4">
      <c r="B1563" s="30" t="s">
        <v>2982</v>
      </c>
      <c r="C1563" s="30" t="s">
        <v>2597</v>
      </c>
      <c r="D1563" s="30">
        <v>1005</v>
      </c>
      <c r="E1563" s="30" t="s">
        <v>4229</v>
      </c>
      <c r="F1563" s="37" t="s">
        <v>6854</v>
      </c>
      <c r="G1563" s="30"/>
    </row>
    <row r="1564" spans="2:7" x14ac:dyDescent="0.4">
      <c r="B1564" s="30" t="s">
        <v>2982</v>
      </c>
      <c r="C1564" s="30" t="s">
        <v>2597</v>
      </c>
      <c r="D1564" s="30">
        <v>1006</v>
      </c>
      <c r="E1564" s="30" t="s">
        <v>4230</v>
      </c>
      <c r="F1564" s="37" t="s">
        <v>6854</v>
      </c>
      <c r="G1564" s="30"/>
    </row>
    <row r="1565" spans="2:7" x14ac:dyDescent="0.4">
      <c r="B1565" s="30" t="s">
        <v>2982</v>
      </c>
      <c r="C1565" s="30" t="s">
        <v>2597</v>
      </c>
      <c r="D1565" s="30">
        <v>1007</v>
      </c>
      <c r="E1565" s="30" t="s">
        <v>4231</v>
      </c>
      <c r="F1565" s="37" t="s">
        <v>6854</v>
      </c>
      <c r="G1565" s="30"/>
    </row>
    <row r="1566" spans="2:7" x14ac:dyDescent="0.4">
      <c r="B1566" s="30" t="s">
        <v>2982</v>
      </c>
      <c r="C1566" s="30" t="s">
        <v>2597</v>
      </c>
      <c r="D1566" s="30">
        <v>1008</v>
      </c>
      <c r="E1566" s="30" t="s">
        <v>4233</v>
      </c>
      <c r="F1566" s="37" t="s">
        <v>6854</v>
      </c>
      <c r="G1566" s="30"/>
    </row>
    <row r="1567" spans="2:7" x14ac:dyDescent="0.4">
      <c r="B1567" s="30" t="s">
        <v>2982</v>
      </c>
      <c r="C1567" s="30" t="s">
        <v>2597</v>
      </c>
      <c r="D1567" s="30">
        <v>1009</v>
      </c>
      <c r="E1567" s="30" t="s">
        <v>4236</v>
      </c>
      <c r="F1567" s="37" t="s">
        <v>6854</v>
      </c>
      <c r="G1567" s="30"/>
    </row>
    <row r="1568" spans="2:7" x14ac:dyDescent="0.4">
      <c r="B1568" s="30" t="s">
        <v>2982</v>
      </c>
      <c r="C1568" s="30" t="s">
        <v>2597</v>
      </c>
      <c r="D1568" s="30">
        <v>1010</v>
      </c>
      <c r="E1568" s="30" t="s">
        <v>2968</v>
      </c>
      <c r="F1568" s="37" t="s">
        <v>6854</v>
      </c>
      <c r="G1568" s="30"/>
    </row>
    <row r="1569" spans="2:7" x14ac:dyDescent="0.4">
      <c r="B1569" s="30" t="s">
        <v>2982</v>
      </c>
      <c r="C1569" s="30" t="s">
        <v>2597</v>
      </c>
      <c r="D1569" s="30">
        <v>1011</v>
      </c>
      <c r="E1569" s="30" t="s">
        <v>4238</v>
      </c>
      <c r="F1569" s="37" t="s">
        <v>6854</v>
      </c>
      <c r="G1569" s="30"/>
    </row>
    <row r="1570" spans="2:7" x14ac:dyDescent="0.4">
      <c r="B1570" s="30" t="s">
        <v>2982</v>
      </c>
      <c r="C1570" s="30" t="s">
        <v>2597</v>
      </c>
      <c r="D1570" s="30">
        <v>1012</v>
      </c>
      <c r="E1570" s="30" t="s">
        <v>2457</v>
      </c>
      <c r="F1570" s="37" t="s">
        <v>6854</v>
      </c>
      <c r="G1570" s="30"/>
    </row>
    <row r="1571" spans="2:7" x14ac:dyDescent="0.4">
      <c r="B1571" s="30" t="s">
        <v>2982</v>
      </c>
      <c r="C1571" s="30" t="s">
        <v>2597</v>
      </c>
      <c r="D1571" s="30">
        <v>1013</v>
      </c>
      <c r="E1571" s="30" t="s">
        <v>4239</v>
      </c>
      <c r="F1571" s="37" t="s">
        <v>6854</v>
      </c>
      <c r="G1571" s="30"/>
    </row>
    <row r="1572" spans="2:7" x14ac:dyDescent="0.4">
      <c r="B1572" s="30" t="s">
        <v>2982</v>
      </c>
      <c r="C1572" s="30" t="s">
        <v>2597</v>
      </c>
      <c r="D1572" s="30">
        <v>1014</v>
      </c>
      <c r="E1572" s="30" t="s">
        <v>3472</v>
      </c>
      <c r="F1572" s="37" t="s">
        <v>6854</v>
      </c>
      <c r="G1572" s="30"/>
    </row>
    <row r="1573" spans="2:7" x14ac:dyDescent="0.4">
      <c r="B1573" s="30" t="s">
        <v>2982</v>
      </c>
      <c r="C1573" s="30" t="s">
        <v>2597</v>
      </c>
      <c r="D1573" s="30">
        <v>1015</v>
      </c>
      <c r="E1573" s="30" t="s">
        <v>4242</v>
      </c>
      <c r="F1573" s="37" t="s">
        <v>6854</v>
      </c>
      <c r="G1573" s="30"/>
    </row>
    <row r="1574" spans="2:7" x14ac:dyDescent="0.4">
      <c r="B1574" s="30" t="s">
        <v>2982</v>
      </c>
      <c r="C1574" s="30" t="s">
        <v>2597</v>
      </c>
      <c r="D1574" s="30">
        <v>1016</v>
      </c>
      <c r="E1574" s="30" t="s">
        <v>3511</v>
      </c>
      <c r="F1574" s="37" t="s">
        <v>6854</v>
      </c>
      <c r="G1574" s="30"/>
    </row>
    <row r="1575" spans="2:7" x14ac:dyDescent="0.4">
      <c r="B1575" s="30" t="s">
        <v>2982</v>
      </c>
      <c r="C1575" s="30" t="s">
        <v>2597</v>
      </c>
      <c r="D1575" s="30">
        <v>1017</v>
      </c>
      <c r="E1575" s="30" t="s">
        <v>1969</v>
      </c>
      <c r="F1575" s="37" t="s">
        <v>6854</v>
      </c>
      <c r="G1575" s="30"/>
    </row>
    <row r="1576" spans="2:7" x14ac:dyDescent="0.4">
      <c r="B1576" s="30" t="s">
        <v>2982</v>
      </c>
      <c r="C1576" s="30" t="s">
        <v>2597</v>
      </c>
      <c r="D1576" s="30">
        <v>1018</v>
      </c>
      <c r="E1576" s="30" t="s">
        <v>4245</v>
      </c>
      <c r="F1576" s="37" t="s">
        <v>6854</v>
      </c>
      <c r="G1576" s="30"/>
    </row>
    <row r="1577" spans="2:7" x14ac:dyDescent="0.4">
      <c r="B1577" s="30" t="s">
        <v>2982</v>
      </c>
      <c r="C1577" s="30" t="s">
        <v>2597</v>
      </c>
      <c r="D1577" s="30">
        <v>1019</v>
      </c>
      <c r="E1577" s="30" t="s">
        <v>4249</v>
      </c>
      <c r="F1577" s="37" t="s">
        <v>6854</v>
      </c>
      <c r="G1577" s="30"/>
    </row>
    <row r="1578" spans="2:7" x14ac:dyDescent="0.4">
      <c r="B1578" s="30" t="s">
        <v>2982</v>
      </c>
      <c r="C1578" s="30" t="s">
        <v>2597</v>
      </c>
      <c r="D1578" s="30">
        <v>1020</v>
      </c>
      <c r="E1578" s="30" t="s">
        <v>4251</v>
      </c>
      <c r="F1578" s="37" t="s">
        <v>6854</v>
      </c>
      <c r="G1578" s="30"/>
    </row>
    <row r="1579" spans="2:7" x14ac:dyDescent="0.4">
      <c r="B1579" s="30" t="s">
        <v>2982</v>
      </c>
      <c r="C1579" s="30" t="s">
        <v>2597</v>
      </c>
      <c r="D1579" s="30">
        <v>1021</v>
      </c>
      <c r="E1579" s="30" t="s">
        <v>4253</v>
      </c>
      <c r="F1579" s="37" t="s">
        <v>6854</v>
      </c>
      <c r="G1579" s="30"/>
    </row>
    <row r="1580" spans="2:7" x14ac:dyDescent="0.4">
      <c r="B1580" s="30" t="s">
        <v>2982</v>
      </c>
      <c r="C1580" s="30" t="s">
        <v>2597</v>
      </c>
      <c r="D1580" s="30">
        <v>1022</v>
      </c>
      <c r="E1580" s="30" t="s">
        <v>4254</v>
      </c>
      <c r="F1580" s="37" t="s">
        <v>6854</v>
      </c>
      <c r="G1580" s="30"/>
    </row>
    <row r="1581" spans="2:7" x14ac:dyDescent="0.4">
      <c r="B1581" s="30" t="s">
        <v>2982</v>
      </c>
      <c r="C1581" s="30" t="s">
        <v>2597</v>
      </c>
      <c r="D1581" s="30">
        <v>1023</v>
      </c>
      <c r="E1581" s="30" t="s">
        <v>4256</v>
      </c>
      <c r="F1581" s="37" t="s">
        <v>6854</v>
      </c>
      <c r="G1581" s="30"/>
    </row>
    <row r="1582" spans="2:7" x14ac:dyDescent="0.4">
      <c r="B1582" s="30" t="s">
        <v>2982</v>
      </c>
      <c r="C1582" s="30" t="s">
        <v>2597</v>
      </c>
      <c r="D1582" s="30">
        <v>1024</v>
      </c>
      <c r="E1582" s="30" t="s">
        <v>4258</v>
      </c>
      <c r="F1582" s="37" t="s">
        <v>6854</v>
      </c>
      <c r="G1582" s="30"/>
    </row>
    <row r="1583" spans="2:7" x14ac:dyDescent="0.4">
      <c r="B1583" s="30" t="s">
        <v>2982</v>
      </c>
      <c r="C1583" s="30" t="s">
        <v>2597</v>
      </c>
      <c r="D1583" s="30">
        <v>1025</v>
      </c>
      <c r="E1583" s="30" t="s">
        <v>506</v>
      </c>
      <c r="F1583" s="37" t="s">
        <v>6854</v>
      </c>
      <c r="G1583" s="30"/>
    </row>
    <row r="1584" spans="2:7" x14ac:dyDescent="0.4">
      <c r="B1584" s="30" t="s">
        <v>2982</v>
      </c>
      <c r="C1584" s="30" t="s">
        <v>2597</v>
      </c>
      <c r="D1584" s="30">
        <v>1026</v>
      </c>
      <c r="E1584" s="30" t="s">
        <v>4260</v>
      </c>
      <c r="F1584" s="37" t="s">
        <v>6854</v>
      </c>
      <c r="G1584" s="30"/>
    </row>
    <row r="1585" spans="2:7" x14ac:dyDescent="0.4">
      <c r="B1585" s="30" t="s">
        <v>2982</v>
      </c>
      <c r="C1585" s="30" t="s">
        <v>2597</v>
      </c>
      <c r="D1585" s="30">
        <v>1027</v>
      </c>
      <c r="E1585" s="30" t="s">
        <v>4262</v>
      </c>
      <c r="F1585" s="37" t="s">
        <v>6854</v>
      </c>
      <c r="G1585" s="30"/>
    </row>
    <row r="1586" spans="2:7" x14ac:dyDescent="0.4">
      <c r="B1586" s="30" t="s">
        <v>2982</v>
      </c>
      <c r="C1586" s="30" t="s">
        <v>2597</v>
      </c>
      <c r="D1586" s="30">
        <v>1028</v>
      </c>
      <c r="E1586" s="30" t="s">
        <v>696</v>
      </c>
      <c r="F1586" s="37" t="s">
        <v>6854</v>
      </c>
      <c r="G1586" s="30"/>
    </row>
    <row r="1587" spans="2:7" x14ac:dyDescent="0.4">
      <c r="B1587" s="30" t="s">
        <v>2982</v>
      </c>
      <c r="C1587" s="30" t="s">
        <v>2597</v>
      </c>
      <c r="D1587" s="30">
        <v>1029</v>
      </c>
      <c r="E1587" s="30" t="s">
        <v>284</v>
      </c>
      <c r="F1587" s="37" t="s">
        <v>6854</v>
      </c>
      <c r="G1587" s="30"/>
    </row>
    <row r="1588" spans="2:7" x14ac:dyDescent="0.4">
      <c r="B1588" s="30" t="s">
        <v>2982</v>
      </c>
      <c r="C1588" s="30" t="s">
        <v>2597</v>
      </c>
      <c r="D1588" s="30">
        <v>1030</v>
      </c>
      <c r="E1588" s="30" t="s">
        <v>4191</v>
      </c>
      <c r="F1588" s="37" t="s">
        <v>6854</v>
      </c>
      <c r="G1588" s="30"/>
    </row>
    <row r="1589" spans="2:7" x14ac:dyDescent="0.4">
      <c r="B1589" s="30" t="s">
        <v>2982</v>
      </c>
      <c r="C1589" s="30" t="s">
        <v>2597</v>
      </c>
      <c r="D1589" s="30">
        <v>1031</v>
      </c>
      <c r="E1589" s="30" t="s">
        <v>1939</v>
      </c>
      <c r="F1589" s="37" t="s">
        <v>6854</v>
      </c>
      <c r="G1589" s="30"/>
    </row>
    <row r="1590" spans="2:7" x14ac:dyDescent="0.4">
      <c r="B1590" s="30" t="s">
        <v>2982</v>
      </c>
      <c r="C1590" s="30" t="s">
        <v>2597</v>
      </c>
      <c r="D1590" s="30">
        <v>1032</v>
      </c>
      <c r="E1590" s="30" t="s">
        <v>2114</v>
      </c>
      <c r="F1590" s="37" t="s">
        <v>6854</v>
      </c>
      <c r="G1590" s="30"/>
    </row>
    <row r="1591" spans="2:7" x14ac:dyDescent="0.4">
      <c r="B1591" s="30" t="s">
        <v>2982</v>
      </c>
      <c r="C1591" s="30" t="s">
        <v>2597</v>
      </c>
      <c r="D1591" s="30">
        <v>1033</v>
      </c>
      <c r="E1591" s="30" t="s">
        <v>3461</v>
      </c>
      <c r="F1591" s="37" t="s">
        <v>6854</v>
      </c>
      <c r="G1591" s="30"/>
    </row>
    <row r="1592" spans="2:7" x14ac:dyDescent="0.4">
      <c r="B1592" s="30" t="s">
        <v>2982</v>
      </c>
      <c r="C1592" s="30" t="s">
        <v>2597</v>
      </c>
      <c r="D1592" s="30">
        <v>1034</v>
      </c>
      <c r="E1592" s="30" t="s">
        <v>61</v>
      </c>
      <c r="F1592" s="37" t="s">
        <v>6854</v>
      </c>
      <c r="G1592" s="30"/>
    </row>
    <row r="1593" spans="2:7" x14ac:dyDescent="0.4">
      <c r="B1593" s="30" t="s">
        <v>2982</v>
      </c>
      <c r="C1593" s="30" t="s">
        <v>2597</v>
      </c>
      <c r="D1593" s="30">
        <v>1035</v>
      </c>
      <c r="E1593" s="30" t="s">
        <v>2529</v>
      </c>
      <c r="F1593" s="37" t="s">
        <v>6854</v>
      </c>
      <c r="G1593" s="30"/>
    </row>
    <row r="1594" spans="2:7" x14ac:dyDescent="0.4">
      <c r="B1594" s="30" t="s">
        <v>2982</v>
      </c>
      <c r="C1594" s="30" t="s">
        <v>2597</v>
      </c>
      <c r="D1594" s="30">
        <v>1036</v>
      </c>
      <c r="E1594" s="30" t="s">
        <v>2360</v>
      </c>
      <c r="F1594" s="37" t="s">
        <v>6854</v>
      </c>
      <c r="G1594" s="30"/>
    </row>
    <row r="1595" spans="2:7" x14ac:dyDescent="0.4">
      <c r="B1595" s="30" t="s">
        <v>2982</v>
      </c>
      <c r="C1595" s="30" t="s">
        <v>2597</v>
      </c>
      <c r="D1595" s="30">
        <v>1037</v>
      </c>
      <c r="E1595" s="30" t="s">
        <v>4264</v>
      </c>
      <c r="F1595" s="37" t="s">
        <v>6854</v>
      </c>
      <c r="G1595" s="30"/>
    </row>
    <row r="1596" spans="2:7" x14ac:dyDescent="0.4">
      <c r="B1596" s="30" t="s">
        <v>2982</v>
      </c>
      <c r="C1596" s="30" t="s">
        <v>2597</v>
      </c>
      <c r="D1596" s="30">
        <v>1038</v>
      </c>
      <c r="E1596" s="30" t="s">
        <v>4266</v>
      </c>
      <c r="F1596" s="37" t="s">
        <v>6854</v>
      </c>
      <c r="G1596" s="30"/>
    </row>
    <row r="1597" spans="2:7" x14ac:dyDescent="0.4">
      <c r="B1597" s="30" t="s">
        <v>2982</v>
      </c>
      <c r="C1597" s="30" t="s">
        <v>2597</v>
      </c>
      <c r="D1597" s="30">
        <v>1039</v>
      </c>
      <c r="E1597" s="30" t="s">
        <v>4267</v>
      </c>
      <c r="F1597" s="37" t="s">
        <v>6854</v>
      </c>
      <c r="G1597" s="30"/>
    </row>
    <row r="1598" spans="2:7" x14ac:dyDescent="0.4">
      <c r="B1598" s="30" t="s">
        <v>2982</v>
      </c>
      <c r="C1598" s="30" t="s">
        <v>2597</v>
      </c>
      <c r="D1598" s="30">
        <v>1040</v>
      </c>
      <c r="E1598" s="30" t="s">
        <v>4269</v>
      </c>
      <c r="F1598" s="37" t="s">
        <v>6854</v>
      </c>
      <c r="G1598" s="30"/>
    </row>
    <row r="1599" spans="2:7" x14ac:dyDescent="0.4">
      <c r="B1599" s="30" t="s">
        <v>2982</v>
      </c>
      <c r="C1599" s="30" t="s">
        <v>2597</v>
      </c>
      <c r="D1599" s="30">
        <v>1041</v>
      </c>
      <c r="E1599" s="30" t="s">
        <v>4270</v>
      </c>
      <c r="F1599" s="37" t="s">
        <v>6854</v>
      </c>
      <c r="G1599" s="30"/>
    </row>
    <row r="1600" spans="2:7" x14ac:dyDescent="0.4">
      <c r="B1600" s="30" t="s">
        <v>2982</v>
      </c>
      <c r="C1600" s="30" t="s">
        <v>2597</v>
      </c>
      <c r="D1600" s="30">
        <v>1042</v>
      </c>
      <c r="E1600" s="30" t="s">
        <v>4271</v>
      </c>
      <c r="F1600" s="37" t="s">
        <v>6854</v>
      </c>
      <c r="G1600" s="30"/>
    </row>
    <row r="1601" spans="2:7" x14ac:dyDescent="0.4">
      <c r="B1601" s="30" t="s">
        <v>2982</v>
      </c>
      <c r="C1601" s="30" t="s">
        <v>2597</v>
      </c>
      <c r="D1601" s="30">
        <v>1043</v>
      </c>
      <c r="E1601" s="30" t="s">
        <v>4136</v>
      </c>
      <c r="F1601" s="37" t="s">
        <v>6854</v>
      </c>
      <c r="G1601" s="30"/>
    </row>
    <row r="1602" spans="2:7" x14ac:dyDescent="0.4">
      <c r="B1602" s="30" t="s">
        <v>2982</v>
      </c>
      <c r="C1602" s="30" t="s">
        <v>2597</v>
      </c>
      <c r="D1602" s="30">
        <v>1044</v>
      </c>
      <c r="E1602" s="30" t="s">
        <v>1668</v>
      </c>
      <c r="F1602" s="37" t="s">
        <v>6854</v>
      </c>
      <c r="G1602" s="30"/>
    </row>
    <row r="1603" spans="2:7" x14ac:dyDescent="0.4">
      <c r="B1603" s="30" t="s">
        <v>2982</v>
      </c>
      <c r="C1603" s="30" t="s">
        <v>2597</v>
      </c>
      <c r="D1603" s="30">
        <v>1045</v>
      </c>
      <c r="E1603" s="30" t="s">
        <v>3667</v>
      </c>
      <c r="F1603" s="37" t="s">
        <v>6854</v>
      </c>
      <c r="G1603" s="30"/>
    </row>
    <row r="1604" spans="2:7" x14ac:dyDescent="0.4">
      <c r="B1604" s="30" t="s">
        <v>2982</v>
      </c>
      <c r="C1604" s="30" t="s">
        <v>2597</v>
      </c>
      <c r="D1604" s="30">
        <v>1046</v>
      </c>
      <c r="E1604" s="30" t="s">
        <v>2653</v>
      </c>
      <c r="F1604" s="37" t="s">
        <v>6854</v>
      </c>
      <c r="G1604" s="30"/>
    </row>
    <row r="1605" spans="2:7" x14ac:dyDescent="0.4">
      <c r="B1605" s="30" t="s">
        <v>2982</v>
      </c>
      <c r="C1605" s="30" t="s">
        <v>2597</v>
      </c>
      <c r="D1605" s="30">
        <v>1047</v>
      </c>
      <c r="E1605" s="30" t="s">
        <v>3631</v>
      </c>
      <c r="F1605" s="37" t="s">
        <v>6854</v>
      </c>
      <c r="G1605" s="30"/>
    </row>
    <row r="1606" spans="2:7" x14ac:dyDescent="0.4">
      <c r="B1606" s="30" t="s">
        <v>2982</v>
      </c>
      <c r="C1606" s="30" t="s">
        <v>2597</v>
      </c>
      <c r="D1606" s="30">
        <v>1048</v>
      </c>
      <c r="E1606" s="30" t="s">
        <v>4272</v>
      </c>
      <c r="F1606" s="37" t="s">
        <v>6854</v>
      </c>
      <c r="G1606" s="30"/>
    </row>
    <row r="1607" spans="2:7" x14ac:dyDescent="0.4">
      <c r="B1607" s="30" t="s">
        <v>2982</v>
      </c>
      <c r="C1607" s="30" t="s">
        <v>2597</v>
      </c>
      <c r="D1607" s="30">
        <v>1049</v>
      </c>
      <c r="E1607" s="30" t="s">
        <v>4274</v>
      </c>
      <c r="F1607" s="37" t="s">
        <v>6854</v>
      </c>
      <c r="G1607" s="30"/>
    </row>
    <row r="1608" spans="2:7" x14ac:dyDescent="0.4">
      <c r="B1608" s="30" t="s">
        <v>2982</v>
      </c>
      <c r="C1608" s="30" t="s">
        <v>2597</v>
      </c>
      <c r="D1608" s="30">
        <v>1050</v>
      </c>
      <c r="E1608" s="30" t="s">
        <v>4276</v>
      </c>
      <c r="F1608" s="37" t="s">
        <v>6854</v>
      </c>
      <c r="G1608" s="30"/>
    </row>
    <row r="1609" spans="2:7" x14ac:dyDescent="0.4">
      <c r="B1609" s="30" t="s">
        <v>2982</v>
      </c>
      <c r="C1609" s="30" t="s">
        <v>2597</v>
      </c>
      <c r="D1609" s="30">
        <v>1051</v>
      </c>
      <c r="E1609" s="30" t="s">
        <v>4277</v>
      </c>
      <c r="F1609" s="37" t="s">
        <v>6854</v>
      </c>
      <c r="G1609" s="30"/>
    </row>
    <row r="1610" spans="2:7" x14ac:dyDescent="0.4">
      <c r="B1610" s="30" t="s">
        <v>2982</v>
      </c>
      <c r="C1610" s="30" t="s">
        <v>2597</v>
      </c>
      <c r="D1610" s="30">
        <v>1052</v>
      </c>
      <c r="E1610" s="30" t="s">
        <v>4279</v>
      </c>
      <c r="F1610" s="37" t="s">
        <v>6854</v>
      </c>
      <c r="G1610" s="30"/>
    </row>
    <row r="1611" spans="2:7" x14ac:dyDescent="0.4">
      <c r="B1611" s="30" t="s">
        <v>2982</v>
      </c>
      <c r="C1611" s="30" t="s">
        <v>2597</v>
      </c>
      <c r="D1611" s="30">
        <v>1053</v>
      </c>
      <c r="E1611" s="30" t="s">
        <v>1093</v>
      </c>
      <c r="F1611" s="37" t="s">
        <v>6854</v>
      </c>
      <c r="G1611" s="30"/>
    </row>
    <row r="1612" spans="2:7" x14ac:dyDescent="0.4">
      <c r="B1612" s="30" t="s">
        <v>2982</v>
      </c>
      <c r="C1612" s="30" t="s">
        <v>2597</v>
      </c>
      <c r="D1612" s="30">
        <v>1054</v>
      </c>
      <c r="E1612" s="32" t="s">
        <v>268</v>
      </c>
      <c r="F1612" s="37"/>
      <c r="G1612" s="30"/>
    </row>
    <row r="1613" spans="2:7" x14ac:dyDescent="0.4">
      <c r="B1613" s="30" t="s">
        <v>2982</v>
      </c>
      <c r="C1613" s="30" t="s">
        <v>2597</v>
      </c>
      <c r="D1613" s="30">
        <v>1055</v>
      </c>
      <c r="E1613" s="32" t="s">
        <v>228</v>
      </c>
      <c r="F1613" s="37"/>
      <c r="G1613" s="30"/>
    </row>
    <row r="1614" spans="2:7" x14ac:dyDescent="0.4">
      <c r="B1614" s="30" t="s">
        <v>2982</v>
      </c>
      <c r="C1614" s="30" t="s">
        <v>2597</v>
      </c>
      <c r="D1614" s="30">
        <v>1056</v>
      </c>
      <c r="E1614" s="32" t="s">
        <v>281</v>
      </c>
      <c r="F1614" s="37"/>
      <c r="G1614" s="30"/>
    </row>
    <row r="1615" spans="2:7" x14ac:dyDescent="0.4">
      <c r="B1615" s="30" t="s">
        <v>2982</v>
      </c>
      <c r="C1615" s="30" t="s">
        <v>2597</v>
      </c>
      <c r="D1615" s="30">
        <v>1057</v>
      </c>
      <c r="E1615" s="32" t="s">
        <v>100</v>
      </c>
      <c r="F1615" s="37"/>
      <c r="G1615" s="30"/>
    </row>
    <row r="1616" spans="2:7" x14ac:dyDescent="0.4">
      <c r="B1616" s="30" t="s">
        <v>2982</v>
      </c>
      <c r="C1616" s="30" t="s">
        <v>2597</v>
      </c>
      <c r="D1616" s="30">
        <v>1058</v>
      </c>
      <c r="E1616" s="32" t="s">
        <v>285</v>
      </c>
      <c r="F1616" s="37"/>
      <c r="G1616" s="30"/>
    </row>
    <row r="1617" spans="2:7" x14ac:dyDescent="0.4">
      <c r="B1617" s="30" t="s">
        <v>2982</v>
      </c>
      <c r="C1617" s="30" t="s">
        <v>2597</v>
      </c>
      <c r="D1617" s="30">
        <v>1059</v>
      </c>
      <c r="E1617" s="32" t="s">
        <v>288</v>
      </c>
      <c r="F1617" s="37"/>
      <c r="G1617" s="30"/>
    </row>
    <row r="1618" spans="2:7" x14ac:dyDescent="0.4">
      <c r="B1618" s="30" t="s">
        <v>2982</v>
      </c>
      <c r="C1618" s="30" t="s">
        <v>2597</v>
      </c>
      <c r="D1618" s="30">
        <v>1060</v>
      </c>
      <c r="E1618" s="35" t="s">
        <v>6992</v>
      </c>
      <c r="F1618" s="37"/>
      <c r="G1618" s="30"/>
    </row>
    <row r="1619" spans="2:7" x14ac:dyDescent="0.4">
      <c r="B1619" s="30" t="s">
        <v>2982</v>
      </c>
      <c r="C1619" s="30" t="s">
        <v>2597</v>
      </c>
      <c r="D1619" s="30">
        <v>1061</v>
      </c>
      <c r="E1619" s="35" t="s">
        <v>935</v>
      </c>
      <c r="F1619" s="37"/>
      <c r="G1619" s="30"/>
    </row>
    <row r="1620" spans="2:7" x14ac:dyDescent="0.4">
      <c r="B1620" s="30" t="s">
        <v>4315</v>
      </c>
      <c r="C1620" s="30" t="s">
        <v>256</v>
      </c>
      <c r="D1620" s="30">
        <v>1</v>
      </c>
      <c r="E1620" s="32" t="s">
        <v>73</v>
      </c>
      <c r="F1620" s="37"/>
      <c r="G1620" s="30"/>
    </row>
    <row r="1621" spans="2:7" x14ac:dyDescent="0.4">
      <c r="B1621" s="30" t="s">
        <v>4315</v>
      </c>
      <c r="C1621" s="30" t="s">
        <v>256</v>
      </c>
      <c r="D1621" s="30">
        <v>2</v>
      </c>
      <c r="E1621" s="32" t="s">
        <v>68</v>
      </c>
      <c r="F1621" s="37"/>
      <c r="G1621" s="30"/>
    </row>
    <row r="1622" spans="2:7" x14ac:dyDescent="0.4">
      <c r="B1622" s="30" t="s">
        <v>4315</v>
      </c>
      <c r="C1622" s="30" t="s">
        <v>256</v>
      </c>
      <c r="D1622" s="30">
        <v>3</v>
      </c>
      <c r="E1622" s="32" t="s">
        <v>44</v>
      </c>
      <c r="F1622" s="37"/>
      <c r="G1622" s="30"/>
    </row>
    <row r="1623" spans="2:7" x14ac:dyDescent="0.4">
      <c r="B1623" s="30" t="s">
        <v>4315</v>
      </c>
      <c r="C1623" s="30" t="s">
        <v>256</v>
      </c>
      <c r="D1623" s="30">
        <v>4</v>
      </c>
      <c r="E1623" s="32" t="s">
        <v>650</v>
      </c>
      <c r="F1623" s="37"/>
      <c r="G1623" s="30"/>
    </row>
    <row r="1624" spans="2:7" x14ac:dyDescent="0.4">
      <c r="B1624" s="30" t="s">
        <v>4315</v>
      </c>
      <c r="C1624" s="30" t="s">
        <v>256</v>
      </c>
      <c r="D1624" s="30">
        <v>5</v>
      </c>
      <c r="E1624" s="30" t="s">
        <v>4317</v>
      </c>
      <c r="F1624" s="37"/>
      <c r="G1624" s="30"/>
    </row>
    <row r="1625" spans="2:7" x14ac:dyDescent="0.4">
      <c r="B1625" s="30" t="s">
        <v>4315</v>
      </c>
      <c r="C1625" s="30" t="s">
        <v>256</v>
      </c>
      <c r="D1625" s="30">
        <v>6</v>
      </c>
      <c r="E1625" s="30" t="s">
        <v>3043</v>
      </c>
      <c r="F1625" s="37" t="s">
        <v>6854</v>
      </c>
      <c r="G1625" s="30"/>
    </row>
    <row r="1626" spans="2:7" x14ac:dyDescent="0.4">
      <c r="B1626" s="30" t="s">
        <v>4315</v>
      </c>
      <c r="C1626" s="30" t="s">
        <v>256</v>
      </c>
      <c r="D1626" s="30">
        <v>7</v>
      </c>
      <c r="E1626" s="30" t="s">
        <v>4319</v>
      </c>
      <c r="F1626" s="37"/>
      <c r="G1626" s="30"/>
    </row>
    <row r="1627" spans="2:7" x14ac:dyDescent="0.4">
      <c r="B1627" s="30" t="s">
        <v>4315</v>
      </c>
      <c r="C1627" s="30" t="s">
        <v>256</v>
      </c>
      <c r="D1627" s="30">
        <v>8</v>
      </c>
      <c r="E1627" s="30" t="s">
        <v>3212</v>
      </c>
      <c r="F1627" s="37" t="s">
        <v>6854</v>
      </c>
      <c r="G1627" s="30"/>
    </row>
    <row r="1628" spans="2:7" x14ac:dyDescent="0.4">
      <c r="B1628" s="30" t="s">
        <v>4315</v>
      </c>
      <c r="C1628" s="30" t="s">
        <v>256</v>
      </c>
      <c r="D1628" s="30">
        <v>9</v>
      </c>
      <c r="E1628" s="30" t="s">
        <v>3669</v>
      </c>
      <c r="F1628" s="37"/>
      <c r="G1628" s="30"/>
    </row>
    <row r="1629" spans="2:7" x14ac:dyDescent="0.4">
      <c r="B1629" s="30" t="s">
        <v>4315</v>
      </c>
      <c r="C1629" s="30" t="s">
        <v>256</v>
      </c>
      <c r="D1629" s="30">
        <v>10</v>
      </c>
      <c r="E1629" s="30" t="s">
        <v>4321</v>
      </c>
      <c r="F1629" s="37" t="s">
        <v>6854</v>
      </c>
      <c r="G1629" s="30"/>
    </row>
    <row r="1630" spans="2:7" x14ac:dyDescent="0.4">
      <c r="B1630" s="30" t="s">
        <v>4315</v>
      </c>
      <c r="C1630" s="30" t="s">
        <v>256</v>
      </c>
      <c r="D1630" s="30">
        <v>11</v>
      </c>
      <c r="E1630" s="30" t="s">
        <v>3508</v>
      </c>
      <c r="F1630" s="37"/>
      <c r="G1630" s="30"/>
    </row>
    <row r="1631" spans="2:7" x14ac:dyDescent="0.4">
      <c r="B1631" s="30" t="s">
        <v>4315</v>
      </c>
      <c r="C1631" s="30" t="s">
        <v>256</v>
      </c>
      <c r="D1631" s="30">
        <v>12</v>
      </c>
      <c r="E1631" s="30" t="s">
        <v>4323</v>
      </c>
      <c r="F1631" s="37" t="s">
        <v>6854</v>
      </c>
      <c r="G1631" s="30"/>
    </row>
    <row r="1632" spans="2:7" x14ac:dyDescent="0.4">
      <c r="B1632" s="30" t="s">
        <v>4315</v>
      </c>
      <c r="C1632" s="30" t="s">
        <v>256</v>
      </c>
      <c r="D1632" s="30">
        <v>13</v>
      </c>
      <c r="E1632" s="30" t="s">
        <v>4325</v>
      </c>
      <c r="F1632" s="37"/>
      <c r="G1632" s="30"/>
    </row>
    <row r="1633" spans="2:7" x14ac:dyDescent="0.4">
      <c r="B1633" s="30" t="s">
        <v>4315</v>
      </c>
      <c r="C1633" s="30" t="s">
        <v>256</v>
      </c>
      <c r="D1633" s="30">
        <v>14</v>
      </c>
      <c r="E1633" s="30" t="s">
        <v>3517</v>
      </c>
      <c r="F1633" s="37" t="s">
        <v>6854</v>
      </c>
      <c r="G1633" s="30"/>
    </row>
    <row r="1634" spans="2:7" x14ac:dyDescent="0.4">
      <c r="B1634" s="30" t="s">
        <v>4315</v>
      </c>
      <c r="C1634" s="30" t="s">
        <v>256</v>
      </c>
      <c r="D1634" s="30">
        <v>15</v>
      </c>
      <c r="E1634" s="30" t="s">
        <v>3971</v>
      </c>
      <c r="F1634" s="37"/>
      <c r="G1634" s="30"/>
    </row>
    <row r="1635" spans="2:7" x14ac:dyDescent="0.4">
      <c r="B1635" s="30" t="s">
        <v>4315</v>
      </c>
      <c r="C1635" s="30" t="s">
        <v>256</v>
      </c>
      <c r="D1635" s="30">
        <v>16</v>
      </c>
      <c r="E1635" s="30" t="s">
        <v>4327</v>
      </c>
      <c r="F1635" s="37" t="s">
        <v>6854</v>
      </c>
      <c r="G1635" s="30"/>
    </row>
    <row r="1636" spans="2:7" x14ac:dyDescent="0.4">
      <c r="B1636" s="30" t="s">
        <v>4315</v>
      </c>
      <c r="C1636" s="30" t="s">
        <v>256</v>
      </c>
      <c r="D1636" s="30">
        <v>17</v>
      </c>
      <c r="E1636" s="30" t="s">
        <v>4328</v>
      </c>
      <c r="F1636" s="37"/>
      <c r="G1636" s="30"/>
    </row>
    <row r="1637" spans="2:7" x14ac:dyDescent="0.4">
      <c r="B1637" s="30" t="s">
        <v>4315</v>
      </c>
      <c r="C1637" s="30" t="s">
        <v>256</v>
      </c>
      <c r="D1637" s="30">
        <v>18</v>
      </c>
      <c r="E1637" s="30" t="s">
        <v>4329</v>
      </c>
      <c r="F1637" s="37" t="s">
        <v>6854</v>
      </c>
      <c r="G1637" s="30"/>
    </row>
    <row r="1638" spans="2:7" x14ac:dyDescent="0.4">
      <c r="B1638" s="30" t="s">
        <v>4315</v>
      </c>
      <c r="C1638" s="30" t="s">
        <v>256</v>
      </c>
      <c r="D1638" s="30">
        <v>19</v>
      </c>
      <c r="E1638" s="30" t="s">
        <v>2282</v>
      </c>
      <c r="F1638" s="37"/>
      <c r="G1638" s="30"/>
    </row>
    <row r="1639" spans="2:7" x14ac:dyDescent="0.4">
      <c r="B1639" s="30" t="s">
        <v>4315</v>
      </c>
      <c r="C1639" s="30" t="s">
        <v>256</v>
      </c>
      <c r="D1639" s="30">
        <v>20</v>
      </c>
      <c r="E1639" s="30" t="s">
        <v>4332</v>
      </c>
      <c r="F1639" s="37" t="s">
        <v>6854</v>
      </c>
      <c r="G1639" s="30"/>
    </row>
    <row r="1640" spans="2:7" x14ac:dyDescent="0.4">
      <c r="B1640" s="30" t="s">
        <v>4315</v>
      </c>
      <c r="C1640" s="30" t="s">
        <v>256</v>
      </c>
      <c r="D1640" s="30">
        <v>21</v>
      </c>
      <c r="E1640" s="30" t="s">
        <v>1749</v>
      </c>
      <c r="F1640" s="37"/>
      <c r="G1640" s="30"/>
    </row>
    <row r="1641" spans="2:7" x14ac:dyDescent="0.4">
      <c r="B1641" s="30" t="s">
        <v>4315</v>
      </c>
      <c r="C1641" s="30" t="s">
        <v>256</v>
      </c>
      <c r="D1641" s="30">
        <v>22</v>
      </c>
      <c r="E1641" s="30" t="s">
        <v>4334</v>
      </c>
      <c r="F1641" s="37" t="s">
        <v>6854</v>
      </c>
      <c r="G1641" s="30"/>
    </row>
    <row r="1642" spans="2:7" x14ac:dyDescent="0.4">
      <c r="B1642" s="30" t="s">
        <v>4315</v>
      </c>
      <c r="C1642" s="30" t="s">
        <v>256</v>
      </c>
      <c r="D1642" s="30">
        <v>23</v>
      </c>
      <c r="E1642" s="30" t="s">
        <v>4335</v>
      </c>
      <c r="F1642" s="37"/>
      <c r="G1642" s="30"/>
    </row>
    <row r="1643" spans="2:7" x14ac:dyDescent="0.4">
      <c r="B1643" s="30" t="s">
        <v>4315</v>
      </c>
      <c r="C1643" s="30" t="s">
        <v>256</v>
      </c>
      <c r="D1643" s="30">
        <v>24</v>
      </c>
      <c r="E1643" s="30" t="s">
        <v>4336</v>
      </c>
      <c r="F1643" s="37" t="s">
        <v>6854</v>
      </c>
      <c r="G1643" s="30"/>
    </row>
    <row r="1644" spans="2:7" x14ac:dyDescent="0.4">
      <c r="B1644" s="30" t="s">
        <v>4315</v>
      </c>
      <c r="C1644" s="30" t="s">
        <v>256</v>
      </c>
      <c r="D1644" s="30">
        <v>25</v>
      </c>
      <c r="E1644" s="30" t="s">
        <v>4333</v>
      </c>
      <c r="F1644" s="37"/>
      <c r="G1644" s="30"/>
    </row>
    <row r="1645" spans="2:7" x14ac:dyDescent="0.4">
      <c r="B1645" s="30" t="s">
        <v>4315</v>
      </c>
      <c r="C1645" s="30" t="s">
        <v>256</v>
      </c>
      <c r="D1645" s="30">
        <v>26</v>
      </c>
      <c r="E1645" s="30" t="s">
        <v>4341</v>
      </c>
      <c r="F1645" s="37" t="s">
        <v>6854</v>
      </c>
      <c r="G1645" s="30"/>
    </row>
    <row r="1646" spans="2:7" x14ac:dyDescent="0.4">
      <c r="B1646" s="30" t="s">
        <v>4315</v>
      </c>
      <c r="C1646" s="30" t="s">
        <v>256</v>
      </c>
      <c r="D1646" s="30">
        <v>27</v>
      </c>
      <c r="E1646" s="30" t="s">
        <v>4344</v>
      </c>
      <c r="F1646" s="37"/>
      <c r="G1646" s="30"/>
    </row>
    <row r="1647" spans="2:7" x14ac:dyDescent="0.4">
      <c r="B1647" s="30" t="s">
        <v>4315</v>
      </c>
      <c r="C1647" s="30" t="s">
        <v>256</v>
      </c>
      <c r="D1647" s="30">
        <v>28</v>
      </c>
      <c r="E1647" s="30" t="s">
        <v>4345</v>
      </c>
      <c r="F1647" s="37" t="s">
        <v>6854</v>
      </c>
      <c r="G1647" s="30"/>
    </row>
    <row r="1648" spans="2:7" x14ac:dyDescent="0.4">
      <c r="B1648" s="30" t="s">
        <v>4315</v>
      </c>
      <c r="C1648" s="30" t="s">
        <v>256</v>
      </c>
      <c r="D1648" s="30">
        <v>29</v>
      </c>
      <c r="E1648" s="30" t="s">
        <v>2206</v>
      </c>
      <c r="F1648" s="37"/>
      <c r="G1648" s="30"/>
    </row>
    <row r="1649" spans="2:7" x14ac:dyDescent="0.4">
      <c r="B1649" s="30" t="s">
        <v>4315</v>
      </c>
      <c r="C1649" s="30" t="s">
        <v>256</v>
      </c>
      <c r="D1649" s="30">
        <v>30</v>
      </c>
      <c r="E1649" s="30" t="s">
        <v>3578</v>
      </c>
      <c r="F1649" s="37" t="s">
        <v>6854</v>
      </c>
      <c r="G1649" s="30"/>
    </row>
    <row r="1650" spans="2:7" x14ac:dyDescent="0.4">
      <c r="B1650" s="30" t="s">
        <v>4315</v>
      </c>
      <c r="C1650" s="30" t="s">
        <v>256</v>
      </c>
      <c r="D1650" s="30">
        <v>31</v>
      </c>
      <c r="E1650" s="30" t="s">
        <v>4348</v>
      </c>
      <c r="F1650" s="37"/>
      <c r="G1650" s="30"/>
    </row>
    <row r="1651" spans="2:7" x14ac:dyDescent="0.4">
      <c r="B1651" s="30" t="s">
        <v>4315</v>
      </c>
      <c r="C1651" s="30" t="s">
        <v>256</v>
      </c>
      <c r="D1651" s="30">
        <v>32</v>
      </c>
      <c r="E1651" s="30" t="s">
        <v>4349</v>
      </c>
      <c r="F1651" s="37" t="s">
        <v>6854</v>
      </c>
      <c r="G1651" s="30"/>
    </row>
    <row r="1652" spans="2:7" x14ac:dyDescent="0.4">
      <c r="B1652" s="30" t="s">
        <v>4315</v>
      </c>
      <c r="C1652" s="30" t="s">
        <v>256</v>
      </c>
      <c r="D1652" s="30">
        <v>33</v>
      </c>
      <c r="E1652" s="30" t="s">
        <v>609</v>
      </c>
      <c r="F1652" s="37"/>
      <c r="G1652" s="30"/>
    </row>
    <row r="1653" spans="2:7" x14ac:dyDescent="0.4">
      <c r="B1653" s="30" t="s">
        <v>4315</v>
      </c>
      <c r="C1653" s="30" t="s">
        <v>256</v>
      </c>
      <c r="D1653" s="30">
        <v>34</v>
      </c>
      <c r="E1653" s="30" t="s">
        <v>2684</v>
      </c>
      <c r="F1653" s="37" t="s">
        <v>6854</v>
      </c>
      <c r="G1653" s="30"/>
    </row>
    <row r="1654" spans="2:7" x14ac:dyDescent="0.4">
      <c r="B1654" s="30" t="s">
        <v>4315</v>
      </c>
      <c r="C1654" s="30" t="s">
        <v>256</v>
      </c>
      <c r="D1654" s="30">
        <v>35</v>
      </c>
      <c r="E1654" s="30" t="s">
        <v>2116</v>
      </c>
      <c r="F1654" s="37"/>
      <c r="G1654" s="30"/>
    </row>
    <row r="1655" spans="2:7" x14ac:dyDescent="0.4">
      <c r="B1655" s="30" t="s">
        <v>4315</v>
      </c>
      <c r="C1655" s="30" t="s">
        <v>256</v>
      </c>
      <c r="D1655" s="30">
        <v>36</v>
      </c>
      <c r="E1655" s="30" t="s">
        <v>4354</v>
      </c>
      <c r="F1655" s="37" t="s">
        <v>6854</v>
      </c>
      <c r="G1655" s="30"/>
    </row>
    <row r="1656" spans="2:7" x14ac:dyDescent="0.4">
      <c r="B1656" s="30" t="s">
        <v>4315</v>
      </c>
      <c r="C1656" s="30" t="s">
        <v>256</v>
      </c>
      <c r="D1656" s="30">
        <v>37</v>
      </c>
      <c r="E1656" s="30" t="s">
        <v>4357</v>
      </c>
      <c r="F1656" s="37"/>
      <c r="G1656" s="30"/>
    </row>
    <row r="1657" spans="2:7" x14ac:dyDescent="0.4">
      <c r="B1657" s="30" t="s">
        <v>4315</v>
      </c>
      <c r="C1657" s="30" t="s">
        <v>256</v>
      </c>
      <c r="D1657" s="30">
        <v>38</v>
      </c>
      <c r="E1657" s="30" t="s">
        <v>4358</v>
      </c>
      <c r="F1657" s="37" t="s">
        <v>6854</v>
      </c>
      <c r="G1657" s="30"/>
    </row>
    <row r="1658" spans="2:7" x14ac:dyDescent="0.4">
      <c r="B1658" s="30" t="s">
        <v>4315</v>
      </c>
      <c r="C1658" s="30" t="s">
        <v>256</v>
      </c>
      <c r="D1658" s="30">
        <v>39</v>
      </c>
      <c r="E1658" s="30" t="s">
        <v>2688</v>
      </c>
      <c r="F1658" s="37"/>
      <c r="G1658" s="30"/>
    </row>
    <row r="1659" spans="2:7" x14ac:dyDescent="0.4">
      <c r="B1659" s="30" t="s">
        <v>4315</v>
      </c>
      <c r="C1659" s="30" t="s">
        <v>256</v>
      </c>
      <c r="D1659" s="30">
        <v>40</v>
      </c>
      <c r="E1659" s="30" t="s">
        <v>4360</v>
      </c>
      <c r="F1659" s="37" t="s">
        <v>6854</v>
      </c>
      <c r="G1659" s="30"/>
    </row>
    <row r="1660" spans="2:7" x14ac:dyDescent="0.4">
      <c r="B1660" s="30" t="s">
        <v>4315</v>
      </c>
      <c r="C1660" s="30" t="s">
        <v>256</v>
      </c>
      <c r="D1660" s="30">
        <v>41</v>
      </c>
      <c r="E1660" s="30" t="s">
        <v>3337</v>
      </c>
      <c r="F1660" s="37"/>
      <c r="G1660" s="30"/>
    </row>
    <row r="1661" spans="2:7" x14ac:dyDescent="0.4">
      <c r="B1661" s="30" t="s">
        <v>4315</v>
      </c>
      <c r="C1661" s="30" t="s">
        <v>256</v>
      </c>
      <c r="D1661" s="30">
        <v>42</v>
      </c>
      <c r="E1661" s="30" t="s">
        <v>1273</v>
      </c>
      <c r="F1661" s="37" t="s">
        <v>6854</v>
      </c>
      <c r="G1661" s="30"/>
    </row>
    <row r="1662" spans="2:7" x14ac:dyDescent="0.4">
      <c r="B1662" s="30" t="s">
        <v>4315</v>
      </c>
      <c r="C1662" s="30" t="s">
        <v>256</v>
      </c>
      <c r="D1662" s="30">
        <v>43</v>
      </c>
      <c r="E1662" s="30" t="s">
        <v>4364</v>
      </c>
      <c r="F1662" s="37"/>
      <c r="G1662" s="30"/>
    </row>
    <row r="1663" spans="2:7" x14ac:dyDescent="0.4">
      <c r="B1663" s="30" t="s">
        <v>4315</v>
      </c>
      <c r="C1663" s="30" t="s">
        <v>256</v>
      </c>
      <c r="D1663" s="30">
        <v>44</v>
      </c>
      <c r="E1663" s="30" t="s">
        <v>2145</v>
      </c>
      <c r="F1663" s="37" t="s">
        <v>6854</v>
      </c>
      <c r="G1663" s="30"/>
    </row>
    <row r="1664" spans="2:7" x14ac:dyDescent="0.4">
      <c r="B1664" s="30" t="s">
        <v>4315</v>
      </c>
      <c r="C1664" s="30" t="s">
        <v>256</v>
      </c>
      <c r="D1664" s="30">
        <v>45</v>
      </c>
      <c r="E1664" s="30" t="s">
        <v>4365</v>
      </c>
      <c r="F1664" s="37"/>
      <c r="G1664" s="30"/>
    </row>
    <row r="1665" spans="2:7" x14ac:dyDescent="0.4">
      <c r="B1665" s="30" t="s">
        <v>4315</v>
      </c>
      <c r="C1665" s="30" t="s">
        <v>256</v>
      </c>
      <c r="D1665" s="30">
        <v>46</v>
      </c>
      <c r="E1665" s="30" t="s">
        <v>4366</v>
      </c>
      <c r="F1665" s="37" t="s">
        <v>6854</v>
      </c>
      <c r="G1665" s="30"/>
    </row>
    <row r="1666" spans="2:7" x14ac:dyDescent="0.4">
      <c r="B1666" s="30" t="s">
        <v>4315</v>
      </c>
      <c r="C1666" s="30" t="s">
        <v>256</v>
      </c>
      <c r="D1666" s="30">
        <v>47</v>
      </c>
      <c r="E1666" s="30" t="s">
        <v>520</v>
      </c>
      <c r="F1666" s="37" t="s">
        <v>6854</v>
      </c>
      <c r="G1666" s="30"/>
    </row>
    <row r="1667" spans="2:7" x14ac:dyDescent="0.4">
      <c r="B1667" s="30" t="s">
        <v>4315</v>
      </c>
      <c r="C1667" s="30" t="s">
        <v>256</v>
      </c>
      <c r="D1667" s="30">
        <v>48</v>
      </c>
      <c r="E1667" s="30" t="s">
        <v>4367</v>
      </c>
      <c r="F1667" s="37" t="s">
        <v>6854</v>
      </c>
      <c r="G1667" s="30"/>
    </row>
    <row r="1668" spans="2:7" x14ac:dyDescent="0.4">
      <c r="B1668" s="30" t="s">
        <v>4315</v>
      </c>
      <c r="C1668" s="30" t="s">
        <v>256</v>
      </c>
      <c r="D1668" s="30">
        <v>49</v>
      </c>
      <c r="E1668" s="30" t="s">
        <v>1131</v>
      </c>
      <c r="F1668" s="37" t="s">
        <v>6854</v>
      </c>
      <c r="G1668" s="30"/>
    </row>
    <row r="1669" spans="2:7" x14ac:dyDescent="0.4">
      <c r="B1669" s="30" t="s">
        <v>4315</v>
      </c>
      <c r="C1669" s="30" t="s">
        <v>256</v>
      </c>
      <c r="D1669" s="30">
        <v>50</v>
      </c>
      <c r="E1669" s="30" t="s">
        <v>4368</v>
      </c>
      <c r="F1669" s="37" t="s">
        <v>6854</v>
      </c>
      <c r="G1669" s="30"/>
    </row>
    <row r="1670" spans="2:7" x14ac:dyDescent="0.4">
      <c r="B1670" s="30" t="s">
        <v>4315</v>
      </c>
      <c r="C1670" s="30" t="s">
        <v>256</v>
      </c>
      <c r="D1670" s="30">
        <v>51</v>
      </c>
      <c r="E1670" s="30" t="s">
        <v>4370</v>
      </c>
      <c r="F1670" s="37" t="s">
        <v>6854</v>
      </c>
      <c r="G1670" s="30"/>
    </row>
    <row r="1671" spans="2:7" x14ac:dyDescent="0.4">
      <c r="B1671" s="30" t="s">
        <v>4315</v>
      </c>
      <c r="C1671" s="30" t="s">
        <v>256</v>
      </c>
      <c r="D1671" s="30">
        <v>52</v>
      </c>
      <c r="E1671" s="30" t="s">
        <v>376</v>
      </c>
      <c r="F1671" s="37" t="s">
        <v>6854</v>
      </c>
      <c r="G1671" s="30"/>
    </row>
    <row r="1672" spans="2:7" x14ac:dyDescent="0.4">
      <c r="B1672" s="30" t="s">
        <v>4315</v>
      </c>
      <c r="C1672" s="30" t="s">
        <v>256</v>
      </c>
      <c r="D1672" s="30">
        <v>53</v>
      </c>
      <c r="E1672" s="30" t="s">
        <v>4371</v>
      </c>
      <c r="F1672" s="37" t="s">
        <v>6854</v>
      </c>
      <c r="G1672" s="30"/>
    </row>
    <row r="1673" spans="2:7" x14ac:dyDescent="0.4">
      <c r="B1673" s="30" t="s">
        <v>4315</v>
      </c>
      <c r="C1673" s="30" t="s">
        <v>256</v>
      </c>
      <c r="D1673" s="30">
        <v>54</v>
      </c>
      <c r="E1673" s="30" t="s">
        <v>3182</v>
      </c>
      <c r="F1673" s="37" t="s">
        <v>6854</v>
      </c>
      <c r="G1673" s="30"/>
    </row>
    <row r="1674" spans="2:7" x14ac:dyDescent="0.4">
      <c r="B1674" s="30" t="s">
        <v>4315</v>
      </c>
      <c r="C1674" s="30" t="s">
        <v>256</v>
      </c>
      <c r="D1674" s="30">
        <v>55</v>
      </c>
      <c r="E1674" s="30" t="s">
        <v>4372</v>
      </c>
      <c r="F1674" s="37" t="s">
        <v>6854</v>
      </c>
      <c r="G1674" s="30"/>
    </row>
    <row r="1675" spans="2:7" x14ac:dyDescent="0.4">
      <c r="B1675" s="30" t="s">
        <v>4315</v>
      </c>
      <c r="C1675" s="30" t="s">
        <v>256</v>
      </c>
      <c r="D1675" s="30">
        <v>56</v>
      </c>
      <c r="E1675" s="30" t="s">
        <v>4374</v>
      </c>
      <c r="F1675" s="37" t="s">
        <v>6854</v>
      </c>
      <c r="G1675" s="30"/>
    </row>
    <row r="1676" spans="2:7" x14ac:dyDescent="0.4">
      <c r="B1676" s="30" t="s">
        <v>4315</v>
      </c>
      <c r="C1676" s="30" t="s">
        <v>256</v>
      </c>
      <c r="D1676" s="30">
        <v>57</v>
      </c>
      <c r="E1676" s="30" t="s">
        <v>4376</v>
      </c>
      <c r="F1676" s="37" t="s">
        <v>6854</v>
      </c>
      <c r="G1676" s="30"/>
    </row>
    <row r="1677" spans="2:7" x14ac:dyDescent="0.4">
      <c r="B1677" s="30" t="s">
        <v>4315</v>
      </c>
      <c r="C1677" s="30" t="s">
        <v>256</v>
      </c>
      <c r="D1677" s="30">
        <v>58</v>
      </c>
      <c r="E1677" s="30" t="s">
        <v>4166</v>
      </c>
      <c r="F1677" s="37" t="s">
        <v>6854</v>
      </c>
      <c r="G1677" s="30"/>
    </row>
    <row r="1678" spans="2:7" x14ac:dyDescent="0.4">
      <c r="B1678" s="30" t="s">
        <v>4315</v>
      </c>
      <c r="C1678" s="30" t="s">
        <v>256</v>
      </c>
      <c r="D1678" s="30">
        <v>59</v>
      </c>
      <c r="E1678" s="30" t="s">
        <v>4377</v>
      </c>
      <c r="F1678" s="37" t="s">
        <v>6854</v>
      </c>
      <c r="G1678" s="30"/>
    </row>
    <row r="1679" spans="2:7" x14ac:dyDescent="0.4">
      <c r="B1679" s="30" t="s">
        <v>4315</v>
      </c>
      <c r="C1679" s="30" t="s">
        <v>256</v>
      </c>
      <c r="D1679" s="30">
        <v>60</v>
      </c>
      <c r="E1679" s="30" t="s">
        <v>4378</v>
      </c>
      <c r="F1679" s="37" t="s">
        <v>6854</v>
      </c>
      <c r="G1679" s="30"/>
    </row>
    <row r="1680" spans="2:7" x14ac:dyDescent="0.4">
      <c r="B1680" s="30" t="s">
        <v>4315</v>
      </c>
      <c r="C1680" s="30" t="s">
        <v>256</v>
      </c>
      <c r="D1680" s="30">
        <v>61</v>
      </c>
      <c r="E1680" s="30" t="s">
        <v>3706</v>
      </c>
      <c r="F1680" s="37" t="s">
        <v>6854</v>
      </c>
      <c r="G1680" s="30"/>
    </row>
    <row r="1681" spans="2:7" x14ac:dyDescent="0.4">
      <c r="B1681" s="30" t="s">
        <v>4315</v>
      </c>
      <c r="C1681" s="30" t="s">
        <v>256</v>
      </c>
      <c r="D1681" s="30">
        <v>62</v>
      </c>
      <c r="E1681" s="32" t="s">
        <v>268</v>
      </c>
      <c r="F1681" s="37"/>
      <c r="G1681" s="30"/>
    </row>
    <row r="1682" spans="2:7" x14ac:dyDescent="0.4">
      <c r="B1682" s="30" t="s">
        <v>4315</v>
      </c>
      <c r="C1682" s="30" t="s">
        <v>256</v>
      </c>
      <c r="D1682" s="30">
        <v>63</v>
      </c>
      <c r="E1682" s="32" t="s">
        <v>228</v>
      </c>
      <c r="F1682" s="37"/>
      <c r="G1682" s="30"/>
    </row>
    <row r="1683" spans="2:7" x14ac:dyDescent="0.4">
      <c r="B1683" s="30" t="s">
        <v>4315</v>
      </c>
      <c r="C1683" s="30" t="s">
        <v>256</v>
      </c>
      <c r="D1683" s="30">
        <v>64</v>
      </c>
      <c r="E1683" s="32" t="s">
        <v>281</v>
      </c>
      <c r="F1683" s="37"/>
      <c r="G1683" s="30"/>
    </row>
    <row r="1684" spans="2:7" x14ac:dyDescent="0.4">
      <c r="B1684" s="30" t="s">
        <v>4315</v>
      </c>
      <c r="C1684" s="30" t="s">
        <v>256</v>
      </c>
      <c r="D1684" s="30">
        <v>65</v>
      </c>
      <c r="E1684" s="32" t="s">
        <v>100</v>
      </c>
      <c r="F1684" s="37"/>
      <c r="G1684" s="30"/>
    </row>
    <row r="1685" spans="2:7" x14ac:dyDescent="0.4">
      <c r="B1685" s="30" t="s">
        <v>4315</v>
      </c>
      <c r="C1685" s="30" t="s">
        <v>256</v>
      </c>
      <c r="D1685" s="30">
        <v>66</v>
      </c>
      <c r="E1685" s="32" t="s">
        <v>285</v>
      </c>
      <c r="F1685" s="37"/>
      <c r="G1685" s="30"/>
    </row>
    <row r="1686" spans="2:7" x14ac:dyDescent="0.4">
      <c r="B1686" s="30" t="s">
        <v>4315</v>
      </c>
      <c r="C1686" s="30" t="s">
        <v>256</v>
      </c>
      <c r="D1686" s="30">
        <v>67</v>
      </c>
      <c r="E1686" s="32" t="s">
        <v>288</v>
      </c>
      <c r="F1686" s="37"/>
      <c r="G1686" s="30"/>
    </row>
    <row r="1687" spans="2:7" x14ac:dyDescent="0.4">
      <c r="B1687" s="30" t="s">
        <v>4393</v>
      </c>
      <c r="C1687" s="30" t="s">
        <v>3935</v>
      </c>
      <c r="D1687" s="30">
        <v>1</v>
      </c>
      <c r="E1687" s="32" t="s">
        <v>73</v>
      </c>
      <c r="F1687" s="37"/>
      <c r="G1687" s="41"/>
    </row>
    <row r="1688" spans="2:7" x14ac:dyDescent="0.4">
      <c r="B1688" s="30" t="s">
        <v>4393</v>
      </c>
      <c r="C1688" s="30" t="s">
        <v>3935</v>
      </c>
      <c r="D1688" s="30">
        <v>2</v>
      </c>
      <c r="E1688" s="32" t="s">
        <v>68</v>
      </c>
      <c r="F1688" s="37"/>
      <c r="G1688" s="30"/>
    </row>
    <row r="1689" spans="2:7" x14ac:dyDescent="0.4">
      <c r="B1689" s="30" t="s">
        <v>4393</v>
      </c>
      <c r="C1689" s="30" t="s">
        <v>3935</v>
      </c>
      <c r="D1689" s="30">
        <v>3</v>
      </c>
      <c r="E1689" s="32" t="s">
        <v>44</v>
      </c>
      <c r="F1689" s="37"/>
      <c r="G1689" s="30"/>
    </row>
    <row r="1690" spans="2:7" x14ac:dyDescent="0.4">
      <c r="B1690" s="30" t="s">
        <v>4393</v>
      </c>
      <c r="C1690" s="30" t="s">
        <v>3935</v>
      </c>
      <c r="D1690" s="30">
        <v>4</v>
      </c>
      <c r="E1690" s="32" t="s">
        <v>650</v>
      </c>
      <c r="F1690" s="37"/>
      <c r="G1690" s="30"/>
    </row>
    <row r="1691" spans="2:7" x14ac:dyDescent="0.4">
      <c r="B1691" s="30" t="s">
        <v>4393</v>
      </c>
      <c r="C1691" s="30" t="s">
        <v>3935</v>
      </c>
      <c r="D1691" s="30">
        <v>5</v>
      </c>
      <c r="E1691" s="30" t="s">
        <v>2441</v>
      </c>
      <c r="F1691" s="37"/>
      <c r="G1691" s="30"/>
    </row>
    <row r="1692" spans="2:7" x14ac:dyDescent="0.4">
      <c r="B1692" s="30" t="s">
        <v>4393</v>
      </c>
      <c r="C1692" s="30" t="s">
        <v>3935</v>
      </c>
      <c r="D1692" s="30">
        <v>6</v>
      </c>
      <c r="E1692" s="30" t="s">
        <v>4395</v>
      </c>
      <c r="F1692" s="37"/>
      <c r="G1692" s="30"/>
    </row>
    <row r="1693" spans="2:7" x14ac:dyDescent="0.4">
      <c r="B1693" s="30" t="s">
        <v>4393</v>
      </c>
      <c r="C1693" s="30" t="s">
        <v>3935</v>
      </c>
      <c r="D1693" s="30">
        <v>7</v>
      </c>
      <c r="E1693" s="30" t="s">
        <v>4396</v>
      </c>
      <c r="F1693" s="37"/>
      <c r="G1693" s="30"/>
    </row>
    <row r="1694" spans="2:7" x14ac:dyDescent="0.4">
      <c r="B1694" s="30" t="s">
        <v>4393</v>
      </c>
      <c r="C1694" s="30" t="s">
        <v>3935</v>
      </c>
      <c r="D1694" s="30">
        <v>8</v>
      </c>
      <c r="E1694" s="30" t="s">
        <v>3776</v>
      </c>
      <c r="F1694" s="37"/>
      <c r="G1694" s="30"/>
    </row>
    <row r="1695" spans="2:7" x14ac:dyDescent="0.4">
      <c r="B1695" s="30" t="s">
        <v>4393</v>
      </c>
      <c r="C1695" s="30" t="s">
        <v>3935</v>
      </c>
      <c r="D1695" s="30">
        <v>9</v>
      </c>
      <c r="E1695" s="30" t="s">
        <v>2942</v>
      </c>
      <c r="F1695" s="37"/>
      <c r="G1695" s="30"/>
    </row>
    <row r="1696" spans="2:7" x14ac:dyDescent="0.4">
      <c r="B1696" s="30" t="s">
        <v>4393</v>
      </c>
      <c r="C1696" s="30" t="s">
        <v>3935</v>
      </c>
      <c r="D1696" s="30">
        <v>10</v>
      </c>
      <c r="E1696" s="30" t="s">
        <v>4399</v>
      </c>
      <c r="F1696" s="37"/>
      <c r="G1696" s="30"/>
    </row>
    <row r="1697" spans="2:7" x14ac:dyDescent="0.4">
      <c r="B1697" s="30" t="s">
        <v>4393</v>
      </c>
      <c r="C1697" s="30" t="s">
        <v>3935</v>
      </c>
      <c r="D1697" s="30">
        <v>11</v>
      </c>
      <c r="E1697" s="30" t="s">
        <v>4401</v>
      </c>
      <c r="F1697" s="37"/>
      <c r="G1697" s="30"/>
    </row>
    <row r="1698" spans="2:7" x14ac:dyDescent="0.4">
      <c r="B1698" s="30" t="s">
        <v>4393</v>
      </c>
      <c r="C1698" s="30" t="s">
        <v>3935</v>
      </c>
      <c r="D1698" s="30">
        <v>12</v>
      </c>
      <c r="E1698" s="30" t="s">
        <v>662</v>
      </c>
      <c r="F1698" s="37"/>
      <c r="G1698" s="30"/>
    </row>
    <row r="1699" spans="2:7" x14ac:dyDescent="0.4">
      <c r="B1699" s="30" t="s">
        <v>4393</v>
      </c>
      <c r="C1699" s="30" t="s">
        <v>3935</v>
      </c>
      <c r="D1699" s="30">
        <v>13</v>
      </c>
      <c r="E1699" s="30" t="s">
        <v>2972</v>
      </c>
      <c r="F1699" s="37"/>
      <c r="G1699" s="30"/>
    </row>
    <row r="1700" spans="2:7" x14ac:dyDescent="0.4">
      <c r="B1700" s="30" t="s">
        <v>4393</v>
      </c>
      <c r="C1700" s="30" t="s">
        <v>3935</v>
      </c>
      <c r="D1700" s="30">
        <v>14</v>
      </c>
      <c r="E1700" s="30" t="s">
        <v>3328</v>
      </c>
      <c r="F1700" s="37"/>
      <c r="G1700" s="30"/>
    </row>
    <row r="1701" spans="2:7" x14ac:dyDescent="0.4">
      <c r="B1701" s="30" t="s">
        <v>4393</v>
      </c>
      <c r="C1701" s="30" t="s">
        <v>3935</v>
      </c>
      <c r="D1701" s="30">
        <v>15</v>
      </c>
      <c r="E1701" s="30" t="s">
        <v>3866</v>
      </c>
      <c r="F1701" s="37"/>
      <c r="G1701" s="30"/>
    </row>
    <row r="1702" spans="2:7" x14ac:dyDescent="0.4">
      <c r="B1702" s="30" t="s">
        <v>4393</v>
      </c>
      <c r="C1702" s="30" t="s">
        <v>3935</v>
      </c>
      <c r="D1702" s="30">
        <v>16</v>
      </c>
      <c r="E1702" s="30" t="s">
        <v>4402</v>
      </c>
      <c r="F1702" s="37"/>
      <c r="G1702" s="30"/>
    </row>
    <row r="1703" spans="2:7" x14ac:dyDescent="0.4">
      <c r="B1703" s="30" t="s">
        <v>4393</v>
      </c>
      <c r="C1703" s="30" t="s">
        <v>3935</v>
      </c>
      <c r="D1703" s="30">
        <v>17</v>
      </c>
      <c r="E1703" s="30" t="s">
        <v>4405</v>
      </c>
      <c r="F1703" s="37"/>
      <c r="G1703" s="30"/>
    </row>
    <row r="1704" spans="2:7" x14ac:dyDescent="0.4">
      <c r="B1704" s="30" t="s">
        <v>4393</v>
      </c>
      <c r="C1704" s="30" t="s">
        <v>3935</v>
      </c>
      <c r="D1704" s="30">
        <v>18</v>
      </c>
      <c r="E1704" s="30" t="s">
        <v>2111</v>
      </c>
      <c r="F1704" s="37"/>
      <c r="G1704" s="30"/>
    </row>
    <row r="1705" spans="2:7" x14ac:dyDescent="0.4">
      <c r="B1705" s="30" t="s">
        <v>4393</v>
      </c>
      <c r="C1705" s="30" t="s">
        <v>3935</v>
      </c>
      <c r="D1705" s="30">
        <v>19</v>
      </c>
      <c r="E1705" s="30" t="s">
        <v>2641</v>
      </c>
      <c r="F1705" s="37"/>
      <c r="G1705" s="30"/>
    </row>
    <row r="1706" spans="2:7" x14ac:dyDescent="0.4">
      <c r="B1706" s="30" t="s">
        <v>4393</v>
      </c>
      <c r="C1706" s="30" t="s">
        <v>3935</v>
      </c>
      <c r="D1706" s="30">
        <v>20</v>
      </c>
      <c r="E1706" s="30" t="s">
        <v>748</v>
      </c>
      <c r="F1706" s="37"/>
      <c r="G1706" s="30"/>
    </row>
    <row r="1707" spans="2:7" x14ac:dyDescent="0.4">
      <c r="B1707" s="30" t="s">
        <v>4393</v>
      </c>
      <c r="C1707" s="30" t="s">
        <v>3935</v>
      </c>
      <c r="D1707" s="30">
        <v>21</v>
      </c>
      <c r="E1707" s="30" t="s">
        <v>1096</v>
      </c>
      <c r="F1707" s="37"/>
      <c r="G1707" s="30"/>
    </row>
    <row r="1708" spans="2:7" x14ac:dyDescent="0.4">
      <c r="B1708" s="30" t="s">
        <v>4393</v>
      </c>
      <c r="C1708" s="30" t="s">
        <v>3935</v>
      </c>
      <c r="D1708" s="30">
        <v>22</v>
      </c>
      <c r="E1708" s="30" t="s">
        <v>4406</v>
      </c>
      <c r="F1708" s="37"/>
      <c r="G1708" s="30"/>
    </row>
    <row r="1709" spans="2:7" x14ac:dyDescent="0.4">
      <c r="B1709" s="30" t="s">
        <v>4393</v>
      </c>
      <c r="C1709" s="30" t="s">
        <v>3935</v>
      </c>
      <c r="D1709" s="30">
        <v>23</v>
      </c>
      <c r="E1709" s="30" t="s">
        <v>4409</v>
      </c>
      <c r="F1709" s="37"/>
      <c r="G1709" s="30"/>
    </row>
    <row r="1710" spans="2:7" x14ac:dyDescent="0.4">
      <c r="B1710" s="30" t="s">
        <v>4393</v>
      </c>
      <c r="C1710" s="30" t="s">
        <v>3935</v>
      </c>
      <c r="D1710" s="30">
        <v>24</v>
      </c>
      <c r="E1710" s="30" t="s">
        <v>4410</v>
      </c>
      <c r="F1710" s="37"/>
      <c r="G1710" s="30"/>
    </row>
    <row r="1711" spans="2:7" x14ac:dyDescent="0.4">
      <c r="B1711" s="30" t="s">
        <v>4393</v>
      </c>
      <c r="C1711" s="30" t="s">
        <v>3935</v>
      </c>
      <c r="D1711" s="30">
        <v>25</v>
      </c>
      <c r="E1711" s="30" t="s">
        <v>802</v>
      </c>
      <c r="F1711" s="37"/>
      <c r="G1711" s="30"/>
    </row>
    <row r="1712" spans="2:7" x14ac:dyDescent="0.4">
      <c r="B1712" s="30" t="s">
        <v>4393</v>
      </c>
      <c r="C1712" s="30" t="s">
        <v>3935</v>
      </c>
      <c r="D1712" s="30">
        <v>26</v>
      </c>
      <c r="E1712" s="30" t="s">
        <v>4411</v>
      </c>
      <c r="F1712" s="37"/>
      <c r="G1712" s="30"/>
    </row>
    <row r="1713" spans="2:7" x14ac:dyDescent="0.4">
      <c r="B1713" s="30" t="s">
        <v>4393</v>
      </c>
      <c r="C1713" s="30" t="s">
        <v>3935</v>
      </c>
      <c r="D1713" s="30">
        <v>27</v>
      </c>
      <c r="E1713" s="30" t="s">
        <v>4059</v>
      </c>
      <c r="F1713" s="37"/>
      <c r="G1713" s="30"/>
    </row>
    <row r="1714" spans="2:7" x14ac:dyDescent="0.4">
      <c r="B1714" s="30" t="s">
        <v>4393</v>
      </c>
      <c r="C1714" s="30" t="s">
        <v>3935</v>
      </c>
      <c r="D1714" s="30">
        <v>28</v>
      </c>
      <c r="E1714" s="30" t="s">
        <v>1141</v>
      </c>
      <c r="F1714" s="37"/>
      <c r="G1714" s="30"/>
    </row>
    <row r="1715" spans="2:7" x14ac:dyDescent="0.4">
      <c r="B1715" s="30" t="s">
        <v>4393</v>
      </c>
      <c r="C1715" s="30" t="s">
        <v>3935</v>
      </c>
      <c r="D1715" s="30">
        <v>29</v>
      </c>
      <c r="E1715" s="30" t="s">
        <v>4412</v>
      </c>
      <c r="F1715" s="37"/>
      <c r="G1715" s="30"/>
    </row>
    <row r="1716" spans="2:7" x14ac:dyDescent="0.4">
      <c r="B1716" s="30" t="s">
        <v>4393</v>
      </c>
      <c r="C1716" s="30" t="s">
        <v>3935</v>
      </c>
      <c r="D1716" s="30">
        <v>30</v>
      </c>
      <c r="E1716" s="30" t="s">
        <v>4413</v>
      </c>
      <c r="F1716" s="37"/>
      <c r="G1716" s="30"/>
    </row>
    <row r="1717" spans="2:7" x14ac:dyDescent="0.4">
      <c r="B1717" s="30" t="s">
        <v>4393</v>
      </c>
      <c r="C1717" s="30" t="s">
        <v>3935</v>
      </c>
      <c r="D1717" s="30">
        <v>31</v>
      </c>
      <c r="E1717" s="30" t="s">
        <v>4415</v>
      </c>
      <c r="F1717" s="37"/>
      <c r="G1717" s="30"/>
    </row>
    <row r="1718" spans="2:7" x14ac:dyDescent="0.4">
      <c r="B1718" s="30" t="s">
        <v>4393</v>
      </c>
      <c r="C1718" s="30" t="s">
        <v>3935</v>
      </c>
      <c r="D1718" s="30">
        <v>32</v>
      </c>
      <c r="E1718" s="30" t="s">
        <v>4226</v>
      </c>
      <c r="F1718" s="37"/>
      <c r="G1718" s="30"/>
    </row>
    <row r="1719" spans="2:7" x14ac:dyDescent="0.4">
      <c r="B1719" s="30" t="s">
        <v>4393</v>
      </c>
      <c r="C1719" s="30" t="s">
        <v>3935</v>
      </c>
      <c r="D1719" s="30">
        <v>33</v>
      </c>
      <c r="E1719" s="30" t="s">
        <v>4416</v>
      </c>
      <c r="F1719" s="37"/>
      <c r="G1719" s="30"/>
    </row>
    <row r="1720" spans="2:7" x14ac:dyDescent="0.4">
      <c r="B1720" s="30" t="s">
        <v>4393</v>
      </c>
      <c r="C1720" s="30" t="s">
        <v>3935</v>
      </c>
      <c r="D1720" s="30">
        <v>34</v>
      </c>
      <c r="E1720" s="30" t="s">
        <v>4417</v>
      </c>
      <c r="F1720" s="37"/>
      <c r="G1720" s="30"/>
    </row>
    <row r="1721" spans="2:7" x14ac:dyDescent="0.4">
      <c r="B1721" s="30" t="s">
        <v>4393</v>
      </c>
      <c r="C1721" s="30" t="s">
        <v>3935</v>
      </c>
      <c r="D1721" s="30">
        <v>35</v>
      </c>
      <c r="E1721" s="30" t="s">
        <v>4158</v>
      </c>
      <c r="F1721" s="37" t="s">
        <v>6854</v>
      </c>
      <c r="G1721" s="30"/>
    </row>
    <row r="1722" spans="2:7" x14ac:dyDescent="0.4">
      <c r="B1722" s="30" t="s">
        <v>4393</v>
      </c>
      <c r="C1722" s="30" t="s">
        <v>3935</v>
      </c>
      <c r="D1722" s="30">
        <v>36</v>
      </c>
      <c r="E1722" s="30" t="s">
        <v>2533</v>
      </c>
      <c r="F1722" s="37" t="s">
        <v>6854</v>
      </c>
      <c r="G1722" s="30"/>
    </row>
    <row r="1723" spans="2:7" x14ac:dyDescent="0.4">
      <c r="B1723" s="30" t="s">
        <v>4393</v>
      </c>
      <c r="C1723" s="30" t="s">
        <v>3935</v>
      </c>
      <c r="D1723" s="30">
        <v>37</v>
      </c>
      <c r="E1723" s="30" t="s">
        <v>1187</v>
      </c>
      <c r="F1723" s="37" t="s">
        <v>6854</v>
      </c>
      <c r="G1723" s="30"/>
    </row>
    <row r="1724" spans="2:7" x14ac:dyDescent="0.4">
      <c r="B1724" s="30" t="s">
        <v>4393</v>
      </c>
      <c r="C1724" s="30" t="s">
        <v>3935</v>
      </c>
      <c r="D1724" s="30">
        <v>38</v>
      </c>
      <c r="E1724" s="30" t="s">
        <v>4421</v>
      </c>
      <c r="F1724" s="37" t="s">
        <v>6854</v>
      </c>
      <c r="G1724" s="30"/>
    </row>
    <row r="1725" spans="2:7" x14ac:dyDescent="0.4">
      <c r="B1725" s="30" t="s">
        <v>4393</v>
      </c>
      <c r="C1725" s="30" t="s">
        <v>3935</v>
      </c>
      <c r="D1725" s="30">
        <v>39</v>
      </c>
      <c r="E1725" s="30" t="s">
        <v>3040</v>
      </c>
      <c r="F1725" s="37" t="s">
        <v>6854</v>
      </c>
      <c r="G1725" s="30"/>
    </row>
    <row r="1726" spans="2:7" x14ac:dyDescent="0.4">
      <c r="B1726" s="30" t="s">
        <v>4393</v>
      </c>
      <c r="C1726" s="30" t="s">
        <v>3935</v>
      </c>
      <c r="D1726" s="30">
        <v>40</v>
      </c>
      <c r="E1726" s="30" t="s">
        <v>4423</v>
      </c>
      <c r="F1726" s="37" t="s">
        <v>6854</v>
      </c>
      <c r="G1726" s="30"/>
    </row>
    <row r="1727" spans="2:7" x14ac:dyDescent="0.4">
      <c r="B1727" s="30" t="s">
        <v>4393</v>
      </c>
      <c r="C1727" s="30" t="s">
        <v>3935</v>
      </c>
      <c r="D1727" s="30">
        <v>41</v>
      </c>
      <c r="E1727" s="30" t="s">
        <v>1405</v>
      </c>
      <c r="F1727" s="37" t="s">
        <v>6854</v>
      </c>
      <c r="G1727" s="30"/>
    </row>
    <row r="1728" spans="2:7" x14ac:dyDescent="0.4">
      <c r="B1728" s="30" t="s">
        <v>4393</v>
      </c>
      <c r="C1728" s="30" t="s">
        <v>3935</v>
      </c>
      <c r="D1728" s="30">
        <v>42</v>
      </c>
      <c r="E1728" s="30" t="s">
        <v>4424</v>
      </c>
      <c r="F1728" s="37" t="s">
        <v>6854</v>
      </c>
      <c r="G1728" s="30"/>
    </row>
    <row r="1729" spans="2:7" x14ac:dyDescent="0.4">
      <c r="B1729" s="30" t="s">
        <v>4393</v>
      </c>
      <c r="C1729" s="30" t="s">
        <v>3935</v>
      </c>
      <c r="D1729" s="30">
        <v>43</v>
      </c>
      <c r="E1729" s="30" t="s">
        <v>3488</v>
      </c>
      <c r="F1729" s="37" t="s">
        <v>6854</v>
      </c>
      <c r="G1729" s="30"/>
    </row>
    <row r="1730" spans="2:7" x14ac:dyDescent="0.4">
      <c r="B1730" s="30" t="s">
        <v>4393</v>
      </c>
      <c r="C1730" s="30" t="s">
        <v>3935</v>
      </c>
      <c r="D1730" s="30">
        <v>44</v>
      </c>
      <c r="E1730" s="30" t="s">
        <v>805</v>
      </c>
      <c r="F1730" s="37" t="s">
        <v>6854</v>
      </c>
      <c r="G1730" s="30"/>
    </row>
    <row r="1731" spans="2:7" x14ac:dyDescent="0.4">
      <c r="B1731" s="30" t="s">
        <v>4393</v>
      </c>
      <c r="C1731" s="30" t="s">
        <v>3935</v>
      </c>
      <c r="D1731" s="30">
        <v>45</v>
      </c>
      <c r="E1731" s="30" t="s">
        <v>4425</v>
      </c>
      <c r="F1731" s="37" t="s">
        <v>6854</v>
      </c>
      <c r="G1731" s="30"/>
    </row>
    <row r="1732" spans="2:7" x14ac:dyDescent="0.4">
      <c r="B1732" s="30" t="s">
        <v>4393</v>
      </c>
      <c r="C1732" s="30" t="s">
        <v>3935</v>
      </c>
      <c r="D1732" s="30">
        <v>46</v>
      </c>
      <c r="E1732" s="30" t="s">
        <v>4427</v>
      </c>
      <c r="F1732" s="37" t="s">
        <v>6854</v>
      </c>
      <c r="G1732" s="30"/>
    </row>
    <row r="1733" spans="2:7" x14ac:dyDescent="0.4">
      <c r="B1733" s="30" t="s">
        <v>4393</v>
      </c>
      <c r="C1733" s="30" t="s">
        <v>3935</v>
      </c>
      <c r="D1733" s="30">
        <v>47</v>
      </c>
      <c r="E1733" s="30" t="s">
        <v>1321</v>
      </c>
      <c r="F1733" s="37" t="s">
        <v>6854</v>
      </c>
      <c r="G1733" s="30"/>
    </row>
    <row r="1734" spans="2:7" x14ac:dyDescent="0.4">
      <c r="B1734" s="30" t="s">
        <v>4393</v>
      </c>
      <c r="C1734" s="30" t="s">
        <v>3935</v>
      </c>
      <c r="D1734" s="30">
        <v>48</v>
      </c>
      <c r="E1734" s="30" t="s">
        <v>4428</v>
      </c>
      <c r="F1734" s="37" t="s">
        <v>6854</v>
      </c>
      <c r="G1734" s="30"/>
    </row>
    <row r="1735" spans="2:7" x14ac:dyDescent="0.4">
      <c r="B1735" s="30" t="s">
        <v>4393</v>
      </c>
      <c r="C1735" s="30" t="s">
        <v>3935</v>
      </c>
      <c r="D1735" s="30">
        <v>49</v>
      </c>
      <c r="E1735" s="30" t="s">
        <v>4429</v>
      </c>
      <c r="F1735" s="37" t="s">
        <v>6854</v>
      </c>
      <c r="G1735" s="30"/>
    </row>
    <row r="1736" spans="2:7" x14ac:dyDescent="0.4">
      <c r="B1736" s="30" t="s">
        <v>4393</v>
      </c>
      <c r="C1736" s="30" t="s">
        <v>3935</v>
      </c>
      <c r="D1736" s="30">
        <v>50</v>
      </c>
      <c r="E1736" s="30" t="s">
        <v>4419</v>
      </c>
      <c r="F1736" s="37" t="s">
        <v>6854</v>
      </c>
      <c r="G1736" s="30"/>
    </row>
    <row r="1737" spans="2:7" x14ac:dyDescent="0.4">
      <c r="B1737" s="30" t="s">
        <v>4393</v>
      </c>
      <c r="C1737" s="30" t="s">
        <v>3935</v>
      </c>
      <c r="D1737" s="30">
        <v>51</v>
      </c>
      <c r="E1737" s="30" t="s">
        <v>2694</v>
      </c>
      <c r="F1737" s="37" t="s">
        <v>6854</v>
      </c>
      <c r="G1737" s="30"/>
    </row>
    <row r="1738" spans="2:7" x14ac:dyDescent="0.4">
      <c r="B1738" s="30" t="s">
        <v>4393</v>
      </c>
      <c r="C1738" s="30" t="s">
        <v>3935</v>
      </c>
      <c r="D1738" s="30">
        <v>52</v>
      </c>
      <c r="E1738" s="30" t="s">
        <v>1047</v>
      </c>
      <c r="F1738" s="37" t="s">
        <v>6854</v>
      </c>
      <c r="G1738" s="30"/>
    </row>
    <row r="1739" spans="2:7" x14ac:dyDescent="0.4">
      <c r="B1739" s="30" t="s">
        <v>4393</v>
      </c>
      <c r="C1739" s="30" t="s">
        <v>3935</v>
      </c>
      <c r="D1739" s="30">
        <v>53</v>
      </c>
      <c r="E1739" s="30" t="s">
        <v>2804</v>
      </c>
      <c r="F1739" s="37" t="s">
        <v>6854</v>
      </c>
      <c r="G1739" s="30"/>
    </row>
    <row r="1740" spans="2:7" x14ac:dyDescent="0.4">
      <c r="B1740" s="30" t="s">
        <v>4393</v>
      </c>
      <c r="C1740" s="30" t="s">
        <v>3935</v>
      </c>
      <c r="D1740" s="30">
        <v>54</v>
      </c>
      <c r="E1740" s="30" t="s">
        <v>4430</v>
      </c>
      <c r="F1740" s="37" t="s">
        <v>6854</v>
      </c>
      <c r="G1740" s="30"/>
    </row>
    <row r="1741" spans="2:7" x14ac:dyDescent="0.4">
      <c r="B1741" s="30" t="s">
        <v>4393</v>
      </c>
      <c r="C1741" s="30" t="s">
        <v>3935</v>
      </c>
      <c r="D1741" s="30">
        <v>55</v>
      </c>
      <c r="E1741" s="30" t="s">
        <v>4432</v>
      </c>
      <c r="F1741" s="37" t="s">
        <v>6854</v>
      </c>
      <c r="G1741" s="30"/>
    </row>
    <row r="1742" spans="2:7" x14ac:dyDescent="0.4">
      <c r="B1742" s="30" t="s">
        <v>4393</v>
      </c>
      <c r="C1742" s="30" t="s">
        <v>3935</v>
      </c>
      <c r="D1742" s="30">
        <v>56</v>
      </c>
      <c r="E1742" s="30" t="s">
        <v>1819</v>
      </c>
      <c r="F1742" s="37"/>
      <c r="G1742" s="30"/>
    </row>
    <row r="1743" spans="2:7" x14ac:dyDescent="0.4">
      <c r="B1743" s="30" t="s">
        <v>4393</v>
      </c>
      <c r="C1743" s="30" t="s">
        <v>3935</v>
      </c>
      <c r="D1743" s="30">
        <v>57</v>
      </c>
      <c r="E1743" s="30" t="s">
        <v>4435</v>
      </c>
      <c r="F1743" s="37"/>
      <c r="G1743" s="30"/>
    </row>
    <row r="1744" spans="2:7" x14ac:dyDescent="0.4">
      <c r="B1744" s="30" t="s">
        <v>4393</v>
      </c>
      <c r="C1744" s="30" t="s">
        <v>3935</v>
      </c>
      <c r="D1744" s="30">
        <v>58</v>
      </c>
      <c r="E1744" s="30" t="s">
        <v>4437</v>
      </c>
      <c r="F1744" s="37"/>
      <c r="G1744" s="30"/>
    </row>
    <row r="1745" spans="2:7" x14ac:dyDescent="0.4">
      <c r="B1745" s="30" t="s">
        <v>4393</v>
      </c>
      <c r="C1745" s="30" t="s">
        <v>3935</v>
      </c>
      <c r="D1745" s="30">
        <v>59</v>
      </c>
      <c r="E1745" s="30" t="s">
        <v>4438</v>
      </c>
      <c r="F1745" s="37"/>
      <c r="G1745" s="30"/>
    </row>
    <row r="1746" spans="2:7" x14ac:dyDescent="0.4">
      <c r="B1746" s="30" t="s">
        <v>4393</v>
      </c>
      <c r="C1746" s="30" t="s">
        <v>3935</v>
      </c>
      <c r="D1746" s="30">
        <v>60</v>
      </c>
      <c r="E1746" s="30" t="s">
        <v>4439</v>
      </c>
      <c r="F1746" s="37"/>
      <c r="G1746" s="30"/>
    </row>
    <row r="1747" spans="2:7" x14ac:dyDescent="0.4">
      <c r="B1747" s="30" t="s">
        <v>4393</v>
      </c>
      <c r="C1747" s="30" t="s">
        <v>3935</v>
      </c>
      <c r="D1747" s="30">
        <v>61</v>
      </c>
      <c r="E1747" s="30" t="s">
        <v>3018</v>
      </c>
      <c r="F1747" s="37"/>
      <c r="G1747" s="30"/>
    </row>
    <row r="1748" spans="2:7" x14ac:dyDescent="0.4">
      <c r="B1748" s="30" t="s">
        <v>4393</v>
      </c>
      <c r="C1748" s="30" t="s">
        <v>3935</v>
      </c>
      <c r="D1748" s="30">
        <v>62</v>
      </c>
      <c r="E1748" s="30" t="s">
        <v>4441</v>
      </c>
      <c r="F1748" s="37"/>
      <c r="G1748" s="30"/>
    </row>
    <row r="1749" spans="2:7" x14ac:dyDescent="0.4">
      <c r="B1749" s="30" t="s">
        <v>4393</v>
      </c>
      <c r="C1749" s="30" t="s">
        <v>3935</v>
      </c>
      <c r="D1749" s="30">
        <v>63</v>
      </c>
      <c r="E1749" s="30" t="s">
        <v>4443</v>
      </c>
      <c r="F1749" s="37"/>
      <c r="G1749" s="30"/>
    </row>
    <row r="1750" spans="2:7" x14ac:dyDescent="0.4">
      <c r="B1750" s="30" t="s">
        <v>4393</v>
      </c>
      <c r="C1750" s="30" t="s">
        <v>3935</v>
      </c>
      <c r="D1750" s="30">
        <v>64</v>
      </c>
      <c r="E1750" s="30" t="s">
        <v>4444</v>
      </c>
      <c r="F1750" s="37"/>
      <c r="G1750" s="30"/>
    </row>
    <row r="1751" spans="2:7" x14ac:dyDescent="0.4">
      <c r="B1751" s="30" t="s">
        <v>4393</v>
      </c>
      <c r="C1751" s="30" t="s">
        <v>3935</v>
      </c>
      <c r="D1751" s="30">
        <v>65</v>
      </c>
      <c r="E1751" s="30" t="s">
        <v>4445</v>
      </c>
      <c r="F1751" s="37"/>
      <c r="G1751" s="30"/>
    </row>
    <row r="1752" spans="2:7" x14ac:dyDescent="0.4">
      <c r="B1752" s="30" t="s">
        <v>4393</v>
      </c>
      <c r="C1752" s="30" t="s">
        <v>3935</v>
      </c>
      <c r="D1752" s="30">
        <v>66</v>
      </c>
      <c r="E1752" s="30" t="s">
        <v>107</v>
      </c>
      <c r="F1752" s="37"/>
      <c r="G1752" s="30"/>
    </row>
    <row r="1753" spans="2:7" x14ac:dyDescent="0.4">
      <c r="B1753" s="30" t="s">
        <v>4393</v>
      </c>
      <c r="C1753" s="30" t="s">
        <v>3935</v>
      </c>
      <c r="D1753" s="30">
        <v>67</v>
      </c>
      <c r="E1753" s="30" t="s">
        <v>4446</v>
      </c>
      <c r="F1753" s="37"/>
      <c r="G1753" s="30"/>
    </row>
    <row r="1754" spans="2:7" x14ac:dyDescent="0.4">
      <c r="B1754" s="30" t="s">
        <v>4393</v>
      </c>
      <c r="C1754" s="30" t="s">
        <v>3935</v>
      </c>
      <c r="D1754" s="30">
        <v>68</v>
      </c>
      <c r="E1754" s="30" t="s">
        <v>847</v>
      </c>
      <c r="F1754" s="37"/>
      <c r="G1754" s="30"/>
    </row>
    <row r="1755" spans="2:7" x14ac:dyDescent="0.4">
      <c r="B1755" s="30" t="s">
        <v>4393</v>
      </c>
      <c r="C1755" s="30" t="s">
        <v>3935</v>
      </c>
      <c r="D1755" s="30">
        <v>69</v>
      </c>
      <c r="E1755" s="30" t="s">
        <v>3796</v>
      </c>
      <c r="F1755" s="37"/>
      <c r="G1755" s="30"/>
    </row>
    <row r="1756" spans="2:7" x14ac:dyDescent="0.4">
      <c r="B1756" s="30" t="s">
        <v>4393</v>
      </c>
      <c r="C1756" s="30" t="s">
        <v>3935</v>
      </c>
      <c r="D1756" s="30">
        <v>70</v>
      </c>
      <c r="E1756" s="30" t="s">
        <v>4447</v>
      </c>
      <c r="F1756" s="37"/>
      <c r="G1756" s="30"/>
    </row>
    <row r="1757" spans="2:7" x14ac:dyDescent="0.4">
      <c r="B1757" s="30" t="s">
        <v>4393</v>
      </c>
      <c r="C1757" s="30" t="s">
        <v>3935</v>
      </c>
      <c r="D1757" s="30">
        <v>71</v>
      </c>
      <c r="E1757" s="30" t="s">
        <v>2524</v>
      </c>
      <c r="F1757" s="37"/>
      <c r="G1757" s="30"/>
    </row>
    <row r="1758" spans="2:7" x14ac:dyDescent="0.4">
      <c r="B1758" s="30" t="s">
        <v>4393</v>
      </c>
      <c r="C1758" s="30" t="s">
        <v>3935</v>
      </c>
      <c r="D1758" s="30">
        <v>72</v>
      </c>
      <c r="E1758" s="30" t="s">
        <v>4052</v>
      </c>
      <c r="F1758" s="37"/>
      <c r="G1758" s="30"/>
    </row>
    <row r="1759" spans="2:7" x14ac:dyDescent="0.4">
      <c r="B1759" s="30" t="s">
        <v>4393</v>
      </c>
      <c r="C1759" s="30" t="s">
        <v>3935</v>
      </c>
      <c r="D1759" s="30">
        <v>73</v>
      </c>
      <c r="E1759" s="30" t="s">
        <v>4394</v>
      </c>
      <c r="F1759" s="37"/>
      <c r="G1759" s="30"/>
    </row>
    <row r="1760" spans="2:7" x14ac:dyDescent="0.4">
      <c r="B1760" s="30" t="s">
        <v>4393</v>
      </c>
      <c r="C1760" s="30" t="s">
        <v>3935</v>
      </c>
      <c r="D1760" s="30">
        <v>74</v>
      </c>
      <c r="E1760" s="30" t="s">
        <v>3030</v>
      </c>
      <c r="F1760" s="37"/>
      <c r="G1760" s="30"/>
    </row>
    <row r="1761" spans="2:7" x14ac:dyDescent="0.4">
      <c r="B1761" s="30" t="s">
        <v>4393</v>
      </c>
      <c r="C1761" s="30" t="s">
        <v>3935</v>
      </c>
      <c r="D1761" s="30">
        <v>75</v>
      </c>
      <c r="E1761" s="30" t="s">
        <v>2788</v>
      </c>
      <c r="F1761" s="37"/>
      <c r="G1761" s="30"/>
    </row>
    <row r="1762" spans="2:7" x14ac:dyDescent="0.4">
      <c r="B1762" s="30" t="s">
        <v>4393</v>
      </c>
      <c r="C1762" s="30" t="s">
        <v>3935</v>
      </c>
      <c r="D1762" s="30">
        <v>76</v>
      </c>
      <c r="E1762" s="30" t="s">
        <v>4451</v>
      </c>
      <c r="F1762" s="37"/>
      <c r="G1762" s="30"/>
    </row>
    <row r="1763" spans="2:7" x14ac:dyDescent="0.4">
      <c r="B1763" s="30" t="s">
        <v>4393</v>
      </c>
      <c r="C1763" s="30" t="s">
        <v>3935</v>
      </c>
      <c r="D1763" s="30">
        <v>77</v>
      </c>
      <c r="E1763" s="30" t="s">
        <v>4453</v>
      </c>
      <c r="F1763" s="37"/>
      <c r="G1763" s="40"/>
    </row>
    <row r="1764" spans="2:7" x14ac:dyDescent="0.4">
      <c r="B1764" s="30" t="s">
        <v>4393</v>
      </c>
      <c r="C1764" s="30" t="s">
        <v>3935</v>
      </c>
      <c r="D1764" s="30">
        <v>78</v>
      </c>
      <c r="E1764" s="30" t="s">
        <v>1518</v>
      </c>
      <c r="F1764" s="37"/>
      <c r="G1764" s="30"/>
    </row>
    <row r="1765" spans="2:7" x14ac:dyDescent="0.4">
      <c r="B1765" s="30" t="s">
        <v>4393</v>
      </c>
      <c r="C1765" s="30" t="s">
        <v>3935</v>
      </c>
      <c r="D1765" s="30">
        <v>79</v>
      </c>
      <c r="E1765" s="30" t="s">
        <v>4198</v>
      </c>
      <c r="F1765" s="37"/>
      <c r="G1765" s="30"/>
    </row>
    <row r="1766" spans="2:7" x14ac:dyDescent="0.4">
      <c r="B1766" s="30" t="s">
        <v>4393</v>
      </c>
      <c r="C1766" s="30" t="s">
        <v>3935</v>
      </c>
      <c r="D1766" s="30">
        <v>80</v>
      </c>
      <c r="E1766" s="30" t="s">
        <v>4454</v>
      </c>
      <c r="F1766" s="37"/>
      <c r="G1766" s="30"/>
    </row>
    <row r="1767" spans="2:7" x14ac:dyDescent="0.4">
      <c r="B1767" s="30" t="s">
        <v>4393</v>
      </c>
      <c r="C1767" s="30" t="s">
        <v>3935</v>
      </c>
      <c r="D1767" s="30">
        <v>81</v>
      </c>
      <c r="E1767" s="30" t="s">
        <v>4096</v>
      </c>
      <c r="F1767" s="37"/>
      <c r="G1767" s="30"/>
    </row>
    <row r="1768" spans="2:7" x14ac:dyDescent="0.4">
      <c r="B1768" s="30" t="s">
        <v>4393</v>
      </c>
      <c r="C1768" s="30" t="s">
        <v>3935</v>
      </c>
      <c r="D1768" s="30">
        <v>82</v>
      </c>
      <c r="E1768" s="30" t="s">
        <v>4456</v>
      </c>
      <c r="F1768" s="37"/>
      <c r="G1768" s="30"/>
    </row>
    <row r="1769" spans="2:7" x14ac:dyDescent="0.4">
      <c r="B1769" s="30" t="s">
        <v>4393</v>
      </c>
      <c r="C1769" s="30" t="s">
        <v>3935</v>
      </c>
      <c r="D1769" s="30">
        <v>83</v>
      </c>
      <c r="E1769" s="30" t="s">
        <v>774</v>
      </c>
      <c r="F1769" s="37"/>
      <c r="G1769" s="30"/>
    </row>
    <row r="1770" spans="2:7" x14ac:dyDescent="0.4">
      <c r="B1770" s="30" t="s">
        <v>4393</v>
      </c>
      <c r="C1770" s="30" t="s">
        <v>3935</v>
      </c>
      <c r="D1770" s="30">
        <v>84</v>
      </c>
      <c r="E1770" s="30" t="s">
        <v>3454</v>
      </c>
      <c r="F1770" s="37"/>
      <c r="G1770" s="30"/>
    </row>
    <row r="1771" spans="2:7" x14ac:dyDescent="0.4">
      <c r="B1771" s="30" t="s">
        <v>4393</v>
      </c>
      <c r="C1771" s="30" t="s">
        <v>3935</v>
      </c>
      <c r="D1771" s="30">
        <v>85</v>
      </c>
      <c r="E1771" s="30" t="s">
        <v>1449</v>
      </c>
      <c r="F1771" s="37" t="s">
        <v>6854</v>
      </c>
      <c r="G1771" s="30"/>
    </row>
    <row r="1772" spans="2:7" x14ac:dyDescent="0.4">
      <c r="B1772" s="30" t="s">
        <v>4393</v>
      </c>
      <c r="C1772" s="30" t="s">
        <v>3935</v>
      </c>
      <c r="D1772" s="30">
        <v>86</v>
      </c>
      <c r="E1772" s="30" t="s">
        <v>4457</v>
      </c>
      <c r="F1772" s="37"/>
      <c r="G1772" s="30"/>
    </row>
    <row r="1773" spans="2:7" x14ac:dyDescent="0.4">
      <c r="B1773" s="30" t="s">
        <v>4393</v>
      </c>
      <c r="C1773" s="30" t="s">
        <v>3935</v>
      </c>
      <c r="D1773" s="30">
        <v>87</v>
      </c>
      <c r="E1773" s="30" t="s">
        <v>4458</v>
      </c>
      <c r="F1773" s="37"/>
      <c r="G1773" s="30"/>
    </row>
    <row r="1774" spans="2:7" x14ac:dyDescent="0.4">
      <c r="B1774" s="30" t="s">
        <v>4393</v>
      </c>
      <c r="C1774" s="30" t="s">
        <v>3935</v>
      </c>
      <c r="D1774" s="30">
        <v>88</v>
      </c>
      <c r="E1774" s="30" t="s">
        <v>2395</v>
      </c>
      <c r="F1774" s="37"/>
      <c r="G1774" s="30"/>
    </row>
    <row r="1775" spans="2:7" x14ac:dyDescent="0.4">
      <c r="B1775" s="30" t="s">
        <v>4393</v>
      </c>
      <c r="C1775" s="30" t="s">
        <v>3935</v>
      </c>
      <c r="D1775" s="30">
        <v>89</v>
      </c>
      <c r="E1775" s="30" t="s">
        <v>4459</v>
      </c>
      <c r="F1775" s="37"/>
      <c r="G1775" s="30"/>
    </row>
    <row r="1776" spans="2:7" x14ac:dyDescent="0.4">
      <c r="B1776" s="30" t="s">
        <v>4393</v>
      </c>
      <c r="C1776" s="30" t="s">
        <v>3935</v>
      </c>
      <c r="D1776" s="30">
        <v>90</v>
      </c>
      <c r="E1776" s="30" t="s">
        <v>1309</v>
      </c>
      <c r="F1776" s="37"/>
      <c r="G1776" s="30"/>
    </row>
    <row r="1777" spans="2:7" x14ac:dyDescent="0.4">
      <c r="B1777" s="30" t="s">
        <v>4393</v>
      </c>
      <c r="C1777" s="30" t="s">
        <v>3935</v>
      </c>
      <c r="D1777" s="30">
        <v>91</v>
      </c>
      <c r="E1777" s="30" t="s">
        <v>4460</v>
      </c>
      <c r="F1777" s="37"/>
      <c r="G1777" s="30"/>
    </row>
    <row r="1778" spans="2:7" x14ac:dyDescent="0.4">
      <c r="B1778" s="30" t="s">
        <v>4393</v>
      </c>
      <c r="C1778" s="30" t="s">
        <v>3935</v>
      </c>
      <c r="D1778" s="30">
        <v>92</v>
      </c>
      <c r="E1778" s="30" t="s">
        <v>3955</v>
      </c>
      <c r="F1778" s="37"/>
      <c r="G1778" s="30"/>
    </row>
    <row r="1779" spans="2:7" x14ac:dyDescent="0.4">
      <c r="B1779" s="30" t="s">
        <v>4393</v>
      </c>
      <c r="C1779" s="30" t="s">
        <v>3935</v>
      </c>
      <c r="D1779" s="30">
        <v>93</v>
      </c>
      <c r="E1779" s="30" t="s">
        <v>4461</v>
      </c>
      <c r="F1779" s="37"/>
      <c r="G1779" s="30"/>
    </row>
    <row r="1780" spans="2:7" x14ac:dyDescent="0.4">
      <c r="B1780" s="30" t="s">
        <v>4393</v>
      </c>
      <c r="C1780" s="30" t="s">
        <v>3935</v>
      </c>
      <c r="D1780" s="30">
        <v>94</v>
      </c>
      <c r="E1780" s="30" t="s">
        <v>4462</v>
      </c>
      <c r="F1780" s="37"/>
      <c r="G1780" s="30"/>
    </row>
    <row r="1781" spans="2:7" x14ac:dyDescent="0.4">
      <c r="B1781" s="30" t="s">
        <v>4393</v>
      </c>
      <c r="C1781" s="30" t="s">
        <v>3935</v>
      </c>
      <c r="D1781" s="30">
        <v>95</v>
      </c>
      <c r="E1781" s="30" t="s">
        <v>4463</v>
      </c>
      <c r="F1781" s="37"/>
      <c r="G1781" s="30"/>
    </row>
    <row r="1782" spans="2:7" x14ac:dyDescent="0.4">
      <c r="B1782" s="30" t="s">
        <v>4393</v>
      </c>
      <c r="C1782" s="30" t="s">
        <v>3935</v>
      </c>
      <c r="D1782" s="30">
        <v>96</v>
      </c>
      <c r="E1782" s="30" t="s">
        <v>201</v>
      </c>
      <c r="F1782" s="37"/>
      <c r="G1782" s="30"/>
    </row>
    <row r="1783" spans="2:7" x14ac:dyDescent="0.4">
      <c r="B1783" s="30" t="s">
        <v>4393</v>
      </c>
      <c r="C1783" s="30" t="s">
        <v>3935</v>
      </c>
      <c r="D1783" s="30">
        <v>97</v>
      </c>
      <c r="E1783" s="30" t="s">
        <v>4465</v>
      </c>
      <c r="F1783" s="37"/>
      <c r="G1783" s="30"/>
    </row>
    <row r="1784" spans="2:7" x14ac:dyDescent="0.4">
      <c r="B1784" s="30" t="s">
        <v>4393</v>
      </c>
      <c r="C1784" s="30" t="s">
        <v>3935</v>
      </c>
      <c r="D1784" s="30">
        <v>98</v>
      </c>
      <c r="E1784" s="30" t="s">
        <v>4466</v>
      </c>
      <c r="F1784" s="37"/>
      <c r="G1784" s="30"/>
    </row>
    <row r="1785" spans="2:7" x14ac:dyDescent="0.4">
      <c r="B1785" s="30" t="s">
        <v>4393</v>
      </c>
      <c r="C1785" s="30" t="s">
        <v>3935</v>
      </c>
      <c r="D1785" s="30">
        <v>99</v>
      </c>
      <c r="E1785" s="30" t="s">
        <v>4467</v>
      </c>
      <c r="F1785" s="37"/>
      <c r="G1785" s="30"/>
    </row>
    <row r="1786" spans="2:7" x14ac:dyDescent="0.4">
      <c r="B1786" s="30" t="s">
        <v>4393</v>
      </c>
      <c r="C1786" s="30" t="s">
        <v>3935</v>
      </c>
      <c r="D1786" s="30">
        <v>100</v>
      </c>
      <c r="E1786" s="30" t="s">
        <v>4470</v>
      </c>
      <c r="F1786" s="37" t="s">
        <v>6854</v>
      </c>
      <c r="G1786" s="30"/>
    </row>
    <row r="1787" spans="2:7" x14ac:dyDescent="0.4">
      <c r="B1787" s="30" t="s">
        <v>4393</v>
      </c>
      <c r="C1787" s="30" t="s">
        <v>3935</v>
      </c>
      <c r="D1787" s="30">
        <v>101</v>
      </c>
      <c r="E1787" s="30" t="s">
        <v>3543</v>
      </c>
      <c r="F1787" s="37" t="s">
        <v>6854</v>
      </c>
      <c r="G1787" s="30"/>
    </row>
    <row r="1788" spans="2:7" x14ac:dyDescent="0.4">
      <c r="B1788" s="30" t="s">
        <v>4393</v>
      </c>
      <c r="C1788" s="30" t="s">
        <v>3935</v>
      </c>
      <c r="D1788" s="30">
        <v>102</v>
      </c>
      <c r="E1788" s="30" t="s">
        <v>2317</v>
      </c>
      <c r="F1788" s="37" t="s">
        <v>6854</v>
      </c>
      <c r="G1788" s="30"/>
    </row>
    <row r="1789" spans="2:7" x14ac:dyDescent="0.4">
      <c r="B1789" s="30" t="s">
        <v>4393</v>
      </c>
      <c r="C1789" s="30" t="s">
        <v>3935</v>
      </c>
      <c r="D1789" s="30">
        <v>103</v>
      </c>
      <c r="E1789" s="34" t="s">
        <v>4472</v>
      </c>
      <c r="F1789" s="37"/>
      <c r="G1789" s="30"/>
    </row>
    <row r="1790" spans="2:7" x14ac:dyDescent="0.4">
      <c r="B1790" s="30" t="s">
        <v>4393</v>
      </c>
      <c r="C1790" s="30" t="s">
        <v>3935</v>
      </c>
      <c r="D1790" s="30">
        <v>104</v>
      </c>
      <c r="E1790" s="34" t="s">
        <v>3638</v>
      </c>
      <c r="F1790" s="37"/>
      <c r="G1790" s="30"/>
    </row>
    <row r="1791" spans="2:7" x14ac:dyDescent="0.4">
      <c r="B1791" s="30" t="s">
        <v>4393</v>
      </c>
      <c r="C1791" s="30" t="s">
        <v>3935</v>
      </c>
      <c r="D1791" s="30">
        <v>105</v>
      </c>
      <c r="E1791" s="30" t="s">
        <v>4079</v>
      </c>
      <c r="F1791" s="37"/>
      <c r="G1791" s="30"/>
    </row>
    <row r="1792" spans="2:7" x14ac:dyDescent="0.4">
      <c r="B1792" s="30" t="s">
        <v>4393</v>
      </c>
      <c r="C1792" s="30" t="s">
        <v>3935</v>
      </c>
      <c r="D1792" s="30">
        <v>106</v>
      </c>
      <c r="E1792" s="30" t="s">
        <v>4263</v>
      </c>
      <c r="F1792" s="37"/>
      <c r="G1792" s="30"/>
    </row>
    <row r="1793" spans="2:7" x14ac:dyDescent="0.4">
      <c r="B1793" s="30" t="s">
        <v>4393</v>
      </c>
      <c r="C1793" s="30" t="s">
        <v>3935</v>
      </c>
      <c r="D1793" s="30">
        <v>107</v>
      </c>
      <c r="E1793" s="30" t="s">
        <v>2929</v>
      </c>
      <c r="F1793" s="37"/>
      <c r="G1793" s="30"/>
    </row>
    <row r="1794" spans="2:7" x14ac:dyDescent="0.4">
      <c r="B1794" s="30" t="s">
        <v>4393</v>
      </c>
      <c r="C1794" s="30" t="s">
        <v>3935</v>
      </c>
      <c r="D1794" s="30">
        <v>108</v>
      </c>
      <c r="E1794" s="30" t="s">
        <v>896</v>
      </c>
      <c r="F1794" s="37"/>
      <c r="G1794" s="30"/>
    </row>
    <row r="1795" spans="2:7" x14ac:dyDescent="0.4">
      <c r="B1795" s="30" t="s">
        <v>4393</v>
      </c>
      <c r="C1795" s="30" t="s">
        <v>3935</v>
      </c>
      <c r="D1795" s="30">
        <v>109</v>
      </c>
      <c r="E1795" s="30" t="s">
        <v>4473</v>
      </c>
      <c r="F1795" s="37"/>
      <c r="G1795" s="30"/>
    </row>
    <row r="1796" spans="2:7" x14ac:dyDescent="0.4">
      <c r="B1796" s="30" t="s">
        <v>4393</v>
      </c>
      <c r="C1796" s="30" t="s">
        <v>3935</v>
      </c>
      <c r="D1796" s="30">
        <v>110</v>
      </c>
      <c r="E1796" s="30" t="s">
        <v>1221</v>
      </c>
      <c r="F1796" s="37" t="s">
        <v>6854</v>
      </c>
      <c r="G1796" s="30"/>
    </row>
    <row r="1797" spans="2:7" x14ac:dyDescent="0.4">
      <c r="B1797" s="30" t="s">
        <v>4393</v>
      </c>
      <c r="C1797" s="30" t="s">
        <v>3935</v>
      </c>
      <c r="D1797" s="30">
        <v>111</v>
      </c>
      <c r="E1797" s="30" t="s">
        <v>1783</v>
      </c>
      <c r="F1797" s="37" t="s">
        <v>6854</v>
      </c>
      <c r="G1797" s="30"/>
    </row>
    <row r="1798" spans="2:7" x14ac:dyDescent="0.4">
      <c r="B1798" s="30" t="s">
        <v>4393</v>
      </c>
      <c r="C1798" s="30" t="s">
        <v>3935</v>
      </c>
      <c r="D1798" s="30">
        <v>112</v>
      </c>
      <c r="E1798" s="30" t="s">
        <v>4022</v>
      </c>
      <c r="F1798" s="37" t="s">
        <v>6854</v>
      </c>
      <c r="G1798" s="30"/>
    </row>
    <row r="1799" spans="2:7" x14ac:dyDescent="0.4">
      <c r="B1799" s="30" t="s">
        <v>4393</v>
      </c>
      <c r="C1799" s="30" t="s">
        <v>3935</v>
      </c>
      <c r="D1799" s="30">
        <v>113</v>
      </c>
      <c r="E1799" s="30" t="s">
        <v>4475</v>
      </c>
      <c r="F1799" s="37" t="s">
        <v>6854</v>
      </c>
      <c r="G1799" s="30"/>
    </row>
    <row r="1800" spans="2:7" x14ac:dyDescent="0.4">
      <c r="B1800" s="30" t="s">
        <v>4393</v>
      </c>
      <c r="C1800" s="30" t="s">
        <v>3935</v>
      </c>
      <c r="D1800" s="30">
        <v>114</v>
      </c>
      <c r="E1800" s="32" t="s">
        <v>268</v>
      </c>
      <c r="F1800" s="37"/>
      <c r="G1800" s="30"/>
    </row>
    <row r="1801" spans="2:7" x14ac:dyDescent="0.4">
      <c r="B1801" s="30" t="s">
        <v>4393</v>
      </c>
      <c r="C1801" s="30" t="s">
        <v>3935</v>
      </c>
      <c r="D1801" s="30">
        <v>115</v>
      </c>
      <c r="E1801" s="32" t="s">
        <v>228</v>
      </c>
      <c r="F1801" s="37"/>
      <c r="G1801" s="30"/>
    </row>
    <row r="1802" spans="2:7" x14ac:dyDescent="0.4">
      <c r="B1802" s="30" t="s">
        <v>4393</v>
      </c>
      <c r="C1802" s="30" t="s">
        <v>3935</v>
      </c>
      <c r="D1802" s="30">
        <v>116</v>
      </c>
      <c r="E1802" s="32" t="s">
        <v>281</v>
      </c>
      <c r="F1802" s="37"/>
      <c r="G1802" s="30"/>
    </row>
    <row r="1803" spans="2:7" x14ac:dyDescent="0.4">
      <c r="B1803" s="30" t="s">
        <v>4393</v>
      </c>
      <c r="C1803" s="30" t="s">
        <v>3935</v>
      </c>
      <c r="D1803" s="30">
        <v>117</v>
      </c>
      <c r="E1803" s="32" t="s">
        <v>100</v>
      </c>
      <c r="F1803" s="37"/>
      <c r="G1803" s="30"/>
    </row>
    <row r="1804" spans="2:7" x14ac:dyDescent="0.4">
      <c r="B1804" s="30" t="s">
        <v>4393</v>
      </c>
      <c r="C1804" s="30" t="s">
        <v>3935</v>
      </c>
      <c r="D1804" s="30">
        <v>118</v>
      </c>
      <c r="E1804" s="32" t="s">
        <v>285</v>
      </c>
      <c r="F1804" s="37"/>
      <c r="G1804" s="30"/>
    </row>
    <row r="1805" spans="2:7" x14ac:dyDescent="0.4">
      <c r="B1805" s="30" t="s">
        <v>4393</v>
      </c>
      <c r="C1805" s="30" t="s">
        <v>3935</v>
      </c>
      <c r="D1805" s="30">
        <v>119</v>
      </c>
      <c r="E1805" s="32" t="s">
        <v>288</v>
      </c>
      <c r="F1805" s="37"/>
      <c r="G1805" s="30"/>
    </row>
    <row r="1806" spans="2:7" x14ac:dyDescent="0.4">
      <c r="B1806" s="30" t="s">
        <v>4178</v>
      </c>
      <c r="C1806" s="30" t="s">
        <v>183</v>
      </c>
      <c r="D1806" s="30">
        <v>1</v>
      </c>
      <c r="E1806" s="32" t="s">
        <v>73</v>
      </c>
      <c r="F1806" s="37"/>
      <c r="G1806" s="30"/>
    </row>
    <row r="1807" spans="2:7" x14ac:dyDescent="0.4">
      <c r="B1807" s="30" t="s">
        <v>4178</v>
      </c>
      <c r="C1807" s="30" t="s">
        <v>183</v>
      </c>
      <c r="D1807" s="30">
        <v>2</v>
      </c>
      <c r="E1807" s="32" t="s">
        <v>2635</v>
      </c>
      <c r="F1807" s="37"/>
      <c r="G1807" s="30"/>
    </row>
    <row r="1808" spans="2:7" x14ac:dyDescent="0.4">
      <c r="B1808" s="30" t="s">
        <v>4178</v>
      </c>
      <c r="C1808" s="30" t="s">
        <v>183</v>
      </c>
      <c r="D1808" s="30">
        <v>3</v>
      </c>
      <c r="E1808" s="32" t="s">
        <v>2463</v>
      </c>
      <c r="F1808" s="37"/>
      <c r="G1808" s="30"/>
    </row>
    <row r="1809" spans="2:7" x14ac:dyDescent="0.4">
      <c r="B1809" s="30" t="s">
        <v>4178</v>
      </c>
      <c r="C1809" s="30" t="s">
        <v>183</v>
      </c>
      <c r="D1809" s="30">
        <v>4</v>
      </c>
      <c r="E1809" s="32" t="s">
        <v>650</v>
      </c>
      <c r="F1809" s="37"/>
      <c r="G1809" s="30"/>
    </row>
    <row r="1810" spans="2:7" x14ac:dyDescent="0.4">
      <c r="B1810" s="30" t="s">
        <v>4178</v>
      </c>
      <c r="C1810" s="30" t="s">
        <v>183</v>
      </c>
      <c r="D1810" s="30">
        <v>5</v>
      </c>
      <c r="E1810" s="30" t="s">
        <v>4506</v>
      </c>
      <c r="F1810" s="37"/>
      <c r="G1810" s="30"/>
    </row>
    <row r="1811" spans="2:7" x14ac:dyDescent="0.4">
      <c r="B1811" s="30" t="s">
        <v>4178</v>
      </c>
      <c r="C1811" s="30" t="s">
        <v>183</v>
      </c>
      <c r="D1811" s="30">
        <v>6</v>
      </c>
      <c r="E1811" s="30" t="s">
        <v>4508</v>
      </c>
      <c r="F1811" s="37"/>
      <c r="G1811" s="30"/>
    </row>
    <row r="1812" spans="2:7" x14ac:dyDescent="0.4">
      <c r="B1812" s="30" t="s">
        <v>4178</v>
      </c>
      <c r="C1812" s="30" t="s">
        <v>183</v>
      </c>
      <c r="D1812" s="30">
        <v>7</v>
      </c>
      <c r="E1812" s="30" t="s">
        <v>4509</v>
      </c>
      <c r="F1812" s="37"/>
      <c r="G1812" s="30"/>
    </row>
    <row r="1813" spans="2:7" x14ac:dyDescent="0.4">
      <c r="B1813" s="30" t="s">
        <v>4178</v>
      </c>
      <c r="C1813" s="30" t="s">
        <v>183</v>
      </c>
      <c r="D1813" s="30">
        <v>8</v>
      </c>
      <c r="E1813" s="30" t="s">
        <v>2370</v>
      </c>
      <c r="F1813" s="37"/>
      <c r="G1813" s="30"/>
    </row>
    <row r="1814" spans="2:7" x14ac:dyDescent="0.4">
      <c r="B1814" s="30" t="s">
        <v>4178</v>
      </c>
      <c r="C1814" s="30" t="s">
        <v>183</v>
      </c>
      <c r="D1814" s="30">
        <v>9</v>
      </c>
      <c r="E1814" s="30" t="s">
        <v>4510</v>
      </c>
      <c r="F1814" s="37" t="s">
        <v>6854</v>
      </c>
      <c r="G1814" s="30"/>
    </row>
    <row r="1815" spans="2:7" x14ac:dyDescent="0.4">
      <c r="B1815" s="30" t="s">
        <v>4178</v>
      </c>
      <c r="C1815" s="30" t="s">
        <v>183</v>
      </c>
      <c r="D1815" s="30">
        <v>10</v>
      </c>
      <c r="E1815" s="30" t="s">
        <v>3376</v>
      </c>
      <c r="F1815" s="37"/>
      <c r="G1815" s="30"/>
    </row>
    <row r="1816" spans="2:7" x14ac:dyDescent="0.4">
      <c r="B1816" s="30" t="s">
        <v>4178</v>
      </c>
      <c r="C1816" s="30" t="s">
        <v>183</v>
      </c>
      <c r="D1816" s="30">
        <v>11</v>
      </c>
      <c r="E1816" s="30" t="s">
        <v>4511</v>
      </c>
      <c r="F1816" s="37"/>
      <c r="G1816" s="30"/>
    </row>
    <row r="1817" spans="2:7" x14ac:dyDescent="0.4">
      <c r="B1817" s="30" t="s">
        <v>4178</v>
      </c>
      <c r="C1817" s="30" t="s">
        <v>183</v>
      </c>
      <c r="D1817" s="30">
        <v>12</v>
      </c>
      <c r="E1817" s="30" t="s">
        <v>4512</v>
      </c>
      <c r="F1817" s="37"/>
      <c r="G1817" s="30"/>
    </row>
    <row r="1818" spans="2:7" x14ac:dyDescent="0.4">
      <c r="B1818" s="30" t="s">
        <v>4178</v>
      </c>
      <c r="C1818" s="30" t="s">
        <v>183</v>
      </c>
      <c r="D1818" s="30">
        <v>13</v>
      </c>
      <c r="E1818" s="35" t="s">
        <v>332</v>
      </c>
      <c r="F1818" s="37"/>
      <c r="G1818" s="30"/>
    </row>
    <row r="1819" spans="2:7" x14ac:dyDescent="0.4">
      <c r="B1819" s="30" t="s">
        <v>4178</v>
      </c>
      <c r="C1819" s="30" t="s">
        <v>183</v>
      </c>
      <c r="D1819" s="30">
        <v>14</v>
      </c>
      <c r="E1819" s="30" t="s">
        <v>4514</v>
      </c>
      <c r="F1819" s="37"/>
      <c r="G1819" s="30"/>
    </row>
    <row r="1820" spans="2:7" x14ac:dyDescent="0.4">
      <c r="B1820" s="30" t="s">
        <v>4178</v>
      </c>
      <c r="C1820" s="30" t="s">
        <v>183</v>
      </c>
      <c r="D1820" s="30">
        <v>15</v>
      </c>
      <c r="E1820" s="30" t="s">
        <v>4515</v>
      </c>
      <c r="F1820" s="37"/>
      <c r="G1820" s="30"/>
    </row>
    <row r="1821" spans="2:7" x14ac:dyDescent="0.4">
      <c r="B1821" s="30" t="s">
        <v>4178</v>
      </c>
      <c r="C1821" s="30" t="s">
        <v>183</v>
      </c>
      <c r="D1821" s="30">
        <v>16</v>
      </c>
      <c r="E1821" s="30" t="s">
        <v>1089</v>
      </c>
      <c r="F1821" s="37"/>
      <c r="G1821" s="30"/>
    </row>
    <row r="1822" spans="2:7" x14ac:dyDescent="0.4">
      <c r="B1822" s="30" t="s">
        <v>4178</v>
      </c>
      <c r="C1822" s="30" t="s">
        <v>183</v>
      </c>
      <c r="D1822" s="30">
        <v>17</v>
      </c>
      <c r="E1822" s="30" t="s">
        <v>21</v>
      </c>
      <c r="F1822" s="37"/>
      <c r="G1822" s="30"/>
    </row>
    <row r="1823" spans="2:7" x14ac:dyDescent="0.4">
      <c r="B1823" s="30" t="s">
        <v>4178</v>
      </c>
      <c r="C1823" s="30" t="s">
        <v>183</v>
      </c>
      <c r="D1823" s="30">
        <v>18</v>
      </c>
      <c r="E1823" s="30" t="s">
        <v>4516</v>
      </c>
      <c r="F1823" s="37"/>
      <c r="G1823" s="30"/>
    </row>
    <row r="1824" spans="2:7" x14ac:dyDescent="0.4">
      <c r="B1824" s="30" t="s">
        <v>4178</v>
      </c>
      <c r="C1824" s="30" t="s">
        <v>183</v>
      </c>
      <c r="D1824" s="30">
        <v>19</v>
      </c>
      <c r="E1824" s="30" t="s">
        <v>1326</v>
      </c>
      <c r="F1824" s="37"/>
      <c r="G1824" s="30"/>
    </row>
    <row r="1825" spans="2:7" x14ac:dyDescent="0.4">
      <c r="B1825" s="30" t="s">
        <v>4178</v>
      </c>
      <c r="C1825" s="30" t="s">
        <v>183</v>
      </c>
      <c r="D1825" s="30">
        <v>20</v>
      </c>
      <c r="E1825" s="30" t="s">
        <v>4517</v>
      </c>
      <c r="F1825" s="37"/>
      <c r="G1825" s="30"/>
    </row>
    <row r="1826" spans="2:7" x14ac:dyDescent="0.4">
      <c r="B1826" s="30" t="s">
        <v>4178</v>
      </c>
      <c r="C1826" s="30" t="s">
        <v>183</v>
      </c>
      <c r="D1826" s="30">
        <v>21</v>
      </c>
      <c r="E1826" s="30" t="s">
        <v>4518</v>
      </c>
      <c r="F1826" s="37"/>
      <c r="G1826" s="30"/>
    </row>
    <row r="1827" spans="2:7" x14ac:dyDescent="0.4">
      <c r="B1827" s="30" t="s">
        <v>4178</v>
      </c>
      <c r="C1827" s="30" t="s">
        <v>183</v>
      </c>
      <c r="D1827" s="30">
        <v>22</v>
      </c>
      <c r="E1827" s="30" t="s">
        <v>4520</v>
      </c>
      <c r="F1827" s="37"/>
      <c r="G1827" s="30"/>
    </row>
    <row r="1828" spans="2:7" x14ac:dyDescent="0.4">
      <c r="B1828" s="30" t="s">
        <v>4178</v>
      </c>
      <c r="C1828" s="30" t="s">
        <v>183</v>
      </c>
      <c r="D1828" s="30">
        <v>23</v>
      </c>
      <c r="E1828" s="30" t="s">
        <v>309</v>
      </c>
      <c r="F1828" s="37"/>
      <c r="G1828" s="30"/>
    </row>
    <row r="1829" spans="2:7" x14ac:dyDescent="0.4">
      <c r="B1829" s="30" t="s">
        <v>4178</v>
      </c>
      <c r="C1829" s="30" t="s">
        <v>183</v>
      </c>
      <c r="D1829" s="30">
        <v>24</v>
      </c>
      <c r="E1829" s="30" t="s">
        <v>746</v>
      </c>
      <c r="F1829" s="37"/>
      <c r="G1829" s="30"/>
    </row>
    <row r="1830" spans="2:7" x14ac:dyDescent="0.4">
      <c r="B1830" s="30" t="s">
        <v>4178</v>
      </c>
      <c r="C1830" s="30" t="s">
        <v>183</v>
      </c>
      <c r="D1830" s="30">
        <v>25</v>
      </c>
      <c r="E1830" s="30" t="s">
        <v>4522</v>
      </c>
      <c r="F1830" s="37" t="s">
        <v>6854</v>
      </c>
      <c r="G1830" s="30"/>
    </row>
    <row r="1831" spans="2:7" x14ac:dyDescent="0.4">
      <c r="B1831" s="30" t="s">
        <v>4178</v>
      </c>
      <c r="C1831" s="30" t="s">
        <v>183</v>
      </c>
      <c r="D1831" s="30">
        <v>26</v>
      </c>
      <c r="E1831" s="30" t="s">
        <v>4523</v>
      </c>
      <c r="F1831" s="37" t="s">
        <v>6854</v>
      </c>
      <c r="G1831" s="30"/>
    </row>
    <row r="1832" spans="2:7" x14ac:dyDescent="0.4">
      <c r="B1832" s="30" t="s">
        <v>4178</v>
      </c>
      <c r="C1832" s="30" t="s">
        <v>183</v>
      </c>
      <c r="D1832" s="30">
        <v>27</v>
      </c>
      <c r="E1832" s="30" t="s">
        <v>4524</v>
      </c>
      <c r="F1832" s="37"/>
      <c r="G1832" s="30"/>
    </row>
    <row r="1833" spans="2:7" x14ac:dyDescent="0.4">
      <c r="B1833" s="30" t="s">
        <v>4178</v>
      </c>
      <c r="C1833" s="30" t="s">
        <v>183</v>
      </c>
      <c r="D1833" s="30">
        <v>28</v>
      </c>
      <c r="E1833" s="30" t="s">
        <v>486</v>
      </c>
      <c r="F1833" s="37"/>
      <c r="G1833" s="30"/>
    </row>
    <row r="1834" spans="2:7" x14ac:dyDescent="0.4">
      <c r="B1834" s="30" t="s">
        <v>4178</v>
      </c>
      <c r="C1834" s="30" t="s">
        <v>183</v>
      </c>
      <c r="D1834" s="30">
        <v>29</v>
      </c>
      <c r="E1834" s="30" t="s">
        <v>4018</v>
      </c>
      <c r="F1834" s="37"/>
      <c r="G1834" s="30"/>
    </row>
    <row r="1835" spans="2:7" x14ac:dyDescent="0.4">
      <c r="B1835" s="30" t="s">
        <v>4178</v>
      </c>
      <c r="C1835" s="30" t="s">
        <v>183</v>
      </c>
      <c r="D1835" s="30">
        <v>30</v>
      </c>
      <c r="E1835" s="30" t="s">
        <v>4526</v>
      </c>
      <c r="F1835" s="37"/>
      <c r="G1835" s="30"/>
    </row>
    <row r="1836" spans="2:7" x14ac:dyDescent="0.4">
      <c r="B1836" s="30" t="s">
        <v>4178</v>
      </c>
      <c r="C1836" s="30" t="s">
        <v>183</v>
      </c>
      <c r="D1836" s="30">
        <v>31</v>
      </c>
      <c r="E1836" s="30" t="s">
        <v>890</v>
      </c>
      <c r="F1836" s="37"/>
      <c r="G1836" s="30"/>
    </row>
    <row r="1837" spans="2:7" x14ac:dyDescent="0.4">
      <c r="B1837" s="30" t="s">
        <v>4178</v>
      </c>
      <c r="C1837" s="30" t="s">
        <v>183</v>
      </c>
      <c r="D1837" s="30">
        <v>32</v>
      </c>
      <c r="E1837" s="30" t="s">
        <v>4528</v>
      </c>
      <c r="F1837" s="37"/>
      <c r="G1837" s="30"/>
    </row>
    <row r="1838" spans="2:7" x14ac:dyDescent="0.4">
      <c r="B1838" s="30" t="s">
        <v>4178</v>
      </c>
      <c r="C1838" s="30" t="s">
        <v>183</v>
      </c>
      <c r="D1838" s="30">
        <v>33</v>
      </c>
      <c r="E1838" s="30" t="s">
        <v>4530</v>
      </c>
      <c r="F1838" s="37"/>
      <c r="G1838" s="30"/>
    </row>
    <row r="1839" spans="2:7" x14ac:dyDescent="0.4">
      <c r="B1839" s="30" t="s">
        <v>4178</v>
      </c>
      <c r="C1839" s="30" t="s">
        <v>183</v>
      </c>
      <c r="D1839" s="30">
        <v>34</v>
      </c>
      <c r="E1839" s="30" t="s">
        <v>1862</v>
      </c>
      <c r="F1839" s="37"/>
      <c r="G1839" s="30"/>
    </row>
    <row r="1840" spans="2:7" x14ac:dyDescent="0.4">
      <c r="B1840" s="30" t="s">
        <v>4178</v>
      </c>
      <c r="C1840" s="30" t="s">
        <v>183</v>
      </c>
      <c r="D1840" s="30">
        <v>35</v>
      </c>
      <c r="E1840" s="30" t="s">
        <v>4531</v>
      </c>
      <c r="F1840" s="37"/>
      <c r="G1840" s="30"/>
    </row>
    <row r="1841" spans="2:7" x14ac:dyDescent="0.4">
      <c r="B1841" s="30" t="s">
        <v>4178</v>
      </c>
      <c r="C1841" s="30" t="s">
        <v>183</v>
      </c>
      <c r="D1841" s="30">
        <v>36</v>
      </c>
      <c r="E1841" s="30" t="s">
        <v>4533</v>
      </c>
      <c r="F1841" s="37"/>
      <c r="G1841" s="30"/>
    </row>
    <row r="1842" spans="2:7" x14ac:dyDescent="0.4">
      <c r="B1842" s="30" t="s">
        <v>4178</v>
      </c>
      <c r="C1842" s="30" t="s">
        <v>183</v>
      </c>
      <c r="D1842" s="30">
        <v>37</v>
      </c>
      <c r="E1842" s="30" t="s">
        <v>4534</v>
      </c>
      <c r="F1842" s="37"/>
      <c r="G1842" s="30"/>
    </row>
    <row r="1843" spans="2:7" x14ac:dyDescent="0.4">
      <c r="B1843" s="30" t="s">
        <v>4178</v>
      </c>
      <c r="C1843" s="30" t="s">
        <v>183</v>
      </c>
      <c r="D1843" s="30">
        <v>38</v>
      </c>
      <c r="E1843" s="30" t="s">
        <v>3653</v>
      </c>
      <c r="F1843" s="37" t="s">
        <v>6854</v>
      </c>
      <c r="G1843" s="30"/>
    </row>
    <row r="1844" spans="2:7" x14ac:dyDescent="0.4">
      <c r="B1844" s="30" t="s">
        <v>4178</v>
      </c>
      <c r="C1844" s="30" t="s">
        <v>183</v>
      </c>
      <c r="D1844" s="30">
        <v>39</v>
      </c>
      <c r="E1844" s="33" t="s">
        <v>4537</v>
      </c>
      <c r="F1844" s="37"/>
      <c r="G1844" s="30"/>
    </row>
    <row r="1845" spans="2:7" x14ac:dyDescent="0.4">
      <c r="B1845" s="30" t="s">
        <v>4178</v>
      </c>
      <c r="C1845" s="30" t="s">
        <v>183</v>
      </c>
      <c r="D1845" s="30">
        <v>40</v>
      </c>
      <c r="E1845" s="30" t="s">
        <v>4540</v>
      </c>
      <c r="F1845" s="37"/>
      <c r="G1845" s="30"/>
    </row>
    <row r="1846" spans="2:7" x14ac:dyDescent="0.4">
      <c r="B1846" s="30" t="s">
        <v>4178</v>
      </c>
      <c r="C1846" s="30" t="s">
        <v>183</v>
      </c>
      <c r="D1846" s="30">
        <v>41</v>
      </c>
      <c r="E1846" s="30" t="s">
        <v>4541</v>
      </c>
      <c r="F1846" s="37" t="s">
        <v>6854</v>
      </c>
      <c r="G1846" s="30"/>
    </row>
    <row r="1847" spans="2:7" x14ac:dyDescent="0.4">
      <c r="B1847" s="30" t="s">
        <v>4178</v>
      </c>
      <c r="C1847" s="30" t="s">
        <v>183</v>
      </c>
      <c r="D1847" s="30">
        <v>42</v>
      </c>
      <c r="E1847" s="30" t="s">
        <v>3026</v>
      </c>
      <c r="F1847" s="37" t="s">
        <v>6854</v>
      </c>
      <c r="G1847" s="30"/>
    </row>
    <row r="1848" spans="2:7" x14ac:dyDescent="0.4">
      <c r="B1848" s="30" t="s">
        <v>4178</v>
      </c>
      <c r="C1848" s="30" t="s">
        <v>183</v>
      </c>
      <c r="D1848" s="30">
        <v>43</v>
      </c>
      <c r="E1848" s="30" t="s">
        <v>259</v>
      </c>
      <c r="F1848" s="37"/>
      <c r="G1848" s="30"/>
    </row>
    <row r="1849" spans="2:7" x14ac:dyDescent="0.4">
      <c r="B1849" s="30" t="s">
        <v>4178</v>
      </c>
      <c r="C1849" s="30" t="s">
        <v>183</v>
      </c>
      <c r="D1849" s="30">
        <v>44</v>
      </c>
      <c r="E1849" s="30" t="s">
        <v>4060</v>
      </c>
      <c r="F1849" s="37"/>
      <c r="G1849" s="30"/>
    </row>
    <row r="1850" spans="2:7" x14ac:dyDescent="0.4">
      <c r="B1850" s="30" t="s">
        <v>4178</v>
      </c>
      <c r="C1850" s="30" t="s">
        <v>183</v>
      </c>
      <c r="D1850" s="30">
        <v>45</v>
      </c>
      <c r="E1850" s="30" t="s">
        <v>3336</v>
      </c>
      <c r="F1850" s="37"/>
      <c r="G1850" s="30"/>
    </row>
    <row r="1851" spans="2:7" x14ac:dyDescent="0.4">
      <c r="B1851" s="30" t="s">
        <v>4178</v>
      </c>
      <c r="C1851" s="30" t="s">
        <v>183</v>
      </c>
      <c r="D1851" s="30">
        <v>46</v>
      </c>
      <c r="E1851" s="30" t="s">
        <v>4543</v>
      </c>
      <c r="F1851" s="37"/>
      <c r="G1851" s="30"/>
    </row>
    <row r="1852" spans="2:7" x14ac:dyDescent="0.4">
      <c r="B1852" s="30" t="s">
        <v>4178</v>
      </c>
      <c r="C1852" s="30" t="s">
        <v>183</v>
      </c>
      <c r="D1852" s="30">
        <v>47</v>
      </c>
      <c r="E1852" s="30" t="s">
        <v>4546</v>
      </c>
      <c r="F1852" s="37"/>
      <c r="G1852" s="30"/>
    </row>
    <row r="1853" spans="2:7" x14ac:dyDescent="0.4">
      <c r="B1853" s="30" t="s">
        <v>4178</v>
      </c>
      <c r="C1853" s="30" t="s">
        <v>183</v>
      </c>
      <c r="D1853" s="30">
        <v>48</v>
      </c>
      <c r="E1853" s="30" t="s">
        <v>1110</v>
      </c>
      <c r="F1853" s="37"/>
      <c r="G1853" s="30"/>
    </row>
    <row r="1854" spans="2:7" x14ac:dyDescent="0.4">
      <c r="B1854" s="30" t="s">
        <v>4178</v>
      </c>
      <c r="C1854" s="30" t="s">
        <v>183</v>
      </c>
      <c r="D1854" s="30">
        <v>49</v>
      </c>
      <c r="E1854" s="30" t="s">
        <v>4548</v>
      </c>
      <c r="F1854" s="37"/>
      <c r="G1854" s="30"/>
    </row>
    <row r="1855" spans="2:7" x14ac:dyDescent="0.4">
      <c r="B1855" s="30" t="s">
        <v>4178</v>
      </c>
      <c r="C1855" s="30" t="s">
        <v>183</v>
      </c>
      <c r="D1855" s="30">
        <v>50</v>
      </c>
      <c r="E1855" s="30" t="s">
        <v>4550</v>
      </c>
      <c r="F1855" s="37"/>
      <c r="G1855" s="30"/>
    </row>
    <row r="1856" spans="2:7" x14ac:dyDescent="0.4">
      <c r="B1856" s="30" t="s">
        <v>4178</v>
      </c>
      <c r="C1856" s="30" t="s">
        <v>183</v>
      </c>
      <c r="D1856" s="30">
        <v>51</v>
      </c>
      <c r="E1856" s="30" t="s">
        <v>4100</v>
      </c>
      <c r="F1856" s="37"/>
      <c r="G1856" s="30"/>
    </row>
    <row r="1857" spans="2:7" x14ac:dyDescent="0.4">
      <c r="B1857" s="30" t="s">
        <v>4178</v>
      </c>
      <c r="C1857" s="30" t="s">
        <v>183</v>
      </c>
      <c r="D1857" s="30">
        <v>52</v>
      </c>
      <c r="E1857" s="30" t="s">
        <v>4552</v>
      </c>
      <c r="F1857" s="37"/>
      <c r="G1857" s="30"/>
    </row>
    <row r="1858" spans="2:7" x14ac:dyDescent="0.4">
      <c r="B1858" s="30" t="s">
        <v>4178</v>
      </c>
      <c r="C1858" s="30" t="s">
        <v>183</v>
      </c>
      <c r="D1858" s="30">
        <v>53</v>
      </c>
      <c r="E1858" s="30" t="s">
        <v>4553</v>
      </c>
      <c r="F1858" s="37"/>
      <c r="G1858" s="30"/>
    </row>
    <row r="1859" spans="2:7" x14ac:dyDescent="0.4">
      <c r="B1859" s="30" t="s">
        <v>4178</v>
      </c>
      <c r="C1859" s="30" t="s">
        <v>183</v>
      </c>
      <c r="D1859" s="30">
        <v>54</v>
      </c>
      <c r="E1859" s="30" t="s">
        <v>4554</v>
      </c>
      <c r="F1859" s="37"/>
      <c r="G1859" s="30"/>
    </row>
    <row r="1860" spans="2:7" x14ac:dyDescent="0.4">
      <c r="B1860" s="30" t="s">
        <v>4178</v>
      </c>
      <c r="C1860" s="30" t="s">
        <v>183</v>
      </c>
      <c r="D1860" s="30">
        <v>55</v>
      </c>
      <c r="E1860" s="30" t="s">
        <v>2884</v>
      </c>
      <c r="F1860" s="37"/>
      <c r="G1860" s="30"/>
    </row>
    <row r="1861" spans="2:7" x14ac:dyDescent="0.4">
      <c r="B1861" s="30" t="s">
        <v>4178</v>
      </c>
      <c r="C1861" s="30" t="s">
        <v>183</v>
      </c>
      <c r="D1861" s="30">
        <v>56</v>
      </c>
      <c r="E1861" s="30" t="s">
        <v>2569</v>
      </c>
      <c r="F1861" s="37"/>
      <c r="G1861" s="30"/>
    </row>
    <row r="1862" spans="2:7" x14ac:dyDescent="0.4">
      <c r="B1862" s="30" t="s">
        <v>4178</v>
      </c>
      <c r="C1862" s="30" t="s">
        <v>183</v>
      </c>
      <c r="D1862" s="30">
        <v>57</v>
      </c>
      <c r="E1862" s="30" t="s">
        <v>4555</v>
      </c>
      <c r="F1862" s="37"/>
      <c r="G1862" s="30"/>
    </row>
    <row r="1863" spans="2:7" x14ac:dyDescent="0.4">
      <c r="B1863" s="30" t="s">
        <v>4178</v>
      </c>
      <c r="C1863" s="30" t="s">
        <v>183</v>
      </c>
      <c r="D1863" s="30">
        <v>58</v>
      </c>
      <c r="E1863" s="30" t="s">
        <v>1561</v>
      </c>
      <c r="F1863" s="37"/>
      <c r="G1863" s="30"/>
    </row>
    <row r="1864" spans="2:7" x14ac:dyDescent="0.4">
      <c r="B1864" s="30" t="s">
        <v>4178</v>
      </c>
      <c r="C1864" s="30" t="s">
        <v>183</v>
      </c>
      <c r="D1864" s="30">
        <v>59</v>
      </c>
      <c r="E1864" s="30" t="s">
        <v>4556</v>
      </c>
      <c r="F1864" s="37"/>
      <c r="G1864" s="30"/>
    </row>
    <row r="1865" spans="2:7" x14ac:dyDescent="0.4">
      <c r="B1865" s="30" t="s">
        <v>4178</v>
      </c>
      <c r="C1865" s="30" t="s">
        <v>183</v>
      </c>
      <c r="D1865" s="30">
        <v>60</v>
      </c>
      <c r="E1865" s="30" t="s">
        <v>4103</v>
      </c>
      <c r="F1865" s="37"/>
      <c r="G1865" s="30"/>
    </row>
    <row r="1866" spans="2:7" x14ac:dyDescent="0.4">
      <c r="B1866" s="30" t="s">
        <v>4178</v>
      </c>
      <c r="C1866" s="30" t="s">
        <v>183</v>
      </c>
      <c r="D1866" s="30">
        <v>61</v>
      </c>
      <c r="E1866" s="30" t="s">
        <v>4557</v>
      </c>
      <c r="F1866" s="37" t="s">
        <v>6854</v>
      </c>
      <c r="G1866" s="30"/>
    </row>
    <row r="1867" spans="2:7" x14ac:dyDescent="0.4">
      <c r="B1867" s="30" t="s">
        <v>4178</v>
      </c>
      <c r="C1867" s="30" t="s">
        <v>183</v>
      </c>
      <c r="D1867" s="30">
        <v>62</v>
      </c>
      <c r="E1867" s="30" t="s">
        <v>4558</v>
      </c>
      <c r="F1867" s="37"/>
      <c r="G1867" s="30"/>
    </row>
    <row r="1868" spans="2:7" x14ac:dyDescent="0.4">
      <c r="B1868" s="30" t="s">
        <v>4178</v>
      </c>
      <c r="C1868" s="30" t="s">
        <v>183</v>
      </c>
      <c r="D1868" s="30">
        <v>63</v>
      </c>
      <c r="E1868" s="30" t="s">
        <v>2373</v>
      </c>
      <c r="F1868" s="37"/>
      <c r="G1868" s="30"/>
    </row>
    <row r="1869" spans="2:7" x14ac:dyDescent="0.4">
      <c r="B1869" s="30" t="s">
        <v>4178</v>
      </c>
      <c r="C1869" s="30" t="s">
        <v>183</v>
      </c>
      <c r="D1869" s="30">
        <v>64</v>
      </c>
      <c r="E1869" s="30" t="s">
        <v>2400</v>
      </c>
      <c r="F1869" s="37"/>
      <c r="G1869" s="30"/>
    </row>
    <row r="1870" spans="2:7" x14ac:dyDescent="0.4">
      <c r="B1870" s="30" t="s">
        <v>4178</v>
      </c>
      <c r="C1870" s="30" t="s">
        <v>183</v>
      </c>
      <c r="D1870" s="30">
        <v>65</v>
      </c>
      <c r="E1870" s="30" t="s">
        <v>2438</v>
      </c>
      <c r="F1870" s="37"/>
      <c r="G1870" s="30"/>
    </row>
    <row r="1871" spans="2:7" x14ac:dyDescent="0.4">
      <c r="B1871" s="30" t="s">
        <v>4178</v>
      </c>
      <c r="C1871" s="30" t="s">
        <v>183</v>
      </c>
      <c r="D1871" s="30">
        <v>66</v>
      </c>
      <c r="E1871" s="33" t="s">
        <v>4559</v>
      </c>
      <c r="F1871" s="37"/>
      <c r="G1871" s="30"/>
    </row>
    <row r="1872" spans="2:7" x14ac:dyDescent="0.4">
      <c r="B1872" s="30" t="s">
        <v>4178</v>
      </c>
      <c r="C1872" s="30" t="s">
        <v>183</v>
      </c>
      <c r="D1872" s="30">
        <v>67</v>
      </c>
      <c r="E1872" s="30" t="s">
        <v>4561</v>
      </c>
      <c r="F1872" s="37"/>
      <c r="G1872" s="30"/>
    </row>
    <row r="1873" spans="2:7" x14ac:dyDescent="0.4">
      <c r="B1873" s="30" t="s">
        <v>4178</v>
      </c>
      <c r="C1873" s="30" t="s">
        <v>183</v>
      </c>
      <c r="D1873" s="30">
        <v>68</v>
      </c>
      <c r="E1873" s="30" t="s">
        <v>3999</v>
      </c>
      <c r="F1873" s="37"/>
      <c r="G1873" s="30"/>
    </row>
    <row r="1874" spans="2:7" x14ac:dyDescent="0.4">
      <c r="B1874" s="30" t="s">
        <v>4178</v>
      </c>
      <c r="C1874" s="30" t="s">
        <v>183</v>
      </c>
      <c r="D1874" s="30">
        <v>69</v>
      </c>
      <c r="E1874" s="30" t="s">
        <v>4563</v>
      </c>
      <c r="F1874" s="37"/>
      <c r="G1874" s="30"/>
    </row>
    <row r="1875" spans="2:7" x14ac:dyDescent="0.4">
      <c r="B1875" s="30" t="s">
        <v>4178</v>
      </c>
      <c r="C1875" s="30" t="s">
        <v>183</v>
      </c>
      <c r="D1875" s="30">
        <v>70</v>
      </c>
      <c r="E1875" s="30" t="s">
        <v>3952</v>
      </c>
      <c r="F1875" s="37"/>
      <c r="G1875" s="30"/>
    </row>
    <row r="1876" spans="2:7" x14ac:dyDescent="0.4">
      <c r="B1876" s="30" t="s">
        <v>4178</v>
      </c>
      <c r="C1876" s="30" t="s">
        <v>183</v>
      </c>
      <c r="D1876" s="30">
        <v>71</v>
      </c>
      <c r="E1876" s="30" t="s">
        <v>2019</v>
      </c>
      <c r="F1876" s="37" t="s">
        <v>6854</v>
      </c>
      <c r="G1876" s="30"/>
    </row>
    <row r="1877" spans="2:7" x14ac:dyDescent="0.4">
      <c r="B1877" s="30" t="s">
        <v>4178</v>
      </c>
      <c r="C1877" s="30" t="s">
        <v>183</v>
      </c>
      <c r="D1877" s="30">
        <v>72</v>
      </c>
      <c r="E1877" s="30" t="s">
        <v>4564</v>
      </c>
      <c r="F1877" s="37"/>
      <c r="G1877" s="30"/>
    </row>
    <row r="1878" spans="2:7" x14ac:dyDescent="0.4">
      <c r="B1878" s="30" t="s">
        <v>4178</v>
      </c>
      <c r="C1878" s="30" t="s">
        <v>183</v>
      </c>
      <c r="D1878" s="30">
        <v>73</v>
      </c>
      <c r="E1878" s="30" t="s">
        <v>4012</v>
      </c>
      <c r="F1878" s="37"/>
      <c r="G1878" s="30"/>
    </row>
    <row r="1879" spans="2:7" x14ac:dyDescent="0.4">
      <c r="B1879" s="30" t="s">
        <v>4178</v>
      </c>
      <c r="C1879" s="30" t="s">
        <v>183</v>
      </c>
      <c r="D1879" s="30">
        <v>74</v>
      </c>
      <c r="E1879" s="30" t="s">
        <v>2356</v>
      </c>
      <c r="F1879" s="37"/>
      <c r="G1879" s="30"/>
    </row>
    <row r="1880" spans="2:7" x14ac:dyDescent="0.4">
      <c r="B1880" s="30" t="s">
        <v>4178</v>
      </c>
      <c r="C1880" s="30" t="s">
        <v>183</v>
      </c>
      <c r="D1880" s="30">
        <v>75</v>
      </c>
      <c r="E1880" s="30" t="s">
        <v>251</v>
      </c>
      <c r="F1880" s="37"/>
      <c r="G1880" s="30"/>
    </row>
    <row r="1881" spans="2:7" x14ac:dyDescent="0.4">
      <c r="B1881" s="30" t="s">
        <v>4178</v>
      </c>
      <c r="C1881" s="30" t="s">
        <v>183</v>
      </c>
      <c r="D1881" s="30">
        <v>76</v>
      </c>
      <c r="E1881" s="33" t="s">
        <v>2874</v>
      </c>
      <c r="F1881" s="37"/>
      <c r="G1881" s="30"/>
    </row>
    <row r="1882" spans="2:7" x14ac:dyDescent="0.4">
      <c r="B1882" s="30" t="s">
        <v>4178</v>
      </c>
      <c r="C1882" s="30" t="s">
        <v>183</v>
      </c>
      <c r="D1882" s="30">
        <v>77</v>
      </c>
      <c r="E1882" s="33" t="s">
        <v>2402</v>
      </c>
      <c r="F1882" s="37"/>
      <c r="G1882" s="30"/>
    </row>
    <row r="1883" spans="2:7" x14ac:dyDescent="0.4">
      <c r="B1883" s="30" t="s">
        <v>4178</v>
      </c>
      <c r="C1883" s="30" t="s">
        <v>183</v>
      </c>
      <c r="D1883" s="30">
        <v>78</v>
      </c>
      <c r="E1883" s="33" t="s">
        <v>585</v>
      </c>
      <c r="F1883" s="37"/>
      <c r="G1883" s="30"/>
    </row>
    <row r="1884" spans="2:7" x14ac:dyDescent="0.4">
      <c r="B1884" s="30" t="s">
        <v>4178</v>
      </c>
      <c r="C1884" s="30" t="s">
        <v>183</v>
      </c>
      <c r="D1884" s="30">
        <v>79</v>
      </c>
      <c r="E1884" s="33" t="s">
        <v>2849</v>
      </c>
      <c r="F1884" s="37"/>
      <c r="G1884" s="30"/>
    </row>
    <row r="1885" spans="2:7" x14ac:dyDescent="0.4">
      <c r="B1885" s="30" t="s">
        <v>4178</v>
      </c>
      <c r="C1885" s="30" t="s">
        <v>183</v>
      </c>
      <c r="D1885" s="30">
        <v>80</v>
      </c>
      <c r="E1885" s="30" t="s">
        <v>124</v>
      </c>
      <c r="F1885" s="37"/>
      <c r="G1885" s="30"/>
    </row>
    <row r="1886" spans="2:7" x14ac:dyDescent="0.4">
      <c r="B1886" s="30" t="s">
        <v>4178</v>
      </c>
      <c r="C1886" s="30" t="s">
        <v>183</v>
      </c>
      <c r="D1886" s="30">
        <v>81</v>
      </c>
      <c r="E1886" s="30" t="s">
        <v>4565</v>
      </c>
      <c r="F1886" s="37"/>
      <c r="G1886" s="30"/>
    </row>
    <row r="1887" spans="2:7" x14ac:dyDescent="0.4">
      <c r="B1887" s="30" t="s">
        <v>4178</v>
      </c>
      <c r="C1887" s="30" t="s">
        <v>183</v>
      </c>
      <c r="D1887" s="30">
        <v>82</v>
      </c>
      <c r="E1887" s="30" t="s">
        <v>3115</v>
      </c>
      <c r="F1887" s="37" t="s">
        <v>6854</v>
      </c>
      <c r="G1887" s="30"/>
    </row>
    <row r="1888" spans="2:7" x14ac:dyDescent="0.4">
      <c r="B1888" s="30" t="s">
        <v>4178</v>
      </c>
      <c r="C1888" s="30" t="s">
        <v>183</v>
      </c>
      <c r="D1888" s="30">
        <v>83</v>
      </c>
      <c r="E1888" s="30" t="s">
        <v>4566</v>
      </c>
      <c r="F1888" s="37" t="s">
        <v>6854</v>
      </c>
      <c r="G1888" s="30"/>
    </row>
    <row r="1889" spans="2:7" x14ac:dyDescent="0.4">
      <c r="B1889" s="30" t="s">
        <v>4178</v>
      </c>
      <c r="C1889" s="30" t="s">
        <v>183</v>
      </c>
      <c r="D1889" s="30">
        <v>84</v>
      </c>
      <c r="E1889" s="30" t="s">
        <v>2293</v>
      </c>
      <c r="F1889" s="37"/>
      <c r="G1889" s="30"/>
    </row>
    <row r="1890" spans="2:7" x14ac:dyDescent="0.4">
      <c r="B1890" s="30" t="s">
        <v>4178</v>
      </c>
      <c r="C1890" s="30" t="s">
        <v>183</v>
      </c>
      <c r="D1890" s="30">
        <v>85</v>
      </c>
      <c r="E1890" s="30" t="s">
        <v>4567</v>
      </c>
      <c r="F1890" s="37" t="s">
        <v>6854</v>
      </c>
      <c r="G1890" s="30"/>
    </row>
    <row r="1891" spans="2:7" x14ac:dyDescent="0.4">
      <c r="B1891" s="30" t="s">
        <v>4178</v>
      </c>
      <c r="C1891" s="30" t="s">
        <v>183</v>
      </c>
      <c r="D1891" s="30">
        <v>86</v>
      </c>
      <c r="E1891" s="30" t="s">
        <v>4569</v>
      </c>
      <c r="F1891" s="37" t="s">
        <v>6854</v>
      </c>
      <c r="G1891" s="30"/>
    </row>
    <row r="1892" spans="2:7" x14ac:dyDescent="0.4">
      <c r="B1892" s="30" t="s">
        <v>4178</v>
      </c>
      <c r="C1892" s="30" t="s">
        <v>183</v>
      </c>
      <c r="D1892" s="30">
        <v>87</v>
      </c>
      <c r="E1892" s="30" t="s">
        <v>29</v>
      </c>
      <c r="F1892" s="37" t="s">
        <v>6854</v>
      </c>
      <c r="G1892" s="30"/>
    </row>
    <row r="1893" spans="2:7" x14ac:dyDescent="0.4">
      <c r="B1893" s="30" t="s">
        <v>4178</v>
      </c>
      <c r="C1893" s="30" t="s">
        <v>183</v>
      </c>
      <c r="D1893" s="30">
        <v>88</v>
      </c>
      <c r="E1893" s="30" t="s">
        <v>4570</v>
      </c>
      <c r="F1893" s="37" t="s">
        <v>6854</v>
      </c>
      <c r="G1893" s="30"/>
    </row>
    <row r="1894" spans="2:7" x14ac:dyDescent="0.4">
      <c r="B1894" s="30" t="s">
        <v>4178</v>
      </c>
      <c r="C1894" s="30" t="s">
        <v>183</v>
      </c>
      <c r="D1894" s="30">
        <v>89</v>
      </c>
      <c r="E1894" s="30" t="s">
        <v>4573</v>
      </c>
      <c r="F1894" s="37" t="s">
        <v>6854</v>
      </c>
      <c r="G1894" s="30"/>
    </row>
    <row r="1895" spans="2:7" x14ac:dyDescent="0.4">
      <c r="B1895" s="30" t="s">
        <v>4178</v>
      </c>
      <c r="C1895" s="30" t="s">
        <v>183</v>
      </c>
      <c r="D1895" s="30">
        <v>90</v>
      </c>
      <c r="E1895" s="30" t="s">
        <v>703</v>
      </c>
      <c r="F1895" s="37" t="s">
        <v>6854</v>
      </c>
      <c r="G1895" s="30"/>
    </row>
    <row r="1896" spans="2:7" x14ac:dyDescent="0.4">
      <c r="B1896" s="30" t="s">
        <v>4178</v>
      </c>
      <c r="C1896" s="30" t="s">
        <v>183</v>
      </c>
      <c r="D1896" s="30">
        <v>91</v>
      </c>
      <c r="E1896" s="30" t="s">
        <v>4575</v>
      </c>
      <c r="F1896" s="37" t="s">
        <v>6854</v>
      </c>
      <c r="G1896" s="30"/>
    </row>
    <row r="1897" spans="2:7" x14ac:dyDescent="0.4">
      <c r="B1897" s="30" t="s">
        <v>4178</v>
      </c>
      <c r="C1897" s="30" t="s">
        <v>183</v>
      </c>
      <c r="D1897" s="30">
        <v>92</v>
      </c>
      <c r="E1897" s="30" t="s">
        <v>2919</v>
      </c>
      <c r="F1897" s="37" t="s">
        <v>6854</v>
      </c>
      <c r="G1897" s="30"/>
    </row>
    <row r="1898" spans="2:7" x14ac:dyDescent="0.4">
      <c r="B1898" s="30" t="s">
        <v>4178</v>
      </c>
      <c r="C1898" s="30" t="s">
        <v>183</v>
      </c>
      <c r="D1898" s="30">
        <v>93</v>
      </c>
      <c r="E1898" s="30" t="s">
        <v>4576</v>
      </c>
      <c r="F1898" s="37" t="s">
        <v>6854</v>
      </c>
      <c r="G1898" s="30"/>
    </row>
    <row r="1899" spans="2:7" x14ac:dyDescent="0.4">
      <c r="B1899" s="30" t="s">
        <v>4178</v>
      </c>
      <c r="C1899" s="30" t="s">
        <v>183</v>
      </c>
      <c r="D1899" s="30">
        <v>94</v>
      </c>
      <c r="E1899" s="30" t="s">
        <v>4577</v>
      </c>
      <c r="F1899" s="37" t="s">
        <v>6854</v>
      </c>
      <c r="G1899" s="30"/>
    </row>
    <row r="1900" spans="2:7" x14ac:dyDescent="0.4">
      <c r="B1900" s="30" t="s">
        <v>4178</v>
      </c>
      <c r="C1900" s="30" t="s">
        <v>183</v>
      </c>
      <c r="D1900" s="30">
        <v>95</v>
      </c>
      <c r="E1900" s="30" t="s">
        <v>4580</v>
      </c>
      <c r="F1900" s="37" t="s">
        <v>6854</v>
      </c>
      <c r="G1900" s="30"/>
    </row>
    <row r="1901" spans="2:7" x14ac:dyDescent="0.4">
      <c r="B1901" s="30" t="s">
        <v>4178</v>
      </c>
      <c r="C1901" s="30" t="s">
        <v>183</v>
      </c>
      <c r="D1901" s="30">
        <v>96</v>
      </c>
      <c r="E1901" s="30" t="s">
        <v>4581</v>
      </c>
      <c r="F1901" s="37" t="s">
        <v>6854</v>
      </c>
      <c r="G1901" s="30"/>
    </row>
    <row r="1902" spans="2:7" x14ac:dyDescent="0.4">
      <c r="B1902" s="30" t="s">
        <v>4178</v>
      </c>
      <c r="C1902" s="30" t="s">
        <v>183</v>
      </c>
      <c r="D1902" s="30">
        <v>97</v>
      </c>
      <c r="E1902" s="30" t="s">
        <v>4582</v>
      </c>
      <c r="F1902" s="37" t="s">
        <v>6854</v>
      </c>
      <c r="G1902" s="30"/>
    </row>
    <row r="1903" spans="2:7" x14ac:dyDescent="0.4">
      <c r="B1903" s="30" t="s">
        <v>4178</v>
      </c>
      <c r="C1903" s="30" t="s">
        <v>183</v>
      </c>
      <c r="D1903" s="30">
        <v>98</v>
      </c>
      <c r="E1903" s="30" t="s">
        <v>2910</v>
      </c>
      <c r="F1903" s="37" t="s">
        <v>6854</v>
      </c>
      <c r="G1903" s="30"/>
    </row>
    <row r="1904" spans="2:7" x14ac:dyDescent="0.4">
      <c r="B1904" s="30" t="s">
        <v>4178</v>
      </c>
      <c r="C1904" s="30" t="s">
        <v>183</v>
      </c>
      <c r="D1904" s="30">
        <v>99</v>
      </c>
      <c r="E1904" s="30" t="s">
        <v>4583</v>
      </c>
      <c r="F1904" s="37" t="s">
        <v>6854</v>
      </c>
      <c r="G1904" s="30"/>
    </row>
    <row r="1905" spans="2:7" x14ac:dyDescent="0.4">
      <c r="B1905" s="30" t="s">
        <v>4178</v>
      </c>
      <c r="C1905" s="30" t="s">
        <v>183</v>
      </c>
      <c r="D1905" s="30">
        <v>100</v>
      </c>
      <c r="E1905" s="30" t="s">
        <v>4584</v>
      </c>
      <c r="F1905" s="37" t="s">
        <v>6854</v>
      </c>
      <c r="G1905" s="30"/>
    </row>
    <row r="1906" spans="2:7" x14ac:dyDescent="0.4">
      <c r="B1906" s="30" t="s">
        <v>4178</v>
      </c>
      <c r="C1906" s="30" t="s">
        <v>183</v>
      </c>
      <c r="D1906" s="30">
        <v>101</v>
      </c>
      <c r="E1906" s="30" t="s">
        <v>2022</v>
      </c>
      <c r="F1906" s="37" t="s">
        <v>6854</v>
      </c>
      <c r="G1906" s="30"/>
    </row>
    <row r="1907" spans="2:7" x14ac:dyDescent="0.4">
      <c r="B1907" s="30" t="s">
        <v>4178</v>
      </c>
      <c r="C1907" s="30" t="s">
        <v>183</v>
      </c>
      <c r="D1907" s="30">
        <v>102</v>
      </c>
      <c r="E1907" s="30" t="s">
        <v>4586</v>
      </c>
      <c r="F1907" s="37" t="s">
        <v>6854</v>
      </c>
      <c r="G1907" s="30"/>
    </row>
    <row r="1908" spans="2:7" x14ac:dyDescent="0.4">
      <c r="B1908" s="30" t="s">
        <v>4178</v>
      </c>
      <c r="C1908" s="30" t="s">
        <v>183</v>
      </c>
      <c r="D1908" s="30">
        <v>103</v>
      </c>
      <c r="E1908" s="30" t="s">
        <v>4112</v>
      </c>
      <c r="F1908" s="37" t="s">
        <v>6854</v>
      </c>
      <c r="G1908" s="30"/>
    </row>
    <row r="1909" spans="2:7" x14ac:dyDescent="0.4">
      <c r="B1909" s="30" t="s">
        <v>4178</v>
      </c>
      <c r="C1909" s="30" t="s">
        <v>183</v>
      </c>
      <c r="D1909" s="30">
        <v>104</v>
      </c>
      <c r="E1909" s="30" t="s">
        <v>3858</v>
      </c>
      <c r="F1909" s="37" t="s">
        <v>6854</v>
      </c>
      <c r="G1909" s="30"/>
    </row>
    <row r="1910" spans="2:7" x14ac:dyDescent="0.4">
      <c r="B1910" s="30" t="s">
        <v>4178</v>
      </c>
      <c r="C1910" s="30" t="s">
        <v>183</v>
      </c>
      <c r="D1910" s="30">
        <v>105</v>
      </c>
      <c r="E1910" s="30" t="s">
        <v>1772</v>
      </c>
      <c r="F1910" s="37" t="s">
        <v>6854</v>
      </c>
      <c r="G1910" s="30"/>
    </row>
    <row r="1911" spans="2:7" x14ac:dyDescent="0.4">
      <c r="B1911" s="30" t="s">
        <v>4178</v>
      </c>
      <c r="C1911" s="30" t="s">
        <v>183</v>
      </c>
      <c r="D1911" s="30">
        <v>106</v>
      </c>
      <c r="E1911" s="30" t="s">
        <v>3900</v>
      </c>
      <c r="F1911" s="37" t="s">
        <v>6854</v>
      </c>
      <c r="G1911" s="30"/>
    </row>
    <row r="1912" spans="2:7" x14ac:dyDescent="0.4">
      <c r="B1912" s="30" t="s">
        <v>4178</v>
      </c>
      <c r="C1912" s="30" t="s">
        <v>183</v>
      </c>
      <c r="D1912" s="30">
        <v>107</v>
      </c>
      <c r="E1912" s="30" t="s">
        <v>734</v>
      </c>
      <c r="F1912" s="37" t="s">
        <v>6854</v>
      </c>
      <c r="G1912" s="30"/>
    </row>
    <row r="1913" spans="2:7" x14ac:dyDescent="0.4">
      <c r="B1913" s="30" t="s">
        <v>4178</v>
      </c>
      <c r="C1913" s="30" t="s">
        <v>183</v>
      </c>
      <c r="D1913" s="30">
        <v>108</v>
      </c>
      <c r="E1913" s="30" t="s">
        <v>789</v>
      </c>
      <c r="F1913" s="37" t="s">
        <v>6854</v>
      </c>
      <c r="G1913" s="30"/>
    </row>
    <row r="1914" spans="2:7" x14ac:dyDescent="0.4">
      <c r="B1914" s="30" t="s">
        <v>4178</v>
      </c>
      <c r="C1914" s="30" t="s">
        <v>183</v>
      </c>
      <c r="D1914" s="30">
        <v>109</v>
      </c>
      <c r="E1914" s="30" t="s">
        <v>3053</v>
      </c>
      <c r="F1914" s="37" t="s">
        <v>6854</v>
      </c>
      <c r="G1914" s="30"/>
    </row>
    <row r="1915" spans="2:7" x14ac:dyDescent="0.4">
      <c r="B1915" s="30" t="s">
        <v>4178</v>
      </c>
      <c r="C1915" s="30" t="s">
        <v>183</v>
      </c>
      <c r="D1915" s="30">
        <v>110</v>
      </c>
      <c r="E1915" s="30" t="s">
        <v>964</v>
      </c>
      <c r="F1915" s="37" t="s">
        <v>6854</v>
      </c>
      <c r="G1915" s="30"/>
    </row>
    <row r="1916" spans="2:7" x14ac:dyDescent="0.4">
      <c r="B1916" s="30" t="s">
        <v>4178</v>
      </c>
      <c r="C1916" s="30" t="s">
        <v>183</v>
      </c>
      <c r="D1916" s="30">
        <v>111</v>
      </c>
      <c r="E1916" s="30" t="s">
        <v>4588</v>
      </c>
      <c r="F1916" s="37" t="s">
        <v>6854</v>
      </c>
      <c r="G1916" s="30"/>
    </row>
    <row r="1917" spans="2:7" x14ac:dyDescent="0.4">
      <c r="B1917" s="30" t="s">
        <v>4178</v>
      </c>
      <c r="C1917" s="30" t="s">
        <v>183</v>
      </c>
      <c r="D1917" s="30">
        <v>112</v>
      </c>
      <c r="E1917" s="30" t="s">
        <v>1463</v>
      </c>
      <c r="F1917" s="37" t="s">
        <v>6854</v>
      </c>
      <c r="G1917" s="30"/>
    </row>
    <row r="1918" spans="2:7" x14ac:dyDescent="0.4">
      <c r="B1918" s="30" t="s">
        <v>4178</v>
      </c>
      <c r="C1918" s="30" t="s">
        <v>183</v>
      </c>
      <c r="D1918" s="30">
        <v>113</v>
      </c>
      <c r="E1918" s="30" t="s">
        <v>1520</v>
      </c>
      <c r="F1918" s="37" t="s">
        <v>6854</v>
      </c>
      <c r="G1918" s="30"/>
    </row>
    <row r="1919" spans="2:7" x14ac:dyDescent="0.4">
      <c r="B1919" s="30" t="s">
        <v>4178</v>
      </c>
      <c r="C1919" s="30" t="s">
        <v>183</v>
      </c>
      <c r="D1919" s="30">
        <v>114</v>
      </c>
      <c r="E1919" s="30" t="s">
        <v>2989</v>
      </c>
      <c r="F1919" s="37" t="s">
        <v>6854</v>
      </c>
      <c r="G1919" s="30"/>
    </row>
    <row r="1920" spans="2:7" x14ac:dyDescent="0.4">
      <c r="B1920" s="30" t="s">
        <v>4178</v>
      </c>
      <c r="C1920" s="30" t="s">
        <v>183</v>
      </c>
      <c r="D1920" s="30">
        <v>115</v>
      </c>
      <c r="E1920" s="30" t="s">
        <v>4589</v>
      </c>
      <c r="F1920" s="37" t="s">
        <v>6854</v>
      </c>
      <c r="G1920" s="30"/>
    </row>
    <row r="1921" spans="2:7" x14ac:dyDescent="0.4">
      <c r="B1921" s="30" t="s">
        <v>4178</v>
      </c>
      <c r="C1921" s="30" t="s">
        <v>183</v>
      </c>
      <c r="D1921" s="30">
        <v>116</v>
      </c>
      <c r="E1921" s="30" t="s">
        <v>4590</v>
      </c>
      <c r="F1921" s="37" t="s">
        <v>6854</v>
      </c>
      <c r="G1921" s="30"/>
    </row>
    <row r="1922" spans="2:7" x14ac:dyDescent="0.4">
      <c r="B1922" s="30" t="s">
        <v>4178</v>
      </c>
      <c r="C1922" s="30" t="s">
        <v>183</v>
      </c>
      <c r="D1922" s="30">
        <v>117</v>
      </c>
      <c r="E1922" s="30" t="s">
        <v>4591</v>
      </c>
      <c r="F1922" s="37" t="s">
        <v>6854</v>
      </c>
      <c r="G1922" s="30"/>
    </row>
    <row r="1923" spans="2:7" x14ac:dyDescent="0.4">
      <c r="B1923" s="30" t="s">
        <v>4178</v>
      </c>
      <c r="C1923" s="30" t="s">
        <v>183</v>
      </c>
      <c r="D1923" s="30">
        <v>118</v>
      </c>
      <c r="E1923" s="30" t="s">
        <v>3258</v>
      </c>
      <c r="F1923" s="37" t="s">
        <v>6854</v>
      </c>
      <c r="G1923" s="30"/>
    </row>
    <row r="1924" spans="2:7" x14ac:dyDescent="0.4">
      <c r="B1924" s="30" t="s">
        <v>4178</v>
      </c>
      <c r="C1924" s="30" t="s">
        <v>183</v>
      </c>
      <c r="D1924" s="30">
        <v>119</v>
      </c>
      <c r="E1924" s="30" t="s">
        <v>336</v>
      </c>
      <c r="F1924" s="37" t="s">
        <v>6854</v>
      </c>
      <c r="G1924" s="30"/>
    </row>
    <row r="1925" spans="2:7" x14ac:dyDescent="0.4">
      <c r="B1925" s="30" t="s">
        <v>4178</v>
      </c>
      <c r="C1925" s="30" t="s">
        <v>183</v>
      </c>
      <c r="D1925" s="30">
        <v>120</v>
      </c>
      <c r="E1925" s="30" t="s">
        <v>4318</v>
      </c>
      <c r="F1925" s="37" t="s">
        <v>6854</v>
      </c>
      <c r="G1925" s="30"/>
    </row>
    <row r="1926" spans="2:7" x14ac:dyDescent="0.4">
      <c r="B1926" s="30" t="s">
        <v>4178</v>
      </c>
      <c r="C1926" s="30" t="s">
        <v>183</v>
      </c>
      <c r="D1926" s="30">
        <v>121</v>
      </c>
      <c r="E1926" s="30" t="s">
        <v>327</v>
      </c>
      <c r="F1926" s="37" t="s">
        <v>6854</v>
      </c>
      <c r="G1926" s="30"/>
    </row>
    <row r="1927" spans="2:7" x14ac:dyDescent="0.4">
      <c r="B1927" s="30" t="s">
        <v>4178</v>
      </c>
      <c r="C1927" s="30" t="s">
        <v>183</v>
      </c>
      <c r="D1927" s="30">
        <v>122</v>
      </c>
      <c r="E1927" s="30" t="s">
        <v>1085</v>
      </c>
      <c r="F1927" s="37" t="s">
        <v>6854</v>
      </c>
      <c r="G1927" s="30"/>
    </row>
    <row r="1928" spans="2:7" x14ac:dyDescent="0.4">
      <c r="B1928" s="30" t="s">
        <v>4178</v>
      </c>
      <c r="C1928" s="30" t="s">
        <v>183</v>
      </c>
      <c r="D1928" s="30">
        <v>123</v>
      </c>
      <c r="E1928" s="30" t="s">
        <v>4592</v>
      </c>
      <c r="F1928" s="37" t="s">
        <v>6854</v>
      </c>
      <c r="G1928" s="30"/>
    </row>
    <row r="1929" spans="2:7" x14ac:dyDescent="0.4">
      <c r="B1929" s="30" t="s">
        <v>4178</v>
      </c>
      <c r="C1929" s="30" t="s">
        <v>183</v>
      </c>
      <c r="D1929" s="30">
        <v>124</v>
      </c>
      <c r="E1929" s="30" t="s">
        <v>3535</v>
      </c>
      <c r="F1929" s="37" t="s">
        <v>6854</v>
      </c>
      <c r="G1929" s="30"/>
    </row>
    <row r="1930" spans="2:7" x14ac:dyDescent="0.4">
      <c r="B1930" s="30" t="s">
        <v>4178</v>
      </c>
      <c r="C1930" s="30" t="s">
        <v>183</v>
      </c>
      <c r="D1930" s="30">
        <v>125</v>
      </c>
      <c r="E1930" s="33" t="s">
        <v>2000</v>
      </c>
      <c r="F1930" s="37"/>
      <c r="G1930" s="30"/>
    </row>
    <row r="1931" spans="2:7" x14ac:dyDescent="0.4">
      <c r="B1931" s="30" t="s">
        <v>4178</v>
      </c>
      <c r="C1931" s="30" t="s">
        <v>183</v>
      </c>
      <c r="D1931" s="30">
        <v>126</v>
      </c>
      <c r="E1931" s="30" t="s">
        <v>3599</v>
      </c>
      <c r="F1931" s="37" t="s">
        <v>6854</v>
      </c>
      <c r="G1931" s="30"/>
    </row>
    <row r="1932" spans="2:7" x14ac:dyDescent="0.4">
      <c r="B1932" s="30" t="s">
        <v>4178</v>
      </c>
      <c r="C1932" s="30" t="s">
        <v>183</v>
      </c>
      <c r="D1932" s="30">
        <v>127</v>
      </c>
      <c r="E1932" s="30" t="s">
        <v>2470</v>
      </c>
      <c r="F1932" s="37" t="s">
        <v>6854</v>
      </c>
      <c r="G1932" s="30"/>
    </row>
    <row r="1933" spans="2:7" x14ac:dyDescent="0.4">
      <c r="B1933" s="30" t="s">
        <v>4178</v>
      </c>
      <c r="C1933" s="30" t="s">
        <v>183</v>
      </c>
      <c r="D1933" s="30">
        <v>128</v>
      </c>
      <c r="E1933" s="30" t="s">
        <v>1713</v>
      </c>
      <c r="F1933" s="37" t="s">
        <v>6854</v>
      </c>
      <c r="G1933" s="30"/>
    </row>
    <row r="1934" spans="2:7" x14ac:dyDescent="0.4">
      <c r="B1934" s="30" t="s">
        <v>4178</v>
      </c>
      <c r="C1934" s="30" t="s">
        <v>183</v>
      </c>
      <c r="D1934" s="30">
        <v>129</v>
      </c>
      <c r="E1934" s="30" t="s">
        <v>4593</v>
      </c>
      <c r="F1934" s="37" t="s">
        <v>6854</v>
      </c>
      <c r="G1934" s="30"/>
    </row>
    <row r="1935" spans="2:7" x14ac:dyDescent="0.4">
      <c r="B1935" s="30" t="s">
        <v>4178</v>
      </c>
      <c r="C1935" s="30" t="s">
        <v>183</v>
      </c>
      <c r="D1935" s="30">
        <v>130</v>
      </c>
      <c r="E1935" s="30" t="s">
        <v>4596</v>
      </c>
      <c r="F1935" s="37" t="s">
        <v>6854</v>
      </c>
      <c r="G1935" s="30"/>
    </row>
    <row r="1936" spans="2:7" x14ac:dyDescent="0.4">
      <c r="B1936" s="30" t="s">
        <v>4178</v>
      </c>
      <c r="C1936" s="30" t="s">
        <v>183</v>
      </c>
      <c r="D1936" s="30">
        <v>131</v>
      </c>
      <c r="E1936" s="30" t="s">
        <v>4600</v>
      </c>
      <c r="F1936" s="37" t="s">
        <v>6854</v>
      </c>
      <c r="G1936" s="30"/>
    </row>
    <row r="1937" spans="2:7" x14ac:dyDescent="0.4">
      <c r="B1937" s="30" t="s">
        <v>4178</v>
      </c>
      <c r="C1937" s="30" t="s">
        <v>183</v>
      </c>
      <c r="D1937" s="30">
        <v>132</v>
      </c>
      <c r="E1937" s="30" t="s">
        <v>3629</v>
      </c>
      <c r="F1937" s="37" t="s">
        <v>6854</v>
      </c>
      <c r="G1937" s="30"/>
    </row>
    <row r="1938" spans="2:7" x14ac:dyDescent="0.4">
      <c r="B1938" s="30" t="s">
        <v>4178</v>
      </c>
      <c r="C1938" s="30" t="s">
        <v>183</v>
      </c>
      <c r="D1938" s="30">
        <v>133</v>
      </c>
      <c r="E1938" s="30" t="s">
        <v>4602</v>
      </c>
      <c r="F1938" s="37" t="s">
        <v>6854</v>
      </c>
      <c r="G1938" s="30"/>
    </row>
    <row r="1939" spans="2:7" x14ac:dyDescent="0.4">
      <c r="B1939" s="30" t="s">
        <v>4178</v>
      </c>
      <c r="C1939" s="30" t="s">
        <v>183</v>
      </c>
      <c r="D1939" s="30">
        <v>134</v>
      </c>
      <c r="E1939" s="30" t="s">
        <v>4603</v>
      </c>
      <c r="F1939" s="37" t="s">
        <v>6854</v>
      </c>
      <c r="G1939" s="30"/>
    </row>
    <row r="1940" spans="2:7" x14ac:dyDescent="0.4">
      <c r="B1940" s="30" t="s">
        <v>4178</v>
      </c>
      <c r="C1940" s="30" t="s">
        <v>183</v>
      </c>
      <c r="D1940" s="30">
        <v>135</v>
      </c>
      <c r="E1940" s="30" t="s">
        <v>643</v>
      </c>
      <c r="F1940" s="37" t="s">
        <v>6854</v>
      </c>
      <c r="G1940" s="30"/>
    </row>
    <row r="1941" spans="2:7" x14ac:dyDescent="0.4">
      <c r="B1941" s="30" t="s">
        <v>4178</v>
      </c>
      <c r="C1941" s="30" t="s">
        <v>183</v>
      </c>
      <c r="D1941" s="30">
        <v>136</v>
      </c>
      <c r="E1941" s="30" t="s">
        <v>4605</v>
      </c>
      <c r="F1941" s="37" t="s">
        <v>6854</v>
      </c>
      <c r="G1941" s="30"/>
    </row>
    <row r="1942" spans="2:7" x14ac:dyDescent="0.4">
      <c r="B1942" s="30" t="s">
        <v>4178</v>
      </c>
      <c r="C1942" s="30" t="s">
        <v>183</v>
      </c>
      <c r="D1942" s="30">
        <v>137</v>
      </c>
      <c r="E1942" s="30" t="s">
        <v>2955</v>
      </c>
      <c r="F1942" s="37" t="s">
        <v>6854</v>
      </c>
      <c r="G1942" s="30"/>
    </row>
    <row r="1943" spans="2:7" x14ac:dyDescent="0.4">
      <c r="B1943" s="30" t="s">
        <v>4178</v>
      </c>
      <c r="C1943" s="30" t="s">
        <v>183</v>
      </c>
      <c r="D1943" s="30">
        <v>138</v>
      </c>
      <c r="E1943" s="30" t="s">
        <v>502</v>
      </c>
      <c r="F1943" s="37" t="s">
        <v>6854</v>
      </c>
      <c r="G1943" s="30"/>
    </row>
    <row r="1944" spans="2:7" x14ac:dyDescent="0.4">
      <c r="B1944" s="30" t="s">
        <v>4178</v>
      </c>
      <c r="C1944" s="30" t="s">
        <v>183</v>
      </c>
      <c r="D1944" s="30">
        <v>139</v>
      </c>
      <c r="E1944" s="30" t="s">
        <v>4606</v>
      </c>
      <c r="F1944" s="37" t="s">
        <v>6854</v>
      </c>
      <c r="G1944" s="30"/>
    </row>
    <row r="1945" spans="2:7" x14ac:dyDescent="0.4">
      <c r="B1945" s="30" t="s">
        <v>4178</v>
      </c>
      <c r="C1945" s="30" t="s">
        <v>183</v>
      </c>
      <c r="D1945" s="30">
        <v>140</v>
      </c>
      <c r="E1945" s="30" t="s">
        <v>4442</v>
      </c>
      <c r="F1945" s="37" t="s">
        <v>6854</v>
      </c>
      <c r="G1945" s="30"/>
    </row>
    <row r="1946" spans="2:7" x14ac:dyDescent="0.4">
      <c r="B1946" s="30" t="s">
        <v>4178</v>
      </c>
      <c r="C1946" s="30" t="s">
        <v>183</v>
      </c>
      <c r="D1946" s="30">
        <v>141</v>
      </c>
      <c r="E1946" s="30" t="s">
        <v>3444</v>
      </c>
      <c r="F1946" s="37" t="s">
        <v>6854</v>
      </c>
      <c r="G1946" s="30"/>
    </row>
    <row r="1947" spans="2:7" x14ac:dyDescent="0.4">
      <c r="B1947" s="30" t="s">
        <v>4178</v>
      </c>
      <c r="C1947" s="30" t="s">
        <v>183</v>
      </c>
      <c r="D1947" s="30">
        <v>142</v>
      </c>
      <c r="E1947" s="30" t="s">
        <v>384</v>
      </c>
      <c r="F1947" s="37" t="s">
        <v>6854</v>
      </c>
      <c r="G1947" s="30"/>
    </row>
    <row r="1948" spans="2:7" x14ac:dyDescent="0.4">
      <c r="B1948" s="30" t="s">
        <v>4178</v>
      </c>
      <c r="C1948" s="30" t="s">
        <v>183</v>
      </c>
      <c r="D1948" s="30">
        <v>143</v>
      </c>
      <c r="E1948" s="30" t="s">
        <v>2071</v>
      </c>
      <c r="F1948" s="37" t="s">
        <v>6854</v>
      </c>
      <c r="G1948" s="30"/>
    </row>
    <row r="1949" spans="2:7" x14ac:dyDescent="0.4">
      <c r="B1949" s="30" t="s">
        <v>4178</v>
      </c>
      <c r="C1949" s="30" t="s">
        <v>183</v>
      </c>
      <c r="D1949" s="30">
        <v>144</v>
      </c>
      <c r="E1949" s="30" t="s">
        <v>4608</v>
      </c>
      <c r="F1949" s="37" t="s">
        <v>6854</v>
      </c>
      <c r="G1949" s="30"/>
    </row>
    <row r="1950" spans="2:7" x14ac:dyDescent="0.4">
      <c r="B1950" s="30" t="s">
        <v>4178</v>
      </c>
      <c r="C1950" s="30" t="s">
        <v>183</v>
      </c>
      <c r="D1950" s="30">
        <v>145</v>
      </c>
      <c r="E1950" s="30" t="s">
        <v>2227</v>
      </c>
      <c r="F1950" s="37" t="s">
        <v>6854</v>
      </c>
      <c r="G1950" s="30"/>
    </row>
    <row r="1951" spans="2:7" x14ac:dyDescent="0.4">
      <c r="B1951" s="30" t="s">
        <v>4178</v>
      </c>
      <c r="C1951" s="30" t="s">
        <v>183</v>
      </c>
      <c r="D1951" s="30">
        <v>146</v>
      </c>
      <c r="E1951" s="30" t="s">
        <v>3923</v>
      </c>
      <c r="F1951" s="37" t="s">
        <v>6854</v>
      </c>
      <c r="G1951" s="30"/>
    </row>
    <row r="1952" spans="2:7" x14ac:dyDescent="0.4">
      <c r="B1952" s="30" t="s">
        <v>4178</v>
      </c>
      <c r="C1952" s="30" t="s">
        <v>183</v>
      </c>
      <c r="D1952" s="30">
        <v>147</v>
      </c>
      <c r="E1952" s="30" t="s">
        <v>4610</v>
      </c>
      <c r="F1952" s="37" t="s">
        <v>6854</v>
      </c>
      <c r="G1952" s="30"/>
    </row>
    <row r="1953" spans="2:7" x14ac:dyDescent="0.4">
      <c r="B1953" s="30" t="s">
        <v>4178</v>
      </c>
      <c r="C1953" s="30" t="s">
        <v>183</v>
      </c>
      <c r="D1953" s="30">
        <v>148</v>
      </c>
      <c r="E1953" s="30" t="s">
        <v>4613</v>
      </c>
      <c r="F1953" s="37" t="s">
        <v>6854</v>
      </c>
      <c r="G1953" s="30"/>
    </row>
    <row r="1954" spans="2:7" x14ac:dyDescent="0.4">
      <c r="B1954" s="30" t="s">
        <v>4178</v>
      </c>
      <c r="C1954" s="30" t="s">
        <v>183</v>
      </c>
      <c r="D1954" s="30">
        <v>149</v>
      </c>
      <c r="E1954" s="30" t="s">
        <v>514</v>
      </c>
      <c r="F1954" s="37" t="s">
        <v>6854</v>
      </c>
      <c r="G1954" s="30"/>
    </row>
    <row r="1955" spans="2:7" x14ac:dyDescent="0.4">
      <c r="B1955" s="30" t="s">
        <v>4178</v>
      </c>
      <c r="C1955" s="30" t="s">
        <v>183</v>
      </c>
      <c r="D1955" s="30">
        <v>150</v>
      </c>
      <c r="E1955" s="30" t="s">
        <v>362</v>
      </c>
      <c r="F1955" s="37" t="s">
        <v>6854</v>
      </c>
      <c r="G1955" s="30"/>
    </row>
    <row r="1956" spans="2:7" x14ac:dyDescent="0.4">
      <c r="B1956" s="30" t="s">
        <v>4178</v>
      </c>
      <c r="C1956" s="30" t="s">
        <v>183</v>
      </c>
      <c r="D1956" s="30">
        <v>151</v>
      </c>
      <c r="E1956" s="30" t="s">
        <v>4614</v>
      </c>
      <c r="F1956" s="37" t="s">
        <v>6854</v>
      </c>
      <c r="G1956" s="30"/>
    </row>
    <row r="1957" spans="2:7" x14ac:dyDescent="0.4">
      <c r="B1957" s="30" t="s">
        <v>4178</v>
      </c>
      <c r="C1957" s="30" t="s">
        <v>183</v>
      </c>
      <c r="D1957" s="30">
        <v>152</v>
      </c>
      <c r="E1957" s="30" t="s">
        <v>2628</v>
      </c>
      <c r="F1957" s="37" t="s">
        <v>6854</v>
      </c>
      <c r="G1957" s="30"/>
    </row>
    <row r="1958" spans="2:7" x14ac:dyDescent="0.4">
      <c r="B1958" s="30" t="s">
        <v>4178</v>
      </c>
      <c r="C1958" s="30" t="s">
        <v>183</v>
      </c>
      <c r="D1958" s="30">
        <v>153</v>
      </c>
      <c r="E1958" s="30" t="s">
        <v>2818</v>
      </c>
      <c r="F1958" s="37" t="s">
        <v>6854</v>
      </c>
      <c r="G1958" s="30"/>
    </row>
    <row r="1959" spans="2:7" x14ac:dyDescent="0.4">
      <c r="B1959" s="30" t="s">
        <v>4178</v>
      </c>
      <c r="C1959" s="30" t="s">
        <v>183</v>
      </c>
      <c r="D1959" s="30">
        <v>154</v>
      </c>
      <c r="E1959" s="30" t="s">
        <v>2670</v>
      </c>
      <c r="F1959" s="37" t="s">
        <v>6854</v>
      </c>
      <c r="G1959" s="30"/>
    </row>
    <row r="1960" spans="2:7" x14ac:dyDescent="0.4">
      <c r="B1960" s="30" t="s">
        <v>4178</v>
      </c>
      <c r="C1960" s="30" t="s">
        <v>183</v>
      </c>
      <c r="D1960" s="30">
        <v>155</v>
      </c>
      <c r="E1960" s="30" t="s">
        <v>4616</v>
      </c>
      <c r="F1960" s="37" t="s">
        <v>6854</v>
      </c>
      <c r="G1960" s="30"/>
    </row>
    <row r="1961" spans="2:7" x14ac:dyDescent="0.4">
      <c r="B1961" s="30" t="s">
        <v>4178</v>
      </c>
      <c r="C1961" s="30" t="s">
        <v>183</v>
      </c>
      <c r="D1961" s="30">
        <v>156</v>
      </c>
      <c r="E1961" s="30" t="s">
        <v>4617</v>
      </c>
      <c r="F1961" s="37" t="s">
        <v>6854</v>
      </c>
      <c r="G1961" s="30"/>
    </row>
    <row r="1962" spans="2:7" x14ac:dyDescent="0.4">
      <c r="B1962" s="30" t="s">
        <v>4178</v>
      </c>
      <c r="C1962" s="30" t="s">
        <v>183</v>
      </c>
      <c r="D1962" s="30">
        <v>157</v>
      </c>
      <c r="E1962" s="30" t="s">
        <v>4619</v>
      </c>
      <c r="F1962" s="37" t="s">
        <v>6854</v>
      </c>
      <c r="G1962" s="30"/>
    </row>
    <row r="1963" spans="2:7" x14ac:dyDescent="0.4">
      <c r="B1963" s="30" t="s">
        <v>4178</v>
      </c>
      <c r="C1963" s="30" t="s">
        <v>183</v>
      </c>
      <c r="D1963" s="30">
        <v>158</v>
      </c>
      <c r="E1963" s="30" t="s">
        <v>2869</v>
      </c>
      <c r="F1963" s="37" t="s">
        <v>6854</v>
      </c>
      <c r="G1963" s="30"/>
    </row>
    <row r="1964" spans="2:7" x14ac:dyDescent="0.4">
      <c r="B1964" s="30" t="s">
        <v>4178</v>
      </c>
      <c r="C1964" s="30" t="s">
        <v>183</v>
      </c>
      <c r="D1964" s="30">
        <v>159</v>
      </c>
      <c r="E1964" s="30" t="s">
        <v>3727</v>
      </c>
      <c r="F1964" s="37" t="s">
        <v>6854</v>
      </c>
      <c r="G1964" s="30"/>
    </row>
    <row r="1965" spans="2:7" x14ac:dyDescent="0.4">
      <c r="B1965" s="30" t="s">
        <v>4178</v>
      </c>
      <c r="C1965" s="30" t="s">
        <v>183</v>
      </c>
      <c r="D1965" s="30">
        <v>160</v>
      </c>
      <c r="E1965" s="30" t="s">
        <v>2045</v>
      </c>
      <c r="F1965" s="37" t="s">
        <v>6854</v>
      </c>
      <c r="G1965" s="30"/>
    </row>
    <row r="1966" spans="2:7" x14ac:dyDescent="0.4">
      <c r="B1966" s="30" t="s">
        <v>4178</v>
      </c>
      <c r="C1966" s="30" t="s">
        <v>183</v>
      </c>
      <c r="D1966" s="30">
        <v>161</v>
      </c>
      <c r="E1966" s="30" t="s">
        <v>2050</v>
      </c>
      <c r="F1966" s="37" t="s">
        <v>6854</v>
      </c>
      <c r="G1966" s="30"/>
    </row>
    <row r="1967" spans="2:7" x14ac:dyDescent="0.4">
      <c r="B1967" s="30" t="s">
        <v>4178</v>
      </c>
      <c r="C1967" s="30" t="s">
        <v>183</v>
      </c>
      <c r="D1967" s="30">
        <v>162</v>
      </c>
      <c r="E1967" s="30" t="s">
        <v>2191</v>
      </c>
      <c r="F1967" s="37" t="s">
        <v>6854</v>
      </c>
      <c r="G1967" s="30"/>
    </row>
    <row r="1968" spans="2:7" x14ac:dyDescent="0.4">
      <c r="B1968" s="30" t="s">
        <v>4178</v>
      </c>
      <c r="C1968" s="30" t="s">
        <v>183</v>
      </c>
      <c r="D1968" s="30">
        <v>163</v>
      </c>
      <c r="E1968" s="30" t="s">
        <v>6993</v>
      </c>
      <c r="F1968" s="37" t="s">
        <v>6854</v>
      </c>
      <c r="G1968" s="30"/>
    </row>
    <row r="1969" spans="2:7" x14ac:dyDescent="0.4">
      <c r="B1969" s="30" t="s">
        <v>4178</v>
      </c>
      <c r="C1969" s="30" t="s">
        <v>183</v>
      </c>
      <c r="D1969" s="30">
        <v>164</v>
      </c>
      <c r="E1969" s="33" t="s">
        <v>4620</v>
      </c>
      <c r="F1969" s="37"/>
      <c r="G1969" s="30"/>
    </row>
    <row r="1970" spans="2:7" x14ac:dyDescent="0.4">
      <c r="B1970" s="30" t="s">
        <v>4178</v>
      </c>
      <c r="C1970" s="30" t="s">
        <v>183</v>
      </c>
      <c r="D1970" s="30">
        <v>165</v>
      </c>
      <c r="E1970" s="33" t="s">
        <v>3892</v>
      </c>
      <c r="F1970" s="37"/>
      <c r="G1970" s="30"/>
    </row>
    <row r="1971" spans="2:7" x14ac:dyDescent="0.4">
      <c r="B1971" s="30" t="s">
        <v>4178</v>
      </c>
      <c r="C1971" s="30" t="s">
        <v>183</v>
      </c>
      <c r="D1971" s="30">
        <v>166</v>
      </c>
      <c r="E1971" s="33" t="s">
        <v>4621</v>
      </c>
      <c r="F1971" s="37"/>
      <c r="G1971" s="30"/>
    </row>
    <row r="1972" spans="2:7" x14ac:dyDescent="0.4">
      <c r="B1972" s="30" t="s">
        <v>4178</v>
      </c>
      <c r="C1972" s="30" t="s">
        <v>183</v>
      </c>
      <c r="D1972" s="30">
        <v>167</v>
      </c>
      <c r="E1972" s="33" t="s">
        <v>439</v>
      </c>
      <c r="F1972" s="37"/>
      <c r="G1972" s="30"/>
    </row>
    <row r="1973" spans="2:7" x14ac:dyDescent="0.4">
      <c r="B1973" s="30" t="s">
        <v>4178</v>
      </c>
      <c r="C1973" s="30" t="s">
        <v>183</v>
      </c>
      <c r="D1973" s="30">
        <v>168</v>
      </c>
      <c r="E1973" s="33" t="s">
        <v>1060</v>
      </c>
      <c r="F1973" s="37"/>
      <c r="G1973" s="30"/>
    </row>
    <row r="1974" spans="2:7" x14ac:dyDescent="0.4">
      <c r="B1974" s="30" t="s">
        <v>4178</v>
      </c>
      <c r="C1974" s="30" t="s">
        <v>183</v>
      </c>
      <c r="D1974" s="30">
        <v>169</v>
      </c>
      <c r="E1974" s="33" t="s">
        <v>2435</v>
      </c>
      <c r="F1974" s="37"/>
      <c r="G1974" s="30"/>
    </row>
    <row r="1975" spans="2:7" x14ac:dyDescent="0.4">
      <c r="B1975" s="30" t="s">
        <v>4178</v>
      </c>
      <c r="C1975" s="30" t="s">
        <v>183</v>
      </c>
      <c r="D1975" s="30">
        <v>170</v>
      </c>
      <c r="E1975" s="33" t="s">
        <v>1639</v>
      </c>
      <c r="F1975" s="37"/>
      <c r="G1975" s="30"/>
    </row>
    <row r="1976" spans="2:7" x14ac:dyDescent="0.4">
      <c r="B1976" s="30" t="s">
        <v>4178</v>
      </c>
      <c r="C1976" s="30" t="s">
        <v>183</v>
      </c>
      <c r="D1976" s="30">
        <v>171</v>
      </c>
      <c r="E1976" s="33" t="s">
        <v>4623</v>
      </c>
      <c r="F1976" s="37"/>
      <c r="G1976" s="30"/>
    </row>
    <row r="1977" spans="2:7" x14ac:dyDescent="0.4">
      <c r="B1977" s="30" t="s">
        <v>4178</v>
      </c>
      <c r="C1977" s="30" t="s">
        <v>183</v>
      </c>
      <c r="D1977" s="30">
        <v>172</v>
      </c>
      <c r="E1977" s="33" t="s">
        <v>2055</v>
      </c>
      <c r="F1977" s="37"/>
      <c r="G1977" s="30"/>
    </row>
    <row r="1978" spans="2:7" x14ac:dyDescent="0.4">
      <c r="B1978" s="30" t="s">
        <v>4178</v>
      </c>
      <c r="C1978" s="30" t="s">
        <v>183</v>
      </c>
      <c r="D1978" s="30">
        <v>173</v>
      </c>
      <c r="E1978" s="33" t="s">
        <v>4055</v>
      </c>
      <c r="F1978" s="37"/>
      <c r="G1978" s="30"/>
    </row>
    <row r="1979" spans="2:7" x14ac:dyDescent="0.4">
      <c r="B1979" s="30" t="s">
        <v>4178</v>
      </c>
      <c r="C1979" s="30" t="s">
        <v>183</v>
      </c>
      <c r="D1979" s="30">
        <v>174</v>
      </c>
      <c r="E1979" s="33" t="s">
        <v>4624</v>
      </c>
      <c r="F1979" s="37"/>
      <c r="G1979" s="30"/>
    </row>
    <row r="1980" spans="2:7" x14ac:dyDescent="0.4">
      <c r="B1980" s="30" t="s">
        <v>4178</v>
      </c>
      <c r="C1980" s="30" t="s">
        <v>183</v>
      </c>
      <c r="D1980" s="30">
        <v>175</v>
      </c>
      <c r="E1980" s="33" t="s">
        <v>3375</v>
      </c>
      <c r="F1980" s="37"/>
      <c r="G1980" s="30"/>
    </row>
    <row r="1981" spans="2:7" x14ac:dyDescent="0.4">
      <c r="B1981" s="30" t="s">
        <v>4178</v>
      </c>
      <c r="C1981" s="30" t="s">
        <v>183</v>
      </c>
      <c r="D1981" s="30">
        <v>176</v>
      </c>
      <c r="E1981" s="33" t="s">
        <v>273</v>
      </c>
      <c r="F1981" s="37"/>
      <c r="G1981" s="30"/>
    </row>
    <row r="1982" spans="2:7" x14ac:dyDescent="0.4">
      <c r="B1982" s="30" t="s">
        <v>4178</v>
      </c>
      <c r="C1982" s="30" t="s">
        <v>183</v>
      </c>
      <c r="D1982" s="30">
        <v>177</v>
      </c>
      <c r="E1982" s="33" t="s">
        <v>4625</v>
      </c>
      <c r="F1982" s="37"/>
      <c r="G1982" s="30"/>
    </row>
    <row r="1983" spans="2:7" x14ac:dyDescent="0.4">
      <c r="B1983" s="30" t="s">
        <v>4178</v>
      </c>
      <c r="C1983" s="30" t="s">
        <v>183</v>
      </c>
      <c r="D1983" s="30">
        <v>178</v>
      </c>
      <c r="E1983" s="32" t="s">
        <v>268</v>
      </c>
      <c r="F1983" s="37"/>
      <c r="G1983" s="30"/>
    </row>
    <row r="1984" spans="2:7" x14ac:dyDescent="0.4">
      <c r="B1984" s="30" t="s">
        <v>4178</v>
      </c>
      <c r="C1984" s="30" t="s">
        <v>183</v>
      </c>
      <c r="D1984" s="30">
        <v>179</v>
      </c>
      <c r="E1984" s="32" t="s">
        <v>228</v>
      </c>
      <c r="F1984" s="37"/>
      <c r="G1984" s="30"/>
    </row>
    <row r="1985" spans="2:7" x14ac:dyDescent="0.4">
      <c r="B1985" s="30" t="s">
        <v>4178</v>
      </c>
      <c r="C1985" s="30" t="s">
        <v>183</v>
      </c>
      <c r="D1985" s="30">
        <v>180</v>
      </c>
      <c r="E1985" s="32" t="s">
        <v>281</v>
      </c>
      <c r="F1985" s="37"/>
      <c r="G1985" s="30"/>
    </row>
    <row r="1986" spans="2:7" x14ac:dyDescent="0.4">
      <c r="B1986" s="30" t="s">
        <v>4178</v>
      </c>
      <c r="C1986" s="30" t="s">
        <v>183</v>
      </c>
      <c r="D1986" s="30">
        <v>181</v>
      </c>
      <c r="E1986" s="32" t="s">
        <v>100</v>
      </c>
      <c r="F1986" s="37"/>
      <c r="G1986" s="30"/>
    </row>
    <row r="1987" spans="2:7" x14ac:dyDescent="0.4">
      <c r="B1987" s="30" t="s">
        <v>4178</v>
      </c>
      <c r="C1987" s="30" t="s">
        <v>183</v>
      </c>
      <c r="D1987" s="30">
        <v>182</v>
      </c>
      <c r="E1987" s="32" t="s">
        <v>285</v>
      </c>
      <c r="F1987" s="37"/>
      <c r="G1987" s="30"/>
    </row>
    <row r="1988" spans="2:7" x14ac:dyDescent="0.4">
      <c r="B1988" s="30" t="s">
        <v>4178</v>
      </c>
      <c r="C1988" s="30" t="s">
        <v>183</v>
      </c>
      <c r="D1988" s="30">
        <v>183</v>
      </c>
      <c r="E1988" s="32" t="s">
        <v>288</v>
      </c>
      <c r="F1988" s="37"/>
      <c r="G1988" s="30"/>
    </row>
    <row r="1989" spans="2:7" x14ac:dyDescent="0.4">
      <c r="B1989" s="30" t="s">
        <v>4178</v>
      </c>
      <c r="C1989" s="30" t="s">
        <v>183</v>
      </c>
      <c r="D1989" s="30">
        <v>184</v>
      </c>
      <c r="E1989" s="35" t="s">
        <v>6085</v>
      </c>
      <c r="F1989" s="37"/>
      <c r="G1989" s="30"/>
    </row>
    <row r="1990" spans="2:7" x14ac:dyDescent="0.4">
      <c r="B1990" s="30" t="s">
        <v>4178</v>
      </c>
      <c r="C1990" s="30" t="s">
        <v>183</v>
      </c>
      <c r="D1990" s="30">
        <v>185</v>
      </c>
      <c r="E1990" s="35" t="s">
        <v>539</v>
      </c>
      <c r="F1990" s="37"/>
      <c r="G1990" s="30"/>
    </row>
    <row r="1991" spans="2:7" x14ac:dyDescent="0.4">
      <c r="B1991" s="30" t="s">
        <v>4178</v>
      </c>
      <c r="C1991" s="30" t="s">
        <v>183</v>
      </c>
      <c r="D1991" s="30">
        <v>186</v>
      </c>
      <c r="E1991" s="35" t="s">
        <v>303</v>
      </c>
      <c r="F1991" s="37"/>
      <c r="G1991" s="30"/>
    </row>
    <row r="1992" spans="2:7" x14ac:dyDescent="0.4">
      <c r="B1992" s="30" t="s">
        <v>4178</v>
      </c>
      <c r="C1992" s="30" t="s">
        <v>183</v>
      </c>
      <c r="D1992" s="30">
        <v>187</v>
      </c>
      <c r="E1992" s="35" t="s">
        <v>1057</v>
      </c>
      <c r="F1992" s="37"/>
      <c r="G1992" s="30"/>
    </row>
    <row r="1993" spans="2:7" x14ac:dyDescent="0.4">
      <c r="B1993" s="30" t="s">
        <v>4178</v>
      </c>
      <c r="C1993" s="30" t="s">
        <v>183</v>
      </c>
      <c r="D1993" s="30">
        <v>188</v>
      </c>
      <c r="E1993" s="33" t="s">
        <v>2460</v>
      </c>
      <c r="F1993" s="37"/>
      <c r="G1993" s="30"/>
    </row>
    <row r="1994" spans="2:7" x14ac:dyDescent="0.4">
      <c r="B1994" s="30" t="s">
        <v>4178</v>
      </c>
      <c r="C1994" s="30" t="s">
        <v>183</v>
      </c>
      <c r="D1994" s="30">
        <v>189</v>
      </c>
      <c r="E1994" s="33" t="s">
        <v>6105</v>
      </c>
      <c r="F1994" s="37"/>
      <c r="G1994" s="30"/>
    </row>
    <row r="1995" spans="2:7" x14ac:dyDescent="0.4">
      <c r="B1995" s="30" t="s">
        <v>4178</v>
      </c>
      <c r="C1995" s="30" t="s">
        <v>183</v>
      </c>
      <c r="D1995" s="30">
        <v>190</v>
      </c>
      <c r="E1995" s="33" t="s">
        <v>6994</v>
      </c>
      <c r="F1995" s="37"/>
      <c r="G1995" s="30"/>
    </row>
    <row r="1996" spans="2:7" x14ac:dyDescent="0.4">
      <c r="B1996" s="30" t="s">
        <v>3467</v>
      </c>
      <c r="C1996" s="30" t="s">
        <v>4626</v>
      </c>
      <c r="D1996" s="30">
        <v>1</v>
      </c>
      <c r="E1996" s="32" t="s">
        <v>73</v>
      </c>
      <c r="F1996" s="37" t="s">
        <v>6854</v>
      </c>
      <c r="G1996" s="41"/>
    </row>
    <row r="1997" spans="2:7" x14ac:dyDescent="0.4">
      <c r="B1997" s="30" t="s">
        <v>3467</v>
      </c>
      <c r="C1997" s="30" t="s">
        <v>4626</v>
      </c>
      <c r="D1997" s="30">
        <v>2</v>
      </c>
      <c r="E1997" s="32" t="s">
        <v>68</v>
      </c>
      <c r="F1997" s="37" t="s">
        <v>6854</v>
      </c>
      <c r="G1997" s="30"/>
    </row>
    <row r="1998" spans="2:7" x14ac:dyDescent="0.4">
      <c r="B1998" s="30" t="s">
        <v>3467</v>
      </c>
      <c r="C1998" s="30" t="s">
        <v>4626</v>
      </c>
      <c r="D1998" s="30">
        <v>3</v>
      </c>
      <c r="E1998" s="32" t="s">
        <v>44</v>
      </c>
      <c r="F1998" s="37" t="s">
        <v>6854</v>
      </c>
      <c r="G1998" s="30"/>
    </row>
    <row r="1999" spans="2:7" x14ac:dyDescent="0.4">
      <c r="B1999" s="30" t="s">
        <v>3467</v>
      </c>
      <c r="C1999" s="30" t="s">
        <v>4626</v>
      </c>
      <c r="D1999" s="30">
        <v>4</v>
      </c>
      <c r="E1999" s="32" t="s">
        <v>650</v>
      </c>
      <c r="F1999" s="37" t="s">
        <v>6854</v>
      </c>
      <c r="G1999" s="30"/>
    </row>
    <row r="2000" spans="2:7" x14ac:dyDescent="0.4">
      <c r="B2000" s="30" t="s">
        <v>3467</v>
      </c>
      <c r="C2000" s="30" t="s">
        <v>4626</v>
      </c>
      <c r="D2000" s="30">
        <v>5</v>
      </c>
      <c r="E2000" s="30" t="s">
        <v>4629</v>
      </c>
      <c r="F2000" s="37" t="s">
        <v>6854</v>
      </c>
      <c r="G2000" s="30"/>
    </row>
    <row r="2001" spans="2:7" x14ac:dyDescent="0.4">
      <c r="B2001" s="30" t="s">
        <v>3467</v>
      </c>
      <c r="C2001" s="30" t="s">
        <v>4626</v>
      </c>
      <c r="D2001" s="30">
        <v>6</v>
      </c>
      <c r="E2001" s="30" t="s">
        <v>980</v>
      </c>
      <c r="F2001" s="37" t="s">
        <v>6854</v>
      </c>
      <c r="G2001" s="30"/>
    </row>
    <row r="2002" spans="2:7" x14ac:dyDescent="0.4">
      <c r="B2002" s="30" t="s">
        <v>3467</v>
      </c>
      <c r="C2002" s="30" t="s">
        <v>4626</v>
      </c>
      <c r="D2002" s="30">
        <v>7</v>
      </c>
      <c r="E2002" s="30" t="s">
        <v>4630</v>
      </c>
      <c r="F2002" s="37" t="s">
        <v>6854</v>
      </c>
      <c r="G2002" s="30"/>
    </row>
    <row r="2003" spans="2:7" x14ac:dyDescent="0.4">
      <c r="B2003" s="30" t="s">
        <v>3467</v>
      </c>
      <c r="C2003" s="30" t="s">
        <v>4626</v>
      </c>
      <c r="D2003" s="30">
        <v>8</v>
      </c>
      <c r="E2003" s="30" t="s">
        <v>2979</v>
      </c>
      <c r="F2003" s="37" t="s">
        <v>6854</v>
      </c>
      <c r="G2003" s="30"/>
    </row>
    <row r="2004" spans="2:7" x14ac:dyDescent="0.4">
      <c r="B2004" s="30" t="s">
        <v>3467</v>
      </c>
      <c r="C2004" s="30" t="s">
        <v>4626</v>
      </c>
      <c r="D2004" s="30">
        <v>9</v>
      </c>
      <c r="E2004" s="30" t="s">
        <v>4252</v>
      </c>
      <c r="F2004" s="37" t="s">
        <v>6854</v>
      </c>
      <c r="G2004" s="30"/>
    </row>
    <row r="2005" spans="2:7" x14ac:dyDescent="0.4">
      <c r="B2005" s="30" t="s">
        <v>3467</v>
      </c>
      <c r="C2005" s="30" t="s">
        <v>4626</v>
      </c>
      <c r="D2005" s="30">
        <v>10</v>
      </c>
      <c r="E2005" s="30" t="s">
        <v>4631</v>
      </c>
      <c r="F2005" s="37" t="s">
        <v>6854</v>
      </c>
      <c r="G2005" s="30"/>
    </row>
    <row r="2006" spans="2:7" x14ac:dyDescent="0.4">
      <c r="B2006" s="30" t="s">
        <v>3467</v>
      </c>
      <c r="C2006" s="30" t="s">
        <v>4626</v>
      </c>
      <c r="D2006" s="30">
        <v>11</v>
      </c>
      <c r="E2006" s="30" t="s">
        <v>888</v>
      </c>
      <c r="F2006" s="37" t="s">
        <v>6854</v>
      </c>
      <c r="G2006" s="30"/>
    </row>
    <row r="2007" spans="2:7" x14ac:dyDescent="0.4">
      <c r="B2007" s="30" t="s">
        <v>3467</v>
      </c>
      <c r="C2007" s="30" t="s">
        <v>4626</v>
      </c>
      <c r="D2007" s="30">
        <v>12</v>
      </c>
      <c r="E2007" s="30" t="s">
        <v>4615</v>
      </c>
      <c r="F2007" s="37" t="s">
        <v>6854</v>
      </c>
      <c r="G2007" s="30"/>
    </row>
    <row r="2008" spans="2:7" x14ac:dyDescent="0.4">
      <c r="B2008" s="30" t="s">
        <v>3467</v>
      </c>
      <c r="C2008" s="30" t="s">
        <v>4626</v>
      </c>
      <c r="D2008" s="30">
        <v>13</v>
      </c>
      <c r="E2008" s="30" t="s">
        <v>3294</v>
      </c>
      <c r="F2008" s="37" t="s">
        <v>6854</v>
      </c>
      <c r="G2008" s="30"/>
    </row>
    <row r="2009" spans="2:7" x14ac:dyDescent="0.4">
      <c r="B2009" s="30" t="s">
        <v>3467</v>
      </c>
      <c r="C2009" s="30" t="s">
        <v>4626</v>
      </c>
      <c r="D2009" s="30">
        <v>14</v>
      </c>
      <c r="E2009" s="30" t="s">
        <v>1008</v>
      </c>
      <c r="F2009" s="37" t="s">
        <v>6854</v>
      </c>
      <c r="G2009" s="30"/>
    </row>
    <row r="2010" spans="2:7" x14ac:dyDescent="0.4">
      <c r="B2010" s="30" t="s">
        <v>3467</v>
      </c>
      <c r="C2010" s="30" t="s">
        <v>4626</v>
      </c>
      <c r="D2010" s="30">
        <v>15</v>
      </c>
      <c r="E2010" s="30" t="s">
        <v>3851</v>
      </c>
      <c r="F2010" s="37" t="s">
        <v>6854</v>
      </c>
      <c r="G2010" s="30"/>
    </row>
    <row r="2011" spans="2:7" x14ac:dyDescent="0.4">
      <c r="B2011" s="30" t="s">
        <v>3467</v>
      </c>
      <c r="C2011" s="30" t="s">
        <v>4626</v>
      </c>
      <c r="D2011" s="30">
        <v>16</v>
      </c>
      <c r="E2011" s="30" t="s">
        <v>4030</v>
      </c>
      <c r="F2011" s="37" t="s">
        <v>6854</v>
      </c>
      <c r="G2011" s="30"/>
    </row>
    <row r="2012" spans="2:7" x14ac:dyDescent="0.4">
      <c r="B2012" s="30" t="s">
        <v>3467</v>
      </c>
      <c r="C2012" s="30" t="s">
        <v>4626</v>
      </c>
      <c r="D2012" s="30">
        <v>17</v>
      </c>
      <c r="E2012" s="30" t="s">
        <v>2355</v>
      </c>
      <c r="F2012" s="37" t="s">
        <v>6854</v>
      </c>
      <c r="G2012" s="30"/>
    </row>
    <row r="2013" spans="2:7" x14ac:dyDescent="0.4">
      <c r="B2013" s="30" t="s">
        <v>3467</v>
      </c>
      <c r="C2013" s="30" t="s">
        <v>4626</v>
      </c>
      <c r="D2013" s="30">
        <v>18</v>
      </c>
      <c r="E2013" s="30" t="s">
        <v>4632</v>
      </c>
      <c r="F2013" s="37" t="s">
        <v>6854</v>
      </c>
      <c r="G2013" s="30"/>
    </row>
    <row r="2014" spans="2:7" x14ac:dyDescent="0.4">
      <c r="B2014" s="30" t="s">
        <v>3467</v>
      </c>
      <c r="C2014" s="30" t="s">
        <v>4626</v>
      </c>
      <c r="D2014" s="30">
        <v>19</v>
      </c>
      <c r="E2014" s="30" t="s">
        <v>4633</v>
      </c>
      <c r="F2014" s="37" t="s">
        <v>6854</v>
      </c>
      <c r="G2014" s="30"/>
    </row>
    <row r="2015" spans="2:7" x14ac:dyDescent="0.4">
      <c r="B2015" s="30" t="s">
        <v>3467</v>
      </c>
      <c r="C2015" s="30" t="s">
        <v>4626</v>
      </c>
      <c r="D2015" s="30">
        <v>20</v>
      </c>
      <c r="E2015" s="30" t="s">
        <v>4636</v>
      </c>
      <c r="F2015" s="37" t="s">
        <v>6854</v>
      </c>
      <c r="G2015" s="30"/>
    </row>
    <row r="2016" spans="2:7" x14ac:dyDescent="0.4">
      <c r="B2016" s="30" t="s">
        <v>3467</v>
      </c>
      <c r="C2016" s="30" t="s">
        <v>4626</v>
      </c>
      <c r="D2016" s="30">
        <v>21</v>
      </c>
      <c r="E2016" s="30" t="s">
        <v>4015</v>
      </c>
      <c r="F2016" s="37" t="s">
        <v>6854</v>
      </c>
      <c r="G2016" s="30"/>
    </row>
    <row r="2017" spans="2:7" x14ac:dyDescent="0.4">
      <c r="B2017" s="30" t="s">
        <v>3467</v>
      </c>
      <c r="C2017" s="30" t="s">
        <v>4626</v>
      </c>
      <c r="D2017" s="30">
        <v>22</v>
      </c>
      <c r="E2017" s="30" t="s">
        <v>4637</v>
      </c>
      <c r="F2017" s="37" t="s">
        <v>6854</v>
      </c>
      <c r="G2017" s="30"/>
    </row>
    <row r="2018" spans="2:7" x14ac:dyDescent="0.4">
      <c r="B2018" s="30" t="s">
        <v>3467</v>
      </c>
      <c r="C2018" s="30" t="s">
        <v>4626</v>
      </c>
      <c r="D2018" s="30">
        <v>23</v>
      </c>
      <c r="E2018" s="30" t="s">
        <v>4638</v>
      </c>
      <c r="F2018" s="37" t="s">
        <v>6854</v>
      </c>
      <c r="G2018" s="30"/>
    </row>
    <row r="2019" spans="2:7" x14ac:dyDescent="0.4">
      <c r="B2019" s="30" t="s">
        <v>3467</v>
      </c>
      <c r="C2019" s="30" t="s">
        <v>4626</v>
      </c>
      <c r="D2019" s="30">
        <v>24</v>
      </c>
      <c r="E2019" s="32" t="s">
        <v>268</v>
      </c>
      <c r="F2019" s="37" t="s">
        <v>6854</v>
      </c>
      <c r="G2019" s="30"/>
    </row>
    <row r="2020" spans="2:7" x14ac:dyDescent="0.4">
      <c r="B2020" s="30" t="s">
        <v>3467</v>
      </c>
      <c r="C2020" s="30" t="s">
        <v>4626</v>
      </c>
      <c r="D2020" s="30">
        <v>25</v>
      </c>
      <c r="E2020" s="32" t="s">
        <v>228</v>
      </c>
      <c r="F2020" s="37" t="s">
        <v>6854</v>
      </c>
      <c r="G2020" s="30"/>
    </row>
    <row r="2021" spans="2:7" x14ac:dyDescent="0.4">
      <c r="B2021" s="30" t="s">
        <v>3467</v>
      </c>
      <c r="C2021" s="30" t="s">
        <v>4626</v>
      </c>
      <c r="D2021" s="30">
        <v>26</v>
      </c>
      <c r="E2021" s="32" t="s">
        <v>281</v>
      </c>
      <c r="F2021" s="37" t="s">
        <v>6854</v>
      </c>
      <c r="G2021" s="30"/>
    </row>
    <row r="2022" spans="2:7" x14ac:dyDescent="0.4">
      <c r="B2022" s="30" t="s">
        <v>3467</v>
      </c>
      <c r="C2022" s="30" t="s">
        <v>4626</v>
      </c>
      <c r="D2022" s="30">
        <v>27</v>
      </c>
      <c r="E2022" s="32" t="s">
        <v>100</v>
      </c>
      <c r="F2022" s="37" t="s">
        <v>6854</v>
      </c>
      <c r="G2022" s="30"/>
    </row>
    <row r="2023" spans="2:7" x14ac:dyDescent="0.4">
      <c r="B2023" s="30" t="s">
        <v>3467</v>
      </c>
      <c r="C2023" s="30" t="s">
        <v>4626</v>
      </c>
      <c r="D2023" s="30">
        <v>28</v>
      </c>
      <c r="E2023" s="32" t="s">
        <v>285</v>
      </c>
      <c r="F2023" s="37" t="s">
        <v>6854</v>
      </c>
      <c r="G2023" s="30"/>
    </row>
    <row r="2024" spans="2:7" x14ac:dyDescent="0.4">
      <c r="B2024" s="30" t="s">
        <v>3467</v>
      </c>
      <c r="C2024" s="30" t="s">
        <v>4626</v>
      </c>
      <c r="D2024" s="30">
        <v>29</v>
      </c>
      <c r="E2024" s="32" t="s">
        <v>288</v>
      </c>
      <c r="F2024" s="37" t="s">
        <v>6854</v>
      </c>
      <c r="G2024" s="30"/>
    </row>
    <row r="2025" spans="2:7" x14ac:dyDescent="0.4">
      <c r="B2025" s="30" t="s">
        <v>4645</v>
      </c>
      <c r="C2025" s="30" t="s">
        <v>4647</v>
      </c>
      <c r="D2025" s="30">
        <v>1</v>
      </c>
      <c r="E2025" s="32" t="s">
        <v>73</v>
      </c>
      <c r="F2025" s="37" t="s">
        <v>6854</v>
      </c>
      <c r="G2025" s="30"/>
    </row>
    <row r="2026" spans="2:7" x14ac:dyDescent="0.4">
      <c r="B2026" s="30" t="s">
        <v>4645</v>
      </c>
      <c r="C2026" s="30" t="s">
        <v>4647</v>
      </c>
      <c r="D2026" s="30">
        <v>2</v>
      </c>
      <c r="E2026" s="32" t="s">
        <v>2635</v>
      </c>
      <c r="F2026" s="37" t="s">
        <v>6854</v>
      </c>
      <c r="G2026" s="30"/>
    </row>
    <row r="2027" spans="2:7" x14ac:dyDescent="0.4">
      <c r="B2027" s="30" t="s">
        <v>4645</v>
      </c>
      <c r="C2027" s="30" t="s">
        <v>4647</v>
      </c>
      <c r="D2027" s="30">
        <v>3</v>
      </c>
      <c r="E2027" s="32" t="s">
        <v>2463</v>
      </c>
      <c r="F2027" s="37" t="s">
        <v>6854</v>
      </c>
      <c r="G2027" s="30"/>
    </row>
    <row r="2028" spans="2:7" x14ac:dyDescent="0.4">
      <c r="B2028" s="30" t="s">
        <v>4645</v>
      </c>
      <c r="C2028" s="30" t="s">
        <v>4647</v>
      </c>
      <c r="D2028" s="30">
        <v>4</v>
      </c>
      <c r="E2028" s="32" t="s">
        <v>650</v>
      </c>
      <c r="F2028" s="37" t="s">
        <v>6854</v>
      </c>
      <c r="G2028" s="30"/>
    </row>
    <row r="2029" spans="2:7" x14ac:dyDescent="0.4">
      <c r="B2029" s="30" t="s">
        <v>4645</v>
      </c>
      <c r="C2029" s="30" t="s">
        <v>4647</v>
      </c>
      <c r="D2029" s="30">
        <v>5</v>
      </c>
      <c r="E2029" s="30" t="s">
        <v>4649</v>
      </c>
      <c r="F2029" s="37" t="s">
        <v>6854</v>
      </c>
      <c r="G2029" s="30"/>
    </row>
    <row r="2030" spans="2:7" x14ac:dyDescent="0.4">
      <c r="B2030" s="30" t="s">
        <v>4645</v>
      </c>
      <c r="C2030" s="30" t="s">
        <v>4647</v>
      </c>
      <c r="D2030" s="30">
        <v>6</v>
      </c>
      <c r="E2030" s="30" t="s">
        <v>4650</v>
      </c>
      <c r="F2030" s="37" t="s">
        <v>6854</v>
      </c>
      <c r="G2030" s="30"/>
    </row>
    <row r="2031" spans="2:7" x14ac:dyDescent="0.4">
      <c r="B2031" s="30" t="s">
        <v>4645</v>
      </c>
      <c r="C2031" s="30" t="s">
        <v>4647</v>
      </c>
      <c r="D2031" s="30">
        <v>7</v>
      </c>
      <c r="E2031" s="30" t="s">
        <v>330</v>
      </c>
      <c r="F2031" s="37" t="s">
        <v>6854</v>
      </c>
      <c r="G2031" s="30"/>
    </row>
    <row r="2032" spans="2:7" x14ac:dyDescent="0.4">
      <c r="B2032" s="30" t="s">
        <v>4645</v>
      </c>
      <c r="C2032" s="30" t="s">
        <v>4647</v>
      </c>
      <c r="D2032" s="30">
        <v>8</v>
      </c>
      <c r="E2032" s="30" t="s">
        <v>3311</v>
      </c>
      <c r="F2032" s="37" t="s">
        <v>6854</v>
      </c>
      <c r="G2032" s="30"/>
    </row>
    <row r="2033" spans="2:7" x14ac:dyDescent="0.4">
      <c r="B2033" s="30" t="s">
        <v>4645</v>
      </c>
      <c r="C2033" s="30" t="s">
        <v>4647</v>
      </c>
      <c r="D2033" s="30">
        <v>9</v>
      </c>
      <c r="E2033" s="30" t="s">
        <v>4652</v>
      </c>
      <c r="F2033" s="37" t="s">
        <v>6854</v>
      </c>
      <c r="G2033" s="30"/>
    </row>
    <row r="2034" spans="2:7" x14ac:dyDescent="0.4">
      <c r="B2034" s="30" t="s">
        <v>4645</v>
      </c>
      <c r="C2034" s="30" t="s">
        <v>4647</v>
      </c>
      <c r="D2034" s="30">
        <v>10</v>
      </c>
      <c r="E2034" s="30" t="s">
        <v>1919</v>
      </c>
      <c r="F2034" s="37" t="s">
        <v>6854</v>
      </c>
      <c r="G2034" s="30"/>
    </row>
    <row r="2035" spans="2:7" x14ac:dyDescent="0.4">
      <c r="B2035" s="30" t="s">
        <v>4645</v>
      </c>
      <c r="C2035" s="30" t="s">
        <v>4647</v>
      </c>
      <c r="D2035" s="30">
        <v>11</v>
      </c>
      <c r="E2035" s="30" t="s">
        <v>3222</v>
      </c>
      <c r="F2035" s="37" t="s">
        <v>6854</v>
      </c>
      <c r="G2035" s="30"/>
    </row>
    <row r="2036" spans="2:7" x14ac:dyDescent="0.4">
      <c r="B2036" s="30" t="s">
        <v>4645</v>
      </c>
      <c r="C2036" s="30" t="s">
        <v>4647</v>
      </c>
      <c r="D2036" s="30">
        <v>12</v>
      </c>
      <c r="E2036" s="30" t="s">
        <v>4091</v>
      </c>
      <c r="F2036" s="37" t="s">
        <v>6854</v>
      </c>
      <c r="G2036" s="30"/>
    </row>
    <row r="2037" spans="2:7" x14ac:dyDescent="0.4">
      <c r="B2037" s="30" t="s">
        <v>4645</v>
      </c>
      <c r="C2037" s="30" t="s">
        <v>4647</v>
      </c>
      <c r="D2037" s="30">
        <v>13</v>
      </c>
      <c r="E2037" s="30" t="s">
        <v>1464</v>
      </c>
      <c r="F2037" s="37" t="s">
        <v>6854</v>
      </c>
      <c r="G2037" s="30"/>
    </row>
    <row r="2038" spans="2:7" x14ac:dyDescent="0.4">
      <c r="B2038" s="30" t="s">
        <v>4645</v>
      </c>
      <c r="C2038" s="30" t="s">
        <v>4647</v>
      </c>
      <c r="D2038" s="30">
        <v>14</v>
      </c>
      <c r="E2038" s="30" t="s">
        <v>4653</v>
      </c>
      <c r="F2038" s="37" t="s">
        <v>6854</v>
      </c>
      <c r="G2038" s="30"/>
    </row>
    <row r="2039" spans="2:7" x14ac:dyDescent="0.4">
      <c r="B2039" s="30" t="s">
        <v>4645</v>
      </c>
      <c r="C2039" s="30" t="s">
        <v>4647</v>
      </c>
      <c r="D2039" s="30">
        <v>15</v>
      </c>
      <c r="E2039" s="30" t="s">
        <v>2061</v>
      </c>
      <c r="F2039" s="37" t="s">
        <v>6854</v>
      </c>
      <c r="G2039" s="30"/>
    </row>
    <row r="2040" spans="2:7" x14ac:dyDescent="0.4">
      <c r="B2040" s="30" t="s">
        <v>4645</v>
      </c>
      <c r="C2040" s="30" t="s">
        <v>4647</v>
      </c>
      <c r="D2040" s="30">
        <v>16</v>
      </c>
      <c r="E2040" s="30" t="s">
        <v>1173</v>
      </c>
      <c r="F2040" s="37" t="s">
        <v>6854</v>
      </c>
      <c r="G2040" s="30"/>
    </row>
    <row r="2041" spans="2:7" x14ac:dyDescent="0.4">
      <c r="B2041" s="30" t="s">
        <v>4645</v>
      </c>
      <c r="C2041" s="30" t="s">
        <v>4647</v>
      </c>
      <c r="D2041" s="30">
        <v>17</v>
      </c>
      <c r="E2041" s="30" t="s">
        <v>4655</v>
      </c>
      <c r="F2041" s="37" t="s">
        <v>6854</v>
      </c>
      <c r="G2041" s="30"/>
    </row>
    <row r="2042" spans="2:7" x14ac:dyDescent="0.4">
      <c r="B2042" s="30" t="s">
        <v>4645</v>
      </c>
      <c r="C2042" s="30" t="s">
        <v>4647</v>
      </c>
      <c r="D2042" s="30">
        <v>18</v>
      </c>
      <c r="E2042" s="30" t="s">
        <v>4656</v>
      </c>
      <c r="F2042" s="37" t="s">
        <v>6854</v>
      </c>
      <c r="G2042" s="30"/>
    </row>
    <row r="2043" spans="2:7" x14ac:dyDescent="0.4">
      <c r="B2043" s="30" t="s">
        <v>4645</v>
      </c>
      <c r="C2043" s="30" t="s">
        <v>4647</v>
      </c>
      <c r="D2043" s="30">
        <v>19</v>
      </c>
      <c r="E2043" s="30" t="s">
        <v>4657</v>
      </c>
      <c r="F2043" s="37" t="s">
        <v>6854</v>
      </c>
      <c r="G2043" s="30"/>
    </row>
    <row r="2044" spans="2:7" x14ac:dyDescent="0.4">
      <c r="B2044" s="30" t="s">
        <v>4645</v>
      </c>
      <c r="C2044" s="30" t="s">
        <v>4647</v>
      </c>
      <c r="D2044" s="30">
        <v>20</v>
      </c>
      <c r="E2044" s="30" t="s">
        <v>4658</v>
      </c>
      <c r="F2044" s="37" t="s">
        <v>6854</v>
      </c>
      <c r="G2044" s="30"/>
    </row>
    <row r="2045" spans="2:7" x14ac:dyDescent="0.4">
      <c r="B2045" s="30" t="s">
        <v>4645</v>
      </c>
      <c r="C2045" s="30" t="s">
        <v>4647</v>
      </c>
      <c r="D2045" s="30">
        <v>21</v>
      </c>
      <c r="E2045" s="30" t="s">
        <v>4659</v>
      </c>
      <c r="F2045" s="37" t="s">
        <v>6854</v>
      </c>
      <c r="G2045" s="30"/>
    </row>
    <row r="2046" spans="2:7" x14ac:dyDescent="0.4">
      <c r="B2046" s="30" t="s">
        <v>4645</v>
      </c>
      <c r="C2046" s="30" t="s">
        <v>4647</v>
      </c>
      <c r="D2046" s="30">
        <v>22</v>
      </c>
      <c r="E2046" s="30" t="s">
        <v>4661</v>
      </c>
      <c r="F2046" s="37" t="s">
        <v>6854</v>
      </c>
      <c r="G2046" s="30"/>
    </row>
    <row r="2047" spans="2:7" x14ac:dyDescent="0.4">
      <c r="B2047" s="30" t="s">
        <v>4645</v>
      </c>
      <c r="C2047" s="30" t="s">
        <v>4647</v>
      </c>
      <c r="D2047" s="30">
        <v>23</v>
      </c>
      <c r="E2047" s="30" t="s">
        <v>4662</v>
      </c>
      <c r="F2047" s="37" t="s">
        <v>6854</v>
      </c>
      <c r="G2047" s="30"/>
    </row>
    <row r="2048" spans="2:7" x14ac:dyDescent="0.4">
      <c r="B2048" s="30" t="s">
        <v>4645</v>
      </c>
      <c r="C2048" s="30" t="s">
        <v>4647</v>
      </c>
      <c r="D2048" s="30">
        <v>24</v>
      </c>
      <c r="E2048" s="30" t="s">
        <v>4663</v>
      </c>
      <c r="F2048" s="37" t="s">
        <v>6854</v>
      </c>
      <c r="G2048" s="30"/>
    </row>
    <row r="2049" spans="2:7" x14ac:dyDescent="0.4">
      <c r="B2049" s="30" t="s">
        <v>4645</v>
      </c>
      <c r="C2049" s="30" t="s">
        <v>4647</v>
      </c>
      <c r="D2049" s="30">
        <v>25</v>
      </c>
      <c r="E2049" s="30" t="s">
        <v>422</v>
      </c>
      <c r="F2049" s="37" t="s">
        <v>6854</v>
      </c>
      <c r="G2049" s="30"/>
    </row>
    <row r="2050" spans="2:7" x14ac:dyDescent="0.4">
      <c r="B2050" s="30" t="s">
        <v>4645</v>
      </c>
      <c r="C2050" s="30" t="s">
        <v>4647</v>
      </c>
      <c r="D2050" s="30">
        <v>26</v>
      </c>
      <c r="E2050" s="30" t="s">
        <v>4664</v>
      </c>
      <c r="F2050" s="37" t="s">
        <v>6854</v>
      </c>
      <c r="G2050" s="30"/>
    </row>
    <row r="2051" spans="2:7" x14ac:dyDescent="0.4">
      <c r="B2051" s="30" t="s">
        <v>4645</v>
      </c>
      <c r="C2051" s="30" t="s">
        <v>4647</v>
      </c>
      <c r="D2051" s="30">
        <v>27</v>
      </c>
      <c r="E2051" s="30" t="s">
        <v>4505</v>
      </c>
      <c r="F2051" s="37" t="s">
        <v>6854</v>
      </c>
      <c r="G2051" s="30"/>
    </row>
    <row r="2052" spans="2:7" x14ac:dyDescent="0.4">
      <c r="B2052" s="30" t="s">
        <v>4645</v>
      </c>
      <c r="C2052" s="30" t="s">
        <v>4647</v>
      </c>
      <c r="D2052" s="30">
        <v>28</v>
      </c>
      <c r="E2052" s="30" t="s">
        <v>4400</v>
      </c>
      <c r="F2052" s="37" t="s">
        <v>6854</v>
      </c>
      <c r="G2052" s="30"/>
    </row>
    <row r="2053" spans="2:7" x14ac:dyDescent="0.4">
      <c r="B2053" s="30" t="s">
        <v>4645</v>
      </c>
      <c r="C2053" s="30" t="s">
        <v>4647</v>
      </c>
      <c r="D2053" s="30">
        <v>29</v>
      </c>
      <c r="E2053" s="30" t="s">
        <v>2902</v>
      </c>
      <c r="F2053" s="37" t="s">
        <v>6854</v>
      </c>
      <c r="G2053" s="30"/>
    </row>
    <row r="2054" spans="2:7" x14ac:dyDescent="0.4">
      <c r="B2054" s="30" t="s">
        <v>4645</v>
      </c>
      <c r="C2054" s="30" t="s">
        <v>4647</v>
      </c>
      <c r="D2054" s="30">
        <v>30</v>
      </c>
      <c r="E2054" s="30" t="s">
        <v>4667</v>
      </c>
      <c r="F2054" s="37" t="s">
        <v>6854</v>
      </c>
      <c r="G2054" s="30"/>
    </row>
    <row r="2055" spans="2:7" x14ac:dyDescent="0.4">
      <c r="B2055" s="30" t="s">
        <v>4645</v>
      </c>
      <c r="C2055" s="30" t="s">
        <v>4647</v>
      </c>
      <c r="D2055" s="30">
        <v>31</v>
      </c>
      <c r="E2055" s="30" t="s">
        <v>3805</v>
      </c>
      <c r="F2055" s="37" t="s">
        <v>6854</v>
      </c>
      <c r="G2055" s="30"/>
    </row>
    <row r="2056" spans="2:7" x14ac:dyDescent="0.4">
      <c r="B2056" s="30" t="s">
        <v>4645</v>
      </c>
      <c r="C2056" s="30" t="s">
        <v>4647</v>
      </c>
      <c r="D2056" s="30">
        <v>32</v>
      </c>
      <c r="E2056" s="30" t="s">
        <v>4669</v>
      </c>
      <c r="F2056" s="37" t="s">
        <v>6854</v>
      </c>
      <c r="G2056" s="30"/>
    </row>
    <row r="2057" spans="2:7" x14ac:dyDescent="0.4">
      <c r="B2057" s="30" t="s">
        <v>4645</v>
      </c>
      <c r="C2057" s="30" t="s">
        <v>4647</v>
      </c>
      <c r="D2057" s="30">
        <v>33</v>
      </c>
      <c r="E2057" s="30" t="s">
        <v>4670</v>
      </c>
      <c r="F2057" s="37" t="s">
        <v>6854</v>
      </c>
      <c r="G2057" s="30"/>
    </row>
    <row r="2058" spans="2:7" x14ac:dyDescent="0.4">
      <c r="B2058" s="30" t="s">
        <v>4645</v>
      </c>
      <c r="C2058" s="30" t="s">
        <v>4647</v>
      </c>
      <c r="D2058" s="30">
        <v>34</v>
      </c>
      <c r="E2058" s="30" t="s">
        <v>4671</v>
      </c>
      <c r="F2058" s="37" t="s">
        <v>6854</v>
      </c>
      <c r="G2058" s="30"/>
    </row>
    <row r="2059" spans="2:7" x14ac:dyDescent="0.4">
      <c r="B2059" s="30" t="s">
        <v>4645</v>
      </c>
      <c r="C2059" s="30" t="s">
        <v>4647</v>
      </c>
      <c r="D2059" s="30">
        <v>35</v>
      </c>
      <c r="E2059" s="30" t="s">
        <v>4673</v>
      </c>
      <c r="F2059" s="37" t="s">
        <v>6854</v>
      </c>
      <c r="G2059" s="30"/>
    </row>
    <row r="2060" spans="2:7" x14ac:dyDescent="0.4">
      <c r="B2060" s="30" t="s">
        <v>4645</v>
      </c>
      <c r="C2060" s="30" t="s">
        <v>4647</v>
      </c>
      <c r="D2060" s="30">
        <v>36</v>
      </c>
      <c r="E2060" s="30" t="s">
        <v>3185</v>
      </c>
      <c r="F2060" s="37" t="s">
        <v>6854</v>
      </c>
      <c r="G2060" s="30"/>
    </row>
    <row r="2061" spans="2:7" x14ac:dyDescent="0.4">
      <c r="B2061" s="30" t="s">
        <v>4645</v>
      </c>
      <c r="C2061" s="30" t="s">
        <v>4647</v>
      </c>
      <c r="D2061" s="30">
        <v>37</v>
      </c>
      <c r="E2061" s="30" t="s">
        <v>2241</v>
      </c>
      <c r="F2061" s="37" t="s">
        <v>6854</v>
      </c>
      <c r="G2061" s="30"/>
    </row>
    <row r="2062" spans="2:7" x14ac:dyDescent="0.4">
      <c r="B2062" s="30" t="s">
        <v>4645</v>
      </c>
      <c r="C2062" s="30" t="s">
        <v>4647</v>
      </c>
      <c r="D2062" s="30">
        <v>38</v>
      </c>
      <c r="E2062" s="30" t="s">
        <v>4675</v>
      </c>
      <c r="F2062" s="37" t="s">
        <v>6854</v>
      </c>
      <c r="G2062" s="30"/>
    </row>
    <row r="2063" spans="2:7" x14ac:dyDescent="0.4">
      <c r="B2063" s="30" t="s">
        <v>4645</v>
      </c>
      <c r="C2063" s="30" t="s">
        <v>4647</v>
      </c>
      <c r="D2063" s="30">
        <v>39</v>
      </c>
      <c r="E2063" s="30" t="s">
        <v>2007</v>
      </c>
      <c r="F2063" s="37" t="s">
        <v>6854</v>
      </c>
      <c r="G2063" s="30"/>
    </row>
    <row r="2064" spans="2:7" x14ac:dyDescent="0.4">
      <c r="B2064" s="30" t="s">
        <v>4645</v>
      </c>
      <c r="C2064" s="30" t="s">
        <v>4647</v>
      </c>
      <c r="D2064" s="30">
        <v>40</v>
      </c>
      <c r="E2064" s="30" t="s">
        <v>2032</v>
      </c>
      <c r="F2064" s="37" t="s">
        <v>6854</v>
      </c>
      <c r="G2064" s="30"/>
    </row>
    <row r="2065" spans="2:7" x14ac:dyDescent="0.4">
      <c r="B2065" s="30" t="s">
        <v>4645</v>
      </c>
      <c r="C2065" s="30" t="s">
        <v>4647</v>
      </c>
      <c r="D2065" s="30">
        <v>41</v>
      </c>
      <c r="E2065" s="30" t="s">
        <v>4678</v>
      </c>
      <c r="F2065" s="37" t="s">
        <v>6854</v>
      </c>
      <c r="G2065" s="30"/>
    </row>
    <row r="2066" spans="2:7" x14ac:dyDescent="0.4">
      <c r="B2066" s="30" t="s">
        <v>4645</v>
      </c>
      <c r="C2066" s="30" t="s">
        <v>4647</v>
      </c>
      <c r="D2066" s="30">
        <v>42</v>
      </c>
      <c r="E2066" s="30" t="s">
        <v>4681</v>
      </c>
      <c r="F2066" s="37" t="s">
        <v>6854</v>
      </c>
      <c r="G2066" s="30"/>
    </row>
    <row r="2067" spans="2:7" x14ac:dyDescent="0.4">
      <c r="B2067" s="30" t="s">
        <v>4645</v>
      </c>
      <c r="C2067" s="30" t="s">
        <v>4647</v>
      </c>
      <c r="D2067" s="30">
        <v>43</v>
      </c>
      <c r="E2067" s="30" t="s">
        <v>2256</v>
      </c>
      <c r="F2067" s="37" t="s">
        <v>6854</v>
      </c>
      <c r="G2067" s="30"/>
    </row>
    <row r="2068" spans="2:7" x14ac:dyDescent="0.4">
      <c r="B2068" s="30" t="s">
        <v>4645</v>
      </c>
      <c r="C2068" s="30" t="s">
        <v>4647</v>
      </c>
      <c r="D2068" s="30">
        <v>44</v>
      </c>
      <c r="E2068" s="30" t="s">
        <v>4682</v>
      </c>
      <c r="F2068" s="37" t="s">
        <v>6854</v>
      </c>
      <c r="G2068" s="30"/>
    </row>
    <row r="2069" spans="2:7" x14ac:dyDescent="0.4">
      <c r="B2069" s="30" t="s">
        <v>4645</v>
      </c>
      <c r="C2069" s="30" t="s">
        <v>4647</v>
      </c>
      <c r="D2069" s="30">
        <v>45</v>
      </c>
      <c r="E2069" s="30" t="s">
        <v>3973</v>
      </c>
      <c r="F2069" s="37" t="s">
        <v>6854</v>
      </c>
      <c r="G2069" s="30"/>
    </row>
    <row r="2070" spans="2:7" x14ac:dyDescent="0.4">
      <c r="B2070" s="30" t="s">
        <v>4645</v>
      </c>
      <c r="C2070" s="30" t="s">
        <v>4647</v>
      </c>
      <c r="D2070" s="30">
        <v>46</v>
      </c>
      <c r="E2070" s="30" t="s">
        <v>4683</v>
      </c>
      <c r="F2070" s="37" t="s">
        <v>6854</v>
      </c>
      <c r="G2070" s="30"/>
    </row>
    <row r="2071" spans="2:7" x14ac:dyDescent="0.4">
      <c r="B2071" s="30" t="s">
        <v>4645</v>
      </c>
      <c r="C2071" s="30" t="s">
        <v>4647</v>
      </c>
      <c r="D2071" s="30">
        <v>47</v>
      </c>
      <c r="E2071" s="30" t="s">
        <v>4684</v>
      </c>
      <c r="F2071" s="37" t="s">
        <v>6854</v>
      </c>
      <c r="G2071" s="30"/>
    </row>
    <row r="2072" spans="2:7" x14ac:dyDescent="0.4">
      <c r="B2072" s="30" t="s">
        <v>4645</v>
      </c>
      <c r="C2072" s="30" t="s">
        <v>4647</v>
      </c>
      <c r="D2072" s="30">
        <v>48</v>
      </c>
      <c r="E2072" s="30" t="s">
        <v>4679</v>
      </c>
      <c r="F2072" s="37" t="s">
        <v>6854</v>
      </c>
      <c r="G2072" s="30"/>
    </row>
    <row r="2073" spans="2:7" x14ac:dyDescent="0.4">
      <c r="B2073" s="30" t="s">
        <v>4645</v>
      </c>
      <c r="C2073" s="30" t="s">
        <v>4647</v>
      </c>
      <c r="D2073" s="30">
        <v>49</v>
      </c>
      <c r="E2073" s="30" t="s">
        <v>4685</v>
      </c>
      <c r="F2073" s="37" t="s">
        <v>6854</v>
      </c>
      <c r="G2073" s="30"/>
    </row>
    <row r="2074" spans="2:7" x14ac:dyDescent="0.4">
      <c r="B2074" s="30" t="s">
        <v>4645</v>
      </c>
      <c r="C2074" s="30" t="s">
        <v>4647</v>
      </c>
      <c r="D2074" s="30">
        <v>50</v>
      </c>
      <c r="E2074" s="30" t="s">
        <v>4686</v>
      </c>
      <c r="F2074" s="37" t="s">
        <v>6854</v>
      </c>
      <c r="G2074" s="30"/>
    </row>
    <row r="2075" spans="2:7" x14ac:dyDescent="0.4">
      <c r="B2075" s="30" t="s">
        <v>4645</v>
      </c>
      <c r="C2075" s="30" t="s">
        <v>4647</v>
      </c>
      <c r="D2075" s="30">
        <v>51</v>
      </c>
      <c r="E2075" s="30" t="s">
        <v>4687</v>
      </c>
      <c r="F2075" s="37" t="s">
        <v>6854</v>
      </c>
      <c r="G2075" s="30"/>
    </row>
    <row r="2076" spans="2:7" x14ac:dyDescent="0.4">
      <c r="B2076" s="30" t="s">
        <v>4645</v>
      </c>
      <c r="C2076" s="30" t="s">
        <v>4647</v>
      </c>
      <c r="D2076" s="30">
        <v>52</v>
      </c>
      <c r="E2076" s="30" t="s">
        <v>4688</v>
      </c>
      <c r="F2076" s="37" t="s">
        <v>6854</v>
      </c>
      <c r="G2076" s="30"/>
    </row>
    <row r="2077" spans="2:7" x14ac:dyDescent="0.4">
      <c r="B2077" s="30" t="s">
        <v>4645</v>
      </c>
      <c r="C2077" s="30" t="s">
        <v>4647</v>
      </c>
      <c r="D2077" s="30">
        <v>53</v>
      </c>
      <c r="E2077" s="30" t="s">
        <v>4692</v>
      </c>
      <c r="F2077" s="37" t="s">
        <v>6854</v>
      </c>
      <c r="G2077" s="30"/>
    </row>
    <row r="2078" spans="2:7" x14ac:dyDescent="0.4">
      <c r="B2078" s="30" t="s">
        <v>4645</v>
      </c>
      <c r="C2078" s="30" t="s">
        <v>4647</v>
      </c>
      <c r="D2078" s="30">
        <v>54</v>
      </c>
      <c r="E2078" s="30" t="s">
        <v>2892</v>
      </c>
      <c r="F2078" s="37" t="s">
        <v>6854</v>
      </c>
      <c r="G2078" s="30"/>
    </row>
    <row r="2079" spans="2:7" x14ac:dyDescent="0.4">
      <c r="B2079" s="30" t="s">
        <v>4645</v>
      </c>
      <c r="C2079" s="30" t="s">
        <v>4647</v>
      </c>
      <c r="D2079" s="30">
        <v>55</v>
      </c>
      <c r="E2079" s="30" t="s">
        <v>2489</v>
      </c>
      <c r="F2079" s="37" t="s">
        <v>6854</v>
      </c>
      <c r="G2079" s="30"/>
    </row>
    <row r="2080" spans="2:7" x14ac:dyDescent="0.4">
      <c r="B2080" s="30" t="s">
        <v>4645</v>
      </c>
      <c r="C2080" s="30" t="s">
        <v>4647</v>
      </c>
      <c r="D2080" s="30">
        <v>56</v>
      </c>
      <c r="E2080" s="30" t="s">
        <v>13</v>
      </c>
      <c r="F2080" s="37" t="s">
        <v>6854</v>
      </c>
      <c r="G2080" s="30"/>
    </row>
    <row r="2081" spans="2:7" x14ac:dyDescent="0.4">
      <c r="B2081" s="30" t="s">
        <v>4645</v>
      </c>
      <c r="C2081" s="30" t="s">
        <v>4647</v>
      </c>
      <c r="D2081" s="30">
        <v>57</v>
      </c>
      <c r="E2081" s="30" t="s">
        <v>1184</v>
      </c>
      <c r="F2081" s="37" t="s">
        <v>6854</v>
      </c>
      <c r="G2081" s="30"/>
    </row>
    <row r="2082" spans="2:7" x14ac:dyDescent="0.4">
      <c r="B2082" s="30" t="s">
        <v>4645</v>
      </c>
      <c r="C2082" s="30" t="s">
        <v>4647</v>
      </c>
      <c r="D2082" s="30">
        <v>58</v>
      </c>
      <c r="E2082" s="30" t="s">
        <v>4676</v>
      </c>
      <c r="F2082" s="37" t="s">
        <v>6854</v>
      </c>
      <c r="G2082" s="30"/>
    </row>
    <row r="2083" spans="2:7" x14ac:dyDescent="0.4">
      <c r="B2083" s="30" t="s">
        <v>4645</v>
      </c>
      <c r="C2083" s="30" t="s">
        <v>4647</v>
      </c>
      <c r="D2083" s="30">
        <v>59</v>
      </c>
      <c r="E2083" s="30" t="s">
        <v>3869</v>
      </c>
      <c r="F2083" s="37" t="s">
        <v>6854</v>
      </c>
      <c r="G2083" s="30"/>
    </row>
    <row r="2084" spans="2:7" x14ac:dyDescent="0.4">
      <c r="B2084" s="30" t="s">
        <v>4645</v>
      </c>
      <c r="C2084" s="30" t="s">
        <v>4647</v>
      </c>
      <c r="D2084" s="30">
        <v>60</v>
      </c>
      <c r="E2084" s="30" t="s">
        <v>4693</v>
      </c>
      <c r="F2084" s="37" t="s">
        <v>6854</v>
      </c>
      <c r="G2084" s="30"/>
    </row>
    <row r="2085" spans="2:7" x14ac:dyDescent="0.4">
      <c r="B2085" s="30" t="s">
        <v>4645</v>
      </c>
      <c r="C2085" s="30" t="s">
        <v>4647</v>
      </c>
      <c r="D2085" s="30">
        <v>61</v>
      </c>
      <c r="E2085" s="30" t="s">
        <v>4545</v>
      </c>
      <c r="F2085" s="37" t="s">
        <v>6854</v>
      </c>
      <c r="G2085" s="30"/>
    </row>
    <row r="2086" spans="2:7" x14ac:dyDescent="0.4">
      <c r="B2086" s="30" t="s">
        <v>4645</v>
      </c>
      <c r="C2086" s="30" t="s">
        <v>4647</v>
      </c>
      <c r="D2086" s="30">
        <v>62</v>
      </c>
      <c r="E2086" s="30" t="s">
        <v>4694</v>
      </c>
      <c r="F2086" s="37" t="s">
        <v>6854</v>
      </c>
      <c r="G2086" s="30"/>
    </row>
    <row r="2087" spans="2:7" x14ac:dyDescent="0.4">
      <c r="B2087" s="30" t="s">
        <v>4645</v>
      </c>
      <c r="C2087" s="30" t="s">
        <v>4647</v>
      </c>
      <c r="D2087" s="30">
        <v>63</v>
      </c>
      <c r="E2087" s="30" t="s">
        <v>1220</v>
      </c>
      <c r="F2087" s="37" t="s">
        <v>6854</v>
      </c>
      <c r="G2087" s="30"/>
    </row>
    <row r="2088" spans="2:7" x14ac:dyDescent="0.4">
      <c r="B2088" s="30" t="s">
        <v>4645</v>
      </c>
      <c r="C2088" s="30" t="s">
        <v>4647</v>
      </c>
      <c r="D2088" s="30">
        <v>64</v>
      </c>
      <c r="E2088" s="30" t="s">
        <v>4695</v>
      </c>
      <c r="F2088" s="37" t="s">
        <v>6854</v>
      </c>
      <c r="G2088" s="30"/>
    </row>
    <row r="2089" spans="2:7" x14ac:dyDescent="0.4">
      <c r="B2089" s="30" t="s">
        <v>4645</v>
      </c>
      <c r="C2089" s="30" t="s">
        <v>4647</v>
      </c>
      <c r="D2089" s="30">
        <v>65</v>
      </c>
      <c r="E2089" s="30" t="s">
        <v>4696</v>
      </c>
      <c r="F2089" s="37" t="s">
        <v>6854</v>
      </c>
      <c r="G2089" s="30"/>
    </row>
    <row r="2090" spans="2:7" x14ac:dyDescent="0.4">
      <c r="B2090" s="30" t="s">
        <v>4645</v>
      </c>
      <c r="C2090" s="30" t="s">
        <v>4647</v>
      </c>
      <c r="D2090" s="30">
        <v>66</v>
      </c>
      <c r="E2090" s="30" t="s">
        <v>4697</v>
      </c>
      <c r="F2090" s="37" t="s">
        <v>6854</v>
      </c>
      <c r="G2090" s="30"/>
    </row>
    <row r="2091" spans="2:7" x14ac:dyDescent="0.4">
      <c r="B2091" s="30" t="s">
        <v>4645</v>
      </c>
      <c r="C2091" s="30" t="s">
        <v>4647</v>
      </c>
      <c r="D2091" s="30">
        <v>67</v>
      </c>
      <c r="E2091" s="30" t="s">
        <v>4699</v>
      </c>
      <c r="F2091" s="37" t="s">
        <v>6854</v>
      </c>
      <c r="G2091" s="30"/>
    </row>
    <row r="2092" spans="2:7" x14ac:dyDescent="0.4">
      <c r="B2092" s="30" t="s">
        <v>4645</v>
      </c>
      <c r="C2092" s="30" t="s">
        <v>4647</v>
      </c>
      <c r="D2092" s="30">
        <v>68</v>
      </c>
      <c r="E2092" s="30" t="s">
        <v>1932</v>
      </c>
      <c r="F2092" s="37" t="s">
        <v>6854</v>
      </c>
      <c r="G2092" s="30"/>
    </row>
    <row r="2093" spans="2:7" x14ac:dyDescent="0.4">
      <c r="B2093" s="30" t="s">
        <v>4645</v>
      </c>
      <c r="C2093" s="30" t="s">
        <v>4647</v>
      </c>
      <c r="D2093" s="30">
        <v>69</v>
      </c>
      <c r="E2093" s="30" t="s">
        <v>1478</v>
      </c>
      <c r="F2093" s="37" t="s">
        <v>6854</v>
      </c>
      <c r="G2093" s="30"/>
    </row>
    <row r="2094" spans="2:7" x14ac:dyDescent="0.4">
      <c r="B2094" s="30" t="s">
        <v>4645</v>
      </c>
      <c r="C2094" s="30" t="s">
        <v>4647</v>
      </c>
      <c r="D2094" s="30">
        <v>70</v>
      </c>
      <c r="E2094" s="30" t="s">
        <v>4701</v>
      </c>
      <c r="F2094" s="37" t="s">
        <v>6854</v>
      </c>
      <c r="G2094" s="30"/>
    </row>
    <row r="2095" spans="2:7" x14ac:dyDescent="0.4">
      <c r="B2095" s="30" t="s">
        <v>4645</v>
      </c>
      <c r="C2095" s="30" t="s">
        <v>4647</v>
      </c>
      <c r="D2095" s="30">
        <v>71</v>
      </c>
      <c r="E2095" s="30" t="s">
        <v>4705</v>
      </c>
      <c r="F2095" s="37" t="s">
        <v>6854</v>
      </c>
      <c r="G2095" s="30"/>
    </row>
    <row r="2096" spans="2:7" x14ac:dyDescent="0.4">
      <c r="B2096" s="30" t="s">
        <v>4645</v>
      </c>
      <c r="C2096" s="30" t="s">
        <v>4647</v>
      </c>
      <c r="D2096" s="30">
        <v>72</v>
      </c>
      <c r="E2096" s="30" t="s">
        <v>923</v>
      </c>
      <c r="F2096" s="37" t="s">
        <v>6854</v>
      </c>
      <c r="G2096" s="30"/>
    </row>
    <row r="2097" spans="2:7" x14ac:dyDescent="0.4">
      <c r="B2097" s="30" t="s">
        <v>4645</v>
      </c>
      <c r="C2097" s="30" t="s">
        <v>4647</v>
      </c>
      <c r="D2097" s="30">
        <v>73</v>
      </c>
      <c r="E2097" s="30" t="s">
        <v>3326</v>
      </c>
      <c r="F2097" s="37" t="s">
        <v>6854</v>
      </c>
      <c r="G2097" s="30"/>
    </row>
    <row r="2098" spans="2:7" x14ac:dyDescent="0.4">
      <c r="B2098" s="30" t="s">
        <v>4645</v>
      </c>
      <c r="C2098" s="30" t="s">
        <v>4647</v>
      </c>
      <c r="D2098" s="30">
        <v>74</v>
      </c>
      <c r="E2098" s="30" t="s">
        <v>65</v>
      </c>
      <c r="F2098" s="37" t="s">
        <v>6854</v>
      </c>
      <c r="G2098" s="30"/>
    </row>
    <row r="2099" spans="2:7" x14ac:dyDescent="0.4">
      <c r="B2099" s="30" t="s">
        <v>4645</v>
      </c>
      <c r="C2099" s="30" t="s">
        <v>4647</v>
      </c>
      <c r="D2099" s="30">
        <v>75</v>
      </c>
      <c r="E2099" s="30" t="s">
        <v>2520</v>
      </c>
      <c r="F2099" s="37" t="s">
        <v>6854</v>
      </c>
      <c r="G2099" s="30"/>
    </row>
    <row r="2100" spans="2:7" x14ac:dyDescent="0.4">
      <c r="B2100" s="30" t="s">
        <v>4645</v>
      </c>
      <c r="C2100" s="30" t="s">
        <v>4647</v>
      </c>
      <c r="D2100" s="30">
        <v>76</v>
      </c>
      <c r="E2100" s="30" t="s">
        <v>4707</v>
      </c>
      <c r="F2100" s="37" t="s">
        <v>6854</v>
      </c>
      <c r="G2100" s="30"/>
    </row>
    <row r="2101" spans="2:7" x14ac:dyDescent="0.4">
      <c r="B2101" s="30" t="s">
        <v>4645</v>
      </c>
      <c r="C2101" s="30" t="s">
        <v>4647</v>
      </c>
      <c r="D2101" s="30">
        <v>77</v>
      </c>
      <c r="E2101" s="30" t="s">
        <v>4326</v>
      </c>
      <c r="F2101" s="37" t="s">
        <v>6854</v>
      </c>
      <c r="G2101" s="30"/>
    </row>
    <row r="2102" spans="2:7" x14ac:dyDescent="0.4">
      <c r="B2102" s="30" t="s">
        <v>4645</v>
      </c>
      <c r="C2102" s="30" t="s">
        <v>4647</v>
      </c>
      <c r="D2102" s="30">
        <v>78</v>
      </c>
      <c r="E2102" s="30" t="s">
        <v>4709</v>
      </c>
      <c r="F2102" s="37" t="s">
        <v>6854</v>
      </c>
      <c r="G2102" s="30"/>
    </row>
    <row r="2103" spans="2:7" x14ac:dyDescent="0.4">
      <c r="B2103" s="30" t="s">
        <v>4645</v>
      </c>
      <c r="C2103" s="30" t="s">
        <v>4647</v>
      </c>
      <c r="D2103" s="30">
        <v>79</v>
      </c>
      <c r="E2103" s="30" t="s">
        <v>4710</v>
      </c>
      <c r="F2103" s="37" t="s">
        <v>6854</v>
      </c>
      <c r="G2103" s="30"/>
    </row>
    <row r="2104" spans="2:7" x14ac:dyDescent="0.4">
      <c r="B2104" s="30" t="s">
        <v>4645</v>
      </c>
      <c r="C2104" s="30" t="s">
        <v>4647</v>
      </c>
      <c r="D2104" s="30">
        <v>80</v>
      </c>
      <c r="E2104" s="30" t="s">
        <v>2306</v>
      </c>
      <c r="F2104" s="37" t="s">
        <v>6854</v>
      </c>
      <c r="G2104" s="30"/>
    </row>
    <row r="2105" spans="2:7" x14ac:dyDescent="0.4">
      <c r="B2105" s="30" t="s">
        <v>4645</v>
      </c>
      <c r="C2105" s="30" t="s">
        <v>4647</v>
      </c>
      <c r="D2105" s="30">
        <v>81</v>
      </c>
      <c r="E2105" s="30" t="s">
        <v>3586</v>
      </c>
      <c r="F2105" s="37" t="s">
        <v>6854</v>
      </c>
      <c r="G2105" s="30"/>
    </row>
    <row r="2106" spans="2:7" x14ac:dyDescent="0.4">
      <c r="B2106" s="30" t="s">
        <v>4645</v>
      </c>
      <c r="C2106" s="30" t="s">
        <v>4647</v>
      </c>
      <c r="D2106" s="30">
        <v>82</v>
      </c>
      <c r="E2106" s="30" t="s">
        <v>3477</v>
      </c>
      <c r="F2106" s="37" t="s">
        <v>6854</v>
      </c>
      <c r="G2106" s="30"/>
    </row>
    <row r="2107" spans="2:7" x14ac:dyDescent="0.4">
      <c r="B2107" s="30" t="s">
        <v>4645</v>
      </c>
      <c r="C2107" s="30" t="s">
        <v>4647</v>
      </c>
      <c r="D2107" s="30">
        <v>83</v>
      </c>
      <c r="E2107" s="30" t="s">
        <v>4434</v>
      </c>
      <c r="F2107" s="37" t="s">
        <v>6854</v>
      </c>
      <c r="G2107" s="30"/>
    </row>
    <row r="2108" spans="2:7" x14ac:dyDescent="0.4">
      <c r="B2108" s="30" t="s">
        <v>4645</v>
      </c>
      <c r="C2108" s="30" t="s">
        <v>4647</v>
      </c>
      <c r="D2108" s="30">
        <v>84</v>
      </c>
      <c r="E2108" s="30" t="s">
        <v>4711</v>
      </c>
      <c r="F2108" s="37" t="s">
        <v>6854</v>
      </c>
      <c r="G2108" s="30"/>
    </row>
    <row r="2109" spans="2:7" x14ac:dyDescent="0.4">
      <c r="B2109" s="30" t="s">
        <v>4645</v>
      </c>
      <c r="C2109" s="30" t="s">
        <v>4647</v>
      </c>
      <c r="D2109" s="30">
        <v>85</v>
      </c>
      <c r="E2109" s="30" t="s">
        <v>4712</v>
      </c>
      <c r="F2109" s="37" t="s">
        <v>6854</v>
      </c>
      <c r="G2109" s="30"/>
    </row>
    <row r="2110" spans="2:7" x14ac:dyDescent="0.4">
      <c r="B2110" s="30" t="s">
        <v>4645</v>
      </c>
      <c r="C2110" s="30" t="s">
        <v>4647</v>
      </c>
      <c r="D2110" s="30">
        <v>86</v>
      </c>
      <c r="E2110" s="30" t="s">
        <v>4713</v>
      </c>
      <c r="F2110" s="37" t="s">
        <v>6854</v>
      </c>
      <c r="G2110" s="30"/>
    </row>
    <row r="2111" spans="2:7" x14ac:dyDescent="0.4">
      <c r="B2111" s="30" t="s">
        <v>4645</v>
      </c>
      <c r="C2111" s="30" t="s">
        <v>4647</v>
      </c>
      <c r="D2111" s="30">
        <v>87</v>
      </c>
      <c r="E2111" s="30" t="s">
        <v>3539</v>
      </c>
      <c r="F2111" s="37" t="s">
        <v>6854</v>
      </c>
      <c r="G2111" s="30"/>
    </row>
    <row r="2112" spans="2:7" x14ac:dyDescent="0.4">
      <c r="B2112" s="30" t="s">
        <v>4645</v>
      </c>
      <c r="C2112" s="30" t="s">
        <v>4647</v>
      </c>
      <c r="D2112" s="30">
        <v>88</v>
      </c>
      <c r="E2112" s="30" t="s">
        <v>4324</v>
      </c>
      <c r="F2112" s="37" t="s">
        <v>6854</v>
      </c>
      <c r="G2112" s="30"/>
    </row>
    <row r="2113" spans="2:7" x14ac:dyDescent="0.4">
      <c r="B2113" s="30" t="s">
        <v>4645</v>
      </c>
      <c r="C2113" s="30" t="s">
        <v>4647</v>
      </c>
      <c r="D2113" s="30">
        <v>89</v>
      </c>
      <c r="E2113" s="30" t="s">
        <v>3364</v>
      </c>
      <c r="F2113" s="37" t="s">
        <v>6854</v>
      </c>
      <c r="G2113" s="30"/>
    </row>
    <row r="2114" spans="2:7" x14ac:dyDescent="0.4">
      <c r="B2114" s="30" t="s">
        <v>4645</v>
      </c>
      <c r="C2114" s="30" t="s">
        <v>4647</v>
      </c>
      <c r="D2114" s="30">
        <v>90</v>
      </c>
      <c r="E2114" s="30" t="s">
        <v>4714</v>
      </c>
      <c r="F2114" s="37" t="s">
        <v>6854</v>
      </c>
      <c r="G2114" s="30"/>
    </row>
    <row r="2115" spans="2:7" x14ac:dyDescent="0.4">
      <c r="B2115" s="30" t="s">
        <v>4645</v>
      </c>
      <c r="C2115" s="30" t="s">
        <v>4647</v>
      </c>
      <c r="D2115" s="30">
        <v>91</v>
      </c>
      <c r="E2115" s="30" t="s">
        <v>4716</v>
      </c>
      <c r="F2115" s="37" t="s">
        <v>6854</v>
      </c>
      <c r="G2115" s="30"/>
    </row>
    <row r="2116" spans="2:7" x14ac:dyDescent="0.4">
      <c r="B2116" s="30" t="s">
        <v>4645</v>
      </c>
      <c r="C2116" s="30" t="s">
        <v>4647</v>
      </c>
      <c r="D2116" s="30">
        <v>92</v>
      </c>
      <c r="E2116" s="30" t="s">
        <v>4717</v>
      </c>
      <c r="F2116" s="37" t="s">
        <v>6854</v>
      </c>
      <c r="G2116" s="30"/>
    </row>
    <row r="2117" spans="2:7" x14ac:dyDescent="0.4">
      <c r="B2117" s="30" t="s">
        <v>4645</v>
      </c>
      <c r="C2117" s="30" t="s">
        <v>4647</v>
      </c>
      <c r="D2117" s="30">
        <v>93</v>
      </c>
      <c r="E2117" s="30" t="s">
        <v>3860</v>
      </c>
      <c r="F2117" s="37" t="s">
        <v>6854</v>
      </c>
      <c r="G2117" s="30"/>
    </row>
    <row r="2118" spans="2:7" x14ac:dyDescent="0.4">
      <c r="B2118" s="30" t="s">
        <v>4645</v>
      </c>
      <c r="C2118" s="30" t="s">
        <v>4647</v>
      </c>
      <c r="D2118" s="30">
        <v>94</v>
      </c>
      <c r="E2118" s="30" t="s">
        <v>4720</v>
      </c>
      <c r="F2118" s="37" t="s">
        <v>6854</v>
      </c>
      <c r="G2118" s="30"/>
    </row>
    <row r="2119" spans="2:7" x14ac:dyDescent="0.4">
      <c r="B2119" s="30" t="s">
        <v>4645</v>
      </c>
      <c r="C2119" s="30" t="s">
        <v>4647</v>
      </c>
      <c r="D2119" s="30">
        <v>95</v>
      </c>
      <c r="E2119" s="30" t="s">
        <v>242</v>
      </c>
      <c r="F2119" s="37" t="s">
        <v>6854</v>
      </c>
      <c r="G2119" s="30"/>
    </row>
    <row r="2120" spans="2:7" x14ac:dyDescent="0.4">
      <c r="B2120" s="30" t="s">
        <v>4645</v>
      </c>
      <c r="C2120" s="30" t="s">
        <v>4647</v>
      </c>
      <c r="D2120" s="30">
        <v>96</v>
      </c>
      <c r="E2120" s="30" t="s">
        <v>4721</v>
      </c>
      <c r="F2120" s="37" t="s">
        <v>6854</v>
      </c>
      <c r="G2120" s="30"/>
    </row>
    <row r="2121" spans="2:7" x14ac:dyDescent="0.4">
      <c r="B2121" s="30" t="s">
        <v>4645</v>
      </c>
      <c r="C2121" s="30" t="s">
        <v>4647</v>
      </c>
      <c r="D2121" s="30">
        <v>97</v>
      </c>
      <c r="E2121" s="30" t="s">
        <v>2078</v>
      </c>
      <c r="F2121" s="37" t="s">
        <v>6854</v>
      </c>
      <c r="G2121" s="30"/>
    </row>
    <row r="2122" spans="2:7" x14ac:dyDescent="0.4">
      <c r="B2122" s="30" t="s">
        <v>4645</v>
      </c>
      <c r="C2122" s="30" t="s">
        <v>4647</v>
      </c>
      <c r="D2122" s="30">
        <v>98</v>
      </c>
      <c r="E2122" s="30" t="s">
        <v>3303</v>
      </c>
      <c r="F2122" s="37" t="s">
        <v>6854</v>
      </c>
      <c r="G2122" s="30"/>
    </row>
    <row r="2123" spans="2:7" x14ac:dyDescent="0.4">
      <c r="B2123" s="30" t="s">
        <v>4645</v>
      </c>
      <c r="C2123" s="30" t="s">
        <v>4647</v>
      </c>
      <c r="D2123" s="30">
        <v>99</v>
      </c>
      <c r="E2123" s="30" t="s">
        <v>3733</v>
      </c>
      <c r="F2123" s="37" t="s">
        <v>6854</v>
      </c>
      <c r="G2123" s="30"/>
    </row>
    <row r="2124" spans="2:7" x14ac:dyDescent="0.4">
      <c r="B2124" s="30" t="s">
        <v>4645</v>
      </c>
      <c r="C2124" s="30" t="s">
        <v>4647</v>
      </c>
      <c r="D2124" s="30">
        <v>100</v>
      </c>
      <c r="E2124" s="30" t="s">
        <v>4723</v>
      </c>
      <c r="F2124" s="37" t="s">
        <v>6854</v>
      </c>
      <c r="G2124" s="30"/>
    </row>
    <row r="2125" spans="2:7" x14ac:dyDescent="0.4">
      <c r="B2125" s="30" t="s">
        <v>4645</v>
      </c>
      <c r="C2125" s="30" t="s">
        <v>4647</v>
      </c>
      <c r="D2125" s="30">
        <v>101</v>
      </c>
      <c r="E2125" s="30" t="s">
        <v>4726</v>
      </c>
      <c r="F2125" s="37" t="s">
        <v>6854</v>
      </c>
      <c r="G2125" s="30"/>
    </row>
    <row r="2126" spans="2:7" x14ac:dyDescent="0.4">
      <c r="B2126" s="30" t="s">
        <v>4645</v>
      </c>
      <c r="C2126" s="30" t="s">
        <v>4647</v>
      </c>
      <c r="D2126" s="30">
        <v>102</v>
      </c>
      <c r="E2126" s="30" t="s">
        <v>1310</v>
      </c>
      <c r="F2126" s="37" t="s">
        <v>6854</v>
      </c>
      <c r="G2126" s="30"/>
    </row>
    <row r="2127" spans="2:7" x14ac:dyDescent="0.4">
      <c r="B2127" s="30" t="s">
        <v>4645</v>
      </c>
      <c r="C2127" s="30" t="s">
        <v>4647</v>
      </c>
      <c r="D2127" s="30">
        <v>103</v>
      </c>
      <c r="E2127" s="30" t="s">
        <v>4728</v>
      </c>
      <c r="F2127" s="37" t="s">
        <v>6854</v>
      </c>
      <c r="G2127" s="30"/>
    </row>
    <row r="2128" spans="2:7" x14ac:dyDescent="0.4">
      <c r="B2128" s="30" t="s">
        <v>4645</v>
      </c>
      <c r="C2128" s="30" t="s">
        <v>4647</v>
      </c>
      <c r="D2128" s="30">
        <v>104</v>
      </c>
      <c r="E2128" s="30" t="s">
        <v>4729</v>
      </c>
      <c r="F2128" s="37" t="s">
        <v>6854</v>
      </c>
      <c r="G2128" s="30"/>
    </row>
    <row r="2129" spans="2:7" x14ac:dyDescent="0.4">
      <c r="B2129" s="30" t="s">
        <v>4645</v>
      </c>
      <c r="C2129" s="30" t="s">
        <v>4647</v>
      </c>
      <c r="D2129" s="30">
        <v>105</v>
      </c>
      <c r="E2129" s="30" t="s">
        <v>4730</v>
      </c>
      <c r="F2129" s="37" t="s">
        <v>6854</v>
      </c>
      <c r="G2129" s="30"/>
    </row>
    <row r="2130" spans="2:7" x14ac:dyDescent="0.4">
      <c r="B2130" s="30" t="s">
        <v>4645</v>
      </c>
      <c r="C2130" s="30" t="s">
        <v>4647</v>
      </c>
      <c r="D2130" s="30">
        <v>106</v>
      </c>
      <c r="E2130" s="30" t="s">
        <v>4731</v>
      </c>
      <c r="F2130" s="37" t="s">
        <v>6854</v>
      </c>
      <c r="G2130" s="30"/>
    </row>
    <row r="2131" spans="2:7" x14ac:dyDescent="0.4">
      <c r="B2131" s="30" t="s">
        <v>4645</v>
      </c>
      <c r="C2131" s="30" t="s">
        <v>4647</v>
      </c>
      <c r="D2131" s="30">
        <v>107</v>
      </c>
      <c r="E2131" s="30" t="s">
        <v>4732</v>
      </c>
      <c r="F2131" s="37" t="s">
        <v>6854</v>
      </c>
      <c r="G2131" s="30"/>
    </row>
    <row r="2132" spans="2:7" x14ac:dyDescent="0.4">
      <c r="B2132" s="30" t="s">
        <v>4645</v>
      </c>
      <c r="C2132" s="30" t="s">
        <v>4647</v>
      </c>
      <c r="D2132" s="30">
        <v>108</v>
      </c>
      <c r="E2132" s="30" t="s">
        <v>1747</v>
      </c>
      <c r="F2132" s="37" t="s">
        <v>6854</v>
      </c>
      <c r="G2132" s="30"/>
    </row>
    <row r="2133" spans="2:7" x14ac:dyDescent="0.4">
      <c r="B2133" s="30" t="s">
        <v>4645</v>
      </c>
      <c r="C2133" s="30" t="s">
        <v>4647</v>
      </c>
      <c r="D2133" s="30">
        <v>109</v>
      </c>
      <c r="E2133" s="30" t="s">
        <v>1048</v>
      </c>
      <c r="F2133" s="37" t="s">
        <v>6854</v>
      </c>
      <c r="G2133" s="30"/>
    </row>
    <row r="2134" spans="2:7" x14ac:dyDescent="0.4">
      <c r="B2134" s="30" t="s">
        <v>4645</v>
      </c>
      <c r="C2134" s="30" t="s">
        <v>4647</v>
      </c>
      <c r="D2134" s="30">
        <v>110</v>
      </c>
      <c r="E2134" s="30" t="s">
        <v>3434</v>
      </c>
      <c r="F2134" s="37" t="s">
        <v>6854</v>
      </c>
      <c r="G2134" s="30"/>
    </row>
    <row r="2135" spans="2:7" x14ac:dyDescent="0.4">
      <c r="B2135" s="30" t="s">
        <v>4645</v>
      </c>
      <c r="C2135" s="30" t="s">
        <v>4647</v>
      </c>
      <c r="D2135" s="30">
        <v>111</v>
      </c>
      <c r="E2135" s="30" t="s">
        <v>4733</v>
      </c>
      <c r="F2135" s="37" t="s">
        <v>6854</v>
      </c>
      <c r="G2135" s="30"/>
    </row>
    <row r="2136" spans="2:7" x14ac:dyDescent="0.4">
      <c r="B2136" s="30" t="s">
        <v>4645</v>
      </c>
      <c r="C2136" s="30" t="s">
        <v>4647</v>
      </c>
      <c r="D2136" s="30">
        <v>112</v>
      </c>
      <c r="E2136" s="30" t="s">
        <v>1779</v>
      </c>
      <c r="F2136" s="37" t="s">
        <v>6854</v>
      </c>
      <c r="G2136" s="30"/>
    </row>
    <row r="2137" spans="2:7" x14ac:dyDescent="0.4">
      <c r="B2137" s="30" t="s">
        <v>4645</v>
      </c>
      <c r="C2137" s="30" t="s">
        <v>4647</v>
      </c>
      <c r="D2137" s="30">
        <v>113</v>
      </c>
      <c r="E2137" s="30" t="s">
        <v>4734</v>
      </c>
      <c r="F2137" s="37" t="s">
        <v>6854</v>
      </c>
      <c r="G2137" s="30"/>
    </row>
    <row r="2138" spans="2:7" x14ac:dyDescent="0.4">
      <c r="B2138" s="30" t="s">
        <v>4645</v>
      </c>
      <c r="C2138" s="30" t="s">
        <v>4647</v>
      </c>
      <c r="D2138" s="30">
        <v>114</v>
      </c>
      <c r="E2138" s="30" t="s">
        <v>2961</v>
      </c>
      <c r="F2138" s="37" t="s">
        <v>6854</v>
      </c>
      <c r="G2138" s="30"/>
    </row>
    <row r="2139" spans="2:7" x14ac:dyDescent="0.4">
      <c r="B2139" s="30" t="s">
        <v>4645</v>
      </c>
      <c r="C2139" s="30" t="s">
        <v>4647</v>
      </c>
      <c r="D2139" s="30">
        <v>115</v>
      </c>
      <c r="E2139" s="30" t="s">
        <v>4735</v>
      </c>
      <c r="F2139" s="37" t="s">
        <v>6854</v>
      </c>
      <c r="G2139" s="30"/>
    </row>
    <row r="2140" spans="2:7" x14ac:dyDescent="0.4">
      <c r="B2140" s="30" t="s">
        <v>4645</v>
      </c>
      <c r="C2140" s="30" t="s">
        <v>4647</v>
      </c>
      <c r="D2140" s="30">
        <v>116</v>
      </c>
      <c r="E2140" s="30" t="s">
        <v>1145</v>
      </c>
      <c r="F2140" s="37" t="s">
        <v>6854</v>
      </c>
      <c r="G2140" s="30"/>
    </row>
    <row r="2141" spans="2:7" x14ac:dyDescent="0.4">
      <c r="B2141" s="30" t="s">
        <v>4645</v>
      </c>
      <c r="C2141" s="30" t="s">
        <v>4647</v>
      </c>
      <c r="D2141" s="30">
        <v>117</v>
      </c>
      <c r="E2141" s="30" t="s">
        <v>4738</v>
      </c>
      <c r="F2141" s="37" t="s">
        <v>6854</v>
      </c>
      <c r="G2141" s="30"/>
    </row>
    <row r="2142" spans="2:7" x14ac:dyDescent="0.4">
      <c r="B2142" s="30" t="s">
        <v>4645</v>
      </c>
      <c r="C2142" s="30" t="s">
        <v>4647</v>
      </c>
      <c r="D2142" s="30">
        <v>118</v>
      </c>
      <c r="E2142" s="30" t="s">
        <v>3077</v>
      </c>
      <c r="F2142" s="37" t="s">
        <v>6854</v>
      </c>
      <c r="G2142" s="30"/>
    </row>
    <row r="2143" spans="2:7" x14ac:dyDescent="0.4">
      <c r="B2143" s="30" t="s">
        <v>4645</v>
      </c>
      <c r="C2143" s="30" t="s">
        <v>4647</v>
      </c>
      <c r="D2143" s="30">
        <v>119</v>
      </c>
      <c r="E2143" s="30" t="s">
        <v>4740</v>
      </c>
      <c r="F2143" s="37" t="s">
        <v>6854</v>
      </c>
      <c r="G2143" s="30"/>
    </row>
    <row r="2144" spans="2:7" x14ac:dyDescent="0.4">
      <c r="B2144" s="30" t="s">
        <v>4645</v>
      </c>
      <c r="C2144" s="30" t="s">
        <v>4647</v>
      </c>
      <c r="D2144" s="30">
        <v>120</v>
      </c>
      <c r="E2144" s="30" t="s">
        <v>1563</v>
      </c>
      <c r="F2144" s="37" t="s">
        <v>6854</v>
      </c>
      <c r="G2144" s="30"/>
    </row>
    <row r="2145" spans="2:7" x14ac:dyDescent="0.4">
      <c r="B2145" s="30" t="s">
        <v>4645</v>
      </c>
      <c r="C2145" s="30" t="s">
        <v>4647</v>
      </c>
      <c r="D2145" s="30">
        <v>121</v>
      </c>
      <c r="E2145" s="30" t="s">
        <v>4741</v>
      </c>
      <c r="F2145" s="37" t="s">
        <v>6854</v>
      </c>
      <c r="G2145" s="30"/>
    </row>
    <row r="2146" spans="2:7" x14ac:dyDescent="0.4">
      <c r="B2146" s="30" t="s">
        <v>4645</v>
      </c>
      <c r="C2146" s="30" t="s">
        <v>4647</v>
      </c>
      <c r="D2146" s="30">
        <v>122</v>
      </c>
      <c r="E2146" s="30" t="s">
        <v>3770</v>
      </c>
      <c r="F2146" s="37" t="s">
        <v>6854</v>
      </c>
      <c r="G2146" s="30"/>
    </row>
    <row r="2147" spans="2:7" x14ac:dyDescent="0.4">
      <c r="B2147" s="30" t="s">
        <v>4645</v>
      </c>
      <c r="C2147" s="30" t="s">
        <v>4647</v>
      </c>
      <c r="D2147" s="30">
        <v>123</v>
      </c>
      <c r="E2147" s="30" t="s">
        <v>3393</v>
      </c>
      <c r="F2147" s="37" t="s">
        <v>6854</v>
      </c>
      <c r="G2147" s="30"/>
    </row>
    <row r="2148" spans="2:7" x14ac:dyDescent="0.4">
      <c r="B2148" s="30" t="s">
        <v>4645</v>
      </c>
      <c r="C2148" s="30" t="s">
        <v>4647</v>
      </c>
      <c r="D2148" s="30">
        <v>124</v>
      </c>
      <c r="E2148" s="30" t="s">
        <v>3355</v>
      </c>
      <c r="F2148" s="37" t="s">
        <v>6854</v>
      </c>
      <c r="G2148" s="30"/>
    </row>
    <row r="2149" spans="2:7" x14ac:dyDescent="0.4">
      <c r="B2149" s="30" t="s">
        <v>4645</v>
      </c>
      <c r="C2149" s="30" t="s">
        <v>4647</v>
      </c>
      <c r="D2149" s="30">
        <v>125</v>
      </c>
      <c r="E2149" s="30" t="s">
        <v>3310</v>
      </c>
      <c r="F2149" s="37" t="s">
        <v>6854</v>
      </c>
      <c r="G2149" s="30"/>
    </row>
    <row r="2150" spans="2:7" x14ac:dyDescent="0.4">
      <c r="B2150" s="30" t="s">
        <v>4645</v>
      </c>
      <c r="C2150" s="30" t="s">
        <v>4647</v>
      </c>
      <c r="D2150" s="30">
        <v>126</v>
      </c>
      <c r="E2150" s="30" t="s">
        <v>2940</v>
      </c>
      <c r="F2150" s="37" t="s">
        <v>6854</v>
      </c>
      <c r="G2150" s="30"/>
    </row>
    <row r="2151" spans="2:7" x14ac:dyDescent="0.4">
      <c r="B2151" s="30" t="s">
        <v>4645</v>
      </c>
      <c r="C2151" s="30" t="s">
        <v>4647</v>
      </c>
      <c r="D2151" s="30">
        <v>127</v>
      </c>
      <c r="E2151" s="30" t="s">
        <v>4743</v>
      </c>
      <c r="F2151" s="37" t="s">
        <v>6854</v>
      </c>
      <c r="G2151" s="30"/>
    </row>
    <row r="2152" spans="2:7" x14ac:dyDescent="0.4">
      <c r="B2152" s="30" t="s">
        <v>4645</v>
      </c>
      <c r="C2152" s="30" t="s">
        <v>4647</v>
      </c>
      <c r="D2152" s="30">
        <v>128</v>
      </c>
      <c r="E2152" s="30" t="s">
        <v>4745</v>
      </c>
      <c r="F2152" s="37" t="s">
        <v>6854</v>
      </c>
      <c r="G2152" s="30"/>
    </row>
    <row r="2153" spans="2:7" x14ac:dyDescent="0.4">
      <c r="B2153" s="30" t="s">
        <v>4645</v>
      </c>
      <c r="C2153" s="30" t="s">
        <v>4647</v>
      </c>
      <c r="D2153" s="30">
        <v>129</v>
      </c>
      <c r="E2153" s="30" t="s">
        <v>4749</v>
      </c>
      <c r="F2153" s="37" t="s">
        <v>6854</v>
      </c>
      <c r="G2153" s="30"/>
    </row>
    <row r="2154" spans="2:7" x14ac:dyDescent="0.4">
      <c r="B2154" s="30" t="s">
        <v>4645</v>
      </c>
      <c r="C2154" s="30" t="s">
        <v>4647</v>
      </c>
      <c r="D2154" s="30">
        <v>130</v>
      </c>
      <c r="E2154" s="30" t="s">
        <v>4750</v>
      </c>
      <c r="F2154" s="37" t="s">
        <v>6854</v>
      </c>
      <c r="G2154" s="30"/>
    </row>
    <row r="2155" spans="2:7" x14ac:dyDescent="0.4">
      <c r="B2155" s="30" t="s">
        <v>4645</v>
      </c>
      <c r="C2155" s="30" t="s">
        <v>4647</v>
      </c>
      <c r="D2155" s="30">
        <v>131</v>
      </c>
      <c r="E2155" s="30" t="s">
        <v>3243</v>
      </c>
      <c r="F2155" s="37" t="s">
        <v>6854</v>
      </c>
      <c r="G2155" s="30"/>
    </row>
    <row r="2156" spans="2:7" x14ac:dyDescent="0.4">
      <c r="B2156" s="30" t="s">
        <v>4645</v>
      </c>
      <c r="C2156" s="30" t="s">
        <v>4647</v>
      </c>
      <c r="D2156" s="30">
        <v>132</v>
      </c>
      <c r="E2156" s="30" t="s">
        <v>4751</v>
      </c>
      <c r="F2156" s="37" t="s">
        <v>6854</v>
      </c>
      <c r="G2156" s="30"/>
    </row>
    <row r="2157" spans="2:7" x14ac:dyDescent="0.4">
      <c r="B2157" s="30" t="s">
        <v>4645</v>
      </c>
      <c r="C2157" s="30" t="s">
        <v>4647</v>
      </c>
      <c r="D2157" s="30">
        <v>133</v>
      </c>
      <c r="E2157" s="30" t="s">
        <v>1875</v>
      </c>
      <c r="F2157" s="37" t="s">
        <v>6854</v>
      </c>
      <c r="G2157" s="30"/>
    </row>
    <row r="2158" spans="2:7" x14ac:dyDescent="0.4">
      <c r="B2158" s="30" t="s">
        <v>4645</v>
      </c>
      <c r="C2158" s="30" t="s">
        <v>4647</v>
      </c>
      <c r="D2158" s="30">
        <v>134</v>
      </c>
      <c r="E2158" s="30" t="s">
        <v>4752</v>
      </c>
      <c r="F2158" s="37" t="s">
        <v>6854</v>
      </c>
      <c r="G2158" s="30"/>
    </row>
    <row r="2159" spans="2:7" x14ac:dyDescent="0.4">
      <c r="B2159" s="30" t="s">
        <v>4645</v>
      </c>
      <c r="C2159" s="30" t="s">
        <v>4647</v>
      </c>
      <c r="D2159" s="30">
        <v>135</v>
      </c>
      <c r="E2159" s="30" t="s">
        <v>4754</v>
      </c>
      <c r="F2159" s="37" t="s">
        <v>6854</v>
      </c>
      <c r="G2159" s="30"/>
    </row>
    <row r="2160" spans="2:7" x14ac:dyDescent="0.4">
      <c r="B2160" s="30" t="s">
        <v>4645</v>
      </c>
      <c r="C2160" s="30" t="s">
        <v>4647</v>
      </c>
      <c r="D2160" s="30">
        <v>136</v>
      </c>
      <c r="E2160" s="30" t="s">
        <v>1457</v>
      </c>
      <c r="F2160" s="37" t="s">
        <v>6854</v>
      </c>
      <c r="G2160" s="30"/>
    </row>
    <row r="2161" spans="2:7" x14ac:dyDescent="0.4">
      <c r="B2161" s="30" t="s">
        <v>4645</v>
      </c>
      <c r="C2161" s="30" t="s">
        <v>4647</v>
      </c>
      <c r="D2161" s="30">
        <v>137</v>
      </c>
      <c r="E2161" s="30" t="s">
        <v>620</v>
      </c>
      <c r="F2161" s="37" t="s">
        <v>6854</v>
      </c>
      <c r="G2161" s="30"/>
    </row>
    <row r="2162" spans="2:7" x14ac:dyDescent="0.4">
      <c r="B2162" s="30" t="s">
        <v>4645</v>
      </c>
      <c r="C2162" s="30" t="s">
        <v>4647</v>
      </c>
      <c r="D2162" s="30">
        <v>138</v>
      </c>
      <c r="E2162" s="30" t="s">
        <v>4755</v>
      </c>
      <c r="F2162" s="37" t="s">
        <v>6854</v>
      </c>
      <c r="G2162" s="30"/>
    </row>
    <row r="2163" spans="2:7" x14ac:dyDescent="0.4">
      <c r="B2163" s="30" t="s">
        <v>4645</v>
      </c>
      <c r="C2163" s="30" t="s">
        <v>4647</v>
      </c>
      <c r="D2163" s="30">
        <v>139</v>
      </c>
      <c r="E2163" s="30" t="s">
        <v>4756</v>
      </c>
      <c r="F2163" s="37" t="s">
        <v>6854</v>
      </c>
      <c r="G2163" s="30"/>
    </row>
    <row r="2164" spans="2:7" x14ac:dyDescent="0.4">
      <c r="B2164" s="30" t="s">
        <v>4645</v>
      </c>
      <c r="C2164" s="30" t="s">
        <v>4647</v>
      </c>
      <c r="D2164" s="30">
        <v>140</v>
      </c>
      <c r="E2164" s="30" t="s">
        <v>4757</v>
      </c>
      <c r="F2164" s="37" t="s">
        <v>6854</v>
      </c>
      <c r="G2164" s="30"/>
    </row>
    <row r="2165" spans="2:7" x14ac:dyDescent="0.4">
      <c r="B2165" s="30" t="s">
        <v>4645</v>
      </c>
      <c r="C2165" s="30" t="s">
        <v>4647</v>
      </c>
      <c r="D2165" s="30">
        <v>141</v>
      </c>
      <c r="E2165" s="30" t="s">
        <v>3262</v>
      </c>
      <c r="F2165" s="37" t="s">
        <v>6854</v>
      </c>
      <c r="G2165" s="30"/>
    </row>
    <row r="2166" spans="2:7" x14ac:dyDescent="0.4">
      <c r="B2166" s="30" t="s">
        <v>4645</v>
      </c>
      <c r="C2166" s="30" t="s">
        <v>4647</v>
      </c>
      <c r="D2166" s="30">
        <v>142</v>
      </c>
      <c r="E2166" s="30" t="s">
        <v>1344</v>
      </c>
      <c r="F2166" s="37" t="s">
        <v>6854</v>
      </c>
      <c r="G2166" s="30"/>
    </row>
    <row r="2167" spans="2:7" x14ac:dyDescent="0.4">
      <c r="B2167" s="30" t="s">
        <v>4645</v>
      </c>
      <c r="C2167" s="30" t="s">
        <v>4647</v>
      </c>
      <c r="D2167" s="30">
        <v>143</v>
      </c>
      <c r="E2167" s="30" t="s">
        <v>2795</v>
      </c>
      <c r="F2167" s="37" t="s">
        <v>6854</v>
      </c>
      <c r="G2167" s="30"/>
    </row>
    <row r="2168" spans="2:7" x14ac:dyDescent="0.4">
      <c r="B2168" s="30" t="s">
        <v>4645</v>
      </c>
      <c r="C2168" s="30" t="s">
        <v>4647</v>
      </c>
      <c r="D2168" s="30">
        <v>144</v>
      </c>
      <c r="E2168" s="30" t="s">
        <v>4369</v>
      </c>
      <c r="F2168" s="37" t="s">
        <v>6854</v>
      </c>
      <c r="G2168" s="30"/>
    </row>
    <row r="2169" spans="2:7" x14ac:dyDescent="0.4">
      <c r="B2169" s="30" t="s">
        <v>4645</v>
      </c>
      <c r="C2169" s="30" t="s">
        <v>4647</v>
      </c>
      <c r="D2169" s="30">
        <v>145</v>
      </c>
      <c r="E2169" s="30" t="s">
        <v>680</v>
      </c>
      <c r="F2169" s="37" t="s">
        <v>6854</v>
      </c>
      <c r="G2169" s="30"/>
    </row>
    <row r="2170" spans="2:7" x14ac:dyDescent="0.4">
      <c r="B2170" s="30" t="s">
        <v>4645</v>
      </c>
      <c r="C2170" s="30" t="s">
        <v>4647</v>
      </c>
      <c r="D2170" s="30">
        <v>146</v>
      </c>
      <c r="E2170" s="30" t="s">
        <v>2179</v>
      </c>
      <c r="F2170" s="37" t="s">
        <v>6854</v>
      </c>
      <c r="G2170" s="30"/>
    </row>
    <row r="2171" spans="2:7" x14ac:dyDescent="0.4">
      <c r="B2171" s="30" t="s">
        <v>4645</v>
      </c>
      <c r="C2171" s="30" t="s">
        <v>4647</v>
      </c>
      <c r="D2171" s="30">
        <v>147</v>
      </c>
      <c r="E2171" s="30" t="s">
        <v>4758</v>
      </c>
      <c r="F2171" s="37" t="s">
        <v>6854</v>
      </c>
      <c r="G2171" s="30"/>
    </row>
    <row r="2172" spans="2:7" x14ac:dyDescent="0.4">
      <c r="B2172" s="30" t="s">
        <v>4645</v>
      </c>
      <c r="C2172" s="30" t="s">
        <v>4647</v>
      </c>
      <c r="D2172" s="30">
        <v>148</v>
      </c>
      <c r="E2172" s="30" t="s">
        <v>1375</v>
      </c>
      <c r="F2172" s="37" t="s">
        <v>6854</v>
      </c>
      <c r="G2172" s="30"/>
    </row>
    <row r="2173" spans="2:7" x14ac:dyDescent="0.4">
      <c r="B2173" s="30" t="s">
        <v>4645</v>
      </c>
      <c r="C2173" s="30" t="s">
        <v>4647</v>
      </c>
      <c r="D2173" s="30">
        <v>149</v>
      </c>
      <c r="E2173" s="30" t="s">
        <v>965</v>
      </c>
      <c r="F2173" s="37" t="s">
        <v>6854</v>
      </c>
      <c r="G2173" s="30"/>
    </row>
    <row r="2174" spans="2:7" x14ac:dyDescent="0.4">
      <c r="B2174" s="30" t="s">
        <v>4645</v>
      </c>
      <c r="C2174" s="30" t="s">
        <v>4647</v>
      </c>
      <c r="D2174" s="30">
        <v>150</v>
      </c>
      <c r="E2174" s="30" t="s">
        <v>4759</v>
      </c>
      <c r="F2174" s="37" t="s">
        <v>6854</v>
      </c>
      <c r="G2174" s="30"/>
    </row>
    <row r="2175" spans="2:7" x14ac:dyDescent="0.4">
      <c r="B2175" s="30" t="s">
        <v>4645</v>
      </c>
      <c r="C2175" s="30" t="s">
        <v>4647</v>
      </c>
      <c r="D2175" s="30">
        <v>151</v>
      </c>
      <c r="E2175" s="30" t="s">
        <v>4760</v>
      </c>
      <c r="F2175" s="37" t="s">
        <v>6854</v>
      </c>
      <c r="G2175" s="30"/>
    </row>
    <row r="2176" spans="2:7" x14ac:dyDescent="0.4">
      <c r="B2176" s="30" t="s">
        <v>4645</v>
      </c>
      <c r="C2176" s="30" t="s">
        <v>4647</v>
      </c>
      <c r="D2176" s="30">
        <v>152</v>
      </c>
      <c r="E2176" s="30" t="s">
        <v>1770</v>
      </c>
      <c r="F2176" s="37" t="s">
        <v>6854</v>
      </c>
      <c r="G2176" s="30"/>
    </row>
    <row r="2177" spans="2:7" x14ac:dyDescent="0.4">
      <c r="B2177" s="30" t="s">
        <v>4645</v>
      </c>
      <c r="C2177" s="30" t="s">
        <v>4647</v>
      </c>
      <c r="D2177" s="30">
        <v>153</v>
      </c>
      <c r="E2177" s="30" t="s">
        <v>2801</v>
      </c>
      <c r="F2177" s="37" t="s">
        <v>6854</v>
      </c>
      <c r="G2177" s="30"/>
    </row>
    <row r="2178" spans="2:7" x14ac:dyDescent="0.4">
      <c r="B2178" s="30" t="s">
        <v>4645</v>
      </c>
      <c r="C2178" s="30" t="s">
        <v>4647</v>
      </c>
      <c r="D2178" s="30">
        <v>154</v>
      </c>
      <c r="E2178" s="30" t="s">
        <v>2702</v>
      </c>
      <c r="F2178" s="37" t="s">
        <v>6854</v>
      </c>
      <c r="G2178" s="30"/>
    </row>
    <row r="2179" spans="2:7" x14ac:dyDescent="0.4">
      <c r="B2179" s="30" t="s">
        <v>4645</v>
      </c>
      <c r="C2179" s="30" t="s">
        <v>4647</v>
      </c>
      <c r="D2179" s="30">
        <v>155</v>
      </c>
      <c r="E2179" s="30" t="s">
        <v>3452</v>
      </c>
      <c r="F2179" s="37" t="s">
        <v>6854</v>
      </c>
      <c r="G2179" s="30"/>
    </row>
    <row r="2180" spans="2:7" x14ac:dyDescent="0.4">
      <c r="B2180" s="30" t="s">
        <v>4645</v>
      </c>
      <c r="C2180" s="30" t="s">
        <v>4647</v>
      </c>
      <c r="D2180" s="30">
        <v>156</v>
      </c>
      <c r="E2180" s="30" t="s">
        <v>952</v>
      </c>
      <c r="F2180" s="37" t="s">
        <v>6854</v>
      </c>
      <c r="G2180" s="30"/>
    </row>
    <row r="2181" spans="2:7" x14ac:dyDescent="0.4">
      <c r="B2181" s="30" t="s">
        <v>4645</v>
      </c>
      <c r="C2181" s="30" t="s">
        <v>4647</v>
      </c>
      <c r="D2181" s="30">
        <v>157</v>
      </c>
      <c r="E2181" s="30" t="s">
        <v>4763</v>
      </c>
      <c r="F2181" s="37" t="s">
        <v>6854</v>
      </c>
      <c r="G2181" s="30"/>
    </row>
    <row r="2182" spans="2:7" x14ac:dyDescent="0.4">
      <c r="B2182" s="30" t="s">
        <v>4645</v>
      </c>
      <c r="C2182" s="30" t="s">
        <v>4647</v>
      </c>
      <c r="D2182" s="30">
        <v>158</v>
      </c>
      <c r="E2182" s="30" t="s">
        <v>2905</v>
      </c>
      <c r="F2182" s="37" t="s">
        <v>6854</v>
      </c>
      <c r="G2182" s="30"/>
    </row>
    <row r="2183" spans="2:7" x14ac:dyDescent="0.4">
      <c r="B2183" s="30" t="s">
        <v>4645</v>
      </c>
      <c r="C2183" s="30" t="s">
        <v>4647</v>
      </c>
      <c r="D2183" s="30">
        <v>159</v>
      </c>
      <c r="E2183" s="30" t="s">
        <v>497</v>
      </c>
      <c r="F2183" s="37" t="s">
        <v>6854</v>
      </c>
      <c r="G2183" s="30"/>
    </row>
    <row r="2184" spans="2:7" x14ac:dyDescent="0.4">
      <c r="B2184" s="30" t="s">
        <v>4645</v>
      </c>
      <c r="C2184" s="30" t="s">
        <v>4647</v>
      </c>
      <c r="D2184" s="30">
        <v>160</v>
      </c>
      <c r="E2184" s="30" t="s">
        <v>4764</v>
      </c>
      <c r="F2184" s="37" t="s">
        <v>6854</v>
      </c>
      <c r="G2184" s="30"/>
    </row>
    <row r="2185" spans="2:7" x14ac:dyDescent="0.4">
      <c r="B2185" s="30" t="s">
        <v>4645</v>
      </c>
      <c r="C2185" s="30" t="s">
        <v>4647</v>
      </c>
      <c r="D2185" s="30">
        <v>161</v>
      </c>
      <c r="E2185" s="30" t="s">
        <v>3622</v>
      </c>
      <c r="F2185" s="37" t="s">
        <v>6854</v>
      </c>
      <c r="G2185" s="30"/>
    </row>
    <row r="2186" spans="2:7" x14ac:dyDescent="0.4">
      <c r="B2186" s="30" t="s">
        <v>4645</v>
      </c>
      <c r="C2186" s="30" t="s">
        <v>4647</v>
      </c>
      <c r="D2186" s="30">
        <v>162</v>
      </c>
      <c r="E2186" s="30" t="s">
        <v>4351</v>
      </c>
      <c r="F2186" s="37" t="s">
        <v>6854</v>
      </c>
      <c r="G2186" s="30"/>
    </row>
    <row r="2187" spans="2:7" x14ac:dyDescent="0.4">
      <c r="B2187" s="30" t="s">
        <v>4645</v>
      </c>
      <c r="C2187" s="30" t="s">
        <v>4647</v>
      </c>
      <c r="D2187" s="30">
        <v>163</v>
      </c>
      <c r="E2187" s="30" t="s">
        <v>4765</v>
      </c>
      <c r="F2187" s="37" t="s">
        <v>6854</v>
      </c>
      <c r="G2187" s="30"/>
    </row>
    <row r="2188" spans="2:7" x14ac:dyDescent="0.4">
      <c r="B2188" s="30" t="s">
        <v>4645</v>
      </c>
      <c r="C2188" s="30" t="s">
        <v>4647</v>
      </c>
      <c r="D2188" s="30">
        <v>164</v>
      </c>
      <c r="E2188" s="30" t="s">
        <v>374</v>
      </c>
      <c r="F2188" s="37" t="s">
        <v>6854</v>
      </c>
      <c r="G2188" s="30"/>
    </row>
    <row r="2189" spans="2:7" x14ac:dyDescent="0.4">
      <c r="B2189" s="30" t="s">
        <v>4645</v>
      </c>
      <c r="C2189" s="30" t="s">
        <v>4647</v>
      </c>
      <c r="D2189" s="30">
        <v>165</v>
      </c>
      <c r="E2189" s="30" t="s">
        <v>3560</v>
      </c>
      <c r="F2189" s="37" t="s">
        <v>6854</v>
      </c>
      <c r="G2189" s="30"/>
    </row>
    <row r="2190" spans="2:7" x14ac:dyDescent="0.4">
      <c r="B2190" s="30" t="s">
        <v>4645</v>
      </c>
      <c r="C2190" s="30" t="s">
        <v>4647</v>
      </c>
      <c r="D2190" s="30">
        <v>166</v>
      </c>
      <c r="E2190" s="30" t="s">
        <v>4130</v>
      </c>
      <c r="F2190" s="37" t="s">
        <v>6854</v>
      </c>
      <c r="G2190" s="30"/>
    </row>
    <row r="2191" spans="2:7" x14ac:dyDescent="0.4">
      <c r="B2191" s="30" t="s">
        <v>4645</v>
      </c>
      <c r="C2191" s="30" t="s">
        <v>4647</v>
      </c>
      <c r="D2191" s="30">
        <v>167</v>
      </c>
      <c r="E2191" s="30" t="s">
        <v>4766</v>
      </c>
      <c r="F2191" s="37" t="s">
        <v>6854</v>
      </c>
      <c r="G2191" s="30"/>
    </row>
    <row r="2192" spans="2:7" x14ac:dyDescent="0.4">
      <c r="B2192" s="30" t="s">
        <v>4645</v>
      </c>
      <c r="C2192" s="30" t="s">
        <v>4647</v>
      </c>
      <c r="D2192" s="30">
        <v>168</v>
      </c>
      <c r="E2192" s="30" t="s">
        <v>4674</v>
      </c>
      <c r="F2192" s="37" t="s">
        <v>6854</v>
      </c>
      <c r="G2192" s="30"/>
    </row>
    <row r="2193" spans="2:7" x14ac:dyDescent="0.4">
      <c r="B2193" s="30" t="s">
        <v>4645</v>
      </c>
      <c r="C2193" s="30" t="s">
        <v>4647</v>
      </c>
      <c r="D2193" s="30">
        <v>169</v>
      </c>
      <c r="E2193" s="30" t="s">
        <v>4767</v>
      </c>
      <c r="F2193" s="37" t="s">
        <v>6854</v>
      </c>
      <c r="G2193" s="30"/>
    </row>
    <row r="2194" spans="2:7" x14ac:dyDescent="0.4">
      <c r="B2194" s="30" t="s">
        <v>4645</v>
      </c>
      <c r="C2194" s="30" t="s">
        <v>4647</v>
      </c>
      <c r="D2194" s="30">
        <v>170</v>
      </c>
      <c r="E2194" s="30" t="s">
        <v>4768</v>
      </c>
      <c r="F2194" s="37" t="s">
        <v>6854</v>
      </c>
      <c r="G2194" s="30"/>
    </row>
    <row r="2195" spans="2:7" x14ac:dyDescent="0.4">
      <c r="B2195" s="30" t="s">
        <v>4645</v>
      </c>
      <c r="C2195" s="30" t="s">
        <v>4647</v>
      </c>
      <c r="D2195" s="30">
        <v>171</v>
      </c>
      <c r="E2195" s="30" t="s">
        <v>4343</v>
      </c>
      <c r="F2195" s="37" t="s">
        <v>6854</v>
      </c>
      <c r="G2195" s="30"/>
    </row>
    <row r="2196" spans="2:7" x14ac:dyDescent="0.4">
      <c r="B2196" s="30" t="s">
        <v>4645</v>
      </c>
      <c r="C2196" s="30" t="s">
        <v>4647</v>
      </c>
      <c r="D2196" s="30">
        <v>172</v>
      </c>
      <c r="E2196" s="30" t="s">
        <v>4769</v>
      </c>
      <c r="F2196" s="37" t="s">
        <v>6854</v>
      </c>
      <c r="G2196" s="30"/>
    </row>
    <row r="2197" spans="2:7" x14ac:dyDescent="0.4">
      <c r="B2197" s="30" t="s">
        <v>4645</v>
      </c>
      <c r="C2197" s="30" t="s">
        <v>4647</v>
      </c>
      <c r="D2197" s="30">
        <v>173</v>
      </c>
      <c r="E2197" s="30" t="s">
        <v>4770</v>
      </c>
      <c r="F2197" s="37" t="s">
        <v>6854</v>
      </c>
      <c r="G2197" s="30"/>
    </row>
    <row r="2198" spans="2:7" x14ac:dyDescent="0.4">
      <c r="B2198" s="30" t="s">
        <v>4645</v>
      </c>
      <c r="C2198" s="30" t="s">
        <v>4647</v>
      </c>
      <c r="D2198" s="30">
        <v>174</v>
      </c>
      <c r="E2198" s="30" t="s">
        <v>4772</v>
      </c>
      <c r="F2198" s="37" t="s">
        <v>6854</v>
      </c>
      <c r="G2198" s="30"/>
    </row>
    <row r="2199" spans="2:7" x14ac:dyDescent="0.4">
      <c r="B2199" s="30" t="s">
        <v>4645</v>
      </c>
      <c r="C2199" s="30" t="s">
        <v>4647</v>
      </c>
      <c r="D2199" s="30">
        <v>175</v>
      </c>
      <c r="E2199" s="30" t="s">
        <v>4774</v>
      </c>
      <c r="F2199" s="37" t="s">
        <v>6854</v>
      </c>
      <c r="G2199" s="30"/>
    </row>
    <row r="2200" spans="2:7" x14ac:dyDescent="0.4">
      <c r="B2200" s="30" t="s">
        <v>4645</v>
      </c>
      <c r="C2200" s="30" t="s">
        <v>4647</v>
      </c>
      <c r="D2200" s="30">
        <v>176</v>
      </c>
      <c r="E2200" s="30" t="s">
        <v>4775</v>
      </c>
      <c r="F2200" s="37" t="s">
        <v>6854</v>
      </c>
      <c r="G2200" s="30"/>
    </row>
    <row r="2201" spans="2:7" x14ac:dyDescent="0.4">
      <c r="B2201" s="30" t="s">
        <v>4645</v>
      </c>
      <c r="C2201" s="30" t="s">
        <v>4647</v>
      </c>
      <c r="D2201" s="30">
        <v>177</v>
      </c>
      <c r="E2201" s="30" t="s">
        <v>3324</v>
      </c>
      <c r="F2201" s="37" t="s">
        <v>6854</v>
      </c>
      <c r="G2201" s="30"/>
    </row>
    <row r="2202" spans="2:7" x14ac:dyDescent="0.4">
      <c r="B2202" s="30" t="s">
        <v>4645</v>
      </c>
      <c r="C2202" s="30" t="s">
        <v>4647</v>
      </c>
      <c r="D2202" s="30">
        <v>178</v>
      </c>
      <c r="E2202" s="30" t="s">
        <v>4338</v>
      </c>
      <c r="F2202" s="37" t="s">
        <v>6854</v>
      </c>
      <c r="G2202" s="30"/>
    </row>
    <row r="2203" spans="2:7" x14ac:dyDescent="0.4">
      <c r="B2203" s="30" t="s">
        <v>4645</v>
      </c>
      <c r="C2203" s="30" t="s">
        <v>4647</v>
      </c>
      <c r="D2203" s="30">
        <v>179</v>
      </c>
      <c r="E2203" s="30" t="s">
        <v>1655</v>
      </c>
      <c r="F2203" s="37" t="s">
        <v>6854</v>
      </c>
      <c r="G2203" s="30"/>
    </row>
    <row r="2204" spans="2:7" x14ac:dyDescent="0.4">
      <c r="B2204" s="30" t="s">
        <v>4645</v>
      </c>
      <c r="C2204" s="30" t="s">
        <v>4647</v>
      </c>
      <c r="D2204" s="30">
        <v>180</v>
      </c>
      <c r="E2204" s="30" t="s">
        <v>4777</v>
      </c>
      <c r="F2204" s="37" t="s">
        <v>6854</v>
      </c>
      <c r="G2204" s="30"/>
    </row>
    <row r="2205" spans="2:7" x14ac:dyDescent="0.4">
      <c r="B2205" s="30" t="s">
        <v>4645</v>
      </c>
      <c r="C2205" s="30" t="s">
        <v>4647</v>
      </c>
      <c r="D2205" s="30">
        <v>181</v>
      </c>
      <c r="E2205" s="30" t="s">
        <v>1644</v>
      </c>
      <c r="F2205" s="37" t="s">
        <v>6854</v>
      </c>
      <c r="G2205" s="30"/>
    </row>
    <row r="2206" spans="2:7" x14ac:dyDescent="0.4">
      <c r="B2206" s="30" t="s">
        <v>4645</v>
      </c>
      <c r="C2206" s="30" t="s">
        <v>4647</v>
      </c>
      <c r="D2206" s="30">
        <v>182</v>
      </c>
      <c r="E2206" s="30" t="s">
        <v>4778</v>
      </c>
      <c r="F2206" s="37" t="s">
        <v>6854</v>
      </c>
      <c r="G2206" s="30"/>
    </row>
    <row r="2207" spans="2:7" x14ac:dyDescent="0.4">
      <c r="B2207" s="30" t="s">
        <v>4645</v>
      </c>
      <c r="C2207" s="30" t="s">
        <v>4647</v>
      </c>
      <c r="D2207" s="30">
        <v>183</v>
      </c>
      <c r="E2207" s="30" t="s">
        <v>4779</v>
      </c>
      <c r="F2207" s="37" t="s">
        <v>6854</v>
      </c>
      <c r="G2207" s="30"/>
    </row>
    <row r="2208" spans="2:7" x14ac:dyDescent="0.4">
      <c r="B2208" s="30" t="s">
        <v>4645</v>
      </c>
      <c r="C2208" s="30" t="s">
        <v>4647</v>
      </c>
      <c r="D2208" s="30">
        <v>184</v>
      </c>
      <c r="E2208" s="30" t="s">
        <v>3577</v>
      </c>
      <c r="F2208" s="37" t="s">
        <v>6854</v>
      </c>
      <c r="G2208" s="30"/>
    </row>
    <row r="2209" spans="2:7" x14ac:dyDescent="0.4">
      <c r="B2209" s="30" t="s">
        <v>4645</v>
      </c>
      <c r="C2209" s="30" t="s">
        <v>4647</v>
      </c>
      <c r="D2209" s="30">
        <v>185</v>
      </c>
      <c r="E2209" s="30" t="s">
        <v>4780</v>
      </c>
      <c r="F2209" s="37" t="s">
        <v>6854</v>
      </c>
      <c r="G2209" s="30"/>
    </row>
    <row r="2210" spans="2:7" x14ac:dyDescent="0.4">
      <c r="B2210" s="30" t="s">
        <v>4645</v>
      </c>
      <c r="C2210" s="30" t="s">
        <v>4647</v>
      </c>
      <c r="D2210" s="30">
        <v>186</v>
      </c>
      <c r="E2210" s="30" t="s">
        <v>4783</v>
      </c>
      <c r="F2210" s="37" t="s">
        <v>6854</v>
      </c>
      <c r="G2210" s="30"/>
    </row>
    <row r="2211" spans="2:7" x14ac:dyDescent="0.4">
      <c r="B2211" s="30" t="s">
        <v>4645</v>
      </c>
      <c r="C2211" s="30" t="s">
        <v>4647</v>
      </c>
      <c r="D2211" s="30">
        <v>187</v>
      </c>
      <c r="E2211" s="30" t="s">
        <v>85</v>
      </c>
      <c r="F2211" s="37" t="s">
        <v>6854</v>
      </c>
      <c r="G2211" s="30"/>
    </row>
    <row r="2212" spans="2:7" x14ac:dyDescent="0.4">
      <c r="B2212" s="30" t="s">
        <v>4645</v>
      </c>
      <c r="C2212" s="30" t="s">
        <v>4647</v>
      </c>
      <c r="D2212" s="30">
        <v>188</v>
      </c>
      <c r="E2212" s="30" t="s">
        <v>4784</v>
      </c>
      <c r="F2212" s="37" t="s">
        <v>6854</v>
      </c>
      <c r="G2212" s="30"/>
    </row>
    <row r="2213" spans="2:7" x14ac:dyDescent="0.4">
      <c r="B2213" s="30" t="s">
        <v>4645</v>
      </c>
      <c r="C2213" s="30" t="s">
        <v>4647</v>
      </c>
      <c r="D2213" s="30">
        <v>189</v>
      </c>
      <c r="E2213" s="30" t="s">
        <v>623</v>
      </c>
      <c r="F2213" s="37" t="s">
        <v>6854</v>
      </c>
      <c r="G2213" s="30"/>
    </row>
    <row r="2214" spans="2:7" x14ac:dyDescent="0.4">
      <c r="B2214" s="30" t="s">
        <v>4645</v>
      </c>
      <c r="C2214" s="30" t="s">
        <v>4647</v>
      </c>
      <c r="D2214" s="30">
        <v>190</v>
      </c>
      <c r="E2214" s="30" t="s">
        <v>3636</v>
      </c>
      <c r="F2214" s="37" t="s">
        <v>6854</v>
      </c>
      <c r="G2214" s="30"/>
    </row>
    <row r="2215" spans="2:7" x14ac:dyDescent="0.4">
      <c r="B2215" s="30" t="s">
        <v>4645</v>
      </c>
      <c r="C2215" s="30" t="s">
        <v>4647</v>
      </c>
      <c r="D2215" s="30">
        <v>191</v>
      </c>
      <c r="E2215" s="30" t="s">
        <v>4787</v>
      </c>
      <c r="F2215" s="37" t="s">
        <v>6854</v>
      </c>
      <c r="G2215" s="30"/>
    </row>
    <row r="2216" spans="2:7" x14ac:dyDescent="0.4">
      <c r="B2216" s="30" t="s">
        <v>4645</v>
      </c>
      <c r="C2216" s="30" t="s">
        <v>4647</v>
      </c>
      <c r="D2216" s="30">
        <v>192</v>
      </c>
      <c r="E2216" s="30" t="s">
        <v>4788</v>
      </c>
      <c r="F2216" s="37" t="s">
        <v>6854</v>
      </c>
      <c r="G2216" s="30"/>
    </row>
    <row r="2217" spans="2:7" x14ac:dyDescent="0.4">
      <c r="B2217" s="30" t="s">
        <v>4645</v>
      </c>
      <c r="C2217" s="30" t="s">
        <v>4647</v>
      </c>
      <c r="D2217" s="30">
        <v>193</v>
      </c>
      <c r="E2217" s="30" t="s">
        <v>4790</v>
      </c>
      <c r="F2217" s="37" t="s">
        <v>6854</v>
      </c>
      <c r="G2217" s="30"/>
    </row>
    <row r="2218" spans="2:7" x14ac:dyDescent="0.4">
      <c r="B2218" s="30" t="s">
        <v>4645</v>
      </c>
      <c r="C2218" s="30" t="s">
        <v>4647</v>
      </c>
      <c r="D2218" s="30">
        <v>194</v>
      </c>
      <c r="E2218" s="30" t="s">
        <v>2067</v>
      </c>
      <c r="F2218" s="37" t="s">
        <v>6854</v>
      </c>
      <c r="G2218" s="30"/>
    </row>
    <row r="2219" spans="2:7" x14ac:dyDescent="0.4">
      <c r="B2219" s="30" t="s">
        <v>4645</v>
      </c>
      <c r="C2219" s="30" t="s">
        <v>4647</v>
      </c>
      <c r="D2219" s="30">
        <v>195</v>
      </c>
      <c r="E2219" s="30" t="s">
        <v>4792</v>
      </c>
      <c r="F2219" s="37" t="s">
        <v>6854</v>
      </c>
      <c r="G2219" s="30"/>
    </row>
    <row r="2220" spans="2:7" x14ac:dyDescent="0.4">
      <c r="B2220" s="30" t="s">
        <v>4645</v>
      </c>
      <c r="C2220" s="30" t="s">
        <v>4647</v>
      </c>
      <c r="D2220" s="30">
        <v>196</v>
      </c>
      <c r="E2220" s="30" t="s">
        <v>2059</v>
      </c>
      <c r="F2220" s="37" t="s">
        <v>6854</v>
      </c>
      <c r="G2220" s="30"/>
    </row>
    <row r="2221" spans="2:7" x14ac:dyDescent="0.4">
      <c r="B2221" s="30" t="s">
        <v>4645</v>
      </c>
      <c r="C2221" s="30" t="s">
        <v>4647</v>
      </c>
      <c r="D2221" s="30">
        <v>197</v>
      </c>
      <c r="E2221" s="30" t="s">
        <v>3091</v>
      </c>
      <c r="F2221" s="37" t="s">
        <v>6854</v>
      </c>
      <c r="G2221" s="30"/>
    </row>
    <row r="2222" spans="2:7" x14ac:dyDescent="0.4">
      <c r="B2222" s="30" t="s">
        <v>4645</v>
      </c>
      <c r="C2222" s="30" t="s">
        <v>4647</v>
      </c>
      <c r="D2222" s="30">
        <v>198</v>
      </c>
      <c r="E2222" s="30" t="s">
        <v>326</v>
      </c>
      <c r="F2222" s="37" t="s">
        <v>6854</v>
      </c>
      <c r="G2222" s="30"/>
    </row>
    <row r="2223" spans="2:7" x14ac:dyDescent="0.4">
      <c r="B2223" s="30" t="s">
        <v>4645</v>
      </c>
      <c r="C2223" s="30" t="s">
        <v>4647</v>
      </c>
      <c r="D2223" s="30">
        <v>199</v>
      </c>
      <c r="E2223" s="30" t="s">
        <v>1925</v>
      </c>
      <c r="F2223" s="37" t="s">
        <v>6854</v>
      </c>
      <c r="G2223" s="30"/>
    </row>
    <row r="2224" spans="2:7" x14ac:dyDescent="0.4">
      <c r="B2224" s="30" t="s">
        <v>4645</v>
      </c>
      <c r="C2224" s="30" t="s">
        <v>4647</v>
      </c>
      <c r="D2224" s="30">
        <v>200</v>
      </c>
      <c r="E2224" s="30" t="s">
        <v>3189</v>
      </c>
      <c r="F2224" s="37" t="s">
        <v>6854</v>
      </c>
      <c r="G2224" s="30"/>
    </row>
    <row r="2225" spans="2:7" x14ac:dyDescent="0.4">
      <c r="B2225" s="30" t="s">
        <v>4645</v>
      </c>
      <c r="C2225" s="30" t="s">
        <v>4647</v>
      </c>
      <c r="D2225" s="30">
        <v>201</v>
      </c>
      <c r="E2225" s="30" t="s">
        <v>4794</v>
      </c>
      <c r="F2225" s="37" t="s">
        <v>6854</v>
      </c>
      <c r="G2225" s="30"/>
    </row>
    <row r="2226" spans="2:7" x14ac:dyDescent="0.4">
      <c r="B2226" s="30" t="s">
        <v>4645</v>
      </c>
      <c r="C2226" s="30" t="s">
        <v>4647</v>
      </c>
      <c r="D2226" s="30">
        <v>202</v>
      </c>
      <c r="E2226" s="30" t="s">
        <v>4795</v>
      </c>
      <c r="F2226" s="37" t="s">
        <v>6854</v>
      </c>
      <c r="G2226" s="30"/>
    </row>
    <row r="2227" spans="2:7" x14ac:dyDescent="0.4">
      <c r="B2227" s="30" t="s">
        <v>4645</v>
      </c>
      <c r="C2227" s="30" t="s">
        <v>4647</v>
      </c>
      <c r="D2227" s="30">
        <v>203</v>
      </c>
      <c r="E2227" s="30" t="s">
        <v>4797</v>
      </c>
      <c r="F2227" s="37" t="s">
        <v>6854</v>
      </c>
      <c r="G2227" s="30"/>
    </row>
    <row r="2228" spans="2:7" x14ac:dyDescent="0.4">
      <c r="B2228" s="30" t="s">
        <v>4645</v>
      </c>
      <c r="C2228" s="30" t="s">
        <v>4647</v>
      </c>
      <c r="D2228" s="30">
        <v>204</v>
      </c>
      <c r="E2228" s="30" t="s">
        <v>4800</v>
      </c>
      <c r="F2228" s="37" t="s">
        <v>6854</v>
      </c>
      <c r="G2228" s="30"/>
    </row>
    <row r="2229" spans="2:7" x14ac:dyDescent="0.4">
      <c r="B2229" s="30" t="s">
        <v>4645</v>
      </c>
      <c r="C2229" s="30" t="s">
        <v>4647</v>
      </c>
      <c r="D2229" s="30">
        <v>205</v>
      </c>
      <c r="E2229" s="30" t="s">
        <v>622</v>
      </c>
      <c r="F2229" s="37" t="s">
        <v>6854</v>
      </c>
      <c r="G2229" s="30"/>
    </row>
    <row r="2230" spans="2:7" x14ac:dyDescent="0.4">
      <c r="B2230" s="30" t="s">
        <v>4645</v>
      </c>
      <c r="C2230" s="30" t="s">
        <v>4647</v>
      </c>
      <c r="D2230" s="30">
        <v>206</v>
      </c>
      <c r="E2230" s="30" t="s">
        <v>485</v>
      </c>
      <c r="F2230" s="37" t="s">
        <v>6854</v>
      </c>
      <c r="G2230" s="30"/>
    </row>
    <row r="2231" spans="2:7" x14ac:dyDescent="0.4">
      <c r="B2231" s="30" t="s">
        <v>4645</v>
      </c>
      <c r="C2231" s="30" t="s">
        <v>4647</v>
      </c>
      <c r="D2231" s="30">
        <v>207</v>
      </c>
      <c r="E2231" s="30" t="s">
        <v>4803</v>
      </c>
      <c r="F2231" s="37" t="s">
        <v>6854</v>
      </c>
      <c r="G2231" s="30"/>
    </row>
    <row r="2232" spans="2:7" x14ac:dyDescent="0.4">
      <c r="B2232" s="30" t="s">
        <v>4645</v>
      </c>
      <c r="C2232" s="30" t="s">
        <v>4647</v>
      </c>
      <c r="D2232" s="30">
        <v>208</v>
      </c>
      <c r="E2232" s="30" t="s">
        <v>3419</v>
      </c>
      <c r="F2232" s="37" t="s">
        <v>6854</v>
      </c>
      <c r="G2232" s="30"/>
    </row>
    <row r="2233" spans="2:7" x14ac:dyDescent="0.4">
      <c r="B2233" s="30" t="s">
        <v>4645</v>
      </c>
      <c r="C2233" s="30" t="s">
        <v>4647</v>
      </c>
      <c r="D2233" s="30">
        <v>209</v>
      </c>
      <c r="E2233" s="30" t="s">
        <v>4805</v>
      </c>
      <c r="F2233" s="37" t="s">
        <v>6854</v>
      </c>
      <c r="G2233" s="30"/>
    </row>
    <row r="2234" spans="2:7" x14ac:dyDescent="0.4">
      <c r="B2234" s="30" t="s">
        <v>4645</v>
      </c>
      <c r="C2234" s="30" t="s">
        <v>4647</v>
      </c>
      <c r="D2234" s="30">
        <v>210</v>
      </c>
      <c r="E2234" s="30" t="s">
        <v>2877</v>
      </c>
      <c r="F2234" s="37" t="s">
        <v>6854</v>
      </c>
      <c r="G2234" s="30"/>
    </row>
    <row r="2235" spans="2:7" x14ac:dyDescent="0.4">
      <c r="B2235" s="30" t="s">
        <v>4645</v>
      </c>
      <c r="C2235" s="30" t="s">
        <v>4647</v>
      </c>
      <c r="D2235" s="30">
        <v>211</v>
      </c>
      <c r="E2235" s="32" t="s">
        <v>268</v>
      </c>
      <c r="F2235" s="37" t="s">
        <v>6854</v>
      </c>
      <c r="G2235" s="30"/>
    </row>
    <row r="2236" spans="2:7" x14ac:dyDescent="0.4">
      <c r="B2236" s="30" t="s">
        <v>4645</v>
      </c>
      <c r="C2236" s="30" t="s">
        <v>4647</v>
      </c>
      <c r="D2236" s="30">
        <v>212</v>
      </c>
      <c r="E2236" s="32" t="s">
        <v>228</v>
      </c>
      <c r="F2236" s="37" t="s">
        <v>6854</v>
      </c>
      <c r="G2236" s="30"/>
    </row>
    <row r="2237" spans="2:7" x14ac:dyDescent="0.4">
      <c r="B2237" s="30" t="s">
        <v>4645</v>
      </c>
      <c r="C2237" s="30" t="s">
        <v>4647</v>
      </c>
      <c r="D2237" s="30">
        <v>213</v>
      </c>
      <c r="E2237" s="32" t="s">
        <v>281</v>
      </c>
      <c r="F2237" s="37" t="s">
        <v>6854</v>
      </c>
      <c r="G2237" s="30"/>
    </row>
    <row r="2238" spans="2:7" x14ac:dyDescent="0.4">
      <c r="B2238" s="30" t="s">
        <v>4645</v>
      </c>
      <c r="C2238" s="30" t="s">
        <v>4647</v>
      </c>
      <c r="D2238" s="30">
        <v>214</v>
      </c>
      <c r="E2238" s="32" t="s">
        <v>100</v>
      </c>
      <c r="F2238" s="37" t="s">
        <v>6854</v>
      </c>
      <c r="G2238" s="30"/>
    </row>
    <row r="2239" spans="2:7" x14ac:dyDescent="0.4">
      <c r="B2239" s="30" t="s">
        <v>4645</v>
      </c>
      <c r="C2239" s="30" t="s">
        <v>4647</v>
      </c>
      <c r="D2239" s="30">
        <v>215</v>
      </c>
      <c r="E2239" s="32" t="s">
        <v>285</v>
      </c>
      <c r="F2239" s="37" t="s">
        <v>6854</v>
      </c>
      <c r="G2239" s="30"/>
    </row>
    <row r="2240" spans="2:7" x14ac:dyDescent="0.4">
      <c r="B2240" s="30" t="s">
        <v>4645</v>
      </c>
      <c r="C2240" s="30" t="s">
        <v>4647</v>
      </c>
      <c r="D2240" s="30">
        <v>216</v>
      </c>
      <c r="E2240" s="32" t="s">
        <v>288</v>
      </c>
      <c r="F2240" s="37" t="s">
        <v>6854</v>
      </c>
      <c r="G2240" s="30"/>
    </row>
    <row r="2241" spans="2:7" x14ac:dyDescent="0.4">
      <c r="B2241" s="30" t="s">
        <v>4806</v>
      </c>
      <c r="C2241" s="30" t="s">
        <v>396</v>
      </c>
      <c r="D2241" s="30">
        <v>1</v>
      </c>
      <c r="E2241" s="32" t="s">
        <v>73</v>
      </c>
      <c r="F2241" s="37" t="s">
        <v>6854</v>
      </c>
      <c r="G2241" s="30"/>
    </row>
    <row r="2242" spans="2:7" x14ac:dyDescent="0.4">
      <c r="B2242" s="30" t="s">
        <v>4806</v>
      </c>
      <c r="C2242" s="30" t="s">
        <v>396</v>
      </c>
      <c r="D2242" s="30">
        <v>2</v>
      </c>
      <c r="E2242" s="32" t="s">
        <v>2635</v>
      </c>
      <c r="F2242" s="37" t="s">
        <v>6854</v>
      </c>
      <c r="G2242" s="30"/>
    </row>
    <row r="2243" spans="2:7" x14ac:dyDescent="0.4">
      <c r="B2243" s="30" t="s">
        <v>4806</v>
      </c>
      <c r="C2243" s="30" t="s">
        <v>396</v>
      </c>
      <c r="D2243" s="30">
        <v>3</v>
      </c>
      <c r="E2243" s="32" t="s">
        <v>2463</v>
      </c>
      <c r="F2243" s="37" t="s">
        <v>6854</v>
      </c>
      <c r="G2243" s="30"/>
    </row>
    <row r="2244" spans="2:7" x14ac:dyDescent="0.4">
      <c r="B2244" s="30" t="s">
        <v>4806</v>
      </c>
      <c r="C2244" s="30" t="s">
        <v>396</v>
      </c>
      <c r="D2244" s="30">
        <v>4</v>
      </c>
      <c r="E2244" s="32" t="s">
        <v>650</v>
      </c>
      <c r="F2244" s="37" t="s">
        <v>6854</v>
      </c>
      <c r="G2244" s="30"/>
    </row>
    <row r="2245" spans="2:7" x14ac:dyDescent="0.4">
      <c r="B2245" s="30" t="s">
        <v>4806</v>
      </c>
      <c r="C2245" s="30" t="s">
        <v>396</v>
      </c>
      <c r="D2245" s="30">
        <v>5</v>
      </c>
      <c r="E2245" s="30" t="s">
        <v>4038</v>
      </c>
      <c r="F2245" s="37" t="s">
        <v>6854</v>
      </c>
      <c r="G2245" s="30"/>
    </row>
    <row r="2246" spans="2:7" x14ac:dyDescent="0.4">
      <c r="B2246" s="30" t="s">
        <v>4806</v>
      </c>
      <c r="C2246" s="30" t="s">
        <v>396</v>
      </c>
      <c r="D2246" s="30">
        <v>6</v>
      </c>
      <c r="E2246" s="30" t="s">
        <v>3031</v>
      </c>
      <c r="F2246" s="37" t="s">
        <v>6854</v>
      </c>
      <c r="G2246" s="30"/>
    </row>
    <row r="2247" spans="2:7" x14ac:dyDescent="0.4">
      <c r="B2247" s="30" t="s">
        <v>4806</v>
      </c>
      <c r="C2247" s="30" t="s">
        <v>396</v>
      </c>
      <c r="D2247" s="30">
        <v>7</v>
      </c>
      <c r="E2247" s="30" t="s">
        <v>1955</v>
      </c>
      <c r="F2247" s="37" t="s">
        <v>6854</v>
      </c>
      <c r="G2247" s="30"/>
    </row>
    <row r="2248" spans="2:7" x14ac:dyDescent="0.4">
      <c r="B2248" s="30" t="s">
        <v>4806</v>
      </c>
      <c r="C2248" s="30" t="s">
        <v>396</v>
      </c>
      <c r="D2248" s="30">
        <v>8</v>
      </c>
      <c r="E2248" s="30" t="s">
        <v>3430</v>
      </c>
      <c r="F2248" s="37" t="s">
        <v>6854</v>
      </c>
      <c r="G2248" s="30"/>
    </row>
    <row r="2249" spans="2:7" x14ac:dyDescent="0.4">
      <c r="B2249" s="30" t="s">
        <v>4806</v>
      </c>
      <c r="C2249" s="30" t="s">
        <v>396</v>
      </c>
      <c r="D2249" s="30">
        <v>9</v>
      </c>
      <c r="E2249" s="30" t="s">
        <v>517</v>
      </c>
      <c r="F2249" s="37" t="s">
        <v>6854</v>
      </c>
      <c r="G2249" s="30"/>
    </row>
    <row r="2250" spans="2:7" x14ac:dyDescent="0.4">
      <c r="B2250" s="30" t="s">
        <v>4806</v>
      </c>
      <c r="C2250" s="30" t="s">
        <v>396</v>
      </c>
      <c r="D2250" s="30">
        <v>10</v>
      </c>
      <c r="E2250" s="30" t="s">
        <v>4700</v>
      </c>
      <c r="F2250" s="37" t="s">
        <v>6854</v>
      </c>
      <c r="G2250" s="30"/>
    </row>
    <row r="2251" spans="2:7" x14ac:dyDescent="0.4">
      <c r="B2251" s="30" t="s">
        <v>4806</v>
      </c>
      <c r="C2251" s="30" t="s">
        <v>396</v>
      </c>
      <c r="D2251" s="30">
        <v>11</v>
      </c>
      <c r="E2251" s="32" t="s">
        <v>268</v>
      </c>
      <c r="F2251" s="37" t="s">
        <v>6854</v>
      </c>
      <c r="G2251" s="30"/>
    </row>
    <row r="2252" spans="2:7" x14ac:dyDescent="0.4">
      <c r="B2252" s="30" t="s">
        <v>4806</v>
      </c>
      <c r="C2252" s="30" t="s">
        <v>396</v>
      </c>
      <c r="D2252" s="30">
        <v>12</v>
      </c>
      <c r="E2252" s="32" t="s">
        <v>228</v>
      </c>
      <c r="F2252" s="37" t="s">
        <v>6854</v>
      </c>
      <c r="G2252" s="30"/>
    </row>
    <row r="2253" spans="2:7" x14ac:dyDescent="0.4">
      <c r="B2253" s="30" t="s">
        <v>4806</v>
      </c>
      <c r="C2253" s="30" t="s">
        <v>396</v>
      </c>
      <c r="D2253" s="30">
        <v>13</v>
      </c>
      <c r="E2253" s="32" t="s">
        <v>281</v>
      </c>
      <c r="F2253" s="37" t="s">
        <v>6854</v>
      </c>
      <c r="G2253" s="30"/>
    </row>
    <row r="2254" spans="2:7" x14ac:dyDescent="0.4">
      <c r="B2254" s="30" t="s">
        <v>4806</v>
      </c>
      <c r="C2254" s="30" t="s">
        <v>396</v>
      </c>
      <c r="D2254" s="30">
        <v>14</v>
      </c>
      <c r="E2254" s="32" t="s">
        <v>100</v>
      </c>
      <c r="F2254" s="37" t="s">
        <v>6854</v>
      </c>
      <c r="G2254" s="30"/>
    </row>
    <row r="2255" spans="2:7" x14ac:dyDescent="0.4">
      <c r="B2255" s="30" t="s">
        <v>4806</v>
      </c>
      <c r="C2255" s="30" t="s">
        <v>396</v>
      </c>
      <c r="D2255" s="30">
        <v>15</v>
      </c>
      <c r="E2255" s="32" t="s">
        <v>285</v>
      </c>
      <c r="F2255" s="37" t="s">
        <v>6854</v>
      </c>
      <c r="G2255" s="30"/>
    </row>
    <row r="2256" spans="2:7" x14ac:dyDescent="0.4">
      <c r="B2256" s="30" t="s">
        <v>4806</v>
      </c>
      <c r="C2256" s="30" t="s">
        <v>396</v>
      </c>
      <c r="D2256" s="30">
        <v>16</v>
      </c>
      <c r="E2256" s="32" t="s">
        <v>288</v>
      </c>
      <c r="F2256" s="37" t="s">
        <v>6854</v>
      </c>
      <c r="G2256" s="30"/>
    </row>
    <row r="2257" spans="2:7" x14ac:dyDescent="0.4">
      <c r="B2257" s="30" t="s">
        <v>4808</v>
      </c>
      <c r="C2257" s="30" t="s">
        <v>4810</v>
      </c>
      <c r="D2257" s="30">
        <v>1</v>
      </c>
      <c r="E2257" s="32" t="s">
        <v>73</v>
      </c>
      <c r="F2257" s="37" t="s">
        <v>6854</v>
      </c>
      <c r="G2257" s="30"/>
    </row>
    <row r="2258" spans="2:7" x14ac:dyDescent="0.4">
      <c r="B2258" s="30" t="s">
        <v>4808</v>
      </c>
      <c r="C2258" s="30" t="s">
        <v>4810</v>
      </c>
      <c r="D2258" s="30">
        <v>2</v>
      </c>
      <c r="E2258" s="32" t="s">
        <v>2635</v>
      </c>
      <c r="F2258" s="37" t="s">
        <v>6854</v>
      </c>
      <c r="G2258" s="30"/>
    </row>
    <row r="2259" spans="2:7" x14ac:dyDescent="0.4">
      <c r="B2259" s="30" t="s">
        <v>4808</v>
      </c>
      <c r="C2259" s="30" t="s">
        <v>4810</v>
      </c>
      <c r="D2259" s="30">
        <v>3</v>
      </c>
      <c r="E2259" s="32" t="s">
        <v>2463</v>
      </c>
      <c r="F2259" s="37" t="s">
        <v>6854</v>
      </c>
      <c r="G2259" s="30"/>
    </row>
    <row r="2260" spans="2:7" x14ac:dyDescent="0.4">
      <c r="B2260" s="30" t="s">
        <v>4808</v>
      </c>
      <c r="C2260" s="30" t="s">
        <v>4810</v>
      </c>
      <c r="D2260" s="30">
        <v>4</v>
      </c>
      <c r="E2260" s="32" t="s">
        <v>650</v>
      </c>
      <c r="F2260" s="37" t="s">
        <v>6854</v>
      </c>
      <c r="G2260" s="30"/>
    </row>
    <row r="2261" spans="2:7" x14ac:dyDescent="0.4">
      <c r="B2261" s="30" t="s">
        <v>4808</v>
      </c>
      <c r="C2261" s="30" t="s">
        <v>4810</v>
      </c>
      <c r="D2261" s="30">
        <v>5</v>
      </c>
      <c r="E2261" s="30" t="s">
        <v>2238</v>
      </c>
      <c r="F2261" s="37" t="s">
        <v>6854</v>
      </c>
      <c r="G2261" s="30"/>
    </row>
    <row r="2262" spans="2:7" x14ac:dyDescent="0.4">
      <c r="B2262" s="30" t="s">
        <v>4808</v>
      </c>
      <c r="C2262" s="30" t="s">
        <v>4810</v>
      </c>
      <c r="D2262" s="30">
        <v>6</v>
      </c>
      <c r="E2262" s="30" t="s">
        <v>2829</v>
      </c>
      <c r="F2262" s="37" t="s">
        <v>6854</v>
      </c>
      <c r="G2262" s="30"/>
    </row>
    <row r="2263" spans="2:7" x14ac:dyDescent="0.4">
      <c r="B2263" s="30" t="s">
        <v>4808</v>
      </c>
      <c r="C2263" s="30" t="s">
        <v>4810</v>
      </c>
      <c r="D2263" s="30">
        <v>7</v>
      </c>
      <c r="E2263" s="30" t="s">
        <v>4811</v>
      </c>
      <c r="F2263" s="37" t="s">
        <v>6854</v>
      </c>
      <c r="G2263" s="30"/>
    </row>
    <row r="2264" spans="2:7" x14ac:dyDescent="0.4">
      <c r="B2264" s="30" t="s">
        <v>4808</v>
      </c>
      <c r="C2264" s="30" t="s">
        <v>4810</v>
      </c>
      <c r="D2264" s="30">
        <v>8</v>
      </c>
      <c r="E2264" s="30" t="s">
        <v>1276</v>
      </c>
      <c r="F2264" s="37" t="s">
        <v>6854</v>
      </c>
      <c r="G2264" s="30"/>
    </row>
    <row r="2265" spans="2:7" x14ac:dyDescent="0.4">
      <c r="B2265" s="30" t="s">
        <v>4808</v>
      </c>
      <c r="C2265" s="30" t="s">
        <v>4810</v>
      </c>
      <c r="D2265" s="30">
        <v>9</v>
      </c>
      <c r="E2265" s="30" t="s">
        <v>687</v>
      </c>
      <c r="F2265" s="37" t="s">
        <v>6854</v>
      </c>
      <c r="G2265" s="30"/>
    </row>
    <row r="2266" spans="2:7" x14ac:dyDescent="0.4">
      <c r="B2266" s="30" t="s">
        <v>4808</v>
      </c>
      <c r="C2266" s="30" t="s">
        <v>4810</v>
      </c>
      <c r="D2266" s="30">
        <v>10</v>
      </c>
      <c r="E2266" s="30" t="s">
        <v>4814</v>
      </c>
      <c r="F2266" s="37" t="s">
        <v>6854</v>
      </c>
      <c r="G2266" s="30"/>
    </row>
    <row r="2267" spans="2:7" x14ac:dyDescent="0.4">
      <c r="B2267" s="30" t="s">
        <v>4808</v>
      </c>
      <c r="C2267" s="30" t="s">
        <v>4810</v>
      </c>
      <c r="D2267" s="30">
        <v>11</v>
      </c>
      <c r="E2267" s="30" t="s">
        <v>4248</v>
      </c>
      <c r="F2267" s="37" t="s">
        <v>6854</v>
      </c>
      <c r="G2267" s="30"/>
    </row>
    <row r="2268" spans="2:7" x14ac:dyDescent="0.4">
      <c r="B2268" s="30" t="s">
        <v>4808</v>
      </c>
      <c r="C2268" s="30" t="s">
        <v>4810</v>
      </c>
      <c r="D2268" s="30">
        <v>12</v>
      </c>
      <c r="E2268" s="30" t="s">
        <v>4433</v>
      </c>
      <c r="F2268" s="37" t="s">
        <v>6854</v>
      </c>
      <c r="G2268" s="30"/>
    </row>
    <row r="2269" spans="2:7" x14ac:dyDescent="0.4">
      <c r="B2269" s="30" t="s">
        <v>4808</v>
      </c>
      <c r="C2269" s="30" t="s">
        <v>4810</v>
      </c>
      <c r="D2269" s="30">
        <v>13</v>
      </c>
      <c r="E2269" s="30" t="s">
        <v>4815</v>
      </c>
      <c r="F2269" s="37" t="s">
        <v>6854</v>
      </c>
      <c r="G2269" s="30"/>
    </row>
    <row r="2270" spans="2:7" x14ac:dyDescent="0.4">
      <c r="B2270" s="30" t="s">
        <v>4808</v>
      </c>
      <c r="C2270" s="30" t="s">
        <v>4810</v>
      </c>
      <c r="D2270" s="30">
        <v>14</v>
      </c>
      <c r="E2270" s="30" t="s">
        <v>619</v>
      </c>
      <c r="F2270" s="37" t="s">
        <v>6854</v>
      </c>
      <c r="G2270" s="30"/>
    </row>
    <row r="2271" spans="2:7" x14ac:dyDescent="0.4">
      <c r="B2271" s="30" t="s">
        <v>4808</v>
      </c>
      <c r="C2271" s="30" t="s">
        <v>4810</v>
      </c>
      <c r="D2271" s="30">
        <v>15</v>
      </c>
      <c r="E2271" s="30" t="s">
        <v>4818</v>
      </c>
      <c r="F2271" s="37" t="s">
        <v>6854</v>
      </c>
      <c r="G2271" s="30"/>
    </row>
    <row r="2272" spans="2:7" x14ac:dyDescent="0.4">
      <c r="B2272" s="30" t="s">
        <v>4808</v>
      </c>
      <c r="C2272" s="30" t="s">
        <v>4810</v>
      </c>
      <c r="D2272" s="30">
        <v>16</v>
      </c>
      <c r="E2272" s="30" t="s">
        <v>3471</v>
      </c>
      <c r="F2272" s="37" t="s">
        <v>6854</v>
      </c>
      <c r="G2272" s="30"/>
    </row>
    <row r="2273" spans="2:7" x14ac:dyDescent="0.4">
      <c r="B2273" s="30" t="s">
        <v>4808</v>
      </c>
      <c r="C2273" s="30" t="s">
        <v>4810</v>
      </c>
      <c r="D2273" s="30">
        <v>17</v>
      </c>
      <c r="E2273" s="30" t="s">
        <v>3888</v>
      </c>
      <c r="F2273" s="37" t="s">
        <v>6854</v>
      </c>
      <c r="G2273" s="30"/>
    </row>
    <row r="2274" spans="2:7" x14ac:dyDescent="0.4">
      <c r="B2274" s="30" t="s">
        <v>4808</v>
      </c>
      <c r="C2274" s="30" t="s">
        <v>4810</v>
      </c>
      <c r="D2274" s="30">
        <v>18</v>
      </c>
      <c r="E2274" s="30" t="s">
        <v>3729</v>
      </c>
      <c r="F2274" s="37" t="s">
        <v>6854</v>
      </c>
      <c r="G2274" s="30"/>
    </row>
    <row r="2275" spans="2:7" x14ac:dyDescent="0.4">
      <c r="B2275" s="30" t="s">
        <v>4808</v>
      </c>
      <c r="C2275" s="30" t="s">
        <v>4810</v>
      </c>
      <c r="D2275" s="30">
        <v>19</v>
      </c>
      <c r="E2275" s="30" t="s">
        <v>4824</v>
      </c>
      <c r="F2275" s="37" t="s">
        <v>6854</v>
      </c>
      <c r="G2275" s="30"/>
    </row>
    <row r="2276" spans="2:7" x14ac:dyDescent="0.4">
      <c r="B2276" s="30" t="s">
        <v>4808</v>
      </c>
      <c r="C2276" s="30" t="s">
        <v>4810</v>
      </c>
      <c r="D2276" s="30">
        <v>20</v>
      </c>
      <c r="E2276" s="30" t="s">
        <v>3664</v>
      </c>
      <c r="F2276" s="37" t="s">
        <v>6854</v>
      </c>
      <c r="G2276" s="30"/>
    </row>
    <row r="2277" spans="2:7" x14ac:dyDescent="0.4">
      <c r="B2277" s="30" t="s">
        <v>4808</v>
      </c>
      <c r="C2277" s="30" t="s">
        <v>4810</v>
      </c>
      <c r="D2277" s="30">
        <v>21</v>
      </c>
      <c r="E2277" s="30" t="s">
        <v>3506</v>
      </c>
      <c r="F2277" s="37" t="s">
        <v>6854</v>
      </c>
      <c r="G2277" s="30"/>
    </row>
    <row r="2278" spans="2:7" x14ac:dyDescent="0.4">
      <c r="B2278" s="30" t="s">
        <v>4808</v>
      </c>
      <c r="C2278" s="30" t="s">
        <v>4810</v>
      </c>
      <c r="D2278" s="30">
        <v>22</v>
      </c>
      <c r="E2278" s="30" t="s">
        <v>3482</v>
      </c>
      <c r="F2278" s="37" t="s">
        <v>6854</v>
      </c>
      <c r="G2278" s="30"/>
    </row>
    <row r="2279" spans="2:7" x14ac:dyDescent="0.4">
      <c r="B2279" s="30" t="s">
        <v>4808</v>
      </c>
      <c r="C2279" s="30" t="s">
        <v>4810</v>
      </c>
      <c r="D2279" s="30">
        <v>23</v>
      </c>
      <c r="E2279" s="30" t="s">
        <v>4825</v>
      </c>
      <c r="F2279" s="37" t="s">
        <v>6854</v>
      </c>
      <c r="G2279" s="30"/>
    </row>
    <row r="2280" spans="2:7" x14ac:dyDescent="0.4">
      <c r="B2280" s="30" t="s">
        <v>4808</v>
      </c>
      <c r="C2280" s="30" t="s">
        <v>4810</v>
      </c>
      <c r="D2280" s="30">
        <v>24</v>
      </c>
      <c r="E2280" s="30" t="s">
        <v>3411</v>
      </c>
      <c r="F2280" s="37" t="s">
        <v>6854</v>
      </c>
      <c r="G2280" s="30"/>
    </row>
    <row r="2281" spans="2:7" x14ac:dyDescent="0.4">
      <c r="B2281" s="30" t="s">
        <v>4808</v>
      </c>
      <c r="C2281" s="30" t="s">
        <v>4810</v>
      </c>
      <c r="D2281" s="30">
        <v>25</v>
      </c>
      <c r="E2281" s="30" t="s">
        <v>2443</v>
      </c>
      <c r="F2281" s="37" t="s">
        <v>6854</v>
      </c>
      <c r="G2281" s="30"/>
    </row>
    <row r="2282" spans="2:7" x14ac:dyDescent="0.4">
      <c r="B2282" s="30" t="s">
        <v>4808</v>
      </c>
      <c r="C2282" s="30" t="s">
        <v>4810</v>
      </c>
      <c r="D2282" s="30">
        <v>26</v>
      </c>
      <c r="E2282" s="30" t="s">
        <v>4627</v>
      </c>
      <c r="F2282" s="37" t="s">
        <v>6854</v>
      </c>
      <c r="G2282" s="30"/>
    </row>
    <row r="2283" spans="2:7" x14ac:dyDescent="0.4">
      <c r="B2283" s="30" t="s">
        <v>4808</v>
      </c>
      <c r="C2283" s="30" t="s">
        <v>4810</v>
      </c>
      <c r="D2283" s="30">
        <v>27</v>
      </c>
      <c r="E2283" s="30" t="s">
        <v>4826</v>
      </c>
      <c r="F2283" s="37" t="s">
        <v>6854</v>
      </c>
      <c r="G2283" s="30"/>
    </row>
    <row r="2284" spans="2:7" x14ac:dyDescent="0.4">
      <c r="B2284" s="30" t="s">
        <v>4808</v>
      </c>
      <c r="C2284" s="30" t="s">
        <v>4810</v>
      </c>
      <c r="D2284" s="30">
        <v>28</v>
      </c>
      <c r="E2284" s="30" t="s">
        <v>3709</v>
      </c>
      <c r="F2284" s="37" t="s">
        <v>6854</v>
      </c>
      <c r="G2284" s="30"/>
    </row>
    <row r="2285" spans="2:7" x14ac:dyDescent="0.4">
      <c r="B2285" s="30" t="s">
        <v>4808</v>
      </c>
      <c r="C2285" s="30" t="s">
        <v>4810</v>
      </c>
      <c r="D2285" s="30">
        <v>29</v>
      </c>
      <c r="E2285" s="30" t="s">
        <v>1949</v>
      </c>
      <c r="F2285" s="37" t="s">
        <v>6854</v>
      </c>
      <c r="G2285" s="30"/>
    </row>
    <row r="2286" spans="2:7" x14ac:dyDescent="0.4">
      <c r="B2286" s="30" t="s">
        <v>4808</v>
      </c>
      <c r="C2286" s="30" t="s">
        <v>4810</v>
      </c>
      <c r="D2286" s="30">
        <v>30</v>
      </c>
      <c r="E2286" s="30" t="s">
        <v>1430</v>
      </c>
      <c r="F2286" s="37" t="s">
        <v>6854</v>
      </c>
      <c r="G2286" s="30"/>
    </row>
    <row r="2287" spans="2:7" x14ac:dyDescent="0.4">
      <c r="B2287" s="30" t="s">
        <v>4808</v>
      </c>
      <c r="C2287" s="30" t="s">
        <v>4810</v>
      </c>
      <c r="D2287" s="30">
        <v>31</v>
      </c>
      <c r="E2287" s="30" t="s">
        <v>1296</v>
      </c>
      <c r="F2287" s="37" t="s">
        <v>6854</v>
      </c>
      <c r="G2287" s="30"/>
    </row>
    <row r="2288" spans="2:7" x14ac:dyDescent="0.4">
      <c r="B2288" s="30" t="s">
        <v>4808</v>
      </c>
      <c r="C2288" s="30" t="s">
        <v>4810</v>
      </c>
      <c r="D2288" s="30">
        <v>32</v>
      </c>
      <c r="E2288" s="30" t="s">
        <v>319</v>
      </c>
      <c r="F2288" s="37" t="s">
        <v>6854</v>
      </c>
      <c r="G2288" s="30"/>
    </row>
    <row r="2289" spans="2:7" x14ac:dyDescent="0.4">
      <c r="B2289" s="30" t="s">
        <v>4808</v>
      </c>
      <c r="C2289" s="30" t="s">
        <v>4810</v>
      </c>
      <c r="D2289" s="30">
        <v>33</v>
      </c>
      <c r="E2289" s="32" t="s">
        <v>268</v>
      </c>
      <c r="F2289" s="37" t="s">
        <v>6854</v>
      </c>
      <c r="G2289" s="30"/>
    </row>
    <row r="2290" spans="2:7" x14ac:dyDescent="0.4">
      <c r="B2290" s="30" t="s">
        <v>4808</v>
      </c>
      <c r="C2290" s="30" t="s">
        <v>4810</v>
      </c>
      <c r="D2290" s="30">
        <v>34</v>
      </c>
      <c r="E2290" s="32" t="s">
        <v>228</v>
      </c>
      <c r="F2290" s="37" t="s">
        <v>6854</v>
      </c>
      <c r="G2290" s="30"/>
    </row>
    <row r="2291" spans="2:7" x14ac:dyDescent="0.4">
      <c r="B2291" s="30" t="s">
        <v>4808</v>
      </c>
      <c r="C2291" s="30" t="s">
        <v>4810</v>
      </c>
      <c r="D2291" s="30">
        <v>35</v>
      </c>
      <c r="E2291" s="32" t="s">
        <v>281</v>
      </c>
      <c r="F2291" s="37" t="s">
        <v>6854</v>
      </c>
      <c r="G2291" s="30"/>
    </row>
    <row r="2292" spans="2:7" x14ac:dyDescent="0.4">
      <c r="B2292" s="30" t="s">
        <v>4808</v>
      </c>
      <c r="C2292" s="30" t="s">
        <v>4810</v>
      </c>
      <c r="D2292" s="30">
        <v>36</v>
      </c>
      <c r="E2292" s="32" t="s">
        <v>100</v>
      </c>
      <c r="F2292" s="37" t="s">
        <v>6854</v>
      </c>
      <c r="G2292" s="30"/>
    </row>
    <row r="2293" spans="2:7" x14ac:dyDescent="0.4">
      <c r="B2293" s="30" t="s">
        <v>4808</v>
      </c>
      <c r="C2293" s="30" t="s">
        <v>4810</v>
      </c>
      <c r="D2293" s="30">
        <v>37</v>
      </c>
      <c r="E2293" s="32" t="s">
        <v>285</v>
      </c>
      <c r="F2293" s="37" t="s">
        <v>6854</v>
      </c>
      <c r="G2293" s="30"/>
    </row>
    <row r="2294" spans="2:7" x14ac:dyDescent="0.4">
      <c r="B2294" s="30" t="s">
        <v>4808</v>
      </c>
      <c r="C2294" s="30" t="s">
        <v>4810</v>
      </c>
      <c r="D2294" s="30">
        <v>38</v>
      </c>
      <c r="E2294" s="32" t="s">
        <v>288</v>
      </c>
      <c r="F2294" s="37" t="s">
        <v>6854</v>
      </c>
      <c r="G2294" s="30"/>
    </row>
  </sheetData>
  <autoFilter ref="B4:G2294" xr:uid="{00000000-0009-0000-0000-000002000000}"/>
  <phoneticPr fontId="8"/>
  <conditionalFormatting sqref="I1:I1048576">
    <cfRule type="containsText" dxfId="4" priority="1" operator="containsText" text="FALSE">
      <formula>NOT(ISERROR(SEARCH("FALSE",I1)))</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1"/>
  <dimension ref="B1:CH131"/>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22.25" style="42" bestFit="1" customWidth="1"/>
    <col min="3" max="4" width="3.125" style="42" hidden="1" customWidth="1"/>
    <col min="5" max="5" width="5.875" style="42" bestFit="1" customWidth="1"/>
    <col min="6" max="7" width="3.125" style="42" bestFit="1" customWidth="1"/>
    <col min="8" max="16384" width="3.5" style="42"/>
  </cols>
  <sheetData>
    <row r="1" spans="2:86" x14ac:dyDescent="0.4">
      <c r="B1" s="43" t="s">
        <v>3968</v>
      </c>
      <c r="C1" s="45"/>
      <c r="D1" s="45"/>
      <c r="F1" s="45"/>
    </row>
    <row r="2" spans="2:86" x14ac:dyDescent="0.4">
      <c r="B2" s="44" t="s">
        <v>4995</v>
      </c>
      <c r="C2" s="45"/>
      <c r="D2" s="45"/>
      <c r="F2" s="45"/>
    </row>
    <row r="3" spans="2:86" x14ac:dyDescent="0.4">
      <c r="B3" s="45"/>
      <c r="C3" s="45"/>
      <c r="D3" s="45"/>
      <c r="Q3" s="202" t="s">
        <v>2003</v>
      </c>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t="s">
        <v>4910</v>
      </c>
      <c r="AY3" s="203"/>
      <c r="AZ3" s="203"/>
      <c r="BA3" s="203"/>
      <c r="BB3" s="203"/>
      <c r="BC3" s="203"/>
      <c r="BD3" s="203" t="s">
        <v>1551</v>
      </c>
      <c r="BE3" s="203"/>
      <c r="BF3" s="203"/>
      <c r="BG3" s="203"/>
      <c r="BH3" s="203"/>
      <c r="BI3" s="203"/>
      <c r="BJ3" s="203"/>
      <c r="BK3" s="203"/>
      <c r="BL3" s="203"/>
      <c r="BM3" s="203"/>
      <c r="BN3" s="203" t="s">
        <v>2880</v>
      </c>
      <c r="BO3" s="203"/>
      <c r="BP3" s="203"/>
      <c r="BQ3" s="203"/>
      <c r="BR3" s="203"/>
      <c r="BS3" s="203"/>
      <c r="BT3" s="203"/>
      <c r="BU3" s="203"/>
      <c r="BV3" s="203"/>
      <c r="BW3" s="203"/>
      <c r="BX3" s="203"/>
      <c r="BY3" s="203"/>
      <c r="BZ3" s="203"/>
      <c r="CA3" s="203"/>
      <c r="CB3" s="203"/>
      <c r="CC3" s="203"/>
      <c r="CD3" s="203"/>
      <c r="CE3" s="203"/>
      <c r="CF3" s="203"/>
      <c r="CG3" s="203"/>
      <c r="CH3" s="204"/>
    </row>
    <row r="4" spans="2:86" ht="166.5" x14ac:dyDescent="0.4">
      <c r="B4" s="46" t="s">
        <v>2827</v>
      </c>
      <c r="C4" s="46" t="s">
        <v>4618</v>
      </c>
      <c r="D4" s="46" t="s">
        <v>2860</v>
      </c>
      <c r="E4" s="48" t="s">
        <v>2267</v>
      </c>
      <c r="F4" s="46" t="s">
        <v>6809</v>
      </c>
      <c r="G4" s="48" t="s">
        <v>2146</v>
      </c>
      <c r="H4" s="48" t="s">
        <v>2153</v>
      </c>
      <c r="I4" s="48" t="s">
        <v>2157</v>
      </c>
      <c r="J4" s="48" t="s">
        <v>660</v>
      </c>
      <c r="K4" s="48" t="s">
        <v>1271</v>
      </c>
      <c r="L4" s="48" t="s">
        <v>1343</v>
      </c>
      <c r="M4" s="49" t="s">
        <v>1729</v>
      </c>
      <c r="N4" s="49" t="s">
        <v>2830</v>
      </c>
      <c r="O4" s="49" t="s">
        <v>1820</v>
      </c>
      <c r="P4" s="49" t="s">
        <v>601</v>
      </c>
      <c r="Q4" s="50" t="s">
        <v>3649</v>
      </c>
      <c r="R4" s="50" t="s">
        <v>1680</v>
      </c>
      <c r="S4" s="50" t="s">
        <v>1394</v>
      </c>
      <c r="T4" s="50" t="s">
        <v>2290</v>
      </c>
      <c r="U4" s="50" t="s">
        <v>4913</v>
      </c>
      <c r="V4" s="50" t="s">
        <v>4916</v>
      </c>
      <c r="W4" s="50" t="s">
        <v>4539</v>
      </c>
      <c r="X4" s="50" t="s">
        <v>4918</v>
      </c>
      <c r="Y4" s="50" t="s">
        <v>4919</v>
      </c>
      <c r="Z4" s="50" t="s">
        <v>4920</v>
      </c>
      <c r="AA4" s="50" t="s">
        <v>4922</v>
      </c>
      <c r="AB4" s="50" t="s">
        <v>2725</v>
      </c>
      <c r="AC4" s="50" t="s">
        <v>176</v>
      </c>
      <c r="AD4" s="50" t="s">
        <v>3433</v>
      </c>
      <c r="AE4" s="50" t="s">
        <v>2924</v>
      </c>
      <c r="AF4" s="50" t="s">
        <v>408</v>
      </c>
      <c r="AG4" s="50" t="s">
        <v>4923</v>
      </c>
      <c r="AH4" s="50" t="s">
        <v>4665</v>
      </c>
      <c r="AI4" s="50" t="s">
        <v>3834</v>
      </c>
      <c r="AJ4" s="50" t="s">
        <v>4925</v>
      </c>
      <c r="AK4" s="50" t="s">
        <v>4551</v>
      </c>
      <c r="AL4" s="50" t="s">
        <v>4927</v>
      </c>
      <c r="AM4" s="50" t="s">
        <v>4928</v>
      </c>
      <c r="AN4" s="50" t="s">
        <v>3996</v>
      </c>
      <c r="AO4" s="50" t="s">
        <v>1741</v>
      </c>
      <c r="AP4" s="50" t="s">
        <v>4929</v>
      </c>
      <c r="AQ4" s="50" t="s">
        <v>2458</v>
      </c>
      <c r="AR4" s="50" t="s">
        <v>3062</v>
      </c>
      <c r="AS4" s="50" t="s">
        <v>2231</v>
      </c>
      <c r="AT4" s="50" t="s">
        <v>4931</v>
      </c>
      <c r="AU4" s="50" t="s">
        <v>4331</v>
      </c>
      <c r="AV4" s="50" t="s">
        <v>458</v>
      </c>
      <c r="AW4" s="50" t="s">
        <v>4932</v>
      </c>
      <c r="AX4" s="50" t="s">
        <v>4933</v>
      </c>
      <c r="AY4" s="50" t="s">
        <v>4934</v>
      </c>
      <c r="AZ4" s="50" t="s">
        <v>3966</v>
      </c>
      <c r="BA4" s="50" t="s">
        <v>1304</v>
      </c>
      <c r="BB4" s="50" t="s">
        <v>4785</v>
      </c>
      <c r="BC4" s="50" t="s">
        <v>4935</v>
      </c>
      <c r="BD4" s="50" t="s">
        <v>4000</v>
      </c>
      <c r="BE4" s="50" t="s">
        <v>4937</v>
      </c>
      <c r="BF4" s="50" t="s">
        <v>1312</v>
      </c>
      <c r="BG4" s="50" t="s">
        <v>4939</v>
      </c>
      <c r="BH4" s="50" t="s">
        <v>4308</v>
      </c>
      <c r="BI4" s="50" t="s">
        <v>1807</v>
      </c>
      <c r="BJ4" s="50" t="s">
        <v>4944</v>
      </c>
      <c r="BK4" s="50" t="s">
        <v>4008</v>
      </c>
      <c r="BL4" s="50" t="s">
        <v>4946</v>
      </c>
      <c r="BM4" s="50" t="s">
        <v>793</v>
      </c>
      <c r="BN4" s="50" t="s">
        <v>1981</v>
      </c>
      <c r="BO4" s="50" t="s">
        <v>4247</v>
      </c>
      <c r="BP4" s="50" t="s">
        <v>4947</v>
      </c>
      <c r="BQ4" s="50" t="s">
        <v>1071</v>
      </c>
      <c r="BR4" s="50" t="s">
        <v>3390</v>
      </c>
      <c r="BS4" s="50" t="s">
        <v>3396</v>
      </c>
      <c r="BT4" s="50" t="s">
        <v>2127</v>
      </c>
      <c r="BU4" s="50" t="s">
        <v>4948</v>
      </c>
      <c r="BV4" s="50" t="s">
        <v>4949</v>
      </c>
      <c r="BW4" s="50" t="s">
        <v>4005</v>
      </c>
      <c r="BX4" s="50" t="s">
        <v>2785</v>
      </c>
      <c r="BY4" s="50" t="s">
        <v>1134</v>
      </c>
      <c r="BZ4" s="50" t="s">
        <v>4951</v>
      </c>
      <c r="CA4" s="50" t="s">
        <v>4356</v>
      </c>
      <c r="CB4" s="50" t="s">
        <v>4747</v>
      </c>
      <c r="CC4" s="50" t="s">
        <v>738</v>
      </c>
      <c r="CD4" s="50" t="s">
        <v>4691</v>
      </c>
      <c r="CE4" s="50" t="s">
        <v>4954</v>
      </c>
      <c r="CF4" s="50" t="s">
        <v>2756</v>
      </c>
      <c r="CG4" s="50" t="s">
        <v>464</v>
      </c>
      <c r="CH4" s="50" t="s">
        <v>4188</v>
      </c>
    </row>
    <row r="5" spans="2:86" x14ac:dyDescent="0.4">
      <c r="B5" s="47" t="s">
        <v>6365</v>
      </c>
      <c r="C5" s="47"/>
      <c r="D5" s="47" t="s">
        <v>7125</v>
      </c>
      <c r="E5" s="30" t="s">
        <v>1583</v>
      </c>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row>
    <row r="6" spans="2:86" x14ac:dyDescent="0.4">
      <c r="B6" s="47" t="s">
        <v>2532</v>
      </c>
      <c r="C6" s="47"/>
      <c r="D6" s="47" t="s">
        <v>7125</v>
      </c>
      <c r="E6" s="30" t="s">
        <v>689</v>
      </c>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row>
    <row r="7" spans="2:86" x14ac:dyDescent="0.4">
      <c r="B7" s="47" t="s">
        <v>409</v>
      </c>
      <c r="C7" s="47"/>
      <c r="D7" s="47" t="s">
        <v>7125</v>
      </c>
      <c r="E7" s="30" t="s">
        <v>1592</v>
      </c>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row>
    <row r="8" spans="2:86" x14ac:dyDescent="0.4">
      <c r="B8" s="47" t="s">
        <v>4521</v>
      </c>
      <c r="C8" s="47"/>
      <c r="D8" s="47" t="s">
        <v>7125</v>
      </c>
      <c r="E8" s="30" t="s">
        <v>1053</v>
      </c>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row>
    <row r="9" spans="2:86" x14ac:dyDescent="0.4">
      <c r="B9" s="47" t="s">
        <v>6307</v>
      </c>
      <c r="C9" s="47"/>
      <c r="D9" s="47" t="s">
        <v>7125</v>
      </c>
      <c r="E9" s="30" t="s">
        <v>1605</v>
      </c>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row>
    <row r="10" spans="2:86" x14ac:dyDescent="0.4">
      <c r="B10" s="47" t="s">
        <v>5296</v>
      </c>
      <c r="C10" s="47"/>
      <c r="D10" s="47" t="s">
        <v>7125</v>
      </c>
      <c r="E10" s="30" t="s">
        <v>1610</v>
      </c>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row>
    <row r="11" spans="2:86" x14ac:dyDescent="0.4">
      <c r="B11" s="47" t="s">
        <v>1619</v>
      </c>
      <c r="C11" s="47"/>
      <c r="D11" s="47" t="s">
        <v>7125</v>
      </c>
      <c r="E11" s="30" t="s">
        <v>179</v>
      </c>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row>
    <row r="12" spans="2:86" x14ac:dyDescent="0.4">
      <c r="B12" s="47" t="s">
        <v>5302</v>
      </c>
      <c r="C12" s="47"/>
      <c r="D12" s="47" t="s">
        <v>7125</v>
      </c>
      <c r="E12" s="30" t="s">
        <v>1007</v>
      </c>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row>
    <row r="13" spans="2:86" x14ac:dyDescent="0.4">
      <c r="B13" s="47" t="s">
        <v>5910</v>
      </c>
      <c r="C13" s="47"/>
      <c r="D13" s="47" t="s">
        <v>7125</v>
      </c>
      <c r="E13" s="30" t="s">
        <v>1620</v>
      </c>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row>
    <row r="14" spans="2:86" x14ac:dyDescent="0.4">
      <c r="B14" s="47" t="s">
        <v>6610</v>
      </c>
      <c r="C14" s="47"/>
      <c r="D14" s="47" t="s">
        <v>7125</v>
      </c>
      <c r="E14" s="30" t="s">
        <v>1624</v>
      </c>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row>
    <row r="15" spans="2:86" x14ac:dyDescent="0.4">
      <c r="B15" s="47" t="s">
        <v>6611</v>
      </c>
      <c r="C15" s="47"/>
      <c r="D15" s="47" t="s">
        <v>7125</v>
      </c>
      <c r="E15" s="30" t="s">
        <v>310</v>
      </c>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row>
    <row r="16" spans="2:86" x14ac:dyDescent="0.4">
      <c r="B16" s="47" t="s">
        <v>6612</v>
      </c>
      <c r="C16" s="47"/>
      <c r="D16" s="47" t="s">
        <v>7125</v>
      </c>
      <c r="E16" s="30" t="s">
        <v>1625</v>
      </c>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row>
    <row r="17" spans="2:86" x14ac:dyDescent="0.4">
      <c r="B17" s="47" t="s">
        <v>1627</v>
      </c>
      <c r="C17" s="47"/>
      <c r="D17" s="47" t="s">
        <v>7125</v>
      </c>
      <c r="E17" s="30" t="s">
        <v>1217</v>
      </c>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row>
    <row r="18" spans="2:86" x14ac:dyDescent="0.4">
      <c r="B18" s="47" t="s">
        <v>1365</v>
      </c>
      <c r="C18" s="47"/>
      <c r="D18" s="47" t="s">
        <v>7125</v>
      </c>
      <c r="E18" s="30" t="s">
        <v>1550</v>
      </c>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row>
    <row r="19" spans="2:86" x14ac:dyDescent="0.4">
      <c r="B19" s="47" t="s">
        <v>6578</v>
      </c>
      <c r="C19" s="47"/>
      <c r="D19" s="47" t="s">
        <v>7125</v>
      </c>
      <c r="E19" s="30" t="s">
        <v>543</v>
      </c>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row>
    <row r="20" spans="2:86" x14ac:dyDescent="0.4">
      <c r="B20" s="47" t="s">
        <v>4719</v>
      </c>
      <c r="C20" s="47"/>
      <c r="D20" s="47" t="s">
        <v>7125</v>
      </c>
      <c r="E20" s="30" t="s">
        <v>1633</v>
      </c>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row>
    <row r="21" spans="2:86" x14ac:dyDescent="0.4">
      <c r="B21" s="47" t="s">
        <v>4316</v>
      </c>
      <c r="C21" s="47"/>
      <c r="D21" s="47" t="s">
        <v>7125</v>
      </c>
      <c r="E21" s="30" t="s">
        <v>958</v>
      </c>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row>
    <row r="22" spans="2:86" x14ac:dyDescent="0.4">
      <c r="B22" s="47" t="s">
        <v>1645</v>
      </c>
      <c r="C22" s="47"/>
      <c r="D22" s="47" t="s">
        <v>7125</v>
      </c>
      <c r="E22" s="30" t="s">
        <v>1643</v>
      </c>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row>
    <row r="23" spans="2:86" x14ac:dyDescent="0.4">
      <c r="B23" s="47" t="s">
        <v>1357</v>
      </c>
      <c r="C23" s="47"/>
      <c r="D23" s="47" t="s">
        <v>7125</v>
      </c>
      <c r="E23" s="30" t="s">
        <v>280</v>
      </c>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row>
    <row r="24" spans="2:86" x14ac:dyDescent="0.4">
      <c r="B24" s="47" t="s">
        <v>632</v>
      </c>
      <c r="C24" s="47"/>
      <c r="D24" s="47" t="s">
        <v>7125</v>
      </c>
      <c r="E24" s="30" t="s">
        <v>1640</v>
      </c>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row>
    <row r="25" spans="2:86" x14ac:dyDescent="0.4">
      <c r="B25" s="47" t="s">
        <v>1166</v>
      </c>
      <c r="C25" s="47"/>
      <c r="D25" s="47" t="s">
        <v>7125</v>
      </c>
      <c r="E25" s="30" t="s">
        <v>1646</v>
      </c>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row>
    <row r="26" spans="2:86" x14ac:dyDescent="0.4">
      <c r="B26" s="47" t="s">
        <v>2571</v>
      </c>
      <c r="C26" s="47"/>
      <c r="D26" s="47" t="s">
        <v>7125</v>
      </c>
      <c r="E26" s="30" t="s">
        <v>1649</v>
      </c>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row>
    <row r="27" spans="2:86" x14ac:dyDescent="0.4">
      <c r="B27" s="47" t="s">
        <v>977</v>
      </c>
      <c r="C27" s="47"/>
      <c r="D27" s="47" t="s">
        <v>7125</v>
      </c>
      <c r="E27" s="30" t="s">
        <v>1652</v>
      </c>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row>
    <row r="28" spans="2:86" x14ac:dyDescent="0.4">
      <c r="B28" s="47" t="s">
        <v>3905</v>
      </c>
      <c r="C28" s="47"/>
      <c r="D28" s="47" t="s">
        <v>7125</v>
      </c>
      <c r="E28" s="30" t="s">
        <v>772</v>
      </c>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row>
    <row r="29" spans="2:86" x14ac:dyDescent="0.4">
      <c r="B29" s="47" t="s">
        <v>998</v>
      </c>
      <c r="C29" s="47"/>
      <c r="D29" s="47" t="s">
        <v>7125</v>
      </c>
      <c r="E29" s="30" t="s">
        <v>709</v>
      </c>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row>
    <row r="30" spans="2:86" x14ac:dyDescent="0.4">
      <c r="B30" s="47" t="s">
        <v>1662</v>
      </c>
      <c r="C30" s="47"/>
      <c r="D30" s="47" t="s">
        <v>7125</v>
      </c>
      <c r="E30" s="30" t="s">
        <v>1660</v>
      </c>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row>
    <row r="31" spans="2:86" x14ac:dyDescent="0.4">
      <c r="B31" s="47" t="s">
        <v>6480</v>
      </c>
      <c r="C31" s="47"/>
      <c r="D31" s="47" t="s">
        <v>7125</v>
      </c>
      <c r="E31" s="30" t="s">
        <v>405</v>
      </c>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row>
    <row r="32" spans="2:86" x14ac:dyDescent="0.4">
      <c r="B32" s="47" t="s">
        <v>6613</v>
      </c>
      <c r="C32" s="47"/>
      <c r="D32" s="47" t="s">
        <v>7125</v>
      </c>
      <c r="E32" s="30" t="s">
        <v>1009</v>
      </c>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row>
    <row r="33" spans="2:86" x14ac:dyDescent="0.4">
      <c r="B33" s="47" t="s">
        <v>6614</v>
      </c>
      <c r="C33" s="47"/>
      <c r="D33" s="47" t="s">
        <v>7125</v>
      </c>
      <c r="E33" s="30" t="s">
        <v>1665</v>
      </c>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row>
    <row r="34" spans="2:86" x14ac:dyDescent="0.4">
      <c r="B34" s="47" t="s">
        <v>6615</v>
      </c>
      <c r="C34" s="47"/>
      <c r="D34" s="47" t="s">
        <v>7125</v>
      </c>
      <c r="E34" s="30" t="s">
        <v>1669</v>
      </c>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row>
    <row r="35" spans="2:86" x14ac:dyDescent="0.4">
      <c r="B35" s="47" t="s">
        <v>4702</v>
      </c>
      <c r="C35" s="47"/>
      <c r="D35" s="47" t="s">
        <v>7125</v>
      </c>
      <c r="E35" s="30" t="s">
        <v>1678</v>
      </c>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row>
    <row r="36" spans="2:86" x14ac:dyDescent="0.4">
      <c r="B36" s="47" t="s">
        <v>6616</v>
      </c>
      <c r="C36" s="47"/>
      <c r="D36" s="47" t="s">
        <v>7125</v>
      </c>
      <c r="E36" s="30" t="s">
        <v>1683</v>
      </c>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row>
    <row r="37" spans="2:86" x14ac:dyDescent="0.4">
      <c r="B37" s="47" t="s">
        <v>6617</v>
      </c>
      <c r="C37" s="47"/>
      <c r="D37" s="47" t="s">
        <v>7125</v>
      </c>
      <c r="E37" s="30" t="s">
        <v>1688</v>
      </c>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row>
    <row r="38" spans="2:86" x14ac:dyDescent="0.4">
      <c r="B38" s="47" t="s">
        <v>6618</v>
      </c>
      <c r="C38" s="47"/>
      <c r="D38" s="47" t="s">
        <v>7125</v>
      </c>
      <c r="E38" s="30" t="s">
        <v>1689</v>
      </c>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row>
    <row r="39" spans="2:86" x14ac:dyDescent="0.4">
      <c r="B39" s="47" t="s">
        <v>6619</v>
      </c>
      <c r="C39" s="47"/>
      <c r="D39" s="47" t="s">
        <v>7125</v>
      </c>
      <c r="E39" s="30" t="s">
        <v>745</v>
      </c>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row>
    <row r="40" spans="2:86" x14ac:dyDescent="0.4">
      <c r="B40" s="47" t="s">
        <v>6620</v>
      </c>
      <c r="C40" s="47"/>
      <c r="D40" s="47" t="s">
        <v>7125</v>
      </c>
      <c r="E40" s="30" t="s">
        <v>1698</v>
      </c>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row>
    <row r="41" spans="2:86" x14ac:dyDescent="0.4">
      <c r="B41" s="47" t="s">
        <v>638</v>
      </c>
      <c r="C41" s="47"/>
      <c r="D41" s="47" t="s">
        <v>7125</v>
      </c>
      <c r="E41" s="30" t="s">
        <v>1703</v>
      </c>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row>
    <row r="42" spans="2:86" x14ac:dyDescent="0.4">
      <c r="B42" s="47" t="s">
        <v>6621</v>
      </c>
      <c r="C42" s="47"/>
      <c r="D42" s="47" t="s">
        <v>7125</v>
      </c>
      <c r="E42" s="30" t="s">
        <v>1706</v>
      </c>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row>
    <row r="43" spans="2:86" x14ac:dyDescent="0.4">
      <c r="B43" s="47" t="s">
        <v>226</v>
      </c>
      <c r="C43" s="47"/>
      <c r="D43" s="47" t="s">
        <v>7125</v>
      </c>
      <c r="E43" s="30" t="s">
        <v>635</v>
      </c>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row>
    <row r="44" spans="2:86" x14ac:dyDescent="0.4">
      <c r="B44" s="47" t="s">
        <v>1063</v>
      </c>
      <c r="C44" s="47"/>
      <c r="D44" s="47" t="s">
        <v>7125</v>
      </c>
      <c r="E44" s="30" t="s">
        <v>1630</v>
      </c>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row>
    <row r="45" spans="2:86" x14ac:dyDescent="0.4">
      <c r="B45" s="47" t="s">
        <v>6585</v>
      </c>
      <c r="C45" s="47"/>
      <c r="D45" s="47" t="s">
        <v>7125</v>
      </c>
      <c r="E45" s="30" t="s">
        <v>1707</v>
      </c>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row>
    <row r="46" spans="2:86" x14ac:dyDescent="0.4">
      <c r="B46" s="47" t="s">
        <v>1500</v>
      </c>
      <c r="C46" s="47"/>
      <c r="D46" s="47" t="s">
        <v>7125</v>
      </c>
      <c r="E46" s="30" t="s">
        <v>1315</v>
      </c>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row>
    <row r="47" spans="2:86" x14ac:dyDescent="0.4">
      <c r="B47" s="47" t="s">
        <v>5868</v>
      </c>
      <c r="C47" s="47"/>
      <c r="D47" s="47" t="s">
        <v>7125</v>
      </c>
      <c r="E47" s="30" t="s">
        <v>1714</v>
      </c>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row>
    <row r="48" spans="2:86" x14ac:dyDescent="0.4">
      <c r="B48" s="47" t="s">
        <v>2733</v>
      </c>
      <c r="C48" s="47"/>
      <c r="D48" s="47" t="s">
        <v>7125</v>
      </c>
      <c r="E48" s="30" t="s">
        <v>1725</v>
      </c>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row>
    <row r="49" spans="2:86" x14ac:dyDescent="0.4">
      <c r="B49" s="47" t="s">
        <v>1732</v>
      </c>
      <c r="C49" s="47"/>
      <c r="D49" s="47" t="s">
        <v>7125</v>
      </c>
      <c r="E49" s="30" t="s">
        <v>1731</v>
      </c>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row>
    <row r="50" spans="2:86" x14ac:dyDescent="0.4">
      <c r="B50" s="47" t="s">
        <v>1737</v>
      </c>
      <c r="C50" s="47"/>
      <c r="D50" s="47" t="s">
        <v>7125</v>
      </c>
      <c r="E50" s="30" t="s">
        <v>1735</v>
      </c>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row>
    <row r="51" spans="2:86" x14ac:dyDescent="0.4">
      <c r="B51" s="47" t="s">
        <v>1740</v>
      </c>
      <c r="C51" s="47"/>
      <c r="D51" s="47" t="s">
        <v>7125</v>
      </c>
      <c r="E51" s="30" t="s">
        <v>1231</v>
      </c>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row>
    <row r="52" spans="2:86" x14ac:dyDescent="0.4">
      <c r="B52" s="47" t="s">
        <v>6232</v>
      </c>
      <c r="C52" s="47"/>
      <c r="D52" s="47" t="s">
        <v>7125</v>
      </c>
      <c r="E52" s="30" t="s">
        <v>1744</v>
      </c>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row>
    <row r="53" spans="2:86" x14ac:dyDescent="0.4">
      <c r="B53" s="47" t="s">
        <v>5011</v>
      </c>
      <c r="C53" s="47"/>
      <c r="D53" s="47" t="s">
        <v>7125</v>
      </c>
      <c r="E53" s="30" t="s">
        <v>1752</v>
      </c>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row>
    <row r="54" spans="2:86" x14ac:dyDescent="0.4">
      <c r="B54" s="47" t="s">
        <v>2339</v>
      </c>
      <c r="C54" s="47"/>
      <c r="D54" s="47" t="s">
        <v>7125</v>
      </c>
      <c r="E54" s="30" t="s">
        <v>1200</v>
      </c>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row>
    <row r="55" spans="2:86" x14ac:dyDescent="0.4">
      <c r="B55" s="47" t="s">
        <v>4982</v>
      </c>
      <c r="C55" s="47"/>
      <c r="D55" s="47" t="s">
        <v>7125</v>
      </c>
      <c r="E55" s="30" t="s">
        <v>1759</v>
      </c>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row>
    <row r="56" spans="2:86" x14ac:dyDescent="0.4">
      <c r="B56" s="47" t="s">
        <v>6622</v>
      </c>
      <c r="C56" s="47"/>
      <c r="D56" s="47" t="s">
        <v>7125</v>
      </c>
      <c r="E56" s="30" t="s">
        <v>1762</v>
      </c>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row>
    <row r="57" spans="2:86" x14ac:dyDescent="0.4">
      <c r="B57" s="47" t="s">
        <v>5978</v>
      </c>
      <c r="C57" s="47"/>
      <c r="D57" s="47" t="s">
        <v>7125</v>
      </c>
      <c r="E57" s="30" t="s">
        <v>1767</v>
      </c>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row>
    <row r="58" spans="2:86" x14ac:dyDescent="0.4">
      <c r="B58" s="47" t="s">
        <v>3675</v>
      </c>
      <c r="C58" s="47"/>
      <c r="D58" s="47" t="s">
        <v>7125</v>
      </c>
      <c r="E58" s="30" t="s">
        <v>1771</v>
      </c>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row>
    <row r="59" spans="2:86" x14ac:dyDescent="0.4">
      <c r="B59" s="47" t="s">
        <v>5540</v>
      </c>
      <c r="C59" s="47"/>
      <c r="D59" s="47" t="s">
        <v>7125</v>
      </c>
      <c r="E59" s="30" t="s">
        <v>1052</v>
      </c>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row>
    <row r="60" spans="2:86" x14ac:dyDescent="0.4">
      <c r="B60" s="47" t="s">
        <v>6623</v>
      </c>
      <c r="C60" s="47"/>
      <c r="D60" s="47" t="s">
        <v>7125</v>
      </c>
      <c r="E60" s="30" t="s">
        <v>1777</v>
      </c>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row>
    <row r="61" spans="2:86" x14ac:dyDescent="0.4">
      <c r="B61" s="47" t="s">
        <v>148</v>
      </c>
      <c r="C61" s="47"/>
      <c r="D61" s="47" t="s">
        <v>7125</v>
      </c>
      <c r="E61" s="30" t="s">
        <v>1687</v>
      </c>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row>
    <row r="62" spans="2:86" x14ac:dyDescent="0.4">
      <c r="B62" s="47" t="s">
        <v>6624</v>
      </c>
      <c r="C62" s="47"/>
      <c r="D62" s="47" t="s">
        <v>7125</v>
      </c>
      <c r="E62" s="30" t="s">
        <v>1606</v>
      </c>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row>
    <row r="63" spans="2:86" x14ac:dyDescent="0.4">
      <c r="B63" s="47" t="s">
        <v>1787</v>
      </c>
      <c r="C63" s="47"/>
      <c r="D63" s="47" t="s">
        <v>7125</v>
      </c>
      <c r="E63" s="30" t="s">
        <v>1785</v>
      </c>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row>
    <row r="64" spans="2:86" x14ac:dyDescent="0.4">
      <c r="B64" s="47" t="s">
        <v>1790</v>
      </c>
      <c r="C64" s="47"/>
      <c r="D64" s="47" t="s">
        <v>7125</v>
      </c>
      <c r="E64" s="30" t="s">
        <v>1421</v>
      </c>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row>
    <row r="65" spans="2:86" x14ac:dyDescent="0.4">
      <c r="B65" s="47" t="s">
        <v>6625</v>
      </c>
      <c r="C65" s="47"/>
      <c r="D65" s="47" t="s">
        <v>7125</v>
      </c>
      <c r="E65" s="30" t="s">
        <v>1792</v>
      </c>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row>
    <row r="66" spans="2:86" x14ac:dyDescent="0.4">
      <c r="B66" s="47" t="s">
        <v>913</v>
      </c>
      <c r="C66" s="47"/>
      <c r="D66" s="47" t="s">
        <v>7125</v>
      </c>
      <c r="E66" s="30" t="s">
        <v>58</v>
      </c>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row>
    <row r="67" spans="2:86" x14ac:dyDescent="0.4">
      <c r="B67" s="47" t="s">
        <v>6626</v>
      </c>
      <c r="C67" s="47"/>
      <c r="D67" s="47" t="s">
        <v>7125</v>
      </c>
      <c r="E67" s="30" t="s">
        <v>318</v>
      </c>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row>
    <row r="68" spans="2:86" x14ac:dyDescent="0.4">
      <c r="B68" s="47" t="s">
        <v>3988</v>
      </c>
      <c r="C68" s="47"/>
      <c r="D68" s="47" t="s">
        <v>7125</v>
      </c>
      <c r="E68" s="30" t="s">
        <v>1802</v>
      </c>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row>
    <row r="69" spans="2:86" x14ac:dyDescent="0.4">
      <c r="B69" s="47" t="s">
        <v>608</v>
      </c>
      <c r="C69" s="47"/>
      <c r="D69" s="47" t="s">
        <v>7125</v>
      </c>
      <c r="E69" s="30" t="s">
        <v>1803</v>
      </c>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row>
    <row r="70" spans="2:86" x14ac:dyDescent="0.4">
      <c r="B70" s="47" t="s">
        <v>6627</v>
      </c>
      <c r="C70" s="47"/>
      <c r="D70" s="47" t="s">
        <v>7125</v>
      </c>
      <c r="E70" s="30" t="s">
        <v>1810</v>
      </c>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row>
    <row r="71" spans="2:86" x14ac:dyDescent="0.4">
      <c r="B71" s="47" t="s">
        <v>6628</v>
      </c>
      <c r="C71" s="47"/>
      <c r="D71" s="47" t="s">
        <v>7125</v>
      </c>
      <c r="E71" s="30" t="s">
        <v>574</v>
      </c>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row>
    <row r="72" spans="2:86" x14ac:dyDescent="0.4">
      <c r="B72" s="47" t="s">
        <v>6629</v>
      </c>
      <c r="C72" s="47"/>
      <c r="D72" s="47" t="s">
        <v>7125</v>
      </c>
      <c r="E72" s="30" t="s">
        <v>1822</v>
      </c>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row>
    <row r="73" spans="2:86" x14ac:dyDescent="0.4">
      <c r="B73" s="47" t="s">
        <v>985</v>
      </c>
      <c r="C73" s="47"/>
      <c r="D73" s="47" t="s">
        <v>7125</v>
      </c>
      <c r="E73" s="30" t="s">
        <v>1825</v>
      </c>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row>
    <row r="74" spans="2:86" x14ac:dyDescent="0.4">
      <c r="B74" s="47" t="s">
        <v>1578</v>
      </c>
      <c r="C74" s="47"/>
      <c r="D74" s="47" t="s">
        <v>7125</v>
      </c>
      <c r="E74" s="30" t="s">
        <v>1829</v>
      </c>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row>
    <row r="75" spans="2:86" x14ac:dyDescent="0.4">
      <c r="B75" s="47" t="s">
        <v>1836</v>
      </c>
      <c r="C75" s="47"/>
      <c r="D75" s="47" t="s">
        <v>7125</v>
      </c>
      <c r="E75" s="30" t="s">
        <v>1833</v>
      </c>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row>
    <row r="76" spans="2:86" x14ac:dyDescent="0.4">
      <c r="B76" s="47" t="s">
        <v>1842</v>
      </c>
      <c r="C76" s="47"/>
      <c r="D76" s="47" t="s">
        <v>7125</v>
      </c>
      <c r="E76" s="30" t="s">
        <v>1837</v>
      </c>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row>
    <row r="77" spans="2:86" x14ac:dyDescent="0.4">
      <c r="B77" s="47" t="s">
        <v>2060</v>
      </c>
      <c r="C77" s="47"/>
      <c r="D77" s="47" t="s">
        <v>7125</v>
      </c>
      <c r="E77" s="30" t="s">
        <v>1848</v>
      </c>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row>
    <row r="78" spans="2:86" x14ac:dyDescent="0.4">
      <c r="B78" s="47" t="s">
        <v>4408</v>
      </c>
      <c r="C78" s="47"/>
      <c r="D78" s="47" t="s">
        <v>7125</v>
      </c>
      <c r="E78" s="30" t="s">
        <v>1230</v>
      </c>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row>
    <row r="79" spans="2:86" x14ac:dyDescent="0.4">
      <c r="B79" s="47" t="s">
        <v>6631</v>
      </c>
      <c r="C79" s="47"/>
      <c r="D79" s="47" t="s">
        <v>7125</v>
      </c>
      <c r="E79" s="30" t="s">
        <v>1860</v>
      </c>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row>
    <row r="80" spans="2:86" x14ac:dyDescent="0.4">
      <c r="B80" s="47" t="s">
        <v>6632</v>
      </c>
      <c r="C80" s="47"/>
      <c r="D80" s="47" t="s">
        <v>7125</v>
      </c>
      <c r="E80" s="30" t="s">
        <v>1011</v>
      </c>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row>
    <row r="81" spans="2:86" x14ac:dyDescent="0.4">
      <c r="B81" s="47" t="s">
        <v>97</v>
      </c>
      <c r="C81" s="47"/>
      <c r="D81" s="47" t="s">
        <v>7125</v>
      </c>
      <c r="E81" s="30" t="s">
        <v>1869</v>
      </c>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row>
    <row r="82" spans="2:86" x14ac:dyDescent="0.4">
      <c r="B82" s="47" t="s">
        <v>1350</v>
      </c>
      <c r="C82" s="47"/>
      <c r="D82" s="47" t="s">
        <v>7125</v>
      </c>
      <c r="E82" s="30" t="s">
        <v>1876</v>
      </c>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row>
    <row r="83" spans="2:86" x14ac:dyDescent="0.4">
      <c r="B83" s="47" t="s">
        <v>1879</v>
      </c>
      <c r="C83" s="47"/>
      <c r="D83" s="47" t="s">
        <v>7125</v>
      </c>
      <c r="E83" s="30" t="s">
        <v>576</v>
      </c>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row>
    <row r="84" spans="2:86" x14ac:dyDescent="0.4">
      <c r="B84" s="47" t="s">
        <v>1884</v>
      </c>
      <c r="C84" s="47"/>
      <c r="D84" s="47" t="s">
        <v>7125</v>
      </c>
      <c r="E84" s="30" t="s">
        <v>1882</v>
      </c>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row>
    <row r="85" spans="2:86" x14ac:dyDescent="0.4">
      <c r="B85" s="47" t="s">
        <v>1886</v>
      </c>
      <c r="C85" s="47"/>
      <c r="D85" s="47" t="s">
        <v>7125</v>
      </c>
      <c r="E85" s="30" t="s">
        <v>1615</v>
      </c>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row>
    <row r="86" spans="2:86" x14ac:dyDescent="0.4">
      <c r="B86" s="47" t="s">
        <v>5776</v>
      </c>
      <c r="C86" s="47"/>
      <c r="D86" s="47" t="s">
        <v>7125</v>
      </c>
      <c r="E86" s="30" t="s">
        <v>777</v>
      </c>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row>
    <row r="87" spans="2:86" x14ac:dyDescent="0.4">
      <c r="B87" s="47" t="s">
        <v>6633</v>
      </c>
      <c r="C87" s="47"/>
      <c r="D87" s="47" t="s">
        <v>7125</v>
      </c>
      <c r="E87" s="30" t="s">
        <v>1891</v>
      </c>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row>
    <row r="88" spans="2:86" x14ac:dyDescent="0.4">
      <c r="B88" s="47" t="s">
        <v>1028</v>
      </c>
      <c r="C88" s="47"/>
      <c r="D88" s="47" t="s">
        <v>7125</v>
      </c>
      <c r="E88" s="30" t="s">
        <v>999</v>
      </c>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row>
    <row r="89" spans="2:86" x14ac:dyDescent="0.4">
      <c r="B89" s="47" t="s">
        <v>1628</v>
      </c>
      <c r="C89" s="47"/>
      <c r="D89" s="47" t="s">
        <v>7125</v>
      </c>
      <c r="E89" s="30" t="s">
        <v>1893</v>
      </c>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row>
    <row r="90" spans="2:86" x14ac:dyDescent="0.4">
      <c r="B90" s="47" t="s">
        <v>1840</v>
      </c>
      <c r="C90" s="47"/>
      <c r="D90" s="47" t="s">
        <v>7125</v>
      </c>
      <c r="E90" s="30" t="s">
        <v>629</v>
      </c>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row>
    <row r="91" spans="2:86" x14ac:dyDescent="0.4">
      <c r="B91" s="47" t="s">
        <v>3273</v>
      </c>
      <c r="C91" s="47"/>
      <c r="D91" s="47" t="s">
        <v>7125</v>
      </c>
      <c r="E91" s="30" t="s">
        <v>1726</v>
      </c>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row>
    <row r="92" spans="2:86" x14ac:dyDescent="0.4">
      <c r="B92" s="47" t="s">
        <v>6634</v>
      </c>
      <c r="C92" s="47"/>
      <c r="D92" s="47" t="s">
        <v>7125</v>
      </c>
      <c r="E92" s="30" t="s">
        <v>1900</v>
      </c>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row>
    <row r="93" spans="2:86" x14ac:dyDescent="0.4">
      <c r="B93" s="47" t="s">
        <v>496</v>
      </c>
      <c r="C93" s="47"/>
      <c r="D93" s="47" t="s">
        <v>7125</v>
      </c>
      <c r="E93" s="30" t="s">
        <v>1355</v>
      </c>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row>
    <row r="94" spans="2:86" x14ac:dyDescent="0.4">
      <c r="B94" s="47" t="s">
        <v>1143</v>
      </c>
      <c r="C94" s="47"/>
      <c r="D94" s="47" t="s">
        <v>7125</v>
      </c>
      <c r="E94" s="30" t="s">
        <v>1119</v>
      </c>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row>
    <row r="95" spans="2:86" x14ac:dyDescent="0.4">
      <c r="B95" s="47" t="s">
        <v>6635</v>
      </c>
      <c r="C95" s="47"/>
      <c r="D95" s="47" t="s">
        <v>7125</v>
      </c>
      <c r="E95" s="30" t="s">
        <v>1913</v>
      </c>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row>
    <row r="96" spans="2:86" x14ac:dyDescent="0.4">
      <c r="B96" s="47" t="s">
        <v>6636</v>
      </c>
      <c r="C96" s="47"/>
      <c r="D96" s="47" t="s">
        <v>7125</v>
      </c>
      <c r="E96" s="30" t="s">
        <v>1914</v>
      </c>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row>
    <row r="97" spans="2:86" x14ac:dyDescent="0.4">
      <c r="B97" s="47" t="s">
        <v>3809</v>
      </c>
      <c r="C97" s="47"/>
      <c r="D97" s="47" t="s">
        <v>7125</v>
      </c>
      <c r="E97" s="30" t="s">
        <v>1821</v>
      </c>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row>
    <row r="98" spans="2:86" x14ac:dyDescent="0.4">
      <c r="B98" s="47" t="s">
        <v>6056</v>
      </c>
      <c r="C98" s="47"/>
      <c r="D98" s="47" t="s">
        <v>7125</v>
      </c>
      <c r="E98" s="30" t="s">
        <v>1918</v>
      </c>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row>
    <row r="99" spans="2:86" x14ac:dyDescent="0.4">
      <c r="B99" s="47" t="s">
        <v>6637</v>
      </c>
      <c r="C99" s="47"/>
      <c r="D99" s="47" t="s">
        <v>7125</v>
      </c>
      <c r="E99" s="30" t="s">
        <v>46</v>
      </c>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row>
    <row r="100" spans="2:86" x14ac:dyDescent="0.4">
      <c r="B100" s="47" t="s">
        <v>4139</v>
      </c>
      <c r="C100" s="47"/>
      <c r="D100" s="47" t="s">
        <v>7125</v>
      </c>
      <c r="E100" s="30" t="s">
        <v>1924</v>
      </c>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row>
    <row r="101" spans="2:86" x14ac:dyDescent="0.4">
      <c r="B101" s="47" t="s">
        <v>302</v>
      </c>
      <c r="C101" s="47"/>
      <c r="D101" s="47" t="s">
        <v>7125</v>
      </c>
      <c r="E101" s="30" t="s">
        <v>240</v>
      </c>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row>
    <row r="102" spans="2:86" x14ac:dyDescent="0.4">
      <c r="B102" s="47" t="s">
        <v>6630</v>
      </c>
      <c r="C102" s="47"/>
      <c r="D102" s="47" t="s">
        <v>7125</v>
      </c>
      <c r="E102" s="30" t="s">
        <v>1722</v>
      </c>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row>
    <row r="103" spans="2:86" x14ac:dyDescent="0.4">
      <c r="B103" s="47" t="s">
        <v>5654</v>
      </c>
      <c r="C103" s="47"/>
      <c r="D103" s="47" t="s">
        <v>7125</v>
      </c>
      <c r="E103" s="30" t="s">
        <v>1927</v>
      </c>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row>
    <row r="104" spans="2:86" x14ac:dyDescent="0.4">
      <c r="B104" s="47" t="s">
        <v>2838</v>
      </c>
      <c r="C104" s="47"/>
      <c r="D104" s="47" t="s">
        <v>7125</v>
      </c>
      <c r="E104" s="30" t="s">
        <v>1928</v>
      </c>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row>
    <row r="105" spans="2:86" x14ac:dyDescent="0.4">
      <c r="B105" s="47" t="s">
        <v>1865</v>
      </c>
      <c r="C105" s="47"/>
      <c r="D105" s="47" t="s">
        <v>7125</v>
      </c>
      <c r="E105" s="30" t="s">
        <v>1931</v>
      </c>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row>
    <row r="106" spans="2:86" x14ac:dyDescent="0.4">
      <c r="B106" s="47" t="s">
        <v>6638</v>
      </c>
      <c r="C106" s="47"/>
      <c r="D106" s="47" t="s">
        <v>7125</v>
      </c>
      <c r="E106" s="30" t="s">
        <v>1149</v>
      </c>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row>
    <row r="107" spans="2:86" x14ac:dyDescent="0.4">
      <c r="B107" s="47" t="s">
        <v>6639</v>
      </c>
      <c r="C107" s="47"/>
      <c r="D107" s="47" t="s">
        <v>7125</v>
      </c>
      <c r="E107" s="30" t="s">
        <v>1743</v>
      </c>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row>
    <row r="108" spans="2:86" x14ac:dyDescent="0.4">
      <c r="B108" s="47" t="s">
        <v>846</v>
      </c>
      <c r="C108" s="47"/>
      <c r="D108" s="47" t="s">
        <v>7125</v>
      </c>
      <c r="E108" s="30" t="s">
        <v>1935</v>
      </c>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row>
    <row r="109" spans="2:86" x14ac:dyDescent="0.4">
      <c r="B109" s="47" t="s">
        <v>1531</v>
      </c>
      <c r="C109" s="47"/>
      <c r="D109" s="47" t="s">
        <v>7125</v>
      </c>
      <c r="E109" s="30" t="s">
        <v>1661</v>
      </c>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row>
    <row r="110" spans="2:86" x14ac:dyDescent="0.4">
      <c r="B110" s="47" t="s">
        <v>616</v>
      </c>
      <c r="C110" s="47"/>
      <c r="D110" s="47" t="s">
        <v>7125</v>
      </c>
      <c r="E110" s="30" t="s">
        <v>1938</v>
      </c>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row>
    <row r="111" spans="2:86" x14ac:dyDescent="0.4">
      <c r="B111" s="47" t="s">
        <v>1946</v>
      </c>
      <c r="C111" s="47"/>
      <c r="D111" s="47" t="s">
        <v>7125</v>
      </c>
      <c r="E111" s="30" t="s">
        <v>1046</v>
      </c>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row>
    <row r="112" spans="2:86" x14ac:dyDescent="0.4">
      <c r="B112" s="47" t="s">
        <v>6640</v>
      </c>
      <c r="C112" s="47"/>
      <c r="D112" s="47" t="s">
        <v>7125</v>
      </c>
      <c r="E112" s="30" t="s">
        <v>1950</v>
      </c>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row>
    <row r="113" spans="2:86" x14ac:dyDescent="0.4">
      <c r="B113" s="47" t="s">
        <v>6641</v>
      </c>
      <c r="C113" s="47"/>
      <c r="D113" s="47" t="s">
        <v>7125</v>
      </c>
      <c r="E113" s="30" t="s">
        <v>1957</v>
      </c>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row>
    <row r="114" spans="2:86" x14ac:dyDescent="0.4">
      <c r="B114" s="47" t="s">
        <v>6109</v>
      </c>
      <c r="C114" s="47"/>
      <c r="D114" s="47" t="s">
        <v>7125</v>
      </c>
      <c r="E114" s="30" t="s">
        <v>1961</v>
      </c>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row>
    <row r="115" spans="2:86" x14ac:dyDescent="0.4">
      <c r="B115" s="47" t="s">
        <v>1976</v>
      </c>
      <c r="C115" s="47"/>
      <c r="D115" s="47" t="s">
        <v>7125</v>
      </c>
      <c r="E115" s="30" t="s">
        <v>1968</v>
      </c>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row>
    <row r="116" spans="2:86" x14ac:dyDescent="0.4">
      <c r="B116" s="47" t="s">
        <v>647</v>
      </c>
      <c r="C116" s="47"/>
      <c r="D116" s="47" t="s">
        <v>7125</v>
      </c>
      <c r="E116" s="30" t="s">
        <v>644</v>
      </c>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row>
    <row r="117" spans="2:86" x14ac:dyDescent="0.4">
      <c r="B117" s="47" t="s">
        <v>223</v>
      </c>
      <c r="C117" s="47"/>
      <c r="D117" s="47" t="s">
        <v>7125</v>
      </c>
      <c r="E117" s="30" t="s">
        <v>1258</v>
      </c>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row>
    <row r="118" spans="2:86" x14ac:dyDescent="0.4">
      <c r="B118" s="47" t="s">
        <v>3126</v>
      </c>
      <c r="C118" s="47"/>
      <c r="D118" s="47" t="s">
        <v>7125</v>
      </c>
      <c r="E118" s="30" t="s">
        <v>1979</v>
      </c>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row>
    <row r="119" spans="2:86" x14ac:dyDescent="0.4">
      <c r="B119" s="47" t="s">
        <v>6171</v>
      </c>
      <c r="C119" s="47"/>
      <c r="D119" s="47" t="s">
        <v>7125</v>
      </c>
      <c r="E119" s="30" t="s">
        <v>1654</v>
      </c>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row>
    <row r="120" spans="2:86" x14ac:dyDescent="0.4">
      <c r="B120" s="47" t="s">
        <v>6643</v>
      </c>
      <c r="C120" s="47"/>
      <c r="D120" s="47" t="s">
        <v>7125</v>
      </c>
      <c r="E120" s="30" t="s">
        <v>1989</v>
      </c>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row>
    <row r="121" spans="2:86" x14ac:dyDescent="0.4">
      <c r="B121" s="47" t="s">
        <v>6644</v>
      </c>
      <c r="C121" s="47"/>
      <c r="D121" s="47" t="s">
        <v>7125</v>
      </c>
      <c r="E121" s="30" t="s">
        <v>32</v>
      </c>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row>
    <row r="122" spans="2:86" x14ac:dyDescent="0.4">
      <c r="B122" s="47" t="s">
        <v>1992</v>
      </c>
      <c r="C122" s="47"/>
      <c r="D122" s="47" t="s">
        <v>7125</v>
      </c>
      <c r="E122" s="30" t="s">
        <v>1850</v>
      </c>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row>
    <row r="123" spans="2:86" x14ac:dyDescent="0.4">
      <c r="B123" s="47" t="s">
        <v>1319</v>
      </c>
      <c r="C123" s="47"/>
      <c r="D123" s="47" t="s">
        <v>7125</v>
      </c>
      <c r="E123" s="30" t="s">
        <v>1994</v>
      </c>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row>
    <row r="124" spans="2:86" x14ac:dyDescent="0.4">
      <c r="B124" s="47" t="s">
        <v>1934</v>
      </c>
      <c r="C124" s="47"/>
      <c r="D124" s="47" t="s">
        <v>7125</v>
      </c>
      <c r="E124" s="30" t="s">
        <v>1995</v>
      </c>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row>
    <row r="125" spans="2:86" x14ac:dyDescent="0.4">
      <c r="B125" s="47" t="s">
        <v>5697</v>
      </c>
      <c r="C125" s="47"/>
      <c r="D125" s="47" t="s">
        <v>7125</v>
      </c>
      <c r="E125" s="30" t="s">
        <v>1998</v>
      </c>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row>
    <row r="126" spans="2:86" x14ac:dyDescent="0.4">
      <c r="B126" s="47" t="s">
        <v>2001</v>
      </c>
      <c r="C126" s="47"/>
      <c r="D126" s="47" t="s">
        <v>7125</v>
      </c>
      <c r="E126" s="30" t="s">
        <v>233</v>
      </c>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row>
    <row r="127" spans="2:86" x14ac:dyDescent="0.4">
      <c r="B127" s="47" t="s">
        <v>1167</v>
      </c>
      <c r="C127" s="47"/>
      <c r="D127" s="47" t="s">
        <v>7125</v>
      </c>
      <c r="E127" s="30" t="s">
        <v>2008</v>
      </c>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row>
    <row r="128" spans="2:86" x14ac:dyDescent="0.4">
      <c r="B128" s="47" t="s">
        <v>2014</v>
      </c>
      <c r="C128" s="47"/>
      <c r="D128" s="47" t="s">
        <v>7125</v>
      </c>
      <c r="E128" s="30" t="s">
        <v>2009</v>
      </c>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row>
    <row r="129" spans="2:86" x14ac:dyDescent="0.4">
      <c r="B129" s="47" t="s">
        <v>1892</v>
      </c>
      <c r="C129" s="47"/>
      <c r="D129" s="47" t="s">
        <v>7125</v>
      </c>
      <c r="E129" s="30" t="s">
        <v>1963</v>
      </c>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row>
    <row r="130" spans="2:86" x14ac:dyDescent="0.4">
      <c r="B130" s="47" t="s">
        <v>2015</v>
      </c>
      <c r="C130" s="47"/>
      <c r="D130" s="47" t="s">
        <v>7125</v>
      </c>
      <c r="E130" s="30" t="s">
        <v>724</v>
      </c>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row>
    <row r="131" spans="2:86" x14ac:dyDescent="0.4">
      <c r="B131" s="47" t="s">
        <v>6645</v>
      </c>
      <c r="C131" s="47"/>
      <c r="D131" s="47" t="s">
        <v>7125</v>
      </c>
      <c r="E131" s="30" t="s">
        <v>2020</v>
      </c>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row>
  </sheetData>
  <mergeCells count="4">
    <mergeCell ref="Q3:AW3"/>
    <mergeCell ref="AX3:BC3"/>
    <mergeCell ref="BD3:BM3"/>
    <mergeCell ref="BN3:CH3"/>
  </mergeCells>
  <phoneticPr fontId="8"/>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2"/>
  <dimension ref="B1:AL385"/>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24" style="42" bestFit="1" customWidth="1"/>
    <col min="3" max="4" width="3.125" style="42" hidden="1" customWidth="1"/>
    <col min="5" max="5" width="5.875" style="42" bestFit="1" customWidth="1"/>
    <col min="6" max="38" width="3.375" style="42" bestFit="1" customWidth="1"/>
    <col min="39" max="16384" width="3.5" style="42"/>
  </cols>
  <sheetData>
    <row r="1" spans="2:38" x14ac:dyDescent="0.4">
      <c r="B1" s="43" t="s">
        <v>3968</v>
      </c>
      <c r="C1" s="45"/>
      <c r="D1" s="45"/>
    </row>
    <row r="2" spans="2:38" x14ac:dyDescent="0.4">
      <c r="B2" s="44" t="s">
        <v>4995</v>
      </c>
      <c r="C2" s="45"/>
      <c r="D2" s="45"/>
    </row>
    <row r="3" spans="2:38" x14ac:dyDescent="0.4">
      <c r="B3" s="45"/>
      <c r="C3" s="45"/>
      <c r="D3" s="45"/>
    </row>
    <row r="4" spans="2:38" ht="136.5" x14ac:dyDescent="0.4">
      <c r="B4" s="46" t="s">
        <v>2827</v>
      </c>
      <c r="C4" s="46" t="s">
        <v>4618</v>
      </c>
      <c r="D4" s="46" t="s">
        <v>2860</v>
      </c>
      <c r="E4" s="48" t="s">
        <v>2267</v>
      </c>
      <c r="F4" s="48" t="s">
        <v>1205</v>
      </c>
      <c r="G4" s="48" t="s">
        <v>28</v>
      </c>
      <c r="H4" s="48" t="s">
        <v>1521</v>
      </c>
      <c r="I4" s="48" t="s">
        <v>2831</v>
      </c>
      <c r="J4" s="48" t="s">
        <v>2833</v>
      </c>
      <c r="K4" s="48" t="s">
        <v>2837</v>
      </c>
      <c r="L4" s="48" t="s">
        <v>2840</v>
      </c>
      <c r="M4" s="48" t="s">
        <v>2841</v>
      </c>
      <c r="N4" s="48" t="s">
        <v>2842</v>
      </c>
      <c r="O4" s="48" t="s">
        <v>827</v>
      </c>
      <c r="P4" s="48" t="s">
        <v>2848</v>
      </c>
      <c r="Q4" s="51" t="s">
        <v>2056</v>
      </c>
      <c r="R4" s="51" t="s">
        <v>2253</v>
      </c>
      <c r="S4" s="51" t="s">
        <v>2850</v>
      </c>
      <c r="T4" s="51" t="s">
        <v>2853</v>
      </c>
      <c r="U4" s="51" t="s">
        <v>2122</v>
      </c>
      <c r="V4" s="51" t="s">
        <v>2856</v>
      </c>
      <c r="W4" s="51" t="s">
        <v>2811</v>
      </c>
      <c r="X4" s="51" t="s">
        <v>2861</v>
      </c>
      <c r="Y4" s="51" t="s">
        <v>1244</v>
      </c>
      <c r="Z4" s="51" t="s">
        <v>2862</v>
      </c>
      <c r="AA4" s="51" t="s">
        <v>2863</v>
      </c>
      <c r="AB4" s="51" t="s">
        <v>2868</v>
      </c>
      <c r="AC4" s="51" t="s">
        <v>2871</v>
      </c>
      <c r="AD4" s="51" t="s">
        <v>968</v>
      </c>
      <c r="AE4" s="51" t="s">
        <v>2872</v>
      </c>
      <c r="AF4" s="51" t="s">
        <v>2873</v>
      </c>
      <c r="AG4" s="51" t="s">
        <v>2876</v>
      </c>
      <c r="AH4" s="51" t="s">
        <v>2878</v>
      </c>
      <c r="AI4" s="51" t="s">
        <v>25</v>
      </c>
      <c r="AJ4" s="51" t="s">
        <v>2854</v>
      </c>
      <c r="AK4" s="51" t="s">
        <v>2879</v>
      </c>
      <c r="AL4" s="51" t="s">
        <v>2883</v>
      </c>
    </row>
    <row r="5" spans="2:38" x14ac:dyDescent="0.4">
      <c r="B5" s="47" t="s">
        <v>6365</v>
      </c>
      <c r="C5" s="47"/>
      <c r="D5" s="47" t="s">
        <v>7125</v>
      </c>
      <c r="E5" s="30" t="s">
        <v>1583</v>
      </c>
      <c r="F5" s="30" t="s">
        <v>652</v>
      </c>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row>
    <row r="6" spans="2:38" x14ac:dyDescent="0.4">
      <c r="B6" s="47" t="s">
        <v>2532</v>
      </c>
      <c r="C6" s="47"/>
      <c r="D6" s="47" t="s">
        <v>7125</v>
      </c>
      <c r="E6" s="30" t="s">
        <v>689</v>
      </c>
      <c r="F6" s="30" t="s">
        <v>652</v>
      </c>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row>
    <row r="7" spans="2:38" x14ac:dyDescent="0.4">
      <c r="B7" s="47" t="s">
        <v>409</v>
      </c>
      <c r="C7" s="47"/>
      <c r="D7" s="47" t="s">
        <v>7125</v>
      </c>
      <c r="E7" s="30" t="s">
        <v>1592</v>
      </c>
      <c r="F7" s="30" t="s">
        <v>652</v>
      </c>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row>
    <row r="8" spans="2:38" x14ac:dyDescent="0.4">
      <c r="B8" s="47" t="s">
        <v>4521</v>
      </c>
      <c r="C8" s="47"/>
      <c r="D8" s="47" t="s">
        <v>7125</v>
      </c>
      <c r="E8" s="30" t="s">
        <v>1053</v>
      </c>
      <c r="F8" s="30" t="s">
        <v>652</v>
      </c>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row>
    <row r="9" spans="2:38" x14ac:dyDescent="0.4">
      <c r="B9" s="47" t="s">
        <v>6307</v>
      </c>
      <c r="C9" s="47"/>
      <c r="D9" s="47" t="s">
        <v>7125</v>
      </c>
      <c r="E9" s="30" t="s">
        <v>1605</v>
      </c>
      <c r="F9" s="30" t="s">
        <v>652</v>
      </c>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row>
    <row r="10" spans="2:38" x14ac:dyDescent="0.4">
      <c r="B10" s="47" t="s">
        <v>5296</v>
      </c>
      <c r="C10" s="47"/>
      <c r="D10" s="47" t="s">
        <v>7125</v>
      </c>
      <c r="E10" s="30" t="s">
        <v>1610</v>
      </c>
      <c r="F10" s="30" t="s">
        <v>652</v>
      </c>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row>
    <row r="11" spans="2:38" x14ac:dyDescent="0.4">
      <c r="B11" s="47" t="s">
        <v>1619</v>
      </c>
      <c r="C11" s="47"/>
      <c r="D11" s="47" t="s">
        <v>7125</v>
      </c>
      <c r="E11" s="30" t="s">
        <v>179</v>
      </c>
      <c r="F11" s="30" t="s">
        <v>652</v>
      </c>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row>
    <row r="12" spans="2:38" x14ac:dyDescent="0.4">
      <c r="B12" s="47" t="s">
        <v>5302</v>
      </c>
      <c r="C12" s="47"/>
      <c r="D12" s="47" t="s">
        <v>7125</v>
      </c>
      <c r="E12" s="30" t="s">
        <v>1007</v>
      </c>
      <c r="F12" s="30" t="s">
        <v>652</v>
      </c>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row>
    <row r="13" spans="2:38" x14ac:dyDescent="0.4">
      <c r="B13" s="47" t="s">
        <v>5910</v>
      </c>
      <c r="C13" s="47"/>
      <c r="D13" s="47" t="s">
        <v>7125</v>
      </c>
      <c r="E13" s="30" t="s">
        <v>1620</v>
      </c>
      <c r="F13" s="30" t="s">
        <v>652</v>
      </c>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row>
    <row r="14" spans="2:38" x14ac:dyDescent="0.4">
      <c r="B14" s="47" t="s">
        <v>6610</v>
      </c>
      <c r="C14" s="47"/>
      <c r="D14" s="47" t="s">
        <v>7125</v>
      </c>
      <c r="E14" s="30" t="s">
        <v>1624</v>
      </c>
      <c r="F14" s="30" t="s">
        <v>652</v>
      </c>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row>
    <row r="15" spans="2:38" x14ac:dyDescent="0.4">
      <c r="B15" s="47" t="s">
        <v>6611</v>
      </c>
      <c r="C15" s="47"/>
      <c r="D15" s="47" t="s">
        <v>7125</v>
      </c>
      <c r="E15" s="30" t="s">
        <v>310</v>
      </c>
      <c r="F15" s="30" t="s">
        <v>652</v>
      </c>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row>
    <row r="16" spans="2:38" x14ac:dyDescent="0.4">
      <c r="B16" s="47" t="s">
        <v>6612</v>
      </c>
      <c r="C16" s="47"/>
      <c r="D16" s="47" t="s">
        <v>7125</v>
      </c>
      <c r="E16" s="30" t="s">
        <v>1625</v>
      </c>
      <c r="F16" s="30" t="s">
        <v>652</v>
      </c>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row>
    <row r="17" spans="2:38" x14ac:dyDescent="0.4">
      <c r="B17" s="47" t="s">
        <v>1627</v>
      </c>
      <c r="C17" s="47"/>
      <c r="D17" s="47" t="s">
        <v>7125</v>
      </c>
      <c r="E17" s="30" t="s">
        <v>1217</v>
      </c>
      <c r="F17" s="30" t="s">
        <v>652</v>
      </c>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row>
    <row r="18" spans="2:38" x14ac:dyDescent="0.4">
      <c r="B18" s="47" t="s">
        <v>1365</v>
      </c>
      <c r="C18" s="47"/>
      <c r="D18" s="47" t="s">
        <v>7125</v>
      </c>
      <c r="E18" s="30" t="s">
        <v>1550</v>
      </c>
      <c r="F18" s="30" t="s">
        <v>652</v>
      </c>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row>
    <row r="19" spans="2:38" x14ac:dyDescent="0.4">
      <c r="B19" s="47" t="s">
        <v>6578</v>
      </c>
      <c r="C19" s="47"/>
      <c r="D19" s="47" t="s">
        <v>7125</v>
      </c>
      <c r="E19" s="30" t="s">
        <v>543</v>
      </c>
      <c r="F19" s="30" t="s">
        <v>652</v>
      </c>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row>
    <row r="20" spans="2:38" x14ac:dyDescent="0.4">
      <c r="B20" s="47" t="s">
        <v>4719</v>
      </c>
      <c r="C20" s="47"/>
      <c r="D20" s="47" t="s">
        <v>7125</v>
      </c>
      <c r="E20" s="30" t="s">
        <v>1633</v>
      </c>
      <c r="F20" s="30" t="s">
        <v>652</v>
      </c>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row>
    <row r="21" spans="2:38" x14ac:dyDescent="0.4">
      <c r="B21" s="47" t="s">
        <v>4316</v>
      </c>
      <c r="C21" s="47"/>
      <c r="D21" s="47" t="s">
        <v>7125</v>
      </c>
      <c r="E21" s="30" t="s">
        <v>958</v>
      </c>
      <c r="F21" s="30" t="s">
        <v>652</v>
      </c>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row>
    <row r="22" spans="2:38" x14ac:dyDescent="0.4">
      <c r="B22" s="47" t="s">
        <v>1645</v>
      </c>
      <c r="C22" s="47"/>
      <c r="D22" s="47" t="s">
        <v>7125</v>
      </c>
      <c r="E22" s="30" t="s">
        <v>1643</v>
      </c>
      <c r="F22" s="30" t="s">
        <v>652</v>
      </c>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row>
    <row r="23" spans="2:38" x14ac:dyDescent="0.4">
      <c r="B23" s="47" t="s">
        <v>1357</v>
      </c>
      <c r="C23" s="47"/>
      <c r="D23" s="47" t="s">
        <v>7125</v>
      </c>
      <c r="E23" s="30" t="s">
        <v>280</v>
      </c>
      <c r="F23" s="30" t="s">
        <v>652</v>
      </c>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row>
    <row r="24" spans="2:38" x14ac:dyDescent="0.4">
      <c r="B24" s="47" t="s">
        <v>632</v>
      </c>
      <c r="C24" s="47"/>
      <c r="D24" s="47" t="s">
        <v>7125</v>
      </c>
      <c r="E24" s="30" t="s">
        <v>1640</v>
      </c>
      <c r="F24" s="30" t="s">
        <v>652</v>
      </c>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row>
    <row r="25" spans="2:38" x14ac:dyDescent="0.4">
      <c r="B25" s="47" t="s">
        <v>1166</v>
      </c>
      <c r="C25" s="47"/>
      <c r="D25" s="47" t="s">
        <v>7125</v>
      </c>
      <c r="E25" s="30" t="s">
        <v>1646</v>
      </c>
      <c r="F25" s="30" t="s">
        <v>652</v>
      </c>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row>
    <row r="26" spans="2:38" x14ac:dyDescent="0.4">
      <c r="B26" s="47" t="s">
        <v>2571</v>
      </c>
      <c r="C26" s="47"/>
      <c r="D26" s="47" t="s">
        <v>7125</v>
      </c>
      <c r="E26" s="30" t="s">
        <v>1649</v>
      </c>
      <c r="F26" s="30" t="s">
        <v>652</v>
      </c>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row>
    <row r="27" spans="2:38" x14ac:dyDescent="0.4">
      <c r="B27" s="47" t="s">
        <v>977</v>
      </c>
      <c r="C27" s="47"/>
      <c r="D27" s="47" t="s">
        <v>7125</v>
      </c>
      <c r="E27" s="30" t="s">
        <v>1652</v>
      </c>
      <c r="F27" s="30" t="s">
        <v>652</v>
      </c>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row>
    <row r="28" spans="2:38" x14ac:dyDescent="0.4">
      <c r="B28" s="47" t="s">
        <v>3905</v>
      </c>
      <c r="C28" s="47"/>
      <c r="D28" s="47" t="s">
        <v>7125</v>
      </c>
      <c r="E28" s="30" t="s">
        <v>772</v>
      </c>
      <c r="F28" s="30" t="s">
        <v>652</v>
      </c>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row>
    <row r="29" spans="2:38" x14ac:dyDescent="0.4">
      <c r="B29" s="47" t="s">
        <v>998</v>
      </c>
      <c r="C29" s="47"/>
      <c r="D29" s="47" t="s">
        <v>7125</v>
      </c>
      <c r="E29" s="30" t="s">
        <v>709</v>
      </c>
      <c r="F29" s="30" t="s">
        <v>652</v>
      </c>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row>
    <row r="30" spans="2:38" x14ac:dyDescent="0.4">
      <c r="B30" s="47" t="s">
        <v>1662</v>
      </c>
      <c r="C30" s="47"/>
      <c r="D30" s="47" t="s">
        <v>7125</v>
      </c>
      <c r="E30" s="30" t="s">
        <v>1660</v>
      </c>
      <c r="F30" s="30" t="s">
        <v>652</v>
      </c>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row>
    <row r="31" spans="2:38" x14ac:dyDescent="0.4">
      <c r="B31" s="47" t="s">
        <v>6480</v>
      </c>
      <c r="C31" s="47"/>
      <c r="D31" s="47" t="s">
        <v>7125</v>
      </c>
      <c r="E31" s="30" t="s">
        <v>405</v>
      </c>
      <c r="F31" s="30" t="s">
        <v>652</v>
      </c>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row>
    <row r="32" spans="2:38" x14ac:dyDescent="0.4">
      <c r="B32" s="47" t="s">
        <v>6613</v>
      </c>
      <c r="C32" s="47"/>
      <c r="D32" s="47" t="s">
        <v>7125</v>
      </c>
      <c r="E32" s="30" t="s">
        <v>1009</v>
      </c>
      <c r="F32" s="30" t="s">
        <v>652</v>
      </c>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row>
    <row r="33" spans="2:38" x14ac:dyDescent="0.4">
      <c r="B33" s="47" t="s">
        <v>6614</v>
      </c>
      <c r="C33" s="47"/>
      <c r="D33" s="47" t="s">
        <v>7125</v>
      </c>
      <c r="E33" s="30" t="s">
        <v>1665</v>
      </c>
      <c r="F33" s="30" t="s">
        <v>652</v>
      </c>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row>
    <row r="34" spans="2:38" x14ac:dyDescent="0.4">
      <c r="B34" s="47" t="s">
        <v>6615</v>
      </c>
      <c r="C34" s="47"/>
      <c r="D34" s="47" t="s">
        <v>7125</v>
      </c>
      <c r="E34" s="30" t="s">
        <v>1669</v>
      </c>
      <c r="F34" s="30" t="s">
        <v>652</v>
      </c>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row>
    <row r="35" spans="2:38" x14ac:dyDescent="0.4">
      <c r="B35" s="47" t="s">
        <v>4702</v>
      </c>
      <c r="C35" s="47"/>
      <c r="D35" s="47" t="s">
        <v>7125</v>
      </c>
      <c r="E35" s="30" t="s">
        <v>1678</v>
      </c>
      <c r="F35" s="30" t="s">
        <v>652</v>
      </c>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row>
    <row r="36" spans="2:38" x14ac:dyDescent="0.4">
      <c r="B36" s="47" t="s">
        <v>6616</v>
      </c>
      <c r="C36" s="47"/>
      <c r="D36" s="47" t="s">
        <v>7125</v>
      </c>
      <c r="E36" s="30" t="s">
        <v>1683</v>
      </c>
      <c r="F36" s="30" t="s">
        <v>652</v>
      </c>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row>
    <row r="37" spans="2:38" x14ac:dyDescent="0.4">
      <c r="B37" s="47" t="s">
        <v>6617</v>
      </c>
      <c r="C37" s="47"/>
      <c r="D37" s="47" t="s">
        <v>7125</v>
      </c>
      <c r="E37" s="30" t="s">
        <v>1688</v>
      </c>
      <c r="F37" s="30" t="s">
        <v>652</v>
      </c>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row>
    <row r="38" spans="2:38" x14ac:dyDescent="0.4">
      <c r="B38" s="47" t="s">
        <v>6618</v>
      </c>
      <c r="C38" s="47"/>
      <c r="D38" s="47" t="s">
        <v>7125</v>
      </c>
      <c r="E38" s="30" t="s">
        <v>1689</v>
      </c>
      <c r="F38" s="30" t="s">
        <v>652</v>
      </c>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row>
    <row r="39" spans="2:38" x14ac:dyDescent="0.4">
      <c r="B39" s="47" t="s">
        <v>6619</v>
      </c>
      <c r="C39" s="47"/>
      <c r="D39" s="47" t="s">
        <v>7125</v>
      </c>
      <c r="E39" s="30" t="s">
        <v>745</v>
      </c>
      <c r="F39" s="30" t="s">
        <v>652</v>
      </c>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row>
    <row r="40" spans="2:38" x14ac:dyDescent="0.4">
      <c r="B40" s="47" t="s">
        <v>6620</v>
      </c>
      <c r="C40" s="47"/>
      <c r="D40" s="47" t="s">
        <v>7125</v>
      </c>
      <c r="E40" s="30" t="s">
        <v>1698</v>
      </c>
      <c r="F40" s="30" t="s">
        <v>652</v>
      </c>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row>
    <row r="41" spans="2:38" x14ac:dyDescent="0.4">
      <c r="B41" s="47" t="s">
        <v>638</v>
      </c>
      <c r="C41" s="47"/>
      <c r="D41" s="47" t="s">
        <v>7125</v>
      </c>
      <c r="E41" s="30" t="s">
        <v>1703</v>
      </c>
      <c r="F41" s="30" t="s">
        <v>652</v>
      </c>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row>
    <row r="42" spans="2:38" x14ac:dyDescent="0.4">
      <c r="B42" s="47" t="s">
        <v>6621</v>
      </c>
      <c r="C42" s="47"/>
      <c r="D42" s="47" t="s">
        <v>7125</v>
      </c>
      <c r="E42" s="30" t="s">
        <v>1706</v>
      </c>
      <c r="F42" s="30" t="s">
        <v>652</v>
      </c>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row>
    <row r="43" spans="2:38" x14ac:dyDescent="0.4">
      <c r="B43" s="47" t="s">
        <v>226</v>
      </c>
      <c r="C43" s="47"/>
      <c r="D43" s="47" t="s">
        <v>7125</v>
      </c>
      <c r="E43" s="30" t="s">
        <v>635</v>
      </c>
      <c r="F43" s="30" t="s">
        <v>652</v>
      </c>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row>
    <row r="44" spans="2:38" x14ac:dyDescent="0.4">
      <c r="B44" s="47" t="s">
        <v>1063</v>
      </c>
      <c r="C44" s="47"/>
      <c r="D44" s="47" t="s">
        <v>7125</v>
      </c>
      <c r="E44" s="30" t="s">
        <v>1630</v>
      </c>
      <c r="F44" s="30" t="s">
        <v>652</v>
      </c>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row>
    <row r="45" spans="2:38" x14ac:dyDescent="0.4">
      <c r="B45" s="47" t="s">
        <v>6585</v>
      </c>
      <c r="C45" s="47"/>
      <c r="D45" s="47" t="s">
        <v>7125</v>
      </c>
      <c r="E45" s="30" t="s">
        <v>1707</v>
      </c>
      <c r="F45" s="30" t="s">
        <v>652</v>
      </c>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row>
    <row r="46" spans="2:38" x14ac:dyDescent="0.4">
      <c r="B46" s="47" t="s">
        <v>1500</v>
      </c>
      <c r="C46" s="47"/>
      <c r="D46" s="47" t="s">
        <v>7125</v>
      </c>
      <c r="E46" s="30" t="s">
        <v>1315</v>
      </c>
      <c r="F46" s="30" t="s">
        <v>652</v>
      </c>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row>
    <row r="47" spans="2:38" x14ac:dyDescent="0.4">
      <c r="B47" s="47" t="s">
        <v>5868</v>
      </c>
      <c r="C47" s="47"/>
      <c r="D47" s="47" t="s">
        <v>7125</v>
      </c>
      <c r="E47" s="30" t="s">
        <v>1714</v>
      </c>
      <c r="F47" s="30" t="s">
        <v>652</v>
      </c>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row>
    <row r="48" spans="2:38" x14ac:dyDescent="0.4">
      <c r="B48" s="47" t="s">
        <v>2733</v>
      </c>
      <c r="C48" s="47"/>
      <c r="D48" s="47" t="s">
        <v>7125</v>
      </c>
      <c r="E48" s="30" t="s">
        <v>1725</v>
      </c>
      <c r="F48" s="30" t="s">
        <v>652</v>
      </c>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row>
    <row r="49" spans="2:38" x14ac:dyDescent="0.4">
      <c r="B49" s="47" t="s">
        <v>1732</v>
      </c>
      <c r="C49" s="47"/>
      <c r="D49" s="47" t="s">
        <v>7125</v>
      </c>
      <c r="E49" s="30" t="s">
        <v>1731</v>
      </c>
      <c r="F49" s="30" t="s">
        <v>652</v>
      </c>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row>
    <row r="50" spans="2:38" x14ac:dyDescent="0.4">
      <c r="B50" s="47" t="s">
        <v>1737</v>
      </c>
      <c r="C50" s="47"/>
      <c r="D50" s="47" t="s">
        <v>7125</v>
      </c>
      <c r="E50" s="30" t="s">
        <v>1735</v>
      </c>
      <c r="F50" s="30" t="s">
        <v>652</v>
      </c>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row>
    <row r="51" spans="2:38" x14ac:dyDescent="0.4">
      <c r="B51" s="47" t="s">
        <v>1740</v>
      </c>
      <c r="C51" s="47"/>
      <c r="D51" s="47" t="s">
        <v>7125</v>
      </c>
      <c r="E51" s="30" t="s">
        <v>1231</v>
      </c>
      <c r="F51" s="30" t="s">
        <v>652</v>
      </c>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row>
    <row r="52" spans="2:38" x14ac:dyDescent="0.4">
      <c r="B52" s="47" t="s">
        <v>6232</v>
      </c>
      <c r="C52" s="47"/>
      <c r="D52" s="47" t="s">
        <v>7125</v>
      </c>
      <c r="E52" s="30" t="s">
        <v>1744</v>
      </c>
      <c r="F52" s="30" t="s">
        <v>652</v>
      </c>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row>
    <row r="53" spans="2:38" x14ac:dyDescent="0.4">
      <c r="B53" s="47" t="s">
        <v>5011</v>
      </c>
      <c r="C53" s="47"/>
      <c r="D53" s="47" t="s">
        <v>7125</v>
      </c>
      <c r="E53" s="30" t="s">
        <v>1752</v>
      </c>
      <c r="F53" s="30" t="s">
        <v>652</v>
      </c>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row>
    <row r="54" spans="2:38" x14ac:dyDescent="0.4">
      <c r="B54" s="47" t="s">
        <v>2339</v>
      </c>
      <c r="C54" s="47"/>
      <c r="D54" s="47" t="s">
        <v>7125</v>
      </c>
      <c r="E54" s="30" t="s">
        <v>1200</v>
      </c>
      <c r="F54" s="30" t="s">
        <v>652</v>
      </c>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row>
    <row r="55" spans="2:38" x14ac:dyDescent="0.4">
      <c r="B55" s="47" t="s">
        <v>4982</v>
      </c>
      <c r="C55" s="47"/>
      <c r="D55" s="47" t="s">
        <v>7125</v>
      </c>
      <c r="E55" s="30" t="s">
        <v>1759</v>
      </c>
      <c r="F55" s="30" t="s">
        <v>652</v>
      </c>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row>
    <row r="56" spans="2:38" x14ac:dyDescent="0.4">
      <c r="B56" s="47" t="s">
        <v>6622</v>
      </c>
      <c r="C56" s="47"/>
      <c r="D56" s="47" t="s">
        <v>7125</v>
      </c>
      <c r="E56" s="30" t="s">
        <v>1762</v>
      </c>
      <c r="F56" s="30" t="s">
        <v>652</v>
      </c>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row>
    <row r="57" spans="2:38" x14ac:dyDescent="0.4">
      <c r="B57" s="47" t="s">
        <v>5978</v>
      </c>
      <c r="C57" s="47"/>
      <c r="D57" s="47" t="s">
        <v>7125</v>
      </c>
      <c r="E57" s="30" t="s">
        <v>1767</v>
      </c>
      <c r="F57" s="30" t="s">
        <v>652</v>
      </c>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row>
    <row r="58" spans="2:38" x14ac:dyDescent="0.4">
      <c r="B58" s="47" t="s">
        <v>3675</v>
      </c>
      <c r="C58" s="47"/>
      <c r="D58" s="47" t="s">
        <v>7125</v>
      </c>
      <c r="E58" s="30" t="s">
        <v>1771</v>
      </c>
      <c r="F58" s="30" t="s">
        <v>652</v>
      </c>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row>
    <row r="59" spans="2:38" x14ac:dyDescent="0.4">
      <c r="B59" s="47" t="s">
        <v>5540</v>
      </c>
      <c r="C59" s="47"/>
      <c r="D59" s="47" t="s">
        <v>7125</v>
      </c>
      <c r="E59" s="30" t="s">
        <v>1052</v>
      </c>
      <c r="F59" s="30" t="s">
        <v>652</v>
      </c>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row>
    <row r="60" spans="2:38" x14ac:dyDescent="0.4">
      <c r="B60" s="47" t="s">
        <v>6623</v>
      </c>
      <c r="C60" s="47"/>
      <c r="D60" s="47" t="s">
        <v>7125</v>
      </c>
      <c r="E60" s="30" t="s">
        <v>1777</v>
      </c>
      <c r="F60" s="30" t="s">
        <v>652</v>
      </c>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row>
    <row r="61" spans="2:38" x14ac:dyDescent="0.4">
      <c r="B61" s="47" t="s">
        <v>148</v>
      </c>
      <c r="C61" s="47"/>
      <c r="D61" s="47" t="s">
        <v>7125</v>
      </c>
      <c r="E61" s="30" t="s">
        <v>1687</v>
      </c>
      <c r="F61" s="30" t="s">
        <v>652</v>
      </c>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row>
    <row r="62" spans="2:38" x14ac:dyDescent="0.4">
      <c r="B62" s="47" t="s">
        <v>6624</v>
      </c>
      <c r="C62" s="47"/>
      <c r="D62" s="47" t="s">
        <v>7125</v>
      </c>
      <c r="E62" s="30" t="s">
        <v>1606</v>
      </c>
      <c r="F62" s="30" t="s">
        <v>652</v>
      </c>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row>
    <row r="63" spans="2:38" x14ac:dyDescent="0.4">
      <c r="B63" s="47" t="s">
        <v>1787</v>
      </c>
      <c r="C63" s="47"/>
      <c r="D63" s="47" t="s">
        <v>7125</v>
      </c>
      <c r="E63" s="30" t="s">
        <v>1785</v>
      </c>
      <c r="F63" s="30" t="s">
        <v>652</v>
      </c>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row>
    <row r="64" spans="2:38" x14ac:dyDescent="0.4">
      <c r="B64" s="47" t="s">
        <v>1790</v>
      </c>
      <c r="C64" s="47"/>
      <c r="D64" s="47" t="s">
        <v>7125</v>
      </c>
      <c r="E64" s="30" t="s">
        <v>1421</v>
      </c>
      <c r="F64" s="30" t="s">
        <v>652</v>
      </c>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row>
    <row r="65" spans="2:38" x14ac:dyDescent="0.4">
      <c r="B65" s="47" t="s">
        <v>6625</v>
      </c>
      <c r="C65" s="47"/>
      <c r="D65" s="47" t="s">
        <v>7125</v>
      </c>
      <c r="E65" s="30" t="s">
        <v>1792</v>
      </c>
      <c r="F65" s="30" t="s">
        <v>652</v>
      </c>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row>
    <row r="66" spans="2:38" x14ac:dyDescent="0.4">
      <c r="B66" s="47" t="s">
        <v>913</v>
      </c>
      <c r="C66" s="47"/>
      <c r="D66" s="47" t="s">
        <v>7125</v>
      </c>
      <c r="E66" s="30" t="s">
        <v>58</v>
      </c>
      <c r="F66" s="30" t="s">
        <v>652</v>
      </c>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row>
    <row r="67" spans="2:38" x14ac:dyDescent="0.4">
      <c r="B67" s="47" t="s">
        <v>6626</v>
      </c>
      <c r="C67" s="47"/>
      <c r="D67" s="47" t="s">
        <v>7125</v>
      </c>
      <c r="E67" s="30" t="s">
        <v>318</v>
      </c>
      <c r="F67" s="30" t="s">
        <v>652</v>
      </c>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row>
    <row r="68" spans="2:38" x14ac:dyDescent="0.4">
      <c r="B68" s="47" t="s">
        <v>3988</v>
      </c>
      <c r="C68" s="47"/>
      <c r="D68" s="47" t="s">
        <v>7125</v>
      </c>
      <c r="E68" s="30" t="s">
        <v>1802</v>
      </c>
      <c r="F68" s="30" t="s">
        <v>652</v>
      </c>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row>
    <row r="69" spans="2:38" x14ac:dyDescent="0.4">
      <c r="B69" s="47" t="s">
        <v>608</v>
      </c>
      <c r="C69" s="47"/>
      <c r="D69" s="47" t="s">
        <v>7125</v>
      </c>
      <c r="E69" s="30" t="s">
        <v>1803</v>
      </c>
      <c r="F69" s="30" t="s">
        <v>652</v>
      </c>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row>
    <row r="70" spans="2:38" x14ac:dyDescent="0.4">
      <c r="B70" s="47" t="s">
        <v>6627</v>
      </c>
      <c r="C70" s="47"/>
      <c r="D70" s="47" t="s">
        <v>7125</v>
      </c>
      <c r="E70" s="30" t="s">
        <v>1810</v>
      </c>
      <c r="F70" s="30" t="s">
        <v>652</v>
      </c>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row>
    <row r="71" spans="2:38" x14ac:dyDescent="0.4">
      <c r="B71" s="47" t="s">
        <v>6628</v>
      </c>
      <c r="C71" s="47"/>
      <c r="D71" s="47" t="s">
        <v>7125</v>
      </c>
      <c r="E71" s="30" t="s">
        <v>574</v>
      </c>
      <c r="F71" s="30" t="s">
        <v>652</v>
      </c>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row>
    <row r="72" spans="2:38" x14ac:dyDescent="0.4">
      <c r="B72" s="47" t="s">
        <v>6629</v>
      </c>
      <c r="C72" s="47"/>
      <c r="D72" s="47" t="s">
        <v>7125</v>
      </c>
      <c r="E72" s="30" t="s">
        <v>1822</v>
      </c>
      <c r="F72" s="30" t="s">
        <v>652</v>
      </c>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row>
    <row r="73" spans="2:38" x14ac:dyDescent="0.4">
      <c r="B73" s="47" t="s">
        <v>985</v>
      </c>
      <c r="C73" s="47"/>
      <c r="D73" s="47" t="s">
        <v>7125</v>
      </c>
      <c r="E73" s="30" t="s">
        <v>1825</v>
      </c>
      <c r="F73" s="30" t="s">
        <v>652</v>
      </c>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row>
    <row r="74" spans="2:38" x14ac:dyDescent="0.4">
      <c r="B74" s="47" t="s">
        <v>1578</v>
      </c>
      <c r="C74" s="47"/>
      <c r="D74" s="47" t="s">
        <v>7125</v>
      </c>
      <c r="E74" s="30" t="s">
        <v>1829</v>
      </c>
      <c r="F74" s="30" t="s">
        <v>652</v>
      </c>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row>
    <row r="75" spans="2:38" x14ac:dyDescent="0.4">
      <c r="B75" s="47" t="s">
        <v>1836</v>
      </c>
      <c r="C75" s="47"/>
      <c r="D75" s="47" t="s">
        <v>7125</v>
      </c>
      <c r="E75" s="30" t="s">
        <v>1833</v>
      </c>
      <c r="F75" s="30" t="s">
        <v>652</v>
      </c>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row>
    <row r="76" spans="2:38" x14ac:dyDescent="0.4">
      <c r="B76" s="47" t="s">
        <v>1842</v>
      </c>
      <c r="C76" s="47"/>
      <c r="D76" s="47" t="s">
        <v>7125</v>
      </c>
      <c r="E76" s="30" t="s">
        <v>1837</v>
      </c>
      <c r="F76" s="30" t="s">
        <v>652</v>
      </c>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row>
    <row r="77" spans="2:38" x14ac:dyDescent="0.4">
      <c r="B77" s="47" t="s">
        <v>2060</v>
      </c>
      <c r="C77" s="47"/>
      <c r="D77" s="47" t="s">
        <v>7125</v>
      </c>
      <c r="E77" s="30" t="s">
        <v>1848</v>
      </c>
      <c r="F77" s="30" t="s">
        <v>652</v>
      </c>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row>
    <row r="78" spans="2:38" x14ac:dyDescent="0.4">
      <c r="B78" s="47" t="s">
        <v>4408</v>
      </c>
      <c r="C78" s="47"/>
      <c r="D78" s="47" t="s">
        <v>7125</v>
      </c>
      <c r="E78" s="30" t="s">
        <v>1230</v>
      </c>
      <c r="F78" s="30" t="s">
        <v>652</v>
      </c>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row>
    <row r="79" spans="2:38" x14ac:dyDescent="0.4">
      <c r="B79" s="47" t="s">
        <v>6631</v>
      </c>
      <c r="C79" s="47"/>
      <c r="D79" s="47" t="s">
        <v>7125</v>
      </c>
      <c r="E79" s="30" t="s">
        <v>1860</v>
      </c>
      <c r="F79" s="30" t="s">
        <v>652</v>
      </c>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row>
    <row r="80" spans="2:38" x14ac:dyDescent="0.4">
      <c r="B80" s="47" t="s">
        <v>6632</v>
      </c>
      <c r="C80" s="47"/>
      <c r="D80" s="47" t="s">
        <v>7125</v>
      </c>
      <c r="E80" s="30" t="s">
        <v>1011</v>
      </c>
      <c r="F80" s="30" t="s">
        <v>652</v>
      </c>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row>
    <row r="81" spans="2:38" x14ac:dyDescent="0.4">
      <c r="B81" s="47" t="s">
        <v>97</v>
      </c>
      <c r="C81" s="47"/>
      <c r="D81" s="47" t="s">
        <v>7125</v>
      </c>
      <c r="E81" s="30" t="s">
        <v>1869</v>
      </c>
      <c r="F81" s="30" t="s">
        <v>652</v>
      </c>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row>
    <row r="82" spans="2:38" x14ac:dyDescent="0.4">
      <c r="B82" s="47" t="s">
        <v>1350</v>
      </c>
      <c r="C82" s="47"/>
      <c r="D82" s="47" t="s">
        <v>7125</v>
      </c>
      <c r="E82" s="30" t="s">
        <v>1876</v>
      </c>
      <c r="F82" s="30" t="s">
        <v>652</v>
      </c>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row>
    <row r="83" spans="2:38" x14ac:dyDescent="0.4">
      <c r="B83" s="47" t="s">
        <v>1879</v>
      </c>
      <c r="C83" s="47"/>
      <c r="D83" s="47" t="s">
        <v>7125</v>
      </c>
      <c r="E83" s="30" t="s">
        <v>576</v>
      </c>
      <c r="F83" s="30" t="s">
        <v>652</v>
      </c>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row>
    <row r="84" spans="2:38" x14ac:dyDescent="0.4">
      <c r="B84" s="47" t="s">
        <v>1884</v>
      </c>
      <c r="C84" s="47"/>
      <c r="D84" s="47" t="s">
        <v>7125</v>
      </c>
      <c r="E84" s="30" t="s">
        <v>1882</v>
      </c>
      <c r="F84" s="30" t="s">
        <v>652</v>
      </c>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row>
    <row r="85" spans="2:38" x14ac:dyDescent="0.4">
      <c r="B85" s="47" t="s">
        <v>1886</v>
      </c>
      <c r="C85" s="47"/>
      <c r="D85" s="47" t="s">
        <v>7125</v>
      </c>
      <c r="E85" s="30" t="s">
        <v>1615</v>
      </c>
      <c r="F85" s="30" t="s">
        <v>652</v>
      </c>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row>
    <row r="86" spans="2:38" x14ac:dyDescent="0.4">
      <c r="B86" s="47" t="s">
        <v>5776</v>
      </c>
      <c r="C86" s="47"/>
      <c r="D86" s="47" t="s">
        <v>7125</v>
      </c>
      <c r="E86" s="30" t="s">
        <v>777</v>
      </c>
      <c r="F86" s="30" t="s">
        <v>652</v>
      </c>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row>
    <row r="87" spans="2:38" x14ac:dyDescent="0.4">
      <c r="B87" s="47" t="s">
        <v>6633</v>
      </c>
      <c r="C87" s="47"/>
      <c r="D87" s="47" t="s">
        <v>7125</v>
      </c>
      <c r="E87" s="30" t="s">
        <v>1891</v>
      </c>
      <c r="F87" s="30" t="s">
        <v>652</v>
      </c>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row>
    <row r="88" spans="2:38" x14ac:dyDescent="0.4">
      <c r="B88" s="47" t="s">
        <v>1028</v>
      </c>
      <c r="C88" s="47"/>
      <c r="D88" s="47" t="s">
        <v>7125</v>
      </c>
      <c r="E88" s="30" t="s">
        <v>999</v>
      </c>
      <c r="F88" s="30" t="s">
        <v>652</v>
      </c>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row>
    <row r="89" spans="2:38" x14ac:dyDescent="0.4">
      <c r="B89" s="47" t="s">
        <v>1628</v>
      </c>
      <c r="C89" s="47"/>
      <c r="D89" s="47" t="s">
        <v>7125</v>
      </c>
      <c r="E89" s="30" t="s">
        <v>1893</v>
      </c>
      <c r="F89" s="30" t="s">
        <v>652</v>
      </c>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row>
    <row r="90" spans="2:38" x14ac:dyDescent="0.4">
      <c r="B90" s="47" t="s">
        <v>1840</v>
      </c>
      <c r="C90" s="47"/>
      <c r="D90" s="47" t="s">
        <v>7125</v>
      </c>
      <c r="E90" s="30" t="s">
        <v>629</v>
      </c>
      <c r="F90" s="30" t="s">
        <v>652</v>
      </c>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row>
    <row r="91" spans="2:38" x14ac:dyDescent="0.4">
      <c r="B91" s="47" t="s">
        <v>3273</v>
      </c>
      <c r="C91" s="47"/>
      <c r="D91" s="47" t="s">
        <v>7125</v>
      </c>
      <c r="E91" s="30" t="s">
        <v>1726</v>
      </c>
      <c r="F91" s="30" t="s">
        <v>652</v>
      </c>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row>
    <row r="92" spans="2:38" x14ac:dyDescent="0.4">
      <c r="B92" s="47" t="s">
        <v>6634</v>
      </c>
      <c r="C92" s="47"/>
      <c r="D92" s="47" t="s">
        <v>7125</v>
      </c>
      <c r="E92" s="30" t="s">
        <v>1900</v>
      </c>
      <c r="F92" s="30" t="s">
        <v>652</v>
      </c>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row>
    <row r="93" spans="2:38" x14ac:dyDescent="0.4">
      <c r="B93" s="47" t="s">
        <v>496</v>
      </c>
      <c r="C93" s="47"/>
      <c r="D93" s="47" t="s">
        <v>7125</v>
      </c>
      <c r="E93" s="30" t="s">
        <v>1355</v>
      </c>
      <c r="F93" s="30" t="s">
        <v>652</v>
      </c>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row>
    <row r="94" spans="2:38" x14ac:dyDescent="0.4">
      <c r="B94" s="47" t="s">
        <v>1143</v>
      </c>
      <c r="C94" s="47"/>
      <c r="D94" s="47" t="s">
        <v>7125</v>
      </c>
      <c r="E94" s="30" t="s">
        <v>1119</v>
      </c>
      <c r="F94" s="30" t="s">
        <v>652</v>
      </c>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row>
    <row r="95" spans="2:38" x14ac:dyDescent="0.4">
      <c r="B95" s="47" t="s">
        <v>6635</v>
      </c>
      <c r="C95" s="47"/>
      <c r="D95" s="47" t="s">
        <v>7125</v>
      </c>
      <c r="E95" s="30" t="s">
        <v>1913</v>
      </c>
      <c r="F95" s="30" t="s">
        <v>652</v>
      </c>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row>
    <row r="96" spans="2:38" x14ac:dyDescent="0.4">
      <c r="B96" s="47" t="s">
        <v>6636</v>
      </c>
      <c r="C96" s="47"/>
      <c r="D96" s="47" t="s">
        <v>7125</v>
      </c>
      <c r="E96" s="30" t="s">
        <v>1914</v>
      </c>
      <c r="F96" s="30" t="s">
        <v>652</v>
      </c>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row>
    <row r="97" spans="2:38" x14ac:dyDescent="0.4">
      <c r="B97" s="47" t="s">
        <v>3809</v>
      </c>
      <c r="C97" s="47"/>
      <c r="D97" s="47" t="s">
        <v>7125</v>
      </c>
      <c r="E97" s="30" t="s">
        <v>1821</v>
      </c>
      <c r="F97" s="30" t="s">
        <v>652</v>
      </c>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row>
    <row r="98" spans="2:38" x14ac:dyDescent="0.4">
      <c r="B98" s="47" t="s">
        <v>6056</v>
      </c>
      <c r="C98" s="47"/>
      <c r="D98" s="47" t="s">
        <v>7125</v>
      </c>
      <c r="E98" s="30" t="s">
        <v>1918</v>
      </c>
      <c r="F98" s="30" t="s">
        <v>652</v>
      </c>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row>
    <row r="99" spans="2:38" x14ac:dyDescent="0.4">
      <c r="B99" s="47" t="s">
        <v>6637</v>
      </c>
      <c r="C99" s="47"/>
      <c r="D99" s="47" t="s">
        <v>7125</v>
      </c>
      <c r="E99" s="30" t="s">
        <v>46</v>
      </c>
      <c r="F99" s="30" t="s">
        <v>652</v>
      </c>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row>
    <row r="100" spans="2:38" x14ac:dyDescent="0.4">
      <c r="B100" s="47" t="s">
        <v>4139</v>
      </c>
      <c r="C100" s="47"/>
      <c r="D100" s="47" t="s">
        <v>7125</v>
      </c>
      <c r="E100" s="30" t="s">
        <v>1924</v>
      </c>
      <c r="F100" s="30" t="s">
        <v>652</v>
      </c>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row>
    <row r="101" spans="2:38" x14ac:dyDescent="0.4">
      <c r="B101" s="47" t="s">
        <v>302</v>
      </c>
      <c r="C101" s="47"/>
      <c r="D101" s="47" t="s">
        <v>7125</v>
      </c>
      <c r="E101" s="30" t="s">
        <v>240</v>
      </c>
      <c r="F101" s="30" t="s">
        <v>652</v>
      </c>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row>
    <row r="102" spans="2:38" x14ac:dyDescent="0.4">
      <c r="B102" s="47" t="s">
        <v>6630</v>
      </c>
      <c r="C102" s="47"/>
      <c r="D102" s="47" t="s">
        <v>7125</v>
      </c>
      <c r="E102" s="30" t="s">
        <v>1722</v>
      </c>
      <c r="F102" s="30" t="s">
        <v>652</v>
      </c>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row>
    <row r="103" spans="2:38" x14ac:dyDescent="0.4">
      <c r="B103" s="47" t="s">
        <v>5654</v>
      </c>
      <c r="C103" s="47"/>
      <c r="D103" s="47" t="s">
        <v>7125</v>
      </c>
      <c r="E103" s="30" t="s">
        <v>1927</v>
      </c>
      <c r="F103" s="30" t="s">
        <v>652</v>
      </c>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row>
    <row r="104" spans="2:38" x14ac:dyDescent="0.4">
      <c r="B104" s="47" t="s">
        <v>2838</v>
      </c>
      <c r="C104" s="47"/>
      <c r="D104" s="47" t="s">
        <v>7125</v>
      </c>
      <c r="E104" s="30" t="s">
        <v>1928</v>
      </c>
      <c r="F104" s="30" t="s">
        <v>652</v>
      </c>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row>
    <row r="105" spans="2:38" x14ac:dyDescent="0.4">
      <c r="B105" s="47" t="s">
        <v>1865</v>
      </c>
      <c r="C105" s="47"/>
      <c r="D105" s="47" t="s">
        <v>7125</v>
      </c>
      <c r="E105" s="30" t="s">
        <v>1931</v>
      </c>
      <c r="F105" s="30" t="s">
        <v>652</v>
      </c>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row>
    <row r="106" spans="2:38" x14ac:dyDescent="0.4">
      <c r="B106" s="47" t="s">
        <v>6638</v>
      </c>
      <c r="C106" s="47"/>
      <c r="D106" s="47" t="s">
        <v>7125</v>
      </c>
      <c r="E106" s="30" t="s">
        <v>1149</v>
      </c>
      <c r="F106" s="30" t="s">
        <v>652</v>
      </c>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row>
    <row r="107" spans="2:38" x14ac:dyDescent="0.4">
      <c r="B107" s="47" t="s">
        <v>6639</v>
      </c>
      <c r="C107" s="47"/>
      <c r="D107" s="47" t="s">
        <v>7125</v>
      </c>
      <c r="E107" s="30" t="s">
        <v>1743</v>
      </c>
      <c r="F107" s="30" t="s">
        <v>652</v>
      </c>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row>
    <row r="108" spans="2:38" x14ac:dyDescent="0.4">
      <c r="B108" s="47" t="s">
        <v>846</v>
      </c>
      <c r="C108" s="47"/>
      <c r="D108" s="47" t="s">
        <v>7125</v>
      </c>
      <c r="E108" s="30" t="s">
        <v>1935</v>
      </c>
      <c r="F108" s="30" t="s">
        <v>652</v>
      </c>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row>
    <row r="109" spans="2:38" x14ac:dyDescent="0.4">
      <c r="B109" s="47" t="s">
        <v>1531</v>
      </c>
      <c r="C109" s="47"/>
      <c r="D109" s="47" t="s">
        <v>7125</v>
      </c>
      <c r="E109" s="30" t="s">
        <v>1661</v>
      </c>
      <c r="F109" s="30" t="s">
        <v>652</v>
      </c>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row>
    <row r="110" spans="2:38" x14ac:dyDescent="0.4">
      <c r="B110" s="47" t="s">
        <v>616</v>
      </c>
      <c r="C110" s="47"/>
      <c r="D110" s="47" t="s">
        <v>7125</v>
      </c>
      <c r="E110" s="30" t="s">
        <v>1938</v>
      </c>
      <c r="F110" s="30" t="s">
        <v>652</v>
      </c>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row>
    <row r="111" spans="2:38" x14ac:dyDescent="0.4">
      <c r="B111" s="47" t="s">
        <v>1946</v>
      </c>
      <c r="C111" s="47"/>
      <c r="D111" s="47" t="s">
        <v>7125</v>
      </c>
      <c r="E111" s="30" t="s">
        <v>1046</v>
      </c>
      <c r="F111" s="30" t="s">
        <v>652</v>
      </c>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row>
    <row r="112" spans="2:38" x14ac:dyDescent="0.4">
      <c r="B112" s="47" t="s">
        <v>6640</v>
      </c>
      <c r="C112" s="47"/>
      <c r="D112" s="47" t="s">
        <v>7125</v>
      </c>
      <c r="E112" s="30" t="s">
        <v>1950</v>
      </c>
      <c r="F112" s="30" t="s">
        <v>652</v>
      </c>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row>
    <row r="113" spans="2:38" x14ac:dyDescent="0.4">
      <c r="B113" s="47" t="s">
        <v>6641</v>
      </c>
      <c r="C113" s="47"/>
      <c r="D113" s="47" t="s">
        <v>7125</v>
      </c>
      <c r="E113" s="30" t="s">
        <v>1957</v>
      </c>
      <c r="F113" s="30" t="s">
        <v>652</v>
      </c>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row>
    <row r="114" spans="2:38" x14ac:dyDescent="0.4">
      <c r="B114" s="47" t="s">
        <v>1965</v>
      </c>
      <c r="C114" s="47"/>
      <c r="D114" s="47" t="s">
        <v>7125</v>
      </c>
      <c r="E114" s="30" t="s">
        <v>1961</v>
      </c>
      <c r="F114" s="30" t="s">
        <v>652</v>
      </c>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row>
    <row r="115" spans="2:38" x14ac:dyDescent="0.4">
      <c r="B115" s="47" t="s">
        <v>1976</v>
      </c>
      <c r="C115" s="47"/>
      <c r="D115" s="47" t="s">
        <v>7125</v>
      </c>
      <c r="E115" s="30" t="s">
        <v>1968</v>
      </c>
      <c r="F115" s="30" t="s">
        <v>652</v>
      </c>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row>
    <row r="116" spans="2:38" x14ac:dyDescent="0.4">
      <c r="B116" s="47" t="s">
        <v>647</v>
      </c>
      <c r="C116" s="47"/>
      <c r="D116" s="47" t="s">
        <v>7125</v>
      </c>
      <c r="E116" s="30" t="s">
        <v>644</v>
      </c>
      <c r="F116" s="30" t="s">
        <v>652</v>
      </c>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row>
    <row r="117" spans="2:38" x14ac:dyDescent="0.4">
      <c r="B117" s="47" t="s">
        <v>223</v>
      </c>
      <c r="C117" s="47"/>
      <c r="D117" s="47" t="s">
        <v>7125</v>
      </c>
      <c r="E117" s="30" t="s">
        <v>1258</v>
      </c>
      <c r="F117" s="30" t="s">
        <v>652</v>
      </c>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row>
    <row r="118" spans="2:38" x14ac:dyDescent="0.4">
      <c r="B118" s="47" t="s">
        <v>3126</v>
      </c>
      <c r="C118" s="47"/>
      <c r="D118" s="47" t="s">
        <v>7125</v>
      </c>
      <c r="E118" s="30" t="s">
        <v>1979</v>
      </c>
      <c r="F118" s="30" t="s">
        <v>652</v>
      </c>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row>
    <row r="119" spans="2:38" x14ac:dyDescent="0.4">
      <c r="B119" s="47" t="s">
        <v>6171</v>
      </c>
      <c r="C119" s="47"/>
      <c r="D119" s="47" t="s">
        <v>7125</v>
      </c>
      <c r="E119" s="30" t="s">
        <v>1654</v>
      </c>
      <c r="F119" s="30" t="s">
        <v>652</v>
      </c>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row>
    <row r="120" spans="2:38" x14ac:dyDescent="0.4">
      <c r="B120" s="47" t="s">
        <v>6643</v>
      </c>
      <c r="C120" s="47"/>
      <c r="D120" s="47" t="s">
        <v>7125</v>
      </c>
      <c r="E120" s="30" t="s">
        <v>1989</v>
      </c>
      <c r="F120" s="30" t="s">
        <v>652</v>
      </c>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row>
    <row r="121" spans="2:38" x14ac:dyDescent="0.4">
      <c r="B121" s="47" t="s">
        <v>6644</v>
      </c>
      <c r="C121" s="47"/>
      <c r="D121" s="47" t="s">
        <v>7125</v>
      </c>
      <c r="E121" s="30" t="s">
        <v>32</v>
      </c>
      <c r="F121" s="30" t="s">
        <v>652</v>
      </c>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row>
    <row r="122" spans="2:38" x14ac:dyDescent="0.4">
      <c r="B122" s="47" t="s">
        <v>1992</v>
      </c>
      <c r="C122" s="47"/>
      <c r="D122" s="47" t="s">
        <v>7125</v>
      </c>
      <c r="E122" s="30" t="s">
        <v>1850</v>
      </c>
      <c r="F122" s="30" t="s">
        <v>652</v>
      </c>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row>
    <row r="123" spans="2:38" x14ac:dyDescent="0.4">
      <c r="B123" s="47" t="s">
        <v>1319</v>
      </c>
      <c r="C123" s="47"/>
      <c r="D123" s="47" t="s">
        <v>7125</v>
      </c>
      <c r="E123" s="30" t="s">
        <v>1994</v>
      </c>
      <c r="F123" s="30" t="s">
        <v>652</v>
      </c>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row>
    <row r="124" spans="2:38" x14ac:dyDescent="0.4">
      <c r="B124" s="47" t="s">
        <v>1934</v>
      </c>
      <c r="C124" s="47"/>
      <c r="D124" s="47" t="s">
        <v>7125</v>
      </c>
      <c r="E124" s="30" t="s">
        <v>1995</v>
      </c>
      <c r="F124" s="30" t="s">
        <v>652</v>
      </c>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row>
    <row r="125" spans="2:38" x14ac:dyDescent="0.4">
      <c r="B125" s="47" t="s">
        <v>5697</v>
      </c>
      <c r="C125" s="47"/>
      <c r="D125" s="47" t="s">
        <v>7125</v>
      </c>
      <c r="E125" s="30" t="s">
        <v>1998</v>
      </c>
      <c r="F125" s="30" t="s">
        <v>652</v>
      </c>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row>
    <row r="126" spans="2:38" x14ac:dyDescent="0.4">
      <c r="B126" s="47" t="s">
        <v>2001</v>
      </c>
      <c r="C126" s="47"/>
      <c r="D126" s="47" t="s">
        <v>7125</v>
      </c>
      <c r="E126" s="30" t="s">
        <v>233</v>
      </c>
      <c r="F126" s="30" t="s">
        <v>652</v>
      </c>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row>
    <row r="127" spans="2:38" x14ac:dyDescent="0.4">
      <c r="B127" s="47" t="s">
        <v>1167</v>
      </c>
      <c r="C127" s="47"/>
      <c r="D127" s="47" t="s">
        <v>7125</v>
      </c>
      <c r="E127" s="30" t="s">
        <v>2008</v>
      </c>
      <c r="F127" s="30" t="s">
        <v>652</v>
      </c>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row>
    <row r="128" spans="2:38" x14ac:dyDescent="0.4">
      <c r="B128" s="47" t="s">
        <v>2014</v>
      </c>
      <c r="C128" s="47"/>
      <c r="D128" s="47" t="s">
        <v>7125</v>
      </c>
      <c r="E128" s="30" t="s">
        <v>2009</v>
      </c>
      <c r="F128" s="30" t="s">
        <v>652</v>
      </c>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row>
    <row r="129" spans="2:38" x14ac:dyDescent="0.4">
      <c r="B129" s="47" t="s">
        <v>1892</v>
      </c>
      <c r="C129" s="47"/>
      <c r="D129" s="47" t="s">
        <v>7125</v>
      </c>
      <c r="E129" s="30" t="s">
        <v>1963</v>
      </c>
      <c r="F129" s="30" t="s">
        <v>652</v>
      </c>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row>
    <row r="130" spans="2:38" x14ac:dyDescent="0.4">
      <c r="B130" s="47" t="s">
        <v>2015</v>
      </c>
      <c r="C130" s="47"/>
      <c r="D130" s="47" t="s">
        <v>7125</v>
      </c>
      <c r="E130" s="30" t="s">
        <v>724</v>
      </c>
      <c r="F130" s="30" t="s">
        <v>652</v>
      </c>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row>
    <row r="131" spans="2:38" x14ac:dyDescent="0.4">
      <c r="B131" s="47" t="s">
        <v>6645</v>
      </c>
      <c r="C131" s="47"/>
      <c r="D131" s="47" t="s">
        <v>7125</v>
      </c>
      <c r="E131" s="30" t="s">
        <v>2020</v>
      </c>
      <c r="F131" s="30" t="s">
        <v>652</v>
      </c>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row>
    <row r="132" spans="2:38" x14ac:dyDescent="0.4">
      <c r="B132" s="47" t="s">
        <v>6365</v>
      </c>
      <c r="C132" s="47"/>
      <c r="D132" s="47" t="s">
        <v>7125</v>
      </c>
      <c r="E132" s="30" t="s">
        <v>1583</v>
      </c>
      <c r="F132" s="30" t="s">
        <v>583</v>
      </c>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row>
    <row r="133" spans="2:38" x14ac:dyDescent="0.4">
      <c r="B133" s="47" t="s">
        <v>2532</v>
      </c>
      <c r="C133" s="47"/>
      <c r="D133" s="47" t="s">
        <v>7125</v>
      </c>
      <c r="E133" s="30" t="s">
        <v>689</v>
      </c>
      <c r="F133" s="30" t="s">
        <v>583</v>
      </c>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row>
    <row r="134" spans="2:38" x14ac:dyDescent="0.4">
      <c r="B134" s="47" t="s">
        <v>409</v>
      </c>
      <c r="C134" s="47"/>
      <c r="D134" s="47" t="s">
        <v>7125</v>
      </c>
      <c r="E134" s="30" t="s">
        <v>1592</v>
      </c>
      <c r="F134" s="30" t="s">
        <v>583</v>
      </c>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row>
    <row r="135" spans="2:38" x14ac:dyDescent="0.4">
      <c r="B135" s="47" t="s">
        <v>4521</v>
      </c>
      <c r="C135" s="47"/>
      <c r="D135" s="47" t="s">
        <v>7125</v>
      </c>
      <c r="E135" s="30" t="s">
        <v>1053</v>
      </c>
      <c r="F135" s="30" t="s">
        <v>583</v>
      </c>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row>
    <row r="136" spans="2:38" x14ac:dyDescent="0.4">
      <c r="B136" s="47" t="s">
        <v>6307</v>
      </c>
      <c r="C136" s="47"/>
      <c r="D136" s="47" t="s">
        <v>7125</v>
      </c>
      <c r="E136" s="30" t="s">
        <v>1605</v>
      </c>
      <c r="F136" s="30" t="s">
        <v>583</v>
      </c>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row>
    <row r="137" spans="2:38" x14ac:dyDescent="0.4">
      <c r="B137" s="47" t="s">
        <v>5296</v>
      </c>
      <c r="C137" s="47"/>
      <c r="D137" s="47" t="s">
        <v>7125</v>
      </c>
      <c r="E137" s="30" t="s">
        <v>1610</v>
      </c>
      <c r="F137" s="30" t="s">
        <v>583</v>
      </c>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row>
    <row r="138" spans="2:38" x14ac:dyDescent="0.4">
      <c r="B138" s="47" t="s">
        <v>1619</v>
      </c>
      <c r="C138" s="47"/>
      <c r="D138" s="47" t="s">
        <v>7125</v>
      </c>
      <c r="E138" s="30" t="s">
        <v>179</v>
      </c>
      <c r="F138" s="30" t="s">
        <v>583</v>
      </c>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row>
    <row r="139" spans="2:38" x14ac:dyDescent="0.4">
      <c r="B139" s="47" t="s">
        <v>5302</v>
      </c>
      <c r="C139" s="47"/>
      <c r="D139" s="47" t="s">
        <v>7125</v>
      </c>
      <c r="E139" s="30" t="s">
        <v>1007</v>
      </c>
      <c r="F139" s="30" t="s">
        <v>583</v>
      </c>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row>
    <row r="140" spans="2:38" x14ac:dyDescent="0.4">
      <c r="B140" s="47" t="s">
        <v>5910</v>
      </c>
      <c r="C140" s="47"/>
      <c r="D140" s="47" t="s">
        <v>7125</v>
      </c>
      <c r="E140" s="30" t="s">
        <v>1620</v>
      </c>
      <c r="F140" s="30" t="s">
        <v>583</v>
      </c>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row>
    <row r="141" spans="2:38" x14ac:dyDescent="0.4">
      <c r="B141" s="47" t="s">
        <v>6610</v>
      </c>
      <c r="C141" s="47"/>
      <c r="D141" s="47" t="s">
        <v>7125</v>
      </c>
      <c r="E141" s="30" t="s">
        <v>1624</v>
      </c>
      <c r="F141" s="30" t="s">
        <v>583</v>
      </c>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row>
    <row r="142" spans="2:38" x14ac:dyDescent="0.4">
      <c r="B142" s="47" t="s">
        <v>6611</v>
      </c>
      <c r="C142" s="47"/>
      <c r="D142" s="47" t="s">
        <v>7125</v>
      </c>
      <c r="E142" s="30" t="s">
        <v>310</v>
      </c>
      <c r="F142" s="30" t="s">
        <v>583</v>
      </c>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row>
    <row r="143" spans="2:38" x14ac:dyDescent="0.4">
      <c r="B143" s="47" t="s">
        <v>6612</v>
      </c>
      <c r="C143" s="47"/>
      <c r="D143" s="47" t="s">
        <v>7125</v>
      </c>
      <c r="E143" s="30" t="s">
        <v>1625</v>
      </c>
      <c r="F143" s="30" t="s">
        <v>583</v>
      </c>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row>
    <row r="144" spans="2:38" x14ac:dyDescent="0.4">
      <c r="B144" s="47" t="s">
        <v>1627</v>
      </c>
      <c r="C144" s="47"/>
      <c r="D144" s="47" t="s">
        <v>7125</v>
      </c>
      <c r="E144" s="30" t="s">
        <v>1217</v>
      </c>
      <c r="F144" s="30" t="s">
        <v>583</v>
      </c>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row>
    <row r="145" spans="2:38" x14ac:dyDescent="0.4">
      <c r="B145" s="47" t="s">
        <v>1365</v>
      </c>
      <c r="C145" s="47"/>
      <c r="D145" s="47" t="s">
        <v>7125</v>
      </c>
      <c r="E145" s="30" t="s">
        <v>1550</v>
      </c>
      <c r="F145" s="30" t="s">
        <v>583</v>
      </c>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row>
    <row r="146" spans="2:38" x14ac:dyDescent="0.4">
      <c r="B146" s="47" t="s">
        <v>6578</v>
      </c>
      <c r="C146" s="47"/>
      <c r="D146" s="47" t="s">
        <v>7125</v>
      </c>
      <c r="E146" s="30" t="s">
        <v>543</v>
      </c>
      <c r="F146" s="30" t="s">
        <v>583</v>
      </c>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row>
    <row r="147" spans="2:38" x14ac:dyDescent="0.4">
      <c r="B147" s="47" t="s">
        <v>4719</v>
      </c>
      <c r="C147" s="47"/>
      <c r="D147" s="47" t="s">
        <v>7125</v>
      </c>
      <c r="E147" s="30" t="s">
        <v>1633</v>
      </c>
      <c r="F147" s="30" t="s">
        <v>583</v>
      </c>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row>
    <row r="148" spans="2:38" x14ac:dyDescent="0.4">
      <c r="B148" s="47" t="s">
        <v>4316</v>
      </c>
      <c r="C148" s="47"/>
      <c r="D148" s="47" t="s">
        <v>7125</v>
      </c>
      <c r="E148" s="30" t="s">
        <v>958</v>
      </c>
      <c r="F148" s="30" t="s">
        <v>583</v>
      </c>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row>
    <row r="149" spans="2:38" x14ac:dyDescent="0.4">
      <c r="B149" s="47" t="s">
        <v>1645</v>
      </c>
      <c r="C149" s="47"/>
      <c r="D149" s="47" t="s">
        <v>7125</v>
      </c>
      <c r="E149" s="30" t="s">
        <v>1643</v>
      </c>
      <c r="F149" s="30" t="s">
        <v>583</v>
      </c>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row>
    <row r="150" spans="2:38" x14ac:dyDescent="0.4">
      <c r="B150" s="47" t="s">
        <v>1357</v>
      </c>
      <c r="C150" s="47"/>
      <c r="D150" s="47" t="s">
        <v>7125</v>
      </c>
      <c r="E150" s="30" t="s">
        <v>280</v>
      </c>
      <c r="F150" s="30" t="s">
        <v>583</v>
      </c>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row>
    <row r="151" spans="2:38" x14ac:dyDescent="0.4">
      <c r="B151" s="47" t="s">
        <v>632</v>
      </c>
      <c r="C151" s="47"/>
      <c r="D151" s="47" t="s">
        <v>7125</v>
      </c>
      <c r="E151" s="30" t="s">
        <v>1640</v>
      </c>
      <c r="F151" s="30" t="s">
        <v>583</v>
      </c>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row>
    <row r="152" spans="2:38" x14ac:dyDescent="0.4">
      <c r="B152" s="47" t="s">
        <v>1166</v>
      </c>
      <c r="C152" s="47"/>
      <c r="D152" s="47" t="s">
        <v>7125</v>
      </c>
      <c r="E152" s="30" t="s">
        <v>1646</v>
      </c>
      <c r="F152" s="30" t="s">
        <v>583</v>
      </c>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row>
    <row r="153" spans="2:38" x14ac:dyDescent="0.4">
      <c r="B153" s="47" t="s">
        <v>2571</v>
      </c>
      <c r="C153" s="47"/>
      <c r="D153" s="47" t="s">
        <v>7125</v>
      </c>
      <c r="E153" s="30" t="s">
        <v>1649</v>
      </c>
      <c r="F153" s="30" t="s">
        <v>583</v>
      </c>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row>
    <row r="154" spans="2:38" x14ac:dyDescent="0.4">
      <c r="B154" s="47" t="s">
        <v>977</v>
      </c>
      <c r="C154" s="47"/>
      <c r="D154" s="47" t="s">
        <v>7125</v>
      </c>
      <c r="E154" s="30" t="s">
        <v>1652</v>
      </c>
      <c r="F154" s="30" t="s">
        <v>583</v>
      </c>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row>
    <row r="155" spans="2:38" x14ac:dyDescent="0.4">
      <c r="B155" s="47" t="s">
        <v>3905</v>
      </c>
      <c r="C155" s="47"/>
      <c r="D155" s="47" t="s">
        <v>7125</v>
      </c>
      <c r="E155" s="30" t="s">
        <v>772</v>
      </c>
      <c r="F155" s="30" t="s">
        <v>583</v>
      </c>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row>
    <row r="156" spans="2:38" x14ac:dyDescent="0.4">
      <c r="B156" s="47" t="s">
        <v>998</v>
      </c>
      <c r="C156" s="47"/>
      <c r="D156" s="47" t="s">
        <v>7125</v>
      </c>
      <c r="E156" s="30" t="s">
        <v>709</v>
      </c>
      <c r="F156" s="30" t="s">
        <v>583</v>
      </c>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row>
    <row r="157" spans="2:38" x14ac:dyDescent="0.4">
      <c r="B157" s="47" t="s">
        <v>1662</v>
      </c>
      <c r="C157" s="47"/>
      <c r="D157" s="47" t="s">
        <v>7125</v>
      </c>
      <c r="E157" s="30" t="s">
        <v>1660</v>
      </c>
      <c r="F157" s="30" t="s">
        <v>583</v>
      </c>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row>
    <row r="158" spans="2:38" x14ac:dyDescent="0.4">
      <c r="B158" s="47" t="s">
        <v>6480</v>
      </c>
      <c r="C158" s="47"/>
      <c r="D158" s="47" t="s">
        <v>7125</v>
      </c>
      <c r="E158" s="30" t="s">
        <v>405</v>
      </c>
      <c r="F158" s="30" t="s">
        <v>583</v>
      </c>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row>
    <row r="159" spans="2:38" x14ac:dyDescent="0.4">
      <c r="B159" s="47" t="s">
        <v>6613</v>
      </c>
      <c r="C159" s="47"/>
      <c r="D159" s="47" t="s">
        <v>7125</v>
      </c>
      <c r="E159" s="30" t="s">
        <v>1009</v>
      </c>
      <c r="F159" s="30" t="s">
        <v>583</v>
      </c>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row>
    <row r="160" spans="2:38" x14ac:dyDescent="0.4">
      <c r="B160" s="47" t="s">
        <v>6614</v>
      </c>
      <c r="C160" s="47"/>
      <c r="D160" s="47" t="s">
        <v>7125</v>
      </c>
      <c r="E160" s="30" t="s">
        <v>1665</v>
      </c>
      <c r="F160" s="30" t="s">
        <v>583</v>
      </c>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row>
    <row r="161" spans="2:38" x14ac:dyDescent="0.4">
      <c r="B161" s="47" t="s">
        <v>6615</v>
      </c>
      <c r="C161" s="47"/>
      <c r="D161" s="47" t="s">
        <v>7125</v>
      </c>
      <c r="E161" s="30" t="s">
        <v>1669</v>
      </c>
      <c r="F161" s="30" t="s">
        <v>583</v>
      </c>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row>
    <row r="162" spans="2:38" x14ac:dyDescent="0.4">
      <c r="B162" s="47" t="s">
        <v>4702</v>
      </c>
      <c r="C162" s="47"/>
      <c r="D162" s="47" t="s">
        <v>7125</v>
      </c>
      <c r="E162" s="30" t="s">
        <v>1678</v>
      </c>
      <c r="F162" s="30" t="s">
        <v>583</v>
      </c>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row>
    <row r="163" spans="2:38" x14ac:dyDescent="0.4">
      <c r="B163" s="47" t="s">
        <v>6616</v>
      </c>
      <c r="C163" s="47"/>
      <c r="D163" s="47" t="s">
        <v>7125</v>
      </c>
      <c r="E163" s="30" t="s">
        <v>1683</v>
      </c>
      <c r="F163" s="30" t="s">
        <v>583</v>
      </c>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row>
    <row r="164" spans="2:38" x14ac:dyDescent="0.4">
      <c r="B164" s="47" t="s">
        <v>6617</v>
      </c>
      <c r="C164" s="47"/>
      <c r="D164" s="47" t="s">
        <v>7125</v>
      </c>
      <c r="E164" s="30" t="s">
        <v>1688</v>
      </c>
      <c r="F164" s="30" t="s">
        <v>583</v>
      </c>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row>
    <row r="165" spans="2:38" x14ac:dyDescent="0.4">
      <c r="B165" s="47" t="s">
        <v>6618</v>
      </c>
      <c r="C165" s="47"/>
      <c r="D165" s="47" t="s">
        <v>7125</v>
      </c>
      <c r="E165" s="30" t="s">
        <v>1689</v>
      </c>
      <c r="F165" s="30" t="s">
        <v>583</v>
      </c>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row>
    <row r="166" spans="2:38" x14ac:dyDescent="0.4">
      <c r="B166" s="47" t="s">
        <v>6619</v>
      </c>
      <c r="C166" s="47"/>
      <c r="D166" s="47" t="s">
        <v>7125</v>
      </c>
      <c r="E166" s="30" t="s">
        <v>745</v>
      </c>
      <c r="F166" s="30" t="s">
        <v>583</v>
      </c>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row>
    <row r="167" spans="2:38" x14ac:dyDescent="0.4">
      <c r="B167" s="47" t="s">
        <v>6620</v>
      </c>
      <c r="C167" s="47"/>
      <c r="D167" s="47" t="s">
        <v>7125</v>
      </c>
      <c r="E167" s="30" t="s">
        <v>1698</v>
      </c>
      <c r="F167" s="30" t="s">
        <v>583</v>
      </c>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row>
    <row r="168" spans="2:38" x14ac:dyDescent="0.4">
      <c r="B168" s="47" t="s">
        <v>638</v>
      </c>
      <c r="C168" s="47"/>
      <c r="D168" s="47" t="s">
        <v>7125</v>
      </c>
      <c r="E168" s="30" t="s">
        <v>1703</v>
      </c>
      <c r="F168" s="30" t="s">
        <v>583</v>
      </c>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row>
    <row r="169" spans="2:38" x14ac:dyDescent="0.4">
      <c r="B169" s="47" t="s">
        <v>6621</v>
      </c>
      <c r="C169" s="47"/>
      <c r="D169" s="47" t="s">
        <v>7125</v>
      </c>
      <c r="E169" s="30" t="s">
        <v>1706</v>
      </c>
      <c r="F169" s="30" t="s">
        <v>583</v>
      </c>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row>
    <row r="170" spans="2:38" x14ac:dyDescent="0.4">
      <c r="B170" s="47" t="s">
        <v>226</v>
      </c>
      <c r="C170" s="47"/>
      <c r="D170" s="47" t="s">
        <v>7125</v>
      </c>
      <c r="E170" s="30" t="s">
        <v>635</v>
      </c>
      <c r="F170" s="30" t="s">
        <v>583</v>
      </c>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row>
    <row r="171" spans="2:38" x14ac:dyDescent="0.4">
      <c r="B171" s="47" t="s">
        <v>1063</v>
      </c>
      <c r="C171" s="47"/>
      <c r="D171" s="47" t="s">
        <v>7125</v>
      </c>
      <c r="E171" s="30" t="s">
        <v>1630</v>
      </c>
      <c r="F171" s="30" t="s">
        <v>583</v>
      </c>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row>
    <row r="172" spans="2:38" x14ac:dyDescent="0.4">
      <c r="B172" s="47" t="s">
        <v>6585</v>
      </c>
      <c r="C172" s="47"/>
      <c r="D172" s="47" t="s">
        <v>7125</v>
      </c>
      <c r="E172" s="30" t="s">
        <v>1707</v>
      </c>
      <c r="F172" s="30" t="s">
        <v>583</v>
      </c>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row>
    <row r="173" spans="2:38" x14ac:dyDescent="0.4">
      <c r="B173" s="47" t="s">
        <v>1500</v>
      </c>
      <c r="C173" s="47"/>
      <c r="D173" s="47" t="s">
        <v>7125</v>
      </c>
      <c r="E173" s="30" t="s">
        <v>1315</v>
      </c>
      <c r="F173" s="30" t="s">
        <v>583</v>
      </c>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row>
    <row r="174" spans="2:38" x14ac:dyDescent="0.4">
      <c r="B174" s="47" t="s">
        <v>5868</v>
      </c>
      <c r="C174" s="47"/>
      <c r="D174" s="47" t="s">
        <v>7125</v>
      </c>
      <c r="E174" s="30" t="s">
        <v>1714</v>
      </c>
      <c r="F174" s="30" t="s">
        <v>583</v>
      </c>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row>
    <row r="175" spans="2:38" x14ac:dyDescent="0.4">
      <c r="B175" s="47" t="s">
        <v>2733</v>
      </c>
      <c r="C175" s="47"/>
      <c r="D175" s="47" t="s">
        <v>7125</v>
      </c>
      <c r="E175" s="30" t="s">
        <v>1725</v>
      </c>
      <c r="F175" s="30" t="s">
        <v>583</v>
      </c>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row>
    <row r="176" spans="2:38" x14ac:dyDescent="0.4">
      <c r="B176" s="47" t="s">
        <v>1732</v>
      </c>
      <c r="C176" s="47"/>
      <c r="D176" s="47" t="s">
        <v>7125</v>
      </c>
      <c r="E176" s="30" t="s">
        <v>1731</v>
      </c>
      <c r="F176" s="30" t="s">
        <v>583</v>
      </c>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row>
    <row r="177" spans="2:38" x14ac:dyDescent="0.4">
      <c r="B177" s="47" t="s">
        <v>1737</v>
      </c>
      <c r="C177" s="47"/>
      <c r="D177" s="47" t="s">
        <v>7125</v>
      </c>
      <c r="E177" s="30" t="s">
        <v>1735</v>
      </c>
      <c r="F177" s="30" t="s">
        <v>583</v>
      </c>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row>
    <row r="178" spans="2:38" x14ac:dyDescent="0.4">
      <c r="B178" s="47" t="s">
        <v>1740</v>
      </c>
      <c r="C178" s="47"/>
      <c r="D178" s="47" t="s">
        <v>7125</v>
      </c>
      <c r="E178" s="30" t="s">
        <v>1231</v>
      </c>
      <c r="F178" s="30" t="s">
        <v>583</v>
      </c>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row>
    <row r="179" spans="2:38" x14ac:dyDescent="0.4">
      <c r="B179" s="47" t="s">
        <v>6232</v>
      </c>
      <c r="C179" s="47"/>
      <c r="D179" s="47" t="s">
        <v>7125</v>
      </c>
      <c r="E179" s="30" t="s">
        <v>1744</v>
      </c>
      <c r="F179" s="30" t="s">
        <v>583</v>
      </c>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row>
    <row r="180" spans="2:38" x14ac:dyDescent="0.4">
      <c r="B180" s="47" t="s">
        <v>5011</v>
      </c>
      <c r="C180" s="47"/>
      <c r="D180" s="47" t="s">
        <v>7125</v>
      </c>
      <c r="E180" s="30" t="s">
        <v>1752</v>
      </c>
      <c r="F180" s="30" t="s">
        <v>583</v>
      </c>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row>
    <row r="181" spans="2:38" x14ac:dyDescent="0.4">
      <c r="B181" s="47" t="s">
        <v>2339</v>
      </c>
      <c r="C181" s="47"/>
      <c r="D181" s="47" t="s">
        <v>7125</v>
      </c>
      <c r="E181" s="30" t="s">
        <v>1200</v>
      </c>
      <c r="F181" s="30" t="s">
        <v>583</v>
      </c>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row>
    <row r="182" spans="2:38" x14ac:dyDescent="0.4">
      <c r="B182" s="47" t="s">
        <v>4982</v>
      </c>
      <c r="C182" s="47"/>
      <c r="D182" s="47" t="s">
        <v>7125</v>
      </c>
      <c r="E182" s="30" t="s">
        <v>1759</v>
      </c>
      <c r="F182" s="30" t="s">
        <v>583</v>
      </c>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row>
    <row r="183" spans="2:38" x14ac:dyDescent="0.4">
      <c r="B183" s="47" t="s">
        <v>6622</v>
      </c>
      <c r="C183" s="47"/>
      <c r="D183" s="47" t="s">
        <v>7125</v>
      </c>
      <c r="E183" s="30" t="s">
        <v>1762</v>
      </c>
      <c r="F183" s="30" t="s">
        <v>583</v>
      </c>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row>
    <row r="184" spans="2:38" x14ac:dyDescent="0.4">
      <c r="B184" s="47" t="s">
        <v>5978</v>
      </c>
      <c r="C184" s="47"/>
      <c r="D184" s="47" t="s">
        <v>7125</v>
      </c>
      <c r="E184" s="30" t="s">
        <v>1767</v>
      </c>
      <c r="F184" s="30" t="s">
        <v>583</v>
      </c>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row>
    <row r="185" spans="2:38" x14ac:dyDescent="0.4">
      <c r="B185" s="47" t="s">
        <v>3675</v>
      </c>
      <c r="C185" s="47"/>
      <c r="D185" s="47" t="s">
        <v>7125</v>
      </c>
      <c r="E185" s="30" t="s">
        <v>1771</v>
      </c>
      <c r="F185" s="30" t="s">
        <v>583</v>
      </c>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row>
    <row r="186" spans="2:38" x14ac:dyDescent="0.4">
      <c r="B186" s="47" t="s">
        <v>5540</v>
      </c>
      <c r="C186" s="47"/>
      <c r="D186" s="47" t="s">
        <v>7125</v>
      </c>
      <c r="E186" s="30" t="s">
        <v>1052</v>
      </c>
      <c r="F186" s="30" t="s">
        <v>583</v>
      </c>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row>
    <row r="187" spans="2:38" x14ac:dyDescent="0.4">
      <c r="B187" s="47" t="s">
        <v>6623</v>
      </c>
      <c r="C187" s="47"/>
      <c r="D187" s="47" t="s">
        <v>7125</v>
      </c>
      <c r="E187" s="30" t="s">
        <v>1777</v>
      </c>
      <c r="F187" s="30" t="s">
        <v>583</v>
      </c>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row>
    <row r="188" spans="2:38" x14ac:dyDescent="0.4">
      <c r="B188" s="47" t="s">
        <v>148</v>
      </c>
      <c r="C188" s="47"/>
      <c r="D188" s="47" t="s">
        <v>7125</v>
      </c>
      <c r="E188" s="30" t="s">
        <v>1687</v>
      </c>
      <c r="F188" s="30" t="s">
        <v>583</v>
      </c>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row>
    <row r="189" spans="2:38" x14ac:dyDescent="0.4">
      <c r="B189" s="47" t="s">
        <v>6624</v>
      </c>
      <c r="C189" s="47"/>
      <c r="D189" s="47" t="s">
        <v>7125</v>
      </c>
      <c r="E189" s="30" t="s">
        <v>1606</v>
      </c>
      <c r="F189" s="30" t="s">
        <v>583</v>
      </c>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row>
    <row r="190" spans="2:38" x14ac:dyDescent="0.4">
      <c r="B190" s="47" t="s">
        <v>1787</v>
      </c>
      <c r="C190" s="47"/>
      <c r="D190" s="47" t="s">
        <v>7125</v>
      </c>
      <c r="E190" s="30" t="s">
        <v>1785</v>
      </c>
      <c r="F190" s="30" t="s">
        <v>583</v>
      </c>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row>
    <row r="191" spans="2:38" x14ac:dyDescent="0.4">
      <c r="B191" s="47" t="s">
        <v>1790</v>
      </c>
      <c r="C191" s="47"/>
      <c r="D191" s="47" t="s">
        <v>7125</v>
      </c>
      <c r="E191" s="30" t="s">
        <v>1421</v>
      </c>
      <c r="F191" s="30" t="s">
        <v>583</v>
      </c>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row>
    <row r="192" spans="2:38" x14ac:dyDescent="0.4">
      <c r="B192" s="47" t="s">
        <v>6625</v>
      </c>
      <c r="C192" s="47"/>
      <c r="D192" s="47" t="s">
        <v>7125</v>
      </c>
      <c r="E192" s="30" t="s">
        <v>1792</v>
      </c>
      <c r="F192" s="30" t="s">
        <v>583</v>
      </c>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row>
    <row r="193" spans="2:38" x14ac:dyDescent="0.4">
      <c r="B193" s="47" t="s">
        <v>913</v>
      </c>
      <c r="C193" s="47"/>
      <c r="D193" s="47" t="s">
        <v>7125</v>
      </c>
      <c r="E193" s="30" t="s">
        <v>58</v>
      </c>
      <c r="F193" s="30" t="s">
        <v>583</v>
      </c>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row>
    <row r="194" spans="2:38" x14ac:dyDescent="0.4">
      <c r="B194" s="47" t="s">
        <v>6626</v>
      </c>
      <c r="C194" s="47"/>
      <c r="D194" s="47" t="s">
        <v>7125</v>
      </c>
      <c r="E194" s="30" t="s">
        <v>318</v>
      </c>
      <c r="F194" s="30" t="s">
        <v>583</v>
      </c>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row>
    <row r="195" spans="2:38" x14ac:dyDescent="0.4">
      <c r="B195" s="47" t="s">
        <v>3988</v>
      </c>
      <c r="C195" s="47"/>
      <c r="D195" s="47" t="s">
        <v>7125</v>
      </c>
      <c r="E195" s="30" t="s">
        <v>1802</v>
      </c>
      <c r="F195" s="30" t="s">
        <v>583</v>
      </c>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row>
    <row r="196" spans="2:38" x14ac:dyDescent="0.4">
      <c r="B196" s="47" t="s">
        <v>608</v>
      </c>
      <c r="C196" s="47"/>
      <c r="D196" s="47" t="s">
        <v>7125</v>
      </c>
      <c r="E196" s="30" t="s">
        <v>1803</v>
      </c>
      <c r="F196" s="30" t="s">
        <v>583</v>
      </c>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row>
    <row r="197" spans="2:38" x14ac:dyDescent="0.4">
      <c r="B197" s="47" t="s">
        <v>6627</v>
      </c>
      <c r="C197" s="47"/>
      <c r="D197" s="47" t="s">
        <v>7125</v>
      </c>
      <c r="E197" s="30" t="s">
        <v>1810</v>
      </c>
      <c r="F197" s="30" t="s">
        <v>583</v>
      </c>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row>
    <row r="198" spans="2:38" x14ac:dyDescent="0.4">
      <c r="B198" s="47" t="s">
        <v>6628</v>
      </c>
      <c r="C198" s="47"/>
      <c r="D198" s="47" t="s">
        <v>7125</v>
      </c>
      <c r="E198" s="30" t="s">
        <v>574</v>
      </c>
      <c r="F198" s="30" t="s">
        <v>583</v>
      </c>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row>
    <row r="199" spans="2:38" x14ac:dyDescent="0.4">
      <c r="B199" s="47" t="s">
        <v>6629</v>
      </c>
      <c r="C199" s="47"/>
      <c r="D199" s="47" t="s">
        <v>7125</v>
      </c>
      <c r="E199" s="30" t="s">
        <v>1822</v>
      </c>
      <c r="F199" s="30" t="s">
        <v>583</v>
      </c>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row>
    <row r="200" spans="2:38" x14ac:dyDescent="0.4">
      <c r="B200" s="47" t="s">
        <v>985</v>
      </c>
      <c r="C200" s="47"/>
      <c r="D200" s="47" t="s">
        <v>7125</v>
      </c>
      <c r="E200" s="30" t="s">
        <v>1825</v>
      </c>
      <c r="F200" s="30" t="s">
        <v>583</v>
      </c>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row>
    <row r="201" spans="2:38" x14ac:dyDescent="0.4">
      <c r="B201" s="47" t="s">
        <v>1578</v>
      </c>
      <c r="C201" s="47"/>
      <c r="D201" s="47" t="s">
        <v>7125</v>
      </c>
      <c r="E201" s="30" t="s">
        <v>1829</v>
      </c>
      <c r="F201" s="30" t="s">
        <v>583</v>
      </c>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row>
    <row r="202" spans="2:38" x14ac:dyDescent="0.4">
      <c r="B202" s="47" t="s">
        <v>1836</v>
      </c>
      <c r="C202" s="47"/>
      <c r="D202" s="47" t="s">
        <v>7125</v>
      </c>
      <c r="E202" s="30" t="s">
        <v>1833</v>
      </c>
      <c r="F202" s="30" t="s">
        <v>583</v>
      </c>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row>
    <row r="203" spans="2:38" x14ac:dyDescent="0.4">
      <c r="B203" s="47" t="s">
        <v>1842</v>
      </c>
      <c r="C203" s="47"/>
      <c r="D203" s="47" t="s">
        <v>7125</v>
      </c>
      <c r="E203" s="30" t="s">
        <v>1837</v>
      </c>
      <c r="F203" s="30" t="s">
        <v>583</v>
      </c>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row>
    <row r="204" spans="2:38" x14ac:dyDescent="0.4">
      <c r="B204" s="47" t="s">
        <v>2060</v>
      </c>
      <c r="C204" s="47"/>
      <c r="D204" s="47" t="s">
        <v>7125</v>
      </c>
      <c r="E204" s="30" t="s">
        <v>1848</v>
      </c>
      <c r="F204" s="30" t="s">
        <v>583</v>
      </c>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row>
    <row r="205" spans="2:38" x14ac:dyDescent="0.4">
      <c r="B205" s="47" t="s">
        <v>4408</v>
      </c>
      <c r="C205" s="47"/>
      <c r="D205" s="47" t="s">
        <v>7125</v>
      </c>
      <c r="E205" s="30" t="s">
        <v>1230</v>
      </c>
      <c r="F205" s="30" t="s">
        <v>583</v>
      </c>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row>
    <row r="206" spans="2:38" x14ac:dyDescent="0.4">
      <c r="B206" s="47" t="s">
        <v>6631</v>
      </c>
      <c r="C206" s="47"/>
      <c r="D206" s="47" t="s">
        <v>7125</v>
      </c>
      <c r="E206" s="30" t="s">
        <v>1860</v>
      </c>
      <c r="F206" s="30" t="s">
        <v>583</v>
      </c>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row>
    <row r="207" spans="2:38" x14ac:dyDescent="0.4">
      <c r="B207" s="47" t="s">
        <v>6632</v>
      </c>
      <c r="C207" s="47"/>
      <c r="D207" s="47" t="s">
        <v>7125</v>
      </c>
      <c r="E207" s="30" t="s">
        <v>1011</v>
      </c>
      <c r="F207" s="30" t="s">
        <v>583</v>
      </c>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row>
    <row r="208" spans="2:38" x14ac:dyDescent="0.4">
      <c r="B208" s="47" t="s">
        <v>97</v>
      </c>
      <c r="C208" s="47"/>
      <c r="D208" s="47" t="s">
        <v>7125</v>
      </c>
      <c r="E208" s="30" t="s">
        <v>1869</v>
      </c>
      <c r="F208" s="30" t="s">
        <v>583</v>
      </c>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row>
    <row r="209" spans="2:38" x14ac:dyDescent="0.4">
      <c r="B209" s="47" t="s">
        <v>1350</v>
      </c>
      <c r="C209" s="47"/>
      <c r="D209" s="47" t="s">
        <v>7125</v>
      </c>
      <c r="E209" s="30" t="s">
        <v>1876</v>
      </c>
      <c r="F209" s="30" t="s">
        <v>583</v>
      </c>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row>
    <row r="210" spans="2:38" x14ac:dyDescent="0.4">
      <c r="B210" s="47" t="s">
        <v>1879</v>
      </c>
      <c r="C210" s="47"/>
      <c r="D210" s="47" t="s">
        <v>7125</v>
      </c>
      <c r="E210" s="30" t="s">
        <v>576</v>
      </c>
      <c r="F210" s="30" t="s">
        <v>583</v>
      </c>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row>
    <row r="211" spans="2:38" x14ac:dyDescent="0.4">
      <c r="B211" s="47" t="s">
        <v>1884</v>
      </c>
      <c r="C211" s="47"/>
      <c r="D211" s="47" t="s">
        <v>7125</v>
      </c>
      <c r="E211" s="30" t="s">
        <v>1882</v>
      </c>
      <c r="F211" s="30" t="s">
        <v>583</v>
      </c>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row>
    <row r="212" spans="2:38" x14ac:dyDescent="0.4">
      <c r="B212" s="47" t="s">
        <v>1886</v>
      </c>
      <c r="C212" s="47"/>
      <c r="D212" s="47" t="s">
        <v>7125</v>
      </c>
      <c r="E212" s="30" t="s">
        <v>1615</v>
      </c>
      <c r="F212" s="30" t="s">
        <v>583</v>
      </c>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row>
    <row r="213" spans="2:38" x14ac:dyDescent="0.4">
      <c r="B213" s="47" t="s">
        <v>5776</v>
      </c>
      <c r="C213" s="47"/>
      <c r="D213" s="47" t="s">
        <v>7125</v>
      </c>
      <c r="E213" s="30" t="s">
        <v>777</v>
      </c>
      <c r="F213" s="30" t="s">
        <v>583</v>
      </c>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row>
    <row r="214" spans="2:38" x14ac:dyDescent="0.4">
      <c r="B214" s="47" t="s">
        <v>6633</v>
      </c>
      <c r="C214" s="47"/>
      <c r="D214" s="47" t="s">
        <v>7125</v>
      </c>
      <c r="E214" s="30" t="s">
        <v>1891</v>
      </c>
      <c r="F214" s="30" t="s">
        <v>583</v>
      </c>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row>
    <row r="215" spans="2:38" x14ac:dyDescent="0.4">
      <c r="B215" s="47" t="s">
        <v>1028</v>
      </c>
      <c r="C215" s="47"/>
      <c r="D215" s="47" t="s">
        <v>7125</v>
      </c>
      <c r="E215" s="30" t="s">
        <v>999</v>
      </c>
      <c r="F215" s="30" t="s">
        <v>583</v>
      </c>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row>
    <row r="216" spans="2:38" x14ac:dyDescent="0.4">
      <c r="B216" s="47" t="s">
        <v>1628</v>
      </c>
      <c r="C216" s="47"/>
      <c r="D216" s="47" t="s">
        <v>7125</v>
      </c>
      <c r="E216" s="30" t="s">
        <v>1893</v>
      </c>
      <c r="F216" s="30" t="s">
        <v>583</v>
      </c>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row>
    <row r="217" spans="2:38" x14ac:dyDescent="0.4">
      <c r="B217" s="47" t="s">
        <v>1840</v>
      </c>
      <c r="C217" s="47"/>
      <c r="D217" s="47" t="s">
        <v>7125</v>
      </c>
      <c r="E217" s="30" t="s">
        <v>629</v>
      </c>
      <c r="F217" s="30" t="s">
        <v>583</v>
      </c>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row>
    <row r="218" spans="2:38" x14ac:dyDescent="0.4">
      <c r="B218" s="47" t="s">
        <v>3273</v>
      </c>
      <c r="C218" s="47"/>
      <c r="D218" s="47" t="s">
        <v>7125</v>
      </c>
      <c r="E218" s="30" t="s">
        <v>1726</v>
      </c>
      <c r="F218" s="30" t="s">
        <v>583</v>
      </c>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row>
    <row r="219" spans="2:38" x14ac:dyDescent="0.4">
      <c r="B219" s="47" t="s">
        <v>6634</v>
      </c>
      <c r="C219" s="47"/>
      <c r="D219" s="47" t="s">
        <v>7125</v>
      </c>
      <c r="E219" s="30" t="s">
        <v>1900</v>
      </c>
      <c r="F219" s="30" t="s">
        <v>583</v>
      </c>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row>
    <row r="220" spans="2:38" x14ac:dyDescent="0.4">
      <c r="B220" s="47" t="s">
        <v>496</v>
      </c>
      <c r="C220" s="47"/>
      <c r="D220" s="47" t="s">
        <v>7125</v>
      </c>
      <c r="E220" s="30" t="s">
        <v>1355</v>
      </c>
      <c r="F220" s="30" t="s">
        <v>583</v>
      </c>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row>
    <row r="221" spans="2:38" x14ac:dyDescent="0.4">
      <c r="B221" s="47" t="s">
        <v>1143</v>
      </c>
      <c r="C221" s="47"/>
      <c r="D221" s="47" t="s">
        <v>7125</v>
      </c>
      <c r="E221" s="30" t="s">
        <v>1119</v>
      </c>
      <c r="F221" s="30" t="s">
        <v>583</v>
      </c>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row>
    <row r="222" spans="2:38" x14ac:dyDescent="0.4">
      <c r="B222" s="47" t="s">
        <v>6635</v>
      </c>
      <c r="C222" s="47"/>
      <c r="D222" s="47" t="s">
        <v>7125</v>
      </c>
      <c r="E222" s="30" t="s">
        <v>1913</v>
      </c>
      <c r="F222" s="30" t="s">
        <v>583</v>
      </c>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row>
    <row r="223" spans="2:38" x14ac:dyDescent="0.4">
      <c r="B223" s="47" t="s">
        <v>6636</v>
      </c>
      <c r="C223" s="47"/>
      <c r="D223" s="47" t="s">
        <v>7125</v>
      </c>
      <c r="E223" s="30" t="s">
        <v>1914</v>
      </c>
      <c r="F223" s="30" t="s">
        <v>583</v>
      </c>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row>
    <row r="224" spans="2:38" x14ac:dyDescent="0.4">
      <c r="B224" s="47" t="s">
        <v>3809</v>
      </c>
      <c r="C224" s="47"/>
      <c r="D224" s="47" t="s">
        <v>7125</v>
      </c>
      <c r="E224" s="30" t="s">
        <v>1821</v>
      </c>
      <c r="F224" s="30" t="s">
        <v>583</v>
      </c>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row>
    <row r="225" spans="2:38" x14ac:dyDescent="0.4">
      <c r="B225" s="47" t="s">
        <v>6056</v>
      </c>
      <c r="C225" s="47"/>
      <c r="D225" s="47" t="s">
        <v>7125</v>
      </c>
      <c r="E225" s="30" t="s">
        <v>1918</v>
      </c>
      <c r="F225" s="30" t="s">
        <v>583</v>
      </c>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row>
    <row r="226" spans="2:38" x14ac:dyDescent="0.4">
      <c r="B226" s="47" t="s">
        <v>6637</v>
      </c>
      <c r="C226" s="47"/>
      <c r="D226" s="47" t="s">
        <v>7125</v>
      </c>
      <c r="E226" s="30" t="s">
        <v>46</v>
      </c>
      <c r="F226" s="30" t="s">
        <v>583</v>
      </c>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row>
    <row r="227" spans="2:38" x14ac:dyDescent="0.4">
      <c r="B227" s="47" t="s">
        <v>4139</v>
      </c>
      <c r="C227" s="47"/>
      <c r="D227" s="47" t="s">
        <v>7125</v>
      </c>
      <c r="E227" s="30" t="s">
        <v>1924</v>
      </c>
      <c r="F227" s="30" t="s">
        <v>583</v>
      </c>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row>
    <row r="228" spans="2:38" x14ac:dyDescent="0.4">
      <c r="B228" s="47" t="s">
        <v>302</v>
      </c>
      <c r="C228" s="47"/>
      <c r="D228" s="47" t="s">
        <v>7125</v>
      </c>
      <c r="E228" s="30" t="s">
        <v>240</v>
      </c>
      <c r="F228" s="30" t="s">
        <v>583</v>
      </c>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row>
    <row r="229" spans="2:38" x14ac:dyDescent="0.4">
      <c r="B229" s="47" t="s">
        <v>6630</v>
      </c>
      <c r="C229" s="47"/>
      <c r="D229" s="47" t="s">
        <v>7125</v>
      </c>
      <c r="E229" s="30" t="s">
        <v>1722</v>
      </c>
      <c r="F229" s="30" t="s">
        <v>583</v>
      </c>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row>
    <row r="230" spans="2:38" x14ac:dyDescent="0.4">
      <c r="B230" s="47" t="s">
        <v>5654</v>
      </c>
      <c r="C230" s="47"/>
      <c r="D230" s="47" t="s">
        <v>7125</v>
      </c>
      <c r="E230" s="30" t="s">
        <v>1927</v>
      </c>
      <c r="F230" s="30" t="s">
        <v>583</v>
      </c>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row>
    <row r="231" spans="2:38" x14ac:dyDescent="0.4">
      <c r="B231" s="47" t="s">
        <v>2838</v>
      </c>
      <c r="C231" s="47"/>
      <c r="D231" s="47" t="s">
        <v>7125</v>
      </c>
      <c r="E231" s="30" t="s">
        <v>1928</v>
      </c>
      <c r="F231" s="30" t="s">
        <v>583</v>
      </c>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row>
    <row r="232" spans="2:38" x14ac:dyDescent="0.4">
      <c r="B232" s="47" t="s">
        <v>1865</v>
      </c>
      <c r="C232" s="47"/>
      <c r="D232" s="47" t="s">
        <v>7125</v>
      </c>
      <c r="E232" s="30" t="s">
        <v>1931</v>
      </c>
      <c r="F232" s="30" t="s">
        <v>583</v>
      </c>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row>
    <row r="233" spans="2:38" x14ac:dyDescent="0.4">
      <c r="B233" s="47" t="s">
        <v>6638</v>
      </c>
      <c r="C233" s="47"/>
      <c r="D233" s="47" t="s">
        <v>7125</v>
      </c>
      <c r="E233" s="30" t="s">
        <v>1149</v>
      </c>
      <c r="F233" s="30" t="s">
        <v>583</v>
      </c>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row>
    <row r="234" spans="2:38" x14ac:dyDescent="0.4">
      <c r="B234" s="47" t="s">
        <v>6639</v>
      </c>
      <c r="C234" s="47"/>
      <c r="D234" s="47" t="s">
        <v>7125</v>
      </c>
      <c r="E234" s="30" t="s">
        <v>1743</v>
      </c>
      <c r="F234" s="30" t="s">
        <v>583</v>
      </c>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row>
    <row r="235" spans="2:38" x14ac:dyDescent="0.4">
      <c r="B235" s="47" t="s">
        <v>846</v>
      </c>
      <c r="C235" s="47"/>
      <c r="D235" s="47" t="s">
        <v>7125</v>
      </c>
      <c r="E235" s="30" t="s">
        <v>1935</v>
      </c>
      <c r="F235" s="30" t="s">
        <v>583</v>
      </c>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row>
    <row r="236" spans="2:38" x14ac:dyDescent="0.4">
      <c r="B236" s="47" t="s">
        <v>1531</v>
      </c>
      <c r="C236" s="47"/>
      <c r="D236" s="47" t="s">
        <v>7125</v>
      </c>
      <c r="E236" s="30" t="s">
        <v>1661</v>
      </c>
      <c r="F236" s="30" t="s">
        <v>583</v>
      </c>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row>
    <row r="237" spans="2:38" x14ac:dyDescent="0.4">
      <c r="B237" s="47" t="s">
        <v>616</v>
      </c>
      <c r="C237" s="47"/>
      <c r="D237" s="47" t="s">
        <v>7125</v>
      </c>
      <c r="E237" s="30" t="s">
        <v>1938</v>
      </c>
      <c r="F237" s="30" t="s">
        <v>583</v>
      </c>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row>
    <row r="238" spans="2:38" x14ac:dyDescent="0.4">
      <c r="B238" s="47" t="s">
        <v>1946</v>
      </c>
      <c r="C238" s="47"/>
      <c r="D238" s="47" t="s">
        <v>7125</v>
      </c>
      <c r="E238" s="30" t="s">
        <v>1046</v>
      </c>
      <c r="F238" s="30" t="s">
        <v>583</v>
      </c>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row>
    <row r="239" spans="2:38" x14ac:dyDescent="0.4">
      <c r="B239" s="47" t="s">
        <v>6640</v>
      </c>
      <c r="C239" s="47"/>
      <c r="D239" s="47" t="s">
        <v>7125</v>
      </c>
      <c r="E239" s="30" t="s">
        <v>1950</v>
      </c>
      <c r="F239" s="30" t="s">
        <v>583</v>
      </c>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row>
    <row r="240" spans="2:38" x14ac:dyDescent="0.4">
      <c r="B240" s="47" t="s">
        <v>6641</v>
      </c>
      <c r="C240" s="47"/>
      <c r="D240" s="47" t="s">
        <v>7125</v>
      </c>
      <c r="E240" s="30" t="s">
        <v>1957</v>
      </c>
      <c r="F240" s="30" t="s">
        <v>583</v>
      </c>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row>
    <row r="241" spans="2:38" x14ac:dyDescent="0.4">
      <c r="B241" s="47" t="s">
        <v>1965</v>
      </c>
      <c r="C241" s="47"/>
      <c r="D241" s="47" t="s">
        <v>7125</v>
      </c>
      <c r="E241" s="30" t="s">
        <v>1961</v>
      </c>
      <c r="F241" s="30" t="s">
        <v>583</v>
      </c>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row>
    <row r="242" spans="2:38" x14ac:dyDescent="0.4">
      <c r="B242" s="47" t="s">
        <v>1976</v>
      </c>
      <c r="C242" s="47"/>
      <c r="D242" s="47" t="s">
        <v>7125</v>
      </c>
      <c r="E242" s="30" t="s">
        <v>1968</v>
      </c>
      <c r="F242" s="30" t="s">
        <v>583</v>
      </c>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row>
    <row r="243" spans="2:38" x14ac:dyDescent="0.4">
      <c r="B243" s="47" t="s">
        <v>647</v>
      </c>
      <c r="C243" s="47"/>
      <c r="D243" s="47" t="s">
        <v>7125</v>
      </c>
      <c r="E243" s="30" t="s">
        <v>644</v>
      </c>
      <c r="F243" s="30" t="s">
        <v>583</v>
      </c>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row>
    <row r="244" spans="2:38" x14ac:dyDescent="0.4">
      <c r="B244" s="47" t="s">
        <v>223</v>
      </c>
      <c r="C244" s="47"/>
      <c r="D244" s="47" t="s">
        <v>7125</v>
      </c>
      <c r="E244" s="30" t="s">
        <v>1258</v>
      </c>
      <c r="F244" s="30" t="s">
        <v>583</v>
      </c>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row>
    <row r="245" spans="2:38" x14ac:dyDescent="0.4">
      <c r="B245" s="47" t="s">
        <v>3126</v>
      </c>
      <c r="C245" s="47"/>
      <c r="D245" s="47" t="s">
        <v>7125</v>
      </c>
      <c r="E245" s="30" t="s">
        <v>1979</v>
      </c>
      <c r="F245" s="30" t="s">
        <v>583</v>
      </c>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row>
    <row r="246" spans="2:38" x14ac:dyDescent="0.4">
      <c r="B246" s="47" t="s">
        <v>6171</v>
      </c>
      <c r="C246" s="47"/>
      <c r="D246" s="47" t="s">
        <v>7125</v>
      </c>
      <c r="E246" s="30" t="s">
        <v>1654</v>
      </c>
      <c r="F246" s="30" t="s">
        <v>583</v>
      </c>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row>
    <row r="247" spans="2:38" x14ac:dyDescent="0.4">
      <c r="B247" s="47" t="s">
        <v>6643</v>
      </c>
      <c r="C247" s="47"/>
      <c r="D247" s="47" t="s">
        <v>7125</v>
      </c>
      <c r="E247" s="30" t="s">
        <v>1989</v>
      </c>
      <c r="F247" s="30" t="s">
        <v>583</v>
      </c>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row>
    <row r="248" spans="2:38" x14ac:dyDescent="0.4">
      <c r="B248" s="47" t="s">
        <v>6644</v>
      </c>
      <c r="C248" s="47"/>
      <c r="D248" s="47" t="s">
        <v>7125</v>
      </c>
      <c r="E248" s="30" t="s">
        <v>32</v>
      </c>
      <c r="F248" s="30" t="s">
        <v>583</v>
      </c>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row>
    <row r="249" spans="2:38" x14ac:dyDescent="0.4">
      <c r="B249" s="47" t="s">
        <v>1992</v>
      </c>
      <c r="C249" s="47"/>
      <c r="D249" s="47" t="s">
        <v>7125</v>
      </c>
      <c r="E249" s="30" t="s">
        <v>1850</v>
      </c>
      <c r="F249" s="30" t="s">
        <v>583</v>
      </c>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row>
    <row r="250" spans="2:38" x14ac:dyDescent="0.4">
      <c r="B250" s="47" t="s">
        <v>1319</v>
      </c>
      <c r="C250" s="47"/>
      <c r="D250" s="47" t="s">
        <v>7125</v>
      </c>
      <c r="E250" s="30" t="s">
        <v>1994</v>
      </c>
      <c r="F250" s="30" t="s">
        <v>583</v>
      </c>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row>
    <row r="251" spans="2:38" x14ac:dyDescent="0.4">
      <c r="B251" s="47" t="s">
        <v>1934</v>
      </c>
      <c r="C251" s="47"/>
      <c r="D251" s="47" t="s">
        <v>7125</v>
      </c>
      <c r="E251" s="30" t="s">
        <v>1995</v>
      </c>
      <c r="F251" s="30" t="s">
        <v>583</v>
      </c>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row>
    <row r="252" spans="2:38" x14ac:dyDescent="0.4">
      <c r="B252" s="47" t="s">
        <v>5697</v>
      </c>
      <c r="C252" s="47"/>
      <c r="D252" s="47" t="s">
        <v>7125</v>
      </c>
      <c r="E252" s="30" t="s">
        <v>1998</v>
      </c>
      <c r="F252" s="30" t="s">
        <v>583</v>
      </c>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row>
    <row r="253" spans="2:38" x14ac:dyDescent="0.4">
      <c r="B253" s="47" t="s">
        <v>2001</v>
      </c>
      <c r="C253" s="47"/>
      <c r="D253" s="47" t="s">
        <v>7125</v>
      </c>
      <c r="E253" s="30" t="s">
        <v>233</v>
      </c>
      <c r="F253" s="30" t="s">
        <v>583</v>
      </c>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row>
    <row r="254" spans="2:38" x14ac:dyDescent="0.4">
      <c r="B254" s="47" t="s">
        <v>1167</v>
      </c>
      <c r="C254" s="47"/>
      <c r="D254" s="47" t="s">
        <v>7125</v>
      </c>
      <c r="E254" s="30" t="s">
        <v>2008</v>
      </c>
      <c r="F254" s="30" t="s">
        <v>583</v>
      </c>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row>
    <row r="255" spans="2:38" x14ac:dyDescent="0.4">
      <c r="B255" s="47" t="s">
        <v>2014</v>
      </c>
      <c r="C255" s="47"/>
      <c r="D255" s="47" t="s">
        <v>7125</v>
      </c>
      <c r="E255" s="30" t="s">
        <v>2009</v>
      </c>
      <c r="F255" s="30" t="s">
        <v>583</v>
      </c>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row>
    <row r="256" spans="2:38" x14ac:dyDescent="0.4">
      <c r="B256" s="47" t="s">
        <v>1892</v>
      </c>
      <c r="C256" s="47"/>
      <c r="D256" s="47" t="s">
        <v>7125</v>
      </c>
      <c r="E256" s="30" t="s">
        <v>1963</v>
      </c>
      <c r="F256" s="30" t="s">
        <v>583</v>
      </c>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row>
    <row r="257" spans="2:38" x14ac:dyDescent="0.4">
      <c r="B257" s="47" t="s">
        <v>2015</v>
      </c>
      <c r="C257" s="47"/>
      <c r="D257" s="47" t="s">
        <v>7125</v>
      </c>
      <c r="E257" s="30" t="s">
        <v>724</v>
      </c>
      <c r="F257" s="30" t="s">
        <v>583</v>
      </c>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row>
    <row r="258" spans="2:38" x14ac:dyDescent="0.4">
      <c r="B258" s="47" t="s">
        <v>6645</v>
      </c>
      <c r="C258" s="47"/>
      <c r="D258" s="47" t="s">
        <v>7125</v>
      </c>
      <c r="E258" s="30" t="s">
        <v>2020</v>
      </c>
      <c r="F258" s="30" t="s">
        <v>583</v>
      </c>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row>
    <row r="259" spans="2:38" x14ac:dyDescent="0.4">
      <c r="B259" s="47" t="s">
        <v>6365</v>
      </c>
      <c r="C259" s="47"/>
      <c r="D259" s="47" t="s">
        <v>7125</v>
      </c>
      <c r="E259" s="30" t="s">
        <v>1583</v>
      </c>
      <c r="F259" s="30" t="s">
        <v>810</v>
      </c>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row>
    <row r="260" spans="2:38" x14ac:dyDescent="0.4">
      <c r="B260" s="47" t="s">
        <v>2532</v>
      </c>
      <c r="C260" s="47"/>
      <c r="D260" s="47" t="s">
        <v>7125</v>
      </c>
      <c r="E260" s="30" t="s">
        <v>689</v>
      </c>
      <c r="F260" s="30" t="s">
        <v>810</v>
      </c>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row>
    <row r="261" spans="2:38" x14ac:dyDescent="0.4">
      <c r="B261" s="47" t="s">
        <v>409</v>
      </c>
      <c r="C261" s="47"/>
      <c r="D261" s="47" t="s">
        <v>7125</v>
      </c>
      <c r="E261" s="30" t="s">
        <v>1592</v>
      </c>
      <c r="F261" s="30" t="s">
        <v>810</v>
      </c>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row>
    <row r="262" spans="2:38" x14ac:dyDescent="0.4">
      <c r="B262" s="47" t="s">
        <v>4521</v>
      </c>
      <c r="C262" s="47"/>
      <c r="D262" s="47" t="s">
        <v>7125</v>
      </c>
      <c r="E262" s="30" t="s">
        <v>1053</v>
      </c>
      <c r="F262" s="30" t="s">
        <v>810</v>
      </c>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row>
    <row r="263" spans="2:38" x14ac:dyDescent="0.4">
      <c r="B263" s="47" t="s">
        <v>6307</v>
      </c>
      <c r="C263" s="47"/>
      <c r="D263" s="47" t="s">
        <v>7125</v>
      </c>
      <c r="E263" s="30" t="s">
        <v>1605</v>
      </c>
      <c r="F263" s="30" t="s">
        <v>810</v>
      </c>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row>
    <row r="264" spans="2:38" x14ac:dyDescent="0.4">
      <c r="B264" s="47" t="s">
        <v>5296</v>
      </c>
      <c r="C264" s="47"/>
      <c r="D264" s="47" t="s">
        <v>7125</v>
      </c>
      <c r="E264" s="30" t="s">
        <v>1610</v>
      </c>
      <c r="F264" s="30" t="s">
        <v>810</v>
      </c>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row>
    <row r="265" spans="2:38" x14ac:dyDescent="0.4">
      <c r="B265" s="47" t="s">
        <v>1619</v>
      </c>
      <c r="C265" s="47"/>
      <c r="D265" s="47" t="s">
        <v>7125</v>
      </c>
      <c r="E265" s="30" t="s">
        <v>179</v>
      </c>
      <c r="F265" s="30" t="s">
        <v>810</v>
      </c>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row>
    <row r="266" spans="2:38" x14ac:dyDescent="0.4">
      <c r="B266" s="47" t="s">
        <v>5302</v>
      </c>
      <c r="C266" s="47"/>
      <c r="D266" s="47" t="s">
        <v>7125</v>
      </c>
      <c r="E266" s="30" t="s">
        <v>1007</v>
      </c>
      <c r="F266" s="30" t="s">
        <v>810</v>
      </c>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row>
    <row r="267" spans="2:38" x14ac:dyDescent="0.4">
      <c r="B267" s="47" t="s">
        <v>5910</v>
      </c>
      <c r="C267" s="47"/>
      <c r="D267" s="47" t="s">
        <v>7125</v>
      </c>
      <c r="E267" s="30" t="s">
        <v>1620</v>
      </c>
      <c r="F267" s="30" t="s">
        <v>810</v>
      </c>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row>
    <row r="268" spans="2:38" x14ac:dyDescent="0.4">
      <c r="B268" s="47" t="s">
        <v>6610</v>
      </c>
      <c r="C268" s="47"/>
      <c r="D268" s="47" t="s">
        <v>7125</v>
      </c>
      <c r="E268" s="30" t="s">
        <v>1624</v>
      </c>
      <c r="F268" s="30" t="s">
        <v>810</v>
      </c>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row>
    <row r="269" spans="2:38" x14ac:dyDescent="0.4">
      <c r="B269" s="47" t="s">
        <v>6611</v>
      </c>
      <c r="C269" s="47"/>
      <c r="D269" s="47" t="s">
        <v>7125</v>
      </c>
      <c r="E269" s="30" t="s">
        <v>310</v>
      </c>
      <c r="F269" s="30" t="s">
        <v>810</v>
      </c>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row>
    <row r="270" spans="2:38" x14ac:dyDescent="0.4">
      <c r="B270" s="47" t="s">
        <v>6612</v>
      </c>
      <c r="C270" s="47"/>
      <c r="D270" s="47" t="s">
        <v>7125</v>
      </c>
      <c r="E270" s="30" t="s">
        <v>1625</v>
      </c>
      <c r="F270" s="30" t="s">
        <v>810</v>
      </c>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row>
    <row r="271" spans="2:38" x14ac:dyDescent="0.4">
      <c r="B271" s="47" t="s">
        <v>1627</v>
      </c>
      <c r="C271" s="47"/>
      <c r="D271" s="47" t="s">
        <v>7125</v>
      </c>
      <c r="E271" s="30" t="s">
        <v>1217</v>
      </c>
      <c r="F271" s="30" t="s">
        <v>810</v>
      </c>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row>
    <row r="272" spans="2:38" x14ac:dyDescent="0.4">
      <c r="B272" s="47" t="s">
        <v>1365</v>
      </c>
      <c r="C272" s="47"/>
      <c r="D272" s="47" t="s">
        <v>7125</v>
      </c>
      <c r="E272" s="30" t="s">
        <v>1550</v>
      </c>
      <c r="F272" s="30" t="s">
        <v>810</v>
      </c>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row>
    <row r="273" spans="2:38" x14ac:dyDescent="0.4">
      <c r="B273" s="47" t="s">
        <v>6578</v>
      </c>
      <c r="C273" s="47"/>
      <c r="D273" s="47" t="s">
        <v>7125</v>
      </c>
      <c r="E273" s="30" t="s">
        <v>543</v>
      </c>
      <c r="F273" s="30" t="s">
        <v>810</v>
      </c>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row>
    <row r="274" spans="2:38" x14ac:dyDescent="0.4">
      <c r="B274" s="47" t="s">
        <v>4719</v>
      </c>
      <c r="C274" s="47"/>
      <c r="D274" s="47" t="s">
        <v>7125</v>
      </c>
      <c r="E274" s="30" t="s">
        <v>1633</v>
      </c>
      <c r="F274" s="30" t="s">
        <v>810</v>
      </c>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row>
    <row r="275" spans="2:38" x14ac:dyDescent="0.4">
      <c r="B275" s="47" t="s">
        <v>4316</v>
      </c>
      <c r="C275" s="47"/>
      <c r="D275" s="47" t="s">
        <v>7125</v>
      </c>
      <c r="E275" s="30" t="s">
        <v>958</v>
      </c>
      <c r="F275" s="30" t="s">
        <v>810</v>
      </c>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row>
    <row r="276" spans="2:38" x14ac:dyDescent="0.4">
      <c r="B276" s="47" t="s">
        <v>1645</v>
      </c>
      <c r="C276" s="47"/>
      <c r="D276" s="47" t="s">
        <v>7125</v>
      </c>
      <c r="E276" s="30" t="s">
        <v>1643</v>
      </c>
      <c r="F276" s="30" t="s">
        <v>810</v>
      </c>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row>
    <row r="277" spans="2:38" x14ac:dyDescent="0.4">
      <c r="B277" s="47" t="s">
        <v>1357</v>
      </c>
      <c r="C277" s="47"/>
      <c r="D277" s="47" t="s">
        <v>7125</v>
      </c>
      <c r="E277" s="30" t="s">
        <v>280</v>
      </c>
      <c r="F277" s="30" t="s">
        <v>810</v>
      </c>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row>
    <row r="278" spans="2:38" x14ac:dyDescent="0.4">
      <c r="B278" s="47" t="s">
        <v>632</v>
      </c>
      <c r="C278" s="47"/>
      <c r="D278" s="47" t="s">
        <v>7125</v>
      </c>
      <c r="E278" s="30" t="s">
        <v>1640</v>
      </c>
      <c r="F278" s="30" t="s">
        <v>810</v>
      </c>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row>
    <row r="279" spans="2:38" x14ac:dyDescent="0.4">
      <c r="B279" s="47" t="s">
        <v>1166</v>
      </c>
      <c r="C279" s="47"/>
      <c r="D279" s="47" t="s">
        <v>7125</v>
      </c>
      <c r="E279" s="30" t="s">
        <v>1646</v>
      </c>
      <c r="F279" s="30" t="s">
        <v>810</v>
      </c>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row>
    <row r="280" spans="2:38" x14ac:dyDescent="0.4">
      <c r="B280" s="47" t="s">
        <v>2571</v>
      </c>
      <c r="C280" s="47"/>
      <c r="D280" s="47" t="s">
        <v>7125</v>
      </c>
      <c r="E280" s="30" t="s">
        <v>1649</v>
      </c>
      <c r="F280" s="30" t="s">
        <v>810</v>
      </c>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row>
    <row r="281" spans="2:38" x14ac:dyDescent="0.4">
      <c r="B281" s="47" t="s">
        <v>977</v>
      </c>
      <c r="C281" s="47"/>
      <c r="D281" s="47" t="s">
        <v>7125</v>
      </c>
      <c r="E281" s="30" t="s">
        <v>1652</v>
      </c>
      <c r="F281" s="30" t="s">
        <v>810</v>
      </c>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row>
    <row r="282" spans="2:38" x14ac:dyDescent="0.4">
      <c r="B282" s="47" t="s">
        <v>3905</v>
      </c>
      <c r="C282" s="47"/>
      <c r="D282" s="47" t="s">
        <v>7125</v>
      </c>
      <c r="E282" s="30" t="s">
        <v>772</v>
      </c>
      <c r="F282" s="30" t="s">
        <v>810</v>
      </c>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row>
    <row r="283" spans="2:38" x14ac:dyDescent="0.4">
      <c r="B283" s="47" t="s">
        <v>998</v>
      </c>
      <c r="C283" s="47"/>
      <c r="D283" s="47" t="s">
        <v>7125</v>
      </c>
      <c r="E283" s="30" t="s">
        <v>709</v>
      </c>
      <c r="F283" s="30" t="s">
        <v>810</v>
      </c>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row>
    <row r="284" spans="2:38" x14ac:dyDescent="0.4">
      <c r="B284" s="47" t="s">
        <v>1662</v>
      </c>
      <c r="C284" s="47"/>
      <c r="D284" s="47" t="s">
        <v>7125</v>
      </c>
      <c r="E284" s="30" t="s">
        <v>1660</v>
      </c>
      <c r="F284" s="30" t="s">
        <v>810</v>
      </c>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row>
    <row r="285" spans="2:38" x14ac:dyDescent="0.4">
      <c r="B285" s="47" t="s">
        <v>6480</v>
      </c>
      <c r="C285" s="47"/>
      <c r="D285" s="47" t="s">
        <v>7125</v>
      </c>
      <c r="E285" s="30" t="s">
        <v>405</v>
      </c>
      <c r="F285" s="30" t="s">
        <v>810</v>
      </c>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row>
    <row r="286" spans="2:38" x14ac:dyDescent="0.4">
      <c r="B286" s="47" t="s">
        <v>6613</v>
      </c>
      <c r="C286" s="47"/>
      <c r="D286" s="47" t="s">
        <v>7125</v>
      </c>
      <c r="E286" s="30" t="s">
        <v>1009</v>
      </c>
      <c r="F286" s="30" t="s">
        <v>810</v>
      </c>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row>
    <row r="287" spans="2:38" x14ac:dyDescent="0.4">
      <c r="B287" s="47" t="s">
        <v>6614</v>
      </c>
      <c r="C287" s="47"/>
      <c r="D287" s="47" t="s">
        <v>7125</v>
      </c>
      <c r="E287" s="30" t="s">
        <v>1665</v>
      </c>
      <c r="F287" s="30" t="s">
        <v>810</v>
      </c>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row>
    <row r="288" spans="2:38" x14ac:dyDescent="0.4">
      <c r="B288" s="47" t="s">
        <v>6615</v>
      </c>
      <c r="C288" s="47"/>
      <c r="D288" s="47" t="s">
        <v>7125</v>
      </c>
      <c r="E288" s="30" t="s">
        <v>1669</v>
      </c>
      <c r="F288" s="30" t="s">
        <v>810</v>
      </c>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row>
    <row r="289" spans="2:38" x14ac:dyDescent="0.4">
      <c r="B289" s="47" t="s">
        <v>4702</v>
      </c>
      <c r="C289" s="47"/>
      <c r="D289" s="47" t="s">
        <v>7125</v>
      </c>
      <c r="E289" s="30" t="s">
        <v>1678</v>
      </c>
      <c r="F289" s="30" t="s">
        <v>810</v>
      </c>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row>
    <row r="290" spans="2:38" x14ac:dyDescent="0.4">
      <c r="B290" s="47" t="s">
        <v>6616</v>
      </c>
      <c r="C290" s="47"/>
      <c r="D290" s="47" t="s">
        <v>7125</v>
      </c>
      <c r="E290" s="30" t="s">
        <v>1683</v>
      </c>
      <c r="F290" s="30" t="s">
        <v>810</v>
      </c>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row>
    <row r="291" spans="2:38" x14ac:dyDescent="0.4">
      <c r="B291" s="47" t="s">
        <v>6617</v>
      </c>
      <c r="C291" s="47"/>
      <c r="D291" s="47" t="s">
        <v>7125</v>
      </c>
      <c r="E291" s="30" t="s">
        <v>1688</v>
      </c>
      <c r="F291" s="30" t="s">
        <v>810</v>
      </c>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row>
    <row r="292" spans="2:38" x14ac:dyDescent="0.4">
      <c r="B292" s="47" t="s">
        <v>6618</v>
      </c>
      <c r="C292" s="47"/>
      <c r="D292" s="47" t="s">
        <v>7125</v>
      </c>
      <c r="E292" s="30" t="s">
        <v>1689</v>
      </c>
      <c r="F292" s="30" t="s">
        <v>810</v>
      </c>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row>
    <row r="293" spans="2:38" x14ac:dyDescent="0.4">
      <c r="B293" s="47" t="s">
        <v>6619</v>
      </c>
      <c r="C293" s="47"/>
      <c r="D293" s="47" t="s">
        <v>7125</v>
      </c>
      <c r="E293" s="30" t="s">
        <v>745</v>
      </c>
      <c r="F293" s="30" t="s">
        <v>810</v>
      </c>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row>
    <row r="294" spans="2:38" x14ac:dyDescent="0.4">
      <c r="B294" s="47" t="s">
        <v>6620</v>
      </c>
      <c r="C294" s="47"/>
      <c r="D294" s="47" t="s">
        <v>7125</v>
      </c>
      <c r="E294" s="30" t="s">
        <v>1698</v>
      </c>
      <c r="F294" s="30" t="s">
        <v>810</v>
      </c>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row>
    <row r="295" spans="2:38" x14ac:dyDescent="0.4">
      <c r="B295" s="47" t="s">
        <v>638</v>
      </c>
      <c r="C295" s="47"/>
      <c r="D295" s="47" t="s">
        <v>7125</v>
      </c>
      <c r="E295" s="30" t="s">
        <v>1703</v>
      </c>
      <c r="F295" s="30" t="s">
        <v>810</v>
      </c>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row>
    <row r="296" spans="2:38" x14ac:dyDescent="0.4">
      <c r="B296" s="47" t="s">
        <v>6621</v>
      </c>
      <c r="C296" s="47"/>
      <c r="D296" s="47" t="s">
        <v>7125</v>
      </c>
      <c r="E296" s="30" t="s">
        <v>1706</v>
      </c>
      <c r="F296" s="30" t="s">
        <v>810</v>
      </c>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row>
    <row r="297" spans="2:38" x14ac:dyDescent="0.4">
      <c r="B297" s="47" t="s">
        <v>226</v>
      </c>
      <c r="C297" s="47"/>
      <c r="D297" s="47" t="s">
        <v>7125</v>
      </c>
      <c r="E297" s="30" t="s">
        <v>635</v>
      </c>
      <c r="F297" s="30" t="s">
        <v>810</v>
      </c>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row>
    <row r="298" spans="2:38" x14ac:dyDescent="0.4">
      <c r="B298" s="47" t="s">
        <v>1063</v>
      </c>
      <c r="C298" s="47"/>
      <c r="D298" s="47" t="s">
        <v>7125</v>
      </c>
      <c r="E298" s="30" t="s">
        <v>1630</v>
      </c>
      <c r="F298" s="30" t="s">
        <v>810</v>
      </c>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row>
    <row r="299" spans="2:38" x14ac:dyDescent="0.4">
      <c r="B299" s="47" t="s">
        <v>6585</v>
      </c>
      <c r="C299" s="47"/>
      <c r="D299" s="47" t="s">
        <v>7125</v>
      </c>
      <c r="E299" s="30" t="s">
        <v>1707</v>
      </c>
      <c r="F299" s="30" t="s">
        <v>810</v>
      </c>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row>
    <row r="300" spans="2:38" x14ac:dyDescent="0.4">
      <c r="B300" s="47" t="s">
        <v>1500</v>
      </c>
      <c r="C300" s="47"/>
      <c r="D300" s="47" t="s">
        <v>7125</v>
      </c>
      <c r="E300" s="30" t="s">
        <v>1315</v>
      </c>
      <c r="F300" s="30" t="s">
        <v>810</v>
      </c>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row>
    <row r="301" spans="2:38" x14ac:dyDescent="0.4">
      <c r="B301" s="47" t="s">
        <v>5868</v>
      </c>
      <c r="C301" s="47"/>
      <c r="D301" s="47" t="s">
        <v>7125</v>
      </c>
      <c r="E301" s="30" t="s">
        <v>1714</v>
      </c>
      <c r="F301" s="30" t="s">
        <v>810</v>
      </c>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row>
    <row r="302" spans="2:38" x14ac:dyDescent="0.4">
      <c r="B302" s="47" t="s">
        <v>2733</v>
      </c>
      <c r="C302" s="47"/>
      <c r="D302" s="47" t="s">
        <v>7125</v>
      </c>
      <c r="E302" s="30" t="s">
        <v>1725</v>
      </c>
      <c r="F302" s="30" t="s">
        <v>810</v>
      </c>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row>
    <row r="303" spans="2:38" x14ac:dyDescent="0.4">
      <c r="B303" s="47" t="s">
        <v>1732</v>
      </c>
      <c r="C303" s="47"/>
      <c r="D303" s="47" t="s">
        <v>7125</v>
      </c>
      <c r="E303" s="30" t="s">
        <v>1731</v>
      </c>
      <c r="F303" s="30" t="s">
        <v>810</v>
      </c>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row>
    <row r="304" spans="2:38" x14ac:dyDescent="0.4">
      <c r="B304" s="47" t="s">
        <v>1737</v>
      </c>
      <c r="C304" s="47"/>
      <c r="D304" s="47" t="s">
        <v>7125</v>
      </c>
      <c r="E304" s="30" t="s">
        <v>1735</v>
      </c>
      <c r="F304" s="30" t="s">
        <v>810</v>
      </c>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row>
    <row r="305" spans="2:38" x14ac:dyDescent="0.4">
      <c r="B305" s="47" t="s">
        <v>1740</v>
      </c>
      <c r="C305" s="47"/>
      <c r="D305" s="47" t="s">
        <v>7125</v>
      </c>
      <c r="E305" s="30" t="s">
        <v>1231</v>
      </c>
      <c r="F305" s="30" t="s">
        <v>810</v>
      </c>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row>
    <row r="306" spans="2:38" x14ac:dyDescent="0.4">
      <c r="B306" s="47" t="s">
        <v>6232</v>
      </c>
      <c r="C306" s="47"/>
      <c r="D306" s="47" t="s">
        <v>7125</v>
      </c>
      <c r="E306" s="30" t="s">
        <v>1744</v>
      </c>
      <c r="F306" s="30" t="s">
        <v>810</v>
      </c>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row>
    <row r="307" spans="2:38" x14ac:dyDescent="0.4">
      <c r="B307" s="47" t="s">
        <v>5011</v>
      </c>
      <c r="C307" s="47"/>
      <c r="D307" s="47" t="s">
        <v>7125</v>
      </c>
      <c r="E307" s="30" t="s">
        <v>1752</v>
      </c>
      <c r="F307" s="30" t="s">
        <v>810</v>
      </c>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row>
    <row r="308" spans="2:38" x14ac:dyDescent="0.4">
      <c r="B308" s="47" t="s">
        <v>2339</v>
      </c>
      <c r="C308" s="47"/>
      <c r="D308" s="47" t="s">
        <v>7125</v>
      </c>
      <c r="E308" s="30" t="s">
        <v>1200</v>
      </c>
      <c r="F308" s="30" t="s">
        <v>810</v>
      </c>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row>
    <row r="309" spans="2:38" x14ac:dyDescent="0.4">
      <c r="B309" s="47" t="s">
        <v>4982</v>
      </c>
      <c r="C309" s="47"/>
      <c r="D309" s="47" t="s">
        <v>7125</v>
      </c>
      <c r="E309" s="30" t="s">
        <v>1759</v>
      </c>
      <c r="F309" s="30" t="s">
        <v>810</v>
      </c>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row>
    <row r="310" spans="2:38" x14ac:dyDescent="0.4">
      <c r="B310" s="47" t="s">
        <v>6622</v>
      </c>
      <c r="C310" s="47"/>
      <c r="D310" s="47" t="s">
        <v>7125</v>
      </c>
      <c r="E310" s="30" t="s">
        <v>1762</v>
      </c>
      <c r="F310" s="30" t="s">
        <v>810</v>
      </c>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row>
    <row r="311" spans="2:38" x14ac:dyDescent="0.4">
      <c r="B311" s="47" t="s">
        <v>5978</v>
      </c>
      <c r="C311" s="47"/>
      <c r="D311" s="47" t="s">
        <v>7125</v>
      </c>
      <c r="E311" s="30" t="s">
        <v>1767</v>
      </c>
      <c r="F311" s="30" t="s">
        <v>810</v>
      </c>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row>
    <row r="312" spans="2:38" x14ac:dyDescent="0.4">
      <c r="B312" s="47" t="s">
        <v>3675</v>
      </c>
      <c r="C312" s="47"/>
      <c r="D312" s="47" t="s">
        <v>7125</v>
      </c>
      <c r="E312" s="30" t="s">
        <v>1771</v>
      </c>
      <c r="F312" s="30" t="s">
        <v>810</v>
      </c>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row>
    <row r="313" spans="2:38" x14ac:dyDescent="0.4">
      <c r="B313" s="47" t="s">
        <v>5540</v>
      </c>
      <c r="C313" s="47"/>
      <c r="D313" s="47" t="s">
        <v>7125</v>
      </c>
      <c r="E313" s="30" t="s">
        <v>1052</v>
      </c>
      <c r="F313" s="30" t="s">
        <v>810</v>
      </c>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row>
    <row r="314" spans="2:38" x14ac:dyDescent="0.4">
      <c r="B314" s="47" t="s">
        <v>6623</v>
      </c>
      <c r="C314" s="47"/>
      <c r="D314" s="47" t="s">
        <v>7125</v>
      </c>
      <c r="E314" s="30" t="s">
        <v>1777</v>
      </c>
      <c r="F314" s="30" t="s">
        <v>810</v>
      </c>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row>
    <row r="315" spans="2:38" x14ac:dyDescent="0.4">
      <c r="B315" s="47" t="s">
        <v>148</v>
      </c>
      <c r="C315" s="47"/>
      <c r="D315" s="47" t="s">
        <v>7125</v>
      </c>
      <c r="E315" s="30" t="s">
        <v>1687</v>
      </c>
      <c r="F315" s="30" t="s">
        <v>810</v>
      </c>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row>
    <row r="316" spans="2:38" x14ac:dyDescent="0.4">
      <c r="B316" s="47" t="s">
        <v>6624</v>
      </c>
      <c r="C316" s="47"/>
      <c r="D316" s="47" t="s">
        <v>7125</v>
      </c>
      <c r="E316" s="30" t="s">
        <v>1606</v>
      </c>
      <c r="F316" s="30" t="s">
        <v>810</v>
      </c>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row>
    <row r="317" spans="2:38" x14ac:dyDescent="0.4">
      <c r="B317" s="47" t="s">
        <v>1787</v>
      </c>
      <c r="C317" s="47"/>
      <c r="D317" s="47" t="s">
        <v>7125</v>
      </c>
      <c r="E317" s="30" t="s">
        <v>1785</v>
      </c>
      <c r="F317" s="30" t="s">
        <v>810</v>
      </c>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row>
    <row r="318" spans="2:38" x14ac:dyDescent="0.4">
      <c r="B318" s="47" t="s">
        <v>1790</v>
      </c>
      <c r="C318" s="47"/>
      <c r="D318" s="47" t="s">
        <v>7125</v>
      </c>
      <c r="E318" s="30" t="s">
        <v>1421</v>
      </c>
      <c r="F318" s="30" t="s">
        <v>810</v>
      </c>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row>
    <row r="319" spans="2:38" x14ac:dyDescent="0.4">
      <c r="B319" s="47" t="s">
        <v>6625</v>
      </c>
      <c r="C319" s="47"/>
      <c r="D319" s="47" t="s">
        <v>7125</v>
      </c>
      <c r="E319" s="30" t="s">
        <v>1792</v>
      </c>
      <c r="F319" s="30" t="s">
        <v>810</v>
      </c>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row>
    <row r="320" spans="2:38" x14ac:dyDescent="0.4">
      <c r="B320" s="47" t="s">
        <v>913</v>
      </c>
      <c r="C320" s="47"/>
      <c r="D320" s="47" t="s">
        <v>7125</v>
      </c>
      <c r="E320" s="30" t="s">
        <v>58</v>
      </c>
      <c r="F320" s="30" t="s">
        <v>810</v>
      </c>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row>
    <row r="321" spans="2:38" x14ac:dyDescent="0.4">
      <c r="B321" s="47" t="s">
        <v>6626</v>
      </c>
      <c r="C321" s="47"/>
      <c r="D321" s="47" t="s">
        <v>7125</v>
      </c>
      <c r="E321" s="30" t="s">
        <v>318</v>
      </c>
      <c r="F321" s="30" t="s">
        <v>810</v>
      </c>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row>
    <row r="322" spans="2:38" x14ac:dyDescent="0.4">
      <c r="B322" s="47" t="s">
        <v>3988</v>
      </c>
      <c r="C322" s="47"/>
      <c r="D322" s="47" t="s">
        <v>7125</v>
      </c>
      <c r="E322" s="30" t="s">
        <v>1802</v>
      </c>
      <c r="F322" s="30" t="s">
        <v>810</v>
      </c>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row>
    <row r="323" spans="2:38" x14ac:dyDescent="0.4">
      <c r="B323" s="47" t="s">
        <v>608</v>
      </c>
      <c r="C323" s="47"/>
      <c r="D323" s="47" t="s">
        <v>7125</v>
      </c>
      <c r="E323" s="30" t="s">
        <v>1803</v>
      </c>
      <c r="F323" s="30" t="s">
        <v>810</v>
      </c>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row>
    <row r="324" spans="2:38" x14ac:dyDescent="0.4">
      <c r="B324" s="47" t="s">
        <v>6627</v>
      </c>
      <c r="C324" s="47"/>
      <c r="D324" s="47" t="s">
        <v>7125</v>
      </c>
      <c r="E324" s="30" t="s">
        <v>1810</v>
      </c>
      <c r="F324" s="30" t="s">
        <v>810</v>
      </c>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row>
    <row r="325" spans="2:38" x14ac:dyDescent="0.4">
      <c r="B325" s="47" t="s">
        <v>6628</v>
      </c>
      <c r="C325" s="47"/>
      <c r="D325" s="47" t="s">
        <v>7125</v>
      </c>
      <c r="E325" s="30" t="s">
        <v>574</v>
      </c>
      <c r="F325" s="30" t="s">
        <v>810</v>
      </c>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row>
    <row r="326" spans="2:38" x14ac:dyDescent="0.4">
      <c r="B326" s="47" t="s">
        <v>6629</v>
      </c>
      <c r="C326" s="47"/>
      <c r="D326" s="47" t="s">
        <v>7125</v>
      </c>
      <c r="E326" s="30" t="s">
        <v>1822</v>
      </c>
      <c r="F326" s="30" t="s">
        <v>810</v>
      </c>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row>
    <row r="327" spans="2:38" x14ac:dyDescent="0.4">
      <c r="B327" s="47" t="s">
        <v>985</v>
      </c>
      <c r="C327" s="47"/>
      <c r="D327" s="47" t="s">
        <v>7125</v>
      </c>
      <c r="E327" s="30" t="s">
        <v>1825</v>
      </c>
      <c r="F327" s="30" t="s">
        <v>810</v>
      </c>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row>
    <row r="328" spans="2:38" x14ac:dyDescent="0.4">
      <c r="B328" s="47" t="s">
        <v>1578</v>
      </c>
      <c r="C328" s="47"/>
      <c r="D328" s="47" t="s">
        <v>7125</v>
      </c>
      <c r="E328" s="30" t="s">
        <v>1829</v>
      </c>
      <c r="F328" s="30" t="s">
        <v>810</v>
      </c>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row>
    <row r="329" spans="2:38" x14ac:dyDescent="0.4">
      <c r="B329" s="47" t="s">
        <v>1836</v>
      </c>
      <c r="C329" s="47"/>
      <c r="D329" s="47" t="s">
        <v>7125</v>
      </c>
      <c r="E329" s="30" t="s">
        <v>1833</v>
      </c>
      <c r="F329" s="30" t="s">
        <v>810</v>
      </c>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row>
    <row r="330" spans="2:38" x14ac:dyDescent="0.4">
      <c r="B330" s="47" t="s">
        <v>1842</v>
      </c>
      <c r="C330" s="47"/>
      <c r="D330" s="47" t="s">
        <v>7125</v>
      </c>
      <c r="E330" s="30" t="s">
        <v>1837</v>
      </c>
      <c r="F330" s="30" t="s">
        <v>810</v>
      </c>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row>
    <row r="331" spans="2:38" x14ac:dyDescent="0.4">
      <c r="B331" s="47" t="s">
        <v>2060</v>
      </c>
      <c r="C331" s="47"/>
      <c r="D331" s="47" t="s">
        <v>7125</v>
      </c>
      <c r="E331" s="30" t="s">
        <v>1848</v>
      </c>
      <c r="F331" s="30" t="s">
        <v>810</v>
      </c>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row>
    <row r="332" spans="2:38" x14ac:dyDescent="0.4">
      <c r="B332" s="47" t="s">
        <v>4408</v>
      </c>
      <c r="C332" s="47"/>
      <c r="D332" s="47" t="s">
        <v>7125</v>
      </c>
      <c r="E332" s="30" t="s">
        <v>1230</v>
      </c>
      <c r="F332" s="30" t="s">
        <v>810</v>
      </c>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row>
    <row r="333" spans="2:38" x14ac:dyDescent="0.4">
      <c r="B333" s="47" t="s">
        <v>6631</v>
      </c>
      <c r="C333" s="47"/>
      <c r="D333" s="47" t="s">
        <v>7125</v>
      </c>
      <c r="E333" s="30" t="s">
        <v>1860</v>
      </c>
      <c r="F333" s="30" t="s">
        <v>810</v>
      </c>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row>
    <row r="334" spans="2:38" x14ac:dyDescent="0.4">
      <c r="B334" s="47" t="s">
        <v>6632</v>
      </c>
      <c r="C334" s="47"/>
      <c r="D334" s="47" t="s">
        <v>7125</v>
      </c>
      <c r="E334" s="30" t="s">
        <v>1011</v>
      </c>
      <c r="F334" s="30" t="s">
        <v>810</v>
      </c>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row>
    <row r="335" spans="2:38" x14ac:dyDescent="0.4">
      <c r="B335" s="47" t="s">
        <v>97</v>
      </c>
      <c r="C335" s="47"/>
      <c r="D335" s="47" t="s">
        <v>7125</v>
      </c>
      <c r="E335" s="30" t="s">
        <v>1869</v>
      </c>
      <c r="F335" s="30" t="s">
        <v>810</v>
      </c>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row>
    <row r="336" spans="2:38" x14ac:dyDescent="0.4">
      <c r="B336" s="47" t="s">
        <v>1350</v>
      </c>
      <c r="C336" s="47"/>
      <c r="D336" s="47" t="s">
        <v>7125</v>
      </c>
      <c r="E336" s="30" t="s">
        <v>1876</v>
      </c>
      <c r="F336" s="30" t="s">
        <v>810</v>
      </c>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row>
    <row r="337" spans="2:38" x14ac:dyDescent="0.4">
      <c r="B337" s="47" t="s">
        <v>1879</v>
      </c>
      <c r="C337" s="47"/>
      <c r="D337" s="47" t="s">
        <v>7125</v>
      </c>
      <c r="E337" s="30" t="s">
        <v>576</v>
      </c>
      <c r="F337" s="30" t="s">
        <v>810</v>
      </c>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row>
    <row r="338" spans="2:38" x14ac:dyDescent="0.4">
      <c r="B338" s="47" t="s">
        <v>1884</v>
      </c>
      <c r="C338" s="47"/>
      <c r="D338" s="47" t="s">
        <v>7125</v>
      </c>
      <c r="E338" s="30" t="s">
        <v>1882</v>
      </c>
      <c r="F338" s="30" t="s">
        <v>810</v>
      </c>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row>
    <row r="339" spans="2:38" x14ac:dyDescent="0.4">
      <c r="B339" s="47" t="s">
        <v>1886</v>
      </c>
      <c r="C339" s="47"/>
      <c r="D339" s="47" t="s">
        <v>7125</v>
      </c>
      <c r="E339" s="30" t="s">
        <v>1615</v>
      </c>
      <c r="F339" s="30" t="s">
        <v>810</v>
      </c>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row>
    <row r="340" spans="2:38" x14ac:dyDescent="0.4">
      <c r="B340" s="47" t="s">
        <v>5776</v>
      </c>
      <c r="C340" s="47"/>
      <c r="D340" s="47" t="s">
        <v>7125</v>
      </c>
      <c r="E340" s="30" t="s">
        <v>777</v>
      </c>
      <c r="F340" s="30" t="s">
        <v>810</v>
      </c>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row>
    <row r="341" spans="2:38" x14ac:dyDescent="0.4">
      <c r="B341" s="47" t="s">
        <v>6633</v>
      </c>
      <c r="C341" s="47"/>
      <c r="D341" s="47" t="s">
        <v>7125</v>
      </c>
      <c r="E341" s="30" t="s">
        <v>1891</v>
      </c>
      <c r="F341" s="30" t="s">
        <v>810</v>
      </c>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row>
    <row r="342" spans="2:38" x14ac:dyDescent="0.4">
      <c r="B342" s="47" t="s">
        <v>1028</v>
      </c>
      <c r="C342" s="47"/>
      <c r="D342" s="47" t="s">
        <v>7125</v>
      </c>
      <c r="E342" s="30" t="s">
        <v>999</v>
      </c>
      <c r="F342" s="30" t="s">
        <v>810</v>
      </c>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row>
    <row r="343" spans="2:38" x14ac:dyDescent="0.4">
      <c r="B343" s="47" t="s">
        <v>1628</v>
      </c>
      <c r="C343" s="47"/>
      <c r="D343" s="47" t="s">
        <v>7125</v>
      </c>
      <c r="E343" s="30" t="s">
        <v>1893</v>
      </c>
      <c r="F343" s="30" t="s">
        <v>810</v>
      </c>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row>
    <row r="344" spans="2:38" x14ac:dyDescent="0.4">
      <c r="B344" s="47" t="s">
        <v>1840</v>
      </c>
      <c r="C344" s="47"/>
      <c r="D344" s="47" t="s">
        <v>7125</v>
      </c>
      <c r="E344" s="30" t="s">
        <v>629</v>
      </c>
      <c r="F344" s="30" t="s">
        <v>810</v>
      </c>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row>
    <row r="345" spans="2:38" x14ac:dyDescent="0.4">
      <c r="B345" s="47" t="s">
        <v>3273</v>
      </c>
      <c r="C345" s="47"/>
      <c r="D345" s="47" t="s">
        <v>7125</v>
      </c>
      <c r="E345" s="30" t="s">
        <v>1726</v>
      </c>
      <c r="F345" s="30" t="s">
        <v>810</v>
      </c>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row>
    <row r="346" spans="2:38" x14ac:dyDescent="0.4">
      <c r="B346" s="47" t="s">
        <v>6634</v>
      </c>
      <c r="C346" s="47"/>
      <c r="D346" s="47" t="s">
        <v>7125</v>
      </c>
      <c r="E346" s="30" t="s">
        <v>1900</v>
      </c>
      <c r="F346" s="30" t="s">
        <v>810</v>
      </c>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row>
    <row r="347" spans="2:38" x14ac:dyDescent="0.4">
      <c r="B347" s="47" t="s">
        <v>496</v>
      </c>
      <c r="C347" s="47"/>
      <c r="D347" s="47" t="s">
        <v>7125</v>
      </c>
      <c r="E347" s="30" t="s">
        <v>1355</v>
      </c>
      <c r="F347" s="30" t="s">
        <v>810</v>
      </c>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row>
    <row r="348" spans="2:38" x14ac:dyDescent="0.4">
      <c r="B348" s="47" t="s">
        <v>1143</v>
      </c>
      <c r="C348" s="47"/>
      <c r="D348" s="47" t="s">
        <v>7125</v>
      </c>
      <c r="E348" s="30" t="s">
        <v>1119</v>
      </c>
      <c r="F348" s="30" t="s">
        <v>810</v>
      </c>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row>
    <row r="349" spans="2:38" x14ac:dyDescent="0.4">
      <c r="B349" s="47" t="s">
        <v>6635</v>
      </c>
      <c r="C349" s="47"/>
      <c r="D349" s="47" t="s">
        <v>7125</v>
      </c>
      <c r="E349" s="30" t="s">
        <v>1913</v>
      </c>
      <c r="F349" s="30" t="s">
        <v>810</v>
      </c>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row>
    <row r="350" spans="2:38" x14ac:dyDescent="0.4">
      <c r="B350" s="47" t="s">
        <v>6636</v>
      </c>
      <c r="C350" s="47"/>
      <c r="D350" s="47" t="s">
        <v>7125</v>
      </c>
      <c r="E350" s="30" t="s">
        <v>1914</v>
      </c>
      <c r="F350" s="30" t="s">
        <v>810</v>
      </c>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row>
    <row r="351" spans="2:38" x14ac:dyDescent="0.4">
      <c r="B351" s="47" t="s">
        <v>3809</v>
      </c>
      <c r="C351" s="47"/>
      <c r="D351" s="47" t="s">
        <v>7125</v>
      </c>
      <c r="E351" s="30" t="s">
        <v>1821</v>
      </c>
      <c r="F351" s="30" t="s">
        <v>810</v>
      </c>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row>
    <row r="352" spans="2:38" x14ac:dyDescent="0.4">
      <c r="B352" s="47" t="s">
        <v>6056</v>
      </c>
      <c r="C352" s="47"/>
      <c r="D352" s="47" t="s">
        <v>7125</v>
      </c>
      <c r="E352" s="30" t="s">
        <v>1918</v>
      </c>
      <c r="F352" s="30" t="s">
        <v>810</v>
      </c>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row>
    <row r="353" spans="2:38" x14ac:dyDescent="0.4">
      <c r="B353" s="47" t="s">
        <v>6637</v>
      </c>
      <c r="C353" s="47"/>
      <c r="D353" s="47" t="s">
        <v>7125</v>
      </c>
      <c r="E353" s="30" t="s">
        <v>46</v>
      </c>
      <c r="F353" s="30" t="s">
        <v>810</v>
      </c>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row>
    <row r="354" spans="2:38" x14ac:dyDescent="0.4">
      <c r="B354" s="47" t="s">
        <v>4139</v>
      </c>
      <c r="C354" s="47"/>
      <c r="D354" s="47" t="s">
        <v>7125</v>
      </c>
      <c r="E354" s="30" t="s">
        <v>1924</v>
      </c>
      <c r="F354" s="30" t="s">
        <v>810</v>
      </c>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row>
    <row r="355" spans="2:38" x14ac:dyDescent="0.4">
      <c r="B355" s="47" t="s">
        <v>302</v>
      </c>
      <c r="C355" s="47"/>
      <c r="D355" s="47" t="s">
        <v>7125</v>
      </c>
      <c r="E355" s="30" t="s">
        <v>240</v>
      </c>
      <c r="F355" s="30" t="s">
        <v>810</v>
      </c>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row>
    <row r="356" spans="2:38" x14ac:dyDescent="0.4">
      <c r="B356" s="47" t="s">
        <v>6630</v>
      </c>
      <c r="C356" s="47"/>
      <c r="D356" s="47" t="s">
        <v>7125</v>
      </c>
      <c r="E356" s="30" t="s">
        <v>1722</v>
      </c>
      <c r="F356" s="30" t="s">
        <v>810</v>
      </c>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row>
    <row r="357" spans="2:38" x14ac:dyDescent="0.4">
      <c r="B357" s="47" t="s">
        <v>5654</v>
      </c>
      <c r="C357" s="47"/>
      <c r="D357" s="47" t="s">
        <v>7125</v>
      </c>
      <c r="E357" s="30" t="s">
        <v>1927</v>
      </c>
      <c r="F357" s="30" t="s">
        <v>810</v>
      </c>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row>
    <row r="358" spans="2:38" x14ac:dyDescent="0.4">
      <c r="B358" s="47" t="s">
        <v>2838</v>
      </c>
      <c r="C358" s="47"/>
      <c r="D358" s="47" t="s">
        <v>7125</v>
      </c>
      <c r="E358" s="30" t="s">
        <v>1928</v>
      </c>
      <c r="F358" s="30" t="s">
        <v>810</v>
      </c>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row>
    <row r="359" spans="2:38" x14ac:dyDescent="0.4">
      <c r="B359" s="47" t="s">
        <v>1865</v>
      </c>
      <c r="C359" s="47"/>
      <c r="D359" s="47" t="s">
        <v>7125</v>
      </c>
      <c r="E359" s="30" t="s">
        <v>1931</v>
      </c>
      <c r="F359" s="30" t="s">
        <v>810</v>
      </c>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row>
    <row r="360" spans="2:38" x14ac:dyDescent="0.4">
      <c r="B360" s="47" t="s">
        <v>6638</v>
      </c>
      <c r="C360" s="47"/>
      <c r="D360" s="47" t="s">
        <v>7125</v>
      </c>
      <c r="E360" s="30" t="s">
        <v>1149</v>
      </c>
      <c r="F360" s="30" t="s">
        <v>810</v>
      </c>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row>
    <row r="361" spans="2:38" x14ac:dyDescent="0.4">
      <c r="B361" s="47" t="s">
        <v>6639</v>
      </c>
      <c r="C361" s="47"/>
      <c r="D361" s="47" t="s">
        <v>7125</v>
      </c>
      <c r="E361" s="30" t="s">
        <v>1743</v>
      </c>
      <c r="F361" s="30" t="s">
        <v>810</v>
      </c>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row>
    <row r="362" spans="2:38" x14ac:dyDescent="0.4">
      <c r="B362" s="47" t="s">
        <v>846</v>
      </c>
      <c r="C362" s="47"/>
      <c r="D362" s="47" t="s">
        <v>7125</v>
      </c>
      <c r="E362" s="30" t="s">
        <v>1935</v>
      </c>
      <c r="F362" s="30" t="s">
        <v>810</v>
      </c>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row>
    <row r="363" spans="2:38" x14ac:dyDescent="0.4">
      <c r="B363" s="47" t="s">
        <v>1531</v>
      </c>
      <c r="C363" s="47"/>
      <c r="D363" s="47" t="s">
        <v>7125</v>
      </c>
      <c r="E363" s="30" t="s">
        <v>1661</v>
      </c>
      <c r="F363" s="30" t="s">
        <v>810</v>
      </c>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row>
    <row r="364" spans="2:38" x14ac:dyDescent="0.4">
      <c r="B364" s="47" t="s">
        <v>616</v>
      </c>
      <c r="C364" s="47"/>
      <c r="D364" s="47" t="s">
        <v>7125</v>
      </c>
      <c r="E364" s="30" t="s">
        <v>1938</v>
      </c>
      <c r="F364" s="30" t="s">
        <v>810</v>
      </c>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row>
    <row r="365" spans="2:38" x14ac:dyDescent="0.4">
      <c r="B365" s="47" t="s">
        <v>1946</v>
      </c>
      <c r="C365" s="47"/>
      <c r="D365" s="47" t="s">
        <v>7125</v>
      </c>
      <c r="E365" s="30" t="s">
        <v>1046</v>
      </c>
      <c r="F365" s="30" t="s">
        <v>810</v>
      </c>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row>
    <row r="366" spans="2:38" x14ac:dyDescent="0.4">
      <c r="B366" s="47" t="s">
        <v>6640</v>
      </c>
      <c r="C366" s="47"/>
      <c r="D366" s="47" t="s">
        <v>7125</v>
      </c>
      <c r="E366" s="30" t="s">
        <v>1950</v>
      </c>
      <c r="F366" s="30" t="s">
        <v>810</v>
      </c>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row>
    <row r="367" spans="2:38" x14ac:dyDescent="0.4">
      <c r="B367" s="47" t="s">
        <v>6641</v>
      </c>
      <c r="C367" s="47"/>
      <c r="D367" s="47" t="s">
        <v>7125</v>
      </c>
      <c r="E367" s="30" t="s">
        <v>1957</v>
      </c>
      <c r="F367" s="30" t="s">
        <v>810</v>
      </c>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row>
    <row r="368" spans="2:38" x14ac:dyDescent="0.4">
      <c r="B368" s="47" t="s">
        <v>1965</v>
      </c>
      <c r="C368" s="47"/>
      <c r="D368" s="47" t="s">
        <v>7125</v>
      </c>
      <c r="E368" s="30" t="s">
        <v>1961</v>
      </c>
      <c r="F368" s="30" t="s">
        <v>810</v>
      </c>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row>
    <row r="369" spans="2:38" x14ac:dyDescent="0.4">
      <c r="B369" s="47" t="s">
        <v>1976</v>
      </c>
      <c r="C369" s="47"/>
      <c r="D369" s="47" t="s">
        <v>7125</v>
      </c>
      <c r="E369" s="30" t="s">
        <v>1968</v>
      </c>
      <c r="F369" s="30" t="s">
        <v>810</v>
      </c>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row>
    <row r="370" spans="2:38" x14ac:dyDescent="0.4">
      <c r="B370" s="47" t="s">
        <v>647</v>
      </c>
      <c r="C370" s="47"/>
      <c r="D370" s="47" t="s">
        <v>7125</v>
      </c>
      <c r="E370" s="30" t="s">
        <v>644</v>
      </c>
      <c r="F370" s="30" t="s">
        <v>810</v>
      </c>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row>
    <row r="371" spans="2:38" x14ac:dyDescent="0.4">
      <c r="B371" s="47" t="s">
        <v>223</v>
      </c>
      <c r="C371" s="47"/>
      <c r="D371" s="47" t="s">
        <v>7125</v>
      </c>
      <c r="E371" s="30" t="s">
        <v>1258</v>
      </c>
      <c r="F371" s="30" t="s">
        <v>810</v>
      </c>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row>
    <row r="372" spans="2:38" x14ac:dyDescent="0.4">
      <c r="B372" s="47" t="s">
        <v>3126</v>
      </c>
      <c r="C372" s="47"/>
      <c r="D372" s="47" t="s">
        <v>7125</v>
      </c>
      <c r="E372" s="30" t="s">
        <v>1979</v>
      </c>
      <c r="F372" s="30" t="s">
        <v>810</v>
      </c>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row>
    <row r="373" spans="2:38" x14ac:dyDescent="0.4">
      <c r="B373" s="47" t="s">
        <v>6171</v>
      </c>
      <c r="C373" s="47"/>
      <c r="D373" s="47" t="s">
        <v>7125</v>
      </c>
      <c r="E373" s="30" t="s">
        <v>1654</v>
      </c>
      <c r="F373" s="30" t="s">
        <v>810</v>
      </c>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row>
    <row r="374" spans="2:38" x14ac:dyDescent="0.4">
      <c r="B374" s="47" t="s">
        <v>6643</v>
      </c>
      <c r="C374" s="47"/>
      <c r="D374" s="47" t="s">
        <v>7125</v>
      </c>
      <c r="E374" s="30" t="s">
        <v>1989</v>
      </c>
      <c r="F374" s="30" t="s">
        <v>810</v>
      </c>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row>
    <row r="375" spans="2:38" x14ac:dyDescent="0.4">
      <c r="B375" s="47" t="s">
        <v>6644</v>
      </c>
      <c r="C375" s="47"/>
      <c r="D375" s="47" t="s">
        <v>7125</v>
      </c>
      <c r="E375" s="30" t="s">
        <v>32</v>
      </c>
      <c r="F375" s="30" t="s">
        <v>810</v>
      </c>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row>
    <row r="376" spans="2:38" x14ac:dyDescent="0.4">
      <c r="B376" s="47" t="s">
        <v>1992</v>
      </c>
      <c r="C376" s="47"/>
      <c r="D376" s="47" t="s">
        <v>7125</v>
      </c>
      <c r="E376" s="30" t="s">
        <v>1850</v>
      </c>
      <c r="F376" s="30" t="s">
        <v>810</v>
      </c>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row>
    <row r="377" spans="2:38" x14ac:dyDescent="0.4">
      <c r="B377" s="47" t="s">
        <v>1319</v>
      </c>
      <c r="C377" s="47"/>
      <c r="D377" s="47" t="s">
        <v>7125</v>
      </c>
      <c r="E377" s="30" t="s">
        <v>1994</v>
      </c>
      <c r="F377" s="30" t="s">
        <v>810</v>
      </c>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row>
    <row r="378" spans="2:38" x14ac:dyDescent="0.4">
      <c r="B378" s="47" t="s">
        <v>1934</v>
      </c>
      <c r="C378" s="47"/>
      <c r="D378" s="47" t="s">
        <v>7125</v>
      </c>
      <c r="E378" s="30" t="s">
        <v>1995</v>
      </c>
      <c r="F378" s="30" t="s">
        <v>810</v>
      </c>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row>
    <row r="379" spans="2:38" x14ac:dyDescent="0.4">
      <c r="B379" s="47" t="s">
        <v>5697</v>
      </c>
      <c r="C379" s="47"/>
      <c r="D379" s="47" t="s">
        <v>7125</v>
      </c>
      <c r="E379" s="30" t="s">
        <v>1998</v>
      </c>
      <c r="F379" s="30" t="s">
        <v>810</v>
      </c>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row>
    <row r="380" spans="2:38" x14ac:dyDescent="0.4">
      <c r="B380" s="47" t="s">
        <v>2001</v>
      </c>
      <c r="C380" s="47"/>
      <c r="D380" s="47" t="s">
        <v>7125</v>
      </c>
      <c r="E380" s="30" t="s">
        <v>233</v>
      </c>
      <c r="F380" s="30" t="s">
        <v>810</v>
      </c>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row>
    <row r="381" spans="2:38" x14ac:dyDescent="0.4">
      <c r="B381" s="47" t="s">
        <v>1167</v>
      </c>
      <c r="C381" s="47"/>
      <c r="D381" s="47" t="s">
        <v>7125</v>
      </c>
      <c r="E381" s="30" t="s">
        <v>2008</v>
      </c>
      <c r="F381" s="30" t="s">
        <v>810</v>
      </c>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row>
    <row r="382" spans="2:38" x14ac:dyDescent="0.4">
      <c r="B382" s="47" t="s">
        <v>2014</v>
      </c>
      <c r="C382" s="47"/>
      <c r="D382" s="47" t="s">
        <v>7125</v>
      </c>
      <c r="E382" s="30" t="s">
        <v>2009</v>
      </c>
      <c r="F382" s="30" t="s">
        <v>810</v>
      </c>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row>
    <row r="383" spans="2:38" x14ac:dyDescent="0.4">
      <c r="B383" s="47" t="s">
        <v>1892</v>
      </c>
      <c r="C383" s="47"/>
      <c r="D383" s="47" t="s">
        <v>7125</v>
      </c>
      <c r="E383" s="30" t="s">
        <v>1963</v>
      </c>
      <c r="F383" s="30" t="s">
        <v>810</v>
      </c>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row>
    <row r="384" spans="2:38" x14ac:dyDescent="0.4">
      <c r="B384" s="47" t="s">
        <v>2015</v>
      </c>
      <c r="C384" s="47"/>
      <c r="D384" s="47" t="s">
        <v>7125</v>
      </c>
      <c r="E384" s="30" t="s">
        <v>724</v>
      </c>
      <c r="F384" s="30" t="s">
        <v>810</v>
      </c>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row>
    <row r="385" spans="2:38" x14ac:dyDescent="0.4">
      <c r="B385" s="47" t="s">
        <v>6645</v>
      </c>
      <c r="C385" s="47"/>
      <c r="D385" s="47" t="s">
        <v>7125</v>
      </c>
      <c r="E385" s="30" t="s">
        <v>2020</v>
      </c>
      <c r="F385" s="30" t="s">
        <v>810</v>
      </c>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row>
  </sheetData>
  <phoneticPr fontId="8"/>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dimension ref="B1:AW27"/>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15" style="42" bestFit="1" customWidth="1"/>
    <col min="3" max="4" width="3.125" style="42" hidden="1" customWidth="1"/>
    <col min="5" max="5" width="5" style="42" bestFit="1" customWidth="1"/>
    <col min="6" max="47" width="3.375" style="42" bestFit="1" customWidth="1"/>
    <col min="48" max="16384" width="3.5" style="42"/>
  </cols>
  <sheetData>
    <row r="1" spans="2:49" x14ac:dyDescent="0.4">
      <c r="B1" s="43" t="s">
        <v>3968</v>
      </c>
      <c r="C1" s="45"/>
      <c r="D1" s="45"/>
    </row>
    <row r="2" spans="2:49" x14ac:dyDescent="0.4">
      <c r="B2" s="44" t="s">
        <v>4995</v>
      </c>
      <c r="C2" s="45"/>
      <c r="D2" s="45"/>
    </row>
    <row r="3" spans="2:49" x14ac:dyDescent="0.4">
      <c r="B3" s="52" t="s">
        <v>3443</v>
      </c>
      <c r="C3" s="45"/>
      <c r="D3" s="45"/>
    </row>
    <row r="4" spans="2:49" ht="256.5" x14ac:dyDescent="0.4">
      <c r="B4" s="48" t="s">
        <v>6660</v>
      </c>
      <c r="C4" s="48" t="s">
        <v>4618</v>
      </c>
      <c r="D4" s="48" t="s">
        <v>2860</v>
      </c>
      <c r="E4" s="48" t="s">
        <v>4280</v>
      </c>
      <c r="F4" s="48" t="s">
        <v>4075</v>
      </c>
      <c r="G4" s="53" t="s">
        <v>4992</v>
      </c>
      <c r="H4" s="53" t="s">
        <v>858</v>
      </c>
      <c r="I4" s="48" t="s">
        <v>4246</v>
      </c>
      <c r="J4" s="48" t="s">
        <v>4283</v>
      </c>
      <c r="K4" s="48" t="s">
        <v>4284</v>
      </c>
      <c r="L4" s="48" t="s">
        <v>2284</v>
      </c>
      <c r="M4" s="48" t="s">
        <v>4286</v>
      </c>
      <c r="N4" s="48" t="s">
        <v>4289</v>
      </c>
      <c r="O4" s="48" t="s">
        <v>358</v>
      </c>
      <c r="P4" s="48" t="s">
        <v>4290</v>
      </c>
      <c r="Q4" s="53" t="s">
        <v>4993</v>
      </c>
      <c r="R4" s="53" t="s">
        <v>4941</v>
      </c>
      <c r="S4" s="54" t="s">
        <v>3904</v>
      </c>
      <c r="T4" s="54" t="s">
        <v>2210</v>
      </c>
      <c r="U4" s="54" t="s">
        <v>3824</v>
      </c>
      <c r="V4" s="54" t="s">
        <v>4293</v>
      </c>
      <c r="W4" s="50" t="s">
        <v>481</v>
      </c>
      <c r="X4" s="50" t="s">
        <v>1354</v>
      </c>
      <c r="Y4" s="50" t="s">
        <v>1917</v>
      </c>
      <c r="Z4" s="50" t="s">
        <v>1340</v>
      </c>
      <c r="AA4" s="50" t="s">
        <v>4474</v>
      </c>
      <c r="AB4" s="50" t="s">
        <v>2938</v>
      </c>
      <c r="AC4" s="50" t="s">
        <v>4053</v>
      </c>
      <c r="AD4" s="50" t="s">
        <v>6998</v>
      </c>
      <c r="AE4" s="50" t="s">
        <v>948</v>
      </c>
      <c r="AF4" s="50" t="s">
        <v>4294</v>
      </c>
      <c r="AG4" s="50" t="s">
        <v>4295</v>
      </c>
      <c r="AH4" s="50" t="s">
        <v>4298</v>
      </c>
      <c r="AI4" s="50" t="s">
        <v>4300</v>
      </c>
      <c r="AJ4" s="50" t="s">
        <v>4302</v>
      </c>
      <c r="AK4" s="50" t="s">
        <v>4304</v>
      </c>
      <c r="AL4" s="50" t="s">
        <v>2588</v>
      </c>
      <c r="AM4" s="50" t="s">
        <v>3817</v>
      </c>
      <c r="AN4" s="50" t="s">
        <v>1558</v>
      </c>
      <c r="AO4" s="50" t="s">
        <v>4228</v>
      </c>
      <c r="AP4" s="50" t="s">
        <v>4305</v>
      </c>
      <c r="AQ4" s="50" t="s">
        <v>3917</v>
      </c>
      <c r="AR4" s="50" t="s">
        <v>4306</v>
      </c>
      <c r="AS4" s="50" t="s">
        <v>2170</v>
      </c>
      <c r="AT4" s="50" t="s">
        <v>3939</v>
      </c>
      <c r="AU4" s="51" t="s">
        <v>613</v>
      </c>
    </row>
    <row r="5" spans="2:49" x14ac:dyDescent="0.4">
      <c r="B5" s="30" t="s">
        <v>2024</v>
      </c>
      <c r="C5" s="30"/>
      <c r="D5" s="30" t="s">
        <v>7125</v>
      </c>
      <c r="E5" s="30" t="s">
        <v>659</v>
      </c>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42" t="s">
        <v>36</v>
      </c>
      <c r="AW5" s="42" t="s">
        <v>36</v>
      </c>
    </row>
    <row r="6" spans="2:49" x14ac:dyDescent="0.4">
      <c r="B6" s="30" t="s">
        <v>1429</v>
      </c>
      <c r="C6" s="30"/>
      <c r="D6" s="30" t="s">
        <v>7125</v>
      </c>
      <c r="E6" s="30" t="s">
        <v>664</v>
      </c>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42" t="s">
        <v>36</v>
      </c>
      <c r="AW6" s="42" t="s">
        <v>36</v>
      </c>
    </row>
    <row r="7" spans="2:49" x14ac:dyDescent="0.4">
      <c r="B7" s="30" t="s">
        <v>1599</v>
      </c>
      <c r="C7" s="30"/>
      <c r="D7" s="30" t="s">
        <v>7125</v>
      </c>
      <c r="E7" s="30" t="s">
        <v>668</v>
      </c>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42" t="s">
        <v>36</v>
      </c>
      <c r="AW7" s="42" t="s">
        <v>36</v>
      </c>
    </row>
    <row r="8" spans="2:49" x14ac:dyDescent="0.4">
      <c r="B8" s="30" t="s">
        <v>678</v>
      </c>
      <c r="C8" s="30"/>
      <c r="D8" s="30" t="s">
        <v>7125</v>
      </c>
      <c r="E8" s="30" t="s">
        <v>674</v>
      </c>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42" t="s">
        <v>36</v>
      </c>
      <c r="AW8" s="42" t="s">
        <v>36</v>
      </c>
    </row>
    <row r="9" spans="2:49" x14ac:dyDescent="0.4">
      <c r="B9" s="30" t="s">
        <v>684</v>
      </c>
      <c r="C9" s="30"/>
      <c r="D9" s="30" t="s">
        <v>7125</v>
      </c>
      <c r="E9" s="30" t="s">
        <v>361</v>
      </c>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42" t="s">
        <v>36</v>
      </c>
      <c r="AW9" s="42" t="s">
        <v>36</v>
      </c>
    </row>
    <row r="10" spans="2:49" x14ac:dyDescent="0.4">
      <c r="B10" s="30" t="s">
        <v>690</v>
      </c>
      <c r="C10" s="30"/>
      <c r="D10" s="30" t="s">
        <v>7125</v>
      </c>
      <c r="E10" s="30" t="s">
        <v>685</v>
      </c>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42" t="s">
        <v>36</v>
      </c>
      <c r="AW10" s="42" t="s">
        <v>36</v>
      </c>
    </row>
    <row r="11" spans="2:49" x14ac:dyDescent="0.4">
      <c r="B11" s="30" t="s">
        <v>704</v>
      </c>
      <c r="C11" s="30"/>
      <c r="D11" s="30" t="s">
        <v>7125</v>
      </c>
      <c r="E11" s="30" t="s">
        <v>695</v>
      </c>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42" t="s">
        <v>36</v>
      </c>
      <c r="AW11" s="42" t="s">
        <v>36</v>
      </c>
    </row>
    <row r="12" spans="2:49" x14ac:dyDescent="0.4">
      <c r="B12" s="30" t="s">
        <v>706</v>
      </c>
      <c r="C12" s="30"/>
      <c r="D12" s="30" t="s">
        <v>7125</v>
      </c>
      <c r="E12" s="30" t="s">
        <v>433</v>
      </c>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42" t="s">
        <v>36</v>
      </c>
      <c r="AW12" s="42" t="s">
        <v>36</v>
      </c>
    </row>
    <row r="13" spans="2:49" x14ac:dyDescent="0.4">
      <c r="B13" s="30" t="s">
        <v>128</v>
      </c>
      <c r="C13" s="30"/>
      <c r="D13" s="30" t="s">
        <v>7125</v>
      </c>
      <c r="E13" s="30" t="s">
        <v>498</v>
      </c>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42" t="s">
        <v>36</v>
      </c>
      <c r="AW13" s="42" t="s">
        <v>36</v>
      </c>
    </row>
    <row r="14" spans="2:49" x14ac:dyDescent="0.4">
      <c r="B14" s="30" t="s">
        <v>713</v>
      </c>
      <c r="C14" s="30"/>
      <c r="D14" s="30" t="s">
        <v>7125</v>
      </c>
      <c r="E14" s="30" t="s">
        <v>707</v>
      </c>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42" t="s">
        <v>36</v>
      </c>
      <c r="AW14" s="42" t="s">
        <v>36</v>
      </c>
    </row>
    <row r="15" spans="2:49" x14ac:dyDescent="0.4">
      <c r="B15" s="30" t="s">
        <v>715</v>
      </c>
      <c r="C15" s="30"/>
      <c r="D15" s="30" t="s">
        <v>7125</v>
      </c>
      <c r="E15" s="30" t="s">
        <v>404</v>
      </c>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42" t="s">
        <v>36</v>
      </c>
      <c r="AW15" s="42" t="s">
        <v>36</v>
      </c>
    </row>
    <row r="16" spans="2:49" x14ac:dyDescent="0.4">
      <c r="B16" s="30" t="s">
        <v>133</v>
      </c>
      <c r="C16" s="30"/>
      <c r="D16" s="30" t="s">
        <v>7125</v>
      </c>
      <c r="E16" s="30" t="s">
        <v>716</v>
      </c>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42" t="s">
        <v>36</v>
      </c>
      <c r="AW16" s="42" t="s">
        <v>36</v>
      </c>
    </row>
    <row r="17" spans="2:49" x14ac:dyDescent="0.4">
      <c r="B17" s="30" t="s">
        <v>725</v>
      </c>
      <c r="C17" s="30"/>
      <c r="D17" s="30" t="s">
        <v>7125</v>
      </c>
      <c r="E17" s="30" t="s">
        <v>718</v>
      </c>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42" t="s">
        <v>36</v>
      </c>
      <c r="AW17" s="42" t="s">
        <v>36</v>
      </c>
    </row>
    <row r="18" spans="2:49" x14ac:dyDescent="0.4">
      <c r="B18" s="30" t="s">
        <v>295</v>
      </c>
      <c r="C18" s="30"/>
      <c r="D18" s="30" t="s">
        <v>7125</v>
      </c>
      <c r="E18" s="30" t="s">
        <v>736</v>
      </c>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42" t="s">
        <v>36</v>
      </c>
      <c r="AW18" s="42" t="s">
        <v>36</v>
      </c>
    </row>
    <row r="19" spans="2:49" x14ac:dyDescent="0.4">
      <c r="B19" s="30" t="s">
        <v>739</v>
      </c>
      <c r="C19" s="30"/>
      <c r="D19" s="30" t="s">
        <v>7125</v>
      </c>
      <c r="E19" s="30" t="s">
        <v>737</v>
      </c>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42" t="s">
        <v>36</v>
      </c>
      <c r="AW19" s="42" t="s">
        <v>36</v>
      </c>
    </row>
    <row r="20" spans="2:49" x14ac:dyDescent="0.4">
      <c r="B20" s="30" t="s">
        <v>749</v>
      </c>
      <c r="C20" s="30"/>
      <c r="D20" s="30" t="s">
        <v>7125</v>
      </c>
      <c r="E20" s="30" t="s">
        <v>741</v>
      </c>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42" t="s">
        <v>36</v>
      </c>
      <c r="AW20" s="42" t="s">
        <v>36</v>
      </c>
    </row>
    <row r="21" spans="2:49" x14ac:dyDescent="0.4">
      <c r="B21" s="30" t="s">
        <v>744</v>
      </c>
      <c r="C21" s="30"/>
      <c r="D21" s="30" t="s">
        <v>7125</v>
      </c>
      <c r="E21" s="30" t="s">
        <v>754</v>
      </c>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42" t="s">
        <v>36</v>
      </c>
      <c r="AW21" s="42" t="s">
        <v>36</v>
      </c>
    </row>
    <row r="22" spans="2:49" x14ac:dyDescent="0.4">
      <c r="B22" s="30" t="s">
        <v>759</v>
      </c>
      <c r="C22" s="30"/>
      <c r="D22" s="30" t="s">
        <v>7125</v>
      </c>
      <c r="E22" s="30" t="s">
        <v>758</v>
      </c>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42" t="s">
        <v>36</v>
      </c>
      <c r="AW22" s="42" t="s">
        <v>36</v>
      </c>
    </row>
    <row r="23" spans="2:49" x14ac:dyDescent="0.4">
      <c r="B23" s="30" t="s">
        <v>768</v>
      </c>
      <c r="C23" s="30"/>
      <c r="D23" s="30" t="s">
        <v>7125</v>
      </c>
      <c r="E23" s="30" t="s">
        <v>762</v>
      </c>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42" t="s">
        <v>36</v>
      </c>
      <c r="AW23" s="42" t="s">
        <v>36</v>
      </c>
    </row>
    <row r="24" spans="2:49" x14ac:dyDescent="0.4">
      <c r="B24" s="30" t="s">
        <v>329</v>
      </c>
      <c r="C24" s="30"/>
      <c r="D24" s="30" t="s">
        <v>7125</v>
      </c>
      <c r="E24" s="30" t="s">
        <v>783</v>
      </c>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42" t="s">
        <v>36</v>
      </c>
      <c r="AW24" s="42" t="s">
        <v>36</v>
      </c>
    </row>
    <row r="25" spans="2:49" x14ac:dyDescent="0.4">
      <c r="B25" s="30" t="s">
        <v>2029</v>
      </c>
      <c r="C25" s="30"/>
      <c r="D25" s="30" t="s">
        <v>7125</v>
      </c>
      <c r="E25" s="30" t="s">
        <v>790</v>
      </c>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42" t="s">
        <v>36</v>
      </c>
      <c r="AW25" s="42" t="s">
        <v>36</v>
      </c>
    </row>
    <row r="26" spans="2:49" x14ac:dyDescent="0.4">
      <c r="B26" s="30" t="s">
        <v>2035</v>
      </c>
      <c r="C26" s="30"/>
      <c r="D26" s="30" t="s">
        <v>7125</v>
      </c>
      <c r="E26" s="30" t="s">
        <v>801</v>
      </c>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42" t="s">
        <v>36</v>
      </c>
      <c r="AW26" s="42" t="s">
        <v>36</v>
      </c>
    </row>
    <row r="27" spans="2:49" x14ac:dyDescent="0.4">
      <c r="B27" s="30" t="s">
        <v>1983</v>
      </c>
      <c r="C27" s="30"/>
      <c r="D27" s="30" t="s">
        <v>7125</v>
      </c>
      <c r="E27" s="30" t="s">
        <v>522</v>
      </c>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42" t="s">
        <v>36</v>
      </c>
      <c r="AW27" s="42" t="s">
        <v>36</v>
      </c>
    </row>
  </sheetData>
  <phoneticPr fontId="8"/>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dimension ref="B1:F50"/>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62.75" style="42" customWidth="1"/>
    <col min="3" max="4" width="3.125" style="42" hidden="1" customWidth="1"/>
    <col min="5" max="5" width="6.5" style="42" bestFit="1" customWidth="1"/>
    <col min="6" max="6" width="3.5" style="55"/>
    <col min="7" max="16384" width="3.5" style="42"/>
  </cols>
  <sheetData>
    <row r="1" spans="2:6" x14ac:dyDescent="0.4">
      <c r="B1" s="43" t="s">
        <v>3968</v>
      </c>
      <c r="C1" s="45"/>
      <c r="D1" s="45"/>
    </row>
    <row r="2" spans="2:6" x14ac:dyDescent="0.4">
      <c r="B2" s="44" t="s">
        <v>4995</v>
      </c>
      <c r="C2" s="45"/>
      <c r="D2" s="45"/>
    </row>
    <row r="3" spans="2:6" x14ac:dyDescent="0.4">
      <c r="B3" s="52" t="s">
        <v>3443</v>
      </c>
      <c r="C3" s="45"/>
      <c r="D3" s="45"/>
    </row>
    <row r="4" spans="2:6" ht="106.5" x14ac:dyDescent="0.4">
      <c r="B4" s="48" t="s">
        <v>2214</v>
      </c>
      <c r="C4" s="48" t="s">
        <v>4618</v>
      </c>
      <c r="D4" s="48" t="s">
        <v>2860</v>
      </c>
      <c r="E4" s="48" t="s">
        <v>905</v>
      </c>
      <c r="F4" s="53" t="s">
        <v>1987</v>
      </c>
    </row>
    <row r="5" spans="2:6" x14ac:dyDescent="0.4">
      <c r="B5" s="30" t="s">
        <v>812</v>
      </c>
      <c r="C5" s="30"/>
      <c r="D5" s="30" t="s">
        <v>7125</v>
      </c>
      <c r="E5" s="30" t="s">
        <v>811</v>
      </c>
      <c r="F5" s="37"/>
    </row>
    <row r="6" spans="2:6" x14ac:dyDescent="0.4">
      <c r="B6" s="30" t="s">
        <v>818</v>
      </c>
      <c r="C6" s="30"/>
      <c r="D6" s="30" t="s">
        <v>7125</v>
      </c>
      <c r="E6" s="30" t="s">
        <v>814</v>
      </c>
      <c r="F6" s="37"/>
    </row>
    <row r="7" spans="2:6" x14ac:dyDescent="0.4">
      <c r="B7" s="30" t="s">
        <v>820</v>
      </c>
      <c r="C7" s="30"/>
      <c r="D7" s="30" t="s">
        <v>7125</v>
      </c>
      <c r="E7" s="30" t="s">
        <v>471</v>
      </c>
      <c r="F7" s="37"/>
    </row>
    <row r="8" spans="2:6" x14ac:dyDescent="0.4">
      <c r="B8" s="30" t="s">
        <v>824</v>
      </c>
      <c r="C8" s="30"/>
      <c r="D8" s="30" t="s">
        <v>7125</v>
      </c>
      <c r="E8" s="30" t="s">
        <v>446</v>
      </c>
      <c r="F8" s="37"/>
    </row>
    <row r="9" spans="2:6" x14ac:dyDescent="0.4">
      <c r="B9" s="30" t="s">
        <v>60</v>
      </c>
      <c r="C9" s="30"/>
      <c r="D9" s="30" t="s">
        <v>7125</v>
      </c>
      <c r="E9" s="30" t="s">
        <v>800</v>
      </c>
      <c r="F9" s="37"/>
    </row>
    <row r="10" spans="2:6" x14ac:dyDescent="0.4">
      <c r="B10" s="30" t="s">
        <v>205</v>
      </c>
      <c r="C10" s="30"/>
      <c r="D10" s="30" t="s">
        <v>7125</v>
      </c>
      <c r="E10" s="30" t="s">
        <v>833</v>
      </c>
      <c r="F10" s="37"/>
    </row>
    <row r="11" spans="2:6" x14ac:dyDescent="0.4">
      <c r="B11" s="30" t="s">
        <v>733</v>
      </c>
      <c r="C11" s="30"/>
      <c r="D11" s="30" t="s">
        <v>7125</v>
      </c>
      <c r="E11" s="30" t="s">
        <v>836</v>
      </c>
      <c r="F11" s="37"/>
    </row>
    <row r="12" spans="2:6" x14ac:dyDescent="0.4">
      <c r="B12" s="30" t="s">
        <v>848</v>
      </c>
      <c r="C12" s="30"/>
      <c r="D12" s="30" t="s">
        <v>7125</v>
      </c>
      <c r="E12" s="30" t="s">
        <v>845</v>
      </c>
      <c r="F12" s="37"/>
    </row>
    <row r="13" spans="2:6" x14ac:dyDescent="0.4">
      <c r="B13" s="30" t="s">
        <v>483</v>
      </c>
      <c r="C13" s="30"/>
      <c r="D13" s="30" t="s">
        <v>7125</v>
      </c>
      <c r="E13" s="30" t="s">
        <v>853</v>
      </c>
      <c r="F13" s="37"/>
    </row>
    <row r="14" spans="2:6" x14ac:dyDescent="0.4">
      <c r="B14" s="30" t="s">
        <v>488</v>
      </c>
      <c r="C14" s="30"/>
      <c r="D14" s="30" t="s">
        <v>7125</v>
      </c>
      <c r="E14" s="30" t="s">
        <v>856</v>
      </c>
      <c r="F14" s="37"/>
    </row>
    <row r="15" spans="2:6" x14ac:dyDescent="0.4">
      <c r="B15" s="30" t="s">
        <v>861</v>
      </c>
      <c r="C15" s="30"/>
      <c r="D15" s="30" t="s">
        <v>7125</v>
      </c>
      <c r="E15" s="30" t="s">
        <v>857</v>
      </c>
      <c r="F15" s="37"/>
    </row>
    <row r="16" spans="2:6" x14ac:dyDescent="0.4">
      <c r="B16" s="30" t="s">
        <v>184</v>
      </c>
      <c r="C16" s="30"/>
      <c r="D16" s="30" t="s">
        <v>7125</v>
      </c>
      <c r="E16" s="30" t="s">
        <v>117</v>
      </c>
      <c r="F16" s="37"/>
    </row>
    <row r="17" spans="2:6" x14ac:dyDescent="0.4">
      <c r="B17" s="30" t="s">
        <v>877</v>
      </c>
      <c r="C17" s="30"/>
      <c r="D17" s="30" t="s">
        <v>7125</v>
      </c>
      <c r="E17" s="30" t="s">
        <v>865</v>
      </c>
      <c r="F17" s="37"/>
    </row>
    <row r="18" spans="2:6" x14ac:dyDescent="0.4">
      <c r="B18" s="30" t="s">
        <v>167</v>
      </c>
      <c r="C18" s="30"/>
      <c r="D18" s="30" t="s">
        <v>7125</v>
      </c>
      <c r="E18" s="30" t="s">
        <v>889</v>
      </c>
      <c r="F18" s="37"/>
    </row>
    <row r="19" spans="2:6" x14ac:dyDescent="0.4">
      <c r="B19" s="30" t="s">
        <v>297</v>
      </c>
      <c r="C19" s="30"/>
      <c r="D19" s="30" t="s">
        <v>7125</v>
      </c>
      <c r="E19" s="30" t="s">
        <v>897</v>
      </c>
      <c r="F19" s="37"/>
    </row>
    <row r="20" spans="2:6" x14ac:dyDescent="0.4">
      <c r="B20" s="30" t="s">
        <v>6927</v>
      </c>
      <c r="C20" s="30"/>
      <c r="D20" s="30" t="s">
        <v>7125</v>
      </c>
      <c r="E20" s="30" t="s">
        <v>901</v>
      </c>
      <c r="F20" s="37"/>
    </row>
    <row r="21" spans="2:6" x14ac:dyDescent="0.4">
      <c r="B21" s="30" t="s">
        <v>2270</v>
      </c>
      <c r="C21" s="30"/>
      <c r="D21" s="30" t="s">
        <v>7125</v>
      </c>
      <c r="E21" s="30" t="s">
        <v>911</v>
      </c>
      <c r="F21" s="37"/>
    </row>
    <row r="22" spans="2:6" x14ac:dyDescent="0.4">
      <c r="B22" s="30" t="s">
        <v>950</v>
      </c>
      <c r="C22" s="30"/>
      <c r="D22" s="30" t="s">
        <v>7125</v>
      </c>
      <c r="E22" s="30" t="s">
        <v>947</v>
      </c>
      <c r="F22" s="37"/>
    </row>
    <row r="23" spans="2:6" x14ac:dyDescent="0.4">
      <c r="B23" s="30" t="s">
        <v>962</v>
      </c>
      <c r="C23" s="30"/>
      <c r="D23" s="30" t="s">
        <v>7125</v>
      </c>
      <c r="E23" s="30" t="s">
        <v>954</v>
      </c>
      <c r="F23" s="37"/>
    </row>
    <row r="24" spans="2:6" x14ac:dyDescent="0.4">
      <c r="B24" s="30" t="s">
        <v>1049</v>
      </c>
      <c r="C24" s="30"/>
      <c r="D24" s="30" t="s">
        <v>7125</v>
      </c>
      <c r="E24" s="30" t="s">
        <v>1045</v>
      </c>
      <c r="F24" s="37"/>
    </row>
    <row r="25" spans="2:6" x14ac:dyDescent="0.4">
      <c r="B25" s="30" t="s">
        <v>1062</v>
      </c>
      <c r="C25" s="30"/>
      <c r="D25" s="30" t="s">
        <v>7125</v>
      </c>
      <c r="E25" s="30" t="s">
        <v>1059</v>
      </c>
      <c r="F25" s="37"/>
    </row>
    <row r="26" spans="2:6" x14ac:dyDescent="0.4">
      <c r="B26" s="30" t="s">
        <v>2037</v>
      </c>
      <c r="C26" s="30"/>
      <c r="D26" s="30" t="s">
        <v>7125</v>
      </c>
      <c r="E26" s="30" t="s">
        <v>1272</v>
      </c>
      <c r="F26" s="37"/>
    </row>
    <row r="27" spans="2:6" x14ac:dyDescent="0.4">
      <c r="B27" s="30" t="s">
        <v>444</v>
      </c>
      <c r="C27" s="30"/>
      <c r="D27" s="30" t="s">
        <v>7125</v>
      </c>
      <c r="E27" s="30" t="s">
        <v>308</v>
      </c>
      <c r="F27" s="37"/>
    </row>
    <row r="28" spans="2:6" x14ac:dyDescent="0.4">
      <c r="B28" s="30" t="s">
        <v>1037</v>
      </c>
      <c r="C28" s="30"/>
      <c r="D28" s="30" t="s">
        <v>7125</v>
      </c>
      <c r="E28" s="30" t="s">
        <v>1142</v>
      </c>
      <c r="F28" s="37"/>
    </row>
    <row r="29" spans="2:6" x14ac:dyDescent="0.4">
      <c r="B29" s="30" t="s">
        <v>1146</v>
      </c>
      <c r="C29" s="30"/>
      <c r="D29" s="30" t="s">
        <v>7125</v>
      </c>
      <c r="E29" s="30" t="s">
        <v>940</v>
      </c>
      <c r="F29" s="37"/>
    </row>
    <row r="30" spans="2:6" x14ac:dyDescent="0.4">
      <c r="B30" s="30" t="s">
        <v>6928</v>
      </c>
      <c r="C30" s="30"/>
      <c r="D30" s="30" t="s">
        <v>7125</v>
      </c>
      <c r="E30" s="30" t="s">
        <v>400</v>
      </c>
      <c r="F30" s="37"/>
    </row>
    <row r="31" spans="2:6" x14ac:dyDescent="0.4">
      <c r="B31" s="30" t="s">
        <v>937</v>
      </c>
      <c r="C31" s="30"/>
      <c r="D31" s="30" t="s">
        <v>7125</v>
      </c>
      <c r="E31" s="30" t="s">
        <v>1170</v>
      </c>
      <c r="F31" s="37"/>
    </row>
    <row r="32" spans="2:6" x14ac:dyDescent="0.4">
      <c r="B32" s="30" t="s">
        <v>169</v>
      </c>
      <c r="C32" s="30"/>
      <c r="D32" s="30" t="s">
        <v>7125</v>
      </c>
      <c r="E32" s="30" t="s">
        <v>1172</v>
      </c>
      <c r="F32" s="37"/>
    </row>
    <row r="33" spans="2:6" x14ac:dyDescent="0.4">
      <c r="B33" s="30" t="s">
        <v>1181</v>
      </c>
      <c r="C33" s="30"/>
      <c r="D33" s="30" t="s">
        <v>7125</v>
      </c>
      <c r="E33" s="30" t="s">
        <v>912</v>
      </c>
      <c r="F33" s="37"/>
    </row>
    <row r="34" spans="2:6" x14ac:dyDescent="0.4">
      <c r="B34" s="30" t="s">
        <v>1189</v>
      </c>
      <c r="C34" s="30"/>
      <c r="D34" s="30" t="s">
        <v>7125</v>
      </c>
      <c r="E34" s="30" t="s">
        <v>1182</v>
      </c>
      <c r="F34" s="37"/>
    </row>
    <row r="35" spans="2:6" x14ac:dyDescent="0.4">
      <c r="B35" s="30" t="s">
        <v>137</v>
      </c>
      <c r="C35" s="30"/>
      <c r="D35" s="30" t="s">
        <v>7125</v>
      </c>
      <c r="E35" s="30" t="s">
        <v>807</v>
      </c>
      <c r="F35" s="37"/>
    </row>
    <row r="36" spans="2:6" x14ac:dyDescent="0.4">
      <c r="B36" s="30" t="s">
        <v>357</v>
      </c>
      <c r="C36" s="30"/>
      <c r="D36" s="30" t="s">
        <v>7125</v>
      </c>
      <c r="E36" s="30" t="s">
        <v>1158</v>
      </c>
      <c r="F36" s="37"/>
    </row>
    <row r="37" spans="2:6" x14ac:dyDescent="0.4">
      <c r="B37" s="30" t="s">
        <v>1206</v>
      </c>
      <c r="C37" s="30"/>
      <c r="D37" s="30" t="s">
        <v>7125</v>
      </c>
      <c r="E37" s="30" t="s">
        <v>1199</v>
      </c>
      <c r="F37" s="37"/>
    </row>
    <row r="38" spans="2:6" x14ac:dyDescent="0.4">
      <c r="B38" s="30" t="s">
        <v>1213</v>
      </c>
      <c r="C38" s="30"/>
      <c r="D38" s="30" t="s">
        <v>7125</v>
      </c>
      <c r="E38" s="30" t="s">
        <v>990</v>
      </c>
      <c r="F38" s="37"/>
    </row>
    <row r="39" spans="2:6" x14ac:dyDescent="0.4">
      <c r="B39" s="30" t="s">
        <v>208</v>
      </c>
      <c r="C39" s="30"/>
      <c r="D39" s="30" t="s">
        <v>7125</v>
      </c>
      <c r="E39" s="30" t="s">
        <v>760</v>
      </c>
      <c r="F39" s="37"/>
    </row>
    <row r="40" spans="2:6" x14ac:dyDescent="0.4">
      <c r="B40" s="30" t="s">
        <v>48</v>
      </c>
      <c r="C40" s="30"/>
      <c r="D40" s="30" t="s">
        <v>7125</v>
      </c>
      <c r="E40" s="30" t="s">
        <v>961</v>
      </c>
      <c r="F40" s="37"/>
    </row>
    <row r="41" spans="2:6" x14ac:dyDescent="0.4">
      <c r="B41" s="30" t="s">
        <v>1229</v>
      </c>
      <c r="C41" s="30"/>
      <c r="D41" s="30" t="s">
        <v>7125</v>
      </c>
      <c r="E41" s="30" t="s">
        <v>1216</v>
      </c>
      <c r="F41" s="37"/>
    </row>
    <row r="42" spans="2:6" x14ac:dyDescent="0.4">
      <c r="B42" s="30" t="s">
        <v>6931</v>
      </c>
      <c r="C42" s="30"/>
      <c r="D42" s="30" t="s">
        <v>7125</v>
      </c>
      <c r="E42" s="30" t="s">
        <v>854</v>
      </c>
      <c r="F42" s="37"/>
    </row>
    <row r="43" spans="2:6" x14ac:dyDescent="0.4">
      <c r="B43" s="30" t="s">
        <v>6096</v>
      </c>
      <c r="C43" s="30"/>
      <c r="D43" s="30" t="s">
        <v>7125</v>
      </c>
      <c r="E43" s="30" t="s">
        <v>1235</v>
      </c>
      <c r="F43" s="37"/>
    </row>
    <row r="44" spans="2:6" x14ac:dyDescent="0.4">
      <c r="B44" s="30" t="s">
        <v>6932</v>
      </c>
      <c r="C44" s="30"/>
      <c r="D44" s="30" t="s">
        <v>7125</v>
      </c>
      <c r="E44" s="30" t="s">
        <v>1242</v>
      </c>
      <c r="F44" s="37"/>
    </row>
    <row r="45" spans="2:6" x14ac:dyDescent="0.4">
      <c r="B45" s="30" t="s">
        <v>6669</v>
      </c>
      <c r="C45" s="30"/>
      <c r="D45" s="30" t="s">
        <v>7125</v>
      </c>
      <c r="E45" s="30" t="s">
        <v>1245</v>
      </c>
      <c r="F45" s="37"/>
    </row>
    <row r="46" spans="2:6" x14ac:dyDescent="0.4">
      <c r="B46" s="30" t="s">
        <v>611</v>
      </c>
      <c r="C46" s="30"/>
      <c r="D46" s="30" t="s">
        <v>7125</v>
      </c>
      <c r="E46" s="30" t="s">
        <v>202</v>
      </c>
      <c r="F46" s="37"/>
    </row>
    <row r="47" spans="2:6" x14ac:dyDescent="0.4">
      <c r="B47" s="30" t="s">
        <v>6934</v>
      </c>
      <c r="C47" s="30"/>
      <c r="D47" s="30" t="s">
        <v>7125</v>
      </c>
      <c r="E47" s="30" t="s">
        <v>1249</v>
      </c>
      <c r="F47" s="37"/>
    </row>
    <row r="48" spans="2:6" x14ac:dyDescent="0.4">
      <c r="B48" s="30" t="s">
        <v>6345</v>
      </c>
      <c r="C48" s="30"/>
      <c r="D48" s="30" t="s">
        <v>7125</v>
      </c>
      <c r="E48" s="30" t="s">
        <v>1208</v>
      </c>
      <c r="F48" s="37"/>
    </row>
    <row r="49" spans="2:6" x14ac:dyDescent="0.4">
      <c r="B49" s="30" t="s">
        <v>6935</v>
      </c>
      <c r="C49" s="30"/>
      <c r="D49" s="30" t="s">
        <v>7125</v>
      </c>
      <c r="E49" s="30" t="s">
        <v>1264</v>
      </c>
      <c r="F49" s="37"/>
    </row>
    <row r="50" spans="2:6" x14ac:dyDescent="0.4">
      <c r="B50" s="30" t="s">
        <v>6869</v>
      </c>
      <c r="C50" s="30"/>
      <c r="D50" s="30" t="s">
        <v>7125</v>
      </c>
      <c r="E50" s="30" t="s">
        <v>1266</v>
      </c>
      <c r="F50" s="37"/>
    </row>
  </sheetData>
  <phoneticPr fontId="8"/>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dimension ref="B1:J48"/>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27.5" style="42" bestFit="1" customWidth="1"/>
    <col min="3" max="4" width="3.125" style="42" hidden="1" customWidth="1"/>
    <col min="5" max="5" width="3.375" style="42" bestFit="1" customWidth="1"/>
    <col min="6" max="6" width="5.875" style="42" bestFit="1" customWidth="1"/>
    <col min="7" max="16384" width="3.5" style="42"/>
  </cols>
  <sheetData>
    <row r="1" spans="2:10" x14ac:dyDescent="0.4">
      <c r="B1" s="43" t="s">
        <v>3968</v>
      </c>
      <c r="C1" s="45"/>
      <c r="D1" s="45"/>
    </row>
    <row r="2" spans="2:10" x14ac:dyDescent="0.4">
      <c r="B2" s="44" t="s">
        <v>4995</v>
      </c>
      <c r="C2" s="45"/>
      <c r="D2" s="45"/>
    </row>
    <row r="3" spans="2:10" x14ac:dyDescent="0.4">
      <c r="B3" s="52" t="s">
        <v>3443</v>
      </c>
      <c r="C3" s="45"/>
      <c r="D3" s="45"/>
    </row>
    <row r="4" spans="2:10" ht="136.5" x14ac:dyDescent="0.4">
      <c r="B4" s="46" t="s">
        <v>3383</v>
      </c>
      <c r="C4" s="48" t="s">
        <v>4618</v>
      </c>
      <c r="D4" s="48" t="s">
        <v>2860</v>
      </c>
      <c r="E4" s="48" t="s">
        <v>4309</v>
      </c>
      <c r="F4" s="48" t="s">
        <v>4313</v>
      </c>
      <c r="G4" s="53" t="s">
        <v>1987</v>
      </c>
      <c r="H4" s="49" t="s">
        <v>2439</v>
      </c>
      <c r="I4" s="49" t="s">
        <v>4314</v>
      </c>
      <c r="J4" s="49" t="s">
        <v>418</v>
      </c>
    </row>
    <row r="5" spans="2:10" x14ac:dyDescent="0.4">
      <c r="B5" s="47" t="s">
        <v>2066</v>
      </c>
      <c r="C5" s="47"/>
      <c r="D5" s="47" t="s">
        <v>7125</v>
      </c>
      <c r="E5" s="30" t="s">
        <v>1207</v>
      </c>
      <c r="F5" s="30" t="s">
        <v>811</v>
      </c>
      <c r="G5" s="47"/>
      <c r="H5" s="30"/>
      <c r="I5" s="30"/>
      <c r="J5" s="30"/>
    </row>
    <row r="6" spans="2:10" x14ac:dyDescent="0.4">
      <c r="B6" s="47" t="s">
        <v>1426</v>
      </c>
      <c r="C6" s="47"/>
      <c r="D6" s="47" t="s">
        <v>7125</v>
      </c>
      <c r="E6" s="30" t="s">
        <v>1207</v>
      </c>
      <c r="F6" s="30" t="s">
        <v>814</v>
      </c>
      <c r="G6" s="47"/>
      <c r="H6" s="30"/>
      <c r="I6" s="30"/>
      <c r="J6" s="30"/>
    </row>
    <row r="7" spans="2:10" x14ac:dyDescent="0.4">
      <c r="B7" s="47" t="s">
        <v>1948</v>
      </c>
      <c r="C7" s="47"/>
      <c r="D7" s="47" t="s">
        <v>7125</v>
      </c>
      <c r="E7" s="30" t="s">
        <v>1207</v>
      </c>
      <c r="F7" s="30" t="s">
        <v>471</v>
      </c>
      <c r="G7" s="47"/>
      <c r="H7" s="30"/>
      <c r="I7" s="30"/>
      <c r="J7" s="30"/>
    </row>
    <row r="8" spans="2:10" x14ac:dyDescent="0.4">
      <c r="B8" s="47" t="s">
        <v>2069</v>
      </c>
      <c r="C8" s="47"/>
      <c r="D8" s="47" t="s">
        <v>7125</v>
      </c>
      <c r="E8" s="30" t="s">
        <v>1207</v>
      </c>
      <c r="F8" s="30" t="s">
        <v>446</v>
      </c>
      <c r="G8" s="47"/>
      <c r="H8" s="30"/>
      <c r="I8" s="30"/>
      <c r="J8" s="30"/>
    </row>
    <row r="9" spans="2:10" x14ac:dyDescent="0.4">
      <c r="B9" s="47" t="s">
        <v>2073</v>
      </c>
      <c r="C9" s="47"/>
      <c r="D9" s="47" t="s">
        <v>7125</v>
      </c>
      <c r="E9" s="30" t="s">
        <v>1207</v>
      </c>
      <c r="F9" s="30" t="s">
        <v>800</v>
      </c>
      <c r="G9" s="47"/>
      <c r="H9" s="30"/>
      <c r="I9" s="30"/>
      <c r="J9" s="30"/>
    </row>
    <row r="10" spans="2:10" x14ac:dyDescent="0.4">
      <c r="B10" s="47" t="s">
        <v>1545</v>
      </c>
      <c r="C10" s="47"/>
      <c r="D10" s="47" t="s">
        <v>7125</v>
      </c>
      <c r="E10" s="30" t="s">
        <v>1207</v>
      </c>
      <c r="F10" s="30" t="s">
        <v>833</v>
      </c>
      <c r="G10" s="47"/>
      <c r="H10" s="30"/>
      <c r="I10" s="30"/>
      <c r="J10" s="30"/>
    </row>
    <row r="11" spans="2:10" x14ac:dyDescent="0.4">
      <c r="B11" s="47" t="s">
        <v>547</v>
      </c>
      <c r="C11" s="47"/>
      <c r="D11" s="47" t="s">
        <v>7125</v>
      </c>
      <c r="E11" s="30" t="s">
        <v>1207</v>
      </c>
      <c r="F11" s="30" t="s">
        <v>836</v>
      </c>
      <c r="G11" s="47"/>
      <c r="H11" s="30"/>
      <c r="I11" s="30"/>
      <c r="J11" s="30"/>
    </row>
    <row r="12" spans="2:10" x14ac:dyDescent="0.4">
      <c r="B12" s="47" t="s">
        <v>1515</v>
      </c>
      <c r="C12" s="47"/>
      <c r="D12" s="47" t="s">
        <v>7125</v>
      </c>
      <c r="E12" s="30" t="s">
        <v>1207</v>
      </c>
      <c r="F12" s="30" t="s">
        <v>844</v>
      </c>
      <c r="G12" s="47"/>
      <c r="H12" s="30"/>
      <c r="I12" s="30"/>
      <c r="J12" s="30"/>
    </row>
    <row r="13" spans="2:10" x14ac:dyDescent="0.4">
      <c r="B13" s="47" t="s">
        <v>2006</v>
      </c>
      <c r="C13" s="47"/>
      <c r="D13" s="47" t="s">
        <v>7125</v>
      </c>
      <c r="E13" s="30" t="s">
        <v>1207</v>
      </c>
      <c r="F13" s="30" t="s">
        <v>845</v>
      </c>
      <c r="G13" s="47"/>
      <c r="H13" s="30"/>
      <c r="I13" s="30"/>
      <c r="J13" s="30"/>
    </row>
    <row r="14" spans="2:10" x14ac:dyDescent="0.4">
      <c r="B14" s="47" t="s">
        <v>2077</v>
      </c>
      <c r="C14" s="47"/>
      <c r="D14" s="47" t="s">
        <v>7125</v>
      </c>
      <c r="E14" s="30" t="s">
        <v>1207</v>
      </c>
      <c r="F14" s="30" t="s">
        <v>853</v>
      </c>
      <c r="G14" s="47"/>
      <c r="H14" s="30"/>
      <c r="I14" s="30"/>
      <c r="J14" s="30"/>
    </row>
    <row r="15" spans="2:10" x14ac:dyDescent="0.4">
      <c r="B15" s="47" t="s">
        <v>1453</v>
      </c>
      <c r="C15" s="47"/>
      <c r="D15" s="47" t="s">
        <v>7125</v>
      </c>
      <c r="E15" s="30" t="s">
        <v>1207</v>
      </c>
      <c r="F15" s="30" t="s">
        <v>856</v>
      </c>
      <c r="G15" s="47"/>
      <c r="H15" s="30"/>
      <c r="I15" s="30"/>
      <c r="J15" s="30"/>
    </row>
    <row r="16" spans="2:10" x14ac:dyDescent="0.4">
      <c r="B16" s="47" t="s">
        <v>2080</v>
      </c>
      <c r="C16" s="47"/>
      <c r="D16" s="47" t="s">
        <v>7125</v>
      </c>
      <c r="E16" s="30" t="s">
        <v>1207</v>
      </c>
      <c r="F16" s="30" t="s">
        <v>857</v>
      </c>
      <c r="G16" s="47"/>
      <c r="H16" s="30"/>
      <c r="I16" s="30"/>
      <c r="J16" s="30"/>
    </row>
    <row r="17" spans="2:10" x14ac:dyDescent="0.4">
      <c r="B17" s="47" t="s">
        <v>2079</v>
      </c>
      <c r="C17" s="47"/>
      <c r="D17" s="47" t="s">
        <v>7125</v>
      </c>
      <c r="E17" s="30" t="s">
        <v>1207</v>
      </c>
      <c r="F17" s="30" t="s">
        <v>117</v>
      </c>
      <c r="G17" s="47"/>
      <c r="H17" s="30"/>
      <c r="I17" s="30"/>
      <c r="J17" s="30"/>
    </row>
    <row r="18" spans="2:10" x14ac:dyDescent="0.4">
      <c r="B18" s="47" t="s">
        <v>1098</v>
      </c>
      <c r="C18" s="47"/>
      <c r="D18" s="47" t="s">
        <v>7125</v>
      </c>
      <c r="E18" s="30" t="s">
        <v>1207</v>
      </c>
      <c r="F18" s="30" t="s">
        <v>867</v>
      </c>
      <c r="G18" s="47"/>
      <c r="H18" s="30"/>
      <c r="I18" s="30"/>
      <c r="J18" s="30"/>
    </row>
    <row r="19" spans="2:10" x14ac:dyDescent="0.4">
      <c r="B19" s="47" t="s">
        <v>2082</v>
      </c>
      <c r="C19" s="47"/>
      <c r="D19" s="47" t="s">
        <v>7125</v>
      </c>
      <c r="E19" s="30" t="s">
        <v>1207</v>
      </c>
      <c r="F19" s="30" t="s">
        <v>865</v>
      </c>
      <c r="G19" s="47"/>
      <c r="H19" s="30"/>
      <c r="I19" s="30"/>
      <c r="J19" s="30"/>
    </row>
    <row r="20" spans="2:10" x14ac:dyDescent="0.4">
      <c r="B20" s="47" t="s">
        <v>2084</v>
      </c>
      <c r="C20" s="47"/>
      <c r="D20" s="47" t="s">
        <v>7125</v>
      </c>
      <c r="E20" s="30" t="s">
        <v>1207</v>
      </c>
      <c r="F20" s="30" t="s">
        <v>889</v>
      </c>
      <c r="G20" s="47"/>
      <c r="H20" s="30"/>
      <c r="I20" s="30"/>
      <c r="J20" s="30"/>
    </row>
    <row r="21" spans="2:10" x14ac:dyDescent="0.4">
      <c r="B21" s="47" t="s">
        <v>2085</v>
      </c>
      <c r="C21" s="47"/>
      <c r="D21" s="47" t="s">
        <v>7125</v>
      </c>
      <c r="E21" s="30" t="s">
        <v>1207</v>
      </c>
      <c r="F21" s="30" t="s">
        <v>897</v>
      </c>
      <c r="G21" s="47"/>
      <c r="H21" s="30"/>
      <c r="I21" s="30"/>
      <c r="J21" s="30"/>
    </row>
    <row r="22" spans="2:10" x14ac:dyDescent="0.4">
      <c r="B22" s="47" t="s">
        <v>2086</v>
      </c>
      <c r="C22" s="47"/>
      <c r="D22" s="47" t="s">
        <v>7125</v>
      </c>
      <c r="E22" s="30" t="s">
        <v>1207</v>
      </c>
      <c r="F22" s="30" t="s">
        <v>901</v>
      </c>
      <c r="G22" s="47"/>
      <c r="H22" s="30"/>
      <c r="I22" s="30"/>
      <c r="J22" s="30"/>
    </row>
    <row r="23" spans="2:10" x14ac:dyDescent="0.4">
      <c r="B23" s="47" t="s">
        <v>2091</v>
      </c>
      <c r="C23" s="47"/>
      <c r="D23" s="47" t="s">
        <v>7125</v>
      </c>
      <c r="E23" s="30" t="s">
        <v>1207</v>
      </c>
      <c r="F23" s="30" t="s">
        <v>911</v>
      </c>
      <c r="G23" s="47"/>
      <c r="H23" s="30"/>
      <c r="I23" s="30"/>
      <c r="J23" s="30"/>
    </row>
    <row r="24" spans="2:10" x14ac:dyDescent="0.4">
      <c r="B24" s="47" t="s">
        <v>776</v>
      </c>
      <c r="C24" s="47"/>
      <c r="D24" s="47" t="s">
        <v>7125</v>
      </c>
      <c r="E24" s="30" t="s">
        <v>1207</v>
      </c>
      <c r="F24" s="30" t="s">
        <v>920</v>
      </c>
      <c r="G24" s="47"/>
      <c r="H24" s="30"/>
      <c r="I24" s="30"/>
      <c r="J24" s="30"/>
    </row>
    <row r="25" spans="2:10" x14ac:dyDescent="0.4">
      <c r="B25" s="47" t="s">
        <v>2097</v>
      </c>
      <c r="C25" s="47"/>
      <c r="D25" s="47" t="s">
        <v>7125</v>
      </c>
      <c r="E25" s="30" t="s">
        <v>1207</v>
      </c>
      <c r="F25" s="30" t="s">
        <v>936</v>
      </c>
      <c r="G25" s="47"/>
      <c r="H25" s="30"/>
      <c r="I25" s="30"/>
      <c r="J25" s="30"/>
    </row>
    <row r="26" spans="2:10" x14ac:dyDescent="0.4">
      <c r="B26" s="47" t="s">
        <v>1748</v>
      </c>
      <c r="C26" s="47"/>
      <c r="D26" s="47" t="s">
        <v>7125</v>
      </c>
      <c r="E26" s="30" t="s">
        <v>1207</v>
      </c>
      <c r="F26" s="30" t="s">
        <v>426</v>
      </c>
      <c r="G26" s="47"/>
      <c r="H26" s="30"/>
      <c r="I26" s="30"/>
      <c r="J26" s="30"/>
    </row>
    <row r="27" spans="2:10" x14ac:dyDescent="0.4">
      <c r="B27" s="47" t="s">
        <v>41</v>
      </c>
      <c r="C27" s="47"/>
      <c r="D27" s="47" t="s">
        <v>7125</v>
      </c>
      <c r="E27" s="30" t="s">
        <v>1207</v>
      </c>
      <c r="F27" s="30" t="s">
        <v>947</v>
      </c>
      <c r="G27" s="47"/>
      <c r="H27" s="30"/>
      <c r="I27" s="30"/>
      <c r="J27" s="30"/>
    </row>
    <row r="28" spans="2:10" x14ac:dyDescent="0.4">
      <c r="B28" s="47" t="s">
        <v>2099</v>
      </c>
      <c r="C28" s="47"/>
      <c r="D28" s="47" t="s">
        <v>7125</v>
      </c>
      <c r="E28" s="30" t="s">
        <v>1207</v>
      </c>
      <c r="F28" s="30" t="s">
        <v>954</v>
      </c>
      <c r="G28" s="47"/>
      <c r="H28" s="30"/>
      <c r="I28" s="30"/>
      <c r="J28" s="30"/>
    </row>
    <row r="29" spans="2:10" x14ac:dyDescent="0.4">
      <c r="B29" s="47" t="s">
        <v>2105</v>
      </c>
      <c r="C29" s="47"/>
      <c r="D29" s="47" t="s">
        <v>7125</v>
      </c>
      <c r="E29" s="30" t="s">
        <v>1207</v>
      </c>
      <c r="F29" s="30" t="s">
        <v>972</v>
      </c>
      <c r="G29" s="47"/>
      <c r="H29" s="30"/>
      <c r="I29" s="30"/>
      <c r="J29" s="30"/>
    </row>
    <row r="30" spans="2:10" x14ac:dyDescent="0.4">
      <c r="B30" s="47" t="s">
        <v>2039</v>
      </c>
      <c r="C30" s="47"/>
      <c r="D30" s="47" t="s">
        <v>7125</v>
      </c>
      <c r="E30" s="30" t="s">
        <v>1207</v>
      </c>
      <c r="F30" s="30" t="s">
        <v>979</v>
      </c>
      <c r="G30" s="47"/>
      <c r="H30" s="30"/>
      <c r="I30" s="30"/>
      <c r="J30" s="30"/>
    </row>
    <row r="31" spans="2:10" x14ac:dyDescent="0.4">
      <c r="B31" s="47" t="s">
        <v>2106</v>
      </c>
      <c r="C31" s="47"/>
      <c r="D31" s="47" t="s">
        <v>7125</v>
      </c>
      <c r="E31" s="30" t="s">
        <v>1207</v>
      </c>
      <c r="F31" s="30" t="s">
        <v>83</v>
      </c>
      <c r="G31" s="47"/>
      <c r="H31" s="30"/>
      <c r="I31" s="30"/>
      <c r="J31" s="30"/>
    </row>
    <row r="32" spans="2:10" x14ac:dyDescent="0.4">
      <c r="B32" s="47" t="s">
        <v>2107</v>
      </c>
      <c r="C32" s="47"/>
      <c r="D32" s="47" t="s">
        <v>7125</v>
      </c>
      <c r="E32" s="30" t="s">
        <v>1207</v>
      </c>
      <c r="F32" s="30" t="s">
        <v>982</v>
      </c>
      <c r="G32" s="47"/>
      <c r="H32" s="30"/>
      <c r="I32" s="30"/>
      <c r="J32" s="30"/>
    </row>
    <row r="33" spans="2:10" x14ac:dyDescent="0.4">
      <c r="B33" s="47" t="s">
        <v>1126</v>
      </c>
      <c r="C33" s="47"/>
      <c r="D33" s="47" t="s">
        <v>7125</v>
      </c>
      <c r="E33" s="30" t="s">
        <v>1207</v>
      </c>
      <c r="F33" s="30" t="s">
        <v>2065</v>
      </c>
      <c r="G33" s="47"/>
      <c r="H33" s="30"/>
      <c r="I33" s="30"/>
      <c r="J33" s="30"/>
    </row>
    <row r="34" spans="2:10" x14ac:dyDescent="0.4">
      <c r="B34" s="47" t="s">
        <v>2109</v>
      </c>
      <c r="C34" s="47"/>
      <c r="D34" s="47" t="s">
        <v>7125</v>
      </c>
      <c r="E34" s="30" t="s">
        <v>1207</v>
      </c>
      <c r="F34" s="30" t="s">
        <v>1159</v>
      </c>
      <c r="G34" s="47"/>
      <c r="H34" s="30"/>
      <c r="I34" s="30"/>
      <c r="J34" s="30"/>
    </row>
    <row r="35" spans="2:10" x14ac:dyDescent="0.4">
      <c r="B35" s="47" t="s">
        <v>855</v>
      </c>
      <c r="C35" s="47"/>
      <c r="D35" s="47" t="s">
        <v>7125</v>
      </c>
      <c r="E35" s="30" t="s">
        <v>1207</v>
      </c>
      <c r="F35" s="30" t="s">
        <v>1165</v>
      </c>
      <c r="G35" s="47"/>
      <c r="H35" s="30"/>
      <c r="I35" s="30"/>
      <c r="J35" s="30"/>
    </row>
    <row r="36" spans="2:10" x14ac:dyDescent="0.4">
      <c r="B36" s="47" t="s">
        <v>2113</v>
      </c>
      <c r="C36" s="47"/>
      <c r="D36" s="47" t="s">
        <v>7125</v>
      </c>
      <c r="E36" s="30" t="s">
        <v>1207</v>
      </c>
      <c r="F36" s="30" t="s">
        <v>1168</v>
      </c>
      <c r="G36" s="47"/>
      <c r="H36" s="30"/>
      <c r="I36" s="30"/>
      <c r="J36" s="30"/>
    </row>
    <row r="37" spans="2:10" x14ac:dyDescent="0.4">
      <c r="B37" s="47" t="s">
        <v>2118</v>
      </c>
      <c r="C37" s="47"/>
      <c r="D37" s="47" t="s">
        <v>7125</v>
      </c>
      <c r="E37" s="30" t="s">
        <v>1207</v>
      </c>
      <c r="F37" s="30" t="s">
        <v>1170</v>
      </c>
      <c r="G37" s="47"/>
      <c r="H37" s="30"/>
      <c r="I37" s="30"/>
      <c r="J37" s="30"/>
    </row>
    <row r="38" spans="2:10" x14ac:dyDescent="0.4">
      <c r="B38" s="47" t="s">
        <v>1593</v>
      </c>
      <c r="C38" s="47"/>
      <c r="D38" s="47" t="s">
        <v>7125</v>
      </c>
      <c r="E38" s="30" t="s">
        <v>1207</v>
      </c>
      <c r="F38" s="30" t="s">
        <v>1172</v>
      </c>
      <c r="G38" s="47"/>
      <c r="H38" s="30"/>
      <c r="I38" s="30"/>
      <c r="J38" s="30"/>
    </row>
    <row r="39" spans="2:10" x14ac:dyDescent="0.4">
      <c r="B39" s="47" t="s">
        <v>2120</v>
      </c>
      <c r="C39" s="47"/>
      <c r="D39" s="47" t="s">
        <v>7125</v>
      </c>
      <c r="E39" s="30" t="s">
        <v>1207</v>
      </c>
      <c r="F39" s="30" t="s">
        <v>1174</v>
      </c>
      <c r="G39" s="47"/>
      <c r="H39" s="30"/>
      <c r="I39" s="30"/>
      <c r="J39" s="30"/>
    </row>
    <row r="40" spans="2:10" x14ac:dyDescent="0.4">
      <c r="B40" s="47" t="s">
        <v>2124</v>
      </c>
      <c r="C40" s="47"/>
      <c r="D40" s="47" t="s">
        <v>7125</v>
      </c>
      <c r="E40" s="30" t="s">
        <v>1207</v>
      </c>
      <c r="F40" s="30" t="s">
        <v>912</v>
      </c>
      <c r="G40" s="47"/>
      <c r="H40" s="30"/>
      <c r="I40" s="30"/>
      <c r="J40" s="30"/>
    </row>
    <row r="41" spans="2:10" x14ac:dyDescent="0.4">
      <c r="B41" s="47" t="s">
        <v>1495</v>
      </c>
      <c r="C41" s="47"/>
      <c r="D41" s="47" t="s">
        <v>7125</v>
      </c>
      <c r="E41" s="30" t="s">
        <v>1207</v>
      </c>
      <c r="F41" s="30" t="s">
        <v>1182</v>
      </c>
      <c r="G41" s="47"/>
      <c r="H41" s="30"/>
      <c r="I41" s="30"/>
      <c r="J41" s="30"/>
    </row>
    <row r="42" spans="2:10" x14ac:dyDescent="0.4">
      <c r="B42" s="47" t="s">
        <v>1238</v>
      </c>
      <c r="C42" s="47"/>
      <c r="D42" s="47" t="s">
        <v>7125</v>
      </c>
      <c r="E42" s="30" t="s">
        <v>1207</v>
      </c>
      <c r="F42" s="30" t="s">
        <v>807</v>
      </c>
      <c r="G42" s="47"/>
      <c r="H42" s="30"/>
      <c r="I42" s="30"/>
      <c r="J42" s="30"/>
    </row>
    <row r="43" spans="2:10" x14ac:dyDescent="0.4">
      <c r="B43" s="47" t="s">
        <v>2125</v>
      </c>
      <c r="C43" s="47"/>
      <c r="D43" s="47" t="s">
        <v>7125</v>
      </c>
      <c r="E43" s="30" t="s">
        <v>1207</v>
      </c>
      <c r="F43" s="30" t="s">
        <v>1158</v>
      </c>
      <c r="G43" s="47"/>
      <c r="H43" s="30"/>
      <c r="I43" s="30"/>
      <c r="J43" s="30"/>
    </row>
    <row r="44" spans="2:10" x14ac:dyDescent="0.4">
      <c r="B44" s="47" t="s">
        <v>2133</v>
      </c>
      <c r="C44" s="47"/>
      <c r="D44" s="47" t="s">
        <v>7125</v>
      </c>
      <c r="E44" s="30" t="s">
        <v>1207</v>
      </c>
      <c r="F44" s="30" t="s">
        <v>1199</v>
      </c>
      <c r="G44" s="47"/>
      <c r="H44" s="30"/>
      <c r="I44" s="30"/>
      <c r="J44" s="30"/>
    </row>
    <row r="45" spans="2:10" x14ac:dyDescent="0.4">
      <c r="B45" s="47" t="s">
        <v>2136</v>
      </c>
      <c r="C45" s="47"/>
      <c r="D45" s="47" t="s">
        <v>7125</v>
      </c>
      <c r="E45" s="30" t="s">
        <v>1207</v>
      </c>
      <c r="F45" s="30" t="s">
        <v>990</v>
      </c>
      <c r="G45" s="47"/>
      <c r="H45" s="30"/>
      <c r="I45" s="30"/>
      <c r="J45" s="30"/>
    </row>
    <row r="46" spans="2:10" x14ac:dyDescent="0.4">
      <c r="B46" s="47" t="s">
        <v>1404</v>
      </c>
      <c r="C46" s="47"/>
      <c r="D46" s="47" t="s">
        <v>7125</v>
      </c>
      <c r="E46" s="30" t="s">
        <v>1207</v>
      </c>
      <c r="F46" s="30" t="s">
        <v>760</v>
      </c>
      <c r="G46" s="47"/>
      <c r="H46" s="30"/>
      <c r="I46" s="30"/>
      <c r="J46" s="30"/>
    </row>
    <row r="47" spans="2:10" x14ac:dyDescent="0.4">
      <c r="B47" s="47" t="s">
        <v>882</v>
      </c>
      <c r="C47" s="47"/>
      <c r="D47" s="47" t="s">
        <v>7125</v>
      </c>
      <c r="E47" s="30" t="s">
        <v>1207</v>
      </c>
      <c r="F47" s="30" t="s">
        <v>961</v>
      </c>
      <c r="G47" s="47"/>
      <c r="H47" s="30"/>
      <c r="I47" s="30"/>
      <c r="J47" s="30"/>
    </row>
    <row r="48" spans="2:10" x14ac:dyDescent="0.4">
      <c r="B48" s="47" t="s">
        <v>2058</v>
      </c>
      <c r="C48" s="47"/>
      <c r="D48" s="47" t="s">
        <v>7125</v>
      </c>
      <c r="E48" s="30" t="s">
        <v>1207</v>
      </c>
      <c r="F48" s="30" t="s">
        <v>1216</v>
      </c>
      <c r="G48" s="47"/>
      <c r="H48" s="30"/>
      <c r="I48" s="30"/>
      <c r="J48" s="30"/>
    </row>
  </sheetData>
  <phoneticPr fontId="8"/>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dimension ref="B1:W76"/>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45.5" style="42" bestFit="1" customWidth="1"/>
    <col min="3" max="4" width="3.125" style="42" hidden="1" customWidth="1"/>
    <col min="5" max="5" width="3.375" style="42" bestFit="1" customWidth="1"/>
    <col min="6" max="6" width="5.875" style="42" bestFit="1" customWidth="1"/>
    <col min="7" max="16384" width="3.5" style="42"/>
  </cols>
  <sheetData>
    <row r="1" spans="2:23" x14ac:dyDescent="0.4">
      <c r="B1" s="43" t="s">
        <v>3968</v>
      </c>
      <c r="C1" s="45"/>
      <c r="D1" s="45"/>
    </row>
    <row r="2" spans="2:23" x14ac:dyDescent="0.4">
      <c r="B2" s="44" t="s">
        <v>4995</v>
      </c>
      <c r="C2" s="45"/>
      <c r="D2" s="45"/>
    </row>
    <row r="3" spans="2:23" x14ac:dyDescent="0.4">
      <c r="B3" s="52" t="s">
        <v>3443</v>
      </c>
      <c r="C3" s="45"/>
      <c r="D3" s="45"/>
    </row>
    <row r="4" spans="2:23" ht="151.5" x14ac:dyDescent="0.4">
      <c r="B4" s="46" t="s">
        <v>5562</v>
      </c>
      <c r="C4" s="48" t="s">
        <v>4618</v>
      </c>
      <c r="D4" s="48" t="s">
        <v>2860</v>
      </c>
      <c r="E4" s="48" t="s">
        <v>4309</v>
      </c>
      <c r="F4" s="48" t="s">
        <v>4313</v>
      </c>
      <c r="G4" s="53" t="s">
        <v>4989</v>
      </c>
      <c r="H4" s="48" t="s">
        <v>6074</v>
      </c>
      <c r="I4" s="48" t="s">
        <v>4379</v>
      </c>
      <c r="J4" s="48" t="s">
        <v>4209</v>
      </c>
      <c r="K4" s="48" t="s">
        <v>4380</v>
      </c>
      <c r="L4" s="48" t="s">
        <v>526</v>
      </c>
      <c r="M4" s="48" t="s">
        <v>3399</v>
      </c>
      <c r="N4" s="48" t="s">
        <v>4384</v>
      </c>
      <c r="O4" s="48" t="s">
        <v>4386</v>
      </c>
      <c r="P4" s="48" t="s">
        <v>4388</v>
      </c>
      <c r="Q4" s="50" t="s">
        <v>3620</v>
      </c>
      <c r="R4" s="51" t="s">
        <v>2096</v>
      </c>
      <c r="S4" s="51" t="s">
        <v>672</v>
      </c>
      <c r="T4" s="51" t="s">
        <v>4390</v>
      </c>
      <c r="U4" s="51" t="s">
        <v>4391</v>
      </c>
      <c r="V4" s="50" t="s">
        <v>2439</v>
      </c>
      <c r="W4" s="51" t="s">
        <v>613</v>
      </c>
    </row>
    <row r="5" spans="2:23" x14ac:dyDescent="0.4">
      <c r="B5" s="30" t="s">
        <v>45</v>
      </c>
      <c r="C5" s="30"/>
      <c r="D5" s="30" t="s">
        <v>7125</v>
      </c>
      <c r="E5" s="30" t="s">
        <v>11</v>
      </c>
      <c r="F5" s="30" t="s">
        <v>811</v>
      </c>
      <c r="G5" s="30"/>
      <c r="H5" s="30"/>
      <c r="I5" s="30"/>
      <c r="J5" s="30"/>
      <c r="K5" s="30"/>
      <c r="L5" s="30"/>
      <c r="M5" s="30"/>
      <c r="N5" s="30"/>
      <c r="O5" s="30"/>
      <c r="P5" s="30"/>
      <c r="Q5" s="30"/>
      <c r="R5" s="30"/>
      <c r="S5" s="30"/>
      <c r="T5" s="30"/>
      <c r="U5" s="30"/>
      <c r="V5" s="30"/>
      <c r="W5" s="30"/>
    </row>
    <row r="6" spans="2:23" x14ac:dyDescent="0.4">
      <c r="B6" s="30" t="s">
        <v>4957</v>
      </c>
      <c r="C6" s="30"/>
      <c r="D6" s="30" t="s">
        <v>7125</v>
      </c>
      <c r="E6" s="30" t="s">
        <v>11</v>
      </c>
      <c r="F6" s="30" t="s">
        <v>814</v>
      </c>
      <c r="G6" s="30"/>
      <c r="H6" s="30"/>
      <c r="I6" s="30"/>
      <c r="J6" s="30"/>
      <c r="K6" s="30"/>
      <c r="L6" s="30"/>
      <c r="M6" s="30"/>
      <c r="N6" s="30"/>
      <c r="O6" s="30"/>
      <c r="P6" s="30"/>
      <c r="Q6" s="30"/>
      <c r="R6" s="30"/>
      <c r="S6" s="30"/>
      <c r="T6" s="30"/>
      <c r="U6" s="30"/>
      <c r="V6" s="30"/>
      <c r="W6" s="30"/>
    </row>
    <row r="7" spans="2:23" x14ac:dyDescent="0.4">
      <c r="B7" s="30" t="s">
        <v>4958</v>
      </c>
      <c r="C7" s="30"/>
      <c r="D7" s="30" t="s">
        <v>7125</v>
      </c>
      <c r="E7" s="30" t="s">
        <v>11</v>
      </c>
      <c r="F7" s="30" t="s">
        <v>471</v>
      </c>
      <c r="G7" s="30"/>
      <c r="H7" s="30"/>
      <c r="I7" s="30"/>
      <c r="J7" s="30"/>
      <c r="K7" s="30"/>
      <c r="L7" s="30"/>
      <c r="M7" s="30"/>
      <c r="N7" s="30"/>
      <c r="O7" s="30"/>
      <c r="P7" s="30"/>
      <c r="Q7" s="30"/>
      <c r="R7" s="30"/>
      <c r="S7" s="30"/>
      <c r="T7" s="30"/>
      <c r="U7" s="30"/>
      <c r="V7" s="30"/>
      <c r="W7" s="30"/>
    </row>
    <row r="8" spans="2:23" x14ac:dyDescent="0.4">
      <c r="B8" s="30" t="s">
        <v>4959</v>
      </c>
      <c r="C8" s="30"/>
      <c r="D8" s="30" t="s">
        <v>7125</v>
      </c>
      <c r="E8" s="30" t="s">
        <v>11</v>
      </c>
      <c r="F8" s="30" t="s">
        <v>446</v>
      </c>
      <c r="G8" s="30"/>
      <c r="H8" s="30"/>
      <c r="I8" s="30"/>
      <c r="J8" s="30"/>
      <c r="K8" s="30"/>
      <c r="L8" s="30"/>
      <c r="M8" s="30"/>
      <c r="N8" s="30"/>
      <c r="O8" s="30"/>
      <c r="P8" s="30"/>
      <c r="Q8" s="30"/>
      <c r="R8" s="30"/>
      <c r="S8" s="30"/>
      <c r="T8" s="30"/>
      <c r="U8" s="30"/>
      <c r="V8" s="30"/>
      <c r="W8" s="30"/>
    </row>
    <row r="9" spans="2:23" x14ac:dyDescent="0.4">
      <c r="B9" s="30" t="s">
        <v>784</v>
      </c>
      <c r="C9" s="30"/>
      <c r="D9" s="30" t="s">
        <v>7125</v>
      </c>
      <c r="E9" s="30" t="s">
        <v>11</v>
      </c>
      <c r="F9" s="30" t="s">
        <v>800</v>
      </c>
      <c r="G9" s="30"/>
      <c r="H9" s="30"/>
      <c r="I9" s="30"/>
      <c r="J9" s="30"/>
      <c r="K9" s="30"/>
      <c r="L9" s="30"/>
      <c r="M9" s="30"/>
      <c r="N9" s="30"/>
      <c r="O9" s="30"/>
      <c r="P9" s="30"/>
      <c r="Q9" s="30"/>
      <c r="R9" s="30"/>
      <c r="S9" s="30"/>
      <c r="T9" s="30"/>
      <c r="U9" s="30"/>
      <c r="V9" s="30"/>
      <c r="W9" s="30"/>
    </row>
    <row r="10" spans="2:23" x14ac:dyDescent="0.4">
      <c r="B10" s="30" t="s">
        <v>4961</v>
      </c>
      <c r="C10" s="30"/>
      <c r="D10" s="30" t="s">
        <v>7125</v>
      </c>
      <c r="E10" s="30" t="s">
        <v>11</v>
      </c>
      <c r="F10" s="30" t="s">
        <v>833</v>
      </c>
      <c r="G10" s="30"/>
      <c r="H10" s="30"/>
      <c r="I10" s="30"/>
      <c r="J10" s="30"/>
      <c r="K10" s="30"/>
      <c r="L10" s="30"/>
      <c r="M10" s="30"/>
      <c r="N10" s="30"/>
      <c r="O10" s="30"/>
      <c r="P10" s="30"/>
      <c r="Q10" s="30"/>
      <c r="R10" s="30"/>
      <c r="S10" s="30"/>
      <c r="T10" s="30"/>
      <c r="U10" s="30"/>
      <c r="V10" s="30"/>
      <c r="W10" s="30"/>
    </row>
    <row r="11" spans="2:23" x14ac:dyDescent="0.4">
      <c r="B11" s="30" t="s">
        <v>2771</v>
      </c>
      <c r="C11" s="30"/>
      <c r="D11" s="30" t="s">
        <v>7125</v>
      </c>
      <c r="E11" s="30" t="s">
        <v>11</v>
      </c>
      <c r="F11" s="30" t="s">
        <v>836</v>
      </c>
      <c r="G11" s="30"/>
      <c r="H11" s="30"/>
      <c r="I11" s="30"/>
      <c r="J11" s="30"/>
      <c r="K11" s="30"/>
      <c r="L11" s="30"/>
      <c r="M11" s="30"/>
      <c r="N11" s="30"/>
      <c r="O11" s="30"/>
      <c r="P11" s="30"/>
      <c r="Q11" s="30"/>
      <c r="R11" s="30"/>
      <c r="S11" s="30"/>
      <c r="T11" s="30"/>
      <c r="U11" s="30"/>
      <c r="V11" s="30"/>
      <c r="W11" s="30"/>
    </row>
    <row r="12" spans="2:23" x14ac:dyDescent="0.4">
      <c r="B12" s="30" t="s">
        <v>393</v>
      </c>
      <c r="C12" s="30"/>
      <c r="D12" s="30" t="s">
        <v>7125</v>
      </c>
      <c r="E12" s="30" t="s">
        <v>11</v>
      </c>
      <c r="F12" s="30" t="s">
        <v>844</v>
      </c>
      <c r="G12" s="30"/>
      <c r="H12" s="30"/>
      <c r="I12" s="30"/>
      <c r="J12" s="30"/>
      <c r="K12" s="30"/>
      <c r="L12" s="30"/>
      <c r="M12" s="30"/>
      <c r="N12" s="30"/>
      <c r="O12" s="30"/>
      <c r="P12" s="30"/>
      <c r="Q12" s="30"/>
      <c r="R12" s="30"/>
      <c r="S12" s="30"/>
      <c r="T12" s="30"/>
      <c r="U12" s="30"/>
      <c r="V12" s="30"/>
      <c r="W12" s="30"/>
    </row>
    <row r="13" spans="2:23" x14ac:dyDescent="0.4">
      <c r="B13" s="30" t="s">
        <v>4962</v>
      </c>
      <c r="C13" s="30"/>
      <c r="D13" s="30" t="s">
        <v>7125</v>
      </c>
      <c r="E13" s="30" t="s">
        <v>11</v>
      </c>
      <c r="F13" s="30" t="s">
        <v>845</v>
      </c>
      <c r="G13" s="30"/>
      <c r="H13" s="30"/>
      <c r="I13" s="30"/>
      <c r="J13" s="30"/>
      <c r="K13" s="30"/>
      <c r="L13" s="30"/>
      <c r="M13" s="30"/>
      <c r="N13" s="30"/>
      <c r="O13" s="30"/>
      <c r="P13" s="30"/>
      <c r="Q13" s="30"/>
      <c r="R13" s="30"/>
      <c r="S13" s="30"/>
      <c r="T13" s="30"/>
      <c r="U13" s="30"/>
      <c r="V13" s="30"/>
      <c r="W13" s="30"/>
    </row>
    <row r="14" spans="2:23" x14ac:dyDescent="0.4">
      <c r="B14" s="30" t="s">
        <v>4965</v>
      </c>
      <c r="C14" s="30"/>
      <c r="D14" s="30" t="s">
        <v>7125</v>
      </c>
      <c r="E14" s="30" t="s">
        <v>11</v>
      </c>
      <c r="F14" s="30" t="s">
        <v>853</v>
      </c>
      <c r="G14" s="30"/>
      <c r="H14" s="30"/>
      <c r="I14" s="30"/>
      <c r="J14" s="30"/>
      <c r="K14" s="30"/>
      <c r="L14" s="30"/>
      <c r="M14" s="30"/>
      <c r="N14" s="30"/>
      <c r="O14" s="30"/>
      <c r="P14" s="30"/>
      <c r="Q14" s="30"/>
      <c r="R14" s="30"/>
      <c r="S14" s="30"/>
      <c r="T14" s="30"/>
      <c r="U14" s="30"/>
      <c r="V14" s="30"/>
      <c r="W14" s="30"/>
    </row>
    <row r="15" spans="2:23" x14ac:dyDescent="0.4">
      <c r="B15" s="30" t="s">
        <v>2302</v>
      </c>
      <c r="C15" s="30"/>
      <c r="D15" s="30" t="s">
        <v>7125</v>
      </c>
      <c r="E15" s="30" t="s">
        <v>11</v>
      </c>
      <c r="F15" s="30" t="s">
        <v>857</v>
      </c>
      <c r="G15" s="30"/>
      <c r="H15" s="30"/>
      <c r="I15" s="30"/>
      <c r="J15" s="30"/>
      <c r="K15" s="30"/>
      <c r="L15" s="30"/>
      <c r="M15" s="30"/>
      <c r="N15" s="30"/>
      <c r="O15" s="30"/>
      <c r="P15" s="30"/>
      <c r="Q15" s="30"/>
      <c r="R15" s="30"/>
      <c r="S15" s="30"/>
      <c r="T15" s="30"/>
      <c r="U15" s="30"/>
      <c r="V15" s="30"/>
      <c r="W15" s="30"/>
    </row>
    <row r="16" spans="2:23" x14ac:dyDescent="0.4">
      <c r="B16" s="30" t="s">
        <v>887</v>
      </c>
      <c r="C16" s="30"/>
      <c r="D16" s="30" t="s">
        <v>7125</v>
      </c>
      <c r="E16" s="30" t="s">
        <v>11</v>
      </c>
      <c r="F16" s="30" t="s">
        <v>117</v>
      </c>
      <c r="G16" s="30"/>
      <c r="H16" s="30"/>
      <c r="I16" s="30"/>
      <c r="J16" s="30"/>
      <c r="K16" s="30"/>
      <c r="L16" s="30"/>
      <c r="M16" s="30"/>
      <c r="N16" s="30"/>
      <c r="O16" s="30"/>
      <c r="P16" s="30"/>
      <c r="Q16" s="30"/>
      <c r="R16" s="30"/>
      <c r="S16" s="30"/>
      <c r="T16" s="30"/>
      <c r="U16" s="30"/>
      <c r="V16" s="30"/>
      <c r="W16" s="30"/>
    </row>
    <row r="17" spans="2:23" x14ac:dyDescent="0.4">
      <c r="B17" s="30" t="s">
        <v>4966</v>
      </c>
      <c r="C17" s="30"/>
      <c r="D17" s="30" t="s">
        <v>7125</v>
      </c>
      <c r="E17" s="30" t="s">
        <v>11</v>
      </c>
      <c r="F17" s="30" t="s">
        <v>867</v>
      </c>
      <c r="G17" s="30"/>
      <c r="H17" s="30"/>
      <c r="I17" s="30"/>
      <c r="J17" s="30"/>
      <c r="K17" s="30"/>
      <c r="L17" s="30"/>
      <c r="M17" s="30"/>
      <c r="N17" s="30"/>
      <c r="O17" s="30"/>
      <c r="P17" s="30"/>
      <c r="Q17" s="30"/>
      <c r="R17" s="30"/>
      <c r="S17" s="30"/>
      <c r="T17" s="30"/>
      <c r="U17" s="30"/>
      <c r="V17" s="30"/>
      <c r="W17" s="30"/>
    </row>
    <row r="18" spans="2:23" x14ac:dyDescent="0.4">
      <c r="B18" s="30" t="s">
        <v>4612</v>
      </c>
      <c r="C18" s="30"/>
      <c r="D18" s="30" t="s">
        <v>7125</v>
      </c>
      <c r="E18" s="30" t="s">
        <v>11</v>
      </c>
      <c r="F18" s="30" t="s">
        <v>865</v>
      </c>
      <c r="G18" s="30"/>
      <c r="H18" s="30"/>
      <c r="I18" s="30"/>
      <c r="J18" s="30"/>
      <c r="K18" s="30"/>
      <c r="L18" s="30"/>
      <c r="M18" s="30"/>
      <c r="N18" s="30"/>
      <c r="O18" s="30"/>
      <c r="P18" s="30"/>
      <c r="Q18" s="30"/>
      <c r="R18" s="30"/>
      <c r="S18" s="30"/>
      <c r="T18" s="30"/>
      <c r="U18" s="30"/>
      <c r="V18" s="30"/>
      <c r="W18" s="30"/>
    </row>
    <row r="19" spans="2:23" x14ac:dyDescent="0.4">
      <c r="B19" s="30" t="s">
        <v>3011</v>
      </c>
      <c r="C19" s="30"/>
      <c r="D19" s="30" t="s">
        <v>7125</v>
      </c>
      <c r="E19" s="30" t="s">
        <v>11</v>
      </c>
      <c r="F19" s="30" t="s">
        <v>889</v>
      </c>
      <c r="G19" s="30"/>
      <c r="H19" s="30"/>
      <c r="I19" s="30"/>
      <c r="J19" s="30"/>
      <c r="K19" s="30"/>
      <c r="L19" s="30"/>
      <c r="M19" s="30"/>
      <c r="N19" s="30"/>
      <c r="O19" s="30"/>
      <c r="P19" s="30"/>
      <c r="Q19" s="30"/>
      <c r="R19" s="30"/>
      <c r="S19" s="30"/>
      <c r="T19" s="30"/>
      <c r="U19" s="30"/>
      <c r="V19" s="30"/>
      <c r="W19" s="30"/>
    </row>
    <row r="20" spans="2:23" x14ac:dyDescent="0.4">
      <c r="B20" s="30" t="s">
        <v>4968</v>
      </c>
      <c r="C20" s="30"/>
      <c r="D20" s="30" t="s">
        <v>7125</v>
      </c>
      <c r="E20" s="30" t="s">
        <v>11</v>
      </c>
      <c r="F20" s="30" t="s">
        <v>897</v>
      </c>
      <c r="G20" s="30"/>
      <c r="H20" s="30"/>
      <c r="I20" s="30"/>
      <c r="J20" s="30"/>
      <c r="K20" s="30"/>
      <c r="L20" s="30"/>
      <c r="M20" s="30"/>
      <c r="N20" s="30"/>
      <c r="O20" s="30"/>
      <c r="P20" s="30"/>
      <c r="Q20" s="30"/>
      <c r="R20" s="30"/>
      <c r="S20" s="30"/>
      <c r="T20" s="30"/>
      <c r="U20" s="30"/>
      <c r="V20" s="30"/>
      <c r="W20" s="30"/>
    </row>
    <row r="21" spans="2:23" x14ac:dyDescent="0.4">
      <c r="B21" s="30" t="s">
        <v>4036</v>
      </c>
      <c r="C21" s="30"/>
      <c r="D21" s="30" t="s">
        <v>7125</v>
      </c>
      <c r="E21" s="30" t="s">
        <v>11</v>
      </c>
      <c r="F21" s="30" t="s">
        <v>901</v>
      </c>
      <c r="G21" s="30"/>
      <c r="H21" s="30"/>
      <c r="I21" s="30"/>
      <c r="J21" s="30"/>
      <c r="K21" s="30"/>
      <c r="L21" s="30"/>
      <c r="M21" s="30"/>
      <c r="N21" s="30"/>
      <c r="O21" s="30"/>
      <c r="P21" s="30"/>
      <c r="Q21" s="30"/>
      <c r="R21" s="30"/>
      <c r="S21" s="30"/>
      <c r="T21" s="30"/>
      <c r="U21" s="30"/>
      <c r="V21" s="30"/>
      <c r="W21" s="30"/>
    </row>
    <row r="22" spans="2:23" x14ac:dyDescent="0.4">
      <c r="B22" s="30" t="s">
        <v>1897</v>
      </c>
      <c r="C22" s="30"/>
      <c r="D22" s="30" t="s">
        <v>7125</v>
      </c>
      <c r="E22" s="30" t="s">
        <v>11</v>
      </c>
      <c r="F22" s="30" t="s">
        <v>911</v>
      </c>
      <c r="G22" s="30"/>
      <c r="H22" s="30"/>
      <c r="I22" s="30"/>
      <c r="J22" s="30"/>
      <c r="K22" s="30"/>
      <c r="L22" s="30"/>
      <c r="M22" s="30"/>
      <c r="N22" s="30"/>
      <c r="O22" s="30"/>
      <c r="P22" s="30"/>
      <c r="Q22" s="30"/>
      <c r="R22" s="30"/>
      <c r="S22" s="30"/>
      <c r="T22" s="30"/>
      <c r="U22" s="30"/>
      <c r="V22" s="30"/>
      <c r="W22" s="30"/>
    </row>
    <row r="23" spans="2:23" x14ac:dyDescent="0.4">
      <c r="B23" s="30" t="s">
        <v>4970</v>
      </c>
      <c r="C23" s="30"/>
      <c r="D23" s="30" t="s">
        <v>7125</v>
      </c>
      <c r="E23" s="30" t="s">
        <v>11</v>
      </c>
      <c r="F23" s="30" t="s">
        <v>920</v>
      </c>
      <c r="G23" s="30"/>
      <c r="H23" s="30"/>
      <c r="I23" s="30"/>
      <c r="J23" s="30"/>
      <c r="K23" s="30"/>
      <c r="L23" s="30"/>
      <c r="M23" s="30"/>
      <c r="N23" s="30"/>
      <c r="O23" s="30"/>
      <c r="P23" s="30"/>
      <c r="Q23" s="30"/>
      <c r="R23" s="30"/>
      <c r="S23" s="30"/>
      <c r="T23" s="30"/>
      <c r="U23" s="30"/>
      <c r="V23" s="30"/>
      <c r="W23" s="30"/>
    </row>
    <row r="24" spans="2:23" x14ac:dyDescent="0.4">
      <c r="B24" s="30" t="s">
        <v>3984</v>
      </c>
      <c r="C24" s="30"/>
      <c r="D24" s="30" t="s">
        <v>7125</v>
      </c>
      <c r="E24" s="30" t="s">
        <v>11</v>
      </c>
      <c r="F24" s="30" t="s">
        <v>936</v>
      </c>
      <c r="G24" s="30"/>
      <c r="H24" s="30"/>
      <c r="I24" s="30"/>
      <c r="J24" s="30"/>
      <c r="K24" s="30"/>
      <c r="L24" s="30"/>
      <c r="M24" s="30"/>
      <c r="N24" s="30"/>
      <c r="O24" s="30"/>
      <c r="P24" s="30"/>
      <c r="Q24" s="30"/>
      <c r="R24" s="30"/>
      <c r="S24" s="30"/>
      <c r="T24" s="30"/>
      <c r="U24" s="30"/>
      <c r="V24" s="30"/>
      <c r="W24" s="30"/>
    </row>
    <row r="25" spans="2:23" x14ac:dyDescent="0.4">
      <c r="B25" s="30" t="s">
        <v>572</v>
      </c>
      <c r="C25" s="30"/>
      <c r="D25" s="30" t="s">
        <v>7125</v>
      </c>
      <c r="E25" s="30" t="s">
        <v>11</v>
      </c>
      <c r="F25" s="30" t="s">
        <v>426</v>
      </c>
      <c r="G25" s="30"/>
      <c r="H25" s="30"/>
      <c r="I25" s="30"/>
      <c r="J25" s="30"/>
      <c r="K25" s="30"/>
      <c r="L25" s="30"/>
      <c r="M25" s="30"/>
      <c r="N25" s="30"/>
      <c r="O25" s="30"/>
      <c r="P25" s="30"/>
      <c r="Q25" s="30"/>
      <c r="R25" s="30"/>
      <c r="S25" s="30"/>
      <c r="T25" s="30"/>
      <c r="U25" s="30"/>
      <c r="V25" s="30"/>
      <c r="W25" s="30"/>
    </row>
    <row r="26" spans="2:23" x14ac:dyDescent="0.4">
      <c r="B26" s="30" t="s">
        <v>4971</v>
      </c>
      <c r="C26" s="30"/>
      <c r="D26" s="30" t="s">
        <v>7125</v>
      </c>
      <c r="E26" s="30" t="s">
        <v>11</v>
      </c>
      <c r="F26" s="30" t="s">
        <v>947</v>
      </c>
      <c r="G26" s="30"/>
      <c r="H26" s="30"/>
      <c r="I26" s="30"/>
      <c r="J26" s="30"/>
      <c r="K26" s="30"/>
      <c r="L26" s="30"/>
      <c r="M26" s="30"/>
      <c r="N26" s="30"/>
      <c r="O26" s="30"/>
      <c r="P26" s="30"/>
      <c r="Q26" s="30"/>
      <c r="R26" s="30"/>
      <c r="S26" s="30"/>
      <c r="T26" s="30"/>
      <c r="U26" s="30"/>
      <c r="V26" s="30"/>
      <c r="W26" s="30"/>
    </row>
    <row r="27" spans="2:23" x14ac:dyDescent="0.4">
      <c r="B27" s="30" t="s">
        <v>4801</v>
      </c>
      <c r="C27" s="30"/>
      <c r="D27" s="30" t="s">
        <v>7125</v>
      </c>
      <c r="E27" s="30" t="s">
        <v>11</v>
      </c>
      <c r="F27" s="30" t="s">
        <v>954</v>
      </c>
      <c r="G27" s="30"/>
      <c r="H27" s="30"/>
      <c r="I27" s="30"/>
      <c r="J27" s="30"/>
      <c r="K27" s="30"/>
      <c r="L27" s="30"/>
      <c r="M27" s="30"/>
      <c r="N27" s="30"/>
      <c r="O27" s="30"/>
      <c r="P27" s="30"/>
      <c r="Q27" s="30"/>
      <c r="R27" s="30"/>
      <c r="S27" s="30"/>
      <c r="T27" s="30"/>
      <c r="U27" s="30"/>
      <c r="V27" s="30"/>
      <c r="W27" s="30"/>
    </row>
    <row r="28" spans="2:23" x14ac:dyDescent="0.4">
      <c r="B28" s="30" t="s">
        <v>6936</v>
      </c>
      <c r="C28" s="30"/>
      <c r="D28" s="30" t="s">
        <v>7125</v>
      </c>
      <c r="E28" s="30" t="s">
        <v>11</v>
      </c>
      <c r="F28" s="30" t="s">
        <v>2065</v>
      </c>
      <c r="G28" s="30"/>
      <c r="H28" s="30"/>
      <c r="I28" s="30"/>
      <c r="J28" s="30"/>
      <c r="K28" s="30"/>
      <c r="L28" s="30"/>
      <c r="M28" s="30"/>
      <c r="N28" s="30"/>
      <c r="O28" s="30"/>
      <c r="P28" s="30"/>
      <c r="Q28" s="30"/>
      <c r="R28" s="30"/>
      <c r="S28" s="30"/>
      <c r="T28" s="30"/>
      <c r="U28" s="30"/>
      <c r="V28" s="30"/>
      <c r="W28" s="30"/>
    </row>
    <row r="29" spans="2:23" x14ac:dyDescent="0.4">
      <c r="B29" s="30" t="s">
        <v>3765</v>
      </c>
      <c r="C29" s="30"/>
      <c r="D29" s="30" t="s">
        <v>7125</v>
      </c>
      <c r="E29" s="30" t="s">
        <v>3792</v>
      </c>
      <c r="F29" s="30" t="s">
        <v>2065</v>
      </c>
      <c r="G29" s="30"/>
      <c r="H29" s="30"/>
      <c r="I29" s="30"/>
      <c r="J29" s="30"/>
      <c r="K29" s="30"/>
      <c r="L29" s="30"/>
      <c r="M29" s="30"/>
      <c r="N29" s="30"/>
      <c r="O29" s="30"/>
      <c r="P29" s="30"/>
      <c r="Q29" s="30"/>
      <c r="R29" s="30"/>
      <c r="S29" s="30"/>
      <c r="T29" s="30"/>
      <c r="U29" s="30"/>
      <c r="V29" s="30"/>
      <c r="W29" s="30"/>
    </row>
    <row r="30" spans="2:23" x14ac:dyDescent="0.4">
      <c r="B30" s="30" t="s">
        <v>4973</v>
      </c>
      <c r="C30" s="30"/>
      <c r="D30" s="30" t="s">
        <v>7125</v>
      </c>
      <c r="E30" s="30" t="s">
        <v>11</v>
      </c>
      <c r="F30" s="30" t="s">
        <v>1159</v>
      </c>
      <c r="G30" s="30"/>
      <c r="H30" s="30"/>
      <c r="I30" s="30"/>
      <c r="J30" s="30"/>
      <c r="K30" s="30"/>
      <c r="L30" s="30"/>
      <c r="M30" s="30"/>
      <c r="N30" s="30"/>
      <c r="O30" s="30"/>
      <c r="P30" s="30"/>
      <c r="Q30" s="30"/>
      <c r="R30" s="30"/>
      <c r="S30" s="30"/>
      <c r="T30" s="30"/>
      <c r="U30" s="30"/>
      <c r="V30" s="30"/>
      <c r="W30" s="30"/>
    </row>
    <row r="31" spans="2:23" x14ac:dyDescent="0.4">
      <c r="B31" s="30" t="s">
        <v>6937</v>
      </c>
      <c r="C31" s="30"/>
      <c r="D31" s="30" t="s">
        <v>7125</v>
      </c>
      <c r="E31" s="30" t="s">
        <v>3792</v>
      </c>
      <c r="F31" s="30" t="s">
        <v>1159</v>
      </c>
      <c r="G31" s="30"/>
      <c r="H31" s="30"/>
      <c r="I31" s="30"/>
      <c r="J31" s="30"/>
      <c r="K31" s="30"/>
      <c r="L31" s="30"/>
      <c r="M31" s="30"/>
      <c r="N31" s="30"/>
      <c r="O31" s="30"/>
      <c r="P31" s="30"/>
      <c r="Q31" s="30"/>
      <c r="R31" s="30"/>
      <c r="S31" s="30"/>
      <c r="T31" s="30"/>
      <c r="U31" s="30"/>
      <c r="V31" s="30"/>
      <c r="W31" s="30"/>
    </row>
    <row r="32" spans="2:23" x14ac:dyDescent="0.4">
      <c r="B32" s="30" t="s">
        <v>5701</v>
      </c>
      <c r="C32" s="30"/>
      <c r="D32" s="30" t="s">
        <v>7125</v>
      </c>
      <c r="E32" s="30" t="s">
        <v>11</v>
      </c>
      <c r="F32" s="30" t="s">
        <v>1165</v>
      </c>
      <c r="G32" s="30"/>
      <c r="H32" s="30"/>
      <c r="I32" s="30"/>
      <c r="J32" s="30"/>
      <c r="K32" s="30"/>
      <c r="L32" s="30"/>
      <c r="M32" s="30"/>
      <c r="N32" s="30"/>
      <c r="O32" s="30"/>
      <c r="P32" s="30"/>
      <c r="Q32" s="30"/>
      <c r="R32" s="30"/>
      <c r="S32" s="30"/>
      <c r="T32" s="30"/>
      <c r="U32" s="30"/>
      <c r="V32" s="30"/>
      <c r="W32" s="30"/>
    </row>
    <row r="33" spans="2:23" x14ac:dyDescent="0.4">
      <c r="B33" s="30" t="s">
        <v>6933</v>
      </c>
      <c r="C33" s="30"/>
      <c r="D33" s="30" t="s">
        <v>7125</v>
      </c>
      <c r="E33" s="30" t="s">
        <v>3792</v>
      </c>
      <c r="F33" s="30" t="s">
        <v>1165</v>
      </c>
      <c r="G33" s="30"/>
      <c r="H33" s="30"/>
      <c r="I33" s="30"/>
      <c r="J33" s="30"/>
      <c r="K33" s="30"/>
      <c r="L33" s="30"/>
      <c r="M33" s="30"/>
      <c r="N33" s="30"/>
      <c r="O33" s="30"/>
      <c r="P33" s="30"/>
      <c r="Q33" s="30"/>
      <c r="R33" s="30"/>
      <c r="S33" s="30"/>
      <c r="T33" s="30"/>
      <c r="U33" s="30"/>
      <c r="V33" s="30"/>
      <c r="W33" s="30"/>
    </row>
    <row r="34" spans="2:23" x14ac:dyDescent="0.4">
      <c r="B34" s="30" t="s">
        <v>6938</v>
      </c>
      <c r="C34" s="30"/>
      <c r="D34" s="30" t="s">
        <v>7125</v>
      </c>
      <c r="E34" s="30" t="s">
        <v>11</v>
      </c>
      <c r="F34" s="30" t="s">
        <v>1168</v>
      </c>
      <c r="G34" s="30"/>
      <c r="H34" s="30"/>
      <c r="I34" s="30"/>
      <c r="J34" s="30"/>
      <c r="K34" s="30"/>
      <c r="L34" s="30"/>
      <c r="M34" s="30"/>
      <c r="N34" s="30"/>
      <c r="O34" s="30"/>
      <c r="P34" s="30"/>
      <c r="Q34" s="30"/>
      <c r="R34" s="30"/>
      <c r="S34" s="30"/>
      <c r="T34" s="30"/>
      <c r="U34" s="30"/>
      <c r="V34" s="30"/>
      <c r="W34" s="30"/>
    </row>
    <row r="35" spans="2:23" x14ac:dyDescent="0.4">
      <c r="B35" s="30" t="s">
        <v>1899</v>
      </c>
      <c r="C35" s="30"/>
      <c r="D35" s="30" t="s">
        <v>7125</v>
      </c>
      <c r="E35" s="30" t="s">
        <v>3792</v>
      </c>
      <c r="F35" s="30" t="s">
        <v>1168</v>
      </c>
      <c r="G35" s="30"/>
      <c r="H35" s="30"/>
      <c r="I35" s="30"/>
      <c r="J35" s="30"/>
      <c r="K35" s="30"/>
      <c r="L35" s="30"/>
      <c r="M35" s="30"/>
      <c r="N35" s="30"/>
      <c r="O35" s="30"/>
      <c r="P35" s="30"/>
      <c r="Q35" s="30"/>
      <c r="R35" s="30"/>
      <c r="S35" s="30"/>
      <c r="T35" s="30"/>
      <c r="U35" s="30"/>
      <c r="V35" s="30"/>
      <c r="W35" s="30"/>
    </row>
    <row r="36" spans="2:23" x14ac:dyDescent="0.4">
      <c r="B36" s="30" t="s">
        <v>6939</v>
      </c>
      <c r="C36" s="30"/>
      <c r="D36" s="30" t="s">
        <v>7125</v>
      </c>
      <c r="E36" s="30" t="s">
        <v>11</v>
      </c>
      <c r="F36" s="30" t="s">
        <v>1170</v>
      </c>
      <c r="G36" s="30"/>
      <c r="H36" s="30"/>
      <c r="I36" s="30"/>
      <c r="J36" s="30"/>
      <c r="K36" s="30"/>
      <c r="L36" s="30"/>
      <c r="M36" s="30"/>
      <c r="N36" s="30"/>
      <c r="O36" s="30"/>
      <c r="P36" s="30"/>
      <c r="Q36" s="30"/>
      <c r="R36" s="30"/>
      <c r="S36" s="30"/>
      <c r="T36" s="30"/>
      <c r="U36" s="30"/>
      <c r="V36" s="30"/>
      <c r="W36" s="30"/>
    </row>
    <row r="37" spans="2:23" x14ac:dyDescent="0.4">
      <c r="B37" s="30" t="s">
        <v>5502</v>
      </c>
      <c r="C37" s="30"/>
      <c r="D37" s="30" t="s">
        <v>7125</v>
      </c>
      <c r="E37" s="30" t="s">
        <v>3792</v>
      </c>
      <c r="F37" s="30" t="s">
        <v>1170</v>
      </c>
      <c r="G37" s="30"/>
      <c r="H37" s="30"/>
      <c r="I37" s="30"/>
      <c r="J37" s="30"/>
      <c r="K37" s="30"/>
      <c r="L37" s="30"/>
      <c r="M37" s="30"/>
      <c r="N37" s="30"/>
      <c r="O37" s="30"/>
      <c r="P37" s="30"/>
      <c r="Q37" s="30"/>
      <c r="R37" s="30"/>
      <c r="S37" s="30"/>
      <c r="T37" s="30"/>
      <c r="U37" s="30"/>
      <c r="V37" s="30"/>
      <c r="W37" s="30"/>
    </row>
    <row r="38" spans="2:23" x14ac:dyDescent="0.4">
      <c r="B38" s="30" t="s">
        <v>6941</v>
      </c>
      <c r="C38" s="30"/>
      <c r="D38" s="30" t="s">
        <v>7125</v>
      </c>
      <c r="E38" s="30" t="s">
        <v>11</v>
      </c>
      <c r="F38" s="30" t="s">
        <v>1172</v>
      </c>
      <c r="G38" s="30"/>
      <c r="H38" s="30"/>
      <c r="I38" s="30"/>
      <c r="J38" s="30"/>
      <c r="K38" s="30"/>
      <c r="L38" s="30"/>
      <c r="M38" s="30"/>
      <c r="N38" s="30"/>
      <c r="O38" s="30"/>
      <c r="P38" s="30"/>
      <c r="Q38" s="30"/>
      <c r="R38" s="30"/>
      <c r="S38" s="30"/>
      <c r="T38" s="30"/>
      <c r="U38" s="30"/>
      <c r="V38" s="30"/>
      <c r="W38" s="30"/>
    </row>
    <row r="39" spans="2:23" x14ac:dyDescent="0.4">
      <c r="B39" s="30" t="s">
        <v>782</v>
      </c>
      <c r="C39" s="30"/>
      <c r="D39" s="30" t="s">
        <v>7125</v>
      </c>
      <c r="E39" s="30" t="s">
        <v>11</v>
      </c>
      <c r="F39" s="30" t="s">
        <v>1174</v>
      </c>
      <c r="G39" s="30"/>
      <c r="H39" s="30"/>
      <c r="I39" s="30"/>
      <c r="J39" s="30"/>
      <c r="K39" s="30"/>
      <c r="L39" s="30"/>
      <c r="M39" s="30"/>
      <c r="N39" s="30"/>
      <c r="O39" s="30"/>
      <c r="P39" s="30"/>
      <c r="Q39" s="30"/>
      <c r="R39" s="30"/>
      <c r="S39" s="30"/>
      <c r="T39" s="30"/>
      <c r="U39" s="30"/>
      <c r="V39" s="30"/>
      <c r="W39" s="30"/>
    </row>
    <row r="40" spans="2:23" x14ac:dyDescent="0.4">
      <c r="B40" s="30" t="s">
        <v>3740</v>
      </c>
      <c r="C40" s="30"/>
      <c r="D40" s="30" t="s">
        <v>7125</v>
      </c>
      <c r="E40" s="30" t="s">
        <v>11</v>
      </c>
      <c r="F40" s="30" t="s">
        <v>912</v>
      </c>
      <c r="G40" s="30"/>
      <c r="H40" s="30"/>
      <c r="I40" s="30"/>
      <c r="J40" s="30"/>
      <c r="K40" s="30"/>
      <c r="L40" s="30"/>
      <c r="M40" s="30"/>
      <c r="N40" s="30"/>
      <c r="O40" s="30"/>
      <c r="P40" s="30"/>
      <c r="Q40" s="30"/>
      <c r="R40" s="30"/>
      <c r="S40" s="30"/>
      <c r="T40" s="30"/>
      <c r="U40" s="30"/>
      <c r="V40" s="30"/>
      <c r="W40" s="30"/>
    </row>
    <row r="41" spans="2:23" x14ac:dyDescent="0.4">
      <c r="B41" s="30" t="s">
        <v>3317</v>
      </c>
      <c r="C41" s="30"/>
      <c r="D41" s="30" t="s">
        <v>7125</v>
      </c>
      <c r="E41" s="30" t="s">
        <v>11</v>
      </c>
      <c r="F41" s="30" t="s">
        <v>1182</v>
      </c>
      <c r="G41" s="30"/>
      <c r="H41" s="30"/>
      <c r="I41" s="30"/>
      <c r="J41" s="30"/>
      <c r="K41" s="30"/>
      <c r="L41" s="30"/>
      <c r="M41" s="30"/>
      <c r="N41" s="30"/>
      <c r="O41" s="30"/>
      <c r="P41" s="30"/>
      <c r="Q41" s="30"/>
      <c r="R41" s="30"/>
      <c r="S41" s="30"/>
      <c r="T41" s="30"/>
      <c r="U41" s="30"/>
      <c r="V41" s="30"/>
      <c r="W41" s="30"/>
    </row>
    <row r="42" spans="2:23" x14ac:dyDescent="0.4">
      <c r="B42" s="30" t="s">
        <v>2093</v>
      </c>
      <c r="C42" s="30"/>
      <c r="D42" s="30" t="s">
        <v>7125</v>
      </c>
      <c r="E42" s="30" t="s">
        <v>11</v>
      </c>
      <c r="F42" s="30" t="s">
        <v>807</v>
      </c>
      <c r="G42" s="30"/>
      <c r="H42" s="30"/>
      <c r="I42" s="30"/>
      <c r="J42" s="30"/>
      <c r="K42" s="30"/>
      <c r="L42" s="30"/>
      <c r="M42" s="30"/>
      <c r="N42" s="30"/>
      <c r="O42" s="30"/>
      <c r="P42" s="30"/>
      <c r="Q42" s="30"/>
      <c r="R42" s="30"/>
      <c r="S42" s="30"/>
      <c r="T42" s="30"/>
      <c r="U42" s="30"/>
      <c r="V42" s="30"/>
      <c r="W42" s="30"/>
    </row>
    <row r="43" spans="2:23" x14ac:dyDescent="0.4">
      <c r="B43" s="30" t="s">
        <v>633</v>
      </c>
      <c r="C43" s="30"/>
      <c r="D43" s="30" t="s">
        <v>7125</v>
      </c>
      <c r="E43" s="30" t="s">
        <v>11</v>
      </c>
      <c r="F43" s="30" t="s">
        <v>1158</v>
      </c>
      <c r="G43" s="30"/>
      <c r="H43" s="30"/>
      <c r="I43" s="30"/>
      <c r="J43" s="30"/>
      <c r="K43" s="30"/>
      <c r="L43" s="30"/>
      <c r="M43" s="30"/>
      <c r="N43" s="30"/>
      <c r="O43" s="30"/>
      <c r="P43" s="30"/>
      <c r="Q43" s="30"/>
      <c r="R43" s="30"/>
      <c r="S43" s="30"/>
      <c r="T43" s="30"/>
      <c r="U43" s="30"/>
      <c r="V43" s="30"/>
      <c r="W43" s="30"/>
    </row>
    <row r="44" spans="2:23" x14ac:dyDescent="0.4">
      <c r="B44" s="30" t="s">
        <v>5378</v>
      </c>
      <c r="C44" s="30"/>
      <c r="D44" s="30" t="s">
        <v>7125</v>
      </c>
      <c r="E44" s="30" t="s">
        <v>11</v>
      </c>
      <c r="F44" s="30" t="s">
        <v>1199</v>
      </c>
      <c r="G44" s="30"/>
      <c r="H44" s="30"/>
      <c r="I44" s="30"/>
      <c r="J44" s="30"/>
      <c r="K44" s="30"/>
      <c r="L44" s="30"/>
      <c r="M44" s="30"/>
      <c r="N44" s="30"/>
      <c r="O44" s="30"/>
      <c r="P44" s="30"/>
      <c r="Q44" s="30"/>
      <c r="R44" s="30"/>
      <c r="S44" s="30"/>
      <c r="T44" s="30"/>
      <c r="U44" s="30"/>
      <c r="V44" s="30"/>
      <c r="W44" s="30"/>
    </row>
    <row r="45" spans="2:23" x14ac:dyDescent="0.4">
      <c r="B45" s="30" t="s">
        <v>6299</v>
      </c>
      <c r="C45" s="30"/>
      <c r="D45" s="30" t="s">
        <v>7125</v>
      </c>
      <c r="E45" s="30" t="s">
        <v>11</v>
      </c>
      <c r="F45" s="30" t="s">
        <v>990</v>
      </c>
      <c r="G45" s="30"/>
      <c r="H45" s="30"/>
      <c r="I45" s="30"/>
      <c r="J45" s="30"/>
      <c r="K45" s="30"/>
      <c r="L45" s="30"/>
      <c r="M45" s="30"/>
      <c r="N45" s="30"/>
      <c r="O45" s="30"/>
      <c r="P45" s="30"/>
      <c r="Q45" s="30"/>
      <c r="R45" s="30"/>
      <c r="S45" s="30"/>
      <c r="T45" s="30"/>
      <c r="U45" s="30"/>
      <c r="V45" s="30"/>
      <c r="W45" s="30"/>
    </row>
    <row r="46" spans="2:23" x14ac:dyDescent="0.4">
      <c r="B46" s="30" t="s">
        <v>6942</v>
      </c>
      <c r="C46" s="30"/>
      <c r="D46" s="30" t="s">
        <v>7125</v>
      </c>
      <c r="E46" s="30" t="s">
        <v>11</v>
      </c>
      <c r="F46" s="30" t="s">
        <v>760</v>
      </c>
      <c r="G46" s="30"/>
      <c r="H46" s="30"/>
      <c r="I46" s="30"/>
      <c r="J46" s="30"/>
      <c r="K46" s="30"/>
      <c r="L46" s="30"/>
      <c r="M46" s="30"/>
      <c r="N46" s="30"/>
      <c r="O46" s="30"/>
      <c r="P46" s="30"/>
      <c r="Q46" s="30"/>
      <c r="R46" s="30"/>
      <c r="S46" s="30"/>
      <c r="T46" s="30"/>
      <c r="U46" s="30"/>
      <c r="V46" s="30"/>
      <c r="W46" s="30"/>
    </row>
    <row r="47" spans="2:23" x14ac:dyDescent="0.4">
      <c r="B47" s="30" t="s">
        <v>4974</v>
      </c>
      <c r="C47" s="30"/>
      <c r="D47" s="30" t="s">
        <v>7125</v>
      </c>
      <c r="E47" s="30" t="s">
        <v>11</v>
      </c>
      <c r="F47" s="30" t="s">
        <v>961</v>
      </c>
      <c r="G47" s="30"/>
      <c r="H47" s="30"/>
      <c r="I47" s="30"/>
      <c r="J47" s="30"/>
      <c r="K47" s="30"/>
      <c r="L47" s="30"/>
      <c r="M47" s="30"/>
      <c r="N47" s="30"/>
      <c r="O47" s="30"/>
      <c r="P47" s="30"/>
      <c r="Q47" s="30"/>
      <c r="R47" s="30"/>
      <c r="S47" s="30"/>
      <c r="T47" s="30"/>
      <c r="U47" s="30"/>
      <c r="V47" s="30"/>
      <c r="W47" s="30"/>
    </row>
    <row r="48" spans="2:23" x14ac:dyDescent="0.4">
      <c r="B48" s="30" t="s">
        <v>6943</v>
      </c>
      <c r="C48" s="30"/>
      <c r="D48" s="30" t="s">
        <v>7125</v>
      </c>
      <c r="E48" s="30" t="s">
        <v>11</v>
      </c>
      <c r="F48" s="30" t="s">
        <v>1216</v>
      </c>
      <c r="G48" s="30"/>
      <c r="H48" s="30"/>
      <c r="I48" s="30"/>
      <c r="J48" s="30"/>
      <c r="K48" s="30"/>
      <c r="L48" s="30"/>
      <c r="M48" s="30"/>
      <c r="N48" s="30"/>
      <c r="O48" s="30"/>
      <c r="P48" s="30"/>
      <c r="Q48" s="30"/>
      <c r="R48" s="30"/>
      <c r="S48" s="30"/>
      <c r="T48" s="30"/>
      <c r="U48" s="30"/>
      <c r="V48" s="30"/>
      <c r="W48" s="30"/>
    </row>
    <row r="49" spans="2:23" x14ac:dyDescent="0.4">
      <c r="B49" s="30" t="s">
        <v>5680</v>
      </c>
      <c r="C49" s="30"/>
      <c r="D49" s="30" t="s">
        <v>7125</v>
      </c>
      <c r="E49" s="30" t="s">
        <v>11</v>
      </c>
      <c r="F49" s="30" t="s">
        <v>854</v>
      </c>
      <c r="G49" s="30"/>
      <c r="H49" s="30"/>
      <c r="I49" s="30"/>
      <c r="J49" s="30"/>
      <c r="K49" s="30"/>
      <c r="L49" s="30"/>
      <c r="M49" s="30"/>
      <c r="N49" s="30"/>
      <c r="O49" s="30"/>
      <c r="P49" s="30"/>
      <c r="Q49" s="30"/>
      <c r="R49" s="30"/>
      <c r="S49" s="30"/>
      <c r="T49" s="30"/>
      <c r="U49" s="30"/>
      <c r="V49" s="30"/>
      <c r="W49" s="30"/>
    </row>
    <row r="50" spans="2:23" x14ac:dyDescent="0.4">
      <c r="B50" s="30" t="s">
        <v>6944</v>
      </c>
      <c r="C50" s="30"/>
      <c r="D50" s="30" t="s">
        <v>7125</v>
      </c>
      <c r="E50" s="30" t="s">
        <v>11</v>
      </c>
      <c r="F50" s="30" t="s">
        <v>1235</v>
      </c>
      <c r="G50" s="30"/>
      <c r="H50" s="30"/>
      <c r="I50" s="30"/>
      <c r="J50" s="30"/>
      <c r="K50" s="30"/>
      <c r="L50" s="30"/>
      <c r="M50" s="30"/>
      <c r="N50" s="30"/>
      <c r="O50" s="30"/>
      <c r="P50" s="30"/>
      <c r="Q50" s="30"/>
      <c r="R50" s="30"/>
      <c r="S50" s="30"/>
      <c r="T50" s="30"/>
      <c r="U50" s="30"/>
      <c r="V50" s="30"/>
      <c r="W50" s="30"/>
    </row>
    <row r="51" spans="2:23" x14ac:dyDescent="0.4">
      <c r="B51" s="30" t="s">
        <v>6945</v>
      </c>
      <c r="C51" s="30"/>
      <c r="D51" s="30" t="s">
        <v>7125</v>
      </c>
      <c r="E51" s="30" t="s">
        <v>11</v>
      </c>
      <c r="F51" s="30" t="s">
        <v>1242</v>
      </c>
      <c r="G51" s="30"/>
      <c r="H51" s="30"/>
      <c r="I51" s="30"/>
      <c r="J51" s="30"/>
      <c r="K51" s="30"/>
      <c r="L51" s="30"/>
      <c r="M51" s="30"/>
      <c r="N51" s="30"/>
      <c r="O51" s="30"/>
      <c r="P51" s="30"/>
      <c r="Q51" s="30"/>
      <c r="R51" s="30"/>
      <c r="S51" s="30"/>
      <c r="T51" s="30"/>
      <c r="U51" s="30"/>
      <c r="V51" s="30"/>
      <c r="W51" s="30"/>
    </row>
    <row r="52" spans="2:23" x14ac:dyDescent="0.4">
      <c r="B52" s="30" t="s">
        <v>6946</v>
      </c>
      <c r="C52" s="30"/>
      <c r="D52" s="30" t="s">
        <v>7125</v>
      </c>
      <c r="E52" s="30" t="s">
        <v>11</v>
      </c>
      <c r="F52" s="30" t="s">
        <v>1245</v>
      </c>
      <c r="G52" s="30"/>
      <c r="H52" s="30"/>
      <c r="I52" s="30"/>
      <c r="J52" s="30"/>
      <c r="K52" s="30"/>
      <c r="L52" s="30"/>
      <c r="M52" s="30"/>
      <c r="N52" s="30"/>
      <c r="O52" s="30"/>
      <c r="P52" s="30"/>
      <c r="Q52" s="30"/>
      <c r="R52" s="30"/>
      <c r="S52" s="30"/>
      <c r="T52" s="30"/>
      <c r="U52" s="30"/>
      <c r="V52" s="30"/>
      <c r="W52" s="30"/>
    </row>
    <row r="53" spans="2:23" x14ac:dyDescent="0.4">
      <c r="B53" s="30" t="s">
        <v>6147</v>
      </c>
      <c r="C53" s="30"/>
      <c r="D53" s="30" t="s">
        <v>7125</v>
      </c>
      <c r="E53" s="30" t="s">
        <v>11</v>
      </c>
      <c r="F53" s="30" t="s">
        <v>202</v>
      </c>
      <c r="G53" s="30"/>
      <c r="H53" s="30"/>
      <c r="I53" s="30"/>
      <c r="J53" s="30"/>
      <c r="K53" s="30"/>
      <c r="L53" s="30"/>
      <c r="M53" s="30"/>
      <c r="N53" s="30"/>
      <c r="O53" s="30"/>
      <c r="P53" s="30"/>
      <c r="Q53" s="30"/>
      <c r="R53" s="30"/>
      <c r="S53" s="30"/>
      <c r="T53" s="30"/>
      <c r="U53" s="30"/>
      <c r="V53" s="30"/>
      <c r="W53" s="30"/>
    </row>
    <row r="54" spans="2:23" x14ac:dyDescent="0.4">
      <c r="B54" s="30" t="s">
        <v>3662</v>
      </c>
      <c r="C54" s="30"/>
      <c r="D54" s="30" t="s">
        <v>7125</v>
      </c>
      <c r="E54" s="30" t="s">
        <v>11</v>
      </c>
      <c r="F54" s="30" t="s">
        <v>1249</v>
      </c>
      <c r="G54" s="30"/>
      <c r="H54" s="30"/>
      <c r="I54" s="30"/>
      <c r="J54" s="30"/>
      <c r="K54" s="30"/>
      <c r="L54" s="30"/>
      <c r="M54" s="30"/>
      <c r="N54" s="30"/>
      <c r="O54" s="30"/>
      <c r="P54" s="30"/>
      <c r="Q54" s="30"/>
      <c r="R54" s="30"/>
      <c r="S54" s="30"/>
      <c r="T54" s="30"/>
      <c r="U54" s="30"/>
      <c r="V54" s="30"/>
      <c r="W54" s="30"/>
    </row>
    <row r="55" spans="2:23" x14ac:dyDescent="0.4">
      <c r="B55" s="30" t="s">
        <v>4976</v>
      </c>
      <c r="C55" s="30"/>
      <c r="D55" s="30" t="s">
        <v>7125</v>
      </c>
      <c r="E55" s="30" t="s">
        <v>11</v>
      </c>
      <c r="F55" s="30" t="s">
        <v>1208</v>
      </c>
      <c r="G55" s="30"/>
      <c r="H55" s="30"/>
      <c r="I55" s="30"/>
      <c r="J55" s="30"/>
      <c r="K55" s="30"/>
      <c r="L55" s="30"/>
      <c r="M55" s="30"/>
      <c r="N55" s="30"/>
      <c r="O55" s="30"/>
      <c r="P55" s="30"/>
      <c r="Q55" s="30"/>
      <c r="R55" s="30"/>
      <c r="S55" s="30"/>
      <c r="T55" s="30"/>
      <c r="U55" s="30"/>
      <c r="V55" s="30"/>
      <c r="W55" s="30"/>
    </row>
    <row r="56" spans="2:23" x14ac:dyDescent="0.4">
      <c r="B56" s="30" t="s">
        <v>6947</v>
      </c>
      <c r="C56" s="30"/>
      <c r="D56" s="30" t="s">
        <v>7125</v>
      </c>
      <c r="E56" s="30" t="s">
        <v>11</v>
      </c>
      <c r="F56" s="30" t="s">
        <v>1264</v>
      </c>
      <c r="G56" s="30"/>
      <c r="H56" s="30"/>
      <c r="I56" s="30"/>
      <c r="J56" s="30"/>
      <c r="K56" s="30"/>
      <c r="L56" s="30"/>
      <c r="M56" s="30"/>
      <c r="N56" s="30"/>
      <c r="O56" s="30"/>
      <c r="P56" s="30"/>
      <c r="Q56" s="30"/>
      <c r="R56" s="30"/>
      <c r="S56" s="30"/>
      <c r="T56" s="30"/>
      <c r="U56" s="30"/>
      <c r="V56" s="30"/>
      <c r="W56" s="30"/>
    </row>
    <row r="57" spans="2:23" x14ac:dyDescent="0.4">
      <c r="B57" s="30" t="s">
        <v>6948</v>
      </c>
      <c r="C57" s="30"/>
      <c r="D57" s="30" t="s">
        <v>7125</v>
      </c>
      <c r="E57" s="30" t="s">
        <v>11</v>
      </c>
      <c r="F57" s="30" t="s">
        <v>1266</v>
      </c>
      <c r="G57" s="30"/>
      <c r="H57" s="30"/>
      <c r="I57" s="30"/>
      <c r="J57" s="30"/>
      <c r="K57" s="30"/>
      <c r="L57" s="30"/>
      <c r="M57" s="30"/>
      <c r="N57" s="30"/>
      <c r="O57" s="30"/>
      <c r="P57" s="30"/>
      <c r="Q57" s="30"/>
      <c r="R57" s="30"/>
      <c r="S57" s="30"/>
      <c r="T57" s="30"/>
      <c r="U57" s="30"/>
      <c r="V57" s="30"/>
      <c r="W57" s="30"/>
    </row>
    <row r="58" spans="2:23" x14ac:dyDescent="0.4">
      <c r="B58" s="30" t="s">
        <v>3548</v>
      </c>
      <c r="C58" s="30"/>
      <c r="D58" s="30" t="s">
        <v>7125</v>
      </c>
      <c r="E58" s="30" t="s">
        <v>11</v>
      </c>
      <c r="F58" s="30" t="s">
        <v>3605</v>
      </c>
      <c r="G58" s="30"/>
      <c r="H58" s="30"/>
      <c r="I58" s="30"/>
      <c r="J58" s="30"/>
      <c r="K58" s="30"/>
      <c r="L58" s="30"/>
      <c r="M58" s="30"/>
      <c r="N58" s="30"/>
      <c r="O58" s="30"/>
      <c r="P58" s="30"/>
      <c r="Q58" s="30"/>
      <c r="R58" s="30"/>
      <c r="S58" s="30"/>
      <c r="T58" s="30"/>
      <c r="U58" s="30"/>
      <c r="V58" s="30"/>
      <c r="W58" s="30"/>
    </row>
    <row r="59" spans="2:23" x14ac:dyDescent="0.4">
      <c r="B59" s="30" t="s">
        <v>6277</v>
      </c>
      <c r="C59" s="30"/>
      <c r="D59" s="30" t="s">
        <v>7125</v>
      </c>
      <c r="E59" s="30" t="s">
        <v>11</v>
      </c>
      <c r="F59" s="30" t="s">
        <v>4978</v>
      </c>
      <c r="G59" s="30"/>
      <c r="H59" s="30"/>
      <c r="I59" s="30"/>
      <c r="J59" s="30"/>
      <c r="K59" s="30"/>
      <c r="L59" s="30"/>
      <c r="M59" s="30"/>
      <c r="N59" s="30"/>
      <c r="O59" s="30"/>
      <c r="P59" s="30"/>
      <c r="Q59" s="30"/>
      <c r="R59" s="30"/>
      <c r="S59" s="30"/>
      <c r="T59" s="30"/>
      <c r="U59" s="30"/>
      <c r="V59" s="30"/>
      <c r="W59" s="30"/>
    </row>
    <row r="60" spans="2:23" x14ac:dyDescent="0.4">
      <c r="B60" s="30" t="s">
        <v>2249</v>
      </c>
      <c r="C60" s="30"/>
      <c r="D60" s="30" t="s">
        <v>7125</v>
      </c>
      <c r="E60" s="30" t="s">
        <v>11</v>
      </c>
      <c r="F60" s="30" t="s">
        <v>2746</v>
      </c>
      <c r="G60" s="30"/>
      <c r="H60" s="30"/>
      <c r="I60" s="30"/>
      <c r="J60" s="30"/>
      <c r="K60" s="30"/>
      <c r="L60" s="30"/>
      <c r="M60" s="30"/>
      <c r="N60" s="30"/>
      <c r="O60" s="30"/>
      <c r="P60" s="30"/>
      <c r="Q60" s="30"/>
      <c r="R60" s="30"/>
      <c r="S60" s="30"/>
      <c r="T60" s="30"/>
      <c r="U60" s="30"/>
      <c r="V60" s="30"/>
      <c r="W60" s="30"/>
    </row>
    <row r="61" spans="2:23" x14ac:dyDescent="0.4">
      <c r="B61" s="30" t="s">
        <v>6949</v>
      </c>
      <c r="C61" s="30"/>
      <c r="D61" s="30" t="s">
        <v>7125</v>
      </c>
      <c r="E61" s="30" t="s">
        <v>11</v>
      </c>
      <c r="F61" s="30" t="s">
        <v>42</v>
      </c>
      <c r="G61" s="30"/>
      <c r="H61" s="30"/>
      <c r="I61" s="30"/>
      <c r="J61" s="30"/>
      <c r="K61" s="30"/>
      <c r="L61" s="30"/>
      <c r="M61" s="30"/>
      <c r="N61" s="30"/>
      <c r="O61" s="30"/>
      <c r="P61" s="30"/>
      <c r="Q61" s="30"/>
      <c r="R61" s="30"/>
      <c r="S61" s="30"/>
      <c r="T61" s="30"/>
      <c r="U61" s="30"/>
      <c r="V61" s="30"/>
      <c r="W61" s="30"/>
    </row>
    <row r="62" spans="2:23" x14ac:dyDescent="0.4">
      <c r="B62" s="30" t="s">
        <v>6758</v>
      </c>
      <c r="C62" s="30"/>
      <c r="D62" s="30" t="s">
        <v>7125</v>
      </c>
      <c r="E62" s="30" t="s">
        <v>11</v>
      </c>
      <c r="F62" s="30" t="s">
        <v>1494</v>
      </c>
      <c r="G62" s="30"/>
      <c r="H62" s="30"/>
      <c r="I62" s="30"/>
      <c r="J62" s="30"/>
      <c r="K62" s="30"/>
      <c r="L62" s="30"/>
      <c r="M62" s="30"/>
      <c r="N62" s="30"/>
      <c r="O62" s="30"/>
      <c r="P62" s="30"/>
      <c r="Q62" s="30"/>
      <c r="R62" s="30"/>
      <c r="S62" s="30"/>
      <c r="T62" s="30"/>
      <c r="U62" s="30"/>
      <c r="V62" s="30"/>
      <c r="W62" s="30"/>
    </row>
    <row r="63" spans="2:23" x14ac:dyDescent="0.4">
      <c r="B63" s="30" t="s">
        <v>1755</v>
      </c>
      <c r="C63" s="30"/>
      <c r="D63" s="30" t="s">
        <v>7125</v>
      </c>
      <c r="E63" s="30" t="s">
        <v>11</v>
      </c>
      <c r="F63" s="30" t="s">
        <v>808</v>
      </c>
      <c r="G63" s="30"/>
      <c r="H63" s="30"/>
      <c r="I63" s="30"/>
      <c r="J63" s="30"/>
      <c r="K63" s="30"/>
      <c r="L63" s="30"/>
      <c r="M63" s="30"/>
      <c r="N63" s="30"/>
      <c r="O63" s="30"/>
      <c r="P63" s="30"/>
      <c r="Q63" s="30"/>
      <c r="R63" s="30"/>
      <c r="S63" s="30"/>
      <c r="T63" s="30"/>
      <c r="U63" s="30"/>
      <c r="V63" s="30"/>
      <c r="W63" s="30"/>
    </row>
    <row r="64" spans="2:23" x14ac:dyDescent="0.4">
      <c r="B64" s="30" t="s">
        <v>272</v>
      </c>
      <c r="C64" s="30"/>
      <c r="D64" s="30" t="s">
        <v>7125</v>
      </c>
      <c r="E64" s="30" t="s">
        <v>11</v>
      </c>
      <c r="F64" s="30" t="s">
        <v>3755</v>
      </c>
      <c r="G64" s="30"/>
      <c r="H64" s="30"/>
      <c r="I64" s="30"/>
      <c r="J64" s="30"/>
      <c r="K64" s="30"/>
      <c r="L64" s="30"/>
      <c r="M64" s="30"/>
      <c r="N64" s="30"/>
      <c r="O64" s="30"/>
      <c r="P64" s="30"/>
      <c r="Q64" s="30"/>
      <c r="R64" s="30"/>
      <c r="S64" s="30"/>
      <c r="T64" s="30"/>
      <c r="U64" s="30"/>
      <c r="V64" s="30"/>
      <c r="W64" s="30"/>
    </row>
    <row r="65" spans="2:23" x14ac:dyDescent="0.4">
      <c r="B65" s="30" t="s">
        <v>4979</v>
      </c>
      <c r="C65" s="30"/>
      <c r="D65" s="30" t="s">
        <v>7125</v>
      </c>
      <c r="E65" s="30" t="s">
        <v>11</v>
      </c>
      <c r="F65" s="30" t="s">
        <v>4337</v>
      </c>
      <c r="G65" s="30"/>
      <c r="H65" s="30"/>
      <c r="I65" s="30"/>
      <c r="J65" s="30"/>
      <c r="K65" s="30"/>
      <c r="L65" s="30"/>
      <c r="M65" s="30"/>
      <c r="N65" s="30"/>
      <c r="O65" s="30"/>
      <c r="P65" s="30"/>
      <c r="Q65" s="30"/>
      <c r="R65" s="30"/>
      <c r="S65" s="30"/>
      <c r="T65" s="30"/>
      <c r="U65" s="30"/>
      <c r="V65" s="30"/>
      <c r="W65" s="30"/>
    </row>
    <row r="66" spans="2:23" x14ac:dyDescent="0.4">
      <c r="B66" s="30" t="s">
        <v>3290</v>
      </c>
      <c r="C66" s="30"/>
      <c r="D66" s="30" t="s">
        <v>7125</v>
      </c>
      <c r="E66" s="30" t="s">
        <v>11</v>
      </c>
      <c r="F66" s="30" t="s">
        <v>460</v>
      </c>
      <c r="G66" s="30"/>
      <c r="H66" s="30"/>
      <c r="I66" s="30"/>
      <c r="J66" s="30"/>
      <c r="K66" s="30"/>
      <c r="L66" s="30"/>
      <c r="M66" s="30"/>
      <c r="N66" s="30"/>
      <c r="O66" s="30"/>
      <c r="P66" s="30"/>
      <c r="Q66" s="30"/>
      <c r="R66" s="30"/>
      <c r="S66" s="30"/>
      <c r="T66" s="30"/>
      <c r="U66" s="30"/>
      <c r="V66" s="30"/>
      <c r="W66" s="30"/>
    </row>
    <row r="67" spans="2:23" x14ac:dyDescent="0.4">
      <c r="B67" s="30" t="s">
        <v>4980</v>
      </c>
      <c r="C67" s="30"/>
      <c r="D67" s="30" t="s">
        <v>7125</v>
      </c>
      <c r="E67" s="30" t="s">
        <v>11</v>
      </c>
      <c r="F67" s="30" t="s">
        <v>3042</v>
      </c>
      <c r="G67" s="30"/>
      <c r="H67" s="30"/>
      <c r="I67" s="30"/>
      <c r="J67" s="30"/>
      <c r="K67" s="30"/>
      <c r="L67" s="30"/>
      <c r="M67" s="30"/>
      <c r="N67" s="30"/>
      <c r="O67" s="30"/>
      <c r="P67" s="30"/>
      <c r="Q67" s="30"/>
      <c r="R67" s="30"/>
      <c r="S67" s="30"/>
      <c r="T67" s="30"/>
      <c r="U67" s="30"/>
      <c r="V67" s="30"/>
      <c r="W67" s="30"/>
    </row>
    <row r="68" spans="2:23" x14ac:dyDescent="0.4">
      <c r="B68" s="30" t="s">
        <v>2622</v>
      </c>
      <c r="C68" s="30"/>
      <c r="D68" s="30" t="s">
        <v>7125</v>
      </c>
      <c r="E68" s="30" t="s">
        <v>11</v>
      </c>
      <c r="F68" s="30" t="s">
        <v>4983</v>
      </c>
      <c r="G68" s="30"/>
      <c r="H68" s="30"/>
      <c r="I68" s="30"/>
      <c r="J68" s="30"/>
      <c r="K68" s="30"/>
      <c r="L68" s="30"/>
      <c r="M68" s="30"/>
      <c r="N68" s="30"/>
      <c r="O68" s="30"/>
      <c r="P68" s="30"/>
      <c r="Q68" s="30"/>
      <c r="R68" s="30"/>
      <c r="S68" s="30"/>
      <c r="T68" s="30"/>
      <c r="U68" s="30"/>
      <c r="V68" s="30"/>
      <c r="W68" s="30"/>
    </row>
    <row r="69" spans="2:23" x14ac:dyDescent="0.4">
      <c r="B69" s="30" t="s">
        <v>3307</v>
      </c>
      <c r="C69" s="30"/>
      <c r="D69" s="30" t="s">
        <v>7125</v>
      </c>
      <c r="E69" s="30" t="s">
        <v>11</v>
      </c>
      <c r="F69" s="30" t="s">
        <v>4984</v>
      </c>
      <c r="G69" s="30"/>
      <c r="H69" s="30"/>
      <c r="I69" s="30"/>
      <c r="J69" s="30"/>
      <c r="K69" s="30"/>
      <c r="L69" s="30"/>
      <c r="M69" s="30"/>
      <c r="N69" s="30"/>
      <c r="O69" s="30"/>
      <c r="P69" s="30"/>
      <c r="Q69" s="30"/>
      <c r="R69" s="30"/>
      <c r="S69" s="30"/>
      <c r="T69" s="30"/>
      <c r="U69" s="30"/>
      <c r="V69" s="30"/>
      <c r="W69" s="30"/>
    </row>
    <row r="70" spans="2:23" x14ac:dyDescent="0.4">
      <c r="B70" s="30" t="s">
        <v>6803</v>
      </c>
      <c r="C70" s="30"/>
      <c r="D70" s="30" t="s">
        <v>7125</v>
      </c>
      <c r="E70" s="30" t="s">
        <v>11</v>
      </c>
      <c r="F70" s="30" t="s">
        <v>4986</v>
      </c>
      <c r="G70" s="30"/>
      <c r="H70" s="30"/>
      <c r="I70" s="30"/>
      <c r="J70" s="30"/>
      <c r="K70" s="30"/>
      <c r="L70" s="30"/>
      <c r="M70" s="30"/>
      <c r="N70" s="30"/>
      <c r="O70" s="30"/>
      <c r="P70" s="30"/>
      <c r="Q70" s="30"/>
      <c r="R70" s="30"/>
      <c r="S70" s="30"/>
      <c r="T70" s="30"/>
      <c r="U70" s="30"/>
      <c r="V70" s="30"/>
      <c r="W70" s="30"/>
    </row>
    <row r="71" spans="2:23" x14ac:dyDescent="0.4">
      <c r="B71" s="30" t="s">
        <v>186</v>
      </c>
      <c r="C71" s="30"/>
      <c r="D71" s="30" t="s">
        <v>7125</v>
      </c>
      <c r="E71" s="30" t="s">
        <v>11</v>
      </c>
      <c r="F71" s="30" t="s">
        <v>2692</v>
      </c>
      <c r="G71" s="30"/>
      <c r="H71" s="30"/>
      <c r="I71" s="30"/>
      <c r="J71" s="30"/>
      <c r="K71" s="30"/>
      <c r="L71" s="30"/>
      <c r="M71" s="30"/>
      <c r="N71" s="30"/>
      <c r="O71" s="30"/>
      <c r="P71" s="30"/>
      <c r="Q71" s="30"/>
      <c r="R71" s="30"/>
      <c r="S71" s="30"/>
      <c r="T71" s="30"/>
      <c r="U71" s="30"/>
      <c r="V71" s="30"/>
      <c r="W71" s="30"/>
    </row>
    <row r="72" spans="2:23" x14ac:dyDescent="0.4">
      <c r="B72" s="30" t="s">
        <v>6950</v>
      </c>
      <c r="C72" s="30"/>
      <c r="D72" s="30" t="s">
        <v>7125</v>
      </c>
      <c r="E72" s="30" t="s">
        <v>11</v>
      </c>
      <c r="F72" s="30" t="s">
        <v>4572</v>
      </c>
      <c r="G72" s="30"/>
      <c r="H72" s="30"/>
      <c r="I72" s="30"/>
      <c r="J72" s="30"/>
      <c r="K72" s="30"/>
      <c r="L72" s="30"/>
      <c r="M72" s="30"/>
      <c r="N72" s="30"/>
      <c r="O72" s="30"/>
      <c r="P72" s="30"/>
      <c r="Q72" s="30"/>
      <c r="R72" s="30"/>
      <c r="S72" s="30"/>
      <c r="T72" s="30"/>
      <c r="U72" s="30"/>
      <c r="V72" s="30"/>
      <c r="W72" s="30"/>
    </row>
    <row r="73" spans="2:23" x14ac:dyDescent="0.4">
      <c r="B73" s="30" t="s">
        <v>6951</v>
      </c>
      <c r="C73" s="30"/>
      <c r="D73" s="30" t="s">
        <v>7125</v>
      </c>
      <c r="E73" s="30" t="s">
        <v>11</v>
      </c>
      <c r="F73" s="30" t="s">
        <v>2140</v>
      </c>
      <c r="G73" s="30"/>
      <c r="H73" s="30"/>
      <c r="I73" s="30"/>
      <c r="J73" s="30"/>
      <c r="K73" s="30"/>
      <c r="L73" s="30"/>
      <c r="M73" s="30"/>
      <c r="N73" s="30"/>
      <c r="O73" s="30"/>
      <c r="P73" s="30"/>
      <c r="Q73" s="30"/>
      <c r="R73" s="30"/>
      <c r="S73" s="30"/>
      <c r="T73" s="30"/>
      <c r="U73" s="30"/>
      <c r="V73" s="30"/>
      <c r="W73" s="30"/>
    </row>
    <row r="74" spans="2:23" x14ac:dyDescent="0.4">
      <c r="B74" s="30" t="s">
        <v>6952</v>
      </c>
      <c r="C74" s="30"/>
      <c r="D74" s="30" t="s">
        <v>7125</v>
      </c>
      <c r="E74" s="30" t="s">
        <v>11</v>
      </c>
      <c r="F74" s="30" t="s">
        <v>4987</v>
      </c>
      <c r="G74" s="30"/>
      <c r="H74" s="30"/>
      <c r="I74" s="30"/>
      <c r="J74" s="30"/>
      <c r="K74" s="30"/>
      <c r="L74" s="30"/>
      <c r="M74" s="30"/>
      <c r="N74" s="30"/>
      <c r="O74" s="30"/>
      <c r="P74" s="30"/>
      <c r="Q74" s="30"/>
      <c r="R74" s="30"/>
      <c r="S74" s="30"/>
      <c r="T74" s="30"/>
      <c r="U74" s="30"/>
      <c r="V74" s="30"/>
      <c r="W74" s="30"/>
    </row>
    <row r="75" spans="2:23" x14ac:dyDescent="0.4">
      <c r="B75" s="30" t="s">
        <v>2578</v>
      </c>
      <c r="C75" s="30"/>
      <c r="D75" s="30" t="s">
        <v>7125</v>
      </c>
      <c r="E75" s="30" t="s">
        <v>11</v>
      </c>
      <c r="F75" s="30" t="s">
        <v>2090</v>
      </c>
      <c r="G75" s="30"/>
      <c r="H75" s="30"/>
      <c r="I75" s="30"/>
      <c r="J75" s="30"/>
      <c r="K75" s="30"/>
      <c r="L75" s="30"/>
      <c r="M75" s="30"/>
      <c r="N75" s="30"/>
      <c r="O75" s="30"/>
      <c r="P75" s="30"/>
      <c r="Q75" s="30"/>
      <c r="R75" s="30"/>
      <c r="S75" s="30"/>
      <c r="T75" s="30"/>
      <c r="U75" s="30"/>
      <c r="V75" s="30"/>
      <c r="W75" s="30"/>
    </row>
    <row r="76" spans="2:23" x14ac:dyDescent="0.4">
      <c r="B76" s="30" t="s">
        <v>2578</v>
      </c>
      <c r="C76" s="30"/>
      <c r="D76" s="30" t="s">
        <v>7125</v>
      </c>
      <c r="E76" s="30" t="s">
        <v>11</v>
      </c>
      <c r="F76" s="30" t="s">
        <v>1723</v>
      </c>
      <c r="G76" s="30"/>
      <c r="H76" s="30"/>
      <c r="I76" s="30"/>
      <c r="J76" s="30"/>
      <c r="K76" s="30"/>
      <c r="L76" s="30"/>
      <c r="M76" s="30"/>
      <c r="N76" s="30"/>
      <c r="O76" s="30"/>
      <c r="P76" s="30"/>
      <c r="Q76" s="30"/>
      <c r="R76" s="30"/>
      <c r="S76" s="30"/>
      <c r="T76" s="30"/>
      <c r="U76" s="30"/>
      <c r="V76" s="30"/>
      <c r="W76" s="30"/>
    </row>
  </sheetData>
  <phoneticPr fontId="8"/>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dimension ref="B1:J420"/>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58.25" style="42" bestFit="1" customWidth="1"/>
    <col min="3" max="4" width="3.125" style="42" hidden="1" customWidth="1"/>
    <col min="5" max="5" width="6.5" style="42" bestFit="1" customWidth="1"/>
    <col min="6" max="9" width="3.375" style="42" bestFit="1" customWidth="1"/>
    <col min="10" max="16384" width="3.5" style="42"/>
  </cols>
  <sheetData>
    <row r="1" spans="2:10" x14ac:dyDescent="0.4">
      <c r="B1" s="43" t="s">
        <v>3968</v>
      </c>
      <c r="C1" s="45"/>
      <c r="D1" s="45"/>
    </row>
    <row r="2" spans="2:10" x14ac:dyDescent="0.4">
      <c r="B2" s="44" t="s">
        <v>4995</v>
      </c>
      <c r="C2" s="45"/>
      <c r="D2" s="45"/>
    </row>
    <row r="3" spans="2:10" x14ac:dyDescent="0.4">
      <c r="B3" s="52" t="s">
        <v>3443</v>
      </c>
      <c r="C3" s="45"/>
      <c r="D3" s="45"/>
      <c r="F3" s="56"/>
      <c r="G3" s="57"/>
      <c r="H3" s="57"/>
      <c r="I3" s="56"/>
      <c r="J3" s="56"/>
    </row>
    <row r="4" spans="2:10" ht="256.5" x14ac:dyDescent="0.4">
      <c r="B4" s="48" t="s">
        <v>5561</v>
      </c>
      <c r="C4" s="48" t="s">
        <v>4618</v>
      </c>
      <c r="D4" s="48" t="s">
        <v>2860</v>
      </c>
      <c r="E4" s="48" t="s">
        <v>4392</v>
      </c>
      <c r="F4" s="53" t="s">
        <v>1987</v>
      </c>
      <c r="G4" s="48" t="s">
        <v>2753</v>
      </c>
      <c r="H4" s="48" t="s">
        <v>3052</v>
      </c>
      <c r="I4" s="49" t="s">
        <v>1209</v>
      </c>
    </row>
    <row r="5" spans="2:10" x14ac:dyDescent="0.4">
      <c r="B5" s="47" t="s">
        <v>4668</v>
      </c>
      <c r="C5" s="47"/>
      <c r="D5" s="47" t="s">
        <v>7125</v>
      </c>
      <c r="E5" s="47" t="s">
        <v>1633</v>
      </c>
      <c r="F5" s="47"/>
      <c r="G5" s="47"/>
      <c r="H5" s="47"/>
      <c r="I5" s="47"/>
    </row>
    <row r="6" spans="2:10" x14ac:dyDescent="0.4">
      <c r="B6" s="47" t="s">
        <v>898</v>
      </c>
      <c r="C6" s="47"/>
      <c r="D6" s="47" t="s">
        <v>7125</v>
      </c>
      <c r="E6" s="47" t="s">
        <v>958</v>
      </c>
      <c r="F6" s="47"/>
      <c r="G6" s="47"/>
      <c r="H6" s="47"/>
      <c r="I6" s="47"/>
    </row>
    <row r="7" spans="2:10" x14ac:dyDescent="0.4">
      <c r="B7" s="47" t="s">
        <v>5004</v>
      </c>
      <c r="C7" s="47"/>
      <c r="D7" s="47" t="s">
        <v>7125</v>
      </c>
      <c r="E7" s="47" t="s">
        <v>1643</v>
      </c>
      <c r="F7" s="47"/>
      <c r="G7" s="47"/>
      <c r="H7" s="47"/>
      <c r="I7" s="47"/>
    </row>
    <row r="8" spans="2:10" x14ac:dyDescent="0.4">
      <c r="B8" s="47" t="s">
        <v>3979</v>
      </c>
      <c r="C8" s="47"/>
      <c r="D8" s="47" t="s">
        <v>7125</v>
      </c>
      <c r="E8" s="47" t="s">
        <v>280</v>
      </c>
      <c r="F8" s="47"/>
      <c r="G8" s="47"/>
      <c r="H8" s="47"/>
      <c r="I8" s="47"/>
    </row>
    <row r="9" spans="2:10" x14ac:dyDescent="0.4">
      <c r="B9" s="47" t="s">
        <v>634</v>
      </c>
      <c r="C9" s="47"/>
      <c r="D9" s="47" t="s">
        <v>7125</v>
      </c>
      <c r="E9" s="47" t="s">
        <v>1640</v>
      </c>
      <c r="F9" s="47"/>
      <c r="G9" s="47"/>
      <c r="H9" s="47"/>
      <c r="I9" s="47"/>
    </row>
    <row r="10" spans="2:10" x14ac:dyDescent="0.4">
      <c r="B10" s="47" t="s">
        <v>4265</v>
      </c>
      <c r="C10" s="47"/>
      <c r="D10" s="47" t="s">
        <v>7125</v>
      </c>
      <c r="E10" s="47" t="s">
        <v>1646</v>
      </c>
      <c r="F10" s="47"/>
      <c r="G10" s="47"/>
      <c r="H10" s="47"/>
      <c r="I10" s="47"/>
    </row>
    <row r="11" spans="2:10" x14ac:dyDescent="0.4">
      <c r="B11" s="47" t="s">
        <v>4585</v>
      </c>
      <c r="C11" s="47"/>
      <c r="D11" s="47" t="s">
        <v>7125</v>
      </c>
      <c r="E11" s="47" t="s">
        <v>1649</v>
      </c>
      <c r="F11" s="47"/>
      <c r="G11" s="47"/>
      <c r="H11" s="47"/>
      <c r="I11" s="47"/>
    </row>
    <row r="12" spans="2:10" x14ac:dyDescent="0.4">
      <c r="B12" s="47" t="s">
        <v>5007</v>
      </c>
      <c r="C12" s="47"/>
      <c r="D12" s="47" t="s">
        <v>7125</v>
      </c>
      <c r="E12" s="47" t="s">
        <v>1652</v>
      </c>
      <c r="F12" s="47"/>
      <c r="G12" s="47"/>
      <c r="H12" s="47"/>
      <c r="I12" s="47"/>
    </row>
    <row r="13" spans="2:10" x14ac:dyDescent="0.4">
      <c r="B13" s="47" t="s">
        <v>6924</v>
      </c>
      <c r="C13" s="47"/>
      <c r="D13" s="47" t="s">
        <v>7125</v>
      </c>
      <c r="E13" s="47" t="s">
        <v>5554</v>
      </c>
      <c r="F13" s="47"/>
      <c r="G13" s="47"/>
      <c r="H13" s="47"/>
      <c r="I13" s="47"/>
    </row>
    <row r="14" spans="2:10" x14ac:dyDescent="0.4">
      <c r="B14" s="47" t="s">
        <v>5390</v>
      </c>
      <c r="C14" s="47"/>
      <c r="D14" s="47" t="s">
        <v>7125</v>
      </c>
      <c r="E14" s="47" t="s">
        <v>4002</v>
      </c>
      <c r="F14" s="47"/>
      <c r="G14" s="47"/>
      <c r="H14" s="47"/>
      <c r="I14" s="47"/>
    </row>
    <row r="15" spans="2:10" x14ac:dyDescent="0.4">
      <c r="B15" s="47" t="s">
        <v>6863</v>
      </c>
      <c r="C15" s="47"/>
      <c r="D15" s="47" t="s">
        <v>7125</v>
      </c>
      <c r="E15" s="47" t="s">
        <v>4871</v>
      </c>
      <c r="F15" s="47"/>
      <c r="G15" s="47"/>
      <c r="H15" s="47"/>
      <c r="I15" s="47"/>
    </row>
    <row r="16" spans="2:10" x14ac:dyDescent="0.4">
      <c r="B16" s="47" t="s">
        <v>580</v>
      </c>
      <c r="C16" s="47"/>
      <c r="D16" s="47" t="s">
        <v>7125</v>
      </c>
      <c r="E16" s="47" t="s">
        <v>4704</v>
      </c>
      <c r="F16" s="47"/>
      <c r="G16" s="47"/>
      <c r="H16" s="47"/>
      <c r="I16" s="47"/>
    </row>
    <row r="17" spans="2:9" x14ac:dyDescent="0.4">
      <c r="B17" s="47" t="s">
        <v>4897</v>
      </c>
      <c r="C17" s="47"/>
      <c r="D17" s="47" t="s">
        <v>7125</v>
      </c>
      <c r="E17" s="47" t="s">
        <v>4235</v>
      </c>
      <c r="F17" s="47"/>
      <c r="G17" s="47"/>
      <c r="H17" s="47"/>
      <c r="I17" s="47"/>
    </row>
    <row r="18" spans="2:9" x14ac:dyDescent="0.4">
      <c r="B18" s="47" t="s">
        <v>5534</v>
      </c>
      <c r="C18" s="47"/>
      <c r="D18" s="47" t="s">
        <v>7125</v>
      </c>
      <c r="E18" s="47" t="s">
        <v>4981</v>
      </c>
      <c r="F18" s="47"/>
      <c r="G18" s="47"/>
      <c r="H18" s="47"/>
      <c r="I18" s="47"/>
    </row>
    <row r="19" spans="2:9" x14ac:dyDescent="0.4">
      <c r="B19" s="47" t="s">
        <v>5012</v>
      </c>
      <c r="C19" s="47"/>
      <c r="D19" s="47" t="s">
        <v>7125</v>
      </c>
      <c r="E19" s="47" t="s">
        <v>5013</v>
      </c>
      <c r="F19" s="47"/>
      <c r="G19" s="47"/>
      <c r="H19" s="47"/>
      <c r="I19" s="47"/>
    </row>
    <row r="20" spans="2:9" x14ac:dyDescent="0.4">
      <c r="B20" s="47" t="s">
        <v>5015</v>
      </c>
      <c r="C20" s="47"/>
      <c r="D20" s="47" t="s">
        <v>7125</v>
      </c>
      <c r="E20" s="47" t="s">
        <v>1793</v>
      </c>
      <c r="F20" s="47"/>
      <c r="G20" s="47"/>
      <c r="H20" s="47"/>
      <c r="I20" s="47"/>
    </row>
    <row r="21" spans="2:9" x14ac:dyDescent="0.4">
      <c r="B21" s="47" t="s">
        <v>6864</v>
      </c>
      <c r="C21" s="47"/>
      <c r="D21" s="47" t="s">
        <v>7125</v>
      </c>
      <c r="E21" s="47" t="s">
        <v>5016</v>
      </c>
      <c r="F21" s="47"/>
      <c r="G21" s="47"/>
      <c r="H21" s="47"/>
      <c r="I21" s="47"/>
    </row>
    <row r="22" spans="2:9" x14ac:dyDescent="0.4">
      <c r="B22" s="47" t="s">
        <v>3306</v>
      </c>
      <c r="C22" s="47"/>
      <c r="D22" s="47" t="s">
        <v>7125</v>
      </c>
      <c r="E22" s="47" t="s">
        <v>5017</v>
      </c>
      <c r="F22" s="47"/>
      <c r="G22" s="47"/>
      <c r="H22" s="47"/>
      <c r="I22" s="47"/>
    </row>
    <row r="23" spans="2:9" x14ac:dyDescent="0.4">
      <c r="B23" s="47" t="s">
        <v>6865</v>
      </c>
      <c r="C23" s="47"/>
      <c r="D23" s="47" t="s">
        <v>7125</v>
      </c>
      <c r="E23" s="47" t="s">
        <v>4422</v>
      </c>
      <c r="F23" s="47"/>
      <c r="G23" s="47"/>
      <c r="H23" s="47"/>
      <c r="I23" s="47"/>
    </row>
    <row r="24" spans="2:9" x14ac:dyDescent="0.4">
      <c r="B24" s="47" t="s">
        <v>6792</v>
      </c>
      <c r="C24" s="47"/>
      <c r="D24" s="47" t="s">
        <v>7125</v>
      </c>
      <c r="E24" s="47" t="s">
        <v>2048</v>
      </c>
      <c r="F24" s="47"/>
      <c r="G24" s="47"/>
      <c r="H24" s="47"/>
      <c r="I24" s="47"/>
    </row>
    <row r="25" spans="2:9" x14ac:dyDescent="0.4">
      <c r="B25" s="47" t="s">
        <v>3663</v>
      </c>
      <c r="C25" s="47"/>
      <c r="D25" s="47" t="s">
        <v>7125</v>
      </c>
      <c r="E25" s="47" t="s">
        <v>5018</v>
      </c>
      <c r="F25" s="47"/>
      <c r="G25" s="47"/>
      <c r="H25" s="47"/>
      <c r="I25" s="47"/>
    </row>
    <row r="26" spans="2:9" x14ac:dyDescent="0.4">
      <c r="B26" s="47" t="s">
        <v>3004</v>
      </c>
      <c r="C26" s="47"/>
      <c r="D26" s="47" t="s">
        <v>7125</v>
      </c>
      <c r="E26" s="47" t="s">
        <v>3865</v>
      </c>
      <c r="F26" s="47"/>
      <c r="G26" s="47"/>
      <c r="H26" s="47"/>
      <c r="I26" s="47"/>
    </row>
    <row r="27" spans="2:9" x14ac:dyDescent="0.4">
      <c r="B27" s="47" t="s">
        <v>1856</v>
      </c>
      <c r="C27" s="47"/>
      <c r="D27" s="47" t="s">
        <v>7125</v>
      </c>
      <c r="E27" s="47" t="s">
        <v>5020</v>
      </c>
      <c r="F27" s="47"/>
      <c r="G27" s="47"/>
      <c r="H27" s="47"/>
      <c r="I27" s="47"/>
    </row>
    <row r="28" spans="2:9" x14ac:dyDescent="0.4">
      <c r="B28" s="47" t="s">
        <v>4111</v>
      </c>
      <c r="C28" s="47"/>
      <c r="D28" s="47" t="s">
        <v>7125</v>
      </c>
      <c r="E28" s="47" t="s">
        <v>312</v>
      </c>
      <c r="F28" s="47"/>
      <c r="G28" s="47"/>
      <c r="H28" s="47"/>
      <c r="I28" s="47"/>
    </row>
    <row r="29" spans="2:9" x14ac:dyDescent="0.4">
      <c r="B29" s="47" t="s">
        <v>792</v>
      </c>
      <c r="C29" s="47"/>
      <c r="D29" s="47" t="s">
        <v>7125</v>
      </c>
      <c r="E29" s="47" t="s">
        <v>2236</v>
      </c>
      <c r="F29" s="47"/>
      <c r="G29" s="47"/>
      <c r="H29" s="47"/>
      <c r="I29" s="47"/>
    </row>
    <row r="30" spans="2:9" x14ac:dyDescent="0.4">
      <c r="B30" s="47" t="s">
        <v>299</v>
      </c>
      <c r="C30" s="47"/>
      <c r="D30" s="47" t="s">
        <v>7125</v>
      </c>
      <c r="E30" s="47" t="s">
        <v>3366</v>
      </c>
      <c r="F30" s="47"/>
      <c r="G30" s="47"/>
      <c r="H30" s="47"/>
      <c r="I30" s="47"/>
    </row>
    <row r="31" spans="2:9" x14ac:dyDescent="0.4">
      <c r="B31" s="47" t="s">
        <v>5024</v>
      </c>
      <c r="C31" s="47"/>
      <c r="D31" s="47" t="s">
        <v>7125</v>
      </c>
      <c r="E31" s="47" t="s">
        <v>188</v>
      </c>
      <c r="F31" s="47"/>
      <c r="G31" s="47"/>
      <c r="H31" s="47"/>
      <c r="I31" s="47"/>
    </row>
    <row r="32" spans="2:9" x14ac:dyDescent="0.4">
      <c r="B32" s="47" t="s">
        <v>5305</v>
      </c>
      <c r="C32" s="47"/>
      <c r="D32" s="47" t="s">
        <v>7125</v>
      </c>
      <c r="E32" s="47" t="s">
        <v>5025</v>
      </c>
      <c r="F32" s="47"/>
      <c r="G32" s="47"/>
      <c r="H32" s="47"/>
      <c r="I32" s="47"/>
    </row>
    <row r="33" spans="2:9" x14ac:dyDescent="0.4">
      <c r="B33" s="47" t="s">
        <v>5027</v>
      </c>
      <c r="C33" s="47"/>
      <c r="D33" s="47" t="s">
        <v>7125</v>
      </c>
      <c r="E33" s="47" t="s">
        <v>5026</v>
      </c>
      <c r="F33" s="47"/>
      <c r="G33" s="47"/>
      <c r="H33" s="47"/>
      <c r="I33" s="47"/>
    </row>
    <row r="34" spans="2:9" x14ac:dyDescent="0.4">
      <c r="B34" s="47" t="s">
        <v>1254</v>
      </c>
      <c r="C34" s="47"/>
      <c r="D34" s="47" t="s">
        <v>7125</v>
      </c>
      <c r="E34" s="47" t="s">
        <v>93</v>
      </c>
      <c r="F34" s="47"/>
      <c r="G34" s="47"/>
      <c r="H34" s="47"/>
      <c r="I34" s="47"/>
    </row>
    <row r="35" spans="2:9" x14ac:dyDescent="0.4">
      <c r="B35" s="47" t="s">
        <v>4159</v>
      </c>
      <c r="C35" s="47"/>
      <c r="D35" s="47" t="s">
        <v>7125</v>
      </c>
      <c r="E35" s="47" t="s">
        <v>5029</v>
      </c>
      <c r="F35" s="47"/>
      <c r="G35" s="47"/>
      <c r="H35" s="47"/>
      <c r="I35" s="47"/>
    </row>
    <row r="36" spans="2:9" x14ac:dyDescent="0.4">
      <c r="B36" s="47" t="s">
        <v>5030</v>
      </c>
      <c r="C36" s="47"/>
      <c r="D36" s="47" t="s">
        <v>7125</v>
      </c>
      <c r="E36" s="47" t="s">
        <v>5031</v>
      </c>
      <c r="F36" s="47"/>
      <c r="G36" s="47"/>
      <c r="H36" s="47"/>
      <c r="I36" s="47"/>
    </row>
    <row r="37" spans="2:9" x14ac:dyDescent="0.4">
      <c r="B37" s="47" t="s">
        <v>5033</v>
      </c>
      <c r="C37" s="47"/>
      <c r="D37" s="47" t="s">
        <v>7125</v>
      </c>
      <c r="E37" s="47" t="s">
        <v>5032</v>
      </c>
      <c r="F37" s="47"/>
      <c r="G37" s="47"/>
      <c r="H37" s="47"/>
      <c r="I37" s="47"/>
    </row>
    <row r="38" spans="2:9" x14ac:dyDescent="0.4">
      <c r="B38" s="47" t="s">
        <v>5034</v>
      </c>
      <c r="C38" s="47"/>
      <c r="D38" s="47" t="s">
        <v>7125</v>
      </c>
      <c r="E38" s="47" t="s">
        <v>111</v>
      </c>
      <c r="F38" s="47"/>
      <c r="G38" s="47"/>
      <c r="H38" s="47"/>
      <c r="I38" s="47"/>
    </row>
    <row r="39" spans="2:9" x14ac:dyDescent="0.4">
      <c r="B39" s="47" t="s">
        <v>5040</v>
      </c>
      <c r="C39" s="47"/>
      <c r="D39" s="47" t="s">
        <v>7125</v>
      </c>
      <c r="E39" s="47" t="s">
        <v>5039</v>
      </c>
      <c r="F39" s="47"/>
      <c r="G39" s="47"/>
      <c r="H39" s="47"/>
      <c r="I39" s="47"/>
    </row>
    <row r="40" spans="2:9" x14ac:dyDescent="0.4">
      <c r="B40" s="47" t="s">
        <v>565</v>
      </c>
      <c r="C40" s="47"/>
      <c r="D40" s="47" t="s">
        <v>7125</v>
      </c>
      <c r="E40" s="47" t="s">
        <v>5044</v>
      </c>
      <c r="F40" s="47"/>
      <c r="G40" s="47"/>
      <c r="H40" s="47"/>
      <c r="I40" s="47"/>
    </row>
    <row r="41" spans="2:9" x14ac:dyDescent="0.4">
      <c r="B41" s="47" t="s">
        <v>3991</v>
      </c>
      <c r="C41" s="47"/>
      <c r="D41" s="47" t="s">
        <v>7125</v>
      </c>
      <c r="E41" s="47" t="s">
        <v>1308</v>
      </c>
      <c r="F41" s="47"/>
      <c r="G41" s="47"/>
      <c r="H41" s="47"/>
      <c r="I41" s="47"/>
    </row>
    <row r="42" spans="2:9" x14ac:dyDescent="0.4">
      <c r="B42" s="47" t="s">
        <v>5045</v>
      </c>
      <c r="C42" s="47"/>
      <c r="D42" s="47" t="s">
        <v>7125</v>
      </c>
      <c r="E42" s="47" t="s">
        <v>1465</v>
      </c>
      <c r="F42" s="47"/>
      <c r="G42" s="47"/>
      <c r="H42" s="47"/>
      <c r="I42" s="47"/>
    </row>
    <row r="43" spans="2:9" x14ac:dyDescent="0.4">
      <c r="B43" s="47" t="s">
        <v>3129</v>
      </c>
      <c r="C43" s="47"/>
      <c r="D43" s="47" t="s">
        <v>7125</v>
      </c>
      <c r="E43" s="47" t="s">
        <v>2618</v>
      </c>
      <c r="F43" s="47"/>
      <c r="G43" s="47"/>
      <c r="H43" s="47"/>
      <c r="I43" s="47"/>
    </row>
    <row r="44" spans="2:9" x14ac:dyDescent="0.4">
      <c r="B44" s="47" t="s">
        <v>5115</v>
      </c>
      <c r="C44" s="47"/>
      <c r="D44" s="47" t="s">
        <v>7125</v>
      </c>
      <c r="E44" s="47" t="s">
        <v>4799</v>
      </c>
      <c r="F44" s="47"/>
      <c r="G44" s="47"/>
      <c r="H44" s="47"/>
      <c r="I44" s="47"/>
    </row>
    <row r="45" spans="2:9" x14ac:dyDescent="0.4">
      <c r="B45" s="47" t="s">
        <v>6866</v>
      </c>
      <c r="C45" s="47"/>
      <c r="D45" s="47" t="s">
        <v>7125</v>
      </c>
      <c r="E45" s="47" t="s">
        <v>4373</v>
      </c>
      <c r="F45" s="47"/>
      <c r="G45" s="47"/>
      <c r="H45" s="47"/>
      <c r="I45" s="47"/>
    </row>
    <row r="46" spans="2:9" x14ac:dyDescent="0.4">
      <c r="B46" s="47" t="s">
        <v>6867</v>
      </c>
      <c r="C46" s="47"/>
      <c r="D46" s="47" t="s">
        <v>7125</v>
      </c>
      <c r="E46" s="47" t="s">
        <v>4221</v>
      </c>
      <c r="F46" s="47"/>
      <c r="G46" s="47"/>
      <c r="H46" s="47"/>
      <c r="I46" s="47"/>
    </row>
    <row r="47" spans="2:9" x14ac:dyDescent="0.4">
      <c r="B47" s="47" t="s">
        <v>5047</v>
      </c>
      <c r="C47" s="47"/>
      <c r="D47" s="47" t="s">
        <v>7125</v>
      </c>
      <c r="E47" s="47" t="s">
        <v>5046</v>
      </c>
      <c r="F47" s="47"/>
      <c r="G47" s="47"/>
      <c r="H47" s="47"/>
      <c r="I47" s="47"/>
    </row>
    <row r="48" spans="2:9" x14ac:dyDescent="0.4">
      <c r="B48" s="47" t="s">
        <v>5047</v>
      </c>
      <c r="C48" s="47"/>
      <c r="D48" s="47" t="s">
        <v>7125</v>
      </c>
      <c r="E48" s="47" t="s">
        <v>334</v>
      </c>
      <c r="F48" s="47"/>
      <c r="G48" s="47"/>
      <c r="H48" s="47"/>
      <c r="I48" s="47"/>
    </row>
    <row r="49" spans="2:9" x14ac:dyDescent="0.4">
      <c r="B49" s="47" t="s">
        <v>5047</v>
      </c>
      <c r="C49" s="47"/>
      <c r="D49" s="47" t="s">
        <v>7125</v>
      </c>
      <c r="E49" s="47" t="s">
        <v>2601</v>
      </c>
      <c r="F49" s="47"/>
      <c r="G49" s="47"/>
      <c r="H49" s="47"/>
      <c r="I49" s="47"/>
    </row>
    <row r="50" spans="2:9" x14ac:dyDescent="0.4">
      <c r="B50" s="47" t="s">
        <v>5050</v>
      </c>
      <c r="C50" s="47"/>
      <c r="D50" s="47" t="s">
        <v>7125</v>
      </c>
      <c r="E50" s="47" t="s">
        <v>4104</v>
      </c>
      <c r="F50" s="47"/>
      <c r="G50" s="47"/>
      <c r="H50" s="47"/>
      <c r="I50" s="47"/>
    </row>
    <row r="51" spans="2:9" x14ac:dyDescent="0.4">
      <c r="B51" s="47" t="s">
        <v>5050</v>
      </c>
      <c r="C51" s="47"/>
      <c r="D51" s="47" t="s">
        <v>7125</v>
      </c>
      <c r="E51" s="47" t="s">
        <v>5051</v>
      </c>
      <c r="F51" s="47"/>
      <c r="G51" s="47"/>
      <c r="H51" s="47"/>
      <c r="I51" s="47"/>
    </row>
    <row r="52" spans="2:9" x14ac:dyDescent="0.4">
      <c r="B52" s="47" t="s">
        <v>3570</v>
      </c>
      <c r="C52" s="47"/>
      <c r="D52" s="47" t="s">
        <v>7125</v>
      </c>
      <c r="E52" s="47" t="s">
        <v>3522</v>
      </c>
      <c r="F52" s="47"/>
      <c r="G52" s="47"/>
      <c r="H52" s="47"/>
      <c r="I52" s="47"/>
    </row>
    <row r="53" spans="2:9" x14ac:dyDescent="0.4">
      <c r="B53" s="47" t="s">
        <v>928</v>
      </c>
      <c r="C53" s="47"/>
      <c r="D53" s="47" t="s">
        <v>7125</v>
      </c>
      <c r="E53" s="47" t="s">
        <v>5054</v>
      </c>
      <c r="F53" s="47"/>
      <c r="G53" s="47"/>
      <c r="H53" s="47"/>
      <c r="I53" s="47"/>
    </row>
    <row r="54" spans="2:9" x14ac:dyDescent="0.4">
      <c r="B54" s="47" t="s">
        <v>928</v>
      </c>
      <c r="C54" s="47"/>
      <c r="D54" s="47" t="s">
        <v>7125</v>
      </c>
      <c r="E54" s="47" t="s">
        <v>5055</v>
      </c>
      <c r="F54" s="47"/>
      <c r="G54" s="47"/>
      <c r="H54" s="47"/>
      <c r="I54" s="47"/>
    </row>
    <row r="55" spans="2:9" x14ac:dyDescent="0.4">
      <c r="B55" s="47" t="s">
        <v>2826</v>
      </c>
      <c r="C55" s="47"/>
      <c r="D55" s="47" t="s">
        <v>7125</v>
      </c>
      <c r="E55" s="47" t="s">
        <v>5057</v>
      </c>
      <c r="F55" s="47"/>
      <c r="G55" s="47"/>
      <c r="H55" s="47"/>
      <c r="I55" s="47"/>
    </row>
    <row r="56" spans="2:9" x14ac:dyDescent="0.4">
      <c r="B56" s="47" t="s">
        <v>3937</v>
      </c>
      <c r="C56" s="47"/>
      <c r="D56" s="47" t="s">
        <v>7125</v>
      </c>
      <c r="E56" s="47" t="s">
        <v>2384</v>
      </c>
      <c r="F56" s="47"/>
      <c r="G56" s="47"/>
      <c r="H56" s="47"/>
      <c r="I56" s="47"/>
    </row>
    <row r="57" spans="2:9" x14ac:dyDescent="0.4">
      <c r="B57" s="47" t="s">
        <v>3937</v>
      </c>
      <c r="C57" s="47"/>
      <c r="D57" s="47" t="s">
        <v>7125</v>
      </c>
      <c r="E57" s="47" t="s">
        <v>2198</v>
      </c>
      <c r="F57" s="47"/>
      <c r="G57" s="47"/>
      <c r="H57" s="47"/>
      <c r="I57" s="47"/>
    </row>
    <row r="58" spans="2:9" x14ac:dyDescent="0.4">
      <c r="B58" s="47" t="s">
        <v>5059</v>
      </c>
      <c r="C58" s="47"/>
      <c r="D58" s="47" t="s">
        <v>7125</v>
      </c>
      <c r="E58" s="47" t="s">
        <v>708</v>
      </c>
      <c r="F58" s="47"/>
      <c r="G58" s="47"/>
      <c r="H58" s="47"/>
      <c r="I58" s="47"/>
    </row>
    <row r="59" spans="2:9" x14ac:dyDescent="0.4">
      <c r="B59" s="47" t="s">
        <v>3761</v>
      </c>
      <c r="C59" s="47"/>
      <c r="D59" s="47" t="s">
        <v>7125</v>
      </c>
      <c r="E59" s="47" t="s">
        <v>5061</v>
      </c>
      <c r="F59" s="47"/>
      <c r="G59" s="47"/>
      <c r="H59" s="47"/>
      <c r="I59" s="47"/>
    </row>
    <row r="60" spans="2:9" x14ac:dyDescent="0.4">
      <c r="B60" s="47" t="s">
        <v>3844</v>
      </c>
      <c r="C60" s="47"/>
      <c r="D60" s="47" t="s">
        <v>7125</v>
      </c>
      <c r="E60" s="47" t="s">
        <v>5063</v>
      </c>
      <c r="F60" s="47"/>
      <c r="G60" s="47"/>
      <c r="H60" s="47"/>
      <c r="I60" s="47"/>
    </row>
    <row r="61" spans="2:9" x14ac:dyDescent="0.4">
      <c r="B61" s="47" t="s">
        <v>816</v>
      </c>
      <c r="C61" s="47"/>
      <c r="D61" s="47" t="s">
        <v>7125</v>
      </c>
      <c r="E61" s="47" t="s">
        <v>4285</v>
      </c>
      <c r="F61" s="47"/>
      <c r="G61" s="47"/>
      <c r="H61" s="47"/>
      <c r="I61" s="47"/>
    </row>
    <row r="62" spans="2:9" x14ac:dyDescent="0.4">
      <c r="B62" s="47" t="s">
        <v>4296</v>
      </c>
      <c r="C62" s="47"/>
      <c r="D62" s="47" t="s">
        <v>7125</v>
      </c>
      <c r="E62" s="47" t="s">
        <v>4955</v>
      </c>
      <c r="F62" s="47"/>
      <c r="G62" s="47"/>
      <c r="H62" s="47"/>
      <c r="I62" s="47"/>
    </row>
    <row r="63" spans="2:9" x14ac:dyDescent="0.4">
      <c r="B63" s="47" t="s">
        <v>5354</v>
      </c>
      <c r="C63" s="47"/>
      <c r="D63" s="47" t="s">
        <v>7125</v>
      </c>
      <c r="E63" s="47" t="s">
        <v>5067</v>
      </c>
      <c r="F63" s="47"/>
      <c r="G63" s="47"/>
      <c r="H63" s="47"/>
      <c r="I63" s="47"/>
    </row>
    <row r="64" spans="2:9" x14ac:dyDescent="0.4">
      <c r="B64" s="47" t="s">
        <v>1622</v>
      </c>
      <c r="C64" s="47"/>
      <c r="D64" s="47" t="s">
        <v>7125</v>
      </c>
      <c r="E64" s="47" t="s">
        <v>1243</v>
      </c>
      <c r="F64" s="47"/>
      <c r="G64" s="47"/>
      <c r="H64" s="47"/>
      <c r="I64" s="47"/>
    </row>
    <row r="65" spans="2:9" x14ac:dyDescent="0.4">
      <c r="B65" s="47" t="s">
        <v>121</v>
      </c>
      <c r="C65" s="47"/>
      <c r="D65" s="47" t="s">
        <v>7125</v>
      </c>
      <c r="E65" s="47" t="s">
        <v>4199</v>
      </c>
      <c r="F65" s="47"/>
      <c r="G65" s="47"/>
      <c r="H65" s="47"/>
      <c r="I65" s="47"/>
    </row>
    <row r="66" spans="2:9" x14ac:dyDescent="0.4">
      <c r="B66" s="47" t="s">
        <v>6868</v>
      </c>
      <c r="C66" s="47"/>
      <c r="D66" s="47" t="s">
        <v>7125</v>
      </c>
      <c r="E66" s="47" t="s">
        <v>1844</v>
      </c>
      <c r="F66" s="47"/>
      <c r="G66" s="47"/>
      <c r="H66" s="47"/>
      <c r="I66" s="47"/>
    </row>
    <row r="67" spans="2:9" x14ac:dyDescent="0.4">
      <c r="B67" s="47" t="s">
        <v>6870</v>
      </c>
      <c r="C67" s="47"/>
      <c r="D67" s="47" t="s">
        <v>7125</v>
      </c>
      <c r="E67" s="47" t="s">
        <v>2760</v>
      </c>
      <c r="F67" s="47"/>
      <c r="G67" s="47"/>
      <c r="H67" s="47"/>
      <c r="I67" s="47"/>
    </row>
    <row r="68" spans="2:9" x14ac:dyDescent="0.4">
      <c r="B68" s="47" t="s">
        <v>6872</v>
      </c>
      <c r="C68" s="47"/>
      <c r="D68" s="47" t="s">
        <v>7125</v>
      </c>
      <c r="E68" s="47" t="s">
        <v>2454</v>
      </c>
      <c r="F68" s="47"/>
      <c r="G68" s="47"/>
      <c r="H68" s="47"/>
      <c r="I68" s="47"/>
    </row>
    <row r="69" spans="2:9" x14ac:dyDescent="0.4">
      <c r="B69" s="47" t="s">
        <v>717</v>
      </c>
      <c r="C69" s="47"/>
      <c r="D69" s="47" t="s">
        <v>7125</v>
      </c>
      <c r="E69" s="47" t="s">
        <v>5068</v>
      </c>
      <c r="F69" s="47"/>
      <c r="G69" s="47"/>
      <c r="H69" s="47"/>
      <c r="I69" s="47"/>
    </row>
    <row r="70" spans="2:9" x14ac:dyDescent="0.4">
      <c r="B70" s="47" t="s">
        <v>4991</v>
      </c>
      <c r="C70" s="47"/>
      <c r="D70" s="47" t="s">
        <v>7125</v>
      </c>
      <c r="E70" s="47" t="s">
        <v>3045</v>
      </c>
      <c r="F70" s="47"/>
      <c r="G70" s="47"/>
      <c r="H70" s="47"/>
      <c r="I70" s="47"/>
    </row>
    <row r="71" spans="2:9" x14ac:dyDescent="0.4">
      <c r="B71" s="47" t="s">
        <v>1241</v>
      </c>
      <c r="C71" s="47"/>
      <c r="D71" s="47" t="s">
        <v>7125</v>
      </c>
      <c r="E71" s="47" t="s">
        <v>5070</v>
      </c>
      <c r="F71" s="47"/>
      <c r="G71" s="47"/>
      <c r="H71" s="47"/>
      <c r="I71" s="47"/>
    </row>
    <row r="72" spans="2:9" x14ac:dyDescent="0.4">
      <c r="B72" s="47" t="s">
        <v>4991</v>
      </c>
      <c r="C72" s="47"/>
      <c r="D72" s="47" t="s">
        <v>7125</v>
      </c>
      <c r="E72" s="47" t="s">
        <v>5035</v>
      </c>
      <c r="F72" s="47"/>
      <c r="G72" s="47"/>
      <c r="H72" s="47"/>
      <c r="I72" s="47"/>
    </row>
    <row r="73" spans="2:9" x14ac:dyDescent="0.4">
      <c r="B73" s="47" t="s">
        <v>6686</v>
      </c>
      <c r="C73" s="47"/>
      <c r="D73" s="47" t="s">
        <v>7125</v>
      </c>
      <c r="E73" s="47" t="s">
        <v>1753</v>
      </c>
      <c r="F73" s="47"/>
      <c r="G73" s="47"/>
      <c r="H73" s="47"/>
      <c r="I73" s="47"/>
    </row>
    <row r="74" spans="2:9" x14ac:dyDescent="0.4">
      <c r="B74" s="47" t="s">
        <v>5071</v>
      </c>
      <c r="C74" s="47"/>
      <c r="D74" s="47" t="s">
        <v>7125</v>
      </c>
      <c r="E74" s="47" t="s">
        <v>5074</v>
      </c>
      <c r="F74" s="47"/>
      <c r="G74" s="47"/>
      <c r="H74" s="47"/>
      <c r="I74" s="47"/>
    </row>
    <row r="75" spans="2:9" x14ac:dyDescent="0.4">
      <c r="B75" s="47" t="s">
        <v>6873</v>
      </c>
      <c r="C75" s="47"/>
      <c r="D75" s="47" t="s">
        <v>7125</v>
      </c>
      <c r="E75" s="47" t="s">
        <v>5052</v>
      </c>
      <c r="F75" s="47"/>
      <c r="G75" s="47"/>
      <c r="H75" s="47"/>
      <c r="I75" s="47"/>
    </row>
    <row r="76" spans="2:9" x14ac:dyDescent="0.4">
      <c r="B76" s="47" t="s">
        <v>6874</v>
      </c>
      <c r="C76" s="47"/>
      <c r="D76" s="47" t="s">
        <v>7125</v>
      </c>
      <c r="E76" s="47" t="s">
        <v>4914</v>
      </c>
      <c r="F76" s="47"/>
      <c r="G76" s="47"/>
      <c r="H76" s="47"/>
      <c r="I76" s="47"/>
    </row>
    <row r="77" spans="2:9" x14ac:dyDescent="0.4">
      <c r="B77" s="47" t="s">
        <v>5076</v>
      </c>
      <c r="C77" s="47"/>
      <c r="D77" s="47" t="s">
        <v>7125</v>
      </c>
      <c r="E77" s="47" t="s">
        <v>5075</v>
      </c>
      <c r="F77" s="47"/>
      <c r="G77" s="47"/>
      <c r="H77" s="47"/>
      <c r="I77" s="47"/>
    </row>
    <row r="78" spans="2:9" x14ac:dyDescent="0.4">
      <c r="B78" s="47" t="s">
        <v>525</v>
      </c>
      <c r="C78" s="47"/>
      <c r="D78" s="47" t="s">
        <v>7125</v>
      </c>
      <c r="E78" s="47" t="s">
        <v>5077</v>
      </c>
      <c r="F78" s="47"/>
      <c r="G78" s="47"/>
      <c r="H78" s="47"/>
      <c r="I78" s="47"/>
    </row>
    <row r="79" spans="2:9" x14ac:dyDescent="0.4">
      <c r="B79" s="47" t="s">
        <v>6876</v>
      </c>
      <c r="C79" s="47"/>
      <c r="D79" s="47" t="s">
        <v>7125</v>
      </c>
      <c r="E79" s="47" t="s">
        <v>4352</v>
      </c>
      <c r="F79" s="47"/>
      <c r="G79" s="47"/>
      <c r="H79" s="47"/>
      <c r="I79" s="47"/>
    </row>
    <row r="80" spans="2:9" x14ac:dyDescent="0.4">
      <c r="B80" s="47" t="s">
        <v>6743</v>
      </c>
      <c r="C80" s="47"/>
      <c r="D80" s="47" t="s">
        <v>7125</v>
      </c>
      <c r="E80" s="47" t="s">
        <v>4488</v>
      </c>
      <c r="F80" s="47"/>
      <c r="G80" s="47"/>
      <c r="H80" s="47"/>
      <c r="I80" s="47"/>
    </row>
    <row r="81" spans="2:9" x14ac:dyDescent="0.4">
      <c r="B81" s="47" t="s">
        <v>5475</v>
      </c>
      <c r="C81" s="47"/>
      <c r="D81" s="47" t="s">
        <v>7125</v>
      </c>
      <c r="E81" s="47" t="s">
        <v>4538</v>
      </c>
      <c r="F81" s="47"/>
      <c r="G81" s="47"/>
      <c r="H81" s="47"/>
      <c r="I81" s="47"/>
    </row>
    <row r="82" spans="2:9" x14ac:dyDescent="0.4">
      <c r="B82" s="47" t="s">
        <v>973</v>
      </c>
      <c r="C82" s="47"/>
      <c r="D82" s="47" t="s">
        <v>7125</v>
      </c>
      <c r="E82" s="47" t="s">
        <v>2391</v>
      </c>
      <c r="F82" s="47"/>
      <c r="G82" s="47"/>
      <c r="H82" s="47"/>
      <c r="I82" s="47"/>
    </row>
    <row r="83" spans="2:9" x14ac:dyDescent="0.4">
      <c r="B83" s="47" t="s">
        <v>973</v>
      </c>
      <c r="C83" s="47"/>
      <c r="D83" s="47" t="s">
        <v>7125</v>
      </c>
      <c r="E83" s="47" t="s">
        <v>5078</v>
      </c>
      <c r="F83" s="47"/>
      <c r="G83" s="47"/>
      <c r="H83" s="47"/>
      <c r="I83" s="47"/>
    </row>
    <row r="84" spans="2:9" x14ac:dyDescent="0.4">
      <c r="B84" s="47" t="s">
        <v>6877</v>
      </c>
      <c r="C84" s="47"/>
      <c r="D84" s="47" t="s">
        <v>7125</v>
      </c>
      <c r="E84" s="47" t="s">
        <v>5079</v>
      </c>
      <c r="F84" s="47"/>
      <c r="G84" s="47"/>
      <c r="H84" s="47"/>
      <c r="I84" s="47"/>
    </row>
    <row r="85" spans="2:9" x14ac:dyDescent="0.4">
      <c r="B85" s="47" t="s">
        <v>5462</v>
      </c>
      <c r="C85" s="47"/>
      <c r="D85" s="47" t="s">
        <v>7125</v>
      </c>
      <c r="E85" s="47" t="s">
        <v>753</v>
      </c>
      <c r="F85" s="47"/>
      <c r="G85" s="47"/>
      <c r="H85" s="47"/>
      <c r="I85" s="47"/>
    </row>
    <row r="86" spans="2:9" x14ac:dyDescent="0.4">
      <c r="B86" s="47" t="s">
        <v>2683</v>
      </c>
      <c r="C86" s="47"/>
      <c r="D86" s="47" t="s">
        <v>7125</v>
      </c>
      <c r="E86" s="47" t="s">
        <v>4135</v>
      </c>
      <c r="F86" s="47"/>
      <c r="G86" s="47"/>
      <c r="H86" s="47"/>
      <c r="I86" s="47"/>
    </row>
    <row r="87" spans="2:9" x14ac:dyDescent="0.4">
      <c r="B87" s="47" t="s">
        <v>136</v>
      </c>
      <c r="C87" s="47"/>
      <c r="D87" s="47" t="s">
        <v>7125</v>
      </c>
      <c r="E87" s="47" t="s">
        <v>1966</v>
      </c>
      <c r="F87" s="47"/>
      <c r="G87" s="47"/>
      <c r="H87" s="47"/>
      <c r="I87" s="47"/>
    </row>
    <row r="88" spans="2:9" x14ac:dyDescent="0.4">
      <c r="B88" s="47" t="s">
        <v>4468</v>
      </c>
      <c r="C88" s="47"/>
      <c r="D88" s="47" t="s">
        <v>7125</v>
      </c>
      <c r="E88" s="47" t="s">
        <v>5080</v>
      </c>
      <c r="F88" s="47"/>
      <c r="G88" s="47"/>
      <c r="H88" s="47"/>
      <c r="I88" s="47"/>
    </row>
    <row r="89" spans="2:9" x14ac:dyDescent="0.4">
      <c r="B89" s="47" t="s">
        <v>3680</v>
      </c>
      <c r="C89" s="47"/>
      <c r="D89" s="47" t="s">
        <v>7125</v>
      </c>
      <c r="E89" s="47" t="s">
        <v>5082</v>
      </c>
      <c r="F89" s="47"/>
      <c r="G89" s="47"/>
      <c r="H89" s="47"/>
      <c r="I89" s="47"/>
    </row>
    <row r="90" spans="2:9" x14ac:dyDescent="0.4">
      <c r="B90" s="47" t="s">
        <v>4355</v>
      </c>
      <c r="C90" s="47"/>
      <c r="D90" s="47" t="s">
        <v>7125</v>
      </c>
      <c r="E90" s="47" t="s">
        <v>1269</v>
      </c>
      <c r="F90" s="47"/>
      <c r="G90" s="47"/>
      <c r="H90" s="47"/>
      <c r="I90" s="47"/>
    </row>
    <row r="91" spans="2:9" x14ac:dyDescent="0.4">
      <c r="B91" s="47" t="s">
        <v>4241</v>
      </c>
      <c r="C91" s="47"/>
      <c r="D91" s="47" t="s">
        <v>7125</v>
      </c>
      <c r="E91" s="47" t="s">
        <v>1156</v>
      </c>
      <c r="F91" s="47"/>
      <c r="G91" s="47"/>
      <c r="H91" s="47"/>
      <c r="I91" s="47"/>
    </row>
    <row r="92" spans="2:9" x14ac:dyDescent="0.4">
      <c r="B92" s="47" t="s">
        <v>6878</v>
      </c>
      <c r="C92" s="47"/>
      <c r="D92" s="47" t="s">
        <v>7125</v>
      </c>
      <c r="E92" s="47" t="s">
        <v>1364</v>
      </c>
      <c r="F92" s="47"/>
      <c r="G92" s="47"/>
      <c r="H92" s="47"/>
      <c r="I92" s="47"/>
    </row>
    <row r="93" spans="2:9" x14ac:dyDescent="0.4">
      <c r="B93" s="47" t="s">
        <v>6879</v>
      </c>
      <c r="C93" s="47"/>
      <c r="D93" s="47" t="s">
        <v>7125</v>
      </c>
      <c r="E93" s="47" t="s">
        <v>1035</v>
      </c>
      <c r="F93" s="47"/>
      <c r="G93" s="47"/>
      <c r="H93" s="47"/>
      <c r="I93" s="47"/>
    </row>
    <row r="94" spans="2:9" x14ac:dyDescent="0.4">
      <c r="B94" s="47" t="s">
        <v>296</v>
      </c>
      <c r="C94" s="47"/>
      <c r="D94" s="47" t="s">
        <v>7125</v>
      </c>
      <c r="E94" s="47" t="s">
        <v>1042</v>
      </c>
      <c r="F94" s="47"/>
      <c r="G94" s="47"/>
      <c r="H94" s="47"/>
      <c r="I94" s="47"/>
    </row>
    <row r="95" spans="2:9" x14ac:dyDescent="0.4">
      <c r="B95" s="47" t="s">
        <v>296</v>
      </c>
      <c r="C95" s="47"/>
      <c r="D95" s="47" t="s">
        <v>7125</v>
      </c>
      <c r="E95" s="47" t="s">
        <v>5085</v>
      </c>
      <c r="F95" s="47"/>
      <c r="G95" s="47"/>
      <c r="H95" s="47"/>
      <c r="I95" s="47"/>
    </row>
    <row r="96" spans="2:9" x14ac:dyDescent="0.4">
      <c r="B96" s="47" t="s">
        <v>2394</v>
      </c>
      <c r="C96" s="47"/>
      <c r="D96" s="47" t="s">
        <v>7125</v>
      </c>
      <c r="E96" s="47" t="s">
        <v>1382</v>
      </c>
      <c r="F96" s="47"/>
      <c r="G96" s="47"/>
      <c r="H96" s="47"/>
      <c r="I96" s="47"/>
    </row>
    <row r="97" spans="2:9" x14ac:dyDescent="0.4">
      <c r="B97" s="47" t="s">
        <v>6880</v>
      </c>
      <c r="C97" s="47"/>
      <c r="D97" s="47" t="s">
        <v>7125</v>
      </c>
      <c r="E97" s="47" t="s">
        <v>5086</v>
      </c>
      <c r="F97" s="47"/>
      <c r="G97" s="47"/>
      <c r="H97" s="47"/>
      <c r="I97" s="47"/>
    </row>
    <row r="98" spans="2:9" x14ac:dyDescent="0.4">
      <c r="B98" s="47" t="s">
        <v>6881</v>
      </c>
      <c r="C98" s="47"/>
      <c r="D98" s="47" t="s">
        <v>7125</v>
      </c>
      <c r="E98" s="47" t="s">
        <v>230</v>
      </c>
      <c r="F98" s="47"/>
      <c r="G98" s="47"/>
      <c r="H98" s="47"/>
      <c r="I98" s="47"/>
    </row>
    <row r="99" spans="2:9" x14ac:dyDescent="0.4">
      <c r="B99" s="47" t="s">
        <v>6882</v>
      </c>
      <c r="C99" s="47"/>
      <c r="D99" s="47" t="s">
        <v>7125</v>
      </c>
      <c r="E99" s="47" t="s">
        <v>4873</v>
      </c>
      <c r="F99" s="47"/>
      <c r="G99" s="47"/>
      <c r="H99" s="47"/>
      <c r="I99" s="47"/>
    </row>
    <row r="100" spans="2:9" x14ac:dyDescent="0.4">
      <c r="B100" s="47" t="s">
        <v>6883</v>
      </c>
      <c r="C100" s="47"/>
      <c r="D100" s="47" t="s">
        <v>7125</v>
      </c>
      <c r="E100" s="47" t="s">
        <v>5089</v>
      </c>
      <c r="F100" s="47"/>
      <c r="G100" s="47"/>
      <c r="H100" s="47"/>
      <c r="I100" s="47"/>
    </row>
    <row r="101" spans="2:9" x14ac:dyDescent="0.4">
      <c r="B101" s="47" t="s">
        <v>6884</v>
      </c>
      <c r="C101" s="47"/>
      <c r="D101" s="47" t="s">
        <v>7125</v>
      </c>
      <c r="E101" s="47" t="s">
        <v>552</v>
      </c>
      <c r="F101" s="47"/>
      <c r="G101" s="47"/>
      <c r="H101" s="47"/>
      <c r="I101" s="47"/>
    </row>
    <row r="102" spans="2:9" x14ac:dyDescent="0.4">
      <c r="B102" s="47" t="s">
        <v>4597</v>
      </c>
      <c r="C102" s="47"/>
      <c r="D102" s="47" t="s">
        <v>7125</v>
      </c>
      <c r="E102" s="47" t="s">
        <v>1568</v>
      </c>
      <c r="F102" s="47"/>
      <c r="G102" s="47"/>
      <c r="H102" s="47"/>
      <c r="I102" s="47"/>
    </row>
    <row r="103" spans="2:9" x14ac:dyDescent="0.4">
      <c r="B103" s="47" t="s">
        <v>6885</v>
      </c>
      <c r="C103" s="47"/>
      <c r="D103" s="47" t="s">
        <v>7125</v>
      </c>
      <c r="E103" s="47" t="s">
        <v>5049</v>
      </c>
      <c r="F103" s="47"/>
      <c r="G103" s="47"/>
      <c r="H103" s="47"/>
      <c r="I103" s="47"/>
    </row>
    <row r="104" spans="2:9" x14ac:dyDescent="0.4">
      <c r="B104" s="47" t="s">
        <v>2288</v>
      </c>
      <c r="C104" s="47"/>
      <c r="D104" s="47" t="s">
        <v>7125</v>
      </c>
      <c r="E104" s="47" t="s">
        <v>5090</v>
      </c>
      <c r="F104" s="47"/>
      <c r="G104" s="47"/>
      <c r="H104" s="47"/>
      <c r="I104" s="47"/>
    </row>
    <row r="105" spans="2:9" x14ac:dyDescent="0.4">
      <c r="B105" s="47" t="s">
        <v>5230</v>
      </c>
      <c r="C105" s="47"/>
      <c r="D105" s="47" t="s">
        <v>7125</v>
      </c>
      <c r="E105" s="47" t="s">
        <v>4604</v>
      </c>
      <c r="F105" s="47"/>
      <c r="G105" s="47"/>
      <c r="H105" s="47"/>
      <c r="I105" s="47"/>
    </row>
    <row r="106" spans="2:9" x14ac:dyDescent="0.4">
      <c r="B106" s="47" t="s">
        <v>6886</v>
      </c>
      <c r="C106" s="47"/>
      <c r="D106" s="47" t="s">
        <v>7125</v>
      </c>
      <c r="E106" s="47" t="s">
        <v>3642</v>
      </c>
      <c r="F106" s="47"/>
      <c r="G106" s="47"/>
      <c r="H106" s="47"/>
      <c r="I106" s="47"/>
    </row>
    <row r="107" spans="2:9" x14ac:dyDescent="0.4">
      <c r="B107" s="47" t="s">
        <v>3269</v>
      </c>
      <c r="C107" s="47"/>
      <c r="D107" s="47" t="s">
        <v>7125</v>
      </c>
      <c r="E107" s="47" t="s">
        <v>5091</v>
      </c>
      <c r="F107" s="47"/>
      <c r="G107" s="47"/>
      <c r="H107" s="47"/>
      <c r="I107" s="47"/>
    </row>
    <row r="108" spans="2:9" x14ac:dyDescent="0.4">
      <c r="B108" s="47" t="s">
        <v>5954</v>
      </c>
      <c r="C108" s="47"/>
      <c r="D108" s="47" t="s">
        <v>7125</v>
      </c>
      <c r="E108" s="47" t="s">
        <v>4771</v>
      </c>
      <c r="F108" s="47"/>
      <c r="G108" s="47"/>
      <c r="H108" s="47"/>
      <c r="I108" s="47"/>
    </row>
    <row r="109" spans="2:9" x14ac:dyDescent="0.4">
      <c r="B109" s="47" t="s">
        <v>3278</v>
      </c>
      <c r="C109" s="47"/>
      <c r="D109" s="47" t="s">
        <v>7125</v>
      </c>
      <c r="E109" s="47" t="s">
        <v>3448</v>
      </c>
      <c r="F109" s="47"/>
      <c r="G109" s="47"/>
      <c r="H109" s="47"/>
      <c r="I109" s="47"/>
    </row>
    <row r="110" spans="2:9" x14ac:dyDescent="0.4">
      <c r="B110" s="47" t="s">
        <v>6887</v>
      </c>
      <c r="C110" s="47"/>
      <c r="D110" s="47" t="s">
        <v>7125</v>
      </c>
      <c r="E110" s="47" t="s">
        <v>2110</v>
      </c>
      <c r="F110" s="47"/>
      <c r="G110" s="47"/>
      <c r="H110" s="47"/>
      <c r="I110" s="47"/>
    </row>
    <row r="111" spans="2:9" x14ac:dyDescent="0.4">
      <c r="B111" s="47" t="s">
        <v>6888</v>
      </c>
      <c r="C111" s="47"/>
      <c r="D111" s="47" t="s">
        <v>7125</v>
      </c>
      <c r="E111" s="47" t="s">
        <v>3848</v>
      </c>
      <c r="F111" s="47"/>
      <c r="G111" s="47"/>
      <c r="H111" s="47"/>
      <c r="I111" s="47"/>
    </row>
    <row r="112" spans="2:9" x14ac:dyDescent="0.4">
      <c r="B112" s="47" t="s">
        <v>5659</v>
      </c>
      <c r="C112" s="47"/>
      <c r="D112" s="47" t="s">
        <v>7125</v>
      </c>
      <c r="E112" s="47" t="s">
        <v>3855</v>
      </c>
      <c r="F112" s="47"/>
      <c r="G112" s="47"/>
      <c r="H112" s="47"/>
      <c r="I112" s="47"/>
    </row>
    <row r="113" spans="2:9" x14ac:dyDescent="0.4">
      <c r="B113" s="47" t="s">
        <v>975</v>
      </c>
      <c r="C113" s="47"/>
      <c r="D113" s="47" t="s">
        <v>7125</v>
      </c>
      <c r="E113" s="47" t="s">
        <v>5092</v>
      </c>
      <c r="F113" s="47"/>
      <c r="G113" s="47"/>
      <c r="H113" s="47"/>
      <c r="I113" s="47"/>
    </row>
    <row r="114" spans="2:9" x14ac:dyDescent="0.4">
      <c r="B114" s="47" t="s">
        <v>3903</v>
      </c>
      <c r="C114" s="47"/>
      <c r="D114" s="47" t="s">
        <v>7125</v>
      </c>
      <c r="E114" s="47" t="s">
        <v>2718</v>
      </c>
      <c r="F114" s="47"/>
      <c r="G114" s="47"/>
      <c r="H114" s="47"/>
      <c r="I114" s="47"/>
    </row>
    <row r="115" spans="2:9" x14ac:dyDescent="0.4">
      <c r="B115" s="47" t="s">
        <v>3246</v>
      </c>
      <c r="C115" s="47"/>
      <c r="D115" s="47" t="s">
        <v>7125</v>
      </c>
      <c r="E115" s="47" t="s">
        <v>4065</v>
      </c>
      <c r="F115" s="47"/>
      <c r="G115" s="47"/>
      <c r="H115" s="47"/>
      <c r="I115" s="47"/>
    </row>
    <row r="116" spans="2:9" x14ac:dyDescent="0.4">
      <c r="B116" s="47" t="s">
        <v>6890</v>
      </c>
      <c r="C116" s="47"/>
      <c r="D116" s="47" t="s">
        <v>7125</v>
      </c>
      <c r="E116" s="47" t="s">
        <v>5093</v>
      </c>
      <c r="F116" s="47"/>
      <c r="G116" s="47"/>
      <c r="H116" s="47"/>
      <c r="I116" s="47"/>
    </row>
    <row r="117" spans="2:9" x14ac:dyDescent="0.4">
      <c r="B117" s="47" t="s">
        <v>5172</v>
      </c>
      <c r="C117" s="47"/>
      <c r="D117" s="47" t="s">
        <v>7125</v>
      </c>
      <c r="E117" s="47" t="s">
        <v>5095</v>
      </c>
      <c r="F117" s="47"/>
      <c r="G117" s="47"/>
      <c r="H117" s="47"/>
      <c r="I117" s="47"/>
    </row>
    <row r="118" spans="2:9" x14ac:dyDescent="0.4">
      <c r="B118" s="47" t="s">
        <v>6891</v>
      </c>
      <c r="C118" s="47"/>
      <c r="D118" s="47" t="s">
        <v>7125</v>
      </c>
      <c r="E118" s="47" t="s">
        <v>5097</v>
      </c>
      <c r="F118" s="47"/>
      <c r="G118" s="47"/>
      <c r="H118" s="47"/>
      <c r="I118" s="47"/>
    </row>
    <row r="119" spans="2:9" x14ac:dyDescent="0.4">
      <c r="B119" s="47" t="s">
        <v>6892</v>
      </c>
      <c r="C119" s="47"/>
      <c r="D119" s="47" t="s">
        <v>7125</v>
      </c>
      <c r="E119" s="47" t="s">
        <v>5101</v>
      </c>
      <c r="F119" s="47"/>
      <c r="G119" s="47"/>
      <c r="H119" s="47"/>
      <c r="I119" s="47"/>
    </row>
    <row r="120" spans="2:9" x14ac:dyDescent="0.4">
      <c r="B120" s="47" t="s">
        <v>2631</v>
      </c>
      <c r="C120" s="47"/>
      <c r="D120" s="47" t="s">
        <v>7125</v>
      </c>
      <c r="E120" s="47" t="s">
        <v>4994</v>
      </c>
      <c r="F120" s="47"/>
      <c r="G120" s="47"/>
      <c r="H120" s="47"/>
      <c r="I120" s="47"/>
    </row>
    <row r="121" spans="2:9" x14ac:dyDescent="0.4">
      <c r="B121" s="47" t="s">
        <v>3159</v>
      </c>
      <c r="C121" s="47"/>
      <c r="D121" s="47" t="s">
        <v>7125</v>
      </c>
      <c r="E121" s="47" t="s">
        <v>700</v>
      </c>
      <c r="F121" s="47"/>
      <c r="G121" s="47"/>
      <c r="H121" s="47"/>
      <c r="I121" s="47"/>
    </row>
    <row r="122" spans="2:9" x14ac:dyDescent="0.4">
      <c r="B122" s="47" t="s">
        <v>4549</v>
      </c>
      <c r="C122" s="47"/>
      <c r="D122" s="47" t="s">
        <v>7125</v>
      </c>
      <c r="E122" s="47" t="s">
        <v>5102</v>
      </c>
      <c r="F122" s="47"/>
      <c r="G122" s="47"/>
      <c r="H122" s="47"/>
      <c r="I122" s="47"/>
    </row>
    <row r="123" spans="2:9" x14ac:dyDescent="0.4">
      <c r="B123" s="47" t="s">
        <v>4549</v>
      </c>
      <c r="C123" s="47"/>
      <c r="D123" s="47" t="s">
        <v>7125</v>
      </c>
      <c r="E123" s="47" t="s">
        <v>5104</v>
      </c>
      <c r="F123" s="47"/>
      <c r="G123" s="47"/>
      <c r="H123" s="47"/>
      <c r="I123" s="47"/>
    </row>
    <row r="124" spans="2:9" x14ac:dyDescent="0.4">
      <c r="B124" s="47" t="s">
        <v>4549</v>
      </c>
      <c r="C124" s="47"/>
      <c r="D124" s="47" t="s">
        <v>7125</v>
      </c>
      <c r="E124" s="47" t="s">
        <v>3793</v>
      </c>
      <c r="F124" s="47"/>
      <c r="G124" s="47"/>
      <c r="H124" s="47"/>
      <c r="I124" s="47"/>
    </row>
    <row r="125" spans="2:9" x14ac:dyDescent="0.4">
      <c r="B125" s="47" t="s">
        <v>3168</v>
      </c>
      <c r="C125" s="47"/>
      <c r="D125" s="47" t="s">
        <v>7125</v>
      </c>
      <c r="E125" s="47" t="s">
        <v>5106</v>
      </c>
      <c r="F125" s="47"/>
      <c r="G125" s="47"/>
      <c r="H125" s="47"/>
      <c r="I125" s="47"/>
    </row>
    <row r="126" spans="2:9" x14ac:dyDescent="0.4">
      <c r="B126" s="47" t="s">
        <v>359</v>
      </c>
      <c r="C126" s="47"/>
      <c r="D126" s="47" t="s">
        <v>7125</v>
      </c>
      <c r="E126" s="47" t="s">
        <v>278</v>
      </c>
      <c r="F126" s="47"/>
      <c r="G126" s="47"/>
      <c r="H126" s="47"/>
      <c r="I126" s="47"/>
    </row>
    <row r="127" spans="2:9" x14ac:dyDescent="0.4">
      <c r="B127" s="47" t="s">
        <v>300</v>
      </c>
      <c r="C127" s="47"/>
      <c r="D127" s="47" t="s">
        <v>7125</v>
      </c>
      <c r="E127" s="47" t="s">
        <v>5108</v>
      </c>
      <c r="F127" s="47"/>
      <c r="G127" s="47"/>
      <c r="H127" s="47"/>
      <c r="I127" s="47"/>
    </row>
    <row r="128" spans="2:9" x14ac:dyDescent="0.4">
      <c r="B128" s="47" t="s">
        <v>300</v>
      </c>
      <c r="C128" s="47"/>
      <c r="D128" s="47" t="s">
        <v>7125</v>
      </c>
      <c r="E128" s="47" t="s">
        <v>5111</v>
      </c>
      <c r="F128" s="47"/>
      <c r="G128" s="47"/>
      <c r="H128" s="47"/>
      <c r="I128" s="47"/>
    </row>
    <row r="129" spans="2:9" x14ac:dyDescent="0.4">
      <c r="B129" s="47" t="s">
        <v>6893</v>
      </c>
      <c r="C129" s="47"/>
      <c r="D129" s="47" t="s">
        <v>7125</v>
      </c>
      <c r="E129" s="47" t="s">
        <v>3735</v>
      </c>
      <c r="F129" s="47"/>
      <c r="G129" s="47"/>
      <c r="H129" s="47"/>
      <c r="I129" s="47"/>
    </row>
    <row r="130" spans="2:9" x14ac:dyDescent="0.4">
      <c r="B130" s="47" t="s">
        <v>2215</v>
      </c>
      <c r="C130" s="47"/>
      <c r="D130" s="47" t="s">
        <v>7125</v>
      </c>
      <c r="E130" s="47" t="s">
        <v>4050</v>
      </c>
      <c r="F130" s="47"/>
      <c r="G130" s="47"/>
      <c r="H130" s="47"/>
      <c r="I130" s="47"/>
    </row>
    <row r="131" spans="2:9" x14ac:dyDescent="0.4">
      <c r="B131" s="47" t="s">
        <v>3759</v>
      </c>
      <c r="C131" s="47"/>
      <c r="D131" s="47" t="s">
        <v>7125</v>
      </c>
      <c r="E131" s="47" t="s">
        <v>5113</v>
      </c>
      <c r="F131" s="47"/>
      <c r="G131" s="47"/>
      <c r="H131" s="47"/>
      <c r="I131" s="47"/>
    </row>
    <row r="132" spans="2:9" x14ac:dyDescent="0.4">
      <c r="B132" s="47" t="s">
        <v>6894</v>
      </c>
      <c r="C132" s="47"/>
      <c r="D132" s="47" t="s">
        <v>7125</v>
      </c>
      <c r="E132" s="47" t="s">
        <v>5114</v>
      </c>
      <c r="F132" s="47"/>
      <c r="G132" s="47"/>
      <c r="H132" s="47"/>
      <c r="I132" s="47"/>
    </row>
    <row r="133" spans="2:9" x14ac:dyDescent="0.4">
      <c r="B133" s="47" t="s">
        <v>3476</v>
      </c>
      <c r="C133" s="47"/>
      <c r="D133" s="47" t="s">
        <v>7125</v>
      </c>
      <c r="E133" s="47" t="s">
        <v>5116</v>
      </c>
      <c r="F133" s="47"/>
      <c r="G133" s="47"/>
      <c r="H133" s="47"/>
      <c r="I133" s="47"/>
    </row>
    <row r="134" spans="2:9" x14ac:dyDescent="0.4">
      <c r="B134" s="47" t="s">
        <v>476</v>
      </c>
      <c r="C134" s="47"/>
      <c r="D134" s="47" t="s">
        <v>7125</v>
      </c>
      <c r="E134" s="47" t="s">
        <v>1681</v>
      </c>
      <c r="F134" s="47"/>
      <c r="G134" s="47"/>
      <c r="H134" s="47"/>
      <c r="I134" s="47"/>
    </row>
    <row r="135" spans="2:9" x14ac:dyDescent="0.4">
      <c r="B135" s="47" t="s">
        <v>6889</v>
      </c>
      <c r="C135" s="47"/>
      <c r="D135" s="47" t="s">
        <v>7125</v>
      </c>
      <c r="E135" s="47" t="s">
        <v>466</v>
      </c>
      <c r="F135" s="47"/>
      <c r="G135" s="47"/>
      <c r="H135" s="47"/>
      <c r="I135" s="47"/>
    </row>
    <row r="136" spans="2:9" x14ac:dyDescent="0.4">
      <c r="B136" s="47" t="s">
        <v>6895</v>
      </c>
      <c r="C136" s="47"/>
      <c r="D136" s="47" t="s">
        <v>7125</v>
      </c>
      <c r="E136" s="47" t="s">
        <v>5117</v>
      </c>
      <c r="F136" s="47"/>
      <c r="G136" s="47"/>
      <c r="H136" s="47"/>
      <c r="I136" s="47"/>
    </row>
    <row r="137" spans="2:9" x14ac:dyDescent="0.4">
      <c r="B137" s="47" t="s">
        <v>5118</v>
      </c>
      <c r="C137" s="47"/>
      <c r="D137" s="47" t="s">
        <v>7125</v>
      </c>
      <c r="E137" s="47" t="s">
        <v>3484</v>
      </c>
      <c r="F137" s="47"/>
      <c r="G137" s="47"/>
      <c r="H137" s="47"/>
      <c r="I137" s="47"/>
    </row>
    <row r="138" spans="2:9" x14ac:dyDescent="0.4">
      <c r="B138" s="47" t="s">
        <v>5118</v>
      </c>
      <c r="C138" s="47"/>
      <c r="D138" s="47" t="s">
        <v>7125</v>
      </c>
      <c r="E138" s="47" t="s">
        <v>5121</v>
      </c>
      <c r="F138" s="47"/>
      <c r="G138" s="47"/>
      <c r="H138" s="47"/>
      <c r="I138" s="47"/>
    </row>
    <row r="139" spans="2:9" x14ac:dyDescent="0.4">
      <c r="B139" s="47" t="s">
        <v>6793</v>
      </c>
      <c r="C139" s="47"/>
      <c r="D139" s="47" t="s">
        <v>7125</v>
      </c>
      <c r="E139" s="47" t="s">
        <v>1556</v>
      </c>
      <c r="F139" s="47"/>
      <c r="G139" s="47"/>
      <c r="H139" s="47"/>
      <c r="I139" s="47"/>
    </row>
    <row r="140" spans="2:9" x14ac:dyDescent="0.4">
      <c r="B140" s="47" t="s">
        <v>1727</v>
      </c>
      <c r="C140" s="47"/>
      <c r="D140" s="47" t="s">
        <v>7125</v>
      </c>
      <c r="E140" s="47" t="s">
        <v>5125</v>
      </c>
      <c r="F140" s="47"/>
      <c r="G140" s="47"/>
      <c r="H140" s="47"/>
      <c r="I140" s="47"/>
    </row>
    <row r="141" spans="2:9" x14ac:dyDescent="0.4">
      <c r="B141" s="47" t="s">
        <v>6897</v>
      </c>
      <c r="C141" s="47"/>
      <c r="D141" s="47" t="s">
        <v>7125</v>
      </c>
      <c r="E141" s="47" t="s">
        <v>5126</v>
      </c>
      <c r="F141" s="47"/>
      <c r="G141" s="47"/>
      <c r="H141" s="47"/>
      <c r="I141" s="47"/>
    </row>
    <row r="142" spans="2:9" x14ac:dyDescent="0.4">
      <c r="B142" s="47" t="s">
        <v>4822</v>
      </c>
      <c r="C142" s="47"/>
      <c r="D142" s="47" t="s">
        <v>7125</v>
      </c>
      <c r="E142" s="47" t="s">
        <v>5128</v>
      </c>
      <c r="F142" s="47"/>
      <c r="G142" s="47"/>
      <c r="H142" s="47"/>
      <c r="I142" s="47"/>
    </row>
    <row r="143" spans="2:9" x14ac:dyDescent="0.4">
      <c r="B143" s="47" t="s">
        <v>5131</v>
      </c>
      <c r="C143" s="47"/>
      <c r="D143" s="47" t="s">
        <v>7125</v>
      </c>
      <c r="E143" s="47" t="s">
        <v>5129</v>
      </c>
      <c r="F143" s="47"/>
      <c r="G143" s="47"/>
      <c r="H143" s="47"/>
      <c r="I143" s="47"/>
    </row>
    <row r="144" spans="2:9" x14ac:dyDescent="0.4">
      <c r="B144" s="47" t="s">
        <v>5131</v>
      </c>
      <c r="C144" s="47"/>
      <c r="D144" s="47" t="s">
        <v>7125</v>
      </c>
      <c r="E144" s="47" t="s">
        <v>636</v>
      </c>
      <c r="F144" s="47"/>
      <c r="G144" s="47"/>
      <c r="H144" s="47"/>
      <c r="I144" s="47"/>
    </row>
    <row r="145" spans="2:9" x14ac:dyDescent="0.4">
      <c r="B145" s="47" t="s">
        <v>5133</v>
      </c>
      <c r="C145" s="47"/>
      <c r="D145" s="47" t="s">
        <v>7125</v>
      </c>
      <c r="E145" s="47" t="s">
        <v>27</v>
      </c>
      <c r="F145" s="47"/>
      <c r="G145" s="47"/>
      <c r="H145" s="47"/>
      <c r="I145" s="47"/>
    </row>
    <row r="146" spans="2:9" x14ac:dyDescent="0.4">
      <c r="B146" s="47" t="s">
        <v>5133</v>
      </c>
      <c r="C146" s="47"/>
      <c r="D146" s="47" t="s">
        <v>7125</v>
      </c>
      <c r="E146" s="47" t="s">
        <v>4058</v>
      </c>
      <c r="F146" s="47"/>
      <c r="G146" s="47"/>
      <c r="H146" s="47"/>
      <c r="I146" s="47"/>
    </row>
    <row r="147" spans="2:9" x14ac:dyDescent="0.4">
      <c r="B147" s="47" t="s">
        <v>6601</v>
      </c>
      <c r="C147" s="47"/>
      <c r="D147" s="47" t="s">
        <v>7125</v>
      </c>
      <c r="E147" s="47" t="s">
        <v>3191</v>
      </c>
      <c r="F147" s="47"/>
      <c r="G147" s="47"/>
      <c r="H147" s="47"/>
      <c r="I147" s="47"/>
    </row>
    <row r="148" spans="2:9" x14ac:dyDescent="0.4">
      <c r="B148" s="47" t="s">
        <v>1413</v>
      </c>
      <c r="C148" s="47"/>
      <c r="D148" s="47" t="s">
        <v>7125</v>
      </c>
      <c r="E148" s="47" t="s">
        <v>4268</v>
      </c>
      <c r="F148" s="47"/>
      <c r="G148" s="47"/>
      <c r="H148" s="47"/>
      <c r="I148" s="47"/>
    </row>
    <row r="149" spans="2:9" x14ac:dyDescent="0.4">
      <c r="B149" s="47" t="s">
        <v>2866</v>
      </c>
      <c r="C149" s="47"/>
      <c r="D149" s="47" t="s">
        <v>7125</v>
      </c>
      <c r="E149" s="47" t="s">
        <v>2994</v>
      </c>
      <c r="F149" s="47"/>
      <c r="G149" s="47"/>
      <c r="H149" s="47"/>
      <c r="I149" s="47"/>
    </row>
    <row r="150" spans="2:9" x14ac:dyDescent="0.4">
      <c r="B150" s="47" t="s">
        <v>1635</v>
      </c>
      <c r="C150" s="47"/>
      <c r="D150" s="47" t="s">
        <v>7125</v>
      </c>
      <c r="E150" s="47" t="s">
        <v>686</v>
      </c>
      <c r="F150" s="47"/>
      <c r="G150" s="47"/>
      <c r="H150" s="47"/>
      <c r="I150" s="47"/>
    </row>
    <row r="151" spans="2:9" x14ac:dyDescent="0.4">
      <c r="B151" s="47" t="s">
        <v>4288</v>
      </c>
      <c r="C151" s="47"/>
      <c r="D151" s="47" t="s">
        <v>7125</v>
      </c>
      <c r="E151" s="47" t="s">
        <v>5134</v>
      </c>
      <c r="F151" s="47"/>
      <c r="G151" s="47"/>
      <c r="H151" s="47"/>
      <c r="I151" s="47"/>
    </row>
    <row r="152" spans="2:9" x14ac:dyDescent="0.4">
      <c r="B152" s="47" t="s">
        <v>1988</v>
      </c>
      <c r="C152" s="47"/>
      <c r="D152" s="47" t="s">
        <v>7125</v>
      </c>
      <c r="E152" s="47" t="s">
        <v>2987</v>
      </c>
      <c r="F152" s="47"/>
      <c r="G152" s="47"/>
      <c r="H152" s="47"/>
      <c r="I152" s="47"/>
    </row>
    <row r="153" spans="2:9" x14ac:dyDescent="0.4">
      <c r="B153" s="47" t="s">
        <v>5933</v>
      </c>
      <c r="C153" s="47"/>
      <c r="D153" s="47" t="s">
        <v>7125</v>
      </c>
      <c r="E153" s="47" t="s">
        <v>2779</v>
      </c>
      <c r="F153" s="47"/>
      <c r="G153" s="47"/>
      <c r="H153" s="47"/>
      <c r="I153" s="47"/>
    </row>
    <row r="154" spans="2:9" x14ac:dyDescent="0.4">
      <c r="B154" s="47" t="s">
        <v>5135</v>
      </c>
      <c r="C154" s="47"/>
      <c r="D154" s="47" t="s">
        <v>7125</v>
      </c>
      <c r="E154" s="47" t="s">
        <v>2504</v>
      </c>
      <c r="F154" s="47"/>
      <c r="G154" s="47"/>
      <c r="H154" s="47"/>
      <c r="I154" s="47"/>
    </row>
    <row r="155" spans="2:9" x14ac:dyDescent="0.4">
      <c r="B155" s="47" t="s">
        <v>6899</v>
      </c>
      <c r="C155" s="47"/>
      <c r="D155" s="47" t="s">
        <v>7125</v>
      </c>
      <c r="E155" s="47" t="s">
        <v>5138</v>
      </c>
      <c r="F155" s="47"/>
      <c r="G155" s="47"/>
      <c r="H155" s="47"/>
      <c r="I155" s="47"/>
    </row>
    <row r="156" spans="2:9" x14ac:dyDescent="0.4">
      <c r="B156" s="47" t="s">
        <v>6901</v>
      </c>
      <c r="C156" s="47"/>
      <c r="D156" s="47" t="s">
        <v>7125</v>
      </c>
      <c r="E156" s="47" t="s">
        <v>5142</v>
      </c>
      <c r="F156" s="47"/>
      <c r="G156" s="47"/>
      <c r="H156" s="47"/>
      <c r="I156" s="47"/>
    </row>
    <row r="157" spans="2:9" x14ac:dyDescent="0.4">
      <c r="B157" s="47" t="s">
        <v>6348</v>
      </c>
      <c r="C157" s="47"/>
      <c r="D157" s="47" t="s">
        <v>7125</v>
      </c>
      <c r="E157" s="47" t="s">
        <v>2054</v>
      </c>
      <c r="F157" s="47"/>
      <c r="G157" s="47"/>
      <c r="H157" s="47"/>
      <c r="I157" s="47"/>
    </row>
    <row r="158" spans="2:9" x14ac:dyDescent="0.4">
      <c r="B158" s="47" t="s">
        <v>3101</v>
      </c>
      <c r="C158" s="47"/>
      <c r="D158" s="47" t="s">
        <v>7125</v>
      </c>
      <c r="E158" s="47" t="s">
        <v>3519</v>
      </c>
      <c r="F158" s="47"/>
      <c r="G158" s="47"/>
      <c r="H158" s="47"/>
      <c r="I158" s="47"/>
    </row>
    <row r="159" spans="2:9" x14ac:dyDescent="0.4">
      <c r="B159" s="47" t="s">
        <v>5262</v>
      </c>
      <c r="C159" s="47"/>
      <c r="D159" s="47" t="s">
        <v>7125</v>
      </c>
      <c r="E159" s="47" t="s">
        <v>1658</v>
      </c>
      <c r="F159" s="47"/>
      <c r="G159" s="47"/>
      <c r="H159" s="47"/>
      <c r="I159" s="47"/>
    </row>
    <row r="160" spans="2:9" x14ac:dyDescent="0.4">
      <c r="B160" s="47" t="s">
        <v>1331</v>
      </c>
      <c r="C160" s="47"/>
      <c r="D160" s="47" t="s">
        <v>7125</v>
      </c>
      <c r="E160" s="47" t="s">
        <v>3790</v>
      </c>
      <c r="F160" s="47"/>
      <c r="G160" s="47"/>
      <c r="H160" s="47"/>
      <c r="I160" s="47"/>
    </row>
    <row r="161" spans="2:9" x14ac:dyDescent="0.4">
      <c r="B161" s="47" t="s">
        <v>6902</v>
      </c>
      <c r="C161" s="47"/>
      <c r="D161" s="47" t="s">
        <v>7125</v>
      </c>
      <c r="E161" s="47" t="s">
        <v>5145</v>
      </c>
      <c r="F161" s="47"/>
      <c r="G161" s="47"/>
      <c r="H161" s="47"/>
      <c r="I161" s="47"/>
    </row>
    <row r="162" spans="2:9" x14ac:dyDescent="0.4">
      <c r="B162" s="47" t="s">
        <v>6903</v>
      </c>
      <c r="C162" s="47"/>
      <c r="D162" s="47" t="s">
        <v>7125</v>
      </c>
      <c r="E162" s="47" t="s">
        <v>5146</v>
      </c>
      <c r="F162" s="47"/>
      <c r="G162" s="47"/>
      <c r="H162" s="47"/>
      <c r="I162" s="47"/>
    </row>
    <row r="163" spans="2:9" x14ac:dyDescent="0.4">
      <c r="B163" s="47" t="s">
        <v>6904</v>
      </c>
      <c r="C163" s="47"/>
      <c r="D163" s="47" t="s">
        <v>7125</v>
      </c>
      <c r="E163" s="47" t="s">
        <v>5147</v>
      </c>
      <c r="F163" s="47"/>
      <c r="G163" s="47"/>
      <c r="H163" s="47"/>
      <c r="I163" s="47"/>
    </row>
    <row r="164" spans="2:9" x14ac:dyDescent="0.4">
      <c r="B164" s="47" t="s">
        <v>6905</v>
      </c>
      <c r="C164" s="47"/>
      <c r="D164" s="47" t="s">
        <v>7125</v>
      </c>
      <c r="E164" s="47" t="s">
        <v>5148</v>
      </c>
      <c r="F164" s="47"/>
      <c r="G164" s="47"/>
      <c r="H164" s="47"/>
      <c r="I164" s="47"/>
    </row>
    <row r="165" spans="2:9" x14ac:dyDescent="0.4">
      <c r="B165" s="47" t="s">
        <v>2770</v>
      </c>
      <c r="C165" s="47"/>
      <c r="D165" s="47" t="s">
        <v>7125</v>
      </c>
      <c r="E165" s="47" t="s">
        <v>5150</v>
      </c>
      <c r="F165" s="47"/>
      <c r="G165" s="47"/>
      <c r="H165" s="47"/>
      <c r="I165" s="47"/>
    </row>
    <row r="166" spans="2:9" x14ac:dyDescent="0.4">
      <c r="B166" s="47" t="s">
        <v>3143</v>
      </c>
      <c r="C166" s="47"/>
      <c r="D166" s="47" t="s">
        <v>7125</v>
      </c>
      <c r="E166" s="47" t="s">
        <v>5153</v>
      </c>
      <c r="F166" s="47"/>
      <c r="G166" s="47"/>
      <c r="H166" s="47"/>
      <c r="I166" s="47"/>
    </row>
    <row r="167" spans="2:9" x14ac:dyDescent="0.4">
      <c r="B167" s="47" t="s">
        <v>1416</v>
      </c>
      <c r="C167" s="47"/>
      <c r="D167" s="47" t="s">
        <v>7125</v>
      </c>
      <c r="E167" s="47" t="s">
        <v>1400</v>
      </c>
      <c r="F167" s="47"/>
      <c r="G167" s="47"/>
      <c r="H167" s="47"/>
      <c r="I167" s="47"/>
    </row>
    <row r="168" spans="2:9" x14ac:dyDescent="0.4">
      <c r="B168" s="47" t="s">
        <v>2262</v>
      </c>
      <c r="C168" s="47"/>
      <c r="D168" s="47" t="s">
        <v>7125</v>
      </c>
      <c r="E168" s="47" t="s">
        <v>3659</v>
      </c>
      <c r="F168" s="47"/>
      <c r="G168" s="47"/>
      <c r="H168" s="47"/>
      <c r="I168" s="47"/>
    </row>
    <row r="169" spans="2:9" x14ac:dyDescent="0.4">
      <c r="B169" s="47" t="s">
        <v>4129</v>
      </c>
      <c r="C169" s="47"/>
      <c r="D169" s="47" t="s">
        <v>7125</v>
      </c>
      <c r="E169" s="47" t="s">
        <v>4203</v>
      </c>
      <c r="F169" s="47"/>
      <c r="G169" s="47"/>
      <c r="H169" s="47"/>
      <c r="I169" s="47"/>
    </row>
    <row r="170" spans="2:9" x14ac:dyDescent="0.4">
      <c r="B170" s="47" t="s">
        <v>1125</v>
      </c>
      <c r="C170" s="47"/>
      <c r="D170" s="47" t="s">
        <v>7125</v>
      </c>
      <c r="E170" s="47" t="s">
        <v>2487</v>
      </c>
      <c r="F170" s="47"/>
      <c r="G170" s="47"/>
      <c r="H170" s="47"/>
      <c r="I170" s="47"/>
    </row>
    <row r="171" spans="2:9" x14ac:dyDescent="0.4">
      <c r="B171" s="47" t="s">
        <v>6906</v>
      </c>
      <c r="C171" s="47"/>
      <c r="D171" s="47" t="s">
        <v>7125</v>
      </c>
      <c r="E171" s="47" t="s">
        <v>5155</v>
      </c>
      <c r="F171" s="47"/>
      <c r="G171" s="47"/>
      <c r="H171" s="47"/>
      <c r="I171" s="47"/>
    </row>
    <row r="172" spans="2:9" x14ac:dyDescent="0.4">
      <c r="B172" s="47" t="s">
        <v>6907</v>
      </c>
      <c r="C172" s="47"/>
      <c r="D172" s="47" t="s">
        <v>7125</v>
      </c>
      <c r="E172" s="47" t="s">
        <v>3460</v>
      </c>
      <c r="F172" s="47"/>
      <c r="G172" s="47"/>
      <c r="H172" s="47"/>
      <c r="I172" s="47"/>
    </row>
    <row r="173" spans="2:9" x14ac:dyDescent="0.4">
      <c r="B173" s="47" t="s">
        <v>6908</v>
      </c>
      <c r="C173" s="47"/>
      <c r="D173" s="47" t="s">
        <v>7125</v>
      </c>
      <c r="E173" s="47" t="s">
        <v>2610</v>
      </c>
      <c r="F173" s="47"/>
      <c r="G173" s="47"/>
      <c r="H173" s="47"/>
      <c r="I173" s="47"/>
    </row>
    <row r="174" spans="2:9" x14ac:dyDescent="0.4">
      <c r="B174" s="47" t="s">
        <v>6806</v>
      </c>
      <c r="C174" s="47"/>
      <c r="D174" s="47" t="s">
        <v>7125</v>
      </c>
      <c r="E174" s="47" t="s">
        <v>4067</v>
      </c>
      <c r="F174" s="47"/>
      <c r="G174" s="47"/>
      <c r="H174" s="47"/>
      <c r="I174" s="47"/>
    </row>
    <row r="175" spans="2:9" x14ac:dyDescent="0.4">
      <c r="B175" s="47" t="s">
        <v>544</v>
      </c>
      <c r="C175" s="47"/>
      <c r="D175" s="47" t="s">
        <v>7125</v>
      </c>
      <c r="E175" s="47" t="s">
        <v>3921</v>
      </c>
      <c r="F175" s="47"/>
      <c r="G175" s="47"/>
      <c r="H175" s="47"/>
      <c r="I175" s="47"/>
    </row>
    <row r="176" spans="2:9" x14ac:dyDescent="0.4">
      <c r="B176" s="47" t="s">
        <v>544</v>
      </c>
      <c r="C176" s="47"/>
      <c r="D176" s="47" t="s">
        <v>7125</v>
      </c>
      <c r="E176" s="47" t="s">
        <v>5159</v>
      </c>
      <c r="F176" s="47"/>
      <c r="G176" s="47"/>
      <c r="H176" s="47"/>
      <c r="I176" s="47"/>
    </row>
    <row r="177" spans="2:9" x14ac:dyDescent="0.4">
      <c r="B177" s="47" t="s">
        <v>5164</v>
      </c>
      <c r="C177" s="47"/>
      <c r="D177" s="47" t="s">
        <v>7125</v>
      </c>
      <c r="E177" s="47" t="s">
        <v>5162</v>
      </c>
      <c r="F177" s="47"/>
      <c r="G177" s="47"/>
      <c r="H177" s="47"/>
      <c r="I177" s="47"/>
    </row>
    <row r="178" spans="2:9" x14ac:dyDescent="0.4">
      <c r="B178" s="47" t="s">
        <v>1817</v>
      </c>
      <c r="C178" s="47"/>
      <c r="D178" s="47" t="s">
        <v>7125</v>
      </c>
      <c r="E178" s="47" t="s">
        <v>4232</v>
      </c>
      <c r="F178" s="47"/>
      <c r="G178" s="47"/>
      <c r="H178" s="47"/>
      <c r="I178" s="47"/>
    </row>
    <row r="179" spans="2:9" x14ac:dyDescent="0.4">
      <c r="B179" s="47" t="s">
        <v>6909</v>
      </c>
      <c r="C179" s="47"/>
      <c r="D179" s="47" t="s">
        <v>7125</v>
      </c>
      <c r="E179" s="47" t="s">
        <v>5165</v>
      </c>
      <c r="F179" s="47"/>
      <c r="G179" s="47"/>
      <c r="H179" s="47"/>
      <c r="I179" s="47"/>
    </row>
    <row r="180" spans="2:9" x14ac:dyDescent="0.4">
      <c r="B180" s="47" t="s">
        <v>5130</v>
      </c>
      <c r="C180" s="47"/>
      <c r="D180" s="47" t="s">
        <v>7125</v>
      </c>
      <c r="E180" s="47" t="s">
        <v>5167</v>
      </c>
      <c r="F180" s="47"/>
      <c r="G180" s="47"/>
      <c r="H180" s="47"/>
      <c r="I180" s="47"/>
    </row>
    <row r="181" spans="2:9" x14ac:dyDescent="0.4">
      <c r="B181" s="47" t="s">
        <v>6910</v>
      </c>
      <c r="C181" s="47"/>
      <c r="D181" s="47" t="s">
        <v>7125</v>
      </c>
      <c r="E181" s="47" t="s">
        <v>1480</v>
      </c>
      <c r="F181" s="47"/>
      <c r="G181" s="47"/>
      <c r="H181" s="47"/>
      <c r="I181" s="47"/>
    </row>
    <row r="182" spans="2:9" x14ac:dyDescent="0.4">
      <c r="B182" s="47" t="s">
        <v>2464</v>
      </c>
      <c r="C182" s="47"/>
      <c r="D182" s="47" t="s">
        <v>7125</v>
      </c>
      <c r="E182" s="47" t="s">
        <v>3320</v>
      </c>
      <c r="F182" s="47"/>
      <c r="G182" s="47"/>
      <c r="H182" s="47"/>
      <c r="I182" s="47"/>
    </row>
    <row r="183" spans="2:9" x14ac:dyDescent="0.4">
      <c r="B183" s="47" t="s">
        <v>3767</v>
      </c>
      <c r="C183" s="47"/>
      <c r="D183" s="47" t="s">
        <v>7125</v>
      </c>
      <c r="E183" s="47" t="s">
        <v>5154</v>
      </c>
      <c r="F183" s="47"/>
      <c r="G183" s="47"/>
      <c r="H183" s="47"/>
      <c r="I183" s="47"/>
    </row>
    <row r="184" spans="2:9" x14ac:dyDescent="0.4">
      <c r="B184" s="47" t="s">
        <v>3767</v>
      </c>
      <c r="C184" s="47"/>
      <c r="D184" s="47" t="s">
        <v>7125</v>
      </c>
      <c r="E184" s="47" t="s">
        <v>5168</v>
      </c>
      <c r="F184" s="47"/>
      <c r="G184" s="47"/>
      <c r="H184" s="47"/>
      <c r="I184" s="47"/>
    </row>
    <row r="185" spans="2:9" x14ac:dyDescent="0.4">
      <c r="B185" s="47" t="s">
        <v>4208</v>
      </c>
      <c r="C185" s="47"/>
      <c r="D185" s="47" t="s">
        <v>7125</v>
      </c>
      <c r="E185" s="47" t="s">
        <v>4864</v>
      </c>
      <c r="F185" s="47"/>
      <c r="G185" s="47"/>
      <c r="H185" s="47"/>
      <c r="I185" s="47"/>
    </row>
    <row r="186" spans="2:9" x14ac:dyDescent="0.4">
      <c r="B186" s="47" t="s">
        <v>3753</v>
      </c>
      <c r="C186" s="47"/>
      <c r="D186" s="47" t="s">
        <v>7125</v>
      </c>
      <c r="E186" s="47" t="s">
        <v>2295</v>
      </c>
      <c r="F186" s="47"/>
      <c r="G186" s="47"/>
      <c r="H186" s="47"/>
      <c r="I186" s="47"/>
    </row>
    <row r="187" spans="2:9" x14ac:dyDescent="0.4">
      <c r="B187" s="47" t="s">
        <v>3753</v>
      </c>
      <c r="C187" s="47"/>
      <c r="D187" s="47" t="s">
        <v>7125</v>
      </c>
      <c r="E187" s="47" t="s">
        <v>612</v>
      </c>
      <c r="F187" s="47"/>
      <c r="G187" s="47"/>
      <c r="H187" s="47"/>
      <c r="I187" s="47"/>
    </row>
    <row r="188" spans="2:9" x14ac:dyDescent="0.4">
      <c r="B188" s="47" t="s">
        <v>192</v>
      </c>
      <c r="C188" s="47"/>
      <c r="D188" s="47" t="s">
        <v>7125</v>
      </c>
      <c r="E188" s="47" t="s">
        <v>5170</v>
      </c>
      <c r="F188" s="47"/>
      <c r="G188" s="47"/>
      <c r="H188" s="47"/>
      <c r="I188" s="47"/>
    </row>
    <row r="189" spans="2:9" x14ac:dyDescent="0.4">
      <c r="B189" s="47" t="s">
        <v>4381</v>
      </c>
      <c r="C189" s="47"/>
      <c r="D189" s="47" t="s">
        <v>7125</v>
      </c>
      <c r="E189" s="47" t="s">
        <v>5173</v>
      </c>
      <c r="F189" s="47"/>
      <c r="G189" s="47"/>
      <c r="H189" s="47"/>
      <c r="I189" s="47"/>
    </row>
    <row r="190" spans="2:9" x14ac:dyDescent="0.4">
      <c r="B190" s="47" t="s">
        <v>6911</v>
      </c>
      <c r="C190" s="47"/>
      <c r="D190" s="47" t="s">
        <v>7125</v>
      </c>
      <c r="E190" s="47" t="s">
        <v>5176</v>
      </c>
      <c r="F190" s="47"/>
      <c r="G190" s="47"/>
      <c r="H190" s="47"/>
      <c r="I190" s="47"/>
    </row>
    <row r="191" spans="2:9" x14ac:dyDescent="0.4">
      <c r="B191" s="47" t="s">
        <v>6912</v>
      </c>
      <c r="C191" s="47"/>
      <c r="D191" s="47" t="s">
        <v>7125</v>
      </c>
      <c r="E191" s="47" t="s">
        <v>5177</v>
      </c>
      <c r="F191" s="47"/>
      <c r="G191" s="47"/>
      <c r="H191" s="47"/>
      <c r="I191" s="47"/>
    </row>
    <row r="192" spans="2:9" x14ac:dyDescent="0.4">
      <c r="B192" s="47" t="s">
        <v>2913</v>
      </c>
      <c r="C192" s="47"/>
      <c r="D192" s="47" t="s">
        <v>7125</v>
      </c>
      <c r="E192" s="47" t="s">
        <v>5179</v>
      </c>
      <c r="F192" s="47"/>
      <c r="G192" s="47"/>
      <c r="H192" s="47"/>
      <c r="I192" s="47"/>
    </row>
    <row r="193" spans="2:9" x14ac:dyDescent="0.4">
      <c r="B193" s="47" t="s">
        <v>2913</v>
      </c>
      <c r="C193" s="47"/>
      <c r="D193" s="47" t="s">
        <v>7125</v>
      </c>
      <c r="E193" s="47" t="s">
        <v>1601</v>
      </c>
      <c r="F193" s="47"/>
      <c r="G193" s="47"/>
      <c r="H193" s="47"/>
      <c r="I193" s="47"/>
    </row>
    <row r="194" spans="2:9" x14ac:dyDescent="0.4">
      <c r="B194" s="47" t="s">
        <v>4635</v>
      </c>
      <c r="C194" s="47"/>
      <c r="D194" s="47" t="s">
        <v>7125</v>
      </c>
      <c r="E194" s="47" t="s">
        <v>5180</v>
      </c>
      <c r="F194" s="47"/>
      <c r="G194" s="47"/>
      <c r="H194" s="47"/>
      <c r="I194" s="47"/>
    </row>
    <row r="195" spans="2:9" x14ac:dyDescent="0.4">
      <c r="B195" s="47" t="s">
        <v>4635</v>
      </c>
      <c r="C195" s="47"/>
      <c r="D195" s="47" t="s">
        <v>7125</v>
      </c>
      <c r="E195" s="47" t="s">
        <v>1091</v>
      </c>
      <c r="F195" s="47"/>
      <c r="G195" s="47"/>
      <c r="H195" s="47"/>
      <c r="I195" s="47"/>
    </row>
    <row r="196" spans="2:9" x14ac:dyDescent="0.4">
      <c r="B196" s="47" t="s">
        <v>4635</v>
      </c>
      <c r="C196" s="47"/>
      <c r="D196" s="47" t="s">
        <v>7125</v>
      </c>
      <c r="E196" s="47" t="s">
        <v>3175</v>
      </c>
      <c r="F196" s="47"/>
      <c r="G196" s="47"/>
      <c r="H196" s="47"/>
      <c r="I196" s="47"/>
    </row>
    <row r="197" spans="2:9" x14ac:dyDescent="0.4">
      <c r="B197" s="47" t="s">
        <v>5182</v>
      </c>
      <c r="C197" s="47"/>
      <c r="D197" s="47" t="s">
        <v>7125</v>
      </c>
      <c r="E197" s="47" t="s">
        <v>3901</v>
      </c>
      <c r="F197" s="47"/>
      <c r="G197" s="47"/>
      <c r="H197" s="47"/>
      <c r="I197" s="47"/>
    </row>
    <row r="198" spans="2:9" x14ac:dyDescent="0.4">
      <c r="B198" s="47" t="s">
        <v>5182</v>
      </c>
      <c r="C198" s="47"/>
      <c r="D198" s="47" t="s">
        <v>7125</v>
      </c>
      <c r="E198" s="47" t="s">
        <v>3926</v>
      </c>
      <c r="F198" s="47"/>
      <c r="G198" s="47"/>
      <c r="H198" s="47"/>
      <c r="I198" s="47"/>
    </row>
    <row r="199" spans="2:9" x14ac:dyDescent="0.4">
      <c r="B199" s="47" t="s">
        <v>4494</v>
      </c>
      <c r="C199" s="47"/>
      <c r="D199" s="47" t="s">
        <v>7125</v>
      </c>
      <c r="E199" s="47" t="s">
        <v>5062</v>
      </c>
      <c r="F199" s="47"/>
      <c r="G199" s="47"/>
      <c r="H199" s="47"/>
      <c r="I199" s="47"/>
    </row>
    <row r="200" spans="2:9" x14ac:dyDescent="0.4">
      <c r="B200" s="47" t="s">
        <v>4494</v>
      </c>
      <c r="C200" s="47"/>
      <c r="D200" s="47" t="s">
        <v>7125</v>
      </c>
      <c r="E200" s="47" t="s">
        <v>5185</v>
      </c>
      <c r="F200" s="47"/>
      <c r="G200" s="47"/>
      <c r="H200" s="47"/>
      <c r="I200" s="47"/>
    </row>
    <row r="201" spans="2:9" x14ac:dyDescent="0.4">
      <c r="B201" s="47" t="s">
        <v>6913</v>
      </c>
      <c r="C201" s="47"/>
      <c r="D201" s="47" t="s">
        <v>7125</v>
      </c>
      <c r="E201" s="47" t="s">
        <v>4397</v>
      </c>
      <c r="F201" s="47"/>
      <c r="G201" s="47"/>
      <c r="H201" s="47"/>
      <c r="I201" s="47"/>
    </row>
    <row r="202" spans="2:9" x14ac:dyDescent="0.4">
      <c r="B202" s="47" t="s">
        <v>4177</v>
      </c>
      <c r="C202" s="47"/>
      <c r="D202" s="47" t="s">
        <v>7125</v>
      </c>
      <c r="E202" s="47" t="s">
        <v>2068</v>
      </c>
      <c r="F202" s="47"/>
      <c r="G202" s="47"/>
      <c r="H202" s="47"/>
      <c r="I202" s="47"/>
    </row>
    <row r="203" spans="2:9" x14ac:dyDescent="0.4">
      <c r="B203" s="47" t="s">
        <v>3922</v>
      </c>
      <c r="C203" s="47"/>
      <c r="D203" s="47" t="s">
        <v>7125</v>
      </c>
      <c r="E203" s="47" t="s">
        <v>3914</v>
      </c>
      <c r="F203" s="47"/>
      <c r="G203" s="47"/>
      <c r="H203" s="47"/>
      <c r="I203" s="47"/>
    </row>
    <row r="204" spans="2:9" x14ac:dyDescent="0.4">
      <c r="B204" s="47" t="s">
        <v>3119</v>
      </c>
      <c r="C204" s="47"/>
      <c r="D204" s="47" t="s">
        <v>7125</v>
      </c>
      <c r="E204" s="47" t="s">
        <v>348</v>
      </c>
      <c r="F204" s="47"/>
      <c r="G204" s="47"/>
      <c r="H204" s="47"/>
      <c r="I204" s="47"/>
    </row>
    <row r="205" spans="2:9" x14ac:dyDescent="0.4">
      <c r="B205" s="47" t="s">
        <v>2572</v>
      </c>
      <c r="C205" s="47"/>
      <c r="D205" s="47" t="s">
        <v>7125</v>
      </c>
      <c r="E205" s="47" t="s">
        <v>4186</v>
      </c>
      <c r="F205" s="47"/>
      <c r="G205" s="47"/>
      <c r="H205" s="47"/>
      <c r="I205" s="47"/>
    </row>
    <row r="206" spans="2:9" x14ac:dyDescent="0.4">
      <c r="B206" s="47" t="s">
        <v>1191</v>
      </c>
      <c r="C206" s="47"/>
      <c r="D206" s="47" t="s">
        <v>7125</v>
      </c>
      <c r="E206" s="47" t="s">
        <v>1686</v>
      </c>
      <c r="F206" s="47"/>
      <c r="G206" s="47"/>
      <c r="H206" s="47"/>
      <c r="I206" s="47"/>
    </row>
    <row r="207" spans="2:9" x14ac:dyDescent="0.4">
      <c r="B207" s="47" t="s">
        <v>1191</v>
      </c>
      <c r="C207" s="47"/>
      <c r="D207" s="47" t="s">
        <v>7125</v>
      </c>
      <c r="E207" s="47" t="s">
        <v>5188</v>
      </c>
      <c r="F207" s="47"/>
      <c r="G207" s="47"/>
      <c r="H207" s="47"/>
      <c r="I207" s="47"/>
    </row>
    <row r="208" spans="2:9" x14ac:dyDescent="0.4">
      <c r="B208" s="47" t="s">
        <v>1191</v>
      </c>
      <c r="C208" s="47"/>
      <c r="D208" s="47" t="s">
        <v>7125</v>
      </c>
      <c r="E208" s="47" t="s">
        <v>5189</v>
      </c>
      <c r="F208" s="47"/>
      <c r="G208" s="47"/>
      <c r="H208" s="47"/>
      <c r="I208" s="47"/>
    </row>
    <row r="209" spans="2:9" x14ac:dyDescent="0.4">
      <c r="B209" s="47" t="s">
        <v>6914</v>
      </c>
      <c r="C209" s="47"/>
      <c r="D209" s="47" t="s">
        <v>7125</v>
      </c>
      <c r="E209" s="47" t="s">
        <v>4698</v>
      </c>
      <c r="F209" s="47"/>
      <c r="G209" s="47"/>
      <c r="H209" s="47"/>
      <c r="I209" s="47"/>
    </row>
    <row r="210" spans="2:9" x14ac:dyDescent="0.4">
      <c r="B210" s="47" t="s">
        <v>6915</v>
      </c>
      <c r="C210" s="47"/>
      <c r="D210" s="47" t="s">
        <v>7125</v>
      </c>
      <c r="E210" s="47" t="s">
        <v>4125</v>
      </c>
      <c r="F210" s="47"/>
      <c r="G210" s="47"/>
      <c r="H210" s="47"/>
      <c r="I210" s="47"/>
    </row>
    <row r="211" spans="2:9" x14ac:dyDescent="0.4">
      <c r="B211" s="47" t="s">
        <v>3002</v>
      </c>
      <c r="C211" s="47"/>
      <c r="D211" s="47" t="s">
        <v>7125</v>
      </c>
      <c r="E211" s="47" t="s">
        <v>5190</v>
      </c>
      <c r="F211" s="47"/>
      <c r="G211" s="47"/>
      <c r="H211" s="47"/>
      <c r="I211" s="47"/>
    </row>
    <row r="212" spans="2:9" x14ac:dyDescent="0.4">
      <c r="B212" s="47" t="s">
        <v>6704</v>
      </c>
      <c r="C212" s="47"/>
      <c r="D212" s="47" t="s">
        <v>7125</v>
      </c>
      <c r="E212" s="47" t="s">
        <v>705</v>
      </c>
      <c r="F212" s="47"/>
      <c r="G212" s="47"/>
      <c r="H212" s="47"/>
      <c r="I212" s="47"/>
    </row>
    <row r="213" spans="2:9" x14ac:dyDescent="0.4">
      <c r="B213" s="47" t="s">
        <v>2472</v>
      </c>
      <c r="C213" s="47"/>
      <c r="D213" s="47" t="s">
        <v>7125</v>
      </c>
      <c r="E213" s="47" t="s">
        <v>2178</v>
      </c>
      <c r="F213" s="47"/>
      <c r="G213" s="47"/>
      <c r="H213" s="47"/>
      <c r="I213" s="47"/>
    </row>
    <row r="214" spans="2:9" x14ac:dyDescent="0.4">
      <c r="B214" s="47" t="s">
        <v>1667</v>
      </c>
      <c r="C214" s="47"/>
      <c r="D214" s="47" t="s">
        <v>7125</v>
      </c>
      <c r="E214" s="47" t="s">
        <v>5191</v>
      </c>
      <c r="F214" s="47"/>
      <c r="G214" s="47"/>
      <c r="H214" s="47"/>
      <c r="I214" s="47"/>
    </row>
    <row r="215" spans="2:9" x14ac:dyDescent="0.4">
      <c r="B215" s="47" t="s">
        <v>5192</v>
      </c>
      <c r="C215" s="47"/>
      <c r="D215" s="47" t="s">
        <v>7125</v>
      </c>
      <c r="E215" s="47" t="s">
        <v>5193</v>
      </c>
      <c r="F215" s="47"/>
      <c r="G215" s="47"/>
      <c r="H215" s="47"/>
      <c r="I215" s="47"/>
    </row>
    <row r="216" spans="2:9" x14ac:dyDescent="0.4">
      <c r="B216" s="47" t="s">
        <v>5192</v>
      </c>
      <c r="C216" s="47"/>
      <c r="D216" s="47" t="s">
        <v>7125</v>
      </c>
      <c r="E216" s="47" t="s">
        <v>5194</v>
      </c>
      <c r="F216" s="47"/>
      <c r="G216" s="47"/>
      <c r="H216" s="47"/>
      <c r="I216" s="47"/>
    </row>
    <row r="217" spans="2:9" x14ac:dyDescent="0.4">
      <c r="B217" s="47" t="s">
        <v>5195</v>
      </c>
      <c r="C217" s="47"/>
      <c r="D217" s="47" t="s">
        <v>7125</v>
      </c>
      <c r="E217" s="47" t="s">
        <v>5197</v>
      </c>
      <c r="F217" s="47"/>
      <c r="G217" s="47"/>
      <c r="H217" s="47"/>
      <c r="I217" s="47"/>
    </row>
    <row r="218" spans="2:9" x14ac:dyDescent="0.4">
      <c r="B218" s="47" t="s">
        <v>5195</v>
      </c>
      <c r="C218" s="47"/>
      <c r="D218" s="47" t="s">
        <v>7125</v>
      </c>
      <c r="E218" s="47" t="s">
        <v>3428</v>
      </c>
      <c r="F218" s="47"/>
      <c r="G218" s="47"/>
      <c r="H218" s="47"/>
      <c r="I218" s="47"/>
    </row>
    <row r="219" spans="2:9" x14ac:dyDescent="0.4">
      <c r="B219" s="47" t="s">
        <v>3839</v>
      </c>
      <c r="C219" s="47"/>
      <c r="D219" s="47" t="s">
        <v>7125</v>
      </c>
      <c r="E219" s="47" t="s">
        <v>1600</v>
      </c>
      <c r="F219" s="47"/>
      <c r="G219" s="47"/>
      <c r="H219" s="47"/>
      <c r="I219" s="47"/>
    </row>
    <row r="220" spans="2:9" x14ac:dyDescent="0.4">
      <c r="B220" s="47" t="s">
        <v>6916</v>
      </c>
      <c r="C220" s="47"/>
      <c r="D220" s="47" t="s">
        <v>7125</v>
      </c>
      <c r="E220" s="47" t="s">
        <v>5198</v>
      </c>
      <c r="F220" s="47"/>
      <c r="G220" s="47"/>
      <c r="H220" s="47"/>
      <c r="I220" s="47"/>
    </row>
    <row r="221" spans="2:9" x14ac:dyDescent="0.4">
      <c r="B221" s="47" t="s">
        <v>1460</v>
      </c>
      <c r="C221" s="47"/>
      <c r="D221" s="47" t="s">
        <v>7125</v>
      </c>
      <c r="E221" s="47" t="s">
        <v>5199</v>
      </c>
      <c r="F221" s="47"/>
      <c r="G221" s="47"/>
      <c r="H221" s="47"/>
      <c r="I221" s="47"/>
    </row>
    <row r="222" spans="2:9" x14ac:dyDescent="0.4">
      <c r="B222" s="47" t="s">
        <v>1910</v>
      </c>
      <c r="C222" s="47"/>
      <c r="D222" s="47" t="s">
        <v>7125</v>
      </c>
      <c r="E222" s="47" t="s">
        <v>3384</v>
      </c>
      <c r="F222" s="47"/>
      <c r="G222" s="47"/>
      <c r="H222" s="47"/>
      <c r="I222" s="47"/>
    </row>
    <row r="223" spans="2:9" x14ac:dyDescent="0.4">
      <c r="B223" s="47" t="s">
        <v>1910</v>
      </c>
      <c r="C223" s="47"/>
      <c r="D223" s="47" t="s">
        <v>7125</v>
      </c>
      <c r="E223" s="47" t="s">
        <v>5200</v>
      </c>
      <c r="F223" s="47"/>
      <c r="G223" s="47"/>
      <c r="H223" s="47"/>
      <c r="I223" s="47"/>
    </row>
    <row r="224" spans="2:9" x14ac:dyDescent="0.4">
      <c r="B224" s="47" t="s">
        <v>1709</v>
      </c>
      <c r="C224" s="47"/>
      <c r="D224" s="47" t="s">
        <v>7125</v>
      </c>
      <c r="E224" s="47" t="s">
        <v>1302</v>
      </c>
      <c r="F224" s="47"/>
      <c r="G224" s="47"/>
      <c r="H224" s="47"/>
      <c r="I224" s="47"/>
    </row>
    <row r="225" spans="2:9" x14ac:dyDescent="0.4">
      <c r="B225" s="47" t="s">
        <v>5202</v>
      </c>
      <c r="C225" s="47"/>
      <c r="D225" s="47" t="s">
        <v>7125</v>
      </c>
      <c r="E225" s="47" t="s">
        <v>4952</v>
      </c>
      <c r="F225" s="47"/>
      <c r="G225" s="47"/>
      <c r="H225" s="47"/>
      <c r="I225" s="47"/>
    </row>
    <row r="226" spans="2:9" x14ac:dyDescent="0.4">
      <c r="B226" s="47" t="s">
        <v>5202</v>
      </c>
      <c r="C226" s="47"/>
      <c r="D226" s="47" t="s">
        <v>7125</v>
      </c>
      <c r="E226" s="47" t="s">
        <v>2446</v>
      </c>
      <c r="F226" s="47"/>
      <c r="G226" s="47"/>
      <c r="H226" s="47"/>
      <c r="I226" s="47"/>
    </row>
    <row r="227" spans="2:9" x14ac:dyDescent="0.4">
      <c r="B227" s="47" t="s">
        <v>2273</v>
      </c>
      <c r="C227" s="47"/>
      <c r="D227" s="47" t="s">
        <v>7125</v>
      </c>
      <c r="E227" s="47" t="s">
        <v>70</v>
      </c>
      <c r="F227" s="47"/>
      <c r="G227" s="47"/>
      <c r="H227" s="47"/>
      <c r="I227" s="47"/>
    </row>
    <row r="228" spans="2:9" x14ac:dyDescent="0.4">
      <c r="B228" s="47" t="s">
        <v>5205</v>
      </c>
      <c r="C228" s="47"/>
      <c r="D228" s="47" t="s">
        <v>7125</v>
      </c>
      <c r="E228" s="47" t="s">
        <v>345</v>
      </c>
      <c r="F228" s="47"/>
      <c r="G228" s="47"/>
      <c r="H228" s="47"/>
      <c r="I228" s="47"/>
    </row>
    <row r="229" spans="2:9" x14ac:dyDescent="0.4">
      <c r="B229" s="47" t="s">
        <v>757</v>
      </c>
      <c r="C229" s="47"/>
      <c r="D229" s="47" t="s">
        <v>7125</v>
      </c>
      <c r="E229" s="47" t="s">
        <v>5206</v>
      </c>
      <c r="F229" s="47"/>
      <c r="G229" s="47"/>
      <c r="H229" s="47"/>
      <c r="I229" s="47"/>
    </row>
    <row r="230" spans="2:9" x14ac:dyDescent="0.4">
      <c r="B230" s="47" t="s">
        <v>4291</v>
      </c>
      <c r="C230" s="47"/>
      <c r="D230" s="47" t="s">
        <v>7125</v>
      </c>
      <c r="E230" s="47" t="s">
        <v>4666</v>
      </c>
      <c r="F230" s="47"/>
      <c r="G230" s="47"/>
      <c r="H230" s="47"/>
      <c r="I230" s="47"/>
    </row>
    <row r="231" spans="2:9" x14ac:dyDescent="0.4">
      <c r="B231" s="47" t="s">
        <v>5211</v>
      </c>
      <c r="C231" s="47"/>
      <c r="D231" s="47" t="s">
        <v>7125</v>
      </c>
      <c r="E231" s="47" t="s">
        <v>185</v>
      </c>
      <c r="F231" s="47"/>
      <c r="G231" s="47"/>
      <c r="H231" s="47"/>
      <c r="I231" s="47"/>
    </row>
    <row r="232" spans="2:9" x14ac:dyDescent="0.4">
      <c r="B232" s="47" t="s">
        <v>3029</v>
      </c>
      <c r="C232" s="47"/>
      <c r="D232" s="47" t="s">
        <v>7125</v>
      </c>
      <c r="E232" s="47" t="s">
        <v>5213</v>
      </c>
      <c r="F232" s="47"/>
      <c r="G232" s="47"/>
      <c r="H232" s="47"/>
      <c r="I232" s="47"/>
    </row>
    <row r="233" spans="2:9" x14ac:dyDescent="0.4">
      <c r="B233" s="47" t="s">
        <v>5215</v>
      </c>
      <c r="C233" s="47"/>
      <c r="D233" s="47" t="s">
        <v>7125</v>
      </c>
      <c r="E233" s="47" t="s">
        <v>5214</v>
      </c>
      <c r="F233" s="47"/>
      <c r="G233" s="47"/>
      <c r="H233" s="47"/>
      <c r="I233" s="47"/>
    </row>
    <row r="234" spans="2:9" x14ac:dyDescent="0.4">
      <c r="B234" s="47" t="s">
        <v>5215</v>
      </c>
      <c r="C234" s="47"/>
      <c r="D234" s="47" t="s">
        <v>7125</v>
      </c>
      <c r="E234" s="47" t="s">
        <v>212</v>
      </c>
      <c r="F234" s="47"/>
      <c r="G234" s="47"/>
      <c r="H234" s="47"/>
      <c r="I234" s="47"/>
    </row>
    <row r="235" spans="2:9" x14ac:dyDescent="0.4">
      <c r="B235" s="47" t="s">
        <v>2646</v>
      </c>
      <c r="C235" s="47"/>
      <c r="D235" s="47" t="s">
        <v>7125</v>
      </c>
      <c r="E235" s="47" t="s">
        <v>2791</v>
      </c>
      <c r="F235" s="47"/>
      <c r="G235" s="47"/>
      <c r="H235" s="47"/>
      <c r="I235" s="47"/>
    </row>
    <row r="236" spans="2:9" x14ac:dyDescent="0.4">
      <c r="B236" s="47" t="s">
        <v>5220</v>
      </c>
      <c r="C236" s="47"/>
      <c r="D236" s="47" t="s">
        <v>7125</v>
      </c>
      <c r="E236" s="47" t="s">
        <v>5218</v>
      </c>
      <c r="F236" s="47"/>
      <c r="G236" s="47"/>
      <c r="H236" s="47"/>
      <c r="I236" s="47"/>
    </row>
    <row r="237" spans="2:9" x14ac:dyDescent="0.4">
      <c r="B237" s="47" t="s">
        <v>1171</v>
      </c>
      <c r="C237" s="47"/>
      <c r="D237" s="47" t="s">
        <v>7125</v>
      </c>
      <c r="E237" s="47" t="s">
        <v>5222</v>
      </c>
      <c r="F237" s="47"/>
      <c r="G237" s="47"/>
      <c r="H237" s="47"/>
      <c r="I237" s="47"/>
    </row>
    <row r="238" spans="2:9" x14ac:dyDescent="0.4">
      <c r="B238" s="47" t="s">
        <v>3125</v>
      </c>
      <c r="C238" s="47"/>
      <c r="D238" s="47" t="s">
        <v>7125</v>
      </c>
      <c r="E238" s="47" t="s">
        <v>4817</v>
      </c>
      <c r="F238" s="47"/>
      <c r="G238" s="47"/>
      <c r="H238" s="47"/>
      <c r="I238" s="47"/>
    </row>
    <row r="239" spans="2:9" x14ac:dyDescent="0.4">
      <c r="B239" s="47" t="s">
        <v>3125</v>
      </c>
      <c r="C239" s="47"/>
      <c r="D239" s="47" t="s">
        <v>7125</v>
      </c>
      <c r="E239" s="47" t="s">
        <v>173</v>
      </c>
      <c r="F239" s="47"/>
      <c r="G239" s="47"/>
      <c r="H239" s="47"/>
      <c r="I239" s="47"/>
    </row>
    <row r="240" spans="2:9" x14ac:dyDescent="0.4">
      <c r="B240" s="47" t="s">
        <v>5225</v>
      </c>
      <c r="C240" s="47"/>
      <c r="D240" s="47" t="s">
        <v>7125</v>
      </c>
      <c r="E240" s="47" t="s">
        <v>5223</v>
      </c>
      <c r="F240" s="47"/>
      <c r="G240" s="47"/>
      <c r="H240" s="47"/>
      <c r="I240" s="47"/>
    </row>
    <row r="241" spans="2:9" x14ac:dyDescent="0.4">
      <c r="B241" s="47" t="s">
        <v>5225</v>
      </c>
      <c r="C241" s="47"/>
      <c r="D241" s="47" t="s">
        <v>7125</v>
      </c>
      <c r="E241" s="47" t="s">
        <v>5227</v>
      </c>
      <c r="F241" s="47"/>
      <c r="G241" s="47"/>
      <c r="H241" s="47"/>
      <c r="I241" s="47"/>
    </row>
    <row r="242" spans="2:9" x14ac:dyDescent="0.4">
      <c r="B242" s="47" t="s">
        <v>3515</v>
      </c>
      <c r="C242" s="47"/>
      <c r="D242" s="47" t="s">
        <v>7125</v>
      </c>
      <c r="E242" s="47" t="s">
        <v>5228</v>
      </c>
      <c r="F242" s="47"/>
      <c r="G242" s="47"/>
      <c r="H242" s="47"/>
      <c r="I242" s="47"/>
    </row>
    <row r="243" spans="2:9" x14ac:dyDescent="0.4">
      <c r="B243" s="47" t="s">
        <v>322</v>
      </c>
      <c r="C243" s="47"/>
      <c r="D243" s="47" t="s">
        <v>7125</v>
      </c>
      <c r="E243" s="47" t="s">
        <v>1082</v>
      </c>
      <c r="F243" s="47"/>
      <c r="G243" s="47"/>
      <c r="H243" s="47"/>
      <c r="I243" s="47"/>
    </row>
    <row r="244" spans="2:9" x14ac:dyDescent="0.4">
      <c r="B244" s="47" t="s">
        <v>893</v>
      </c>
      <c r="C244" s="47"/>
      <c r="D244" s="47" t="s">
        <v>7125</v>
      </c>
      <c r="E244" s="47" t="s">
        <v>1536</v>
      </c>
      <c r="F244" s="47"/>
      <c r="G244" s="47"/>
      <c r="H244" s="47"/>
      <c r="I244" s="47"/>
    </row>
    <row r="245" spans="2:9" x14ac:dyDescent="0.4">
      <c r="B245" s="47" t="s">
        <v>893</v>
      </c>
      <c r="C245" s="47"/>
      <c r="D245" s="47" t="s">
        <v>7125</v>
      </c>
      <c r="E245" s="47" t="s">
        <v>4106</v>
      </c>
      <c r="F245" s="47"/>
      <c r="G245" s="47"/>
      <c r="H245" s="47"/>
      <c r="I245" s="47"/>
    </row>
    <row r="246" spans="2:9" x14ac:dyDescent="0.4">
      <c r="B246" s="47" t="s">
        <v>5235</v>
      </c>
      <c r="C246" s="47"/>
      <c r="D246" s="47" t="s">
        <v>7125</v>
      </c>
      <c r="E246" s="47" t="s">
        <v>5236</v>
      </c>
      <c r="F246" s="47"/>
      <c r="G246" s="47"/>
      <c r="H246" s="47"/>
      <c r="I246" s="47"/>
    </row>
    <row r="247" spans="2:9" x14ac:dyDescent="0.4">
      <c r="B247" s="47" t="s">
        <v>265</v>
      </c>
      <c r="C247" s="47"/>
      <c r="D247" s="47" t="s">
        <v>7125</v>
      </c>
      <c r="E247" s="47" t="s">
        <v>3949</v>
      </c>
      <c r="F247" s="47"/>
      <c r="G247" s="47"/>
      <c r="H247" s="47"/>
      <c r="I247" s="47"/>
    </row>
    <row r="248" spans="2:9" x14ac:dyDescent="0.4">
      <c r="B248" s="47" t="s">
        <v>3149</v>
      </c>
      <c r="C248" s="47"/>
      <c r="D248" s="47" t="s">
        <v>7125</v>
      </c>
      <c r="E248" s="47" t="s">
        <v>5242</v>
      </c>
      <c r="F248" s="47"/>
      <c r="G248" s="47"/>
      <c r="H248" s="47"/>
      <c r="I248" s="47"/>
    </row>
    <row r="249" spans="2:9" x14ac:dyDescent="0.4">
      <c r="B249" s="47" t="s">
        <v>2192</v>
      </c>
      <c r="C249" s="47"/>
      <c r="D249" s="47" t="s">
        <v>7125</v>
      </c>
      <c r="E249" s="47" t="s">
        <v>2346</v>
      </c>
      <c r="F249" s="47"/>
      <c r="G249" s="47"/>
      <c r="H249" s="47"/>
      <c r="I249" s="47"/>
    </row>
    <row r="250" spans="2:9" x14ac:dyDescent="0.4">
      <c r="B250" s="47" t="s">
        <v>2192</v>
      </c>
      <c r="C250" s="47"/>
      <c r="D250" s="47" t="s">
        <v>7125</v>
      </c>
      <c r="E250" s="47" t="s">
        <v>5249</v>
      </c>
      <c r="F250" s="47"/>
      <c r="G250" s="47"/>
      <c r="H250" s="47"/>
      <c r="I250" s="47"/>
    </row>
    <row r="251" spans="2:9" x14ac:dyDescent="0.4">
      <c r="B251" s="47" t="s">
        <v>568</v>
      </c>
      <c r="C251" s="47"/>
      <c r="D251" s="47" t="s">
        <v>7125</v>
      </c>
      <c r="E251" s="47" t="s">
        <v>5251</v>
      </c>
      <c r="F251" s="47"/>
      <c r="G251" s="47"/>
      <c r="H251" s="47"/>
      <c r="I251" s="47"/>
    </row>
    <row r="252" spans="2:9" x14ac:dyDescent="0.4">
      <c r="B252" s="47" t="s">
        <v>568</v>
      </c>
      <c r="C252" s="47"/>
      <c r="D252" s="47" t="s">
        <v>7125</v>
      </c>
      <c r="E252" s="47" t="s">
        <v>401</v>
      </c>
      <c r="F252" s="47"/>
      <c r="G252" s="47"/>
      <c r="H252" s="47"/>
      <c r="I252" s="47"/>
    </row>
    <row r="253" spans="2:9" x14ac:dyDescent="0.4">
      <c r="B253" s="47" t="s">
        <v>5253</v>
      </c>
      <c r="C253" s="47"/>
      <c r="D253" s="47" t="s">
        <v>7125</v>
      </c>
      <c r="E253" s="47" t="s">
        <v>5252</v>
      </c>
      <c r="F253" s="47"/>
      <c r="G253" s="47"/>
      <c r="H253" s="47"/>
      <c r="I253" s="47"/>
    </row>
    <row r="254" spans="2:9" x14ac:dyDescent="0.4">
      <c r="B254" s="47" t="s">
        <v>5253</v>
      </c>
      <c r="C254" s="47"/>
      <c r="D254" s="47" t="s">
        <v>7125</v>
      </c>
      <c r="E254" s="47" t="s">
        <v>262</v>
      </c>
      <c r="F254" s="47"/>
      <c r="G254" s="47"/>
      <c r="H254" s="47"/>
      <c r="I254" s="47"/>
    </row>
    <row r="255" spans="2:9" x14ac:dyDescent="0.4">
      <c r="B255" s="47" t="s">
        <v>5254</v>
      </c>
      <c r="C255" s="47"/>
      <c r="D255" s="47" t="s">
        <v>7125</v>
      </c>
      <c r="E255" s="47" t="s">
        <v>3679</v>
      </c>
      <c r="F255" s="47"/>
      <c r="G255" s="47"/>
      <c r="H255" s="47"/>
      <c r="I255" s="47"/>
    </row>
    <row r="256" spans="2:9" x14ac:dyDescent="0.4">
      <c r="B256" s="47" t="s">
        <v>5254</v>
      </c>
      <c r="C256" s="47"/>
      <c r="D256" s="47" t="s">
        <v>7125</v>
      </c>
      <c r="E256" s="47" t="s">
        <v>2544</v>
      </c>
      <c r="F256" s="47"/>
      <c r="G256" s="47"/>
      <c r="H256" s="47"/>
      <c r="I256" s="47"/>
    </row>
    <row r="257" spans="2:9" x14ac:dyDescent="0.4">
      <c r="B257" s="47" t="s">
        <v>1278</v>
      </c>
      <c r="C257" s="47"/>
      <c r="D257" s="47" t="s">
        <v>7125</v>
      </c>
      <c r="E257" s="47" t="s">
        <v>1806</v>
      </c>
      <c r="F257" s="47"/>
      <c r="G257" s="47"/>
      <c r="H257" s="47"/>
      <c r="I257" s="47"/>
    </row>
    <row r="258" spans="2:9" x14ac:dyDescent="0.4">
      <c r="B258" s="47" t="s">
        <v>2260</v>
      </c>
      <c r="C258" s="47"/>
      <c r="D258" s="47" t="s">
        <v>7125</v>
      </c>
      <c r="E258" s="47" t="s">
        <v>4907</v>
      </c>
      <c r="F258" s="47"/>
      <c r="G258" s="47"/>
      <c r="H258" s="47"/>
      <c r="I258" s="47"/>
    </row>
    <row r="259" spans="2:9" x14ac:dyDescent="0.4">
      <c r="B259" s="47" t="s">
        <v>5255</v>
      </c>
      <c r="C259" s="47"/>
      <c r="D259" s="47" t="s">
        <v>7125</v>
      </c>
      <c r="E259" s="47" t="s">
        <v>5256</v>
      </c>
      <c r="F259" s="47"/>
      <c r="G259" s="47"/>
      <c r="H259" s="47"/>
      <c r="I259" s="47"/>
    </row>
    <row r="260" spans="2:9" x14ac:dyDescent="0.4">
      <c r="B260" s="47" t="s">
        <v>3321</v>
      </c>
      <c r="C260" s="47"/>
      <c r="D260" s="47" t="s">
        <v>7125</v>
      </c>
      <c r="E260" s="47" t="s">
        <v>5258</v>
      </c>
      <c r="F260" s="47"/>
      <c r="G260" s="47"/>
      <c r="H260" s="47"/>
      <c r="I260" s="47"/>
    </row>
    <row r="261" spans="2:9" x14ac:dyDescent="0.4">
      <c r="B261" s="47" t="s">
        <v>1017</v>
      </c>
      <c r="C261" s="47"/>
      <c r="D261" s="47" t="s">
        <v>7125</v>
      </c>
      <c r="E261" s="47" t="s">
        <v>5261</v>
      </c>
      <c r="F261" s="47"/>
      <c r="G261" s="47"/>
      <c r="H261" s="47"/>
      <c r="I261" s="47"/>
    </row>
    <row r="262" spans="2:9" x14ac:dyDescent="0.4">
      <c r="B262" s="47" t="s">
        <v>5265</v>
      </c>
      <c r="C262" s="47"/>
      <c r="D262" s="47" t="s">
        <v>7125</v>
      </c>
      <c r="E262" s="47" t="s">
        <v>5263</v>
      </c>
      <c r="F262" s="47"/>
      <c r="G262" s="47"/>
      <c r="H262" s="47"/>
      <c r="I262" s="47"/>
    </row>
    <row r="263" spans="2:9" x14ac:dyDescent="0.4">
      <c r="B263" s="47" t="s">
        <v>5240</v>
      </c>
      <c r="C263" s="47"/>
      <c r="D263" s="47" t="s">
        <v>7125</v>
      </c>
      <c r="E263" s="47" t="s">
        <v>5266</v>
      </c>
      <c r="F263" s="47"/>
      <c r="G263" s="47"/>
      <c r="H263" s="47"/>
      <c r="I263" s="47"/>
    </row>
    <row r="264" spans="2:9" x14ac:dyDescent="0.4">
      <c r="B264" s="47" t="s">
        <v>4601</v>
      </c>
      <c r="C264" s="47"/>
      <c r="D264" s="47" t="s">
        <v>7125</v>
      </c>
      <c r="E264" s="47" t="s">
        <v>5269</v>
      </c>
      <c r="F264" s="47"/>
      <c r="G264" s="47"/>
      <c r="H264" s="47"/>
      <c r="I264" s="47"/>
    </row>
    <row r="265" spans="2:9" x14ac:dyDescent="0.4">
      <c r="B265" s="47" t="s">
        <v>5271</v>
      </c>
      <c r="C265" s="47"/>
      <c r="D265" s="47" t="s">
        <v>7125</v>
      </c>
      <c r="E265" s="47" t="s">
        <v>838</v>
      </c>
      <c r="F265" s="47"/>
      <c r="G265" s="47"/>
      <c r="H265" s="47"/>
      <c r="I265" s="47"/>
    </row>
    <row r="266" spans="2:9" x14ac:dyDescent="0.4">
      <c r="B266" s="47" t="s">
        <v>5271</v>
      </c>
      <c r="C266" s="47"/>
      <c r="D266" s="47" t="s">
        <v>7125</v>
      </c>
      <c r="E266" s="47" t="s">
        <v>5272</v>
      </c>
      <c r="F266" s="47"/>
      <c r="G266" s="47"/>
      <c r="H266" s="47"/>
      <c r="I266" s="47"/>
    </row>
    <row r="267" spans="2:9" x14ac:dyDescent="0.4">
      <c r="B267" s="47" t="s">
        <v>5271</v>
      </c>
      <c r="C267" s="47"/>
      <c r="D267" s="47" t="s">
        <v>7125</v>
      </c>
      <c r="E267" s="47" t="s">
        <v>1582</v>
      </c>
      <c r="F267" s="47"/>
      <c r="G267" s="47"/>
      <c r="H267" s="47"/>
      <c r="I267" s="47"/>
    </row>
    <row r="268" spans="2:9" x14ac:dyDescent="0.4">
      <c r="B268" s="47" t="s">
        <v>2963</v>
      </c>
      <c r="C268" s="47"/>
      <c r="D268" s="47" t="s">
        <v>7125</v>
      </c>
      <c r="E268" s="47" t="s">
        <v>5274</v>
      </c>
      <c r="F268" s="47"/>
      <c r="G268" s="47"/>
      <c r="H268" s="47"/>
      <c r="I268" s="47"/>
    </row>
    <row r="269" spans="2:9" x14ac:dyDescent="0.4">
      <c r="B269" s="47" t="s">
        <v>2963</v>
      </c>
      <c r="C269" s="47"/>
      <c r="D269" s="47" t="s">
        <v>7125</v>
      </c>
      <c r="E269" s="47" t="s">
        <v>5276</v>
      </c>
      <c r="F269" s="47"/>
      <c r="G269" s="47"/>
      <c r="H269" s="47"/>
      <c r="I269" s="47"/>
    </row>
    <row r="270" spans="2:9" x14ac:dyDescent="0.4">
      <c r="B270" s="47" t="s">
        <v>5281</v>
      </c>
      <c r="C270" s="47"/>
      <c r="D270" s="47" t="s">
        <v>7125</v>
      </c>
      <c r="E270" s="47" t="s">
        <v>5279</v>
      </c>
      <c r="F270" s="47"/>
      <c r="G270" s="47"/>
      <c r="H270" s="47"/>
      <c r="I270" s="47"/>
    </row>
    <row r="271" spans="2:9" x14ac:dyDescent="0.4">
      <c r="B271" s="47" t="s">
        <v>5281</v>
      </c>
      <c r="C271" s="47"/>
      <c r="D271" s="47" t="s">
        <v>7125</v>
      </c>
      <c r="E271" s="47" t="s">
        <v>5282</v>
      </c>
      <c r="F271" s="47"/>
      <c r="G271" s="47"/>
      <c r="H271" s="47"/>
      <c r="I271" s="47"/>
    </row>
    <row r="272" spans="2:9" x14ac:dyDescent="0.4">
      <c r="B272" s="47" t="s">
        <v>2194</v>
      </c>
      <c r="C272" s="47"/>
      <c r="D272" s="47" t="s">
        <v>7125</v>
      </c>
      <c r="E272" s="47" t="s">
        <v>2739</v>
      </c>
      <c r="F272" s="47"/>
      <c r="G272" s="47"/>
      <c r="H272" s="47"/>
      <c r="I272" s="47"/>
    </row>
    <row r="273" spans="2:9" x14ac:dyDescent="0.4">
      <c r="B273" s="47" t="s">
        <v>5284</v>
      </c>
      <c r="C273" s="47"/>
      <c r="D273" s="47" t="s">
        <v>7125</v>
      </c>
      <c r="E273" s="47" t="s">
        <v>5283</v>
      </c>
      <c r="F273" s="47"/>
      <c r="G273" s="47"/>
      <c r="H273" s="47"/>
      <c r="I273" s="47"/>
    </row>
    <row r="274" spans="2:9" x14ac:dyDescent="0.4">
      <c r="B274" s="47" t="s">
        <v>5292</v>
      </c>
      <c r="C274" s="47"/>
      <c r="D274" s="47" t="s">
        <v>7125</v>
      </c>
      <c r="E274" s="47" t="s">
        <v>5289</v>
      </c>
      <c r="F274" s="47"/>
      <c r="G274" s="47"/>
      <c r="H274" s="47"/>
      <c r="I274" s="47"/>
    </row>
    <row r="275" spans="2:9" x14ac:dyDescent="0.4">
      <c r="B275" s="47" t="s">
        <v>5293</v>
      </c>
      <c r="C275" s="47"/>
      <c r="D275" s="47" t="s">
        <v>7125</v>
      </c>
      <c r="E275" s="47" t="s">
        <v>2858</v>
      </c>
      <c r="F275" s="47"/>
      <c r="G275" s="47"/>
      <c r="H275" s="47"/>
      <c r="I275" s="47"/>
    </row>
    <row r="276" spans="2:9" x14ac:dyDescent="0.4">
      <c r="B276" s="47" t="s">
        <v>5295</v>
      </c>
      <c r="C276" s="47"/>
      <c r="D276" s="47" t="s">
        <v>7125</v>
      </c>
      <c r="E276" s="47" t="s">
        <v>5297</v>
      </c>
      <c r="F276" s="47"/>
      <c r="G276" s="47"/>
      <c r="H276" s="47"/>
      <c r="I276" s="47"/>
    </row>
    <row r="277" spans="2:9" x14ac:dyDescent="0.4">
      <c r="B277" s="47" t="s">
        <v>5299</v>
      </c>
      <c r="C277" s="47"/>
      <c r="D277" s="47" t="s">
        <v>7125</v>
      </c>
      <c r="E277" s="47" t="s">
        <v>2310</v>
      </c>
      <c r="F277" s="47"/>
      <c r="G277" s="47"/>
      <c r="H277" s="47"/>
      <c r="I277" s="47"/>
    </row>
    <row r="278" spans="2:9" x14ac:dyDescent="0.4">
      <c r="B278" s="47" t="s">
        <v>5301</v>
      </c>
      <c r="C278" s="47"/>
      <c r="D278" s="47" t="s">
        <v>7125</v>
      </c>
      <c r="E278" s="47" t="s">
        <v>5303</v>
      </c>
      <c r="F278" s="47"/>
      <c r="G278" s="47"/>
      <c r="H278" s="47"/>
      <c r="I278" s="47"/>
    </row>
    <row r="279" spans="2:9" x14ac:dyDescent="0.4">
      <c r="B279" s="47" t="s">
        <v>5306</v>
      </c>
      <c r="C279" s="47"/>
      <c r="D279" s="47" t="s">
        <v>7125</v>
      </c>
      <c r="E279" s="47" t="s">
        <v>5307</v>
      </c>
      <c r="F279" s="47"/>
      <c r="G279" s="47"/>
      <c r="H279" s="47"/>
      <c r="I279" s="47"/>
    </row>
    <row r="280" spans="2:9" x14ac:dyDescent="0.4">
      <c r="B280" s="47" t="s">
        <v>5175</v>
      </c>
      <c r="C280" s="47"/>
      <c r="D280" s="47" t="s">
        <v>7125</v>
      </c>
      <c r="E280" s="47" t="s">
        <v>18</v>
      </c>
      <c r="F280" s="47"/>
      <c r="G280" s="47"/>
      <c r="H280" s="47"/>
      <c r="I280" s="47"/>
    </row>
    <row r="281" spans="2:9" x14ac:dyDescent="0.4">
      <c r="B281" s="47" t="s">
        <v>5175</v>
      </c>
      <c r="C281" s="47"/>
      <c r="D281" s="47" t="s">
        <v>7125</v>
      </c>
      <c r="E281" s="47" t="s">
        <v>5308</v>
      </c>
      <c r="F281" s="47"/>
      <c r="G281" s="47"/>
      <c r="H281" s="47"/>
      <c r="I281" s="47"/>
    </row>
    <row r="282" spans="2:9" x14ac:dyDescent="0.4">
      <c r="B282" s="47" t="s">
        <v>5273</v>
      </c>
      <c r="C282" s="47"/>
      <c r="D282" s="47" t="s">
        <v>7125</v>
      </c>
      <c r="E282" s="47" t="s">
        <v>3652</v>
      </c>
      <c r="F282" s="47"/>
      <c r="G282" s="47"/>
      <c r="H282" s="47"/>
      <c r="I282" s="47"/>
    </row>
    <row r="283" spans="2:9" x14ac:dyDescent="0.4">
      <c r="B283" s="47" t="s">
        <v>3291</v>
      </c>
      <c r="C283" s="47"/>
      <c r="D283" s="47" t="s">
        <v>7125</v>
      </c>
      <c r="E283" s="47" t="s">
        <v>5311</v>
      </c>
      <c r="F283" s="47"/>
      <c r="G283" s="47"/>
      <c r="H283" s="47"/>
      <c r="I283" s="47"/>
    </row>
    <row r="284" spans="2:9" x14ac:dyDescent="0.4">
      <c r="B284" s="47" t="s">
        <v>3291</v>
      </c>
      <c r="C284" s="47"/>
      <c r="D284" s="47" t="s">
        <v>7125</v>
      </c>
      <c r="E284" s="47" t="s">
        <v>5312</v>
      </c>
      <c r="F284" s="47"/>
      <c r="G284" s="47"/>
      <c r="H284" s="47"/>
      <c r="I284" s="47"/>
    </row>
    <row r="285" spans="2:9" x14ac:dyDescent="0.4">
      <c r="B285" s="47" t="s">
        <v>3094</v>
      </c>
      <c r="C285" s="47"/>
      <c r="D285" s="47" t="s">
        <v>7125</v>
      </c>
      <c r="E285" s="47" t="s">
        <v>5316</v>
      </c>
      <c r="F285" s="47"/>
      <c r="G285" s="47"/>
      <c r="H285" s="47"/>
      <c r="I285" s="47"/>
    </row>
    <row r="286" spans="2:9" x14ac:dyDescent="0.4">
      <c r="B286" s="47" t="s">
        <v>3094</v>
      </c>
      <c r="C286" s="47"/>
      <c r="D286" s="47" t="s">
        <v>7125</v>
      </c>
      <c r="E286" s="47" t="s">
        <v>5317</v>
      </c>
      <c r="F286" s="47"/>
      <c r="G286" s="47"/>
      <c r="H286" s="47"/>
      <c r="I286" s="47"/>
    </row>
    <row r="287" spans="2:9" x14ac:dyDescent="0.4">
      <c r="B287" s="47" t="s">
        <v>5319</v>
      </c>
      <c r="C287" s="47"/>
      <c r="D287" s="47" t="s">
        <v>7125</v>
      </c>
      <c r="E287" s="47" t="s">
        <v>5318</v>
      </c>
      <c r="F287" s="47"/>
      <c r="G287" s="47"/>
      <c r="H287" s="47"/>
      <c r="I287" s="47"/>
    </row>
    <row r="288" spans="2:9" x14ac:dyDescent="0.4">
      <c r="B288" s="47" t="s">
        <v>5319</v>
      </c>
      <c r="C288" s="47"/>
      <c r="D288" s="47" t="s">
        <v>7125</v>
      </c>
      <c r="E288" s="47" t="s">
        <v>5006</v>
      </c>
      <c r="F288" s="47"/>
      <c r="G288" s="47"/>
      <c r="H288" s="47"/>
      <c r="I288" s="47"/>
    </row>
    <row r="289" spans="2:9" x14ac:dyDescent="0.4">
      <c r="B289" s="47" t="s">
        <v>5320</v>
      </c>
      <c r="C289" s="47"/>
      <c r="D289" s="47" t="s">
        <v>7125</v>
      </c>
      <c r="E289" s="47" t="s">
        <v>5321</v>
      </c>
      <c r="F289" s="47"/>
      <c r="G289" s="47"/>
      <c r="H289" s="47"/>
      <c r="I289" s="47"/>
    </row>
    <row r="290" spans="2:9" x14ac:dyDescent="0.4">
      <c r="B290" s="47" t="s">
        <v>5324</v>
      </c>
      <c r="C290" s="47"/>
      <c r="D290" s="47" t="s">
        <v>7125</v>
      </c>
      <c r="E290" s="47" t="s">
        <v>5328</v>
      </c>
      <c r="F290" s="47"/>
      <c r="G290" s="47"/>
      <c r="H290" s="47"/>
      <c r="I290" s="47"/>
    </row>
    <row r="291" spans="2:9" x14ac:dyDescent="0.4">
      <c r="B291" s="47" t="s">
        <v>5333</v>
      </c>
      <c r="C291" s="47"/>
      <c r="D291" s="47" t="s">
        <v>7125</v>
      </c>
      <c r="E291" s="47" t="s">
        <v>5334</v>
      </c>
      <c r="F291" s="47"/>
      <c r="G291" s="47"/>
      <c r="H291" s="47"/>
      <c r="I291" s="47"/>
    </row>
    <row r="292" spans="2:9" x14ac:dyDescent="0.4">
      <c r="B292" s="47" t="s">
        <v>5339</v>
      </c>
      <c r="C292" s="47"/>
      <c r="D292" s="47" t="s">
        <v>7125</v>
      </c>
      <c r="E292" s="47" t="s">
        <v>5341</v>
      </c>
      <c r="F292" s="47"/>
      <c r="G292" s="47"/>
      <c r="H292" s="47"/>
      <c r="I292" s="47"/>
    </row>
    <row r="293" spans="2:9" x14ac:dyDescent="0.4">
      <c r="B293" s="47" t="s">
        <v>1379</v>
      </c>
      <c r="C293" s="47"/>
      <c r="D293" s="47" t="s">
        <v>7125</v>
      </c>
      <c r="E293" s="47" t="s">
        <v>5342</v>
      </c>
      <c r="F293" s="47"/>
      <c r="G293" s="47"/>
      <c r="H293" s="47"/>
      <c r="I293" s="47"/>
    </row>
    <row r="294" spans="2:9" x14ac:dyDescent="0.4">
      <c r="B294" s="47" t="s">
        <v>1638</v>
      </c>
      <c r="C294" s="47"/>
      <c r="D294" s="47" t="s">
        <v>7125</v>
      </c>
      <c r="E294" s="47" t="s">
        <v>5344</v>
      </c>
      <c r="F294" s="47"/>
      <c r="G294" s="47"/>
      <c r="H294" s="47"/>
      <c r="I294" s="47"/>
    </row>
    <row r="295" spans="2:9" x14ac:dyDescent="0.4">
      <c r="B295" s="47" t="s">
        <v>5346</v>
      </c>
      <c r="C295" s="47"/>
      <c r="D295" s="47" t="s">
        <v>7125</v>
      </c>
      <c r="E295" s="47" t="s">
        <v>5345</v>
      </c>
      <c r="F295" s="47"/>
      <c r="G295" s="47"/>
      <c r="H295" s="47"/>
      <c r="I295" s="47"/>
    </row>
    <row r="296" spans="2:9" x14ac:dyDescent="0.4">
      <c r="B296" s="47" t="s">
        <v>5348</v>
      </c>
      <c r="C296" s="47"/>
      <c r="D296" s="47" t="s">
        <v>7125</v>
      </c>
      <c r="E296" s="47" t="s">
        <v>4170</v>
      </c>
      <c r="F296" s="47"/>
      <c r="G296" s="47"/>
      <c r="H296" s="47"/>
      <c r="I296" s="47"/>
    </row>
    <row r="297" spans="2:9" x14ac:dyDescent="0.4">
      <c r="B297" s="47" t="s">
        <v>5348</v>
      </c>
      <c r="C297" s="47"/>
      <c r="D297" s="47" t="s">
        <v>7125</v>
      </c>
      <c r="E297" s="47" t="s">
        <v>5349</v>
      </c>
      <c r="F297" s="47"/>
      <c r="G297" s="47"/>
      <c r="H297" s="47"/>
      <c r="I297" s="47"/>
    </row>
    <row r="298" spans="2:9" x14ac:dyDescent="0.4">
      <c r="B298" s="47" t="s">
        <v>5348</v>
      </c>
      <c r="C298" s="47"/>
      <c r="D298" s="47" t="s">
        <v>7125</v>
      </c>
      <c r="E298" s="47" t="s">
        <v>4798</v>
      </c>
      <c r="F298" s="47"/>
      <c r="G298" s="47"/>
      <c r="H298" s="47"/>
      <c r="I298" s="47"/>
    </row>
    <row r="299" spans="2:9" x14ac:dyDescent="0.4">
      <c r="B299" s="47" t="s">
        <v>732</v>
      </c>
      <c r="C299" s="47"/>
      <c r="D299" s="47" t="s">
        <v>7125</v>
      </c>
      <c r="E299" s="47" t="s">
        <v>2784</v>
      </c>
      <c r="F299" s="47"/>
      <c r="G299" s="47"/>
      <c r="H299" s="47"/>
      <c r="I299" s="47"/>
    </row>
    <row r="300" spans="2:9" x14ac:dyDescent="0.4">
      <c r="B300" s="47" t="s">
        <v>5350</v>
      </c>
      <c r="C300" s="47"/>
      <c r="D300" s="47" t="s">
        <v>7125</v>
      </c>
      <c r="E300" s="47" t="s">
        <v>5352</v>
      </c>
      <c r="F300" s="47"/>
      <c r="G300" s="47"/>
      <c r="H300" s="47"/>
      <c r="I300" s="47"/>
    </row>
    <row r="301" spans="2:9" x14ac:dyDescent="0.4">
      <c r="B301" s="47" t="s">
        <v>5356</v>
      </c>
      <c r="C301" s="47"/>
      <c r="D301" s="47" t="s">
        <v>7125</v>
      </c>
      <c r="E301" s="47" t="s">
        <v>5353</v>
      </c>
      <c r="F301" s="47"/>
      <c r="G301" s="47"/>
      <c r="H301" s="47"/>
      <c r="I301" s="47"/>
    </row>
    <row r="302" spans="2:9" x14ac:dyDescent="0.4">
      <c r="B302" s="47" t="s">
        <v>5357</v>
      </c>
      <c r="C302" s="47"/>
      <c r="D302" s="47" t="s">
        <v>7125</v>
      </c>
      <c r="E302" s="47" t="s">
        <v>5359</v>
      </c>
      <c r="F302" s="47"/>
      <c r="G302" s="47"/>
      <c r="H302" s="47"/>
      <c r="I302" s="47"/>
    </row>
    <row r="303" spans="2:9" x14ac:dyDescent="0.4">
      <c r="B303" s="47" t="s">
        <v>5357</v>
      </c>
      <c r="C303" s="47"/>
      <c r="D303" s="47" t="s">
        <v>7125</v>
      </c>
      <c r="E303" s="47" t="s">
        <v>2559</v>
      </c>
      <c r="F303" s="47"/>
      <c r="G303" s="47"/>
      <c r="H303" s="47"/>
      <c r="I303" s="47"/>
    </row>
    <row r="304" spans="2:9" x14ac:dyDescent="0.4">
      <c r="B304" s="47" t="s">
        <v>5362</v>
      </c>
      <c r="C304" s="47"/>
      <c r="D304" s="47" t="s">
        <v>7125</v>
      </c>
      <c r="E304" s="47" t="s">
        <v>5360</v>
      </c>
      <c r="F304" s="47"/>
      <c r="G304" s="47"/>
      <c r="H304" s="47"/>
      <c r="I304" s="47"/>
    </row>
    <row r="305" spans="2:9" x14ac:dyDescent="0.4">
      <c r="B305" s="47" t="s">
        <v>5362</v>
      </c>
      <c r="C305" s="47"/>
      <c r="D305" s="47" t="s">
        <v>7125</v>
      </c>
      <c r="E305" s="47" t="s">
        <v>5363</v>
      </c>
      <c r="F305" s="47"/>
      <c r="G305" s="47"/>
      <c r="H305" s="47"/>
      <c r="I305" s="47"/>
    </row>
    <row r="306" spans="2:9" x14ac:dyDescent="0.4">
      <c r="B306" s="47" t="s">
        <v>5366</v>
      </c>
      <c r="C306" s="47"/>
      <c r="D306" s="47" t="s">
        <v>7125</v>
      </c>
      <c r="E306" s="47" t="s">
        <v>5367</v>
      </c>
      <c r="F306" s="47"/>
      <c r="G306" s="47"/>
      <c r="H306" s="47"/>
      <c r="I306" s="47"/>
    </row>
    <row r="307" spans="2:9" x14ac:dyDescent="0.4">
      <c r="B307" s="47" t="s">
        <v>5369</v>
      </c>
      <c r="C307" s="47"/>
      <c r="D307" s="47" t="s">
        <v>7125</v>
      </c>
      <c r="E307" s="47" t="s">
        <v>5368</v>
      </c>
      <c r="F307" s="47"/>
      <c r="G307" s="47"/>
      <c r="H307" s="47"/>
      <c r="I307" s="47"/>
    </row>
    <row r="308" spans="2:9" x14ac:dyDescent="0.4">
      <c r="B308" s="47" t="s">
        <v>5373</v>
      </c>
      <c r="C308" s="47"/>
      <c r="D308" s="47" t="s">
        <v>7125</v>
      </c>
      <c r="E308" s="47" t="s">
        <v>5372</v>
      </c>
      <c r="F308" s="47"/>
      <c r="G308" s="47"/>
      <c r="H308" s="47"/>
      <c r="I308" s="47"/>
    </row>
    <row r="309" spans="2:9" x14ac:dyDescent="0.4">
      <c r="B309" s="47" t="s">
        <v>5377</v>
      </c>
      <c r="C309" s="47"/>
      <c r="D309" s="47" t="s">
        <v>7125</v>
      </c>
      <c r="E309" s="47" t="s">
        <v>1634</v>
      </c>
      <c r="F309" s="47"/>
      <c r="G309" s="47"/>
      <c r="H309" s="47"/>
      <c r="I309" s="47"/>
    </row>
    <row r="310" spans="2:9" x14ac:dyDescent="0.4">
      <c r="B310" s="47" t="s">
        <v>5380</v>
      </c>
      <c r="C310" s="47"/>
      <c r="D310" s="47" t="s">
        <v>7125</v>
      </c>
      <c r="E310" s="47" t="s">
        <v>5379</v>
      </c>
      <c r="F310" s="47"/>
      <c r="G310" s="47"/>
      <c r="H310" s="47"/>
      <c r="I310" s="47"/>
    </row>
    <row r="311" spans="2:9" x14ac:dyDescent="0.4">
      <c r="B311" s="47" t="s">
        <v>1127</v>
      </c>
      <c r="C311" s="47"/>
      <c r="D311" s="47" t="s">
        <v>7125</v>
      </c>
      <c r="E311" s="47" t="s">
        <v>5383</v>
      </c>
      <c r="F311" s="47"/>
      <c r="G311" s="47"/>
      <c r="H311" s="47"/>
      <c r="I311" s="47"/>
    </row>
    <row r="312" spans="2:9" x14ac:dyDescent="0.4">
      <c r="B312" s="47" t="s">
        <v>5384</v>
      </c>
      <c r="C312" s="47"/>
      <c r="D312" s="47" t="s">
        <v>7125</v>
      </c>
      <c r="E312" s="47" t="s">
        <v>5186</v>
      </c>
      <c r="F312" s="47"/>
      <c r="G312" s="47"/>
      <c r="H312" s="47"/>
      <c r="I312" s="47"/>
    </row>
    <row r="313" spans="2:9" x14ac:dyDescent="0.4">
      <c r="B313" s="47" t="s">
        <v>5392</v>
      </c>
      <c r="C313" s="47"/>
      <c r="D313" s="47" t="s">
        <v>7125</v>
      </c>
      <c r="E313" s="47" t="s">
        <v>5391</v>
      </c>
      <c r="F313" s="47"/>
      <c r="G313" s="47"/>
      <c r="H313" s="47"/>
      <c r="I313" s="47"/>
    </row>
    <row r="314" spans="2:9" x14ac:dyDescent="0.4">
      <c r="B314" s="47" t="s">
        <v>5392</v>
      </c>
      <c r="C314" s="47"/>
      <c r="D314" s="47" t="s">
        <v>7125</v>
      </c>
      <c r="E314" s="47" t="s">
        <v>5224</v>
      </c>
      <c r="F314" s="47"/>
      <c r="G314" s="47"/>
      <c r="H314" s="47"/>
      <c r="I314" s="47"/>
    </row>
    <row r="315" spans="2:9" x14ac:dyDescent="0.4">
      <c r="B315" s="47" t="s">
        <v>5394</v>
      </c>
      <c r="C315" s="47"/>
      <c r="D315" s="47" t="s">
        <v>7125</v>
      </c>
      <c r="E315" s="47" t="s">
        <v>5393</v>
      </c>
      <c r="F315" s="47"/>
      <c r="G315" s="47"/>
      <c r="H315" s="47"/>
      <c r="I315" s="47"/>
    </row>
    <row r="316" spans="2:9" x14ac:dyDescent="0.4">
      <c r="B316" s="47" t="s">
        <v>5394</v>
      </c>
      <c r="C316" s="47"/>
      <c r="D316" s="47" t="s">
        <v>7125</v>
      </c>
      <c r="E316" s="47" t="s">
        <v>5395</v>
      </c>
      <c r="F316" s="47"/>
      <c r="G316" s="47"/>
      <c r="H316" s="47"/>
      <c r="I316" s="47"/>
    </row>
    <row r="317" spans="2:9" x14ac:dyDescent="0.4">
      <c r="B317" s="47" t="s">
        <v>5398</v>
      </c>
      <c r="C317" s="47"/>
      <c r="D317" s="47" t="s">
        <v>7125</v>
      </c>
      <c r="E317" s="47" t="s">
        <v>5396</v>
      </c>
      <c r="F317" s="47"/>
      <c r="G317" s="47"/>
      <c r="H317" s="47"/>
      <c r="I317" s="47"/>
    </row>
    <row r="318" spans="2:9" x14ac:dyDescent="0.4">
      <c r="B318" s="47" t="s">
        <v>5399</v>
      </c>
      <c r="C318" s="47"/>
      <c r="D318" s="47" t="s">
        <v>7125</v>
      </c>
      <c r="E318" s="47" t="s">
        <v>2953</v>
      </c>
      <c r="F318" s="47"/>
      <c r="G318" s="47"/>
      <c r="H318" s="47"/>
      <c r="I318" s="47"/>
    </row>
    <row r="319" spans="2:9" x14ac:dyDescent="0.4">
      <c r="B319" s="47" t="s">
        <v>5399</v>
      </c>
      <c r="C319" s="47"/>
      <c r="D319" s="47" t="s">
        <v>7125</v>
      </c>
      <c r="E319" s="47" t="s">
        <v>4353</v>
      </c>
      <c r="F319" s="47"/>
      <c r="G319" s="47"/>
      <c r="H319" s="47"/>
      <c r="I319" s="47"/>
    </row>
    <row r="320" spans="2:9" x14ac:dyDescent="0.4">
      <c r="B320" s="47" t="s">
        <v>5399</v>
      </c>
      <c r="C320" s="47"/>
      <c r="D320" s="47" t="s">
        <v>7125</v>
      </c>
      <c r="E320" s="47" t="s">
        <v>2645</v>
      </c>
      <c r="F320" s="47"/>
      <c r="G320" s="47"/>
      <c r="H320" s="47"/>
      <c r="I320" s="47"/>
    </row>
    <row r="321" spans="2:9" x14ac:dyDescent="0.4">
      <c r="B321" s="47" t="s">
        <v>4196</v>
      </c>
      <c r="C321" s="47"/>
      <c r="D321" s="47" t="s">
        <v>7125</v>
      </c>
      <c r="E321" s="47" t="s">
        <v>5400</v>
      </c>
      <c r="F321" s="47"/>
      <c r="G321" s="47"/>
      <c r="H321" s="47"/>
      <c r="I321" s="47"/>
    </row>
    <row r="322" spans="2:9" x14ac:dyDescent="0.4">
      <c r="B322" s="47" t="s">
        <v>4196</v>
      </c>
      <c r="C322" s="47"/>
      <c r="D322" s="47" t="s">
        <v>7125</v>
      </c>
      <c r="E322" s="47" t="s">
        <v>5401</v>
      </c>
      <c r="F322" s="47"/>
      <c r="G322" s="47"/>
      <c r="H322" s="47"/>
      <c r="I322" s="47"/>
    </row>
    <row r="323" spans="2:9" x14ac:dyDescent="0.4">
      <c r="B323" s="47" t="s">
        <v>1895</v>
      </c>
      <c r="C323" s="47"/>
      <c r="D323" s="47" t="s">
        <v>7125</v>
      </c>
      <c r="E323" s="47" t="s">
        <v>1912</v>
      </c>
      <c r="F323" s="47"/>
      <c r="G323" s="47"/>
      <c r="H323" s="47"/>
      <c r="I323" s="47"/>
    </row>
    <row r="324" spans="2:9" x14ac:dyDescent="0.4">
      <c r="B324" s="47" t="s">
        <v>5407</v>
      </c>
      <c r="C324" s="47"/>
      <c r="D324" s="47" t="s">
        <v>7125</v>
      </c>
      <c r="E324" s="47" t="s">
        <v>5408</v>
      </c>
      <c r="F324" s="47"/>
      <c r="G324" s="47"/>
      <c r="H324" s="47"/>
      <c r="I324" s="47"/>
    </row>
    <row r="325" spans="2:9" x14ac:dyDescent="0.4">
      <c r="B325" s="47" t="s">
        <v>5410</v>
      </c>
      <c r="C325" s="47"/>
      <c r="D325" s="47" t="s">
        <v>7125</v>
      </c>
      <c r="E325" s="47" t="s">
        <v>2623</v>
      </c>
      <c r="F325" s="47"/>
      <c r="G325" s="47"/>
      <c r="H325" s="47"/>
      <c r="I325" s="47"/>
    </row>
    <row r="326" spans="2:9" x14ac:dyDescent="0.4">
      <c r="B326" s="47" t="s">
        <v>5410</v>
      </c>
      <c r="C326" s="47"/>
      <c r="D326" s="47" t="s">
        <v>7125</v>
      </c>
      <c r="E326" s="47" t="s">
        <v>3025</v>
      </c>
      <c r="F326" s="47"/>
      <c r="G326" s="47"/>
      <c r="H326" s="47"/>
      <c r="I326" s="47"/>
    </row>
    <row r="327" spans="2:9" x14ac:dyDescent="0.4">
      <c r="B327" s="47" t="s">
        <v>5414</v>
      </c>
      <c r="C327" s="47"/>
      <c r="D327" s="47" t="s">
        <v>7125</v>
      </c>
      <c r="E327" s="47" t="s">
        <v>5411</v>
      </c>
      <c r="F327" s="47"/>
      <c r="G327" s="47"/>
      <c r="H327" s="47"/>
      <c r="I327" s="47"/>
    </row>
    <row r="328" spans="2:9" x14ac:dyDescent="0.4">
      <c r="B328" s="47" t="s">
        <v>5414</v>
      </c>
      <c r="C328" s="47"/>
      <c r="D328" s="47" t="s">
        <v>7125</v>
      </c>
      <c r="E328" s="47" t="s">
        <v>5416</v>
      </c>
      <c r="F328" s="47"/>
      <c r="G328" s="47"/>
      <c r="H328" s="47"/>
      <c r="I328" s="47"/>
    </row>
    <row r="329" spans="2:9" x14ac:dyDescent="0.4">
      <c r="B329" s="47" t="s">
        <v>5417</v>
      </c>
      <c r="C329" s="47"/>
      <c r="D329" s="47" t="s">
        <v>7125</v>
      </c>
      <c r="E329" s="47" t="s">
        <v>2887</v>
      </c>
      <c r="F329" s="47"/>
      <c r="G329" s="47"/>
      <c r="H329" s="47"/>
      <c r="I329" s="47"/>
    </row>
    <row r="330" spans="2:9" x14ac:dyDescent="0.4">
      <c r="B330" s="47" t="s">
        <v>4034</v>
      </c>
      <c r="C330" s="47"/>
      <c r="D330" s="47" t="s">
        <v>7125</v>
      </c>
      <c r="E330" s="47" t="s">
        <v>5418</v>
      </c>
      <c r="F330" s="47"/>
      <c r="G330" s="47"/>
      <c r="H330" s="47"/>
      <c r="I330" s="47"/>
    </row>
    <row r="331" spans="2:9" x14ac:dyDescent="0.4">
      <c r="B331" s="47" t="s">
        <v>5419</v>
      </c>
      <c r="C331" s="47"/>
      <c r="D331" s="47" t="s">
        <v>7125</v>
      </c>
      <c r="E331" s="47" t="s">
        <v>4547</v>
      </c>
      <c r="F331" s="47"/>
      <c r="G331" s="47"/>
      <c r="H331" s="47"/>
      <c r="I331" s="47"/>
    </row>
    <row r="332" spans="2:9" x14ac:dyDescent="0.4">
      <c r="B332" s="47" t="s">
        <v>5275</v>
      </c>
      <c r="C332" s="47"/>
      <c r="D332" s="47" t="s">
        <v>7125</v>
      </c>
      <c r="E332" s="47" t="s">
        <v>3798</v>
      </c>
      <c r="F332" s="47"/>
      <c r="G332" s="47"/>
      <c r="H332" s="47"/>
      <c r="I332" s="47"/>
    </row>
    <row r="333" spans="2:9" x14ac:dyDescent="0.4">
      <c r="B333" s="47" t="s">
        <v>5420</v>
      </c>
      <c r="C333" s="47"/>
      <c r="D333" s="47" t="s">
        <v>7125</v>
      </c>
      <c r="E333" s="47" t="s">
        <v>5422</v>
      </c>
      <c r="F333" s="47"/>
      <c r="G333" s="47"/>
      <c r="H333" s="47"/>
      <c r="I333" s="47"/>
    </row>
    <row r="334" spans="2:9" x14ac:dyDescent="0.4">
      <c r="B334" s="47" t="s">
        <v>2765</v>
      </c>
      <c r="C334" s="47"/>
      <c r="D334" s="47" t="s">
        <v>7125</v>
      </c>
      <c r="E334" s="47" t="s">
        <v>4464</v>
      </c>
      <c r="F334" s="47"/>
      <c r="G334" s="47"/>
      <c r="H334" s="47"/>
      <c r="I334" s="47"/>
    </row>
    <row r="335" spans="2:9" x14ac:dyDescent="0.4">
      <c r="B335" s="47" t="s">
        <v>5426</v>
      </c>
      <c r="C335" s="47"/>
      <c r="D335" s="47" t="s">
        <v>7125</v>
      </c>
      <c r="E335" s="47" t="s">
        <v>5428</v>
      </c>
      <c r="F335" s="47"/>
      <c r="G335" s="47"/>
      <c r="H335" s="47"/>
      <c r="I335" s="47"/>
    </row>
    <row r="336" spans="2:9" x14ac:dyDescent="0.4">
      <c r="B336" s="47" t="s">
        <v>4796</v>
      </c>
      <c r="C336" s="47"/>
      <c r="D336" s="47" t="s">
        <v>7125</v>
      </c>
      <c r="E336" s="47" t="s">
        <v>5430</v>
      </c>
      <c r="F336" s="47"/>
      <c r="G336" s="47"/>
      <c r="H336" s="47"/>
      <c r="I336" s="47"/>
    </row>
    <row r="337" spans="2:9" x14ac:dyDescent="0.4">
      <c r="B337" s="47" t="s">
        <v>3697</v>
      </c>
      <c r="C337" s="47"/>
      <c r="D337" s="47" t="s">
        <v>7125</v>
      </c>
      <c r="E337" s="47" t="s">
        <v>5433</v>
      </c>
      <c r="F337" s="47"/>
      <c r="G337" s="47"/>
      <c r="H337" s="47"/>
      <c r="I337" s="47"/>
    </row>
    <row r="338" spans="2:9" x14ac:dyDescent="0.4">
      <c r="B338" s="47" t="s">
        <v>1160</v>
      </c>
      <c r="C338" s="47"/>
      <c r="D338" s="47" t="s">
        <v>7125</v>
      </c>
      <c r="E338" s="47" t="s">
        <v>5171</v>
      </c>
      <c r="F338" s="47"/>
      <c r="G338" s="47"/>
      <c r="H338" s="47"/>
      <c r="I338" s="47"/>
    </row>
    <row r="339" spans="2:9" x14ac:dyDescent="0.4">
      <c r="B339" s="47" t="s">
        <v>5450</v>
      </c>
      <c r="C339" s="47"/>
      <c r="D339" s="47" t="s">
        <v>7125</v>
      </c>
      <c r="E339" s="47" t="s">
        <v>5451</v>
      </c>
      <c r="F339" s="47"/>
      <c r="G339" s="47"/>
      <c r="H339" s="47"/>
      <c r="I339" s="47"/>
    </row>
    <row r="340" spans="2:9" x14ac:dyDescent="0.4">
      <c r="B340" s="47" t="s">
        <v>3557</v>
      </c>
      <c r="C340" s="47"/>
      <c r="D340" s="47" t="s">
        <v>7125</v>
      </c>
      <c r="E340" s="47" t="s">
        <v>2103</v>
      </c>
      <c r="F340" s="47"/>
      <c r="G340" s="47"/>
      <c r="H340" s="47"/>
      <c r="I340" s="47"/>
    </row>
    <row r="341" spans="2:9" x14ac:dyDescent="0.4">
      <c r="B341" s="47" t="s">
        <v>1991</v>
      </c>
      <c r="C341" s="47"/>
      <c r="D341" s="47" t="s">
        <v>7125</v>
      </c>
      <c r="E341" s="47" t="s">
        <v>5453</v>
      </c>
      <c r="F341" s="47"/>
      <c r="G341" s="47"/>
      <c r="H341" s="47"/>
      <c r="I341" s="47"/>
    </row>
    <row r="342" spans="2:9" x14ac:dyDescent="0.4">
      <c r="B342" s="47" t="s">
        <v>5455</v>
      </c>
      <c r="C342" s="47"/>
      <c r="D342" s="47" t="s">
        <v>7125</v>
      </c>
      <c r="E342" s="47" t="s">
        <v>711</v>
      </c>
      <c r="F342" s="47"/>
      <c r="G342" s="47"/>
      <c r="H342" s="47"/>
      <c r="I342" s="47"/>
    </row>
    <row r="343" spans="2:9" x14ac:dyDescent="0.4">
      <c r="B343" s="47" t="s">
        <v>5455</v>
      </c>
      <c r="C343" s="47"/>
      <c r="D343" s="47" t="s">
        <v>7125</v>
      </c>
      <c r="E343" s="47" t="s">
        <v>5456</v>
      </c>
      <c r="F343" s="47"/>
      <c r="G343" s="47"/>
      <c r="H343" s="47"/>
      <c r="I343" s="47"/>
    </row>
    <row r="344" spans="2:9" x14ac:dyDescent="0.4">
      <c r="B344" s="47" t="s">
        <v>1240</v>
      </c>
      <c r="C344" s="47"/>
      <c r="D344" s="47" t="s">
        <v>7125</v>
      </c>
      <c r="E344" s="47" t="s">
        <v>5457</v>
      </c>
      <c r="F344" s="47"/>
      <c r="G344" s="47"/>
      <c r="H344" s="47"/>
      <c r="I344" s="47"/>
    </row>
    <row r="345" spans="2:9" x14ac:dyDescent="0.4">
      <c r="B345" s="47" t="s">
        <v>1240</v>
      </c>
      <c r="C345" s="47"/>
      <c r="D345" s="47" t="s">
        <v>7125</v>
      </c>
      <c r="E345" s="47" t="s">
        <v>3409</v>
      </c>
      <c r="F345" s="47"/>
      <c r="G345" s="47"/>
      <c r="H345" s="47"/>
      <c r="I345" s="47"/>
    </row>
    <row r="346" spans="2:9" x14ac:dyDescent="0.4">
      <c r="B346" s="47" t="s">
        <v>5460</v>
      </c>
      <c r="C346" s="47"/>
      <c r="D346" s="47" t="s">
        <v>7125</v>
      </c>
      <c r="E346" s="47" t="s">
        <v>5459</v>
      </c>
      <c r="F346" s="47"/>
      <c r="G346" s="47"/>
      <c r="H346" s="47"/>
      <c r="I346" s="47"/>
    </row>
    <row r="347" spans="2:9" x14ac:dyDescent="0.4">
      <c r="B347" s="47" t="s">
        <v>4975</v>
      </c>
      <c r="C347" s="47"/>
      <c r="D347" s="47" t="s">
        <v>7125</v>
      </c>
      <c r="E347" s="47" t="s">
        <v>5463</v>
      </c>
      <c r="F347" s="47"/>
      <c r="G347" s="47"/>
      <c r="H347" s="47"/>
      <c r="I347" s="47"/>
    </row>
    <row r="348" spans="2:9" x14ac:dyDescent="0.4">
      <c r="B348" s="47" t="s">
        <v>5210</v>
      </c>
      <c r="C348" s="47"/>
      <c r="D348" s="47" t="s">
        <v>7125</v>
      </c>
      <c r="E348" s="47" t="s">
        <v>3721</v>
      </c>
      <c r="F348" s="47"/>
      <c r="G348" s="47"/>
      <c r="H348" s="47"/>
      <c r="I348" s="47"/>
    </row>
    <row r="349" spans="2:9" x14ac:dyDescent="0.4">
      <c r="B349" s="47" t="s">
        <v>5210</v>
      </c>
      <c r="C349" s="47"/>
      <c r="D349" s="47" t="s">
        <v>7125</v>
      </c>
      <c r="E349" s="47" t="s">
        <v>5465</v>
      </c>
      <c r="F349" s="47"/>
      <c r="G349" s="47"/>
      <c r="H349" s="47"/>
      <c r="I349" s="47"/>
    </row>
    <row r="350" spans="2:9" x14ac:dyDescent="0.4">
      <c r="B350" s="47" t="s">
        <v>5467</v>
      </c>
      <c r="C350" s="47"/>
      <c r="D350" s="47" t="s">
        <v>7125</v>
      </c>
      <c r="E350" s="47" t="s">
        <v>5466</v>
      </c>
      <c r="F350" s="47"/>
      <c r="G350" s="47"/>
      <c r="H350" s="47"/>
      <c r="I350" s="47"/>
    </row>
    <row r="351" spans="2:9" x14ac:dyDescent="0.4">
      <c r="B351" s="47" t="s">
        <v>5467</v>
      </c>
      <c r="C351" s="47"/>
      <c r="D351" s="47" t="s">
        <v>7125</v>
      </c>
      <c r="E351" s="47" t="s">
        <v>5468</v>
      </c>
      <c r="F351" s="47"/>
      <c r="G351" s="47"/>
      <c r="H351" s="47"/>
      <c r="I351" s="47"/>
    </row>
    <row r="352" spans="2:9" x14ac:dyDescent="0.4">
      <c r="B352" s="47" t="s">
        <v>5471</v>
      </c>
      <c r="C352" s="47"/>
      <c r="D352" s="47" t="s">
        <v>7125</v>
      </c>
      <c r="E352" s="47" t="s">
        <v>5469</v>
      </c>
      <c r="F352" s="47"/>
      <c r="G352" s="47"/>
      <c r="H352" s="47"/>
      <c r="I352" s="47"/>
    </row>
    <row r="353" spans="2:9" x14ac:dyDescent="0.4">
      <c r="B353" s="47" t="s">
        <v>5471</v>
      </c>
      <c r="C353" s="47"/>
      <c r="D353" s="47" t="s">
        <v>7125</v>
      </c>
      <c r="E353" s="47" t="s">
        <v>5370</v>
      </c>
      <c r="F353" s="47"/>
      <c r="G353" s="47"/>
      <c r="H353" s="47"/>
      <c r="I353" s="47"/>
    </row>
    <row r="354" spans="2:9" x14ac:dyDescent="0.4">
      <c r="B354" s="47" t="s">
        <v>5472</v>
      </c>
      <c r="C354" s="47"/>
      <c r="D354" s="47" t="s">
        <v>7125</v>
      </c>
      <c r="E354" s="47" t="s">
        <v>5474</v>
      </c>
      <c r="F354" s="47"/>
      <c r="G354" s="47"/>
      <c r="H354" s="47"/>
      <c r="I354" s="47"/>
    </row>
    <row r="355" spans="2:9" x14ac:dyDescent="0.4">
      <c r="B355" s="47" t="s">
        <v>5472</v>
      </c>
      <c r="C355" s="47"/>
      <c r="D355" s="47" t="s">
        <v>7125</v>
      </c>
      <c r="E355" s="47" t="s">
        <v>3056</v>
      </c>
      <c r="F355" s="47"/>
      <c r="G355" s="47"/>
      <c r="H355" s="47"/>
      <c r="I355" s="47"/>
    </row>
    <row r="356" spans="2:9" x14ac:dyDescent="0.4">
      <c r="B356" s="47" t="s">
        <v>5476</v>
      </c>
      <c r="C356" s="47"/>
      <c r="D356" s="47" t="s">
        <v>7125</v>
      </c>
      <c r="E356" s="47" t="s">
        <v>5477</v>
      </c>
      <c r="F356" s="47"/>
      <c r="G356" s="47"/>
      <c r="H356" s="47"/>
      <c r="I356" s="47"/>
    </row>
    <row r="357" spans="2:9" x14ac:dyDescent="0.4">
      <c r="B357" s="47" t="s">
        <v>5476</v>
      </c>
      <c r="C357" s="47"/>
      <c r="D357" s="47" t="s">
        <v>7125</v>
      </c>
      <c r="E357" s="47" t="s">
        <v>5361</v>
      </c>
      <c r="F357" s="47"/>
      <c r="G357" s="47"/>
      <c r="H357" s="47"/>
      <c r="I357" s="47"/>
    </row>
    <row r="358" spans="2:9" x14ac:dyDescent="0.4">
      <c r="B358" s="47" t="s">
        <v>5479</v>
      </c>
      <c r="C358" s="47"/>
      <c r="D358" s="47" t="s">
        <v>7125</v>
      </c>
      <c r="E358" s="47" t="s">
        <v>5480</v>
      </c>
      <c r="F358" s="47"/>
      <c r="G358" s="47"/>
      <c r="H358" s="47"/>
      <c r="I358" s="47"/>
    </row>
    <row r="359" spans="2:9" x14ac:dyDescent="0.4">
      <c r="B359" s="47" t="s">
        <v>5479</v>
      </c>
      <c r="C359" s="47"/>
      <c r="D359" s="47" t="s">
        <v>7125</v>
      </c>
      <c r="E359" s="47" t="s">
        <v>5481</v>
      </c>
      <c r="F359" s="47"/>
      <c r="G359" s="47"/>
      <c r="H359" s="47"/>
      <c r="I359" s="47"/>
    </row>
    <row r="360" spans="2:9" x14ac:dyDescent="0.4">
      <c r="B360" s="47" t="s">
        <v>5120</v>
      </c>
      <c r="C360" s="47"/>
      <c r="D360" s="47" t="s">
        <v>7125</v>
      </c>
      <c r="E360" s="47" t="s">
        <v>5482</v>
      </c>
      <c r="F360" s="47"/>
      <c r="G360" s="47"/>
      <c r="H360" s="47"/>
      <c r="I360" s="47"/>
    </row>
    <row r="361" spans="2:9" x14ac:dyDescent="0.4">
      <c r="B361" s="47" t="s">
        <v>5120</v>
      </c>
      <c r="C361" s="47"/>
      <c r="D361" s="47" t="s">
        <v>7125</v>
      </c>
      <c r="E361" s="47" t="s">
        <v>2767</v>
      </c>
      <c r="F361" s="47"/>
      <c r="G361" s="47"/>
      <c r="H361" s="47"/>
      <c r="I361" s="47"/>
    </row>
    <row r="362" spans="2:9" x14ac:dyDescent="0.4">
      <c r="B362" s="47" t="s">
        <v>5483</v>
      </c>
      <c r="C362" s="47"/>
      <c r="D362" s="47" t="s">
        <v>7125</v>
      </c>
      <c r="E362" s="47" t="s">
        <v>2459</v>
      </c>
      <c r="F362" s="47"/>
      <c r="G362" s="47"/>
      <c r="H362" s="47"/>
      <c r="I362" s="47"/>
    </row>
    <row r="363" spans="2:9" x14ac:dyDescent="0.4">
      <c r="B363" s="47" t="s">
        <v>5484</v>
      </c>
      <c r="C363" s="47"/>
      <c r="D363" s="47" t="s">
        <v>7125</v>
      </c>
      <c r="E363" s="47" t="s">
        <v>843</v>
      </c>
      <c r="F363" s="47"/>
      <c r="G363" s="47"/>
      <c r="H363" s="47"/>
      <c r="I363" s="47"/>
    </row>
    <row r="364" spans="2:9" x14ac:dyDescent="0.4">
      <c r="B364" s="47" t="s">
        <v>5484</v>
      </c>
      <c r="C364" s="47"/>
      <c r="D364" s="47" t="s">
        <v>7125</v>
      </c>
      <c r="E364" s="47" t="s">
        <v>5485</v>
      </c>
      <c r="F364" s="47"/>
      <c r="G364" s="47"/>
      <c r="H364" s="47"/>
      <c r="I364" s="47"/>
    </row>
    <row r="365" spans="2:9" x14ac:dyDescent="0.4">
      <c r="B365" s="47" t="s">
        <v>5490</v>
      </c>
      <c r="C365" s="47"/>
      <c r="D365" s="47" t="s">
        <v>7125</v>
      </c>
      <c r="E365" s="47" t="s">
        <v>2518</v>
      </c>
      <c r="F365" s="47"/>
      <c r="G365" s="47"/>
      <c r="H365" s="47"/>
      <c r="I365" s="47"/>
    </row>
    <row r="366" spans="2:9" x14ac:dyDescent="0.4">
      <c r="B366" s="47" t="s">
        <v>5490</v>
      </c>
      <c r="C366" s="47"/>
      <c r="D366" s="47" t="s">
        <v>7125</v>
      </c>
      <c r="E366" s="47" t="s">
        <v>5491</v>
      </c>
      <c r="F366" s="47"/>
      <c r="G366" s="47"/>
      <c r="H366" s="47"/>
      <c r="I366" s="47"/>
    </row>
    <row r="367" spans="2:9" x14ac:dyDescent="0.4">
      <c r="B367" s="47" t="s">
        <v>5494</v>
      </c>
      <c r="C367" s="47"/>
      <c r="D367" s="47" t="s">
        <v>7125</v>
      </c>
      <c r="E367" s="47" t="s">
        <v>551</v>
      </c>
      <c r="F367" s="47"/>
      <c r="G367" s="47"/>
      <c r="H367" s="47"/>
      <c r="I367" s="47"/>
    </row>
    <row r="368" spans="2:9" x14ac:dyDescent="0.4">
      <c r="B368" s="47" t="s">
        <v>3267</v>
      </c>
      <c r="C368" s="47"/>
      <c r="D368" s="47" t="s">
        <v>7125</v>
      </c>
      <c r="E368" s="47" t="s">
        <v>4082</v>
      </c>
      <c r="F368" s="47"/>
      <c r="G368" s="47"/>
      <c r="H368" s="47"/>
      <c r="I368" s="47"/>
    </row>
    <row r="369" spans="2:9" x14ac:dyDescent="0.4">
      <c r="B369" s="47" t="s">
        <v>5501</v>
      </c>
      <c r="C369" s="47"/>
      <c r="D369" s="47" t="s">
        <v>7125</v>
      </c>
      <c r="E369" s="47" t="s">
        <v>5021</v>
      </c>
      <c r="F369" s="47"/>
      <c r="G369" s="47"/>
      <c r="H369" s="47"/>
      <c r="I369" s="47"/>
    </row>
    <row r="370" spans="2:9" x14ac:dyDescent="0.4">
      <c r="B370" s="47" t="s">
        <v>33</v>
      </c>
      <c r="C370" s="47"/>
      <c r="D370" s="47" t="s">
        <v>7125</v>
      </c>
      <c r="E370" s="47" t="s">
        <v>5506</v>
      </c>
      <c r="F370" s="47"/>
      <c r="G370" s="47"/>
      <c r="H370" s="47"/>
      <c r="I370" s="47"/>
    </row>
    <row r="371" spans="2:9" x14ac:dyDescent="0.4">
      <c r="B371" s="47" t="s">
        <v>5509</v>
      </c>
      <c r="C371" s="47"/>
      <c r="D371" s="47" t="s">
        <v>7125</v>
      </c>
      <c r="E371" s="47" t="s">
        <v>315</v>
      </c>
      <c r="F371" s="47"/>
      <c r="G371" s="47"/>
      <c r="H371" s="47"/>
      <c r="I371" s="47"/>
    </row>
    <row r="372" spans="2:9" x14ac:dyDescent="0.4">
      <c r="B372" s="47" t="s">
        <v>5509</v>
      </c>
      <c r="C372" s="47"/>
      <c r="D372" s="47" t="s">
        <v>7125</v>
      </c>
      <c r="E372" s="47" t="s">
        <v>5510</v>
      </c>
      <c r="F372" s="47"/>
      <c r="G372" s="47"/>
      <c r="H372" s="47"/>
      <c r="I372" s="47"/>
    </row>
    <row r="373" spans="2:9" x14ac:dyDescent="0.4">
      <c r="B373" s="47" t="s">
        <v>5509</v>
      </c>
      <c r="C373" s="47"/>
      <c r="D373" s="47" t="s">
        <v>7125</v>
      </c>
      <c r="E373" s="47" t="s">
        <v>5511</v>
      </c>
      <c r="F373" s="47"/>
      <c r="G373" s="47"/>
      <c r="H373" s="47"/>
      <c r="I373" s="47"/>
    </row>
    <row r="374" spans="2:9" x14ac:dyDescent="0.4">
      <c r="B374" s="47" t="s">
        <v>4883</v>
      </c>
      <c r="C374" s="47"/>
      <c r="D374" s="47" t="s">
        <v>7125</v>
      </c>
      <c r="E374" s="47" t="s">
        <v>5512</v>
      </c>
      <c r="F374" s="47"/>
      <c r="G374" s="47"/>
      <c r="H374" s="47"/>
      <c r="I374" s="47"/>
    </row>
    <row r="375" spans="2:9" x14ac:dyDescent="0.4">
      <c r="B375" s="47" t="s">
        <v>4883</v>
      </c>
      <c r="C375" s="47"/>
      <c r="D375" s="47" t="s">
        <v>7125</v>
      </c>
      <c r="E375" s="47" t="s">
        <v>2152</v>
      </c>
      <c r="F375" s="47"/>
      <c r="G375" s="47"/>
      <c r="H375" s="47"/>
      <c r="I375" s="47"/>
    </row>
    <row r="376" spans="2:9" x14ac:dyDescent="0.4">
      <c r="B376" s="47" t="s">
        <v>3674</v>
      </c>
      <c r="C376" s="47"/>
      <c r="D376" s="47" t="s">
        <v>7125</v>
      </c>
      <c r="E376" s="47" t="s">
        <v>3353</v>
      </c>
      <c r="F376" s="47"/>
      <c r="G376" s="47"/>
      <c r="H376" s="47"/>
      <c r="I376" s="47"/>
    </row>
    <row r="377" spans="2:9" x14ac:dyDescent="0.4">
      <c r="B377" s="47" t="s">
        <v>5516</v>
      </c>
      <c r="C377" s="47"/>
      <c r="D377" s="47" t="s">
        <v>7125</v>
      </c>
      <c r="E377" s="47" t="s">
        <v>5515</v>
      </c>
      <c r="F377" s="47"/>
      <c r="G377" s="47"/>
      <c r="H377" s="47"/>
      <c r="I377" s="47"/>
    </row>
    <row r="378" spans="2:9" x14ac:dyDescent="0.4">
      <c r="B378" s="47" t="s">
        <v>5516</v>
      </c>
      <c r="C378" s="47"/>
      <c r="D378" s="47" t="s">
        <v>7125</v>
      </c>
      <c r="E378" s="47" t="s">
        <v>794</v>
      </c>
      <c r="F378" s="47"/>
      <c r="G378" s="47"/>
      <c r="H378" s="47"/>
      <c r="I378" s="47"/>
    </row>
    <row r="379" spans="2:9" x14ac:dyDescent="0.4">
      <c r="B379" s="47" t="s">
        <v>5518</v>
      </c>
      <c r="C379" s="47"/>
      <c r="D379" s="47" t="s">
        <v>7125</v>
      </c>
      <c r="E379" s="47" t="s">
        <v>4107</v>
      </c>
      <c r="F379" s="47"/>
      <c r="G379" s="47"/>
      <c r="H379" s="47"/>
      <c r="I379" s="47"/>
    </row>
    <row r="380" spans="2:9" x14ac:dyDescent="0.4">
      <c r="B380" s="47" t="s">
        <v>5518</v>
      </c>
      <c r="C380" s="47"/>
      <c r="D380" s="47" t="s">
        <v>7125</v>
      </c>
      <c r="E380" s="47" t="s">
        <v>5519</v>
      </c>
      <c r="F380" s="47"/>
      <c r="G380" s="47"/>
      <c r="H380" s="47"/>
      <c r="I380" s="47"/>
    </row>
    <row r="381" spans="2:9" x14ac:dyDescent="0.4">
      <c r="B381" s="47" t="s">
        <v>5521</v>
      </c>
      <c r="C381" s="47"/>
      <c r="D381" s="47" t="s">
        <v>7125</v>
      </c>
      <c r="E381" s="47" t="s">
        <v>5520</v>
      </c>
      <c r="F381" s="47"/>
      <c r="G381" s="47"/>
      <c r="H381" s="47"/>
      <c r="I381" s="47"/>
    </row>
    <row r="382" spans="2:9" x14ac:dyDescent="0.4">
      <c r="B382" s="47" t="s">
        <v>301</v>
      </c>
      <c r="C382" s="47"/>
      <c r="D382" s="47" t="s">
        <v>7125</v>
      </c>
      <c r="E382" s="47" t="s">
        <v>5523</v>
      </c>
      <c r="F382" s="47"/>
      <c r="G382" s="47"/>
      <c r="H382" s="47"/>
      <c r="I382" s="47"/>
    </row>
    <row r="383" spans="2:9" x14ac:dyDescent="0.4">
      <c r="B383" s="47" t="s">
        <v>301</v>
      </c>
      <c r="C383" s="47"/>
      <c r="D383" s="47" t="s">
        <v>7125</v>
      </c>
      <c r="E383" s="47" t="s">
        <v>5524</v>
      </c>
      <c r="F383" s="47"/>
      <c r="G383" s="47"/>
      <c r="H383" s="47"/>
      <c r="I383" s="47"/>
    </row>
    <row r="384" spans="2:9" x14ac:dyDescent="0.4">
      <c r="B384" s="47" t="s">
        <v>5525</v>
      </c>
      <c r="C384" s="47"/>
      <c r="D384" s="47" t="s">
        <v>7125</v>
      </c>
      <c r="E384" s="47" t="s">
        <v>1065</v>
      </c>
      <c r="F384" s="47"/>
      <c r="G384" s="47"/>
      <c r="H384" s="47"/>
      <c r="I384" s="47"/>
    </row>
    <row r="385" spans="2:9" x14ac:dyDescent="0.4">
      <c r="B385" s="47" t="s">
        <v>5528</v>
      </c>
      <c r="C385" s="47"/>
      <c r="D385" s="47" t="s">
        <v>7125</v>
      </c>
      <c r="E385" s="47" t="s">
        <v>1530</v>
      </c>
      <c r="F385" s="47"/>
      <c r="G385" s="47"/>
      <c r="H385" s="47"/>
      <c r="I385" s="47"/>
    </row>
    <row r="386" spans="2:9" x14ac:dyDescent="0.4">
      <c r="B386" s="47" t="s">
        <v>5531</v>
      </c>
      <c r="C386" s="47"/>
      <c r="D386" s="47" t="s">
        <v>7125</v>
      </c>
      <c r="E386" s="47" t="s">
        <v>5530</v>
      </c>
      <c r="F386" s="47"/>
      <c r="G386" s="47"/>
      <c r="H386" s="47"/>
      <c r="I386" s="47"/>
    </row>
    <row r="387" spans="2:9" x14ac:dyDescent="0.4">
      <c r="B387" s="47" t="s">
        <v>5531</v>
      </c>
      <c r="C387" s="47"/>
      <c r="D387" s="47" t="s">
        <v>7125</v>
      </c>
      <c r="E387" s="47" t="s">
        <v>5535</v>
      </c>
      <c r="F387" s="47"/>
      <c r="G387" s="47"/>
      <c r="H387" s="47"/>
      <c r="I387" s="47"/>
    </row>
    <row r="388" spans="2:9" x14ac:dyDescent="0.4">
      <c r="B388" s="47" t="s">
        <v>3573</v>
      </c>
      <c r="C388" s="47"/>
      <c r="D388" s="47" t="s">
        <v>7125</v>
      </c>
      <c r="E388" s="47" t="s">
        <v>5541</v>
      </c>
      <c r="F388" s="47"/>
      <c r="G388" s="47"/>
      <c r="H388" s="47"/>
      <c r="I388" s="47"/>
    </row>
    <row r="389" spans="2:9" x14ac:dyDescent="0.4">
      <c r="B389" s="47" t="s">
        <v>5542</v>
      </c>
      <c r="C389" s="47"/>
      <c r="D389" s="47" t="s">
        <v>7125</v>
      </c>
      <c r="E389" s="47" t="s">
        <v>3550</v>
      </c>
      <c r="F389" s="47"/>
      <c r="G389" s="47"/>
      <c r="H389" s="47"/>
      <c r="I389" s="47"/>
    </row>
    <row r="390" spans="2:9" x14ac:dyDescent="0.4">
      <c r="B390" s="47" t="s">
        <v>5543</v>
      </c>
      <c r="C390" s="47"/>
      <c r="D390" s="47" t="s">
        <v>7125</v>
      </c>
      <c r="E390" s="47" t="s">
        <v>5403</v>
      </c>
      <c r="F390" s="47"/>
      <c r="G390" s="47"/>
      <c r="H390" s="47"/>
      <c r="I390" s="47"/>
    </row>
    <row r="391" spans="2:9" x14ac:dyDescent="0.4">
      <c r="B391" s="47" t="s">
        <v>3756</v>
      </c>
      <c r="C391" s="47"/>
      <c r="D391" s="47" t="s">
        <v>7125</v>
      </c>
      <c r="E391" s="47" t="s">
        <v>5412</v>
      </c>
      <c r="F391" s="47"/>
      <c r="G391" s="47"/>
      <c r="H391" s="47"/>
      <c r="I391" s="47"/>
    </row>
    <row r="392" spans="2:9" x14ac:dyDescent="0.4">
      <c r="B392" s="47" t="s">
        <v>2716</v>
      </c>
      <c r="C392" s="47"/>
      <c r="D392" s="47" t="s">
        <v>7125</v>
      </c>
      <c r="E392" s="47" t="s">
        <v>499</v>
      </c>
      <c r="F392" s="47"/>
      <c r="G392" s="47"/>
      <c r="H392" s="47"/>
      <c r="I392" s="47"/>
    </row>
    <row r="393" spans="2:9" x14ac:dyDescent="0.4">
      <c r="B393" s="47" t="s">
        <v>5545</v>
      </c>
      <c r="C393" s="47"/>
      <c r="D393" s="47" t="s">
        <v>7125</v>
      </c>
      <c r="E393" s="47" t="s">
        <v>2233</v>
      </c>
      <c r="F393" s="47"/>
      <c r="G393" s="47"/>
      <c r="H393" s="47"/>
      <c r="I393" s="47"/>
    </row>
    <row r="394" spans="2:9" x14ac:dyDescent="0.4">
      <c r="B394" s="47" t="s">
        <v>665</v>
      </c>
      <c r="C394" s="47"/>
      <c r="D394" s="47" t="s">
        <v>7125</v>
      </c>
      <c r="E394" s="47" t="s">
        <v>1121</v>
      </c>
      <c r="F394" s="47"/>
      <c r="G394" s="47"/>
      <c r="H394" s="47"/>
      <c r="I394" s="47"/>
    </row>
    <row r="395" spans="2:9" x14ac:dyDescent="0.4">
      <c r="B395" s="47" t="s">
        <v>5547</v>
      </c>
      <c r="C395" s="47"/>
      <c r="D395" s="47" t="s">
        <v>7125</v>
      </c>
      <c r="E395" s="47" t="s">
        <v>2076</v>
      </c>
      <c r="F395" s="47"/>
      <c r="G395" s="47"/>
      <c r="H395" s="47"/>
      <c r="I395" s="47"/>
    </row>
    <row r="396" spans="2:9" x14ac:dyDescent="0.4">
      <c r="B396" s="47" t="s">
        <v>1459</v>
      </c>
      <c r="C396" s="47"/>
      <c r="D396" s="47" t="s">
        <v>7125</v>
      </c>
      <c r="E396" s="47" t="s">
        <v>5548</v>
      </c>
      <c r="F396" s="47"/>
      <c r="G396" s="47"/>
      <c r="H396" s="47"/>
      <c r="I396" s="47"/>
    </row>
    <row r="397" spans="2:9" x14ac:dyDescent="0.4">
      <c r="B397" s="47" t="s">
        <v>3789</v>
      </c>
      <c r="C397" s="47"/>
      <c r="D397" s="47" t="s">
        <v>7125</v>
      </c>
      <c r="E397" s="47" t="s">
        <v>2901</v>
      </c>
      <c r="F397" s="47"/>
      <c r="G397" s="47"/>
      <c r="H397" s="47"/>
      <c r="I397" s="47"/>
    </row>
    <row r="398" spans="2:9" x14ac:dyDescent="0.4">
      <c r="B398" s="47" t="s">
        <v>6677</v>
      </c>
      <c r="C398" s="47"/>
      <c r="D398" s="47" t="s">
        <v>7125</v>
      </c>
      <c r="E398" s="47" t="s">
        <v>5549</v>
      </c>
      <c r="F398" s="47"/>
      <c r="G398" s="47"/>
      <c r="H398" s="47"/>
      <c r="I398" s="47"/>
    </row>
    <row r="399" spans="2:9" x14ac:dyDescent="0.4">
      <c r="B399" s="47" t="s">
        <v>5741</v>
      </c>
      <c r="C399" s="47"/>
      <c r="D399" s="47" t="s">
        <v>7125</v>
      </c>
      <c r="E399" s="47" t="s">
        <v>5551</v>
      </c>
      <c r="F399" s="47"/>
      <c r="G399" s="47"/>
      <c r="H399" s="47"/>
      <c r="I399" s="47"/>
    </row>
    <row r="400" spans="2:9" x14ac:dyDescent="0.4">
      <c r="B400" s="47" t="s">
        <v>6917</v>
      </c>
      <c r="C400" s="47"/>
      <c r="D400" s="47" t="s">
        <v>7125</v>
      </c>
      <c r="E400" s="47" t="s">
        <v>3239</v>
      </c>
      <c r="F400" s="47"/>
      <c r="G400" s="47"/>
      <c r="H400" s="47"/>
      <c r="I400" s="47"/>
    </row>
    <row r="401" spans="2:9" x14ac:dyDescent="0.4">
      <c r="B401" s="47" t="s">
        <v>5902</v>
      </c>
      <c r="C401" s="47"/>
      <c r="D401" s="47" t="s">
        <v>7125</v>
      </c>
      <c r="E401" s="47" t="s">
        <v>2614</v>
      </c>
      <c r="F401" s="47"/>
      <c r="G401" s="47"/>
      <c r="H401" s="47"/>
      <c r="I401" s="47"/>
    </row>
    <row r="402" spans="2:9" x14ac:dyDescent="0.4">
      <c r="B402" s="47" t="s">
        <v>6918</v>
      </c>
      <c r="C402" s="47"/>
      <c r="D402" s="47" t="s">
        <v>7125</v>
      </c>
      <c r="E402" s="47" t="s">
        <v>5552</v>
      </c>
      <c r="F402" s="47"/>
      <c r="G402" s="47"/>
      <c r="H402" s="47"/>
      <c r="I402" s="47"/>
    </row>
    <row r="403" spans="2:9" x14ac:dyDescent="0.4">
      <c r="B403" s="47" t="s">
        <v>2274</v>
      </c>
      <c r="C403" s="47"/>
      <c r="D403" s="47" t="s">
        <v>7125</v>
      </c>
      <c r="E403" s="47" t="s">
        <v>5553</v>
      </c>
      <c r="F403" s="47"/>
      <c r="G403" s="47"/>
      <c r="H403" s="47"/>
      <c r="I403" s="47"/>
    </row>
    <row r="404" spans="2:9" x14ac:dyDescent="0.4">
      <c r="B404" s="47" t="s">
        <v>4578</v>
      </c>
      <c r="C404" s="47"/>
      <c r="D404" s="47" t="s">
        <v>7125</v>
      </c>
      <c r="E404" s="47" t="s">
        <v>1263</v>
      </c>
      <c r="F404" s="47"/>
      <c r="G404" s="47"/>
      <c r="H404" s="47"/>
      <c r="I404" s="47"/>
    </row>
    <row r="405" spans="2:9" x14ac:dyDescent="0.4">
      <c r="B405" s="47" t="s">
        <v>5210</v>
      </c>
      <c r="C405" s="47"/>
      <c r="D405" s="47" t="s">
        <v>7125</v>
      </c>
      <c r="E405" s="47" t="s">
        <v>5464</v>
      </c>
      <c r="F405" s="47"/>
      <c r="G405" s="47"/>
      <c r="H405" s="47"/>
      <c r="I405" s="47"/>
    </row>
    <row r="406" spans="2:9" x14ac:dyDescent="0.4">
      <c r="B406" s="47" t="s">
        <v>5472</v>
      </c>
      <c r="C406" s="47"/>
      <c r="D406" s="47" t="s">
        <v>7125</v>
      </c>
      <c r="E406" s="47" t="s">
        <v>5473</v>
      </c>
      <c r="F406" s="47"/>
      <c r="G406" s="47"/>
      <c r="H406" s="47"/>
      <c r="I406" s="47"/>
    </row>
    <row r="407" spans="2:9" x14ac:dyDescent="0.4">
      <c r="B407" s="47" t="s">
        <v>5476</v>
      </c>
      <c r="C407" s="47"/>
      <c r="D407" s="47" t="s">
        <v>7125</v>
      </c>
      <c r="E407" s="47" t="s">
        <v>4736</v>
      </c>
      <c r="F407" s="47"/>
      <c r="G407" s="47"/>
      <c r="H407" s="47"/>
      <c r="I407" s="47"/>
    </row>
    <row r="408" spans="2:9" x14ac:dyDescent="0.4">
      <c r="B408" s="47" t="s">
        <v>3761</v>
      </c>
      <c r="C408" s="47"/>
      <c r="D408" s="47" t="s">
        <v>7125</v>
      </c>
      <c r="E408" s="47" t="s">
        <v>4418</v>
      </c>
      <c r="F408" s="47"/>
      <c r="G408" s="47"/>
      <c r="H408" s="47"/>
      <c r="I408" s="47"/>
    </row>
    <row r="409" spans="2:9" x14ac:dyDescent="0.4">
      <c r="B409" s="47" t="s">
        <v>5426</v>
      </c>
      <c r="C409" s="47"/>
      <c r="D409" s="47" t="s">
        <v>7125</v>
      </c>
      <c r="E409" s="47" t="s">
        <v>5427</v>
      </c>
      <c r="F409" s="47"/>
      <c r="G409" s="47"/>
      <c r="H409" s="47"/>
      <c r="I409" s="47"/>
    </row>
    <row r="410" spans="2:9" x14ac:dyDescent="0.4">
      <c r="B410" s="47" t="s">
        <v>6919</v>
      </c>
      <c r="C410" s="47"/>
      <c r="D410" s="47" t="s">
        <v>7125</v>
      </c>
      <c r="E410" s="47" t="s">
        <v>6920</v>
      </c>
      <c r="F410" s="47"/>
      <c r="G410" s="47"/>
      <c r="H410" s="47"/>
      <c r="I410" s="47"/>
    </row>
    <row r="411" spans="2:9" x14ac:dyDescent="0.4">
      <c r="B411" s="47" t="s">
        <v>359</v>
      </c>
      <c r="C411" s="47"/>
      <c r="D411" s="47" t="s">
        <v>7125</v>
      </c>
      <c r="E411" s="47" t="s">
        <v>3331</v>
      </c>
      <c r="F411" s="47"/>
      <c r="G411" s="47"/>
      <c r="H411" s="47"/>
      <c r="I411" s="47"/>
    </row>
    <row r="412" spans="2:9" x14ac:dyDescent="0.4">
      <c r="B412" s="47" t="s">
        <v>5135</v>
      </c>
      <c r="C412" s="47"/>
      <c r="D412" s="47" t="s">
        <v>7125</v>
      </c>
      <c r="E412" s="47" t="s">
        <v>645</v>
      </c>
      <c r="F412" s="47"/>
      <c r="G412" s="47"/>
      <c r="H412" s="47"/>
      <c r="I412" s="47"/>
    </row>
    <row r="413" spans="2:9" x14ac:dyDescent="0.4">
      <c r="B413" s="47" t="s">
        <v>2192</v>
      </c>
      <c r="C413" s="47"/>
      <c r="D413" s="47" t="s">
        <v>7125</v>
      </c>
      <c r="E413" s="47" t="s">
        <v>4192</v>
      </c>
      <c r="F413" s="47"/>
      <c r="G413" s="47"/>
      <c r="H413" s="47"/>
      <c r="I413" s="47"/>
    </row>
    <row r="414" spans="2:9" x14ac:dyDescent="0.4">
      <c r="B414" s="47" t="s">
        <v>732</v>
      </c>
      <c r="C414" s="47"/>
      <c r="D414" s="47" t="s">
        <v>7125</v>
      </c>
      <c r="E414" s="47" t="s">
        <v>6921</v>
      </c>
      <c r="F414" s="47"/>
      <c r="G414" s="47"/>
      <c r="H414" s="47"/>
      <c r="I414" s="47"/>
    </row>
    <row r="415" spans="2:9" x14ac:dyDescent="0.4">
      <c r="B415" s="47" t="s">
        <v>5350</v>
      </c>
      <c r="C415" s="47"/>
      <c r="D415" s="47" t="s">
        <v>7125</v>
      </c>
      <c r="E415" s="47" t="s">
        <v>2021</v>
      </c>
      <c r="F415" s="47"/>
      <c r="G415" s="47"/>
      <c r="H415" s="47"/>
      <c r="I415" s="47"/>
    </row>
    <row r="416" spans="2:9" x14ac:dyDescent="0.4">
      <c r="B416" s="47" t="s">
        <v>5357</v>
      </c>
      <c r="C416" s="47"/>
      <c r="D416" s="47" t="s">
        <v>7125</v>
      </c>
      <c r="E416" s="47" t="s">
        <v>6322</v>
      </c>
      <c r="F416" s="47"/>
      <c r="G416" s="47"/>
      <c r="H416" s="47"/>
      <c r="I416" s="47"/>
    </row>
    <row r="417" spans="2:9" x14ac:dyDescent="0.4">
      <c r="B417" s="47" t="s">
        <v>5366</v>
      </c>
      <c r="C417" s="47"/>
      <c r="D417" s="47" t="s">
        <v>7125</v>
      </c>
      <c r="E417" s="47" t="s">
        <v>2352</v>
      </c>
      <c r="F417" s="47"/>
      <c r="G417" s="47"/>
      <c r="H417" s="47"/>
      <c r="I417" s="47"/>
    </row>
    <row r="418" spans="2:9" x14ac:dyDescent="0.4">
      <c r="B418" s="47" t="s">
        <v>5479</v>
      </c>
      <c r="C418" s="47"/>
      <c r="D418" s="47" t="s">
        <v>7125</v>
      </c>
      <c r="E418" s="47" t="s">
        <v>6730</v>
      </c>
      <c r="F418" s="47"/>
      <c r="G418" s="47"/>
      <c r="H418" s="47"/>
      <c r="I418" s="47"/>
    </row>
    <row r="419" spans="2:9" x14ac:dyDescent="0.4">
      <c r="B419" s="47" t="s">
        <v>33</v>
      </c>
      <c r="C419" s="47"/>
      <c r="D419" s="47" t="s">
        <v>7125</v>
      </c>
      <c r="E419" s="47" t="s">
        <v>1164</v>
      </c>
      <c r="F419" s="47"/>
      <c r="G419" s="47"/>
      <c r="H419" s="47"/>
      <c r="I419" s="47"/>
    </row>
    <row r="420" spans="2:9" x14ac:dyDescent="0.4">
      <c r="B420" s="47" t="s">
        <v>301</v>
      </c>
      <c r="C420" s="47"/>
      <c r="D420" s="47" t="s">
        <v>7125</v>
      </c>
      <c r="E420" s="47" t="s">
        <v>6923</v>
      </c>
      <c r="F420" s="47"/>
      <c r="G420" s="47"/>
      <c r="H420" s="47"/>
      <c r="I420" s="47"/>
    </row>
  </sheetData>
  <phoneticPr fontId="8"/>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dimension ref="B1:I818"/>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45.875" style="42" customWidth="1"/>
    <col min="3" max="4" width="3.125" style="42" hidden="1" customWidth="1"/>
    <col min="5" max="5" width="3.5" style="42" bestFit="1" customWidth="1"/>
    <col min="6" max="6" width="6.5" style="42" bestFit="1" customWidth="1"/>
    <col min="7" max="7" width="3.125" style="42" bestFit="1" customWidth="1"/>
    <col min="8" max="9" width="3.375" style="42" bestFit="1" customWidth="1"/>
    <col min="10" max="16384" width="3.5" style="42"/>
  </cols>
  <sheetData>
    <row r="1" spans="2:9" x14ac:dyDescent="0.4">
      <c r="B1" s="43" t="s">
        <v>3968</v>
      </c>
      <c r="C1" s="45"/>
      <c r="D1" s="45"/>
    </row>
    <row r="2" spans="2:9" x14ac:dyDescent="0.4">
      <c r="B2" s="52" t="s">
        <v>3443</v>
      </c>
    </row>
    <row r="4" spans="2:9" ht="166.5" x14ac:dyDescent="0.4">
      <c r="B4" s="48" t="s">
        <v>4761</v>
      </c>
      <c r="C4" s="48" t="s">
        <v>4618</v>
      </c>
      <c r="D4" s="48" t="s">
        <v>2860</v>
      </c>
      <c r="E4" s="48" t="s">
        <v>4476</v>
      </c>
      <c r="F4" s="48" t="s">
        <v>4478</v>
      </c>
      <c r="G4" s="53" t="s">
        <v>1987</v>
      </c>
      <c r="H4" s="48" t="s">
        <v>4479</v>
      </c>
      <c r="I4" s="48" t="s">
        <v>4482</v>
      </c>
    </row>
    <row r="5" spans="2:9" x14ac:dyDescent="0.4">
      <c r="B5" s="47" t="s">
        <v>6795</v>
      </c>
      <c r="C5" s="47"/>
      <c r="D5" s="47" t="s">
        <v>7125</v>
      </c>
      <c r="E5" s="47" t="s">
        <v>11</v>
      </c>
      <c r="F5" s="47" t="s">
        <v>811</v>
      </c>
      <c r="G5" s="47"/>
      <c r="H5" s="47"/>
      <c r="I5" s="47"/>
    </row>
    <row r="6" spans="2:9" x14ac:dyDescent="0.4">
      <c r="B6" s="47" t="s">
        <v>1402</v>
      </c>
      <c r="C6" s="47"/>
      <c r="D6" s="47" t="s">
        <v>7125</v>
      </c>
      <c r="E6" s="47" t="s">
        <v>11</v>
      </c>
      <c r="F6" s="47" t="s">
        <v>814</v>
      </c>
      <c r="G6" s="47"/>
      <c r="H6" s="47"/>
      <c r="I6" s="47"/>
    </row>
    <row r="7" spans="2:9" x14ac:dyDescent="0.4">
      <c r="B7" s="47" t="s">
        <v>5563</v>
      </c>
      <c r="C7" s="47"/>
      <c r="D7" s="47" t="s">
        <v>7125</v>
      </c>
      <c r="E7" s="47" t="s">
        <v>11</v>
      </c>
      <c r="F7" s="47" t="s">
        <v>471</v>
      </c>
      <c r="G7" s="47"/>
      <c r="H7" s="47"/>
      <c r="I7" s="47"/>
    </row>
    <row r="8" spans="2:9" x14ac:dyDescent="0.4">
      <c r="B8" s="47" t="s">
        <v>3118</v>
      </c>
      <c r="C8" s="47"/>
      <c r="D8" s="47" t="s">
        <v>7125</v>
      </c>
      <c r="E8" s="47" t="s">
        <v>11</v>
      </c>
      <c r="F8" s="47" t="s">
        <v>446</v>
      </c>
      <c r="G8" s="47"/>
      <c r="H8" s="47"/>
      <c r="I8" s="47"/>
    </row>
    <row r="9" spans="2:9" x14ac:dyDescent="0.4">
      <c r="B9" s="47" t="s">
        <v>5564</v>
      </c>
      <c r="C9" s="47"/>
      <c r="D9" s="47" t="s">
        <v>7125</v>
      </c>
      <c r="E9" s="47" t="s">
        <v>11</v>
      </c>
      <c r="F9" s="47" t="s">
        <v>800</v>
      </c>
      <c r="G9" s="47"/>
      <c r="H9" s="47"/>
      <c r="I9" s="47"/>
    </row>
    <row r="10" spans="2:9" x14ac:dyDescent="0.4">
      <c r="B10" s="47" t="s">
        <v>5566</v>
      </c>
      <c r="C10" s="47"/>
      <c r="D10" s="47" t="s">
        <v>7125</v>
      </c>
      <c r="E10" s="47" t="s">
        <v>11</v>
      </c>
      <c r="F10" s="47" t="s">
        <v>833</v>
      </c>
      <c r="G10" s="47"/>
      <c r="H10" s="47"/>
      <c r="I10" s="47"/>
    </row>
    <row r="11" spans="2:9" x14ac:dyDescent="0.4">
      <c r="B11" s="47" t="s">
        <v>5567</v>
      </c>
      <c r="C11" s="47"/>
      <c r="D11" s="47" t="s">
        <v>7125</v>
      </c>
      <c r="E11" s="47" t="s">
        <v>11</v>
      </c>
      <c r="F11" s="47" t="s">
        <v>836</v>
      </c>
      <c r="G11" s="47"/>
      <c r="H11" s="47"/>
      <c r="I11" s="47"/>
    </row>
    <row r="12" spans="2:9" x14ac:dyDescent="0.4">
      <c r="B12" s="47" t="s">
        <v>1507</v>
      </c>
      <c r="C12" s="47"/>
      <c r="D12" s="47" t="s">
        <v>7125</v>
      </c>
      <c r="E12" s="47" t="s">
        <v>11</v>
      </c>
      <c r="F12" s="47" t="s">
        <v>844</v>
      </c>
      <c r="G12" s="47"/>
      <c r="H12" s="47"/>
      <c r="I12" s="47"/>
    </row>
    <row r="13" spans="2:9" x14ac:dyDescent="0.4">
      <c r="B13" s="47" t="s">
        <v>1320</v>
      </c>
      <c r="C13" s="47"/>
      <c r="D13" s="47" t="s">
        <v>7125</v>
      </c>
      <c r="E13" s="47" t="s">
        <v>11</v>
      </c>
      <c r="F13" s="47" t="s">
        <v>845</v>
      </c>
      <c r="G13" s="47"/>
      <c r="H13" s="47"/>
      <c r="I13" s="47"/>
    </row>
    <row r="14" spans="2:9" x14ac:dyDescent="0.4">
      <c r="B14" s="47" t="s">
        <v>5568</v>
      </c>
      <c r="C14" s="47"/>
      <c r="D14" s="47" t="s">
        <v>7125</v>
      </c>
      <c r="E14" s="47" t="s">
        <v>11</v>
      </c>
      <c r="F14" s="47" t="s">
        <v>853</v>
      </c>
      <c r="G14" s="47"/>
      <c r="H14" s="47"/>
      <c r="I14" s="47"/>
    </row>
    <row r="15" spans="2:9" x14ac:dyDescent="0.4">
      <c r="B15" s="47" t="s">
        <v>5569</v>
      </c>
      <c r="C15" s="47"/>
      <c r="D15" s="47" t="s">
        <v>7125</v>
      </c>
      <c r="E15" s="47" t="s">
        <v>11</v>
      </c>
      <c r="F15" s="47" t="s">
        <v>856</v>
      </c>
      <c r="G15" s="47"/>
      <c r="H15" s="47"/>
      <c r="I15" s="47"/>
    </row>
    <row r="16" spans="2:9" x14ac:dyDescent="0.4">
      <c r="B16" s="47" t="s">
        <v>5570</v>
      </c>
      <c r="C16" s="47"/>
      <c r="D16" s="47" t="s">
        <v>7125</v>
      </c>
      <c r="E16" s="47" t="s">
        <v>11</v>
      </c>
      <c r="F16" s="47" t="s">
        <v>857</v>
      </c>
      <c r="G16" s="47"/>
      <c r="H16" s="47"/>
      <c r="I16" s="47"/>
    </row>
    <row r="17" spans="2:9" x14ac:dyDescent="0.4">
      <c r="B17" s="47" t="s">
        <v>5571</v>
      </c>
      <c r="C17" s="47"/>
      <c r="D17" s="47" t="s">
        <v>7125</v>
      </c>
      <c r="E17" s="47" t="s">
        <v>11</v>
      </c>
      <c r="F17" s="47" t="s">
        <v>117</v>
      </c>
      <c r="G17" s="47"/>
      <c r="H17" s="47"/>
      <c r="I17" s="47"/>
    </row>
    <row r="18" spans="2:9" x14ac:dyDescent="0.4">
      <c r="B18" s="47" t="s">
        <v>3611</v>
      </c>
      <c r="C18" s="47"/>
      <c r="D18" s="47" t="s">
        <v>7125</v>
      </c>
      <c r="E18" s="47" t="s">
        <v>11</v>
      </c>
      <c r="F18" s="47" t="s">
        <v>1159</v>
      </c>
      <c r="G18" s="47"/>
      <c r="H18" s="47"/>
      <c r="I18" s="47"/>
    </row>
    <row r="19" spans="2:9" x14ac:dyDescent="0.4">
      <c r="B19" s="47" t="s">
        <v>5572</v>
      </c>
      <c r="C19" s="47"/>
      <c r="D19" s="47" t="s">
        <v>7125</v>
      </c>
      <c r="E19" s="47" t="s">
        <v>11</v>
      </c>
      <c r="F19" s="47" t="s">
        <v>1165</v>
      </c>
      <c r="G19" s="47"/>
      <c r="H19" s="47"/>
      <c r="I19" s="47"/>
    </row>
    <row r="20" spans="2:9" x14ac:dyDescent="0.4">
      <c r="B20" s="47" t="s">
        <v>4287</v>
      </c>
      <c r="C20" s="47"/>
      <c r="D20" s="47" t="s">
        <v>7125</v>
      </c>
      <c r="E20" s="47" t="s">
        <v>11</v>
      </c>
      <c r="F20" s="47" t="s">
        <v>1168</v>
      </c>
      <c r="G20" s="47"/>
      <c r="H20" s="47"/>
      <c r="I20" s="47"/>
    </row>
    <row r="21" spans="2:9" x14ac:dyDescent="0.4">
      <c r="B21" s="47" t="s">
        <v>5573</v>
      </c>
      <c r="C21" s="47"/>
      <c r="D21" s="47" t="s">
        <v>7125</v>
      </c>
      <c r="E21" s="47" t="s">
        <v>11</v>
      </c>
      <c r="F21" s="47" t="s">
        <v>1170</v>
      </c>
      <c r="G21" s="47"/>
      <c r="H21" s="47"/>
      <c r="I21" s="47"/>
    </row>
    <row r="22" spans="2:9" x14ac:dyDescent="0.4">
      <c r="B22" s="47" t="s">
        <v>5574</v>
      </c>
      <c r="C22" s="47"/>
      <c r="D22" s="47" t="s">
        <v>7125</v>
      </c>
      <c r="E22" s="47" t="s">
        <v>11</v>
      </c>
      <c r="F22" s="47" t="s">
        <v>1172</v>
      </c>
      <c r="G22" s="47"/>
      <c r="H22" s="47"/>
      <c r="I22" s="47"/>
    </row>
    <row r="23" spans="2:9" x14ac:dyDescent="0.4">
      <c r="B23" s="47" t="s">
        <v>916</v>
      </c>
      <c r="C23" s="47"/>
      <c r="D23" s="47" t="s">
        <v>7125</v>
      </c>
      <c r="E23" s="47" t="s">
        <v>11</v>
      </c>
      <c r="F23" s="47" t="s">
        <v>1174</v>
      </c>
      <c r="G23" s="47"/>
      <c r="H23" s="47"/>
      <c r="I23" s="47"/>
    </row>
    <row r="24" spans="2:9" x14ac:dyDescent="0.4">
      <c r="B24" s="47" t="s">
        <v>5575</v>
      </c>
      <c r="C24" s="47"/>
      <c r="D24" s="47" t="s">
        <v>7125</v>
      </c>
      <c r="E24" s="47" t="s">
        <v>11</v>
      </c>
      <c r="F24" s="47" t="s">
        <v>912</v>
      </c>
      <c r="G24" s="47"/>
      <c r="H24" s="47"/>
      <c r="I24" s="47"/>
    </row>
    <row r="25" spans="2:9" x14ac:dyDescent="0.4">
      <c r="B25" s="47" t="s">
        <v>5576</v>
      </c>
      <c r="C25" s="47"/>
      <c r="D25" s="47" t="s">
        <v>7125</v>
      </c>
      <c r="E25" s="47" t="s">
        <v>11</v>
      </c>
      <c r="F25" s="47" t="s">
        <v>1182</v>
      </c>
      <c r="G25" s="47"/>
      <c r="H25" s="47"/>
      <c r="I25" s="47"/>
    </row>
    <row r="26" spans="2:9" x14ac:dyDescent="0.4">
      <c r="B26" s="47" t="s">
        <v>915</v>
      </c>
      <c r="C26" s="47"/>
      <c r="D26" s="47" t="s">
        <v>7125</v>
      </c>
      <c r="E26" s="47" t="s">
        <v>11</v>
      </c>
      <c r="F26" s="47" t="s">
        <v>807</v>
      </c>
      <c r="G26" s="47"/>
      <c r="H26" s="47"/>
      <c r="I26" s="47"/>
    </row>
    <row r="27" spans="2:9" x14ac:dyDescent="0.4">
      <c r="B27" s="47" t="s">
        <v>5577</v>
      </c>
      <c r="C27" s="47"/>
      <c r="D27" s="47" t="s">
        <v>7125</v>
      </c>
      <c r="E27" s="47" t="s">
        <v>11</v>
      </c>
      <c r="F27" s="47" t="s">
        <v>1158</v>
      </c>
      <c r="G27" s="47"/>
      <c r="H27" s="47"/>
      <c r="I27" s="47"/>
    </row>
    <row r="28" spans="2:9" x14ac:dyDescent="0.4">
      <c r="B28" s="47" t="s">
        <v>2932</v>
      </c>
      <c r="C28" s="47"/>
      <c r="D28" s="47" t="s">
        <v>7125</v>
      </c>
      <c r="E28" s="47" t="s">
        <v>11</v>
      </c>
      <c r="F28" s="47" t="s">
        <v>1199</v>
      </c>
      <c r="G28" s="47"/>
      <c r="H28" s="47"/>
      <c r="I28" s="47"/>
    </row>
    <row r="29" spans="2:9" x14ac:dyDescent="0.4">
      <c r="B29" s="47" t="s">
        <v>5578</v>
      </c>
      <c r="C29" s="47"/>
      <c r="D29" s="47" t="s">
        <v>7125</v>
      </c>
      <c r="E29" s="47" t="s">
        <v>11</v>
      </c>
      <c r="F29" s="47" t="s">
        <v>990</v>
      </c>
      <c r="G29" s="47"/>
      <c r="H29" s="47"/>
      <c r="I29" s="47"/>
    </row>
    <row r="30" spans="2:9" x14ac:dyDescent="0.4">
      <c r="B30" s="47" t="s">
        <v>1911</v>
      </c>
      <c r="C30" s="47"/>
      <c r="D30" s="47" t="s">
        <v>7125</v>
      </c>
      <c r="E30" s="47" t="s">
        <v>11</v>
      </c>
      <c r="F30" s="47" t="s">
        <v>760</v>
      </c>
      <c r="G30" s="47"/>
      <c r="H30" s="47"/>
      <c r="I30" s="47"/>
    </row>
    <row r="31" spans="2:9" x14ac:dyDescent="0.4">
      <c r="B31" s="47" t="s">
        <v>5579</v>
      </c>
      <c r="C31" s="47"/>
      <c r="D31" s="47" t="s">
        <v>7125</v>
      </c>
      <c r="E31" s="47" t="s">
        <v>11</v>
      </c>
      <c r="F31" s="47" t="s">
        <v>961</v>
      </c>
      <c r="G31" s="47"/>
      <c r="H31" s="47"/>
      <c r="I31" s="47"/>
    </row>
    <row r="32" spans="2:9" x14ac:dyDescent="0.4">
      <c r="B32" s="47" t="s">
        <v>5580</v>
      </c>
      <c r="C32" s="47"/>
      <c r="D32" s="47" t="s">
        <v>7125</v>
      </c>
      <c r="E32" s="47" t="s">
        <v>11</v>
      </c>
      <c r="F32" s="47" t="s">
        <v>1216</v>
      </c>
      <c r="G32" s="47"/>
      <c r="H32" s="47"/>
      <c r="I32" s="47"/>
    </row>
    <row r="33" spans="2:9" x14ac:dyDescent="0.4">
      <c r="B33" s="47" t="s">
        <v>2555</v>
      </c>
      <c r="C33" s="47"/>
      <c r="D33" s="47" t="s">
        <v>7125</v>
      </c>
      <c r="E33" s="47" t="s">
        <v>11</v>
      </c>
      <c r="F33" s="47" t="s">
        <v>854</v>
      </c>
      <c r="G33" s="47"/>
      <c r="H33" s="47"/>
      <c r="I33" s="47"/>
    </row>
    <row r="34" spans="2:9" x14ac:dyDescent="0.4">
      <c r="B34" s="47" t="s">
        <v>5581</v>
      </c>
      <c r="C34" s="47"/>
      <c r="D34" s="47" t="s">
        <v>7125</v>
      </c>
      <c r="E34" s="47" t="s">
        <v>11</v>
      </c>
      <c r="F34" s="47" t="s">
        <v>1235</v>
      </c>
      <c r="G34" s="47"/>
      <c r="H34" s="47"/>
      <c r="I34" s="47"/>
    </row>
    <row r="35" spans="2:9" x14ac:dyDescent="0.4">
      <c r="B35" s="47" t="s">
        <v>5582</v>
      </c>
      <c r="C35" s="47"/>
      <c r="D35" s="47" t="s">
        <v>7125</v>
      </c>
      <c r="E35" s="47" t="s">
        <v>11</v>
      </c>
      <c r="F35" s="47" t="s">
        <v>1242</v>
      </c>
      <c r="G35" s="47"/>
      <c r="H35" s="47"/>
      <c r="I35" s="47"/>
    </row>
    <row r="36" spans="2:9" x14ac:dyDescent="0.4">
      <c r="B36" s="47" t="s">
        <v>2699</v>
      </c>
      <c r="C36" s="47"/>
      <c r="D36" s="47" t="s">
        <v>7125</v>
      </c>
      <c r="E36" s="47" t="s">
        <v>11</v>
      </c>
      <c r="F36" s="47" t="s">
        <v>1245</v>
      </c>
      <c r="G36" s="47"/>
      <c r="H36" s="47"/>
      <c r="I36" s="47"/>
    </row>
    <row r="37" spans="2:9" x14ac:dyDescent="0.4">
      <c r="B37" s="47" t="s">
        <v>5583</v>
      </c>
      <c r="C37" s="47"/>
      <c r="D37" s="47" t="s">
        <v>7125</v>
      </c>
      <c r="E37" s="47" t="s">
        <v>11</v>
      </c>
      <c r="F37" s="47" t="s">
        <v>202</v>
      </c>
      <c r="G37" s="47"/>
      <c r="H37" s="47"/>
      <c r="I37" s="47"/>
    </row>
    <row r="38" spans="2:9" x14ac:dyDescent="0.4">
      <c r="B38" s="47" t="s">
        <v>5584</v>
      </c>
      <c r="C38" s="47"/>
      <c r="D38" s="47" t="s">
        <v>7125</v>
      </c>
      <c r="E38" s="47" t="s">
        <v>11</v>
      </c>
      <c r="F38" s="47" t="s">
        <v>1249</v>
      </c>
      <c r="G38" s="47"/>
      <c r="H38" s="47"/>
      <c r="I38" s="47"/>
    </row>
    <row r="39" spans="2:9" x14ac:dyDescent="0.4">
      <c r="B39" s="47" t="s">
        <v>2325</v>
      </c>
      <c r="C39" s="47"/>
      <c r="D39" s="47" t="s">
        <v>7125</v>
      </c>
      <c r="E39" s="47" t="s">
        <v>11</v>
      </c>
      <c r="F39" s="47" t="s">
        <v>1208</v>
      </c>
      <c r="G39" s="47"/>
      <c r="H39" s="47"/>
      <c r="I39" s="47"/>
    </row>
    <row r="40" spans="2:9" x14ac:dyDescent="0.4">
      <c r="B40" s="47" t="s">
        <v>3677</v>
      </c>
      <c r="C40" s="47"/>
      <c r="D40" s="47" t="s">
        <v>7125</v>
      </c>
      <c r="E40" s="47" t="s">
        <v>3792</v>
      </c>
      <c r="F40" s="47" t="s">
        <v>811</v>
      </c>
      <c r="G40" s="47"/>
      <c r="H40" s="47"/>
      <c r="I40" s="47"/>
    </row>
    <row r="41" spans="2:9" x14ac:dyDescent="0.4">
      <c r="B41" s="47" t="s">
        <v>5585</v>
      </c>
      <c r="C41" s="47"/>
      <c r="D41" s="47" t="s">
        <v>7125</v>
      </c>
      <c r="E41" s="47" t="s">
        <v>3792</v>
      </c>
      <c r="F41" s="47" t="s">
        <v>814</v>
      </c>
      <c r="G41" s="47"/>
      <c r="H41" s="47"/>
      <c r="I41" s="47"/>
    </row>
    <row r="42" spans="2:9" x14ac:dyDescent="0.4">
      <c r="B42" s="47" t="s">
        <v>5588</v>
      </c>
      <c r="C42" s="47"/>
      <c r="D42" s="47" t="s">
        <v>7125</v>
      </c>
      <c r="E42" s="47" t="s">
        <v>3792</v>
      </c>
      <c r="F42" s="47" t="s">
        <v>471</v>
      </c>
      <c r="G42" s="47"/>
      <c r="H42" s="47"/>
      <c r="I42" s="47"/>
    </row>
    <row r="43" spans="2:9" x14ac:dyDescent="0.4">
      <c r="B43" s="47" t="s">
        <v>5590</v>
      </c>
      <c r="C43" s="47"/>
      <c r="D43" s="47" t="s">
        <v>7125</v>
      </c>
      <c r="E43" s="47" t="s">
        <v>3792</v>
      </c>
      <c r="F43" s="47" t="s">
        <v>446</v>
      </c>
      <c r="G43" s="47"/>
      <c r="H43" s="47"/>
      <c r="I43" s="47"/>
    </row>
    <row r="44" spans="2:9" x14ac:dyDescent="0.4">
      <c r="B44" s="47" t="s">
        <v>5593</v>
      </c>
      <c r="C44" s="47"/>
      <c r="D44" s="47" t="s">
        <v>7125</v>
      </c>
      <c r="E44" s="47" t="s">
        <v>3792</v>
      </c>
      <c r="F44" s="47" t="s">
        <v>800</v>
      </c>
      <c r="G44" s="47"/>
      <c r="H44" s="47"/>
      <c r="I44" s="47"/>
    </row>
    <row r="45" spans="2:9" x14ac:dyDescent="0.4">
      <c r="B45" s="47" t="s">
        <v>5594</v>
      </c>
      <c r="C45" s="47"/>
      <c r="D45" s="47" t="s">
        <v>7125</v>
      </c>
      <c r="E45" s="47" t="s">
        <v>3792</v>
      </c>
      <c r="F45" s="47" t="s">
        <v>833</v>
      </c>
      <c r="G45" s="47"/>
      <c r="H45" s="47"/>
      <c r="I45" s="47"/>
    </row>
    <row r="46" spans="2:9" x14ac:dyDescent="0.4">
      <c r="B46" s="47" t="s">
        <v>5595</v>
      </c>
      <c r="C46" s="47"/>
      <c r="D46" s="47" t="s">
        <v>7125</v>
      </c>
      <c r="E46" s="47" t="s">
        <v>3792</v>
      </c>
      <c r="F46" s="47" t="s">
        <v>836</v>
      </c>
      <c r="G46" s="47"/>
      <c r="H46" s="47"/>
      <c r="I46" s="47"/>
    </row>
    <row r="47" spans="2:9" x14ac:dyDescent="0.4">
      <c r="B47" s="47" t="s">
        <v>1724</v>
      </c>
      <c r="C47" s="47"/>
      <c r="D47" s="47" t="s">
        <v>7125</v>
      </c>
      <c r="E47" s="47" t="s">
        <v>3792</v>
      </c>
      <c r="F47" s="47" t="s">
        <v>844</v>
      </c>
      <c r="G47" s="47"/>
      <c r="H47" s="47"/>
      <c r="I47" s="47"/>
    </row>
    <row r="48" spans="2:9" x14ac:dyDescent="0.4">
      <c r="B48" s="47" t="s">
        <v>5286</v>
      </c>
      <c r="C48" s="47"/>
      <c r="D48" s="47" t="s">
        <v>7125</v>
      </c>
      <c r="E48" s="47" t="s">
        <v>3792</v>
      </c>
      <c r="F48" s="47" t="s">
        <v>845</v>
      </c>
      <c r="G48" s="47"/>
      <c r="H48" s="47"/>
      <c r="I48" s="47"/>
    </row>
    <row r="49" spans="2:9" x14ac:dyDescent="0.4">
      <c r="B49" s="47" t="s">
        <v>5596</v>
      </c>
      <c r="C49" s="47"/>
      <c r="D49" s="47" t="s">
        <v>7125</v>
      </c>
      <c r="E49" s="47" t="s">
        <v>3792</v>
      </c>
      <c r="F49" s="47" t="s">
        <v>853</v>
      </c>
      <c r="G49" s="47"/>
      <c r="H49" s="47"/>
      <c r="I49" s="47"/>
    </row>
    <row r="50" spans="2:9" x14ac:dyDescent="0.4">
      <c r="B50" s="47" t="s">
        <v>5597</v>
      </c>
      <c r="C50" s="47"/>
      <c r="D50" s="47" t="s">
        <v>7125</v>
      </c>
      <c r="E50" s="47" t="s">
        <v>3792</v>
      </c>
      <c r="F50" s="47" t="s">
        <v>856</v>
      </c>
      <c r="G50" s="47"/>
      <c r="H50" s="47"/>
      <c r="I50" s="47"/>
    </row>
    <row r="51" spans="2:9" x14ac:dyDescent="0.4">
      <c r="B51" s="47" t="s">
        <v>5598</v>
      </c>
      <c r="C51" s="47"/>
      <c r="D51" s="47" t="s">
        <v>7125</v>
      </c>
      <c r="E51" s="47" t="s">
        <v>3792</v>
      </c>
      <c r="F51" s="47" t="s">
        <v>857</v>
      </c>
      <c r="G51" s="47"/>
      <c r="H51" s="47"/>
      <c r="I51" s="47"/>
    </row>
    <row r="52" spans="2:9" x14ac:dyDescent="0.4">
      <c r="B52" s="47" t="s">
        <v>5599</v>
      </c>
      <c r="C52" s="47"/>
      <c r="D52" s="47" t="s">
        <v>7125</v>
      </c>
      <c r="E52" s="47" t="s">
        <v>3792</v>
      </c>
      <c r="F52" s="47" t="s">
        <v>117</v>
      </c>
      <c r="G52" s="47"/>
      <c r="H52" s="47"/>
      <c r="I52" s="47"/>
    </row>
    <row r="53" spans="2:9" x14ac:dyDescent="0.4">
      <c r="B53" s="47" t="s">
        <v>5600</v>
      </c>
      <c r="C53" s="47"/>
      <c r="D53" s="47" t="s">
        <v>7125</v>
      </c>
      <c r="E53" s="47" t="s">
        <v>3792</v>
      </c>
      <c r="F53" s="47" t="s">
        <v>867</v>
      </c>
      <c r="G53" s="47"/>
      <c r="H53" s="47"/>
      <c r="I53" s="47"/>
    </row>
    <row r="54" spans="2:9" x14ac:dyDescent="0.4">
      <c r="B54" s="47" t="s">
        <v>996</v>
      </c>
      <c r="C54" s="47"/>
      <c r="D54" s="47" t="s">
        <v>7125</v>
      </c>
      <c r="E54" s="47" t="s">
        <v>3792</v>
      </c>
      <c r="F54" s="47" t="s">
        <v>865</v>
      </c>
      <c r="G54" s="47"/>
      <c r="H54" s="47"/>
      <c r="I54" s="47"/>
    </row>
    <row r="55" spans="2:9" x14ac:dyDescent="0.4">
      <c r="B55" s="47" t="s">
        <v>5601</v>
      </c>
      <c r="C55" s="47"/>
      <c r="D55" s="47" t="s">
        <v>7125</v>
      </c>
      <c r="E55" s="47" t="s">
        <v>3792</v>
      </c>
      <c r="F55" s="47" t="s">
        <v>889</v>
      </c>
      <c r="G55" s="47"/>
      <c r="H55" s="47"/>
      <c r="I55" s="47"/>
    </row>
    <row r="56" spans="2:9" x14ac:dyDescent="0.4">
      <c r="B56" s="47" t="s">
        <v>5432</v>
      </c>
      <c r="C56" s="47"/>
      <c r="D56" s="47" t="s">
        <v>7125</v>
      </c>
      <c r="E56" s="47" t="s">
        <v>3792</v>
      </c>
      <c r="F56" s="47" t="s">
        <v>897</v>
      </c>
      <c r="G56" s="47"/>
      <c r="H56" s="47"/>
      <c r="I56" s="47"/>
    </row>
    <row r="57" spans="2:9" x14ac:dyDescent="0.4">
      <c r="B57" s="47" t="s">
        <v>5602</v>
      </c>
      <c r="C57" s="47"/>
      <c r="D57" s="47" t="s">
        <v>7125</v>
      </c>
      <c r="E57" s="47" t="s">
        <v>3792</v>
      </c>
      <c r="F57" s="47" t="s">
        <v>901</v>
      </c>
      <c r="G57" s="47"/>
      <c r="H57" s="47"/>
      <c r="I57" s="47"/>
    </row>
    <row r="58" spans="2:9" x14ac:dyDescent="0.4">
      <c r="B58" s="47" t="s">
        <v>3171</v>
      </c>
      <c r="C58" s="47"/>
      <c r="D58" s="47" t="s">
        <v>7125</v>
      </c>
      <c r="E58" s="47" t="s">
        <v>3792</v>
      </c>
      <c r="F58" s="47" t="s">
        <v>911</v>
      </c>
      <c r="G58" s="47"/>
      <c r="H58" s="47"/>
      <c r="I58" s="47"/>
    </row>
    <row r="59" spans="2:9" x14ac:dyDescent="0.4">
      <c r="B59" s="47" t="s">
        <v>5603</v>
      </c>
      <c r="C59" s="47"/>
      <c r="D59" s="47" t="s">
        <v>7125</v>
      </c>
      <c r="E59" s="47" t="s">
        <v>3792</v>
      </c>
      <c r="F59" s="47" t="s">
        <v>920</v>
      </c>
      <c r="G59" s="47"/>
      <c r="H59" s="47"/>
      <c r="I59" s="47"/>
    </row>
    <row r="60" spans="2:9" x14ac:dyDescent="0.4">
      <c r="B60" s="47" t="s">
        <v>5604</v>
      </c>
      <c r="C60" s="47"/>
      <c r="D60" s="47" t="s">
        <v>7125</v>
      </c>
      <c r="E60" s="47" t="s">
        <v>3792</v>
      </c>
      <c r="F60" s="47" t="s">
        <v>936</v>
      </c>
      <c r="G60" s="47"/>
      <c r="H60" s="47"/>
      <c r="I60" s="47"/>
    </row>
    <row r="61" spans="2:9" x14ac:dyDescent="0.4">
      <c r="B61" s="47" t="s">
        <v>5605</v>
      </c>
      <c r="C61" s="47"/>
      <c r="D61" s="47" t="s">
        <v>7125</v>
      </c>
      <c r="E61" s="47" t="s">
        <v>3792</v>
      </c>
      <c r="F61" s="47" t="s">
        <v>426</v>
      </c>
      <c r="G61" s="47"/>
      <c r="H61" s="47"/>
      <c r="I61" s="47"/>
    </row>
    <row r="62" spans="2:9" x14ac:dyDescent="0.4">
      <c r="B62" s="47" t="s">
        <v>5608</v>
      </c>
      <c r="C62" s="47"/>
      <c r="D62" s="47" t="s">
        <v>7125</v>
      </c>
      <c r="E62" s="47" t="s">
        <v>3792</v>
      </c>
      <c r="F62" s="47" t="s">
        <v>1170</v>
      </c>
      <c r="G62" s="47"/>
      <c r="H62" s="47"/>
      <c r="I62" s="47"/>
    </row>
    <row r="63" spans="2:9" x14ac:dyDescent="0.4">
      <c r="B63" s="47" t="s">
        <v>5608</v>
      </c>
      <c r="C63" s="47"/>
      <c r="D63" s="47" t="s">
        <v>7125</v>
      </c>
      <c r="E63" s="47" t="s">
        <v>3792</v>
      </c>
      <c r="F63" s="47" t="s">
        <v>5609</v>
      </c>
      <c r="G63" s="47"/>
      <c r="H63" s="47"/>
      <c r="I63" s="47"/>
    </row>
    <row r="64" spans="2:9" x14ac:dyDescent="0.4">
      <c r="B64" s="47" t="s">
        <v>2053</v>
      </c>
      <c r="C64" s="47"/>
      <c r="D64" s="47" t="s">
        <v>7125</v>
      </c>
      <c r="E64" s="47" t="s">
        <v>3792</v>
      </c>
      <c r="F64" s="47" t="s">
        <v>1172</v>
      </c>
      <c r="G64" s="47"/>
      <c r="H64" s="47"/>
      <c r="I64" s="47"/>
    </row>
    <row r="65" spans="2:9" x14ac:dyDescent="0.4">
      <c r="B65" s="47" t="s">
        <v>5612</v>
      </c>
      <c r="C65" s="47"/>
      <c r="D65" s="47" t="s">
        <v>7125</v>
      </c>
      <c r="E65" s="47" t="s">
        <v>3792</v>
      </c>
      <c r="F65" s="47" t="s">
        <v>912</v>
      </c>
      <c r="G65" s="47"/>
      <c r="H65" s="47"/>
      <c r="I65" s="47"/>
    </row>
    <row r="66" spans="2:9" x14ac:dyDescent="0.4">
      <c r="B66" s="47" t="s">
        <v>5614</v>
      </c>
      <c r="C66" s="47"/>
      <c r="D66" s="47" t="s">
        <v>7125</v>
      </c>
      <c r="E66" s="47" t="s">
        <v>3792</v>
      </c>
      <c r="F66" s="47" t="s">
        <v>1182</v>
      </c>
      <c r="G66" s="47"/>
      <c r="H66" s="47"/>
      <c r="I66" s="47"/>
    </row>
    <row r="67" spans="2:9" x14ac:dyDescent="0.4">
      <c r="B67" s="47" t="s">
        <v>6836</v>
      </c>
      <c r="C67" s="47"/>
      <c r="D67" s="47" t="s">
        <v>7125</v>
      </c>
      <c r="E67" s="47" t="s">
        <v>3792</v>
      </c>
      <c r="F67" s="47" t="s">
        <v>807</v>
      </c>
      <c r="G67" s="47"/>
      <c r="H67" s="47"/>
      <c r="I67" s="47"/>
    </row>
    <row r="68" spans="2:9" x14ac:dyDescent="0.4">
      <c r="B68" s="47" t="s">
        <v>5615</v>
      </c>
      <c r="C68" s="47"/>
      <c r="D68" s="47" t="s">
        <v>7125</v>
      </c>
      <c r="E68" s="47" t="s">
        <v>3792</v>
      </c>
      <c r="F68" s="47" t="s">
        <v>1158</v>
      </c>
      <c r="G68" s="47"/>
      <c r="H68" s="47"/>
      <c r="I68" s="47"/>
    </row>
    <row r="69" spans="2:9" x14ac:dyDescent="0.4">
      <c r="B69" s="47" t="s">
        <v>5616</v>
      </c>
      <c r="C69" s="47"/>
      <c r="D69" s="47" t="s">
        <v>7125</v>
      </c>
      <c r="E69" s="47" t="s">
        <v>3792</v>
      </c>
      <c r="F69" s="47" t="s">
        <v>1199</v>
      </c>
      <c r="G69" s="47"/>
      <c r="H69" s="47"/>
      <c r="I69" s="47"/>
    </row>
    <row r="70" spans="2:9" x14ac:dyDescent="0.4">
      <c r="B70" s="47" t="s">
        <v>5616</v>
      </c>
      <c r="C70" s="47"/>
      <c r="D70" s="47" t="s">
        <v>7125</v>
      </c>
      <c r="E70" s="47" t="s">
        <v>3792</v>
      </c>
      <c r="F70" s="47" t="s">
        <v>990</v>
      </c>
      <c r="G70" s="47"/>
      <c r="H70" s="47"/>
      <c r="I70" s="47"/>
    </row>
    <row r="71" spans="2:9" x14ac:dyDescent="0.4">
      <c r="B71" s="47" t="s">
        <v>5616</v>
      </c>
      <c r="C71" s="47"/>
      <c r="D71" s="47" t="s">
        <v>7125</v>
      </c>
      <c r="E71" s="47" t="s">
        <v>3792</v>
      </c>
      <c r="F71" s="47" t="s">
        <v>760</v>
      </c>
      <c r="G71" s="47"/>
      <c r="H71" s="47"/>
      <c r="I71" s="47"/>
    </row>
    <row r="72" spans="2:9" x14ac:dyDescent="0.4">
      <c r="B72" s="47" t="s">
        <v>4571</v>
      </c>
      <c r="C72" s="47"/>
      <c r="D72" s="47" t="s">
        <v>7125</v>
      </c>
      <c r="E72" s="47" t="s">
        <v>3792</v>
      </c>
      <c r="F72" s="47" t="s">
        <v>961</v>
      </c>
      <c r="G72" s="47"/>
      <c r="H72" s="47"/>
      <c r="I72" s="47"/>
    </row>
    <row r="73" spans="2:9" x14ac:dyDescent="0.4">
      <c r="B73" s="47" t="s">
        <v>1503</v>
      </c>
      <c r="C73" s="47"/>
      <c r="D73" s="47" t="s">
        <v>7125</v>
      </c>
      <c r="E73" s="47" t="s">
        <v>3792</v>
      </c>
      <c r="F73" s="47" t="s">
        <v>1216</v>
      </c>
      <c r="G73" s="47"/>
      <c r="H73" s="47"/>
      <c r="I73" s="47"/>
    </row>
    <row r="74" spans="2:9" x14ac:dyDescent="0.4">
      <c r="B74" s="47" t="s">
        <v>5619</v>
      </c>
      <c r="C74" s="47"/>
      <c r="D74" s="47" t="s">
        <v>7125</v>
      </c>
      <c r="E74" s="47" t="s">
        <v>3792</v>
      </c>
      <c r="F74" s="47" t="s">
        <v>1235</v>
      </c>
      <c r="G74" s="47"/>
      <c r="H74" s="47"/>
      <c r="I74" s="47"/>
    </row>
    <row r="75" spans="2:9" x14ac:dyDescent="0.4">
      <c r="B75" s="47" t="s">
        <v>5619</v>
      </c>
      <c r="C75" s="47"/>
      <c r="D75" s="47" t="s">
        <v>7125</v>
      </c>
      <c r="E75" s="47" t="s">
        <v>3792</v>
      </c>
      <c r="F75" s="47" t="s">
        <v>2119</v>
      </c>
      <c r="G75" s="47"/>
      <c r="H75" s="47"/>
      <c r="I75" s="47"/>
    </row>
    <row r="76" spans="2:9" x14ac:dyDescent="0.4">
      <c r="B76" s="47" t="s">
        <v>5620</v>
      </c>
      <c r="C76" s="47"/>
      <c r="D76" s="47" t="s">
        <v>7125</v>
      </c>
      <c r="E76" s="47" t="s">
        <v>3792</v>
      </c>
      <c r="F76" s="47" t="s">
        <v>1242</v>
      </c>
      <c r="G76" s="47"/>
      <c r="H76" s="47"/>
      <c r="I76" s="47"/>
    </row>
    <row r="77" spans="2:9" x14ac:dyDescent="0.4">
      <c r="B77" s="47" t="s">
        <v>2759</v>
      </c>
      <c r="C77" s="47"/>
      <c r="D77" s="47" t="s">
        <v>7125</v>
      </c>
      <c r="E77" s="47" t="s">
        <v>3792</v>
      </c>
      <c r="F77" s="47" t="s">
        <v>1245</v>
      </c>
      <c r="G77" s="47"/>
      <c r="H77" s="47"/>
      <c r="I77" s="47"/>
    </row>
    <row r="78" spans="2:9" x14ac:dyDescent="0.4">
      <c r="B78" s="47" t="s">
        <v>2759</v>
      </c>
      <c r="C78" s="47"/>
      <c r="D78" s="47" t="s">
        <v>7125</v>
      </c>
      <c r="E78" s="47" t="s">
        <v>3792</v>
      </c>
      <c r="F78" s="47" t="s">
        <v>202</v>
      </c>
      <c r="G78" s="47"/>
      <c r="H78" s="47"/>
      <c r="I78" s="47"/>
    </row>
    <row r="79" spans="2:9" x14ac:dyDescent="0.4">
      <c r="B79" s="47" t="s">
        <v>2759</v>
      </c>
      <c r="C79" s="47"/>
      <c r="D79" s="47" t="s">
        <v>7125</v>
      </c>
      <c r="E79" s="47" t="s">
        <v>3792</v>
      </c>
      <c r="F79" s="47" t="s">
        <v>1249</v>
      </c>
      <c r="G79" s="47"/>
      <c r="H79" s="47"/>
      <c r="I79" s="47"/>
    </row>
    <row r="80" spans="2:9" x14ac:dyDescent="0.4">
      <c r="B80" s="47" t="s">
        <v>5622</v>
      </c>
      <c r="C80" s="47"/>
      <c r="D80" s="47" t="s">
        <v>7125</v>
      </c>
      <c r="E80" s="47" t="s">
        <v>3792</v>
      </c>
      <c r="F80" s="47" t="s">
        <v>1266</v>
      </c>
      <c r="G80" s="47"/>
      <c r="H80" s="47"/>
      <c r="I80" s="47"/>
    </row>
    <row r="81" spans="2:9" x14ac:dyDescent="0.4">
      <c r="B81" s="47" t="s">
        <v>5622</v>
      </c>
      <c r="C81" s="47"/>
      <c r="D81" s="47" t="s">
        <v>7125</v>
      </c>
      <c r="E81" s="47" t="s">
        <v>3792</v>
      </c>
      <c r="F81" s="47" t="s">
        <v>5623</v>
      </c>
      <c r="G81" s="47"/>
      <c r="H81" s="47"/>
      <c r="I81" s="47"/>
    </row>
    <row r="82" spans="2:9" x14ac:dyDescent="0.4">
      <c r="B82" s="47" t="s">
        <v>5626</v>
      </c>
      <c r="C82" s="47"/>
      <c r="D82" s="47" t="s">
        <v>7125</v>
      </c>
      <c r="E82" s="47" t="s">
        <v>3792</v>
      </c>
      <c r="F82" s="47" t="s">
        <v>3605</v>
      </c>
      <c r="G82" s="47"/>
      <c r="H82" s="47"/>
      <c r="I82" s="47"/>
    </row>
    <row r="83" spans="2:9" x14ac:dyDescent="0.4">
      <c r="B83" s="47" t="s">
        <v>5626</v>
      </c>
      <c r="C83" s="47"/>
      <c r="D83" s="47" t="s">
        <v>7125</v>
      </c>
      <c r="E83" s="47" t="s">
        <v>3792</v>
      </c>
      <c r="F83" s="47" t="s">
        <v>4978</v>
      </c>
      <c r="G83" s="47"/>
      <c r="H83" s="47"/>
      <c r="I83" s="47"/>
    </row>
    <row r="84" spans="2:9" x14ac:dyDescent="0.4">
      <c r="B84" s="47" t="s">
        <v>5626</v>
      </c>
      <c r="C84" s="47"/>
      <c r="D84" s="47" t="s">
        <v>7125</v>
      </c>
      <c r="E84" s="47" t="s">
        <v>3792</v>
      </c>
      <c r="F84" s="47" t="s">
        <v>2746</v>
      </c>
      <c r="G84" s="47"/>
      <c r="H84" s="47"/>
      <c r="I84" s="47"/>
    </row>
    <row r="85" spans="2:9" x14ac:dyDescent="0.4">
      <c r="B85" s="47" t="s">
        <v>1881</v>
      </c>
      <c r="C85" s="47"/>
      <c r="D85" s="47" t="s">
        <v>7125</v>
      </c>
      <c r="E85" s="47" t="s">
        <v>3792</v>
      </c>
      <c r="F85" s="47" t="s">
        <v>42</v>
      </c>
      <c r="G85" s="47"/>
      <c r="H85" s="47"/>
      <c r="I85" s="47"/>
    </row>
    <row r="86" spans="2:9" x14ac:dyDescent="0.4">
      <c r="B86" s="47" t="s">
        <v>1881</v>
      </c>
      <c r="C86" s="47"/>
      <c r="D86" s="47" t="s">
        <v>7125</v>
      </c>
      <c r="E86" s="47" t="s">
        <v>3792</v>
      </c>
      <c r="F86" s="47" t="s">
        <v>5627</v>
      </c>
      <c r="G86" s="47"/>
      <c r="H86" s="47"/>
      <c r="I86" s="47"/>
    </row>
    <row r="87" spans="2:9" x14ac:dyDescent="0.4">
      <c r="B87" s="47" t="s">
        <v>5628</v>
      </c>
      <c r="C87" s="47"/>
      <c r="D87" s="47" t="s">
        <v>7125</v>
      </c>
      <c r="E87" s="47" t="s">
        <v>3792</v>
      </c>
      <c r="F87" s="47" t="s">
        <v>1494</v>
      </c>
      <c r="G87" s="47"/>
      <c r="H87" s="47"/>
      <c r="I87" s="47"/>
    </row>
    <row r="88" spans="2:9" x14ac:dyDescent="0.4">
      <c r="B88" s="47" t="s">
        <v>5630</v>
      </c>
      <c r="C88" s="47"/>
      <c r="D88" s="47" t="s">
        <v>7125</v>
      </c>
      <c r="E88" s="47" t="s">
        <v>3792</v>
      </c>
      <c r="F88" s="47" t="s">
        <v>808</v>
      </c>
      <c r="G88" s="47"/>
      <c r="H88" s="47"/>
      <c r="I88" s="47"/>
    </row>
    <row r="89" spans="2:9" x14ac:dyDescent="0.4">
      <c r="B89" s="47" t="s">
        <v>2162</v>
      </c>
      <c r="C89" s="47"/>
      <c r="D89" s="47" t="s">
        <v>7125</v>
      </c>
      <c r="E89" s="47" t="s">
        <v>3792</v>
      </c>
      <c r="F89" s="47" t="s">
        <v>4337</v>
      </c>
      <c r="G89" s="47"/>
      <c r="H89" s="47"/>
      <c r="I89" s="47"/>
    </row>
    <row r="90" spans="2:9" x14ac:dyDescent="0.4">
      <c r="B90" s="47" t="s">
        <v>5631</v>
      </c>
      <c r="C90" s="47"/>
      <c r="D90" s="47" t="s">
        <v>7125</v>
      </c>
      <c r="E90" s="47" t="s">
        <v>3792</v>
      </c>
      <c r="F90" s="47" t="s">
        <v>460</v>
      </c>
      <c r="G90" s="47"/>
      <c r="H90" s="47"/>
      <c r="I90" s="47"/>
    </row>
    <row r="91" spans="2:9" x14ac:dyDescent="0.4">
      <c r="B91" s="47" t="s">
        <v>5632</v>
      </c>
      <c r="C91" s="47"/>
      <c r="D91" s="47" t="s">
        <v>7125</v>
      </c>
      <c r="E91" s="47" t="s">
        <v>3792</v>
      </c>
      <c r="F91" s="47" t="s">
        <v>3042</v>
      </c>
      <c r="G91" s="47"/>
      <c r="H91" s="47"/>
      <c r="I91" s="47"/>
    </row>
    <row r="92" spans="2:9" x14ac:dyDescent="0.4">
      <c r="B92" s="47" t="s">
        <v>5633</v>
      </c>
      <c r="C92" s="47"/>
      <c r="D92" s="47" t="s">
        <v>7125</v>
      </c>
      <c r="E92" s="47" t="s">
        <v>3792</v>
      </c>
      <c r="F92" s="47" t="s">
        <v>4983</v>
      </c>
      <c r="G92" s="47"/>
      <c r="H92" s="47"/>
      <c r="I92" s="47"/>
    </row>
    <row r="93" spans="2:9" x14ac:dyDescent="0.4">
      <c r="B93" s="47" t="s">
        <v>3983</v>
      </c>
      <c r="C93" s="47"/>
      <c r="D93" s="47" t="s">
        <v>7125</v>
      </c>
      <c r="E93" s="47" t="s">
        <v>3792</v>
      </c>
      <c r="F93" s="47" t="s">
        <v>4986</v>
      </c>
      <c r="G93" s="47"/>
      <c r="H93" s="47"/>
      <c r="I93" s="47"/>
    </row>
    <row r="94" spans="2:9" x14ac:dyDescent="0.4">
      <c r="B94" s="47" t="s">
        <v>698</v>
      </c>
      <c r="C94" s="47"/>
      <c r="D94" s="47" t="s">
        <v>7125</v>
      </c>
      <c r="E94" s="47" t="s">
        <v>3792</v>
      </c>
      <c r="F94" s="47" t="s">
        <v>2692</v>
      </c>
      <c r="G94" s="47"/>
      <c r="H94" s="47"/>
      <c r="I94" s="47"/>
    </row>
    <row r="95" spans="2:9" x14ac:dyDescent="0.4">
      <c r="B95" s="47" t="s">
        <v>698</v>
      </c>
      <c r="C95" s="47"/>
      <c r="D95" s="47" t="s">
        <v>7125</v>
      </c>
      <c r="E95" s="47" t="s">
        <v>3792</v>
      </c>
      <c r="F95" s="47" t="s">
        <v>5636</v>
      </c>
      <c r="G95" s="47"/>
      <c r="H95" s="47"/>
      <c r="I95" s="47"/>
    </row>
    <row r="96" spans="2:9" x14ac:dyDescent="0.4">
      <c r="B96" s="47" t="s">
        <v>1718</v>
      </c>
      <c r="C96" s="47"/>
      <c r="D96" s="47" t="s">
        <v>7125</v>
      </c>
      <c r="E96" s="47" t="s">
        <v>3792</v>
      </c>
      <c r="F96" s="47" t="s">
        <v>4572</v>
      </c>
      <c r="G96" s="47"/>
      <c r="H96" s="47"/>
      <c r="I96" s="47"/>
    </row>
    <row r="97" spans="2:9" x14ac:dyDescent="0.4">
      <c r="B97" s="47" t="s">
        <v>1452</v>
      </c>
      <c r="C97" s="47"/>
      <c r="D97" s="47" t="s">
        <v>7125</v>
      </c>
      <c r="E97" s="47" t="s">
        <v>3792</v>
      </c>
      <c r="F97" s="47" t="s">
        <v>2140</v>
      </c>
      <c r="G97" s="47"/>
      <c r="H97" s="47"/>
      <c r="I97" s="47"/>
    </row>
    <row r="98" spans="2:9" x14ac:dyDescent="0.4">
      <c r="B98" s="47" t="s">
        <v>5638</v>
      </c>
      <c r="C98" s="47"/>
      <c r="D98" s="47" t="s">
        <v>7125</v>
      </c>
      <c r="E98" s="47" t="s">
        <v>3792</v>
      </c>
      <c r="F98" s="47" t="s">
        <v>2090</v>
      </c>
      <c r="G98" s="47"/>
      <c r="H98" s="47"/>
      <c r="I98" s="47"/>
    </row>
    <row r="99" spans="2:9" x14ac:dyDescent="0.4">
      <c r="B99" s="47" t="s">
        <v>5638</v>
      </c>
      <c r="C99" s="47"/>
      <c r="D99" s="47" t="s">
        <v>7125</v>
      </c>
      <c r="E99" s="47" t="s">
        <v>3792</v>
      </c>
      <c r="F99" s="47" t="s">
        <v>5639</v>
      </c>
      <c r="G99" s="47"/>
      <c r="H99" s="47"/>
      <c r="I99" s="47"/>
    </row>
    <row r="100" spans="2:9" x14ac:dyDescent="0.4">
      <c r="B100" s="47" t="s">
        <v>5640</v>
      </c>
      <c r="C100" s="47"/>
      <c r="D100" s="47" t="s">
        <v>7125</v>
      </c>
      <c r="E100" s="47" t="s">
        <v>3792</v>
      </c>
      <c r="F100" s="47" t="s">
        <v>5641</v>
      </c>
      <c r="G100" s="47"/>
      <c r="H100" s="47"/>
      <c r="I100" s="47"/>
    </row>
    <row r="101" spans="2:9" x14ac:dyDescent="0.4">
      <c r="B101" s="47" t="s">
        <v>5640</v>
      </c>
      <c r="C101" s="47"/>
      <c r="D101" s="47" t="s">
        <v>7125</v>
      </c>
      <c r="E101" s="47" t="s">
        <v>3792</v>
      </c>
      <c r="F101" s="47" t="s">
        <v>5642</v>
      </c>
      <c r="G101" s="47"/>
      <c r="H101" s="47"/>
      <c r="I101" s="47"/>
    </row>
    <row r="102" spans="2:9" x14ac:dyDescent="0.4">
      <c r="B102" s="47" t="s">
        <v>3943</v>
      </c>
      <c r="C102" s="47"/>
      <c r="D102" s="47" t="s">
        <v>7125</v>
      </c>
      <c r="E102" s="47" t="s">
        <v>3792</v>
      </c>
      <c r="F102" s="47" t="s">
        <v>5644</v>
      </c>
      <c r="G102" s="47"/>
      <c r="H102" s="47"/>
      <c r="I102" s="47"/>
    </row>
    <row r="103" spans="2:9" x14ac:dyDescent="0.4">
      <c r="B103" s="47" t="s">
        <v>6837</v>
      </c>
      <c r="C103" s="47"/>
      <c r="D103" s="47" t="s">
        <v>7125</v>
      </c>
      <c r="E103" s="47" t="s">
        <v>3792</v>
      </c>
      <c r="F103" s="47" t="s">
        <v>2259</v>
      </c>
      <c r="G103" s="47"/>
      <c r="H103" s="47"/>
      <c r="I103" s="47"/>
    </row>
    <row r="104" spans="2:9" x14ac:dyDescent="0.4">
      <c r="B104" s="47" t="s">
        <v>4044</v>
      </c>
      <c r="C104" s="47"/>
      <c r="D104" s="47" t="s">
        <v>7125</v>
      </c>
      <c r="E104" s="47" t="s">
        <v>3792</v>
      </c>
      <c r="F104" s="47" t="s">
        <v>5646</v>
      </c>
      <c r="G104" s="47"/>
      <c r="H104" s="47"/>
      <c r="I104" s="47"/>
    </row>
    <row r="105" spans="2:9" x14ac:dyDescent="0.4">
      <c r="B105" s="47" t="s">
        <v>1852</v>
      </c>
      <c r="C105" s="47"/>
      <c r="D105" s="47" t="s">
        <v>7125</v>
      </c>
      <c r="E105" s="47" t="s">
        <v>3792</v>
      </c>
      <c r="F105" s="47" t="s">
        <v>2490</v>
      </c>
      <c r="G105" s="47"/>
      <c r="H105" s="47"/>
      <c r="I105" s="47"/>
    </row>
    <row r="106" spans="2:9" x14ac:dyDescent="0.4">
      <c r="B106" s="47" t="s">
        <v>5648</v>
      </c>
      <c r="C106" s="47"/>
      <c r="D106" s="47" t="s">
        <v>7125</v>
      </c>
      <c r="E106" s="47" t="s">
        <v>3792</v>
      </c>
      <c r="F106" s="47" t="s">
        <v>5647</v>
      </c>
      <c r="G106" s="47"/>
      <c r="H106" s="47"/>
      <c r="I106" s="47"/>
    </row>
    <row r="107" spans="2:9" x14ac:dyDescent="0.4">
      <c r="B107" s="47" t="s">
        <v>6659</v>
      </c>
      <c r="C107" s="47"/>
      <c r="D107" s="47" t="s">
        <v>7125</v>
      </c>
      <c r="E107" s="47" t="s">
        <v>3792</v>
      </c>
      <c r="F107" s="47" t="s">
        <v>5650</v>
      </c>
      <c r="G107" s="47"/>
      <c r="H107" s="47"/>
      <c r="I107" s="47"/>
    </row>
    <row r="108" spans="2:9" x14ac:dyDescent="0.4">
      <c r="B108" s="47" t="s">
        <v>5652</v>
      </c>
      <c r="C108" s="47"/>
      <c r="D108" s="47" t="s">
        <v>7125</v>
      </c>
      <c r="E108" s="47" t="s">
        <v>3792</v>
      </c>
      <c r="F108" s="47" t="s">
        <v>5651</v>
      </c>
      <c r="G108" s="47"/>
      <c r="H108" s="47"/>
      <c r="I108" s="47"/>
    </row>
    <row r="109" spans="2:9" x14ac:dyDescent="0.4">
      <c r="B109" s="47" t="s">
        <v>3842</v>
      </c>
      <c r="C109" s="47"/>
      <c r="D109" s="47" t="s">
        <v>7125</v>
      </c>
      <c r="E109" s="47" t="s">
        <v>3792</v>
      </c>
      <c r="F109" s="47" t="s">
        <v>3453</v>
      </c>
      <c r="G109" s="47"/>
      <c r="H109" s="47"/>
      <c r="I109" s="47"/>
    </row>
    <row r="110" spans="2:9" x14ac:dyDescent="0.4">
      <c r="B110" s="47" t="s">
        <v>5653</v>
      </c>
      <c r="C110" s="47"/>
      <c r="D110" s="47" t="s">
        <v>7125</v>
      </c>
      <c r="E110" s="47" t="s">
        <v>1207</v>
      </c>
      <c r="F110" s="47" t="s">
        <v>811</v>
      </c>
      <c r="G110" s="47"/>
      <c r="H110" s="47"/>
      <c r="I110" s="47"/>
    </row>
    <row r="111" spans="2:9" x14ac:dyDescent="0.4">
      <c r="B111" s="47" t="s">
        <v>4846</v>
      </c>
      <c r="C111" s="47"/>
      <c r="D111" s="47" t="s">
        <v>7125</v>
      </c>
      <c r="E111" s="47" t="s">
        <v>1207</v>
      </c>
      <c r="F111" s="47" t="s">
        <v>814</v>
      </c>
      <c r="G111" s="47"/>
      <c r="H111" s="47"/>
      <c r="I111" s="47"/>
    </row>
    <row r="112" spans="2:9" x14ac:dyDescent="0.4">
      <c r="B112" s="47" t="s">
        <v>1996</v>
      </c>
      <c r="C112" s="47"/>
      <c r="D112" s="47" t="s">
        <v>7125</v>
      </c>
      <c r="E112" s="47" t="s">
        <v>1207</v>
      </c>
      <c r="F112" s="47" t="s">
        <v>471</v>
      </c>
      <c r="G112" s="47"/>
      <c r="H112" s="47"/>
      <c r="I112" s="47"/>
    </row>
    <row r="113" spans="2:9" x14ac:dyDescent="0.4">
      <c r="B113" s="47" t="s">
        <v>5655</v>
      </c>
      <c r="C113" s="47"/>
      <c r="D113" s="47" t="s">
        <v>7125</v>
      </c>
      <c r="E113" s="47" t="s">
        <v>1207</v>
      </c>
      <c r="F113" s="47" t="s">
        <v>446</v>
      </c>
      <c r="G113" s="47"/>
      <c r="H113" s="47"/>
      <c r="I113" s="47"/>
    </row>
    <row r="114" spans="2:9" x14ac:dyDescent="0.4">
      <c r="B114" s="47" t="s">
        <v>5657</v>
      </c>
      <c r="C114" s="47"/>
      <c r="D114" s="47" t="s">
        <v>7125</v>
      </c>
      <c r="E114" s="47" t="s">
        <v>1207</v>
      </c>
      <c r="F114" s="47" t="s">
        <v>800</v>
      </c>
      <c r="G114" s="47"/>
      <c r="H114" s="47"/>
      <c r="I114" s="47"/>
    </row>
    <row r="115" spans="2:9" x14ac:dyDescent="0.4">
      <c r="B115" s="47" t="s">
        <v>1410</v>
      </c>
      <c r="C115" s="47"/>
      <c r="D115" s="47" t="s">
        <v>7125</v>
      </c>
      <c r="E115" s="47" t="s">
        <v>1207</v>
      </c>
      <c r="F115" s="47" t="s">
        <v>833</v>
      </c>
      <c r="G115" s="47"/>
      <c r="H115" s="47"/>
      <c r="I115" s="47"/>
    </row>
    <row r="116" spans="2:9" x14ac:dyDescent="0.4">
      <c r="B116" s="47" t="s">
        <v>5658</v>
      </c>
      <c r="C116" s="47"/>
      <c r="D116" s="47" t="s">
        <v>7125</v>
      </c>
      <c r="E116" s="47" t="s">
        <v>1207</v>
      </c>
      <c r="F116" s="47" t="s">
        <v>836</v>
      </c>
      <c r="G116" s="47"/>
      <c r="H116" s="47"/>
      <c r="I116" s="47"/>
    </row>
    <row r="117" spans="2:9" x14ac:dyDescent="0.4">
      <c r="B117" s="47" t="s">
        <v>5660</v>
      </c>
      <c r="C117" s="47"/>
      <c r="D117" s="47" t="s">
        <v>7125</v>
      </c>
      <c r="E117" s="47" t="s">
        <v>1207</v>
      </c>
      <c r="F117" s="47" t="s">
        <v>844</v>
      </c>
      <c r="G117" s="47"/>
      <c r="H117" s="47"/>
      <c r="I117" s="47"/>
    </row>
    <row r="118" spans="2:9" x14ac:dyDescent="0.4">
      <c r="B118" s="47" t="s">
        <v>3700</v>
      </c>
      <c r="C118" s="47"/>
      <c r="D118" s="47" t="s">
        <v>7125</v>
      </c>
      <c r="E118" s="47" t="s">
        <v>1207</v>
      </c>
      <c r="F118" s="47" t="s">
        <v>845</v>
      </c>
      <c r="G118" s="47"/>
      <c r="H118" s="47"/>
      <c r="I118" s="47"/>
    </row>
    <row r="119" spans="2:9" x14ac:dyDescent="0.4">
      <c r="B119" s="47" t="s">
        <v>4095</v>
      </c>
      <c r="C119" s="47"/>
      <c r="D119" s="47" t="s">
        <v>7125</v>
      </c>
      <c r="E119" s="47" t="s">
        <v>1207</v>
      </c>
      <c r="F119" s="47" t="s">
        <v>853</v>
      </c>
      <c r="G119" s="47"/>
      <c r="H119" s="47"/>
      <c r="I119" s="47"/>
    </row>
    <row r="120" spans="2:9" x14ac:dyDescent="0.4">
      <c r="B120" s="47" t="s">
        <v>1377</v>
      </c>
      <c r="C120" s="47"/>
      <c r="D120" s="47" t="s">
        <v>7125</v>
      </c>
      <c r="E120" s="47" t="s">
        <v>1207</v>
      </c>
      <c r="F120" s="47" t="s">
        <v>856</v>
      </c>
      <c r="G120" s="47"/>
      <c r="H120" s="47"/>
      <c r="I120" s="47"/>
    </row>
    <row r="121" spans="2:9" x14ac:dyDescent="0.4">
      <c r="B121" s="47" t="s">
        <v>4250</v>
      </c>
      <c r="C121" s="47"/>
      <c r="D121" s="47" t="s">
        <v>7125</v>
      </c>
      <c r="E121" s="47" t="s">
        <v>1207</v>
      </c>
      <c r="F121" s="47" t="s">
        <v>857</v>
      </c>
      <c r="G121" s="47"/>
      <c r="H121" s="47"/>
      <c r="I121" s="47"/>
    </row>
    <row r="122" spans="2:9" x14ac:dyDescent="0.4">
      <c r="B122" s="47" t="s">
        <v>5661</v>
      </c>
      <c r="C122" s="47"/>
      <c r="D122" s="47" t="s">
        <v>7125</v>
      </c>
      <c r="E122" s="47" t="s">
        <v>1207</v>
      </c>
      <c r="F122" s="47" t="s">
        <v>117</v>
      </c>
      <c r="G122" s="47"/>
      <c r="H122" s="47"/>
      <c r="I122" s="47"/>
    </row>
    <row r="123" spans="2:9" x14ac:dyDescent="0.4">
      <c r="B123" s="47" t="s">
        <v>4648</v>
      </c>
      <c r="C123" s="47"/>
      <c r="D123" s="47" t="s">
        <v>7125</v>
      </c>
      <c r="E123" s="47" t="s">
        <v>1207</v>
      </c>
      <c r="F123" s="47" t="s">
        <v>867</v>
      </c>
      <c r="G123" s="47"/>
      <c r="H123" s="47"/>
      <c r="I123" s="47"/>
    </row>
    <row r="124" spans="2:9" x14ac:dyDescent="0.4">
      <c r="B124" s="47" t="s">
        <v>5662</v>
      </c>
      <c r="C124" s="47"/>
      <c r="D124" s="47" t="s">
        <v>7125</v>
      </c>
      <c r="E124" s="47" t="s">
        <v>1207</v>
      </c>
      <c r="F124" s="47" t="s">
        <v>865</v>
      </c>
      <c r="G124" s="47"/>
      <c r="H124" s="47"/>
      <c r="I124" s="47"/>
    </row>
    <row r="125" spans="2:9" x14ac:dyDescent="0.4">
      <c r="B125" s="47" t="s">
        <v>5663</v>
      </c>
      <c r="C125" s="47"/>
      <c r="D125" s="47" t="s">
        <v>7125</v>
      </c>
      <c r="E125" s="47" t="s">
        <v>1207</v>
      </c>
      <c r="F125" s="47" t="s">
        <v>889</v>
      </c>
      <c r="G125" s="47"/>
      <c r="H125" s="47"/>
      <c r="I125" s="47"/>
    </row>
    <row r="126" spans="2:9" x14ac:dyDescent="0.4">
      <c r="B126" s="47" t="s">
        <v>2330</v>
      </c>
      <c r="C126" s="47"/>
      <c r="D126" s="47" t="s">
        <v>7125</v>
      </c>
      <c r="E126" s="47" t="s">
        <v>1207</v>
      </c>
      <c r="F126" s="47" t="s">
        <v>897</v>
      </c>
      <c r="G126" s="47"/>
      <c r="H126" s="47"/>
      <c r="I126" s="47"/>
    </row>
    <row r="127" spans="2:9" x14ac:dyDescent="0.4">
      <c r="B127" s="47" t="s">
        <v>3437</v>
      </c>
      <c r="C127" s="47"/>
      <c r="D127" s="47" t="s">
        <v>7125</v>
      </c>
      <c r="E127" s="47" t="s">
        <v>1207</v>
      </c>
      <c r="F127" s="47" t="s">
        <v>901</v>
      </c>
      <c r="G127" s="47"/>
      <c r="H127" s="47"/>
      <c r="I127" s="47"/>
    </row>
    <row r="128" spans="2:9" x14ac:dyDescent="0.4">
      <c r="B128" s="47" t="s">
        <v>5664</v>
      </c>
      <c r="C128" s="47"/>
      <c r="D128" s="47" t="s">
        <v>7125</v>
      </c>
      <c r="E128" s="47" t="s">
        <v>1207</v>
      </c>
      <c r="F128" s="47" t="s">
        <v>911</v>
      </c>
      <c r="G128" s="47"/>
      <c r="H128" s="47"/>
      <c r="I128" s="47"/>
    </row>
    <row r="129" spans="2:9" x14ac:dyDescent="0.4">
      <c r="B129" s="47" t="s">
        <v>5665</v>
      </c>
      <c r="C129" s="47"/>
      <c r="D129" s="47" t="s">
        <v>7125</v>
      </c>
      <c r="E129" s="47" t="s">
        <v>1207</v>
      </c>
      <c r="F129" s="47" t="s">
        <v>920</v>
      </c>
      <c r="G129" s="47"/>
      <c r="H129" s="47"/>
      <c r="I129" s="47"/>
    </row>
    <row r="130" spans="2:9" x14ac:dyDescent="0.4">
      <c r="B130" s="47" t="s">
        <v>4945</v>
      </c>
      <c r="C130" s="47"/>
      <c r="D130" s="47" t="s">
        <v>7125</v>
      </c>
      <c r="E130" s="47" t="s">
        <v>1207</v>
      </c>
      <c r="F130" s="47" t="s">
        <v>936</v>
      </c>
      <c r="G130" s="47"/>
      <c r="H130" s="47"/>
      <c r="I130" s="47"/>
    </row>
    <row r="131" spans="2:9" x14ac:dyDescent="0.4">
      <c r="B131" s="47" t="s">
        <v>538</v>
      </c>
      <c r="C131" s="47"/>
      <c r="D131" s="47" t="s">
        <v>7125</v>
      </c>
      <c r="E131" s="47" t="s">
        <v>1207</v>
      </c>
      <c r="F131" s="47" t="s">
        <v>1159</v>
      </c>
      <c r="G131" s="47"/>
      <c r="H131" s="47"/>
      <c r="I131" s="47"/>
    </row>
    <row r="132" spans="2:9" x14ac:dyDescent="0.4">
      <c r="B132" s="47" t="s">
        <v>2745</v>
      </c>
      <c r="C132" s="47"/>
      <c r="D132" s="47" t="s">
        <v>7125</v>
      </c>
      <c r="E132" s="47" t="s">
        <v>1207</v>
      </c>
      <c r="F132" s="47" t="s">
        <v>1165</v>
      </c>
      <c r="G132" s="47"/>
      <c r="H132" s="47"/>
      <c r="I132" s="47"/>
    </row>
    <row r="133" spans="2:9" x14ac:dyDescent="0.4">
      <c r="B133" s="47" t="s">
        <v>5667</v>
      </c>
      <c r="C133" s="47"/>
      <c r="D133" s="47" t="s">
        <v>7125</v>
      </c>
      <c r="E133" s="47" t="s">
        <v>1207</v>
      </c>
      <c r="F133" s="47" t="s">
        <v>1168</v>
      </c>
      <c r="G133" s="47"/>
      <c r="H133" s="47"/>
      <c r="I133" s="47"/>
    </row>
    <row r="134" spans="2:9" x14ac:dyDescent="0.4">
      <c r="B134" s="47" t="s">
        <v>1588</v>
      </c>
      <c r="C134" s="47"/>
      <c r="D134" s="47" t="s">
        <v>7125</v>
      </c>
      <c r="E134" s="47" t="s">
        <v>1207</v>
      </c>
      <c r="F134" s="47" t="s">
        <v>1170</v>
      </c>
      <c r="G134" s="47"/>
      <c r="H134" s="47"/>
      <c r="I134" s="47"/>
    </row>
    <row r="135" spans="2:9" x14ac:dyDescent="0.4">
      <c r="B135" s="47" t="s">
        <v>6838</v>
      </c>
      <c r="C135" s="47"/>
      <c r="D135" s="47" t="s">
        <v>7125</v>
      </c>
      <c r="E135" s="47" t="s">
        <v>1207</v>
      </c>
      <c r="F135" s="47" t="s">
        <v>1172</v>
      </c>
      <c r="G135" s="47"/>
      <c r="H135" s="47"/>
      <c r="I135" s="47"/>
    </row>
    <row r="136" spans="2:9" x14ac:dyDescent="0.4">
      <c r="B136" s="47" t="s">
        <v>276</v>
      </c>
      <c r="C136" s="47"/>
      <c r="D136" s="47" t="s">
        <v>7125</v>
      </c>
      <c r="E136" s="47" t="s">
        <v>1207</v>
      </c>
      <c r="F136" s="47" t="s">
        <v>1174</v>
      </c>
      <c r="G136" s="47"/>
      <c r="H136" s="47"/>
      <c r="I136" s="47"/>
    </row>
    <row r="137" spans="2:9" x14ac:dyDescent="0.4">
      <c r="B137" s="47" t="s">
        <v>5648</v>
      </c>
      <c r="C137" s="47"/>
      <c r="D137" s="47" t="s">
        <v>7125</v>
      </c>
      <c r="E137" s="47" t="s">
        <v>1207</v>
      </c>
      <c r="F137" s="47" t="s">
        <v>912</v>
      </c>
      <c r="G137" s="47"/>
      <c r="H137" s="47"/>
      <c r="I137" s="47"/>
    </row>
    <row r="138" spans="2:9" x14ac:dyDescent="0.4">
      <c r="B138" s="47" t="s">
        <v>666</v>
      </c>
      <c r="C138" s="47"/>
      <c r="D138" s="47" t="s">
        <v>7125</v>
      </c>
      <c r="E138" s="47" t="s">
        <v>1207</v>
      </c>
      <c r="F138" s="47" t="s">
        <v>1182</v>
      </c>
      <c r="G138" s="47"/>
      <c r="H138" s="47"/>
      <c r="I138" s="47"/>
    </row>
    <row r="139" spans="2:9" x14ac:dyDescent="0.4">
      <c r="B139" s="47" t="s">
        <v>3417</v>
      </c>
      <c r="C139" s="47"/>
      <c r="D139" s="47" t="s">
        <v>7125</v>
      </c>
      <c r="E139" s="47" t="s">
        <v>1207</v>
      </c>
      <c r="F139" s="47" t="s">
        <v>807</v>
      </c>
      <c r="G139" s="47"/>
      <c r="H139" s="47"/>
      <c r="I139" s="47"/>
    </row>
    <row r="140" spans="2:9" x14ac:dyDescent="0.4">
      <c r="B140" s="47" t="s">
        <v>5669</v>
      </c>
      <c r="C140" s="47"/>
      <c r="D140" s="47" t="s">
        <v>7125</v>
      </c>
      <c r="E140" s="47" t="s">
        <v>1207</v>
      </c>
      <c r="F140" s="47" t="s">
        <v>1158</v>
      </c>
      <c r="G140" s="47"/>
      <c r="H140" s="47"/>
      <c r="I140" s="47"/>
    </row>
    <row r="141" spans="2:9" x14ac:dyDescent="0.4">
      <c r="B141" s="47" t="s">
        <v>1696</v>
      </c>
      <c r="C141" s="47"/>
      <c r="D141" s="47" t="s">
        <v>7125</v>
      </c>
      <c r="E141" s="47" t="s">
        <v>1207</v>
      </c>
      <c r="F141" s="47" t="s">
        <v>1199</v>
      </c>
      <c r="G141" s="47"/>
      <c r="H141" s="47"/>
      <c r="I141" s="47"/>
    </row>
    <row r="142" spans="2:9" x14ac:dyDescent="0.4">
      <c r="B142" s="47" t="s">
        <v>5670</v>
      </c>
      <c r="C142" s="47"/>
      <c r="D142" s="47" t="s">
        <v>7125</v>
      </c>
      <c r="E142" s="47" t="s">
        <v>1207</v>
      </c>
      <c r="F142" s="47" t="s">
        <v>760</v>
      </c>
      <c r="G142" s="47"/>
      <c r="H142" s="47"/>
      <c r="I142" s="47"/>
    </row>
    <row r="143" spans="2:9" x14ac:dyDescent="0.4">
      <c r="B143" s="47" t="s">
        <v>5671</v>
      </c>
      <c r="C143" s="47"/>
      <c r="D143" s="47" t="s">
        <v>7125</v>
      </c>
      <c r="E143" s="47" t="s">
        <v>1207</v>
      </c>
      <c r="F143" s="47" t="s">
        <v>961</v>
      </c>
      <c r="G143" s="47"/>
      <c r="H143" s="47"/>
      <c r="I143" s="47"/>
    </row>
    <row r="144" spans="2:9" x14ac:dyDescent="0.4">
      <c r="B144" s="47" t="s">
        <v>5672</v>
      </c>
      <c r="C144" s="47"/>
      <c r="D144" s="47" t="s">
        <v>7125</v>
      </c>
      <c r="E144" s="47" t="s">
        <v>1207</v>
      </c>
      <c r="F144" s="47" t="s">
        <v>1216</v>
      </c>
      <c r="G144" s="47"/>
      <c r="H144" s="47"/>
      <c r="I144" s="47"/>
    </row>
    <row r="145" spans="2:9" x14ac:dyDescent="0.4">
      <c r="B145" s="47" t="s">
        <v>5277</v>
      </c>
      <c r="C145" s="47"/>
      <c r="D145" s="47" t="s">
        <v>7125</v>
      </c>
      <c r="E145" s="47" t="s">
        <v>1207</v>
      </c>
      <c r="F145" s="47" t="s">
        <v>854</v>
      </c>
      <c r="G145" s="47"/>
      <c r="H145" s="47"/>
      <c r="I145" s="47"/>
    </row>
    <row r="146" spans="2:9" x14ac:dyDescent="0.4">
      <c r="B146" s="47" t="s">
        <v>47</v>
      </c>
      <c r="C146" s="47"/>
      <c r="D146" s="47" t="s">
        <v>7125</v>
      </c>
      <c r="E146" s="47" t="s">
        <v>1207</v>
      </c>
      <c r="F146" s="47" t="s">
        <v>1235</v>
      </c>
      <c r="G146" s="47"/>
      <c r="H146" s="47"/>
      <c r="I146" s="47"/>
    </row>
    <row r="147" spans="2:9" x14ac:dyDescent="0.4">
      <c r="B147" s="47" t="s">
        <v>1379</v>
      </c>
      <c r="C147" s="47"/>
      <c r="D147" s="47" t="s">
        <v>7125</v>
      </c>
      <c r="E147" s="47" t="s">
        <v>1207</v>
      </c>
      <c r="F147" s="47" t="s">
        <v>1245</v>
      </c>
      <c r="G147" s="47"/>
      <c r="H147" s="47"/>
      <c r="I147" s="47"/>
    </row>
    <row r="148" spans="2:9" x14ac:dyDescent="0.4">
      <c r="B148" s="47" t="s">
        <v>4812</v>
      </c>
      <c r="C148" s="47"/>
      <c r="D148" s="47" t="s">
        <v>7125</v>
      </c>
      <c r="E148" s="47" t="s">
        <v>1207</v>
      </c>
      <c r="F148" s="47" t="s">
        <v>202</v>
      </c>
      <c r="G148" s="47"/>
      <c r="H148" s="47"/>
      <c r="I148" s="47"/>
    </row>
    <row r="149" spans="2:9" x14ac:dyDescent="0.4">
      <c r="B149" s="47" t="s">
        <v>5674</v>
      </c>
      <c r="C149" s="47"/>
      <c r="D149" s="47" t="s">
        <v>7125</v>
      </c>
      <c r="E149" s="47" t="s">
        <v>1207</v>
      </c>
      <c r="F149" s="47" t="s">
        <v>1249</v>
      </c>
      <c r="G149" s="47"/>
      <c r="H149" s="47"/>
      <c r="I149" s="47"/>
    </row>
    <row r="150" spans="2:9" x14ac:dyDescent="0.4">
      <c r="B150" s="47" t="s">
        <v>5676</v>
      </c>
      <c r="C150" s="47"/>
      <c r="D150" s="47" t="s">
        <v>7125</v>
      </c>
      <c r="E150" s="47" t="s">
        <v>1207</v>
      </c>
      <c r="F150" s="47" t="s">
        <v>1264</v>
      </c>
      <c r="G150" s="47"/>
      <c r="H150" s="47"/>
      <c r="I150" s="47"/>
    </row>
    <row r="151" spans="2:9" x14ac:dyDescent="0.4">
      <c r="B151" s="47" t="s">
        <v>5677</v>
      </c>
      <c r="C151" s="47"/>
      <c r="D151" s="47" t="s">
        <v>7125</v>
      </c>
      <c r="E151" s="47" t="s">
        <v>1207</v>
      </c>
      <c r="F151" s="47" t="s">
        <v>1266</v>
      </c>
      <c r="G151" s="47"/>
      <c r="H151" s="47"/>
      <c r="I151" s="47"/>
    </row>
    <row r="152" spans="2:9" x14ac:dyDescent="0.4">
      <c r="B152" s="47" t="s">
        <v>3012</v>
      </c>
      <c r="C152" s="47"/>
      <c r="D152" s="47" t="s">
        <v>7125</v>
      </c>
      <c r="E152" s="47" t="s">
        <v>1207</v>
      </c>
      <c r="F152" s="47" t="s">
        <v>3605</v>
      </c>
      <c r="G152" s="47"/>
      <c r="H152" s="47"/>
      <c r="I152" s="47"/>
    </row>
    <row r="153" spans="2:9" x14ac:dyDescent="0.4">
      <c r="B153" s="47" t="s">
        <v>5678</v>
      </c>
      <c r="C153" s="47"/>
      <c r="D153" s="47" t="s">
        <v>7125</v>
      </c>
      <c r="E153" s="47" t="s">
        <v>1207</v>
      </c>
      <c r="F153" s="47" t="s">
        <v>4978</v>
      </c>
      <c r="G153" s="47"/>
      <c r="H153" s="47"/>
      <c r="I153" s="47"/>
    </row>
    <row r="154" spans="2:9" x14ac:dyDescent="0.4">
      <c r="B154" s="47" t="s">
        <v>5679</v>
      </c>
      <c r="C154" s="47"/>
      <c r="D154" s="47" t="s">
        <v>7125</v>
      </c>
      <c r="E154" s="47" t="s">
        <v>1207</v>
      </c>
      <c r="F154" s="47" t="s">
        <v>2746</v>
      </c>
      <c r="G154" s="47"/>
      <c r="H154" s="47"/>
      <c r="I154" s="47"/>
    </row>
    <row r="155" spans="2:9" x14ac:dyDescent="0.4">
      <c r="B155" s="47" t="s">
        <v>5681</v>
      </c>
      <c r="C155" s="47"/>
      <c r="D155" s="47" t="s">
        <v>7125</v>
      </c>
      <c r="E155" s="47" t="s">
        <v>1207</v>
      </c>
      <c r="F155" s="47" t="s">
        <v>1494</v>
      </c>
      <c r="G155" s="47"/>
      <c r="H155" s="47"/>
      <c r="I155" s="47"/>
    </row>
    <row r="156" spans="2:9" x14ac:dyDescent="0.4">
      <c r="B156" s="47" t="s">
        <v>122</v>
      </c>
      <c r="C156" s="47"/>
      <c r="D156" s="47" t="s">
        <v>7125</v>
      </c>
      <c r="E156" s="47" t="s">
        <v>1207</v>
      </c>
      <c r="F156" s="47" t="s">
        <v>808</v>
      </c>
      <c r="G156" s="47"/>
      <c r="H156" s="47"/>
      <c r="I156" s="47"/>
    </row>
    <row r="157" spans="2:9" x14ac:dyDescent="0.4">
      <c r="B157" s="47" t="s">
        <v>5682</v>
      </c>
      <c r="C157" s="47"/>
      <c r="D157" s="47" t="s">
        <v>7125</v>
      </c>
      <c r="E157" s="47" t="s">
        <v>1207</v>
      </c>
      <c r="F157" s="47" t="s">
        <v>3755</v>
      </c>
      <c r="G157" s="47"/>
      <c r="H157" s="47"/>
      <c r="I157" s="47"/>
    </row>
    <row r="158" spans="2:9" x14ac:dyDescent="0.4">
      <c r="B158" s="47" t="s">
        <v>5682</v>
      </c>
      <c r="C158" s="47"/>
      <c r="D158" s="47" t="s">
        <v>7125</v>
      </c>
      <c r="E158" s="47" t="s">
        <v>1207</v>
      </c>
      <c r="F158" s="47" t="s">
        <v>5618</v>
      </c>
      <c r="G158" s="47"/>
      <c r="H158" s="47"/>
      <c r="I158" s="47"/>
    </row>
    <row r="159" spans="2:9" x14ac:dyDescent="0.4">
      <c r="B159" s="47" t="s">
        <v>5683</v>
      </c>
      <c r="C159" s="47"/>
      <c r="D159" s="47" t="s">
        <v>7125</v>
      </c>
      <c r="E159" s="47" t="s">
        <v>1207</v>
      </c>
      <c r="F159" s="47" t="s">
        <v>4337</v>
      </c>
      <c r="G159" s="47"/>
      <c r="H159" s="47"/>
      <c r="I159" s="47"/>
    </row>
    <row r="160" spans="2:9" x14ac:dyDescent="0.4">
      <c r="B160" s="47" t="s">
        <v>5683</v>
      </c>
      <c r="C160" s="47"/>
      <c r="D160" s="47" t="s">
        <v>7125</v>
      </c>
      <c r="E160" s="47" t="s">
        <v>1207</v>
      </c>
      <c r="F160" s="47" t="s">
        <v>5621</v>
      </c>
      <c r="G160" s="47"/>
      <c r="H160" s="47"/>
      <c r="I160" s="47"/>
    </row>
    <row r="161" spans="2:9" x14ac:dyDescent="0.4">
      <c r="B161" s="47" t="s">
        <v>4322</v>
      </c>
      <c r="C161" s="47"/>
      <c r="D161" s="47" t="s">
        <v>7125</v>
      </c>
      <c r="E161" s="47" t="s">
        <v>1207</v>
      </c>
      <c r="F161" s="47" t="s">
        <v>460</v>
      </c>
      <c r="G161" s="47"/>
      <c r="H161" s="47"/>
      <c r="I161" s="47"/>
    </row>
    <row r="162" spans="2:9" x14ac:dyDescent="0.4">
      <c r="B162" s="47" t="s">
        <v>802</v>
      </c>
      <c r="C162" s="47"/>
      <c r="D162" s="47" t="s">
        <v>7125</v>
      </c>
      <c r="E162" s="47" t="s">
        <v>1207</v>
      </c>
      <c r="F162" s="47" t="s">
        <v>3042</v>
      </c>
      <c r="G162" s="47"/>
      <c r="H162" s="47"/>
      <c r="I162" s="47"/>
    </row>
    <row r="163" spans="2:9" x14ac:dyDescent="0.4">
      <c r="B163" s="47" t="s">
        <v>5685</v>
      </c>
      <c r="C163" s="47"/>
      <c r="D163" s="47" t="s">
        <v>7125</v>
      </c>
      <c r="E163" s="47" t="s">
        <v>1207</v>
      </c>
      <c r="F163" s="47" t="s">
        <v>4983</v>
      </c>
      <c r="G163" s="47"/>
      <c r="H163" s="47"/>
      <c r="I163" s="47"/>
    </row>
    <row r="164" spans="2:9" x14ac:dyDescent="0.4">
      <c r="B164" s="47" t="s">
        <v>5686</v>
      </c>
      <c r="C164" s="47"/>
      <c r="D164" s="47" t="s">
        <v>7125</v>
      </c>
      <c r="E164" s="47" t="s">
        <v>1207</v>
      </c>
      <c r="F164" s="47" t="s">
        <v>4984</v>
      </c>
      <c r="G164" s="47"/>
      <c r="H164" s="47"/>
      <c r="I164" s="47"/>
    </row>
    <row r="165" spans="2:9" x14ac:dyDescent="0.4">
      <c r="B165" s="47" t="s">
        <v>5687</v>
      </c>
      <c r="C165" s="47"/>
      <c r="D165" s="47" t="s">
        <v>7125</v>
      </c>
      <c r="E165" s="47" t="s">
        <v>1207</v>
      </c>
      <c r="F165" s="47" t="s">
        <v>4986</v>
      </c>
      <c r="G165" s="47"/>
      <c r="H165" s="47"/>
      <c r="I165" s="47"/>
    </row>
    <row r="166" spans="2:9" x14ac:dyDescent="0.4">
      <c r="B166" s="47" t="s">
        <v>2388</v>
      </c>
      <c r="C166" s="47"/>
      <c r="D166" s="47" t="s">
        <v>7125</v>
      </c>
      <c r="E166" s="47" t="s">
        <v>1207</v>
      </c>
      <c r="F166" s="47" t="s">
        <v>4572</v>
      </c>
      <c r="G166" s="47"/>
      <c r="H166" s="47"/>
      <c r="I166" s="47"/>
    </row>
    <row r="167" spans="2:9" x14ac:dyDescent="0.4">
      <c r="B167" s="47" t="s">
        <v>5689</v>
      </c>
      <c r="C167" s="47"/>
      <c r="D167" s="47" t="s">
        <v>7125</v>
      </c>
      <c r="E167" s="47" t="s">
        <v>1207</v>
      </c>
      <c r="F167" s="47" t="s">
        <v>2140</v>
      </c>
      <c r="G167" s="47"/>
      <c r="H167" s="47"/>
      <c r="I167" s="47"/>
    </row>
    <row r="168" spans="2:9" x14ac:dyDescent="0.4">
      <c r="B168" s="47" t="s">
        <v>5690</v>
      </c>
      <c r="C168" s="47"/>
      <c r="D168" s="47" t="s">
        <v>7125</v>
      </c>
      <c r="E168" s="47" t="s">
        <v>1207</v>
      </c>
      <c r="F168" s="47" t="s">
        <v>4987</v>
      </c>
      <c r="G168" s="47"/>
      <c r="H168" s="47"/>
      <c r="I168" s="47"/>
    </row>
    <row r="169" spans="2:9" x14ac:dyDescent="0.4">
      <c r="B169" s="47" t="s">
        <v>4942</v>
      </c>
      <c r="C169" s="47"/>
      <c r="D169" s="47" t="s">
        <v>7125</v>
      </c>
      <c r="E169" s="47" t="s">
        <v>1207</v>
      </c>
      <c r="F169" s="47" t="s">
        <v>2090</v>
      </c>
      <c r="G169" s="47"/>
      <c r="H169" s="47"/>
      <c r="I169" s="47"/>
    </row>
    <row r="170" spans="2:9" x14ac:dyDescent="0.4">
      <c r="B170" s="47" t="s">
        <v>3641</v>
      </c>
      <c r="C170" s="47"/>
      <c r="D170" s="47" t="s">
        <v>7125</v>
      </c>
      <c r="E170" s="47" t="s">
        <v>1207</v>
      </c>
      <c r="F170" s="47" t="s">
        <v>1723</v>
      </c>
      <c r="G170" s="47"/>
      <c r="H170" s="47"/>
      <c r="I170" s="47"/>
    </row>
    <row r="171" spans="2:9" x14ac:dyDescent="0.4">
      <c r="B171" s="47" t="s">
        <v>5486</v>
      </c>
      <c r="C171" s="47"/>
      <c r="D171" s="47" t="s">
        <v>7125</v>
      </c>
      <c r="E171" s="47" t="s">
        <v>1207</v>
      </c>
      <c r="F171" s="47" t="s">
        <v>5641</v>
      </c>
      <c r="G171" s="47"/>
      <c r="H171" s="47"/>
      <c r="I171" s="47"/>
    </row>
    <row r="172" spans="2:9" x14ac:dyDescent="0.4">
      <c r="B172" s="47" t="s">
        <v>1325</v>
      </c>
      <c r="C172" s="47"/>
      <c r="D172" s="47" t="s">
        <v>7125</v>
      </c>
      <c r="E172" s="47" t="s">
        <v>1207</v>
      </c>
      <c r="F172" s="47" t="s">
        <v>630</v>
      </c>
      <c r="G172" s="47"/>
      <c r="H172" s="47"/>
      <c r="I172" s="47"/>
    </row>
    <row r="173" spans="2:9" x14ac:dyDescent="0.4">
      <c r="B173" s="47" t="s">
        <v>5538</v>
      </c>
      <c r="C173" s="47"/>
      <c r="D173" s="47" t="s">
        <v>7125</v>
      </c>
      <c r="E173" s="47" t="s">
        <v>1207</v>
      </c>
      <c r="F173" s="47" t="s">
        <v>2259</v>
      </c>
      <c r="G173" s="47"/>
      <c r="H173" s="47"/>
      <c r="I173" s="47"/>
    </row>
    <row r="174" spans="2:9" x14ac:dyDescent="0.4">
      <c r="B174" s="47" t="s">
        <v>1366</v>
      </c>
      <c r="C174" s="47"/>
      <c r="D174" s="47" t="s">
        <v>7125</v>
      </c>
      <c r="E174" s="47" t="s">
        <v>1207</v>
      </c>
      <c r="F174" s="47" t="s">
        <v>5646</v>
      </c>
      <c r="G174" s="47"/>
      <c r="H174" s="47"/>
      <c r="I174" s="47"/>
    </row>
    <row r="175" spans="2:9" x14ac:dyDescent="0.4">
      <c r="B175" s="47" t="s">
        <v>5693</v>
      </c>
      <c r="C175" s="47"/>
      <c r="D175" s="47" t="s">
        <v>7125</v>
      </c>
      <c r="E175" s="47" t="s">
        <v>1207</v>
      </c>
      <c r="F175" s="47" t="s">
        <v>2490</v>
      </c>
      <c r="G175" s="47"/>
      <c r="H175" s="47"/>
      <c r="I175" s="47"/>
    </row>
    <row r="176" spans="2:9" x14ac:dyDescent="0.4">
      <c r="B176" s="47" t="s">
        <v>5694</v>
      </c>
      <c r="C176" s="47"/>
      <c r="D176" s="47" t="s">
        <v>7125</v>
      </c>
      <c r="E176" s="47" t="s">
        <v>1207</v>
      </c>
      <c r="F176" s="47" t="s">
        <v>5647</v>
      </c>
      <c r="G176" s="47"/>
      <c r="H176" s="47"/>
      <c r="I176" s="47"/>
    </row>
    <row r="177" spans="2:9" x14ac:dyDescent="0.4">
      <c r="B177" s="47" t="s">
        <v>5694</v>
      </c>
      <c r="C177" s="47"/>
      <c r="D177" s="47" t="s">
        <v>7125</v>
      </c>
      <c r="E177" s="47" t="s">
        <v>1207</v>
      </c>
      <c r="F177" s="47" t="s">
        <v>5650</v>
      </c>
      <c r="G177" s="47"/>
      <c r="H177" s="47"/>
      <c r="I177" s="47"/>
    </row>
    <row r="178" spans="2:9" x14ac:dyDescent="0.4">
      <c r="B178" s="47" t="s">
        <v>5695</v>
      </c>
      <c r="C178" s="47"/>
      <c r="D178" s="47" t="s">
        <v>7125</v>
      </c>
      <c r="E178" s="47" t="s">
        <v>1207</v>
      </c>
      <c r="F178" s="47" t="s">
        <v>5651</v>
      </c>
      <c r="G178" s="47"/>
      <c r="H178" s="47"/>
      <c r="I178" s="47"/>
    </row>
    <row r="179" spans="2:9" x14ac:dyDescent="0.4">
      <c r="B179" s="47" t="s">
        <v>5698</v>
      </c>
      <c r="C179" s="47"/>
      <c r="D179" s="47" t="s">
        <v>7125</v>
      </c>
      <c r="E179" s="47" t="s">
        <v>5696</v>
      </c>
      <c r="F179" s="47" t="s">
        <v>811</v>
      </c>
      <c r="G179" s="47"/>
      <c r="H179" s="47"/>
      <c r="I179" s="47"/>
    </row>
    <row r="180" spans="2:9" x14ac:dyDescent="0.4">
      <c r="B180" s="47" t="s">
        <v>5699</v>
      </c>
      <c r="C180" s="47"/>
      <c r="D180" s="47" t="s">
        <v>7125</v>
      </c>
      <c r="E180" s="47" t="s">
        <v>5696</v>
      </c>
      <c r="F180" s="47" t="s">
        <v>814</v>
      </c>
      <c r="G180" s="47"/>
      <c r="H180" s="47"/>
      <c r="I180" s="47"/>
    </row>
    <row r="181" spans="2:9" x14ac:dyDescent="0.4">
      <c r="B181" s="47" t="s">
        <v>5700</v>
      </c>
      <c r="C181" s="47"/>
      <c r="D181" s="47" t="s">
        <v>7125</v>
      </c>
      <c r="E181" s="47" t="s">
        <v>5696</v>
      </c>
      <c r="F181" s="47" t="s">
        <v>471</v>
      </c>
      <c r="G181" s="47"/>
      <c r="H181" s="47"/>
      <c r="I181" s="47"/>
    </row>
    <row r="182" spans="2:9" x14ac:dyDescent="0.4">
      <c r="B182" s="47" t="s">
        <v>1373</v>
      </c>
      <c r="C182" s="47"/>
      <c r="D182" s="47" t="s">
        <v>7125</v>
      </c>
      <c r="E182" s="47" t="s">
        <v>5696</v>
      </c>
      <c r="F182" s="47" t="s">
        <v>446</v>
      </c>
      <c r="G182" s="47"/>
      <c r="H182" s="47"/>
      <c r="I182" s="47"/>
    </row>
    <row r="183" spans="2:9" x14ac:dyDescent="0.4">
      <c r="B183" s="47" t="s">
        <v>5702</v>
      </c>
      <c r="C183" s="47"/>
      <c r="D183" s="47" t="s">
        <v>7125</v>
      </c>
      <c r="E183" s="47" t="s">
        <v>5696</v>
      </c>
      <c r="F183" s="47" t="s">
        <v>800</v>
      </c>
      <c r="G183" s="47"/>
      <c r="H183" s="47"/>
      <c r="I183" s="47"/>
    </row>
    <row r="184" spans="2:9" x14ac:dyDescent="0.4">
      <c r="B184" s="47" t="s">
        <v>5703</v>
      </c>
      <c r="C184" s="47"/>
      <c r="D184" s="47" t="s">
        <v>7125</v>
      </c>
      <c r="E184" s="47" t="s">
        <v>5696</v>
      </c>
      <c r="F184" s="47" t="s">
        <v>833</v>
      </c>
      <c r="G184" s="47"/>
      <c r="H184" s="47"/>
      <c r="I184" s="47"/>
    </row>
    <row r="185" spans="2:9" x14ac:dyDescent="0.4">
      <c r="B185" s="47" t="s">
        <v>5704</v>
      </c>
      <c r="C185" s="47"/>
      <c r="D185" s="47" t="s">
        <v>7125</v>
      </c>
      <c r="E185" s="47" t="s">
        <v>5696</v>
      </c>
      <c r="F185" s="47" t="s">
        <v>836</v>
      </c>
      <c r="G185" s="47"/>
      <c r="H185" s="47"/>
      <c r="I185" s="47"/>
    </row>
    <row r="186" spans="2:9" x14ac:dyDescent="0.4">
      <c r="B186" s="47" t="s">
        <v>2042</v>
      </c>
      <c r="C186" s="47"/>
      <c r="D186" s="47" t="s">
        <v>7125</v>
      </c>
      <c r="E186" s="47" t="s">
        <v>5696</v>
      </c>
      <c r="F186" s="47" t="s">
        <v>844</v>
      </c>
      <c r="G186" s="47"/>
      <c r="H186" s="47"/>
      <c r="I186" s="47"/>
    </row>
    <row r="187" spans="2:9" x14ac:dyDescent="0.4">
      <c r="B187" s="47" t="s">
        <v>5705</v>
      </c>
      <c r="C187" s="47"/>
      <c r="D187" s="47" t="s">
        <v>7125</v>
      </c>
      <c r="E187" s="47" t="s">
        <v>5696</v>
      </c>
      <c r="F187" s="47" t="s">
        <v>845</v>
      </c>
      <c r="G187" s="47"/>
      <c r="H187" s="47"/>
      <c r="I187" s="47"/>
    </row>
    <row r="188" spans="2:9" x14ac:dyDescent="0.4">
      <c r="B188" s="47" t="s">
        <v>1951</v>
      </c>
      <c r="C188" s="47"/>
      <c r="D188" s="47" t="s">
        <v>7125</v>
      </c>
      <c r="E188" s="47" t="s">
        <v>5696</v>
      </c>
      <c r="F188" s="47" t="s">
        <v>1159</v>
      </c>
      <c r="G188" s="47"/>
      <c r="H188" s="47"/>
      <c r="I188" s="47"/>
    </row>
    <row r="189" spans="2:9" x14ac:dyDescent="0.4">
      <c r="B189" s="47" t="s">
        <v>4498</v>
      </c>
      <c r="C189" s="47"/>
      <c r="D189" s="47" t="s">
        <v>7125</v>
      </c>
      <c r="E189" s="47" t="s">
        <v>5696</v>
      </c>
      <c r="F189" s="47" t="s">
        <v>1165</v>
      </c>
      <c r="G189" s="47"/>
      <c r="H189" s="47"/>
      <c r="I189" s="47"/>
    </row>
    <row r="190" spans="2:9" x14ac:dyDescent="0.4">
      <c r="B190" s="47" t="s">
        <v>6839</v>
      </c>
      <c r="C190" s="47"/>
      <c r="D190" s="47" t="s">
        <v>7125</v>
      </c>
      <c r="E190" s="47" t="s">
        <v>5696</v>
      </c>
      <c r="F190" s="47" t="s">
        <v>1168</v>
      </c>
      <c r="G190" s="47"/>
      <c r="H190" s="47"/>
      <c r="I190" s="47"/>
    </row>
    <row r="191" spans="2:9" x14ac:dyDescent="0.4">
      <c r="B191" s="47" t="s">
        <v>6840</v>
      </c>
      <c r="C191" s="47"/>
      <c r="D191" s="47" t="s">
        <v>7125</v>
      </c>
      <c r="E191" s="47" t="s">
        <v>5696</v>
      </c>
      <c r="F191" s="47" t="s">
        <v>1170</v>
      </c>
      <c r="G191" s="47"/>
      <c r="H191" s="47"/>
      <c r="I191" s="47"/>
    </row>
    <row r="192" spans="2:9" x14ac:dyDescent="0.4">
      <c r="B192" s="47" t="s">
        <v>5706</v>
      </c>
      <c r="C192" s="47"/>
      <c r="D192" s="47" t="s">
        <v>7125</v>
      </c>
      <c r="E192" s="47" t="s">
        <v>5696</v>
      </c>
      <c r="F192" s="47" t="s">
        <v>1172</v>
      </c>
      <c r="G192" s="47"/>
      <c r="H192" s="47"/>
      <c r="I192" s="47"/>
    </row>
    <row r="193" spans="2:9" x14ac:dyDescent="0.4">
      <c r="B193" s="47" t="s">
        <v>5708</v>
      </c>
      <c r="C193" s="47"/>
      <c r="D193" s="47" t="s">
        <v>7125</v>
      </c>
      <c r="E193" s="47" t="s">
        <v>5696</v>
      </c>
      <c r="F193" s="47" t="s">
        <v>1174</v>
      </c>
      <c r="G193" s="47"/>
      <c r="H193" s="47"/>
      <c r="I193" s="47"/>
    </row>
    <row r="194" spans="2:9" x14ac:dyDescent="0.4">
      <c r="B194" s="47" t="s">
        <v>5708</v>
      </c>
      <c r="C194" s="47"/>
      <c r="D194" s="47" t="s">
        <v>7125</v>
      </c>
      <c r="E194" s="47" t="s">
        <v>5696</v>
      </c>
      <c r="F194" s="47" t="s">
        <v>912</v>
      </c>
      <c r="G194" s="47"/>
      <c r="H194" s="47"/>
      <c r="I194" s="47"/>
    </row>
    <row r="195" spans="2:9" x14ac:dyDescent="0.4">
      <c r="B195" s="47" t="s">
        <v>5709</v>
      </c>
      <c r="C195" s="47"/>
      <c r="D195" s="47" t="s">
        <v>7125</v>
      </c>
      <c r="E195" s="47" t="s">
        <v>5696</v>
      </c>
      <c r="F195" s="47" t="s">
        <v>807</v>
      </c>
      <c r="G195" s="47"/>
      <c r="H195" s="47"/>
      <c r="I195" s="47"/>
    </row>
    <row r="196" spans="2:9" x14ac:dyDescent="0.4">
      <c r="B196" s="47" t="s">
        <v>5710</v>
      </c>
      <c r="C196" s="47"/>
      <c r="D196" s="47" t="s">
        <v>7125</v>
      </c>
      <c r="E196" s="47" t="s">
        <v>5696</v>
      </c>
      <c r="F196" s="47" t="s">
        <v>1158</v>
      </c>
      <c r="G196" s="47"/>
      <c r="H196" s="47"/>
      <c r="I196" s="47"/>
    </row>
    <row r="197" spans="2:9" x14ac:dyDescent="0.4">
      <c r="B197" s="47" t="s">
        <v>5711</v>
      </c>
      <c r="C197" s="47"/>
      <c r="D197" s="47" t="s">
        <v>7125</v>
      </c>
      <c r="E197" s="47" t="s">
        <v>5696</v>
      </c>
      <c r="F197" s="47" t="s">
        <v>1199</v>
      </c>
      <c r="G197" s="47"/>
      <c r="H197" s="47"/>
      <c r="I197" s="47"/>
    </row>
    <row r="198" spans="2:9" x14ac:dyDescent="0.4">
      <c r="B198" s="47" t="s">
        <v>5712</v>
      </c>
      <c r="C198" s="47"/>
      <c r="D198" s="47" t="s">
        <v>7125</v>
      </c>
      <c r="E198" s="47" t="s">
        <v>5696</v>
      </c>
      <c r="F198" s="47" t="s">
        <v>990</v>
      </c>
      <c r="G198" s="47"/>
      <c r="H198" s="47"/>
      <c r="I198" s="47"/>
    </row>
    <row r="199" spans="2:9" x14ac:dyDescent="0.4">
      <c r="B199" s="47" t="s">
        <v>4622</v>
      </c>
      <c r="C199" s="47"/>
      <c r="D199" s="47" t="s">
        <v>7125</v>
      </c>
      <c r="E199" s="47" t="s">
        <v>5696</v>
      </c>
      <c r="F199" s="47" t="s">
        <v>760</v>
      </c>
      <c r="G199" s="47"/>
      <c r="H199" s="47"/>
      <c r="I199" s="47"/>
    </row>
    <row r="200" spans="2:9" x14ac:dyDescent="0.4">
      <c r="B200" s="47" t="s">
        <v>2150</v>
      </c>
      <c r="C200" s="47"/>
      <c r="D200" s="47" t="s">
        <v>7125</v>
      </c>
      <c r="E200" s="47" t="s">
        <v>5696</v>
      </c>
      <c r="F200" s="47" t="s">
        <v>854</v>
      </c>
      <c r="G200" s="47"/>
      <c r="H200" s="47"/>
      <c r="I200" s="47"/>
    </row>
    <row r="201" spans="2:9" x14ac:dyDescent="0.4">
      <c r="B201" s="47" t="s">
        <v>5715</v>
      </c>
      <c r="C201" s="47"/>
      <c r="D201" s="47" t="s">
        <v>7125</v>
      </c>
      <c r="E201" s="47" t="s">
        <v>5696</v>
      </c>
      <c r="F201" s="47" t="s">
        <v>1235</v>
      </c>
      <c r="G201" s="47"/>
      <c r="H201" s="47"/>
      <c r="I201" s="47"/>
    </row>
    <row r="202" spans="2:9" x14ac:dyDescent="0.4">
      <c r="B202" s="47" t="s">
        <v>5718</v>
      </c>
      <c r="C202" s="47"/>
      <c r="D202" s="47" t="s">
        <v>7125</v>
      </c>
      <c r="E202" s="47" t="s">
        <v>5696</v>
      </c>
      <c r="F202" s="47" t="s">
        <v>202</v>
      </c>
      <c r="G202" s="47"/>
      <c r="H202" s="47"/>
      <c r="I202" s="47"/>
    </row>
    <row r="203" spans="2:9" x14ac:dyDescent="0.4">
      <c r="B203" s="47" t="s">
        <v>2916</v>
      </c>
      <c r="C203" s="47"/>
      <c r="D203" s="47" t="s">
        <v>7125</v>
      </c>
      <c r="E203" s="47" t="s">
        <v>5696</v>
      </c>
      <c r="F203" s="47" t="s">
        <v>1249</v>
      </c>
      <c r="G203" s="47"/>
      <c r="H203" s="47"/>
      <c r="I203" s="47"/>
    </row>
    <row r="204" spans="2:9" x14ac:dyDescent="0.4">
      <c r="B204" s="47" t="s">
        <v>5207</v>
      </c>
      <c r="C204" s="47"/>
      <c r="D204" s="47" t="s">
        <v>7125</v>
      </c>
      <c r="E204" s="47" t="s">
        <v>5696</v>
      </c>
      <c r="F204" s="47" t="s">
        <v>1264</v>
      </c>
      <c r="G204" s="47"/>
      <c r="H204" s="47"/>
      <c r="I204" s="47"/>
    </row>
    <row r="205" spans="2:9" x14ac:dyDescent="0.4">
      <c r="B205" s="47" t="s">
        <v>5719</v>
      </c>
      <c r="C205" s="47"/>
      <c r="D205" s="47" t="s">
        <v>7125</v>
      </c>
      <c r="E205" s="47" t="s">
        <v>5696</v>
      </c>
      <c r="F205" s="47" t="s">
        <v>1266</v>
      </c>
      <c r="G205" s="47"/>
      <c r="H205" s="47"/>
      <c r="I205" s="47"/>
    </row>
    <row r="206" spans="2:9" x14ac:dyDescent="0.4">
      <c r="B206" s="47" t="s">
        <v>3397</v>
      </c>
      <c r="C206" s="47"/>
      <c r="D206" s="47" t="s">
        <v>7125</v>
      </c>
      <c r="E206" s="47" t="s">
        <v>5696</v>
      </c>
      <c r="F206" s="47" t="s">
        <v>3605</v>
      </c>
      <c r="G206" s="47"/>
      <c r="H206" s="47"/>
      <c r="I206" s="47"/>
    </row>
    <row r="207" spans="2:9" x14ac:dyDescent="0.4">
      <c r="B207" s="47" t="s">
        <v>5720</v>
      </c>
      <c r="C207" s="47"/>
      <c r="D207" s="47" t="s">
        <v>7125</v>
      </c>
      <c r="E207" s="47" t="s">
        <v>5696</v>
      </c>
      <c r="F207" s="47" t="s">
        <v>4978</v>
      </c>
      <c r="G207" s="47"/>
      <c r="H207" s="47"/>
      <c r="I207" s="47"/>
    </row>
    <row r="208" spans="2:9" x14ac:dyDescent="0.4">
      <c r="B208" s="47" t="s">
        <v>4073</v>
      </c>
      <c r="C208" s="47"/>
      <c r="D208" s="47" t="s">
        <v>7125</v>
      </c>
      <c r="E208" s="47" t="s">
        <v>5721</v>
      </c>
      <c r="F208" s="47" t="s">
        <v>811</v>
      </c>
      <c r="G208" s="47"/>
      <c r="H208" s="47"/>
      <c r="I208" s="47"/>
    </row>
    <row r="209" spans="2:9" x14ac:dyDescent="0.4">
      <c r="B209" s="47" t="s">
        <v>5723</v>
      </c>
      <c r="C209" s="47"/>
      <c r="D209" s="47" t="s">
        <v>7125</v>
      </c>
      <c r="E209" s="47" t="s">
        <v>5721</v>
      </c>
      <c r="F209" s="47" t="s">
        <v>814</v>
      </c>
      <c r="G209" s="47"/>
      <c r="H209" s="47"/>
      <c r="I209" s="47"/>
    </row>
    <row r="210" spans="2:9" x14ac:dyDescent="0.4">
      <c r="B210" s="47" t="s">
        <v>5724</v>
      </c>
      <c r="C210" s="47"/>
      <c r="D210" s="47" t="s">
        <v>7125</v>
      </c>
      <c r="E210" s="47" t="s">
        <v>5721</v>
      </c>
      <c r="F210" s="47" t="s">
        <v>471</v>
      </c>
      <c r="G210" s="47"/>
      <c r="H210" s="47"/>
      <c r="I210" s="47"/>
    </row>
    <row r="211" spans="2:9" x14ac:dyDescent="0.4">
      <c r="B211" s="47" t="s">
        <v>5725</v>
      </c>
      <c r="C211" s="47"/>
      <c r="D211" s="47" t="s">
        <v>7125</v>
      </c>
      <c r="E211" s="47" t="s">
        <v>5721</v>
      </c>
      <c r="F211" s="47" t="s">
        <v>446</v>
      </c>
      <c r="G211" s="47"/>
      <c r="H211" s="47"/>
      <c r="I211" s="47"/>
    </row>
    <row r="212" spans="2:9" x14ac:dyDescent="0.4">
      <c r="B212" s="47" t="s">
        <v>5727</v>
      </c>
      <c r="C212" s="47"/>
      <c r="D212" s="47" t="s">
        <v>7125</v>
      </c>
      <c r="E212" s="47" t="s">
        <v>5721</v>
      </c>
      <c r="F212" s="47" t="s">
        <v>800</v>
      </c>
      <c r="G212" s="47"/>
      <c r="H212" s="47"/>
      <c r="I212" s="47"/>
    </row>
    <row r="213" spans="2:9" x14ac:dyDescent="0.4">
      <c r="B213" s="47" t="s">
        <v>5729</v>
      </c>
      <c r="C213" s="47"/>
      <c r="D213" s="47" t="s">
        <v>7125</v>
      </c>
      <c r="E213" s="47" t="s">
        <v>5721</v>
      </c>
      <c r="F213" s="47" t="s">
        <v>833</v>
      </c>
      <c r="G213" s="47"/>
      <c r="H213" s="47"/>
      <c r="I213" s="47"/>
    </row>
    <row r="214" spans="2:9" x14ac:dyDescent="0.4">
      <c r="B214" s="47" t="s">
        <v>3459</v>
      </c>
      <c r="C214" s="47"/>
      <c r="D214" s="47" t="s">
        <v>7125</v>
      </c>
      <c r="E214" s="47" t="s">
        <v>5721</v>
      </c>
      <c r="F214" s="47" t="s">
        <v>836</v>
      </c>
      <c r="G214" s="47"/>
      <c r="H214" s="47"/>
      <c r="I214" s="47"/>
    </row>
    <row r="215" spans="2:9" x14ac:dyDescent="0.4">
      <c r="B215" s="47" t="s">
        <v>5730</v>
      </c>
      <c r="C215" s="47"/>
      <c r="D215" s="47" t="s">
        <v>7125</v>
      </c>
      <c r="E215" s="47" t="s">
        <v>5721</v>
      </c>
      <c r="F215" s="47" t="s">
        <v>844</v>
      </c>
      <c r="G215" s="47"/>
      <c r="H215" s="47"/>
      <c r="I215" s="47"/>
    </row>
    <row r="216" spans="2:9" x14ac:dyDescent="0.4">
      <c r="B216" s="47" t="s">
        <v>5732</v>
      </c>
      <c r="C216" s="47"/>
      <c r="D216" s="47" t="s">
        <v>7125</v>
      </c>
      <c r="E216" s="47" t="s">
        <v>5721</v>
      </c>
      <c r="F216" s="47" t="s">
        <v>845</v>
      </c>
      <c r="G216" s="47"/>
      <c r="H216" s="47"/>
      <c r="I216" s="47"/>
    </row>
    <row r="217" spans="2:9" x14ac:dyDescent="0.4">
      <c r="B217" s="47" t="s">
        <v>5733</v>
      </c>
      <c r="C217" s="47"/>
      <c r="D217" s="47" t="s">
        <v>7125</v>
      </c>
      <c r="E217" s="47" t="s">
        <v>5721</v>
      </c>
      <c r="F217" s="47" t="s">
        <v>853</v>
      </c>
      <c r="G217" s="47"/>
      <c r="H217" s="47"/>
      <c r="I217" s="47"/>
    </row>
    <row r="218" spans="2:9" x14ac:dyDescent="0.4">
      <c r="B218" s="47" t="s">
        <v>63</v>
      </c>
      <c r="C218" s="47"/>
      <c r="D218" s="47" t="s">
        <v>7125</v>
      </c>
      <c r="E218" s="47" t="s">
        <v>5721</v>
      </c>
      <c r="F218" s="47" t="s">
        <v>856</v>
      </c>
      <c r="G218" s="47"/>
      <c r="H218" s="47"/>
      <c r="I218" s="47"/>
    </row>
    <row r="219" spans="2:9" x14ac:dyDescent="0.4">
      <c r="B219" s="47" t="s">
        <v>5735</v>
      </c>
      <c r="C219" s="47"/>
      <c r="D219" s="47" t="s">
        <v>7125</v>
      </c>
      <c r="E219" s="47" t="s">
        <v>5721</v>
      </c>
      <c r="F219" s="47" t="s">
        <v>857</v>
      </c>
      <c r="G219" s="47"/>
      <c r="H219" s="47"/>
      <c r="I219" s="47"/>
    </row>
    <row r="220" spans="2:9" x14ac:dyDescent="0.4">
      <c r="B220" s="47" t="s">
        <v>5736</v>
      </c>
      <c r="C220" s="47"/>
      <c r="D220" s="47" t="s">
        <v>7125</v>
      </c>
      <c r="E220" s="47" t="s">
        <v>5721</v>
      </c>
      <c r="F220" s="47" t="s">
        <v>117</v>
      </c>
      <c r="G220" s="47"/>
      <c r="H220" s="47"/>
      <c r="I220" s="47"/>
    </row>
    <row r="221" spans="2:9" x14ac:dyDescent="0.4">
      <c r="B221" s="47" t="s">
        <v>5738</v>
      </c>
      <c r="C221" s="47"/>
      <c r="D221" s="47" t="s">
        <v>7125</v>
      </c>
      <c r="E221" s="47" t="s">
        <v>5721</v>
      </c>
      <c r="F221" s="47" t="s">
        <v>867</v>
      </c>
      <c r="G221" s="47"/>
      <c r="H221" s="47"/>
      <c r="I221" s="47"/>
    </row>
    <row r="222" spans="2:9" x14ac:dyDescent="0.4">
      <c r="B222" s="47" t="s">
        <v>5739</v>
      </c>
      <c r="C222" s="47"/>
      <c r="D222" s="47" t="s">
        <v>7125</v>
      </c>
      <c r="E222" s="47" t="s">
        <v>5721</v>
      </c>
      <c r="F222" s="47" t="s">
        <v>865</v>
      </c>
      <c r="G222" s="47"/>
      <c r="H222" s="47"/>
      <c r="I222" s="47"/>
    </row>
    <row r="223" spans="2:9" x14ac:dyDescent="0.4">
      <c r="B223" s="47" t="s">
        <v>5325</v>
      </c>
      <c r="C223" s="47"/>
      <c r="D223" s="47" t="s">
        <v>7125</v>
      </c>
      <c r="E223" s="47" t="s">
        <v>5721</v>
      </c>
      <c r="F223" s="47" t="s">
        <v>889</v>
      </c>
      <c r="G223" s="47"/>
      <c r="H223" s="47"/>
      <c r="I223" s="47"/>
    </row>
    <row r="224" spans="2:9" x14ac:dyDescent="0.4">
      <c r="B224" s="47" t="s">
        <v>5742</v>
      </c>
      <c r="C224" s="47"/>
      <c r="D224" s="47" t="s">
        <v>7125</v>
      </c>
      <c r="E224" s="47" t="s">
        <v>5721</v>
      </c>
      <c r="F224" s="47" t="s">
        <v>897</v>
      </c>
      <c r="G224" s="47"/>
      <c r="H224" s="47"/>
      <c r="I224" s="47"/>
    </row>
    <row r="225" spans="2:9" x14ac:dyDescent="0.4">
      <c r="B225" s="47" t="s">
        <v>5744</v>
      </c>
      <c r="C225" s="47"/>
      <c r="D225" s="47" t="s">
        <v>7125</v>
      </c>
      <c r="E225" s="47" t="s">
        <v>5721</v>
      </c>
      <c r="F225" s="47" t="s">
        <v>901</v>
      </c>
      <c r="G225" s="47"/>
      <c r="H225" s="47"/>
      <c r="I225" s="47"/>
    </row>
    <row r="226" spans="2:9" x14ac:dyDescent="0.4">
      <c r="B226" s="47" t="s">
        <v>2437</v>
      </c>
      <c r="C226" s="47"/>
      <c r="D226" s="47" t="s">
        <v>7125</v>
      </c>
      <c r="E226" s="47" t="s">
        <v>5721</v>
      </c>
      <c r="F226" s="47" t="s">
        <v>911</v>
      </c>
      <c r="G226" s="47"/>
      <c r="H226" s="47"/>
      <c r="I226" s="47"/>
    </row>
    <row r="227" spans="2:9" x14ac:dyDescent="0.4">
      <c r="B227" s="47" t="s">
        <v>255</v>
      </c>
      <c r="C227" s="47"/>
      <c r="D227" s="47" t="s">
        <v>7125</v>
      </c>
      <c r="E227" s="47" t="s">
        <v>5721</v>
      </c>
      <c r="F227" s="47" t="s">
        <v>1159</v>
      </c>
      <c r="G227" s="47"/>
      <c r="H227" s="47"/>
      <c r="I227" s="47"/>
    </row>
    <row r="228" spans="2:9" x14ac:dyDescent="0.4">
      <c r="B228" s="47" t="s">
        <v>5745</v>
      </c>
      <c r="C228" s="47"/>
      <c r="D228" s="47" t="s">
        <v>7125</v>
      </c>
      <c r="E228" s="47" t="s">
        <v>5721</v>
      </c>
      <c r="F228" s="47" t="s">
        <v>1165</v>
      </c>
      <c r="G228" s="47"/>
      <c r="H228" s="47"/>
      <c r="I228" s="47"/>
    </row>
    <row r="229" spans="2:9" x14ac:dyDescent="0.4">
      <c r="B229" s="47" t="s">
        <v>5747</v>
      </c>
      <c r="C229" s="47"/>
      <c r="D229" s="47" t="s">
        <v>7125</v>
      </c>
      <c r="E229" s="47" t="s">
        <v>5721</v>
      </c>
      <c r="F229" s="47" t="s">
        <v>1168</v>
      </c>
      <c r="G229" s="47"/>
      <c r="H229" s="47"/>
      <c r="I229" s="47"/>
    </row>
    <row r="230" spans="2:9" x14ac:dyDescent="0.4">
      <c r="B230" s="47" t="s">
        <v>3943</v>
      </c>
      <c r="C230" s="47"/>
      <c r="D230" s="47" t="s">
        <v>7125</v>
      </c>
      <c r="E230" s="47" t="s">
        <v>5721</v>
      </c>
      <c r="F230" s="47" t="s">
        <v>1170</v>
      </c>
      <c r="G230" s="47"/>
      <c r="H230" s="47"/>
      <c r="I230" s="47"/>
    </row>
    <row r="231" spans="2:9" x14ac:dyDescent="0.4">
      <c r="B231" s="47" t="s">
        <v>5749</v>
      </c>
      <c r="C231" s="47"/>
      <c r="D231" s="47" t="s">
        <v>7125</v>
      </c>
      <c r="E231" s="47" t="s">
        <v>5721</v>
      </c>
      <c r="F231" s="47" t="s">
        <v>1172</v>
      </c>
      <c r="G231" s="47"/>
      <c r="H231" s="47"/>
      <c r="I231" s="47"/>
    </row>
    <row r="232" spans="2:9" x14ac:dyDescent="0.4">
      <c r="B232" s="47" t="s">
        <v>5750</v>
      </c>
      <c r="C232" s="47"/>
      <c r="D232" s="47" t="s">
        <v>7125</v>
      </c>
      <c r="E232" s="47" t="s">
        <v>5721</v>
      </c>
      <c r="F232" s="47" t="s">
        <v>1174</v>
      </c>
      <c r="G232" s="47"/>
      <c r="H232" s="47"/>
      <c r="I232" s="47"/>
    </row>
    <row r="233" spans="2:9" x14ac:dyDescent="0.4">
      <c r="B233" s="47" t="s">
        <v>1285</v>
      </c>
      <c r="C233" s="47"/>
      <c r="D233" s="47" t="s">
        <v>7125</v>
      </c>
      <c r="E233" s="47" t="s">
        <v>5721</v>
      </c>
      <c r="F233" s="47" t="s">
        <v>912</v>
      </c>
      <c r="G233" s="47"/>
      <c r="H233" s="47"/>
      <c r="I233" s="47"/>
    </row>
    <row r="234" spans="2:9" x14ac:dyDescent="0.4">
      <c r="B234" s="47" t="s">
        <v>880</v>
      </c>
      <c r="C234" s="47"/>
      <c r="D234" s="47" t="s">
        <v>7125</v>
      </c>
      <c r="E234" s="47" t="s">
        <v>5721</v>
      </c>
      <c r="F234" s="47" t="s">
        <v>807</v>
      </c>
      <c r="G234" s="47"/>
      <c r="H234" s="47"/>
      <c r="I234" s="47"/>
    </row>
    <row r="235" spans="2:9" x14ac:dyDescent="0.4">
      <c r="B235" s="47" t="s">
        <v>5752</v>
      </c>
      <c r="C235" s="47"/>
      <c r="D235" s="47" t="s">
        <v>7125</v>
      </c>
      <c r="E235" s="47" t="s">
        <v>5721</v>
      </c>
      <c r="F235" s="47" t="s">
        <v>1158</v>
      </c>
      <c r="G235" s="47"/>
      <c r="H235" s="47"/>
      <c r="I235" s="47"/>
    </row>
    <row r="236" spans="2:9" x14ac:dyDescent="0.4">
      <c r="B236" s="47" t="s">
        <v>5752</v>
      </c>
      <c r="C236" s="47"/>
      <c r="D236" s="47" t="s">
        <v>7125</v>
      </c>
      <c r="E236" s="47" t="s">
        <v>5721</v>
      </c>
      <c r="F236" s="47" t="s">
        <v>1199</v>
      </c>
      <c r="G236" s="47"/>
      <c r="H236" s="47"/>
      <c r="I236" s="47"/>
    </row>
    <row r="237" spans="2:9" x14ac:dyDescent="0.4">
      <c r="B237" s="47" t="s">
        <v>5753</v>
      </c>
      <c r="C237" s="47"/>
      <c r="D237" s="47" t="s">
        <v>7125</v>
      </c>
      <c r="E237" s="47" t="s">
        <v>5721</v>
      </c>
      <c r="F237" s="47" t="s">
        <v>990</v>
      </c>
      <c r="G237" s="47"/>
      <c r="H237" s="47"/>
      <c r="I237" s="47"/>
    </row>
    <row r="238" spans="2:9" x14ac:dyDescent="0.4">
      <c r="B238" s="47" t="s">
        <v>5754</v>
      </c>
      <c r="C238" s="47"/>
      <c r="D238" s="47" t="s">
        <v>7125</v>
      </c>
      <c r="E238" s="47" t="s">
        <v>5721</v>
      </c>
      <c r="F238" s="47" t="s">
        <v>961</v>
      </c>
      <c r="G238" s="47"/>
      <c r="H238" s="47"/>
      <c r="I238" s="47"/>
    </row>
    <row r="239" spans="2:9" x14ac:dyDescent="0.4">
      <c r="B239" s="47" t="s">
        <v>4804</v>
      </c>
      <c r="C239" s="47"/>
      <c r="D239" s="47" t="s">
        <v>7125</v>
      </c>
      <c r="E239" s="47" t="s">
        <v>5721</v>
      </c>
      <c r="F239" s="47" t="s">
        <v>1242</v>
      </c>
      <c r="G239" s="47"/>
      <c r="H239" s="47"/>
      <c r="I239" s="47"/>
    </row>
    <row r="240" spans="2:9" x14ac:dyDescent="0.4">
      <c r="B240" s="47" t="s">
        <v>5757</v>
      </c>
      <c r="C240" s="47"/>
      <c r="D240" s="47" t="s">
        <v>7125</v>
      </c>
      <c r="E240" s="47" t="s">
        <v>5721</v>
      </c>
      <c r="F240" s="47" t="s">
        <v>1245</v>
      </c>
      <c r="G240" s="47"/>
      <c r="H240" s="47"/>
      <c r="I240" s="47"/>
    </row>
    <row r="241" spans="2:9" x14ac:dyDescent="0.4">
      <c r="B241" s="47" t="s">
        <v>5759</v>
      </c>
      <c r="C241" s="47"/>
      <c r="D241" s="47" t="s">
        <v>7125</v>
      </c>
      <c r="E241" s="47" t="s">
        <v>5721</v>
      </c>
      <c r="F241" s="47" t="s">
        <v>1208</v>
      </c>
      <c r="G241" s="47"/>
      <c r="H241" s="47"/>
      <c r="I241" s="47"/>
    </row>
    <row r="242" spans="2:9" x14ac:dyDescent="0.4">
      <c r="B242" s="47" t="s">
        <v>34</v>
      </c>
      <c r="C242" s="47"/>
      <c r="D242" s="47" t="s">
        <v>7125</v>
      </c>
      <c r="E242" s="47" t="s">
        <v>5760</v>
      </c>
      <c r="F242" s="47" t="s">
        <v>811</v>
      </c>
      <c r="G242" s="47"/>
      <c r="H242" s="47"/>
      <c r="I242" s="47"/>
    </row>
    <row r="243" spans="2:9" x14ac:dyDescent="0.4">
      <c r="B243" s="47" t="s">
        <v>5761</v>
      </c>
      <c r="C243" s="47"/>
      <c r="D243" s="47" t="s">
        <v>7125</v>
      </c>
      <c r="E243" s="47" t="s">
        <v>5760</v>
      </c>
      <c r="F243" s="47" t="s">
        <v>814</v>
      </c>
      <c r="G243" s="47"/>
      <c r="H243" s="47"/>
      <c r="I243" s="47"/>
    </row>
    <row r="244" spans="2:9" x14ac:dyDescent="0.4">
      <c r="B244" s="47" t="s">
        <v>3656</v>
      </c>
      <c r="C244" s="47"/>
      <c r="D244" s="47" t="s">
        <v>7125</v>
      </c>
      <c r="E244" s="47" t="s">
        <v>5760</v>
      </c>
      <c r="F244" s="47" t="s">
        <v>471</v>
      </c>
      <c r="G244" s="47"/>
      <c r="H244" s="47"/>
      <c r="I244" s="47"/>
    </row>
    <row r="245" spans="2:9" x14ac:dyDescent="0.4">
      <c r="B245" s="47" t="s">
        <v>1153</v>
      </c>
      <c r="C245" s="47"/>
      <c r="D245" s="47" t="s">
        <v>7125</v>
      </c>
      <c r="E245" s="47" t="s">
        <v>5760</v>
      </c>
      <c r="F245" s="47" t="s">
        <v>446</v>
      </c>
      <c r="G245" s="47"/>
      <c r="H245" s="47"/>
      <c r="I245" s="47"/>
    </row>
    <row r="246" spans="2:9" x14ac:dyDescent="0.4">
      <c r="B246" s="47" t="s">
        <v>5762</v>
      </c>
      <c r="C246" s="47"/>
      <c r="D246" s="47" t="s">
        <v>7125</v>
      </c>
      <c r="E246" s="47" t="s">
        <v>5760</v>
      </c>
      <c r="F246" s="47" t="s">
        <v>800</v>
      </c>
      <c r="G246" s="47"/>
      <c r="H246" s="47"/>
      <c r="I246" s="47"/>
    </row>
    <row r="247" spans="2:9" x14ac:dyDescent="0.4">
      <c r="B247" s="47" t="s">
        <v>5763</v>
      </c>
      <c r="C247" s="47"/>
      <c r="D247" s="47" t="s">
        <v>7125</v>
      </c>
      <c r="E247" s="47" t="s">
        <v>5760</v>
      </c>
      <c r="F247" s="47" t="s">
        <v>833</v>
      </c>
      <c r="G247" s="47"/>
      <c r="H247" s="47"/>
      <c r="I247" s="47"/>
    </row>
    <row r="248" spans="2:9" x14ac:dyDescent="0.4">
      <c r="B248" s="47" t="s">
        <v>5764</v>
      </c>
      <c r="C248" s="47"/>
      <c r="D248" s="47" t="s">
        <v>7125</v>
      </c>
      <c r="E248" s="47" t="s">
        <v>5760</v>
      </c>
      <c r="F248" s="47" t="s">
        <v>836</v>
      </c>
      <c r="G248" s="47"/>
      <c r="H248" s="47"/>
      <c r="I248" s="47"/>
    </row>
    <row r="249" spans="2:9" x14ac:dyDescent="0.4">
      <c r="B249" s="47" t="s">
        <v>5765</v>
      </c>
      <c r="C249" s="47"/>
      <c r="D249" s="47" t="s">
        <v>7125</v>
      </c>
      <c r="E249" s="47" t="s">
        <v>5760</v>
      </c>
      <c r="F249" s="47" t="s">
        <v>844</v>
      </c>
      <c r="G249" s="47"/>
      <c r="H249" s="47"/>
      <c r="I249" s="47"/>
    </row>
    <row r="250" spans="2:9" x14ac:dyDescent="0.4">
      <c r="B250" s="47" t="s">
        <v>5766</v>
      </c>
      <c r="C250" s="47"/>
      <c r="D250" s="47" t="s">
        <v>7125</v>
      </c>
      <c r="E250" s="47" t="s">
        <v>5760</v>
      </c>
      <c r="F250" s="47" t="s">
        <v>1159</v>
      </c>
      <c r="G250" s="47"/>
      <c r="H250" s="47"/>
      <c r="I250" s="47"/>
    </row>
    <row r="251" spans="2:9" x14ac:dyDescent="0.4">
      <c r="B251" s="47" t="s">
        <v>5769</v>
      </c>
      <c r="C251" s="47"/>
      <c r="D251" s="47" t="s">
        <v>7125</v>
      </c>
      <c r="E251" s="47" t="s">
        <v>5760</v>
      </c>
      <c r="F251" s="47" t="s">
        <v>1168</v>
      </c>
      <c r="G251" s="47"/>
      <c r="H251" s="47"/>
      <c r="I251" s="47"/>
    </row>
    <row r="252" spans="2:9" x14ac:dyDescent="0.4">
      <c r="B252" s="47" t="s">
        <v>5769</v>
      </c>
      <c r="C252" s="47"/>
      <c r="D252" s="47" t="s">
        <v>7125</v>
      </c>
      <c r="E252" s="47" t="s">
        <v>5760</v>
      </c>
      <c r="F252" s="47" t="s">
        <v>3605</v>
      </c>
      <c r="G252" s="47"/>
      <c r="H252" s="47"/>
      <c r="I252" s="47"/>
    </row>
    <row r="253" spans="2:9" x14ac:dyDescent="0.4">
      <c r="B253" s="47" t="s">
        <v>5771</v>
      </c>
      <c r="C253" s="47"/>
      <c r="D253" s="47" t="s">
        <v>7125</v>
      </c>
      <c r="E253" s="47" t="s">
        <v>5760</v>
      </c>
      <c r="F253" s="47" t="s">
        <v>1172</v>
      </c>
      <c r="G253" s="47"/>
      <c r="H253" s="47"/>
      <c r="I253" s="47"/>
    </row>
    <row r="254" spans="2:9" x14ac:dyDescent="0.4">
      <c r="B254" s="47" t="s">
        <v>5771</v>
      </c>
      <c r="C254" s="47"/>
      <c r="D254" s="47" t="s">
        <v>7125</v>
      </c>
      <c r="E254" s="47" t="s">
        <v>5760</v>
      </c>
      <c r="F254" s="47" t="s">
        <v>1174</v>
      </c>
      <c r="G254" s="47"/>
      <c r="H254" s="47"/>
      <c r="I254" s="47"/>
    </row>
    <row r="255" spans="2:9" x14ac:dyDescent="0.4">
      <c r="B255" s="47" t="s">
        <v>5771</v>
      </c>
      <c r="C255" s="47"/>
      <c r="D255" s="47" t="s">
        <v>7125</v>
      </c>
      <c r="E255" s="47" t="s">
        <v>5760</v>
      </c>
      <c r="F255" s="47" t="s">
        <v>4978</v>
      </c>
      <c r="G255" s="47"/>
      <c r="H255" s="47"/>
      <c r="I255" s="47"/>
    </row>
    <row r="256" spans="2:9" x14ac:dyDescent="0.4">
      <c r="B256" s="47" t="s">
        <v>3293</v>
      </c>
      <c r="C256" s="47"/>
      <c r="D256" s="47" t="s">
        <v>7125</v>
      </c>
      <c r="E256" s="47" t="s">
        <v>5760</v>
      </c>
      <c r="F256" s="47" t="s">
        <v>807</v>
      </c>
      <c r="G256" s="47"/>
      <c r="H256" s="47"/>
      <c r="I256" s="47"/>
    </row>
    <row r="257" spans="2:9" x14ac:dyDescent="0.4">
      <c r="B257" s="47" t="s">
        <v>3293</v>
      </c>
      <c r="C257" s="47"/>
      <c r="D257" s="47" t="s">
        <v>7125</v>
      </c>
      <c r="E257" s="47" t="s">
        <v>5760</v>
      </c>
      <c r="F257" s="47" t="s">
        <v>2746</v>
      </c>
      <c r="G257" s="47"/>
      <c r="H257" s="47"/>
      <c r="I257" s="47"/>
    </row>
    <row r="258" spans="2:9" x14ac:dyDescent="0.4">
      <c r="B258" s="47" t="s">
        <v>5773</v>
      </c>
      <c r="C258" s="47"/>
      <c r="D258" s="47" t="s">
        <v>7125</v>
      </c>
      <c r="E258" s="47" t="s">
        <v>5760</v>
      </c>
      <c r="F258" s="47" t="s">
        <v>1199</v>
      </c>
      <c r="G258" s="47"/>
      <c r="H258" s="47"/>
      <c r="I258" s="47"/>
    </row>
    <row r="259" spans="2:9" x14ac:dyDescent="0.4">
      <c r="B259" s="47" t="s">
        <v>5773</v>
      </c>
      <c r="C259" s="47"/>
      <c r="D259" s="47" t="s">
        <v>7125</v>
      </c>
      <c r="E259" s="47" t="s">
        <v>5760</v>
      </c>
      <c r="F259" s="47" t="s">
        <v>42</v>
      </c>
      <c r="G259" s="47"/>
      <c r="H259" s="47"/>
      <c r="I259" s="47"/>
    </row>
    <row r="260" spans="2:9" x14ac:dyDescent="0.4">
      <c r="B260" s="47" t="s">
        <v>420</v>
      </c>
      <c r="C260" s="47"/>
      <c r="D260" s="47" t="s">
        <v>7125</v>
      </c>
      <c r="E260" s="47" t="s">
        <v>5760</v>
      </c>
      <c r="F260" s="47" t="s">
        <v>760</v>
      </c>
      <c r="G260" s="47"/>
      <c r="H260" s="47"/>
      <c r="I260" s="47"/>
    </row>
    <row r="261" spans="2:9" x14ac:dyDescent="0.4">
      <c r="B261" s="47" t="s">
        <v>5775</v>
      </c>
      <c r="C261" s="47"/>
      <c r="D261" s="47" t="s">
        <v>7125</v>
      </c>
      <c r="E261" s="47" t="s">
        <v>5760</v>
      </c>
      <c r="F261" s="47" t="s">
        <v>961</v>
      </c>
      <c r="G261" s="47"/>
      <c r="H261" s="47"/>
      <c r="I261" s="47"/>
    </row>
    <row r="262" spans="2:9" x14ac:dyDescent="0.4">
      <c r="B262" s="47" t="s">
        <v>2915</v>
      </c>
      <c r="C262" s="47"/>
      <c r="D262" s="47" t="s">
        <v>7125</v>
      </c>
      <c r="E262" s="47" t="s">
        <v>5760</v>
      </c>
      <c r="F262" s="47" t="s">
        <v>1242</v>
      </c>
      <c r="G262" s="47"/>
      <c r="H262" s="47"/>
      <c r="I262" s="47"/>
    </row>
    <row r="263" spans="2:9" x14ac:dyDescent="0.4">
      <c r="B263" s="47" t="s">
        <v>3131</v>
      </c>
      <c r="C263" s="47"/>
      <c r="D263" s="47" t="s">
        <v>7125</v>
      </c>
      <c r="E263" s="47" t="s">
        <v>5760</v>
      </c>
      <c r="F263" s="47" t="s">
        <v>202</v>
      </c>
      <c r="G263" s="47"/>
      <c r="H263" s="47"/>
      <c r="I263" s="47"/>
    </row>
    <row r="264" spans="2:9" x14ac:dyDescent="0.4">
      <c r="B264" s="47" t="s">
        <v>5783</v>
      </c>
      <c r="C264" s="47"/>
      <c r="D264" s="47" t="s">
        <v>7125</v>
      </c>
      <c r="E264" s="47" t="s">
        <v>5760</v>
      </c>
      <c r="F264" s="47" t="s">
        <v>1249</v>
      </c>
      <c r="G264" s="47"/>
      <c r="H264" s="47"/>
      <c r="I264" s="47"/>
    </row>
    <row r="265" spans="2:9" x14ac:dyDescent="0.4">
      <c r="B265" s="47" t="s">
        <v>5787</v>
      </c>
      <c r="C265" s="47"/>
      <c r="D265" s="47" t="s">
        <v>7125</v>
      </c>
      <c r="E265" s="47" t="s">
        <v>5786</v>
      </c>
      <c r="F265" s="47" t="s">
        <v>811</v>
      </c>
      <c r="G265" s="47"/>
      <c r="H265" s="47"/>
      <c r="I265" s="47"/>
    </row>
    <row r="266" spans="2:9" x14ac:dyDescent="0.4">
      <c r="B266" s="47" t="s">
        <v>5788</v>
      </c>
      <c r="C266" s="47"/>
      <c r="D266" s="47" t="s">
        <v>7125</v>
      </c>
      <c r="E266" s="47" t="s">
        <v>5786</v>
      </c>
      <c r="F266" s="47" t="s">
        <v>814</v>
      </c>
      <c r="G266" s="47"/>
      <c r="H266" s="47"/>
      <c r="I266" s="47"/>
    </row>
    <row r="267" spans="2:9" x14ac:dyDescent="0.4">
      <c r="B267" s="47" t="s">
        <v>5789</v>
      </c>
      <c r="C267" s="47"/>
      <c r="D267" s="47" t="s">
        <v>7125</v>
      </c>
      <c r="E267" s="47" t="s">
        <v>5786</v>
      </c>
      <c r="F267" s="47" t="s">
        <v>471</v>
      </c>
      <c r="G267" s="47"/>
      <c r="H267" s="47"/>
      <c r="I267" s="47"/>
    </row>
    <row r="268" spans="2:9" x14ac:dyDescent="0.4">
      <c r="B268" s="47" t="s">
        <v>4672</v>
      </c>
      <c r="C268" s="47"/>
      <c r="D268" s="47" t="s">
        <v>7125</v>
      </c>
      <c r="E268" s="47" t="s">
        <v>5786</v>
      </c>
      <c r="F268" s="47" t="s">
        <v>446</v>
      </c>
      <c r="G268" s="47"/>
      <c r="H268" s="47"/>
      <c r="I268" s="47"/>
    </row>
    <row r="269" spans="2:9" x14ac:dyDescent="0.4">
      <c r="B269" s="47" t="s">
        <v>5790</v>
      </c>
      <c r="C269" s="47"/>
      <c r="D269" s="47" t="s">
        <v>7125</v>
      </c>
      <c r="E269" s="47" t="s">
        <v>5786</v>
      </c>
      <c r="F269" s="47" t="s">
        <v>800</v>
      </c>
      <c r="G269" s="47"/>
      <c r="H269" s="47"/>
      <c r="I269" s="47"/>
    </row>
    <row r="270" spans="2:9" x14ac:dyDescent="0.4">
      <c r="B270" s="47" t="s">
        <v>5791</v>
      </c>
      <c r="C270" s="47"/>
      <c r="D270" s="47" t="s">
        <v>7125</v>
      </c>
      <c r="E270" s="47" t="s">
        <v>5786</v>
      </c>
      <c r="F270" s="47" t="s">
        <v>833</v>
      </c>
      <c r="G270" s="47"/>
      <c r="H270" s="47"/>
      <c r="I270" s="47"/>
    </row>
    <row r="271" spans="2:9" x14ac:dyDescent="0.4">
      <c r="B271" s="47" t="s">
        <v>4963</v>
      </c>
      <c r="C271" s="47"/>
      <c r="D271" s="47" t="s">
        <v>7125</v>
      </c>
      <c r="E271" s="47" t="s">
        <v>5786</v>
      </c>
      <c r="F271" s="47" t="s">
        <v>836</v>
      </c>
      <c r="G271" s="47"/>
      <c r="H271" s="47"/>
      <c r="I271" s="47"/>
    </row>
    <row r="272" spans="2:9" x14ac:dyDescent="0.4">
      <c r="B272" s="47" t="s">
        <v>2796</v>
      </c>
      <c r="C272" s="47"/>
      <c r="D272" s="47" t="s">
        <v>7125</v>
      </c>
      <c r="E272" s="47" t="s">
        <v>5786</v>
      </c>
      <c r="F272" s="47" t="s">
        <v>844</v>
      </c>
      <c r="G272" s="47"/>
      <c r="H272" s="47"/>
      <c r="I272" s="47"/>
    </row>
    <row r="273" spans="2:9" x14ac:dyDescent="0.4">
      <c r="B273" s="47" t="s">
        <v>5792</v>
      </c>
      <c r="C273" s="47"/>
      <c r="D273" s="47" t="s">
        <v>7125</v>
      </c>
      <c r="E273" s="47" t="s">
        <v>5786</v>
      </c>
      <c r="F273" s="47" t="s">
        <v>845</v>
      </c>
      <c r="G273" s="47"/>
      <c r="H273" s="47"/>
      <c r="I273" s="47"/>
    </row>
    <row r="274" spans="2:9" x14ac:dyDescent="0.4">
      <c r="B274" s="47" t="s">
        <v>1201</v>
      </c>
      <c r="C274" s="47"/>
      <c r="D274" s="47" t="s">
        <v>7125</v>
      </c>
      <c r="E274" s="47" t="s">
        <v>5786</v>
      </c>
      <c r="F274" s="47" t="s">
        <v>853</v>
      </c>
      <c r="G274" s="47"/>
      <c r="H274" s="47"/>
      <c r="I274" s="47"/>
    </row>
    <row r="275" spans="2:9" x14ac:dyDescent="0.4">
      <c r="B275" s="47" t="s">
        <v>4893</v>
      </c>
      <c r="C275" s="47"/>
      <c r="D275" s="47" t="s">
        <v>7125</v>
      </c>
      <c r="E275" s="47" t="s">
        <v>5786</v>
      </c>
      <c r="F275" s="47" t="s">
        <v>856</v>
      </c>
      <c r="G275" s="47"/>
      <c r="H275" s="47"/>
      <c r="I275" s="47"/>
    </row>
    <row r="276" spans="2:9" x14ac:dyDescent="0.4">
      <c r="B276" s="47" t="s">
        <v>5019</v>
      </c>
      <c r="C276" s="47"/>
      <c r="D276" s="47" t="s">
        <v>7125</v>
      </c>
      <c r="E276" s="47" t="s">
        <v>5786</v>
      </c>
      <c r="F276" s="47" t="s">
        <v>857</v>
      </c>
      <c r="G276" s="47"/>
      <c r="H276" s="47"/>
      <c r="I276" s="47"/>
    </row>
    <row r="277" spans="2:9" x14ac:dyDescent="0.4">
      <c r="B277" s="47" t="s">
        <v>3263</v>
      </c>
      <c r="C277" s="47"/>
      <c r="D277" s="47" t="s">
        <v>7125</v>
      </c>
      <c r="E277" s="47" t="s">
        <v>5786</v>
      </c>
      <c r="F277" s="47" t="s">
        <v>117</v>
      </c>
      <c r="G277" s="47"/>
      <c r="H277" s="47"/>
      <c r="I277" s="47"/>
    </row>
    <row r="278" spans="2:9" x14ac:dyDescent="0.4">
      <c r="B278" s="47" t="s">
        <v>5793</v>
      </c>
      <c r="C278" s="47"/>
      <c r="D278" s="47" t="s">
        <v>7125</v>
      </c>
      <c r="E278" s="47" t="s">
        <v>5786</v>
      </c>
      <c r="F278" s="47" t="s">
        <v>867</v>
      </c>
      <c r="G278" s="47"/>
      <c r="H278" s="47"/>
      <c r="I278" s="47"/>
    </row>
    <row r="279" spans="2:9" x14ac:dyDescent="0.4">
      <c r="B279" s="47" t="s">
        <v>5795</v>
      </c>
      <c r="C279" s="47"/>
      <c r="D279" s="47" t="s">
        <v>7125</v>
      </c>
      <c r="E279" s="47" t="s">
        <v>5786</v>
      </c>
      <c r="F279" s="47" t="s">
        <v>865</v>
      </c>
      <c r="G279" s="47"/>
      <c r="H279" s="47"/>
      <c r="I279" s="47"/>
    </row>
    <row r="280" spans="2:9" x14ac:dyDescent="0.4">
      <c r="B280" s="47" t="s">
        <v>5796</v>
      </c>
      <c r="C280" s="47"/>
      <c r="D280" s="47" t="s">
        <v>7125</v>
      </c>
      <c r="E280" s="47" t="s">
        <v>5786</v>
      </c>
      <c r="F280" s="47" t="s">
        <v>889</v>
      </c>
      <c r="G280" s="47"/>
      <c r="H280" s="47"/>
      <c r="I280" s="47"/>
    </row>
    <row r="281" spans="2:9" x14ac:dyDescent="0.4">
      <c r="B281" s="47" t="s">
        <v>5797</v>
      </c>
      <c r="C281" s="47"/>
      <c r="D281" s="47" t="s">
        <v>7125</v>
      </c>
      <c r="E281" s="47" t="s">
        <v>5786</v>
      </c>
      <c r="F281" s="47" t="s">
        <v>897</v>
      </c>
      <c r="G281" s="47"/>
      <c r="H281" s="47"/>
      <c r="I281" s="47"/>
    </row>
    <row r="282" spans="2:9" x14ac:dyDescent="0.4">
      <c r="B282" s="47" t="s">
        <v>5798</v>
      </c>
      <c r="C282" s="47"/>
      <c r="D282" s="47" t="s">
        <v>7125</v>
      </c>
      <c r="E282" s="47" t="s">
        <v>5786</v>
      </c>
      <c r="F282" s="47" t="s">
        <v>901</v>
      </c>
      <c r="G282" s="47"/>
      <c r="H282" s="47"/>
      <c r="I282" s="47"/>
    </row>
    <row r="283" spans="2:9" x14ac:dyDescent="0.4">
      <c r="B283" s="47" t="s">
        <v>5799</v>
      </c>
      <c r="C283" s="47"/>
      <c r="D283" s="47" t="s">
        <v>7125</v>
      </c>
      <c r="E283" s="47" t="s">
        <v>5786</v>
      </c>
      <c r="F283" s="47" t="s">
        <v>911</v>
      </c>
      <c r="G283" s="47"/>
      <c r="H283" s="47"/>
      <c r="I283" s="47"/>
    </row>
    <row r="284" spans="2:9" x14ac:dyDescent="0.4">
      <c r="B284" s="47" t="s">
        <v>5800</v>
      </c>
      <c r="C284" s="47"/>
      <c r="D284" s="47" t="s">
        <v>7125</v>
      </c>
      <c r="E284" s="47" t="s">
        <v>5786</v>
      </c>
      <c r="F284" s="47" t="s">
        <v>920</v>
      </c>
      <c r="G284" s="47"/>
      <c r="H284" s="47"/>
      <c r="I284" s="47"/>
    </row>
    <row r="285" spans="2:9" x14ac:dyDescent="0.4">
      <c r="B285" s="47" t="s">
        <v>328</v>
      </c>
      <c r="C285" s="47"/>
      <c r="D285" s="47" t="s">
        <v>7125</v>
      </c>
      <c r="E285" s="47" t="s">
        <v>5786</v>
      </c>
      <c r="F285" s="47" t="s">
        <v>936</v>
      </c>
      <c r="G285" s="47"/>
      <c r="H285" s="47"/>
      <c r="I285" s="47"/>
    </row>
    <row r="286" spans="2:9" x14ac:dyDescent="0.4">
      <c r="B286" s="47" t="s">
        <v>3107</v>
      </c>
      <c r="C286" s="47"/>
      <c r="D286" s="47" t="s">
        <v>7125</v>
      </c>
      <c r="E286" s="47" t="s">
        <v>5786</v>
      </c>
      <c r="F286" s="47" t="s">
        <v>1159</v>
      </c>
      <c r="G286" s="47"/>
      <c r="H286" s="47"/>
      <c r="I286" s="47"/>
    </row>
    <row r="287" spans="2:9" x14ac:dyDescent="0.4">
      <c r="B287" s="47" t="s">
        <v>277</v>
      </c>
      <c r="C287" s="47"/>
      <c r="D287" s="47" t="s">
        <v>7125</v>
      </c>
      <c r="E287" s="47" t="s">
        <v>5786</v>
      </c>
      <c r="F287" s="47" t="s">
        <v>1165</v>
      </c>
      <c r="G287" s="47"/>
      <c r="H287" s="47"/>
      <c r="I287" s="47"/>
    </row>
    <row r="288" spans="2:9" x14ac:dyDescent="0.4">
      <c r="B288" s="47" t="s">
        <v>5801</v>
      </c>
      <c r="C288" s="47"/>
      <c r="D288" s="47" t="s">
        <v>7125</v>
      </c>
      <c r="E288" s="47" t="s">
        <v>5786</v>
      </c>
      <c r="F288" s="47" t="s">
        <v>1168</v>
      </c>
      <c r="G288" s="47"/>
      <c r="H288" s="47"/>
      <c r="I288" s="47"/>
    </row>
    <row r="289" spans="2:9" x14ac:dyDescent="0.4">
      <c r="B289" s="47" t="s">
        <v>5802</v>
      </c>
      <c r="C289" s="47"/>
      <c r="D289" s="47" t="s">
        <v>7125</v>
      </c>
      <c r="E289" s="47" t="s">
        <v>5786</v>
      </c>
      <c r="F289" s="47" t="s">
        <v>1170</v>
      </c>
      <c r="G289" s="47"/>
      <c r="H289" s="47"/>
      <c r="I289" s="47"/>
    </row>
    <row r="290" spans="2:9" x14ac:dyDescent="0.4">
      <c r="B290" s="47" t="s">
        <v>5804</v>
      </c>
      <c r="C290" s="47"/>
      <c r="D290" s="47" t="s">
        <v>7125</v>
      </c>
      <c r="E290" s="47" t="s">
        <v>5786</v>
      </c>
      <c r="F290" s="47" t="s">
        <v>1172</v>
      </c>
      <c r="G290" s="47"/>
      <c r="H290" s="47"/>
      <c r="I290" s="47"/>
    </row>
    <row r="291" spans="2:9" x14ac:dyDescent="0.4">
      <c r="B291" s="47" t="s">
        <v>5804</v>
      </c>
      <c r="C291" s="47"/>
      <c r="D291" s="47" t="s">
        <v>7125</v>
      </c>
      <c r="E291" s="47" t="s">
        <v>5786</v>
      </c>
      <c r="F291" s="47" t="s">
        <v>1174</v>
      </c>
      <c r="G291" s="47"/>
      <c r="H291" s="47"/>
      <c r="I291" s="47"/>
    </row>
    <row r="292" spans="2:9" x14ac:dyDescent="0.4">
      <c r="B292" s="47" t="s">
        <v>5804</v>
      </c>
      <c r="C292" s="47"/>
      <c r="D292" s="47" t="s">
        <v>7125</v>
      </c>
      <c r="E292" s="47" t="s">
        <v>5786</v>
      </c>
      <c r="F292" s="47" t="s">
        <v>2490</v>
      </c>
      <c r="G292" s="47"/>
      <c r="H292" s="47"/>
      <c r="I292" s="47"/>
    </row>
    <row r="293" spans="2:9" x14ac:dyDescent="0.4">
      <c r="B293" s="47" t="s">
        <v>3111</v>
      </c>
      <c r="C293" s="47"/>
      <c r="D293" s="47" t="s">
        <v>7125</v>
      </c>
      <c r="E293" s="47" t="s">
        <v>5786</v>
      </c>
      <c r="F293" s="47" t="s">
        <v>912</v>
      </c>
      <c r="G293" s="47"/>
      <c r="H293" s="47"/>
      <c r="I293" s="47"/>
    </row>
    <row r="294" spans="2:9" x14ac:dyDescent="0.4">
      <c r="B294" s="47" t="s">
        <v>3386</v>
      </c>
      <c r="C294" s="47"/>
      <c r="D294" s="47" t="s">
        <v>7125</v>
      </c>
      <c r="E294" s="47" t="s">
        <v>5786</v>
      </c>
      <c r="F294" s="47" t="s">
        <v>1182</v>
      </c>
      <c r="G294" s="47"/>
      <c r="H294" s="47"/>
      <c r="I294" s="47"/>
    </row>
    <row r="295" spans="2:9" x14ac:dyDescent="0.4">
      <c r="B295" s="47" t="s">
        <v>5805</v>
      </c>
      <c r="C295" s="47"/>
      <c r="D295" s="47" t="s">
        <v>7125</v>
      </c>
      <c r="E295" s="47" t="s">
        <v>5786</v>
      </c>
      <c r="F295" s="47" t="s">
        <v>807</v>
      </c>
      <c r="G295" s="47"/>
      <c r="H295" s="47"/>
      <c r="I295" s="47"/>
    </row>
    <row r="296" spans="2:9" x14ac:dyDescent="0.4">
      <c r="B296" s="47" t="s">
        <v>2303</v>
      </c>
      <c r="C296" s="47"/>
      <c r="D296" s="47" t="s">
        <v>7125</v>
      </c>
      <c r="E296" s="47" t="s">
        <v>5786</v>
      </c>
      <c r="F296" s="47" t="s">
        <v>1158</v>
      </c>
      <c r="G296" s="47"/>
      <c r="H296" s="47"/>
      <c r="I296" s="47"/>
    </row>
    <row r="297" spans="2:9" x14ac:dyDescent="0.4">
      <c r="B297" s="47" t="s">
        <v>1038</v>
      </c>
      <c r="C297" s="47"/>
      <c r="D297" s="47" t="s">
        <v>7125</v>
      </c>
      <c r="E297" s="47" t="s">
        <v>5786</v>
      </c>
      <c r="F297" s="47" t="s">
        <v>1199</v>
      </c>
      <c r="G297" s="47"/>
      <c r="H297" s="47"/>
      <c r="I297" s="47"/>
    </row>
    <row r="298" spans="2:9" x14ac:dyDescent="0.4">
      <c r="B298" s="47" t="s">
        <v>5806</v>
      </c>
      <c r="C298" s="47"/>
      <c r="D298" s="47" t="s">
        <v>7125</v>
      </c>
      <c r="E298" s="47" t="s">
        <v>5786</v>
      </c>
      <c r="F298" s="47" t="s">
        <v>990</v>
      </c>
      <c r="G298" s="47"/>
      <c r="H298" s="47"/>
      <c r="I298" s="47"/>
    </row>
    <row r="299" spans="2:9" x14ac:dyDescent="0.4">
      <c r="B299" s="47" t="s">
        <v>5807</v>
      </c>
      <c r="C299" s="47"/>
      <c r="D299" s="47" t="s">
        <v>7125</v>
      </c>
      <c r="E299" s="47" t="s">
        <v>5786</v>
      </c>
      <c r="F299" s="47" t="s">
        <v>760</v>
      </c>
      <c r="G299" s="47"/>
      <c r="H299" s="47"/>
      <c r="I299" s="47"/>
    </row>
    <row r="300" spans="2:9" x14ac:dyDescent="0.4">
      <c r="B300" s="47" t="s">
        <v>614</v>
      </c>
      <c r="C300" s="47"/>
      <c r="D300" s="47" t="s">
        <v>7125</v>
      </c>
      <c r="E300" s="47" t="s">
        <v>5786</v>
      </c>
      <c r="F300" s="47" t="s">
        <v>961</v>
      </c>
      <c r="G300" s="47"/>
      <c r="H300" s="47"/>
      <c r="I300" s="47"/>
    </row>
    <row r="301" spans="2:9" x14ac:dyDescent="0.4">
      <c r="B301" s="47" t="s">
        <v>688</v>
      </c>
      <c r="C301" s="47"/>
      <c r="D301" s="47" t="s">
        <v>7125</v>
      </c>
      <c r="E301" s="47" t="s">
        <v>5786</v>
      </c>
      <c r="F301" s="47" t="s">
        <v>1216</v>
      </c>
      <c r="G301" s="47"/>
      <c r="H301" s="47"/>
      <c r="I301" s="47"/>
    </row>
    <row r="302" spans="2:9" x14ac:dyDescent="0.4">
      <c r="B302" s="47" t="s">
        <v>5808</v>
      </c>
      <c r="C302" s="47"/>
      <c r="D302" s="47" t="s">
        <v>7125</v>
      </c>
      <c r="E302" s="47" t="s">
        <v>5786</v>
      </c>
      <c r="F302" s="47" t="s">
        <v>854</v>
      </c>
      <c r="G302" s="47"/>
      <c r="H302" s="47"/>
      <c r="I302" s="47"/>
    </row>
    <row r="303" spans="2:9" x14ac:dyDescent="0.4">
      <c r="B303" s="47" t="s">
        <v>5808</v>
      </c>
      <c r="C303" s="47"/>
      <c r="D303" s="47" t="s">
        <v>7125</v>
      </c>
      <c r="E303" s="47" t="s">
        <v>5786</v>
      </c>
      <c r="F303" s="47" t="s">
        <v>1235</v>
      </c>
      <c r="G303" s="47"/>
      <c r="H303" s="47"/>
      <c r="I303" s="47"/>
    </row>
    <row r="304" spans="2:9" x14ac:dyDescent="0.4">
      <c r="B304" s="47" t="s">
        <v>5808</v>
      </c>
      <c r="C304" s="47"/>
      <c r="D304" s="47" t="s">
        <v>7125</v>
      </c>
      <c r="E304" s="47" t="s">
        <v>5786</v>
      </c>
      <c r="F304" s="47" t="s">
        <v>1242</v>
      </c>
      <c r="G304" s="47"/>
      <c r="H304" s="47"/>
      <c r="I304" s="47"/>
    </row>
    <row r="305" spans="2:9" x14ac:dyDescent="0.4">
      <c r="B305" s="47" t="s">
        <v>5809</v>
      </c>
      <c r="C305" s="47"/>
      <c r="D305" s="47" t="s">
        <v>7125</v>
      </c>
      <c r="E305" s="47" t="s">
        <v>5786</v>
      </c>
      <c r="F305" s="47" t="s">
        <v>1245</v>
      </c>
      <c r="G305" s="47"/>
      <c r="H305" s="47"/>
      <c r="I305" s="47"/>
    </row>
    <row r="306" spans="2:9" x14ac:dyDescent="0.4">
      <c r="B306" s="47" t="s">
        <v>5810</v>
      </c>
      <c r="C306" s="47"/>
      <c r="D306" s="47" t="s">
        <v>7125</v>
      </c>
      <c r="E306" s="47" t="s">
        <v>5786</v>
      </c>
      <c r="F306" s="47" t="s">
        <v>202</v>
      </c>
      <c r="G306" s="47"/>
      <c r="H306" s="47"/>
      <c r="I306" s="47"/>
    </row>
    <row r="307" spans="2:9" x14ac:dyDescent="0.4">
      <c r="B307" s="47" t="s">
        <v>5812</v>
      </c>
      <c r="C307" s="47"/>
      <c r="D307" s="47" t="s">
        <v>7125</v>
      </c>
      <c r="E307" s="47" t="s">
        <v>5786</v>
      </c>
      <c r="F307" s="47" t="s">
        <v>1249</v>
      </c>
      <c r="G307" s="47"/>
      <c r="H307" s="47"/>
      <c r="I307" s="47"/>
    </row>
    <row r="308" spans="2:9" x14ac:dyDescent="0.4">
      <c r="B308" s="47" t="s">
        <v>3774</v>
      </c>
      <c r="C308" s="47"/>
      <c r="D308" s="47" t="s">
        <v>7125</v>
      </c>
      <c r="E308" s="47" t="s">
        <v>5786</v>
      </c>
      <c r="F308" s="47" t="s">
        <v>1208</v>
      </c>
      <c r="G308" s="47"/>
      <c r="H308" s="47"/>
      <c r="I308" s="47"/>
    </row>
    <row r="309" spans="2:9" x14ac:dyDescent="0.4">
      <c r="B309" s="47" t="s">
        <v>4484</v>
      </c>
      <c r="C309" s="47"/>
      <c r="D309" s="47" t="s">
        <v>7125</v>
      </c>
      <c r="E309" s="47" t="s">
        <v>5786</v>
      </c>
      <c r="F309" s="47" t="s">
        <v>1264</v>
      </c>
      <c r="G309" s="47"/>
      <c r="H309" s="47"/>
      <c r="I309" s="47"/>
    </row>
    <row r="310" spans="2:9" x14ac:dyDescent="0.4">
      <c r="B310" s="47" t="s">
        <v>199</v>
      </c>
      <c r="C310" s="47"/>
      <c r="D310" s="47" t="s">
        <v>7125</v>
      </c>
      <c r="E310" s="47" t="s">
        <v>5786</v>
      </c>
      <c r="F310" s="47" t="s">
        <v>3605</v>
      </c>
      <c r="G310" s="47"/>
      <c r="H310" s="47"/>
      <c r="I310" s="47"/>
    </row>
    <row r="311" spans="2:9" x14ac:dyDescent="0.4">
      <c r="B311" s="47" t="s">
        <v>5815</v>
      </c>
      <c r="C311" s="47"/>
      <c r="D311" s="47" t="s">
        <v>7125</v>
      </c>
      <c r="E311" s="47" t="s">
        <v>5786</v>
      </c>
      <c r="F311" s="47" t="s">
        <v>4978</v>
      </c>
      <c r="G311" s="47"/>
      <c r="H311" s="47"/>
      <c r="I311" s="47"/>
    </row>
    <row r="312" spans="2:9" x14ac:dyDescent="0.4">
      <c r="B312" s="47" t="s">
        <v>5815</v>
      </c>
      <c r="C312" s="47"/>
      <c r="D312" s="47" t="s">
        <v>7125</v>
      </c>
      <c r="E312" s="47" t="s">
        <v>5786</v>
      </c>
      <c r="F312" s="47" t="s">
        <v>2746</v>
      </c>
      <c r="G312" s="47"/>
      <c r="H312" s="47"/>
      <c r="I312" s="47"/>
    </row>
    <row r="313" spans="2:9" x14ac:dyDescent="0.4">
      <c r="B313" s="47" t="s">
        <v>5816</v>
      </c>
      <c r="C313" s="47"/>
      <c r="D313" s="47" t="s">
        <v>7125</v>
      </c>
      <c r="E313" s="47" t="s">
        <v>5786</v>
      </c>
      <c r="F313" s="47" t="s">
        <v>42</v>
      </c>
      <c r="G313" s="47"/>
      <c r="H313" s="47"/>
      <c r="I313" s="47"/>
    </row>
    <row r="314" spans="2:9" x14ac:dyDescent="0.4">
      <c r="B314" s="47" t="s">
        <v>5817</v>
      </c>
      <c r="C314" s="47"/>
      <c r="D314" s="47" t="s">
        <v>7125</v>
      </c>
      <c r="E314" s="47" t="s">
        <v>5786</v>
      </c>
      <c r="F314" s="47" t="s">
        <v>1494</v>
      </c>
      <c r="G314" s="47"/>
      <c r="H314" s="47"/>
      <c r="I314" s="47"/>
    </row>
    <row r="315" spans="2:9" x14ac:dyDescent="0.4">
      <c r="B315" s="47" t="s">
        <v>5817</v>
      </c>
      <c r="C315" s="47"/>
      <c r="D315" s="47" t="s">
        <v>7125</v>
      </c>
      <c r="E315" s="47" t="s">
        <v>5786</v>
      </c>
      <c r="F315" s="47" t="s">
        <v>808</v>
      </c>
      <c r="G315" s="47"/>
      <c r="H315" s="47"/>
      <c r="I315" s="47"/>
    </row>
    <row r="316" spans="2:9" x14ac:dyDescent="0.4">
      <c r="B316" s="47" t="s">
        <v>5183</v>
      </c>
      <c r="C316" s="47"/>
      <c r="D316" s="47" t="s">
        <v>7125</v>
      </c>
      <c r="E316" s="47" t="s">
        <v>5786</v>
      </c>
      <c r="F316" s="47" t="s">
        <v>3755</v>
      </c>
      <c r="G316" s="47"/>
      <c r="H316" s="47"/>
      <c r="I316" s="47"/>
    </row>
    <row r="317" spans="2:9" x14ac:dyDescent="0.4">
      <c r="B317" s="47" t="s">
        <v>5183</v>
      </c>
      <c r="C317" s="47"/>
      <c r="D317" s="47" t="s">
        <v>7125</v>
      </c>
      <c r="E317" s="47" t="s">
        <v>5786</v>
      </c>
      <c r="F317" s="47" t="s">
        <v>4337</v>
      </c>
      <c r="G317" s="47"/>
      <c r="H317" s="47"/>
      <c r="I317" s="47"/>
    </row>
    <row r="318" spans="2:9" x14ac:dyDescent="0.4">
      <c r="B318" s="47" t="s">
        <v>5183</v>
      </c>
      <c r="C318" s="47"/>
      <c r="D318" s="47" t="s">
        <v>7125</v>
      </c>
      <c r="E318" s="47" t="s">
        <v>5786</v>
      </c>
      <c r="F318" s="47" t="s">
        <v>460</v>
      </c>
      <c r="G318" s="47"/>
      <c r="H318" s="47"/>
      <c r="I318" s="47"/>
    </row>
    <row r="319" spans="2:9" x14ac:dyDescent="0.4">
      <c r="B319" s="47" t="s">
        <v>5818</v>
      </c>
      <c r="C319" s="47"/>
      <c r="D319" s="47" t="s">
        <v>7125</v>
      </c>
      <c r="E319" s="47" t="s">
        <v>5786</v>
      </c>
      <c r="F319" s="47" t="s">
        <v>3042</v>
      </c>
      <c r="G319" s="47"/>
      <c r="H319" s="47"/>
      <c r="I319" s="47"/>
    </row>
    <row r="320" spans="2:9" x14ac:dyDescent="0.4">
      <c r="B320" s="47" t="s">
        <v>5818</v>
      </c>
      <c r="C320" s="47"/>
      <c r="D320" s="47" t="s">
        <v>7125</v>
      </c>
      <c r="E320" s="47" t="s">
        <v>5786</v>
      </c>
      <c r="F320" s="47" t="s">
        <v>4983</v>
      </c>
      <c r="G320" s="47"/>
      <c r="H320" s="47"/>
      <c r="I320" s="47"/>
    </row>
    <row r="321" spans="2:9" x14ac:dyDescent="0.4">
      <c r="B321" s="47" t="s">
        <v>5819</v>
      </c>
      <c r="C321" s="47"/>
      <c r="D321" s="47" t="s">
        <v>7125</v>
      </c>
      <c r="E321" s="47" t="s">
        <v>5786</v>
      </c>
      <c r="F321" s="47" t="s">
        <v>4984</v>
      </c>
      <c r="G321" s="47"/>
      <c r="H321" s="47"/>
      <c r="I321" s="47"/>
    </row>
    <row r="322" spans="2:9" x14ac:dyDescent="0.4">
      <c r="B322" s="47" t="s">
        <v>5819</v>
      </c>
      <c r="C322" s="47"/>
      <c r="D322" s="47" t="s">
        <v>7125</v>
      </c>
      <c r="E322" s="47" t="s">
        <v>5786</v>
      </c>
      <c r="F322" s="47" t="s">
        <v>4986</v>
      </c>
      <c r="G322" s="47"/>
      <c r="H322" s="47"/>
      <c r="I322" s="47"/>
    </row>
    <row r="323" spans="2:9" x14ac:dyDescent="0.4">
      <c r="B323" s="47" t="s">
        <v>5820</v>
      </c>
      <c r="C323" s="47"/>
      <c r="D323" s="47" t="s">
        <v>7125</v>
      </c>
      <c r="E323" s="47" t="s">
        <v>5786</v>
      </c>
      <c r="F323" s="47" t="s">
        <v>2692</v>
      </c>
      <c r="G323" s="47"/>
      <c r="H323" s="47"/>
      <c r="I323" s="47"/>
    </row>
    <row r="324" spans="2:9" x14ac:dyDescent="0.4">
      <c r="B324" s="47" t="s">
        <v>5821</v>
      </c>
      <c r="C324" s="47"/>
      <c r="D324" s="47" t="s">
        <v>7125</v>
      </c>
      <c r="E324" s="47" t="s">
        <v>5786</v>
      </c>
      <c r="F324" s="47" t="s">
        <v>4572</v>
      </c>
      <c r="G324" s="47"/>
      <c r="H324" s="47"/>
      <c r="I324" s="47"/>
    </row>
    <row r="325" spans="2:9" x14ac:dyDescent="0.4">
      <c r="B325" s="47" t="s">
        <v>5821</v>
      </c>
      <c r="C325" s="47"/>
      <c r="D325" s="47" t="s">
        <v>7125</v>
      </c>
      <c r="E325" s="47" t="s">
        <v>5786</v>
      </c>
      <c r="F325" s="47" t="s">
        <v>2140</v>
      </c>
      <c r="G325" s="47"/>
      <c r="H325" s="47"/>
      <c r="I325" s="47"/>
    </row>
    <row r="326" spans="2:9" x14ac:dyDescent="0.4">
      <c r="B326" s="47" t="s">
        <v>5821</v>
      </c>
      <c r="C326" s="47"/>
      <c r="D326" s="47" t="s">
        <v>7125</v>
      </c>
      <c r="E326" s="47" t="s">
        <v>5786</v>
      </c>
      <c r="F326" s="47" t="s">
        <v>5646</v>
      </c>
      <c r="G326" s="47"/>
      <c r="H326" s="47"/>
      <c r="I326" s="47"/>
    </row>
    <row r="327" spans="2:9" x14ac:dyDescent="0.4">
      <c r="B327" s="47" t="s">
        <v>5822</v>
      </c>
      <c r="C327" s="47"/>
      <c r="D327" s="47" t="s">
        <v>7125</v>
      </c>
      <c r="E327" s="47" t="s">
        <v>5786</v>
      </c>
      <c r="F327" s="47" t="s">
        <v>4987</v>
      </c>
      <c r="G327" s="47"/>
      <c r="H327" s="47"/>
      <c r="I327" s="47"/>
    </row>
    <row r="328" spans="2:9" x14ac:dyDescent="0.4">
      <c r="B328" s="47" t="s">
        <v>5822</v>
      </c>
      <c r="C328" s="47"/>
      <c r="D328" s="47" t="s">
        <v>7125</v>
      </c>
      <c r="E328" s="47" t="s">
        <v>5786</v>
      </c>
      <c r="F328" s="47" t="s">
        <v>2090</v>
      </c>
      <c r="G328" s="47"/>
      <c r="H328" s="47"/>
      <c r="I328" s="47"/>
    </row>
    <row r="329" spans="2:9" x14ac:dyDescent="0.4">
      <c r="B329" s="47" t="s">
        <v>5823</v>
      </c>
      <c r="C329" s="47"/>
      <c r="D329" s="47" t="s">
        <v>7125</v>
      </c>
      <c r="E329" s="47" t="s">
        <v>5786</v>
      </c>
      <c r="F329" s="47" t="s">
        <v>1723</v>
      </c>
      <c r="G329" s="47"/>
      <c r="H329" s="47"/>
      <c r="I329" s="47"/>
    </row>
    <row r="330" spans="2:9" x14ac:dyDescent="0.4">
      <c r="B330" s="47" t="s">
        <v>1815</v>
      </c>
      <c r="C330" s="47"/>
      <c r="D330" s="47" t="s">
        <v>7125</v>
      </c>
      <c r="E330" s="47" t="s">
        <v>5591</v>
      </c>
      <c r="F330" s="47" t="s">
        <v>811</v>
      </c>
      <c r="G330" s="47"/>
      <c r="H330" s="47"/>
      <c r="I330" s="47"/>
    </row>
    <row r="331" spans="2:9" x14ac:dyDescent="0.4">
      <c r="B331" s="47" t="s">
        <v>3698</v>
      </c>
      <c r="C331" s="47"/>
      <c r="D331" s="47" t="s">
        <v>7125</v>
      </c>
      <c r="E331" s="47" t="s">
        <v>5591</v>
      </c>
      <c r="F331" s="47" t="s">
        <v>814</v>
      </c>
      <c r="G331" s="47"/>
      <c r="H331" s="47"/>
      <c r="I331" s="47"/>
    </row>
    <row r="332" spans="2:9" x14ac:dyDescent="0.4">
      <c r="B332" s="47" t="s">
        <v>5826</v>
      </c>
      <c r="C332" s="47"/>
      <c r="D332" s="47" t="s">
        <v>7125</v>
      </c>
      <c r="E332" s="47" t="s">
        <v>5591</v>
      </c>
      <c r="F332" s="47" t="s">
        <v>471</v>
      </c>
      <c r="G332" s="47"/>
      <c r="H332" s="47"/>
      <c r="I332" s="47"/>
    </row>
    <row r="333" spans="2:9" x14ac:dyDescent="0.4">
      <c r="B333" s="47" t="s">
        <v>3896</v>
      </c>
      <c r="C333" s="47"/>
      <c r="D333" s="47" t="s">
        <v>7125</v>
      </c>
      <c r="E333" s="47" t="s">
        <v>5591</v>
      </c>
      <c r="F333" s="47" t="s">
        <v>446</v>
      </c>
      <c r="G333" s="47"/>
      <c r="H333" s="47"/>
      <c r="I333" s="47"/>
    </row>
    <row r="334" spans="2:9" x14ac:dyDescent="0.4">
      <c r="B334" s="47" t="s">
        <v>3815</v>
      </c>
      <c r="C334" s="47"/>
      <c r="D334" s="47" t="s">
        <v>7125</v>
      </c>
      <c r="E334" s="47" t="s">
        <v>5591</v>
      </c>
      <c r="F334" s="47" t="s">
        <v>800</v>
      </c>
      <c r="G334" s="47"/>
      <c r="H334" s="47"/>
      <c r="I334" s="47"/>
    </row>
    <row r="335" spans="2:9" x14ac:dyDescent="0.4">
      <c r="B335" s="47" t="s">
        <v>1237</v>
      </c>
      <c r="C335" s="47"/>
      <c r="D335" s="47" t="s">
        <v>7125</v>
      </c>
      <c r="E335" s="47" t="s">
        <v>5591</v>
      </c>
      <c r="F335" s="47" t="s">
        <v>833</v>
      </c>
      <c r="G335" s="47"/>
      <c r="H335" s="47"/>
      <c r="I335" s="47"/>
    </row>
    <row r="336" spans="2:9" x14ac:dyDescent="0.4">
      <c r="B336" s="47" t="s">
        <v>5827</v>
      </c>
      <c r="C336" s="47"/>
      <c r="D336" s="47" t="s">
        <v>7125</v>
      </c>
      <c r="E336" s="47" t="s">
        <v>5591</v>
      </c>
      <c r="F336" s="47" t="s">
        <v>836</v>
      </c>
      <c r="G336" s="47"/>
      <c r="H336" s="47"/>
      <c r="I336" s="47"/>
    </row>
    <row r="337" spans="2:9" x14ac:dyDescent="0.4">
      <c r="B337" s="47" t="s">
        <v>4292</v>
      </c>
      <c r="C337" s="47"/>
      <c r="D337" s="47" t="s">
        <v>7125</v>
      </c>
      <c r="E337" s="47" t="s">
        <v>5591</v>
      </c>
      <c r="F337" s="47" t="s">
        <v>844</v>
      </c>
      <c r="G337" s="47"/>
      <c r="H337" s="47"/>
      <c r="I337" s="47"/>
    </row>
    <row r="338" spans="2:9" x14ac:dyDescent="0.4">
      <c r="B338" s="47" t="s">
        <v>257</v>
      </c>
      <c r="C338" s="47"/>
      <c r="D338" s="47" t="s">
        <v>7125</v>
      </c>
      <c r="E338" s="47" t="s">
        <v>5591</v>
      </c>
      <c r="F338" s="47" t="s">
        <v>845</v>
      </c>
      <c r="G338" s="47"/>
      <c r="H338" s="47"/>
      <c r="I338" s="47"/>
    </row>
    <row r="339" spans="2:9" x14ac:dyDescent="0.4">
      <c r="B339" s="47" t="s">
        <v>5828</v>
      </c>
      <c r="C339" s="47"/>
      <c r="D339" s="47" t="s">
        <v>7125</v>
      </c>
      <c r="E339" s="47" t="s">
        <v>5591</v>
      </c>
      <c r="F339" s="47" t="s">
        <v>853</v>
      </c>
      <c r="G339" s="47"/>
      <c r="H339" s="47"/>
      <c r="I339" s="47"/>
    </row>
    <row r="340" spans="2:9" x14ac:dyDescent="0.4">
      <c r="B340" s="47" t="s">
        <v>394</v>
      </c>
      <c r="C340" s="47"/>
      <c r="D340" s="47" t="s">
        <v>7125</v>
      </c>
      <c r="E340" s="47" t="s">
        <v>5591</v>
      </c>
      <c r="F340" s="47" t="s">
        <v>856</v>
      </c>
      <c r="G340" s="47"/>
      <c r="H340" s="47"/>
      <c r="I340" s="47"/>
    </row>
    <row r="341" spans="2:9" x14ac:dyDescent="0.4">
      <c r="B341" s="47" t="s">
        <v>5829</v>
      </c>
      <c r="C341" s="47"/>
      <c r="D341" s="47" t="s">
        <v>7125</v>
      </c>
      <c r="E341" s="47" t="s">
        <v>5591</v>
      </c>
      <c r="F341" s="47" t="s">
        <v>857</v>
      </c>
      <c r="G341" s="47"/>
      <c r="H341" s="47"/>
      <c r="I341" s="47"/>
    </row>
    <row r="342" spans="2:9" x14ac:dyDescent="0.4">
      <c r="B342" s="47" t="s">
        <v>3490</v>
      </c>
      <c r="C342" s="47"/>
      <c r="D342" s="47" t="s">
        <v>7125</v>
      </c>
      <c r="E342" s="47" t="s">
        <v>5591</v>
      </c>
      <c r="F342" s="47" t="s">
        <v>117</v>
      </c>
      <c r="G342" s="47"/>
      <c r="H342" s="47"/>
      <c r="I342" s="47"/>
    </row>
    <row r="343" spans="2:9" x14ac:dyDescent="0.4">
      <c r="B343" s="47" t="s">
        <v>5830</v>
      </c>
      <c r="C343" s="47"/>
      <c r="D343" s="47" t="s">
        <v>7125</v>
      </c>
      <c r="E343" s="47" t="s">
        <v>5591</v>
      </c>
      <c r="F343" s="47" t="s">
        <v>867</v>
      </c>
      <c r="G343" s="47"/>
      <c r="H343" s="47"/>
      <c r="I343" s="47"/>
    </row>
    <row r="344" spans="2:9" x14ac:dyDescent="0.4">
      <c r="B344" s="47" t="s">
        <v>5832</v>
      </c>
      <c r="C344" s="47"/>
      <c r="D344" s="47" t="s">
        <v>7125</v>
      </c>
      <c r="E344" s="47" t="s">
        <v>5591</v>
      </c>
      <c r="F344" s="47" t="s">
        <v>865</v>
      </c>
      <c r="G344" s="47"/>
      <c r="H344" s="47"/>
      <c r="I344" s="47"/>
    </row>
    <row r="345" spans="2:9" x14ac:dyDescent="0.4">
      <c r="B345" s="47" t="s">
        <v>5834</v>
      </c>
      <c r="C345" s="47"/>
      <c r="D345" s="47" t="s">
        <v>7125</v>
      </c>
      <c r="E345" s="47" t="s">
        <v>5591</v>
      </c>
      <c r="F345" s="47" t="s">
        <v>1159</v>
      </c>
      <c r="G345" s="47"/>
      <c r="H345" s="47"/>
      <c r="I345" s="47"/>
    </row>
    <row r="346" spans="2:9" x14ac:dyDescent="0.4">
      <c r="B346" s="47" t="s">
        <v>6841</v>
      </c>
      <c r="C346" s="47"/>
      <c r="D346" s="47" t="s">
        <v>7125</v>
      </c>
      <c r="E346" s="47" t="s">
        <v>5591</v>
      </c>
      <c r="F346" s="47" t="s">
        <v>1165</v>
      </c>
      <c r="G346" s="47"/>
      <c r="H346" s="47"/>
      <c r="I346" s="47"/>
    </row>
    <row r="347" spans="2:9" x14ac:dyDescent="0.4">
      <c r="B347" s="47" t="s">
        <v>6842</v>
      </c>
      <c r="C347" s="47"/>
      <c r="D347" s="47" t="s">
        <v>7125</v>
      </c>
      <c r="E347" s="47" t="s">
        <v>5591</v>
      </c>
      <c r="F347" s="47" t="s">
        <v>1168</v>
      </c>
      <c r="G347" s="47"/>
      <c r="H347" s="47"/>
      <c r="I347" s="47"/>
    </row>
    <row r="348" spans="2:9" x14ac:dyDescent="0.4">
      <c r="B348" s="47" t="s">
        <v>5835</v>
      </c>
      <c r="C348" s="47"/>
      <c r="D348" s="47" t="s">
        <v>7125</v>
      </c>
      <c r="E348" s="47" t="s">
        <v>5591</v>
      </c>
      <c r="F348" s="47" t="s">
        <v>1170</v>
      </c>
      <c r="G348" s="47"/>
      <c r="H348" s="47"/>
      <c r="I348" s="47"/>
    </row>
    <row r="349" spans="2:9" x14ac:dyDescent="0.4">
      <c r="B349" s="47" t="s">
        <v>5836</v>
      </c>
      <c r="C349" s="47"/>
      <c r="D349" s="47" t="s">
        <v>7125</v>
      </c>
      <c r="E349" s="47" t="s">
        <v>5591</v>
      </c>
      <c r="F349" s="47" t="s">
        <v>1172</v>
      </c>
      <c r="G349" s="47"/>
      <c r="H349" s="47"/>
      <c r="I349" s="47"/>
    </row>
    <row r="350" spans="2:9" x14ac:dyDescent="0.4">
      <c r="B350" s="47" t="s">
        <v>5837</v>
      </c>
      <c r="C350" s="47"/>
      <c r="D350" s="47" t="s">
        <v>7125</v>
      </c>
      <c r="E350" s="47" t="s">
        <v>5591</v>
      </c>
      <c r="F350" s="47" t="s">
        <v>1174</v>
      </c>
      <c r="G350" s="47"/>
      <c r="H350" s="47"/>
      <c r="I350" s="47"/>
    </row>
    <row r="351" spans="2:9" x14ac:dyDescent="0.4">
      <c r="B351" s="47" t="s">
        <v>2063</v>
      </c>
      <c r="C351" s="47"/>
      <c r="D351" s="47" t="s">
        <v>7125</v>
      </c>
      <c r="E351" s="47" t="s">
        <v>5591</v>
      </c>
      <c r="F351" s="47" t="s">
        <v>912</v>
      </c>
      <c r="G351" s="47"/>
      <c r="H351" s="47"/>
      <c r="I351" s="47"/>
    </row>
    <row r="352" spans="2:9" x14ac:dyDescent="0.4">
      <c r="B352" s="47" t="s">
        <v>5842</v>
      </c>
      <c r="C352" s="47"/>
      <c r="D352" s="47" t="s">
        <v>7125</v>
      </c>
      <c r="E352" s="47" t="s">
        <v>5591</v>
      </c>
      <c r="F352" s="47" t="s">
        <v>1199</v>
      </c>
      <c r="G352" s="47"/>
      <c r="H352" s="47"/>
      <c r="I352" s="47"/>
    </row>
    <row r="353" spans="2:9" x14ac:dyDescent="0.4">
      <c r="B353" s="47" t="s">
        <v>5804</v>
      </c>
      <c r="C353" s="47"/>
      <c r="D353" s="47" t="s">
        <v>7125</v>
      </c>
      <c r="E353" s="47" t="s">
        <v>5591</v>
      </c>
      <c r="F353" s="47" t="s">
        <v>760</v>
      </c>
      <c r="G353" s="47"/>
      <c r="H353" s="47"/>
      <c r="I353" s="47"/>
    </row>
    <row r="354" spans="2:9" x14ac:dyDescent="0.4">
      <c r="B354" s="47" t="s">
        <v>5846</v>
      </c>
      <c r="C354" s="47"/>
      <c r="D354" s="47" t="s">
        <v>7125</v>
      </c>
      <c r="E354" s="47" t="s">
        <v>5591</v>
      </c>
      <c r="F354" s="47" t="s">
        <v>854</v>
      </c>
      <c r="G354" s="47"/>
      <c r="H354" s="47"/>
      <c r="I354" s="47"/>
    </row>
    <row r="355" spans="2:9" x14ac:dyDescent="0.4">
      <c r="B355" s="47" t="s">
        <v>5846</v>
      </c>
      <c r="C355" s="47"/>
      <c r="D355" s="47" t="s">
        <v>7125</v>
      </c>
      <c r="E355" s="47" t="s">
        <v>5591</v>
      </c>
      <c r="F355" s="47" t="s">
        <v>1235</v>
      </c>
      <c r="G355" s="47"/>
      <c r="H355" s="47"/>
      <c r="I355" s="47"/>
    </row>
    <row r="356" spans="2:9" x14ac:dyDescent="0.4">
      <c r="B356" s="47" t="s">
        <v>5846</v>
      </c>
      <c r="C356" s="47"/>
      <c r="D356" s="47" t="s">
        <v>7125</v>
      </c>
      <c r="E356" s="47" t="s">
        <v>5591</v>
      </c>
      <c r="F356" s="47" t="s">
        <v>1242</v>
      </c>
      <c r="G356" s="47"/>
      <c r="H356" s="47"/>
      <c r="I356" s="47"/>
    </row>
    <row r="357" spans="2:9" x14ac:dyDescent="0.4">
      <c r="B357" s="47" t="s">
        <v>2538</v>
      </c>
      <c r="C357" s="47"/>
      <c r="D357" s="47" t="s">
        <v>7125</v>
      </c>
      <c r="E357" s="47" t="s">
        <v>5591</v>
      </c>
      <c r="F357" s="47" t="s">
        <v>1245</v>
      </c>
      <c r="G357" s="47"/>
      <c r="H357" s="47"/>
      <c r="I357" s="47"/>
    </row>
    <row r="358" spans="2:9" x14ac:dyDescent="0.4">
      <c r="B358" s="47" t="s">
        <v>2538</v>
      </c>
      <c r="C358" s="47"/>
      <c r="D358" s="47" t="s">
        <v>7125</v>
      </c>
      <c r="E358" s="47" t="s">
        <v>5591</v>
      </c>
      <c r="F358" s="47" t="s">
        <v>202</v>
      </c>
      <c r="G358" s="47"/>
      <c r="H358" s="47"/>
      <c r="I358" s="47"/>
    </row>
    <row r="359" spans="2:9" x14ac:dyDescent="0.4">
      <c r="B359" s="47" t="s">
        <v>2538</v>
      </c>
      <c r="C359" s="47"/>
      <c r="D359" s="47" t="s">
        <v>7125</v>
      </c>
      <c r="E359" s="47" t="s">
        <v>5591</v>
      </c>
      <c r="F359" s="47" t="s">
        <v>1249</v>
      </c>
      <c r="G359" s="47"/>
      <c r="H359" s="47"/>
      <c r="I359" s="47"/>
    </row>
    <row r="360" spans="2:9" x14ac:dyDescent="0.4">
      <c r="B360" s="47" t="s">
        <v>5847</v>
      </c>
      <c r="C360" s="47"/>
      <c r="D360" s="47" t="s">
        <v>7125</v>
      </c>
      <c r="E360" s="47" t="s">
        <v>5591</v>
      </c>
      <c r="F360" s="47" t="s">
        <v>1264</v>
      </c>
      <c r="G360" s="47"/>
      <c r="H360" s="47"/>
      <c r="I360" s="47"/>
    </row>
    <row r="361" spans="2:9" x14ac:dyDescent="0.4">
      <c r="B361" s="47" t="s">
        <v>5848</v>
      </c>
      <c r="C361" s="47"/>
      <c r="D361" s="47" t="s">
        <v>7125</v>
      </c>
      <c r="E361" s="47" t="s">
        <v>5591</v>
      </c>
      <c r="F361" s="47" t="s">
        <v>1266</v>
      </c>
      <c r="G361" s="47"/>
      <c r="H361" s="47"/>
      <c r="I361" s="47"/>
    </row>
    <row r="362" spans="2:9" x14ac:dyDescent="0.4">
      <c r="B362" s="47" t="s">
        <v>5849</v>
      </c>
      <c r="C362" s="47"/>
      <c r="D362" s="47" t="s">
        <v>7125</v>
      </c>
      <c r="E362" s="47" t="s">
        <v>5591</v>
      </c>
      <c r="F362" s="47" t="s">
        <v>3605</v>
      </c>
      <c r="G362" s="47"/>
      <c r="H362" s="47"/>
      <c r="I362" s="47"/>
    </row>
    <row r="363" spans="2:9" x14ac:dyDescent="0.4">
      <c r="B363" s="47" t="s">
        <v>5355</v>
      </c>
      <c r="C363" s="47"/>
      <c r="D363" s="47" t="s">
        <v>7125</v>
      </c>
      <c r="E363" s="47" t="s">
        <v>5591</v>
      </c>
      <c r="F363" s="47" t="s">
        <v>4978</v>
      </c>
      <c r="G363" s="47"/>
      <c r="H363" s="47"/>
      <c r="I363" s="47"/>
    </row>
    <row r="364" spans="2:9" x14ac:dyDescent="0.4">
      <c r="B364" s="47" t="s">
        <v>199</v>
      </c>
      <c r="C364" s="47"/>
      <c r="D364" s="47" t="s">
        <v>7125</v>
      </c>
      <c r="E364" s="47" t="s">
        <v>5591</v>
      </c>
      <c r="F364" s="47" t="s">
        <v>2746</v>
      </c>
      <c r="G364" s="47"/>
      <c r="H364" s="47"/>
      <c r="I364" s="47"/>
    </row>
    <row r="365" spans="2:9" x14ac:dyDescent="0.4">
      <c r="B365" s="47" t="s">
        <v>2168</v>
      </c>
      <c r="C365" s="47"/>
      <c r="D365" s="47" t="s">
        <v>7125</v>
      </c>
      <c r="E365" s="47" t="s">
        <v>5591</v>
      </c>
      <c r="F365" s="47" t="s">
        <v>42</v>
      </c>
      <c r="G365" s="47"/>
      <c r="H365" s="47"/>
      <c r="I365" s="47"/>
    </row>
    <row r="366" spans="2:9" x14ac:dyDescent="0.4">
      <c r="B366" s="47" t="s">
        <v>2168</v>
      </c>
      <c r="C366" s="47"/>
      <c r="D366" s="47" t="s">
        <v>7125</v>
      </c>
      <c r="E366" s="47" t="s">
        <v>5591</v>
      </c>
      <c r="F366" s="47" t="s">
        <v>1494</v>
      </c>
      <c r="G366" s="47"/>
      <c r="H366" s="47"/>
      <c r="I366" s="47"/>
    </row>
    <row r="367" spans="2:9" x14ac:dyDescent="0.4">
      <c r="B367" s="47" t="s">
        <v>2168</v>
      </c>
      <c r="C367" s="47"/>
      <c r="D367" s="47" t="s">
        <v>7125</v>
      </c>
      <c r="E367" s="47" t="s">
        <v>5591</v>
      </c>
      <c r="F367" s="47" t="s">
        <v>808</v>
      </c>
      <c r="G367" s="47"/>
      <c r="H367" s="47"/>
      <c r="I367" s="47"/>
    </row>
    <row r="368" spans="2:9" x14ac:dyDescent="0.4">
      <c r="B368" s="47" t="s">
        <v>4385</v>
      </c>
      <c r="C368" s="47"/>
      <c r="D368" s="47" t="s">
        <v>7125</v>
      </c>
      <c r="E368" s="47" t="s">
        <v>5591</v>
      </c>
      <c r="F368" s="47" t="s">
        <v>3755</v>
      </c>
      <c r="G368" s="47"/>
      <c r="H368" s="47"/>
      <c r="I368" s="47"/>
    </row>
    <row r="369" spans="2:9" x14ac:dyDescent="0.4">
      <c r="B369" s="47" t="s">
        <v>4385</v>
      </c>
      <c r="C369" s="47"/>
      <c r="D369" s="47" t="s">
        <v>7125</v>
      </c>
      <c r="E369" s="47" t="s">
        <v>5591</v>
      </c>
      <c r="F369" s="47" t="s">
        <v>4337</v>
      </c>
      <c r="G369" s="47"/>
      <c r="H369" s="47"/>
      <c r="I369" s="47"/>
    </row>
    <row r="370" spans="2:9" x14ac:dyDescent="0.4">
      <c r="B370" s="47" t="s">
        <v>5850</v>
      </c>
      <c r="C370" s="47"/>
      <c r="D370" s="47" t="s">
        <v>7125</v>
      </c>
      <c r="E370" s="47" t="s">
        <v>5591</v>
      </c>
      <c r="F370" s="47" t="s">
        <v>460</v>
      </c>
      <c r="G370" s="47"/>
      <c r="H370" s="47"/>
      <c r="I370" s="47"/>
    </row>
    <row r="371" spans="2:9" x14ac:dyDescent="0.4">
      <c r="B371" s="47" t="s">
        <v>5850</v>
      </c>
      <c r="C371" s="47"/>
      <c r="D371" s="47" t="s">
        <v>7125</v>
      </c>
      <c r="E371" s="47" t="s">
        <v>5591</v>
      </c>
      <c r="F371" s="47" t="s">
        <v>3042</v>
      </c>
      <c r="G371" s="47"/>
      <c r="H371" s="47"/>
      <c r="I371" s="47"/>
    </row>
    <row r="372" spans="2:9" x14ac:dyDescent="0.4">
      <c r="B372" s="47" t="s">
        <v>5850</v>
      </c>
      <c r="C372" s="47"/>
      <c r="D372" s="47" t="s">
        <v>7125</v>
      </c>
      <c r="E372" s="47" t="s">
        <v>5591</v>
      </c>
      <c r="F372" s="47" t="s">
        <v>4983</v>
      </c>
      <c r="G372" s="47"/>
      <c r="H372" s="47"/>
      <c r="I372" s="47"/>
    </row>
    <row r="373" spans="2:9" x14ac:dyDescent="0.4">
      <c r="B373" s="47" t="s">
        <v>5853</v>
      </c>
      <c r="C373" s="47"/>
      <c r="D373" s="47" t="s">
        <v>7125</v>
      </c>
      <c r="E373" s="47" t="s">
        <v>5852</v>
      </c>
      <c r="F373" s="47" t="s">
        <v>811</v>
      </c>
      <c r="G373" s="47"/>
      <c r="H373" s="47"/>
      <c r="I373" s="47"/>
    </row>
    <row r="374" spans="2:9" x14ac:dyDescent="0.4">
      <c r="B374" s="47" t="s">
        <v>5855</v>
      </c>
      <c r="C374" s="47"/>
      <c r="D374" s="47" t="s">
        <v>7125</v>
      </c>
      <c r="E374" s="47" t="s">
        <v>5852</v>
      </c>
      <c r="F374" s="47" t="s">
        <v>814</v>
      </c>
      <c r="G374" s="47"/>
      <c r="H374" s="47"/>
      <c r="I374" s="47"/>
    </row>
    <row r="375" spans="2:9" x14ac:dyDescent="0.4">
      <c r="B375" s="47" t="s">
        <v>5270</v>
      </c>
      <c r="C375" s="47"/>
      <c r="D375" s="47" t="s">
        <v>7125</v>
      </c>
      <c r="E375" s="47" t="s">
        <v>5852</v>
      </c>
      <c r="F375" s="47" t="s">
        <v>471</v>
      </c>
      <c r="G375" s="47"/>
      <c r="H375" s="47"/>
      <c r="I375" s="47"/>
    </row>
    <row r="376" spans="2:9" x14ac:dyDescent="0.4">
      <c r="B376" s="47" t="s">
        <v>919</v>
      </c>
      <c r="C376" s="47"/>
      <c r="D376" s="47" t="s">
        <v>7125</v>
      </c>
      <c r="E376" s="47" t="s">
        <v>5852</v>
      </c>
      <c r="F376" s="47" t="s">
        <v>446</v>
      </c>
      <c r="G376" s="47"/>
      <c r="H376" s="47"/>
      <c r="I376" s="47"/>
    </row>
    <row r="377" spans="2:9" x14ac:dyDescent="0.4">
      <c r="B377" s="47" t="s">
        <v>5856</v>
      </c>
      <c r="C377" s="47"/>
      <c r="D377" s="47" t="s">
        <v>7125</v>
      </c>
      <c r="E377" s="47" t="s">
        <v>5852</v>
      </c>
      <c r="F377" s="47" t="s">
        <v>800</v>
      </c>
      <c r="G377" s="47"/>
      <c r="H377" s="47"/>
      <c r="I377" s="47"/>
    </row>
    <row r="378" spans="2:9" x14ac:dyDescent="0.4">
      <c r="B378" s="47" t="s">
        <v>3612</v>
      </c>
      <c r="C378" s="47"/>
      <c r="D378" s="47" t="s">
        <v>7125</v>
      </c>
      <c r="E378" s="47" t="s">
        <v>5852</v>
      </c>
      <c r="F378" s="47" t="s">
        <v>833</v>
      </c>
      <c r="G378" s="47"/>
      <c r="H378" s="47"/>
      <c r="I378" s="47"/>
    </row>
    <row r="379" spans="2:9" x14ac:dyDescent="0.4">
      <c r="B379" s="47" t="s">
        <v>5857</v>
      </c>
      <c r="C379" s="47"/>
      <c r="D379" s="47" t="s">
        <v>7125</v>
      </c>
      <c r="E379" s="47" t="s">
        <v>5852</v>
      </c>
      <c r="F379" s="47" t="s">
        <v>836</v>
      </c>
      <c r="G379" s="47"/>
      <c r="H379" s="47"/>
      <c r="I379" s="47"/>
    </row>
    <row r="380" spans="2:9" x14ac:dyDescent="0.4">
      <c r="B380" s="47" t="s">
        <v>4297</v>
      </c>
      <c r="C380" s="47"/>
      <c r="D380" s="47" t="s">
        <v>7125</v>
      </c>
      <c r="E380" s="47" t="s">
        <v>5852</v>
      </c>
      <c r="F380" s="47" t="s">
        <v>844</v>
      </c>
      <c r="G380" s="47"/>
      <c r="H380" s="47"/>
      <c r="I380" s="47"/>
    </row>
    <row r="381" spans="2:9" x14ac:dyDescent="0.4">
      <c r="B381" s="47" t="s">
        <v>2257</v>
      </c>
      <c r="C381" s="47"/>
      <c r="D381" s="47" t="s">
        <v>7125</v>
      </c>
      <c r="E381" s="47" t="s">
        <v>5852</v>
      </c>
      <c r="F381" s="47" t="s">
        <v>845</v>
      </c>
      <c r="G381" s="47"/>
      <c r="H381" s="47"/>
      <c r="I381" s="47"/>
    </row>
    <row r="382" spans="2:9" x14ac:dyDescent="0.4">
      <c r="B382" s="47" t="s">
        <v>1490</v>
      </c>
      <c r="C382" s="47"/>
      <c r="D382" s="47" t="s">
        <v>7125</v>
      </c>
      <c r="E382" s="47" t="s">
        <v>5852</v>
      </c>
      <c r="F382" s="47" t="s">
        <v>853</v>
      </c>
      <c r="G382" s="47"/>
      <c r="H382" s="47"/>
      <c r="I382" s="47"/>
    </row>
    <row r="383" spans="2:9" x14ac:dyDescent="0.4">
      <c r="B383" s="47" t="s">
        <v>5859</v>
      </c>
      <c r="C383" s="47"/>
      <c r="D383" s="47" t="s">
        <v>7125</v>
      </c>
      <c r="E383" s="47" t="s">
        <v>5852</v>
      </c>
      <c r="F383" s="47" t="s">
        <v>856</v>
      </c>
      <c r="G383" s="47"/>
      <c r="H383" s="47"/>
      <c r="I383" s="47"/>
    </row>
    <row r="384" spans="2:9" x14ac:dyDescent="0.4">
      <c r="B384" s="47" t="s">
        <v>904</v>
      </c>
      <c r="C384" s="47"/>
      <c r="D384" s="47" t="s">
        <v>7125</v>
      </c>
      <c r="E384" s="47" t="s">
        <v>5852</v>
      </c>
      <c r="F384" s="47" t="s">
        <v>857</v>
      </c>
      <c r="G384" s="47"/>
      <c r="H384" s="47"/>
      <c r="I384" s="47"/>
    </row>
    <row r="385" spans="2:9" x14ac:dyDescent="0.4">
      <c r="B385" s="47" t="s">
        <v>4307</v>
      </c>
      <c r="C385" s="47"/>
      <c r="D385" s="47" t="s">
        <v>7125</v>
      </c>
      <c r="E385" s="47" t="s">
        <v>5852</v>
      </c>
      <c r="F385" s="47" t="s">
        <v>117</v>
      </c>
      <c r="G385" s="47"/>
      <c r="H385" s="47"/>
      <c r="I385" s="47"/>
    </row>
    <row r="386" spans="2:9" x14ac:dyDescent="0.4">
      <c r="B386" s="47" t="s">
        <v>5860</v>
      </c>
      <c r="C386" s="47"/>
      <c r="D386" s="47" t="s">
        <v>7125</v>
      </c>
      <c r="E386" s="47" t="s">
        <v>5852</v>
      </c>
      <c r="F386" s="47" t="s">
        <v>867</v>
      </c>
      <c r="G386" s="47"/>
      <c r="H386" s="47"/>
      <c r="I386" s="47"/>
    </row>
    <row r="387" spans="2:9" x14ac:dyDescent="0.4">
      <c r="B387" s="47" t="s">
        <v>5861</v>
      </c>
      <c r="C387" s="47"/>
      <c r="D387" s="47" t="s">
        <v>7125</v>
      </c>
      <c r="E387" s="47" t="s">
        <v>5852</v>
      </c>
      <c r="F387" s="47" t="s">
        <v>865</v>
      </c>
      <c r="G387" s="47"/>
      <c r="H387" s="47"/>
      <c r="I387" s="47"/>
    </row>
    <row r="388" spans="2:9" x14ac:dyDescent="0.4">
      <c r="B388" s="47" t="s">
        <v>521</v>
      </c>
      <c r="C388" s="47"/>
      <c r="D388" s="47" t="s">
        <v>7125</v>
      </c>
      <c r="E388" s="47" t="s">
        <v>5852</v>
      </c>
      <c r="F388" s="47" t="s">
        <v>1159</v>
      </c>
      <c r="G388" s="47"/>
      <c r="H388" s="47"/>
      <c r="I388" s="47"/>
    </row>
    <row r="389" spans="2:9" x14ac:dyDescent="0.4">
      <c r="B389" s="47" t="s">
        <v>5862</v>
      </c>
      <c r="C389" s="47"/>
      <c r="D389" s="47" t="s">
        <v>7125</v>
      </c>
      <c r="E389" s="47" t="s">
        <v>5852</v>
      </c>
      <c r="F389" s="47" t="s">
        <v>1168</v>
      </c>
      <c r="G389" s="47"/>
      <c r="H389" s="47"/>
      <c r="I389" s="47"/>
    </row>
    <row r="390" spans="2:9" x14ac:dyDescent="0.4">
      <c r="B390" s="47" t="s">
        <v>4362</v>
      </c>
      <c r="C390" s="47"/>
      <c r="D390" s="47" t="s">
        <v>7125</v>
      </c>
      <c r="E390" s="47" t="s">
        <v>5852</v>
      </c>
      <c r="F390" s="47" t="s">
        <v>1172</v>
      </c>
      <c r="G390" s="47"/>
      <c r="H390" s="47"/>
      <c r="I390" s="47"/>
    </row>
    <row r="391" spans="2:9" x14ac:dyDescent="0.4">
      <c r="B391" s="47" t="s">
        <v>5864</v>
      </c>
      <c r="C391" s="47"/>
      <c r="D391" s="47" t="s">
        <v>7125</v>
      </c>
      <c r="E391" s="47" t="s">
        <v>5852</v>
      </c>
      <c r="F391" s="47" t="s">
        <v>912</v>
      </c>
      <c r="G391" s="47"/>
      <c r="H391" s="47"/>
      <c r="I391" s="47"/>
    </row>
    <row r="392" spans="2:9" x14ac:dyDescent="0.4">
      <c r="B392" s="47" t="s">
        <v>4261</v>
      </c>
      <c r="C392" s="47"/>
      <c r="D392" s="47" t="s">
        <v>7125</v>
      </c>
      <c r="E392" s="47" t="s">
        <v>5852</v>
      </c>
      <c r="F392" s="47" t="s">
        <v>1182</v>
      </c>
      <c r="G392" s="47"/>
      <c r="H392" s="47"/>
      <c r="I392" s="47"/>
    </row>
    <row r="393" spans="2:9" x14ac:dyDescent="0.4">
      <c r="B393" s="47" t="s">
        <v>4261</v>
      </c>
      <c r="C393" s="47"/>
      <c r="D393" s="47" t="s">
        <v>7125</v>
      </c>
      <c r="E393" s="47" t="s">
        <v>5852</v>
      </c>
      <c r="F393" s="47" t="s">
        <v>807</v>
      </c>
      <c r="G393" s="47"/>
      <c r="H393" s="47"/>
      <c r="I393" s="47"/>
    </row>
    <row r="394" spans="2:9" x14ac:dyDescent="0.4">
      <c r="B394" s="47" t="s">
        <v>1279</v>
      </c>
      <c r="C394" s="47"/>
      <c r="D394" s="47" t="s">
        <v>7125</v>
      </c>
      <c r="E394" s="47" t="s">
        <v>5852</v>
      </c>
      <c r="F394" s="47" t="s">
        <v>1158</v>
      </c>
      <c r="G394" s="47"/>
      <c r="H394" s="47"/>
      <c r="I394" s="47"/>
    </row>
    <row r="395" spans="2:9" x14ac:dyDescent="0.4">
      <c r="B395" s="47" t="s">
        <v>1279</v>
      </c>
      <c r="C395" s="47"/>
      <c r="D395" s="47" t="s">
        <v>7125</v>
      </c>
      <c r="E395" s="47" t="s">
        <v>5852</v>
      </c>
      <c r="F395" s="47" t="s">
        <v>1199</v>
      </c>
      <c r="G395" s="47"/>
      <c r="H395" s="47"/>
      <c r="I395" s="47"/>
    </row>
    <row r="396" spans="2:9" x14ac:dyDescent="0.4">
      <c r="B396" s="47" t="s">
        <v>5865</v>
      </c>
      <c r="C396" s="47"/>
      <c r="D396" s="47" t="s">
        <v>7125</v>
      </c>
      <c r="E396" s="47" t="s">
        <v>5852</v>
      </c>
      <c r="F396" s="47" t="s">
        <v>990</v>
      </c>
      <c r="G396" s="47"/>
      <c r="H396" s="47"/>
      <c r="I396" s="47"/>
    </row>
    <row r="397" spans="2:9" x14ac:dyDescent="0.4">
      <c r="B397" s="47" t="s">
        <v>5866</v>
      </c>
      <c r="C397" s="47"/>
      <c r="D397" s="47" t="s">
        <v>7125</v>
      </c>
      <c r="E397" s="47" t="s">
        <v>5852</v>
      </c>
      <c r="F397" s="47" t="s">
        <v>760</v>
      </c>
      <c r="G397" s="47"/>
      <c r="H397" s="47"/>
      <c r="I397" s="47"/>
    </row>
    <row r="398" spans="2:9" x14ac:dyDescent="0.4">
      <c r="B398" s="47" t="s">
        <v>5866</v>
      </c>
      <c r="C398" s="47"/>
      <c r="D398" s="47" t="s">
        <v>7125</v>
      </c>
      <c r="E398" s="47" t="s">
        <v>5852</v>
      </c>
      <c r="F398" s="47" t="s">
        <v>961</v>
      </c>
      <c r="G398" s="47"/>
      <c r="H398" s="47"/>
      <c r="I398" s="47"/>
    </row>
    <row r="399" spans="2:9" x14ac:dyDescent="0.4">
      <c r="B399" s="47" t="s">
        <v>5866</v>
      </c>
      <c r="C399" s="47"/>
      <c r="D399" s="47" t="s">
        <v>7125</v>
      </c>
      <c r="E399" s="47" t="s">
        <v>5852</v>
      </c>
      <c r="F399" s="47" t="s">
        <v>1216</v>
      </c>
      <c r="G399" s="47"/>
      <c r="H399" s="47"/>
      <c r="I399" s="47"/>
    </row>
    <row r="400" spans="2:9" x14ac:dyDescent="0.4">
      <c r="B400" s="47" t="s">
        <v>5867</v>
      </c>
      <c r="C400" s="47"/>
      <c r="D400" s="47" t="s">
        <v>7125</v>
      </c>
      <c r="E400" s="47" t="s">
        <v>5852</v>
      </c>
      <c r="F400" s="47" t="s">
        <v>854</v>
      </c>
      <c r="G400" s="47"/>
      <c r="H400" s="47"/>
      <c r="I400" s="47"/>
    </row>
    <row r="401" spans="2:9" x14ac:dyDescent="0.4">
      <c r="B401" s="47" t="s">
        <v>5867</v>
      </c>
      <c r="C401" s="47"/>
      <c r="D401" s="47" t="s">
        <v>7125</v>
      </c>
      <c r="E401" s="47" t="s">
        <v>5852</v>
      </c>
      <c r="F401" s="47" t="s">
        <v>1235</v>
      </c>
      <c r="G401" s="47"/>
      <c r="H401" s="47"/>
      <c r="I401" s="47"/>
    </row>
    <row r="402" spans="2:9" x14ac:dyDescent="0.4">
      <c r="B402" s="47" t="s">
        <v>5867</v>
      </c>
      <c r="C402" s="47"/>
      <c r="D402" s="47" t="s">
        <v>7125</v>
      </c>
      <c r="E402" s="47" t="s">
        <v>5852</v>
      </c>
      <c r="F402" s="47" t="s">
        <v>1242</v>
      </c>
      <c r="G402" s="47"/>
      <c r="H402" s="47"/>
      <c r="I402" s="47"/>
    </row>
    <row r="403" spans="2:9" x14ac:dyDescent="0.4">
      <c r="B403" s="47" t="s">
        <v>1039</v>
      </c>
      <c r="C403" s="47"/>
      <c r="D403" s="47" t="s">
        <v>7125</v>
      </c>
      <c r="E403" s="47" t="s">
        <v>5852</v>
      </c>
      <c r="F403" s="47" t="s">
        <v>1245</v>
      </c>
      <c r="G403" s="47"/>
      <c r="H403" s="47"/>
      <c r="I403" s="47"/>
    </row>
    <row r="404" spans="2:9" x14ac:dyDescent="0.4">
      <c r="B404" s="47" t="s">
        <v>1039</v>
      </c>
      <c r="C404" s="47"/>
      <c r="D404" s="47" t="s">
        <v>7125</v>
      </c>
      <c r="E404" s="47" t="s">
        <v>5852</v>
      </c>
      <c r="F404" s="47" t="s">
        <v>202</v>
      </c>
      <c r="G404" s="47"/>
      <c r="H404" s="47"/>
      <c r="I404" s="47"/>
    </row>
    <row r="405" spans="2:9" x14ac:dyDescent="0.4">
      <c r="B405" s="47" t="s">
        <v>5868</v>
      </c>
      <c r="C405" s="47"/>
      <c r="D405" s="47" t="s">
        <v>7125</v>
      </c>
      <c r="E405" s="47" t="s">
        <v>5852</v>
      </c>
      <c r="F405" s="47" t="s">
        <v>1249</v>
      </c>
      <c r="G405" s="47"/>
      <c r="H405" s="47"/>
      <c r="I405" s="47"/>
    </row>
    <row r="406" spans="2:9" x14ac:dyDescent="0.4">
      <c r="B406" s="47" t="s">
        <v>5869</v>
      </c>
      <c r="C406" s="47"/>
      <c r="D406" s="47" t="s">
        <v>7125</v>
      </c>
      <c r="E406" s="47" t="s">
        <v>5852</v>
      </c>
      <c r="F406" s="47" t="s">
        <v>1208</v>
      </c>
      <c r="G406" s="47"/>
      <c r="H406" s="47"/>
      <c r="I406" s="47"/>
    </row>
    <row r="407" spans="2:9" x14ac:dyDescent="0.4">
      <c r="B407" s="47" t="s">
        <v>5869</v>
      </c>
      <c r="C407" s="47"/>
      <c r="D407" s="47" t="s">
        <v>7125</v>
      </c>
      <c r="E407" s="47" t="s">
        <v>5852</v>
      </c>
      <c r="F407" s="47" t="s">
        <v>1264</v>
      </c>
      <c r="G407" s="47"/>
      <c r="H407" s="47"/>
      <c r="I407" s="47"/>
    </row>
    <row r="408" spans="2:9" x14ac:dyDescent="0.4">
      <c r="B408" s="47" t="s">
        <v>5869</v>
      </c>
      <c r="C408" s="47"/>
      <c r="D408" s="47" t="s">
        <v>7125</v>
      </c>
      <c r="E408" s="47" t="s">
        <v>5852</v>
      </c>
      <c r="F408" s="47" t="s">
        <v>1266</v>
      </c>
      <c r="G408" s="47"/>
      <c r="H408" s="47"/>
      <c r="I408" s="47"/>
    </row>
    <row r="409" spans="2:9" x14ac:dyDescent="0.4">
      <c r="B409" s="47" t="s">
        <v>5748</v>
      </c>
      <c r="C409" s="47"/>
      <c r="D409" s="47" t="s">
        <v>7125</v>
      </c>
      <c r="E409" s="47" t="s">
        <v>5852</v>
      </c>
      <c r="F409" s="47" t="s">
        <v>4978</v>
      </c>
      <c r="G409" s="47"/>
      <c r="H409" s="47"/>
      <c r="I409" s="47"/>
    </row>
    <row r="410" spans="2:9" x14ac:dyDescent="0.4">
      <c r="B410" s="47" t="s">
        <v>5748</v>
      </c>
      <c r="C410" s="47"/>
      <c r="D410" s="47" t="s">
        <v>7125</v>
      </c>
      <c r="E410" s="47" t="s">
        <v>5852</v>
      </c>
      <c r="F410" s="47" t="s">
        <v>2746</v>
      </c>
      <c r="G410" s="47"/>
      <c r="H410" s="47"/>
      <c r="I410" s="47"/>
    </row>
    <row r="411" spans="2:9" x14ac:dyDescent="0.4">
      <c r="B411" s="47" t="s">
        <v>5748</v>
      </c>
      <c r="C411" s="47"/>
      <c r="D411" s="47" t="s">
        <v>7125</v>
      </c>
      <c r="E411" s="47" t="s">
        <v>5852</v>
      </c>
      <c r="F411" s="47" t="s">
        <v>42</v>
      </c>
      <c r="G411" s="47"/>
      <c r="H411" s="47"/>
      <c r="I411" s="47"/>
    </row>
    <row r="412" spans="2:9" x14ac:dyDescent="0.4">
      <c r="B412" s="47" t="s">
        <v>4455</v>
      </c>
      <c r="C412" s="47"/>
      <c r="D412" s="47" t="s">
        <v>7125</v>
      </c>
      <c r="E412" s="47" t="s">
        <v>5852</v>
      </c>
      <c r="F412" s="47" t="s">
        <v>1494</v>
      </c>
      <c r="G412" s="47"/>
      <c r="H412" s="47"/>
      <c r="I412" s="47"/>
    </row>
    <row r="413" spans="2:9" x14ac:dyDescent="0.4">
      <c r="B413" s="47" t="s">
        <v>5870</v>
      </c>
      <c r="C413" s="47"/>
      <c r="D413" s="47" t="s">
        <v>7125</v>
      </c>
      <c r="E413" s="47" t="s">
        <v>5852</v>
      </c>
      <c r="F413" s="47" t="s">
        <v>808</v>
      </c>
      <c r="G413" s="47"/>
      <c r="H413" s="47"/>
      <c r="I413" s="47"/>
    </row>
    <row r="414" spans="2:9" x14ac:dyDescent="0.4">
      <c r="B414" s="47" t="s">
        <v>3287</v>
      </c>
      <c r="C414" s="47"/>
      <c r="D414" s="47" t="s">
        <v>7125</v>
      </c>
      <c r="E414" s="47" t="s">
        <v>5852</v>
      </c>
      <c r="F414" s="47" t="s">
        <v>4337</v>
      </c>
      <c r="G414" s="47"/>
      <c r="H414" s="47"/>
      <c r="I414" s="47"/>
    </row>
    <row r="415" spans="2:9" x14ac:dyDescent="0.4">
      <c r="B415" s="47" t="s">
        <v>2408</v>
      </c>
      <c r="C415" s="47"/>
      <c r="D415" s="47" t="s">
        <v>7125</v>
      </c>
      <c r="E415" s="47" t="s">
        <v>5852</v>
      </c>
      <c r="F415" s="47" t="s">
        <v>460</v>
      </c>
      <c r="G415" s="47"/>
      <c r="H415" s="47"/>
      <c r="I415" s="47"/>
    </row>
    <row r="416" spans="2:9" x14ac:dyDescent="0.4">
      <c r="B416" s="47" t="s">
        <v>2408</v>
      </c>
      <c r="C416" s="47"/>
      <c r="D416" s="47" t="s">
        <v>7125</v>
      </c>
      <c r="E416" s="47" t="s">
        <v>5852</v>
      </c>
      <c r="F416" s="47" t="s">
        <v>3042</v>
      </c>
      <c r="G416" s="47"/>
      <c r="H416" s="47"/>
      <c r="I416" s="47"/>
    </row>
    <row r="417" spans="2:9" x14ac:dyDescent="0.4">
      <c r="B417" s="47" t="s">
        <v>5872</v>
      </c>
      <c r="C417" s="47"/>
      <c r="D417" s="47" t="s">
        <v>7125</v>
      </c>
      <c r="E417" s="47" t="s">
        <v>5852</v>
      </c>
      <c r="F417" s="47" t="s">
        <v>4983</v>
      </c>
      <c r="G417" s="47"/>
      <c r="H417" s="47"/>
      <c r="I417" s="47"/>
    </row>
    <row r="418" spans="2:9" x14ac:dyDescent="0.4">
      <c r="B418" s="47" t="s">
        <v>547</v>
      </c>
      <c r="C418" s="47"/>
      <c r="D418" s="47" t="s">
        <v>7125</v>
      </c>
      <c r="E418" s="47" t="s">
        <v>5852</v>
      </c>
      <c r="F418" s="47" t="s">
        <v>4984</v>
      </c>
      <c r="G418" s="47"/>
      <c r="H418" s="47"/>
      <c r="I418" s="47"/>
    </row>
    <row r="419" spans="2:9" x14ac:dyDescent="0.4">
      <c r="B419" s="47" t="s">
        <v>786</v>
      </c>
      <c r="C419" s="47"/>
      <c r="D419" s="47" t="s">
        <v>7125</v>
      </c>
      <c r="E419" s="47" t="s">
        <v>5852</v>
      </c>
      <c r="F419" s="47" t="s">
        <v>4986</v>
      </c>
      <c r="G419" s="47"/>
      <c r="H419" s="47"/>
      <c r="I419" s="47"/>
    </row>
    <row r="420" spans="2:9" x14ac:dyDescent="0.4">
      <c r="B420" s="47" t="s">
        <v>786</v>
      </c>
      <c r="C420" s="47"/>
      <c r="D420" s="47" t="s">
        <v>7125</v>
      </c>
      <c r="E420" s="47" t="s">
        <v>5852</v>
      </c>
      <c r="F420" s="47" t="s">
        <v>2692</v>
      </c>
      <c r="G420" s="47"/>
      <c r="H420" s="47"/>
      <c r="I420" s="47"/>
    </row>
    <row r="421" spans="2:9" x14ac:dyDescent="0.4">
      <c r="B421" s="47" t="s">
        <v>786</v>
      </c>
      <c r="C421" s="47"/>
      <c r="D421" s="47" t="s">
        <v>7125</v>
      </c>
      <c r="E421" s="47" t="s">
        <v>5852</v>
      </c>
      <c r="F421" s="47" t="s">
        <v>4572</v>
      </c>
      <c r="G421" s="47"/>
      <c r="H421" s="47"/>
      <c r="I421" s="47"/>
    </row>
    <row r="422" spans="2:9" x14ac:dyDescent="0.4">
      <c r="B422" s="47" t="s">
        <v>2382</v>
      </c>
      <c r="C422" s="47"/>
      <c r="D422" s="47" t="s">
        <v>7125</v>
      </c>
      <c r="E422" s="47" t="s">
        <v>5852</v>
      </c>
      <c r="F422" s="47" t="s">
        <v>2140</v>
      </c>
      <c r="G422" s="47"/>
      <c r="H422" s="47"/>
      <c r="I422" s="47"/>
    </row>
    <row r="423" spans="2:9" x14ac:dyDescent="0.4">
      <c r="B423" s="47" t="s">
        <v>2382</v>
      </c>
      <c r="C423" s="47"/>
      <c r="D423" s="47" t="s">
        <v>7125</v>
      </c>
      <c r="E423" s="47" t="s">
        <v>5852</v>
      </c>
      <c r="F423" s="47" t="s">
        <v>4987</v>
      </c>
      <c r="G423" s="47"/>
      <c r="H423" s="47"/>
      <c r="I423" s="47"/>
    </row>
    <row r="424" spans="2:9" x14ac:dyDescent="0.4">
      <c r="B424" s="47" t="s">
        <v>2382</v>
      </c>
      <c r="C424" s="47"/>
      <c r="D424" s="47" t="s">
        <v>7125</v>
      </c>
      <c r="E424" s="47" t="s">
        <v>5852</v>
      </c>
      <c r="F424" s="47" t="s">
        <v>2090</v>
      </c>
      <c r="G424" s="47"/>
      <c r="H424" s="47"/>
      <c r="I424" s="47"/>
    </row>
    <row r="425" spans="2:9" x14ac:dyDescent="0.4">
      <c r="B425" s="47" t="s">
        <v>3206</v>
      </c>
      <c r="C425" s="47"/>
      <c r="D425" s="47" t="s">
        <v>7125</v>
      </c>
      <c r="E425" s="47" t="s">
        <v>5852</v>
      </c>
      <c r="F425" s="47" t="s">
        <v>1723</v>
      </c>
      <c r="G425" s="47"/>
      <c r="H425" s="47"/>
      <c r="I425" s="47"/>
    </row>
    <row r="426" spans="2:9" x14ac:dyDescent="0.4">
      <c r="B426" s="47" t="s">
        <v>5873</v>
      </c>
      <c r="C426" s="47"/>
      <c r="D426" s="47" t="s">
        <v>7125</v>
      </c>
      <c r="E426" s="47" t="s">
        <v>5852</v>
      </c>
      <c r="F426" s="47" t="s">
        <v>5641</v>
      </c>
      <c r="G426" s="47"/>
      <c r="H426" s="47"/>
      <c r="I426" s="47"/>
    </row>
    <row r="427" spans="2:9" x14ac:dyDescent="0.4">
      <c r="B427" s="47" t="s">
        <v>5873</v>
      </c>
      <c r="C427" s="47"/>
      <c r="D427" s="47" t="s">
        <v>7125</v>
      </c>
      <c r="E427" s="47" t="s">
        <v>5852</v>
      </c>
      <c r="F427" s="47" t="s">
        <v>630</v>
      </c>
      <c r="G427" s="47"/>
      <c r="H427" s="47"/>
      <c r="I427" s="47"/>
    </row>
    <row r="428" spans="2:9" x14ac:dyDescent="0.4">
      <c r="B428" s="47" t="s">
        <v>5873</v>
      </c>
      <c r="C428" s="47"/>
      <c r="D428" s="47" t="s">
        <v>7125</v>
      </c>
      <c r="E428" s="47" t="s">
        <v>5852</v>
      </c>
      <c r="F428" s="47" t="s">
        <v>5644</v>
      </c>
      <c r="G428" s="47"/>
      <c r="H428" s="47"/>
      <c r="I428" s="47"/>
    </row>
    <row r="429" spans="2:9" x14ac:dyDescent="0.4">
      <c r="B429" s="47" t="s">
        <v>5874</v>
      </c>
      <c r="C429" s="47"/>
      <c r="D429" s="47" t="s">
        <v>7125</v>
      </c>
      <c r="E429" s="47" t="s">
        <v>5852</v>
      </c>
      <c r="F429" s="47" t="s">
        <v>2259</v>
      </c>
      <c r="G429" s="47"/>
      <c r="H429" s="47"/>
      <c r="I429" s="47"/>
    </row>
    <row r="430" spans="2:9" x14ac:dyDescent="0.4">
      <c r="B430" s="47" t="s">
        <v>5874</v>
      </c>
      <c r="C430" s="47"/>
      <c r="D430" s="47" t="s">
        <v>7125</v>
      </c>
      <c r="E430" s="47" t="s">
        <v>5852</v>
      </c>
      <c r="F430" s="47" t="s">
        <v>5646</v>
      </c>
      <c r="G430" s="47"/>
      <c r="H430" s="47"/>
      <c r="I430" s="47"/>
    </row>
    <row r="431" spans="2:9" x14ac:dyDescent="0.4">
      <c r="B431" s="47" t="s">
        <v>5874</v>
      </c>
      <c r="C431" s="47"/>
      <c r="D431" s="47" t="s">
        <v>7125</v>
      </c>
      <c r="E431" s="47" t="s">
        <v>5852</v>
      </c>
      <c r="F431" s="47" t="s">
        <v>2490</v>
      </c>
      <c r="G431" s="47"/>
      <c r="H431" s="47"/>
      <c r="I431" s="47"/>
    </row>
    <row r="432" spans="2:9" x14ac:dyDescent="0.4">
      <c r="B432" s="47" t="s">
        <v>5110</v>
      </c>
      <c r="C432" s="47"/>
      <c r="D432" s="47" t="s">
        <v>7125</v>
      </c>
      <c r="E432" s="47" t="s">
        <v>5852</v>
      </c>
      <c r="F432" s="47" t="s">
        <v>5650</v>
      </c>
      <c r="G432" s="47"/>
      <c r="H432" s="47"/>
      <c r="I432" s="47"/>
    </row>
    <row r="433" spans="2:9" x14ac:dyDescent="0.4">
      <c r="B433" s="47" t="s">
        <v>5876</v>
      </c>
      <c r="C433" s="47"/>
      <c r="D433" s="47" t="s">
        <v>7125</v>
      </c>
      <c r="E433" s="47" t="s">
        <v>3559</v>
      </c>
      <c r="F433" s="47" t="s">
        <v>811</v>
      </c>
      <c r="G433" s="47"/>
      <c r="H433" s="47"/>
      <c r="I433" s="47"/>
    </row>
    <row r="434" spans="2:9" x14ac:dyDescent="0.4">
      <c r="B434" s="47" t="s">
        <v>5358</v>
      </c>
      <c r="C434" s="47"/>
      <c r="D434" s="47" t="s">
        <v>7125</v>
      </c>
      <c r="E434" s="47" t="s">
        <v>3559</v>
      </c>
      <c r="F434" s="47" t="s">
        <v>814</v>
      </c>
      <c r="G434" s="47"/>
      <c r="H434" s="47"/>
      <c r="I434" s="47"/>
    </row>
    <row r="435" spans="2:9" x14ac:dyDescent="0.4">
      <c r="B435" s="47" t="s">
        <v>5877</v>
      </c>
      <c r="C435" s="47"/>
      <c r="D435" s="47" t="s">
        <v>7125</v>
      </c>
      <c r="E435" s="47" t="s">
        <v>3559</v>
      </c>
      <c r="F435" s="47" t="s">
        <v>471</v>
      </c>
      <c r="G435" s="47"/>
      <c r="H435" s="47"/>
      <c r="I435" s="47"/>
    </row>
    <row r="436" spans="2:9" x14ac:dyDescent="0.4">
      <c r="B436" s="47" t="s">
        <v>1501</v>
      </c>
      <c r="C436" s="47"/>
      <c r="D436" s="47" t="s">
        <v>7125</v>
      </c>
      <c r="E436" s="47" t="s">
        <v>3559</v>
      </c>
      <c r="F436" s="47" t="s">
        <v>446</v>
      </c>
      <c r="G436" s="47"/>
      <c r="H436" s="47"/>
      <c r="I436" s="47"/>
    </row>
    <row r="437" spans="2:9" x14ac:dyDescent="0.4">
      <c r="B437" s="47" t="s">
        <v>691</v>
      </c>
      <c r="C437" s="47"/>
      <c r="D437" s="47" t="s">
        <v>7125</v>
      </c>
      <c r="E437" s="47" t="s">
        <v>3559</v>
      </c>
      <c r="F437" s="47" t="s">
        <v>800</v>
      </c>
      <c r="G437" s="47"/>
      <c r="H437" s="47"/>
      <c r="I437" s="47"/>
    </row>
    <row r="438" spans="2:9" x14ac:dyDescent="0.4">
      <c r="B438" s="47" t="s">
        <v>2269</v>
      </c>
      <c r="C438" s="47"/>
      <c r="D438" s="47" t="s">
        <v>7125</v>
      </c>
      <c r="E438" s="47" t="s">
        <v>3559</v>
      </c>
      <c r="F438" s="47" t="s">
        <v>833</v>
      </c>
      <c r="G438" s="47"/>
      <c r="H438" s="47"/>
      <c r="I438" s="47"/>
    </row>
    <row r="439" spans="2:9" x14ac:dyDescent="0.4">
      <c r="B439" s="47" t="s">
        <v>5878</v>
      </c>
      <c r="C439" s="47"/>
      <c r="D439" s="47" t="s">
        <v>7125</v>
      </c>
      <c r="E439" s="47" t="s">
        <v>3559</v>
      </c>
      <c r="F439" s="47" t="s">
        <v>836</v>
      </c>
      <c r="G439" s="47"/>
      <c r="H439" s="47"/>
      <c r="I439" s="47"/>
    </row>
    <row r="440" spans="2:9" x14ac:dyDescent="0.4">
      <c r="B440" s="47" t="s">
        <v>4660</v>
      </c>
      <c r="C440" s="47"/>
      <c r="D440" s="47" t="s">
        <v>7125</v>
      </c>
      <c r="E440" s="47" t="s">
        <v>3559</v>
      </c>
      <c r="F440" s="47" t="s">
        <v>844</v>
      </c>
      <c r="G440" s="47"/>
      <c r="H440" s="47"/>
      <c r="I440" s="47"/>
    </row>
    <row r="441" spans="2:9" x14ac:dyDescent="0.4">
      <c r="B441" s="47" t="s">
        <v>2222</v>
      </c>
      <c r="C441" s="47"/>
      <c r="D441" s="47" t="s">
        <v>7125</v>
      </c>
      <c r="E441" s="47" t="s">
        <v>3559</v>
      </c>
      <c r="F441" s="47" t="s">
        <v>845</v>
      </c>
      <c r="G441" s="47"/>
      <c r="H441" s="47"/>
      <c r="I441" s="47"/>
    </row>
    <row r="442" spans="2:9" x14ac:dyDescent="0.4">
      <c r="B442" s="47" t="s">
        <v>5879</v>
      </c>
      <c r="C442" s="47"/>
      <c r="D442" s="47" t="s">
        <v>7125</v>
      </c>
      <c r="E442" s="47" t="s">
        <v>3559</v>
      </c>
      <c r="F442" s="47" t="s">
        <v>853</v>
      </c>
      <c r="G442" s="47"/>
      <c r="H442" s="47"/>
      <c r="I442" s="47"/>
    </row>
    <row r="443" spans="2:9" x14ac:dyDescent="0.4">
      <c r="B443" s="47" t="s">
        <v>5880</v>
      </c>
      <c r="C443" s="47"/>
      <c r="D443" s="47" t="s">
        <v>7125</v>
      </c>
      <c r="E443" s="47" t="s">
        <v>3559</v>
      </c>
      <c r="F443" s="47" t="s">
        <v>856</v>
      </c>
      <c r="G443" s="47"/>
      <c r="H443" s="47"/>
      <c r="I443" s="47"/>
    </row>
    <row r="444" spans="2:9" x14ac:dyDescent="0.4">
      <c r="B444" s="47" t="s">
        <v>5881</v>
      </c>
      <c r="C444" s="47"/>
      <c r="D444" s="47" t="s">
        <v>7125</v>
      </c>
      <c r="E444" s="47" t="s">
        <v>3559</v>
      </c>
      <c r="F444" s="47" t="s">
        <v>857</v>
      </c>
      <c r="G444" s="47"/>
      <c r="H444" s="47"/>
      <c r="I444" s="47"/>
    </row>
    <row r="445" spans="2:9" x14ac:dyDescent="0.4">
      <c r="B445" s="47" t="s">
        <v>4725</v>
      </c>
      <c r="C445" s="47"/>
      <c r="D445" s="47" t="s">
        <v>7125</v>
      </c>
      <c r="E445" s="47" t="s">
        <v>3559</v>
      </c>
      <c r="F445" s="47" t="s">
        <v>117</v>
      </c>
      <c r="G445" s="47"/>
      <c r="H445" s="47"/>
      <c r="I445" s="47"/>
    </row>
    <row r="446" spans="2:9" x14ac:dyDescent="0.4">
      <c r="B446" s="47" t="s">
        <v>1811</v>
      </c>
      <c r="C446" s="47"/>
      <c r="D446" s="47" t="s">
        <v>7125</v>
      </c>
      <c r="E446" s="47" t="s">
        <v>3559</v>
      </c>
      <c r="F446" s="47" t="s">
        <v>867</v>
      </c>
      <c r="G446" s="47"/>
      <c r="H446" s="47"/>
      <c r="I446" s="47"/>
    </row>
    <row r="447" spans="2:9" x14ac:dyDescent="0.4">
      <c r="B447" s="47" t="s">
        <v>5882</v>
      </c>
      <c r="C447" s="47"/>
      <c r="D447" s="47" t="s">
        <v>7125</v>
      </c>
      <c r="E447" s="47" t="s">
        <v>3559</v>
      </c>
      <c r="F447" s="47" t="s">
        <v>865</v>
      </c>
      <c r="G447" s="47"/>
      <c r="H447" s="47"/>
      <c r="I447" s="47"/>
    </row>
    <row r="448" spans="2:9" x14ac:dyDescent="0.4">
      <c r="B448" s="47" t="s">
        <v>5884</v>
      </c>
      <c r="C448" s="47"/>
      <c r="D448" s="47" t="s">
        <v>7125</v>
      </c>
      <c r="E448" s="47" t="s">
        <v>3559</v>
      </c>
      <c r="F448" s="47" t="s">
        <v>889</v>
      </c>
      <c r="G448" s="47"/>
      <c r="H448" s="47"/>
      <c r="I448" s="47"/>
    </row>
    <row r="449" spans="2:9" x14ac:dyDescent="0.4">
      <c r="B449" s="47" t="s">
        <v>5885</v>
      </c>
      <c r="C449" s="47"/>
      <c r="D449" s="47" t="s">
        <v>7125</v>
      </c>
      <c r="E449" s="47" t="s">
        <v>3559</v>
      </c>
      <c r="F449" s="47" t="s">
        <v>897</v>
      </c>
      <c r="G449" s="47"/>
      <c r="H449" s="47"/>
      <c r="I449" s="47"/>
    </row>
    <row r="450" spans="2:9" x14ac:dyDescent="0.4">
      <c r="B450" s="47" t="s">
        <v>934</v>
      </c>
      <c r="C450" s="47"/>
      <c r="D450" s="47" t="s">
        <v>7125</v>
      </c>
      <c r="E450" s="47" t="s">
        <v>3559</v>
      </c>
      <c r="F450" s="47" t="s">
        <v>1159</v>
      </c>
      <c r="G450" s="47"/>
      <c r="H450" s="47"/>
      <c r="I450" s="47"/>
    </row>
    <row r="451" spans="2:9" x14ac:dyDescent="0.4">
      <c r="B451" s="47" t="s">
        <v>5886</v>
      </c>
      <c r="C451" s="47"/>
      <c r="D451" s="47" t="s">
        <v>7125</v>
      </c>
      <c r="E451" s="47" t="s">
        <v>3559</v>
      </c>
      <c r="F451" s="47" t="s">
        <v>1165</v>
      </c>
      <c r="G451" s="47"/>
      <c r="H451" s="47"/>
      <c r="I451" s="47"/>
    </row>
    <row r="452" spans="2:9" x14ac:dyDescent="0.4">
      <c r="B452" s="47" t="s">
        <v>4821</v>
      </c>
      <c r="C452" s="47"/>
      <c r="D452" s="47" t="s">
        <v>7125</v>
      </c>
      <c r="E452" s="47" t="s">
        <v>3559</v>
      </c>
      <c r="F452" s="47" t="s">
        <v>1168</v>
      </c>
      <c r="G452" s="47"/>
      <c r="H452" s="47"/>
      <c r="I452" s="47"/>
    </row>
    <row r="453" spans="2:9" x14ac:dyDescent="0.4">
      <c r="B453" s="47" t="s">
        <v>2038</v>
      </c>
      <c r="C453" s="47"/>
      <c r="D453" s="47" t="s">
        <v>7125</v>
      </c>
      <c r="E453" s="47" t="s">
        <v>3559</v>
      </c>
      <c r="F453" s="47" t="s">
        <v>1170</v>
      </c>
      <c r="G453" s="47"/>
      <c r="H453" s="47"/>
      <c r="I453" s="47"/>
    </row>
    <row r="454" spans="2:9" x14ac:dyDescent="0.4">
      <c r="B454" s="47" t="s">
        <v>2376</v>
      </c>
      <c r="C454" s="47"/>
      <c r="D454" s="47" t="s">
        <v>7125</v>
      </c>
      <c r="E454" s="47" t="s">
        <v>3559</v>
      </c>
      <c r="F454" s="47" t="s">
        <v>1174</v>
      </c>
      <c r="G454" s="47"/>
      <c r="H454" s="47"/>
      <c r="I454" s="47"/>
    </row>
    <row r="455" spans="2:9" x14ac:dyDescent="0.4">
      <c r="B455" s="47" t="s">
        <v>1974</v>
      </c>
      <c r="C455" s="47"/>
      <c r="D455" s="47" t="s">
        <v>7125</v>
      </c>
      <c r="E455" s="47" t="s">
        <v>3559</v>
      </c>
      <c r="F455" s="47" t="s">
        <v>807</v>
      </c>
      <c r="G455" s="47"/>
      <c r="H455" s="47"/>
      <c r="I455" s="47"/>
    </row>
    <row r="456" spans="2:9" x14ac:dyDescent="0.4">
      <c r="B456" s="47" t="s">
        <v>5891</v>
      </c>
      <c r="C456" s="47"/>
      <c r="D456" s="47" t="s">
        <v>7125</v>
      </c>
      <c r="E456" s="47" t="s">
        <v>3559</v>
      </c>
      <c r="F456" s="47" t="s">
        <v>1158</v>
      </c>
      <c r="G456" s="47"/>
      <c r="H456" s="47"/>
      <c r="I456" s="47"/>
    </row>
    <row r="457" spans="2:9" x14ac:dyDescent="0.4">
      <c r="B457" s="47" t="s">
        <v>5891</v>
      </c>
      <c r="C457" s="47"/>
      <c r="D457" s="47" t="s">
        <v>7125</v>
      </c>
      <c r="E457" s="47" t="s">
        <v>3559</v>
      </c>
      <c r="F457" s="47" t="s">
        <v>1199</v>
      </c>
      <c r="G457" s="47"/>
      <c r="H457" s="47"/>
      <c r="I457" s="47"/>
    </row>
    <row r="458" spans="2:9" x14ac:dyDescent="0.4">
      <c r="B458" s="47" t="s">
        <v>5891</v>
      </c>
      <c r="C458" s="47"/>
      <c r="D458" s="47" t="s">
        <v>7125</v>
      </c>
      <c r="E458" s="47" t="s">
        <v>3559</v>
      </c>
      <c r="F458" s="47" t="s">
        <v>630</v>
      </c>
      <c r="G458" s="47"/>
      <c r="H458" s="47"/>
      <c r="I458" s="47"/>
    </row>
    <row r="459" spans="2:9" x14ac:dyDescent="0.4">
      <c r="B459" s="47" t="s">
        <v>5892</v>
      </c>
      <c r="C459" s="47"/>
      <c r="D459" s="47" t="s">
        <v>7125</v>
      </c>
      <c r="E459" s="47" t="s">
        <v>3559</v>
      </c>
      <c r="F459" s="47" t="s">
        <v>990</v>
      </c>
      <c r="G459" s="47"/>
      <c r="H459" s="47"/>
      <c r="I459" s="47"/>
    </row>
    <row r="460" spans="2:9" x14ac:dyDescent="0.4">
      <c r="B460" s="47" t="s">
        <v>3820</v>
      </c>
      <c r="C460" s="47"/>
      <c r="D460" s="47" t="s">
        <v>7125</v>
      </c>
      <c r="E460" s="47" t="s">
        <v>3559</v>
      </c>
      <c r="F460" s="47" t="s">
        <v>760</v>
      </c>
      <c r="G460" s="47"/>
      <c r="H460" s="47"/>
      <c r="I460" s="47"/>
    </row>
    <row r="461" spans="2:9" x14ac:dyDescent="0.4">
      <c r="B461" s="47" t="s">
        <v>3820</v>
      </c>
      <c r="C461" s="47"/>
      <c r="D461" s="47" t="s">
        <v>7125</v>
      </c>
      <c r="E461" s="47" t="s">
        <v>3559</v>
      </c>
      <c r="F461" s="47" t="s">
        <v>961</v>
      </c>
      <c r="G461" s="47"/>
      <c r="H461" s="47"/>
      <c r="I461" s="47"/>
    </row>
    <row r="462" spans="2:9" x14ac:dyDescent="0.4">
      <c r="B462" s="47" t="s">
        <v>3820</v>
      </c>
      <c r="C462" s="47"/>
      <c r="D462" s="47" t="s">
        <v>7125</v>
      </c>
      <c r="E462" s="47" t="s">
        <v>3559</v>
      </c>
      <c r="F462" s="47" t="s">
        <v>5644</v>
      </c>
      <c r="G462" s="47"/>
      <c r="H462" s="47"/>
      <c r="I462" s="47"/>
    </row>
    <row r="463" spans="2:9" x14ac:dyDescent="0.4">
      <c r="B463" s="47" t="s">
        <v>5895</v>
      </c>
      <c r="C463" s="47"/>
      <c r="D463" s="47" t="s">
        <v>7125</v>
      </c>
      <c r="E463" s="47" t="s">
        <v>3559</v>
      </c>
      <c r="F463" s="47" t="s">
        <v>1216</v>
      </c>
      <c r="G463" s="47"/>
      <c r="H463" s="47"/>
      <c r="I463" s="47"/>
    </row>
    <row r="464" spans="2:9" x14ac:dyDescent="0.4">
      <c r="B464" s="47" t="s">
        <v>809</v>
      </c>
      <c r="C464" s="47"/>
      <c r="D464" s="47" t="s">
        <v>7125</v>
      </c>
      <c r="E464" s="47" t="s">
        <v>3559</v>
      </c>
      <c r="F464" s="47" t="s">
        <v>854</v>
      </c>
      <c r="G464" s="47"/>
      <c r="H464" s="47"/>
      <c r="I464" s="47"/>
    </row>
    <row r="465" spans="2:9" x14ac:dyDescent="0.4">
      <c r="B465" s="47" t="s">
        <v>5896</v>
      </c>
      <c r="C465" s="47"/>
      <c r="D465" s="47" t="s">
        <v>7125</v>
      </c>
      <c r="E465" s="47" t="s">
        <v>3559</v>
      </c>
      <c r="F465" s="47" t="s">
        <v>1235</v>
      </c>
      <c r="G465" s="47"/>
      <c r="H465" s="47"/>
      <c r="I465" s="47"/>
    </row>
    <row r="466" spans="2:9" x14ac:dyDescent="0.4">
      <c r="B466" s="47" t="s">
        <v>5896</v>
      </c>
      <c r="C466" s="47"/>
      <c r="D466" s="47" t="s">
        <v>7125</v>
      </c>
      <c r="E466" s="47" t="s">
        <v>3559</v>
      </c>
      <c r="F466" s="47" t="s">
        <v>1242</v>
      </c>
      <c r="G466" s="47"/>
      <c r="H466" s="47"/>
      <c r="I466" s="47"/>
    </row>
    <row r="467" spans="2:9" x14ac:dyDescent="0.4">
      <c r="B467" s="47" t="s">
        <v>5896</v>
      </c>
      <c r="C467" s="47"/>
      <c r="D467" s="47" t="s">
        <v>7125</v>
      </c>
      <c r="E467" s="47" t="s">
        <v>3559</v>
      </c>
      <c r="F467" s="47" t="s">
        <v>2259</v>
      </c>
      <c r="G467" s="47"/>
      <c r="H467" s="47"/>
      <c r="I467" s="47"/>
    </row>
    <row r="468" spans="2:9" x14ac:dyDescent="0.4">
      <c r="B468" s="47" t="s">
        <v>5897</v>
      </c>
      <c r="C468" s="47"/>
      <c r="D468" s="47" t="s">
        <v>7125</v>
      </c>
      <c r="E468" s="47" t="s">
        <v>3559</v>
      </c>
      <c r="F468" s="47" t="s">
        <v>202</v>
      </c>
      <c r="G468" s="47"/>
      <c r="H468" s="47"/>
      <c r="I468" s="47"/>
    </row>
    <row r="469" spans="2:9" x14ac:dyDescent="0.4">
      <c r="B469" s="47" t="s">
        <v>5898</v>
      </c>
      <c r="C469" s="47"/>
      <c r="D469" s="47" t="s">
        <v>7125</v>
      </c>
      <c r="E469" s="47" t="s">
        <v>3559</v>
      </c>
      <c r="F469" s="47" t="s">
        <v>1249</v>
      </c>
      <c r="G469" s="47"/>
      <c r="H469" s="47"/>
      <c r="I469" s="47"/>
    </row>
    <row r="470" spans="2:9" x14ac:dyDescent="0.4">
      <c r="B470" s="47" t="s">
        <v>1760</v>
      </c>
      <c r="C470" s="47"/>
      <c r="D470" s="47" t="s">
        <v>7125</v>
      </c>
      <c r="E470" s="47" t="s">
        <v>3559</v>
      </c>
      <c r="F470" s="47" t="s">
        <v>1208</v>
      </c>
      <c r="G470" s="47"/>
      <c r="H470" s="47"/>
      <c r="I470" s="47"/>
    </row>
    <row r="471" spans="2:9" x14ac:dyDescent="0.4">
      <c r="B471" s="47" t="s">
        <v>4431</v>
      </c>
      <c r="C471" s="47"/>
      <c r="D471" s="47" t="s">
        <v>7125</v>
      </c>
      <c r="E471" s="47" t="s">
        <v>3559</v>
      </c>
      <c r="F471" s="47" t="s">
        <v>1264</v>
      </c>
      <c r="G471" s="47"/>
      <c r="H471" s="47"/>
      <c r="I471" s="47"/>
    </row>
    <row r="472" spans="2:9" x14ac:dyDescent="0.4">
      <c r="B472" s="47" t="s">
        <v>2478</v>
      </c>
      <c r="C472" s="47"/>
      <c r="D472" s="47" t="s">
        <v>7125</v>
      </c>
      <c r="E472" s="47" t="s">
        <v>3559</v>
      </c>
      <c r="F472" s="47" t="s">
        <v>1266</v>
      </c>
      <c r="G472" s="47"/>
      <c r="H472" s="47"/>
      <c r="I472" s="47"/>
    </row>
    <row r="473" spans="2:9" x14ac:dyDescent="0.4">
      <c r="B473" s="47" t="s">
        <v>5899</v>
      </c>
      <c r="C473" s="47"/>
      <c r="D473" s="47" t="s">
        <v>7125</v>
      </c>
      <c r="E473" s="47" t="s">
        <v>3559</v>
      </c>
      <c r="F473" s="47" t="s">
        <v>3605</v>
      </c>
      <c r="G473" s="47"/>
      <c r="H473" s="47"/>
      <c r="I473" s="47"/>
    </row>
    <row r="474" spans="2:9" x14ac:dyDescent="0.4">
      <c r="B474" s="47" t="s">
        <v>5899</v>
      </c>
      <c r="C474" s="47"/>
      <c r="D474" s="47" t="s">
        <v>7125</v>
      </c>
      <c r="E474" s="47" t="s">
        <v>3559</v>
      </c>
      <c r="F474" s="47" t="s">
        <v>4978</v>
      </c>
      <c r="G474" s="47"/>
      <c r="H474" s="47"/>
      <c r="I474" s="47"/>
    </row>
    <row r="475" spans="2:9" x14ac:dyDescent="0.4">
      <c r="B475" s="47" t="s">
        <v>5144</v>
      </c>
      <c r="C475" s="47"/>
      <c r="D475" s="47" t="s">
        <v>7125</v>
      </c>
      <c r="E475" s="47" t="s">
        <v>3559</v>
      </c>
      <c r="F475" s="47" t="s">
        <v>2746</v>
      </c>
      <c r="G475" s="47"/>
      <c r="H475" s="47"/>
      <c r="I475" s="47"/>
    </row>
    <row r="476" spans="2:9" x14ac:dyDescent="0.4">
      <c r="B476" s="47" t="s">
        <v>5903</v>
      </c>
      <c r="C476" s="47"/>
      <c r="D476" s="47" t="s">
        <v>7125</v>
      </c>
      <c r="E476" s="47" t="s">
        <v>3559</v>
      </c>
      <c r="F476" s="47" t="s">
        <v>42</v>
      </c>
      <c r="G476" s="47"/>
      <c r="H476" s="47"/>
      <c r="I476" s="47"/>
    </row>
    <row r="477" spans="2:9" x14ac:dyDescent="0.4">
      <c r="B477" s="47" t="s">
        <v>5905</v>
      </c>
      <c r="C477" s="47"/>
      <c r="D477" s="47" t="s">
        <v>7125</v>
      </c>
      <c r="E477" s="47" t="s">
        <v>3559</v>
      </c>
      <c r="F477" s="47" t="s">
        <v>1494</v>
      </c>
      <c r="G477" s="47"/>
      <c r="H477" s="47"/>
      <c r="I477" s="47"/>
    </row>
    <row r="478" spans="2:9" x14ac:dyDescent="0.4">
      <c r="B478" s="47" t="s">
        <v>5906</v>
      </c>
      <c r="C478" s="47"/>
      <c r="D478" s="47" t="s">
        <v>7125</v>
      </c>
      <c r="E478" s="47" t="s">
        <v>3559</v>
      </c>
      <c r="F478" s="47" t="s">
        <v>808</v>
      </c>
      <c r="G478" s="47"/>
      <c r="H478" s="47"/>
      <c r="I478" s="47"/>
    </row>
    <row r="479" spans="2:9" x14ac:dyDescent="0.4">
      <c r="B479" s="47" t="s">
        <v>5907</v>
      </c>
      <c r="C479" s="47"/>
      <c r="D479" s="47" t="s">
        <v>7125</v>
      </c>
      <c r="E479" s="47" t="s">
        <v>3559</v>
      </c>
      <c r="F479" s="47" t="s">
        <v>4337</v>
      </c>
      <c r="G479" s="47"/>
      <c r="H479" s="47"/>
      <c r="I479" s="47"/>
    </row>
    <row r="480" spans="2:9" x14ac:dyDescent="0.4">
      <c r="B480" s="47" t="s">
        <v>1954</v>
      </c>
      <c r="C480" s="47"/>
      <c r="D480" s="47" t="s">
        <v>7125</v>
      </c>
      <c r="E480" s="47" t="s">
        <v>3559</v>
      </c>
      <c r="F480" s="47" t="s">
        <v>460</v>
      </c>
      <c r="G480" s="47"/>
      <c r="H480" s="47"/>
      <c r="I480" s="47"/>
    </row>
    <row r="481" spans="2:9" x14ac:dyDescent="0.4">
      <c r="B481" s="47" t="s">
        <v>731</v>
      </c>
      <c r="C481" s="47"/>
      <c r="D481" s="47" t="s">
        <v>7125</v>
      </c>
      <c r="E481" s="47" t="s">
        <v>3559</v>
      </c>
      <c r="F481" s="47" t="s">
        <v>3042</v>
      </c>
      <c r="G481" s="47"/>
      <c r="H481" s="47"/>
      <c r="I481" s="47"/>
    </row>
    <row r="482" spans="2:9" x14ac:dyDescent="0.4">
      <c r="B482" s="47" t="s">
        <v>731</v>
      </c>
      <c r="C482" s="47"/>
      <c r="D482" s="47" t="s">
        <v>7125</v>
      </c>
      <c r="E482" s="47" t="s">
        <v>3559</v>
      </c>
      <c r="F482" s="47" t="s">
        <v>4983</v>
      </c>
      <c r="G482" s="47"/>
      <c r="H482" s="47"/>
      <c r="I482" s="47"/>
    </row>
    <row r="483" spans="2:9" x14ac:dyDescent="0.4">
      <c r="B483" s="47" t="s">
        <v>731</v>
      </c>
      <c r="C483" s="47"/>
      <c r="D483" s="47" t="s">
        <v>7125</v>
      </c>
      <c r="E483" s="47" t="s">
        <v>3559</v>
      </c>
      <c r="F483" s="47" t="s">
        <v>5646</v>
      </c>
      <c r="G483" s="47"/>
      <c r="H483" s="47"/>
      <c r="I483" s="47"/>
    </row>
    <row r="484" spans="2:9" x14ac:dyDescent="0.4">
      <c r="B484" s="47" t="s">
        <v>5908</v>
      </c>
      <c r="C484" s="47"/>
      <c r="D484" s="47" t="s">
        <v>7125</v>
      </c>
      <c r="E484" s="47" t="s">
        <v>3559</v>
      </c>
      <c r="F484" s="47" t="s">
        <v>4984</v>
      </c>
      <c r="G484" s="47"/>
      <c r="H484" s="47"/>
      <c r="I484" s="47"/>
    </row>
    <row r="485" spans="2:9" x14ac:dyDescent="0.4">
      <c r="B485" s="47" t="s">
        <v>5673</v>
      </c>
      <c r="C485" s="47"/>
      <c r="D485" s="47" t="s">
        <v>7125</v>
      </c>
      <c r="E485" s="47" t="s">
        <v>3559</v>
      </c>
      <c r="F485" s="47" t="s">
        <v>4986</v>
      </c>
      <c r="G485" s="47"/>
      <c r="H485" s="47"/>
      <c r="I485" s="47"/>
    </row>
    <row r="486" spans="2:9" x14ac:dyDescent="0.4">
      <c r="B486" s="47" t="s">
        <v>293</v>
      </c>
      <c r="C486" s="47"/>
      <c r="D486" s="47" t="s">
        <v>7125</v>
      </c>
      <c r="E486" s="47" t="s">
        <v>3559</v>
      </c>
      <c r="F486" s="47" t="s">
        <v>2692</v>
      </c>
      <c r="G486" s="47"/>
      <c r="H486" s="47"/>
      <c r="I486" s="47"/>
    </row>
    <row r="487" spans="2:9" x14ac:dyDescent="0.4">
      <c r="B487" s="47" t="s">
        <v>5909</v>
      </c>
      <c r="C487" s="47"/>
      <c r="D487" s="47" t="s">
        <v>7125</v>
      </c>
      <c r="E487" s="47" t="s">
        <v>3559</v>
      </c>
      <c r="F487" s="47" t="s">
        <v>4572</v>
      </c>
      <c r="G487" s="47"/>
      <c r="H487" s="47"/>
      <c r="I487" s="47"/>
    </row>
    <row r="488" spans="2:9" x14ac:dyDescent="0.4">
      <c r="B488" s="47" t="s">
        <v>5243</v>
      </c>
      <c r="C488" s="47"/>
      <c r="D488" s="47" t="s">
        <v>7125</v>
      </c>
      <c r="E488" s="47" t="s">
        <v>5911</v>
      </c>
      <c r="F488" s="47" t="s">
        <v>811</v>
      </c>
      <c r="G488" s="47"/>
      <c r="H488" s="47"/>
      <c r="I488" s="47"/>
    </row>
    <row r="489" spans="2:9" x14ac:dyDescent="0.4">
      <c r="B489" s="47" t="s">
        <v>3289</v>
      </c>
      <c r="C489" s="47"/>
      <c r="D489" s="47" t="s">
        <v>7125</v>
      </c>
      <c r="E489" s="47" t="s">
        <v>5911</v>
      </c>
      <c r="F489" s="47" t="s">
        <v>814</v>
      </c>
      <c r="G489" s="47"/>
      <c r="H489" s="47"/>
      <c r="I489" s="47"/>
    </row>
    <row r="490" spans="2:9" x14ac:dyDescent="0.4">
      <c r="B490" s="47" t="s">
        <v>5912</v>
      </c>
      <c r="C490" s="47"/>
      <c r="D490" s="47" t="s">
        <v>7125</v>
      </c>
      <c r="E490" s="47" t="s">
        <v>5911</v>
      </c>
      <c r="F490" s="47" t="s">
        <v>471</v>
      </c>
      <c r="G490" s="47"/>
      <c r="H490" s="47"/>
      <c r="I490" s="47"/>
    </row>
    <row r="491" spans="2:9" x14ac:dyDescent="0.4">
      <c r="B491" s="47" t="s">
        <v>5740</v>
      </c>
      <c r="C491" s="47"/>
      <c r="D491" s="47" t="s">
        <v>7125</v>
      </c>
      <c r="E491" s="47" t="s">
        <v>5911</v>
      </c>
      <c r="F491" s="47" t="s">
        <v>446</v>
      </c>
      <c r="G491" s="47"/>
      <c r="H491" s="47"/>
      <c r="I491" s="47"/>
    </row>
    <row r="492" spans="2:9" x14ac:dyDescent="0.4">
      <c r="B492" s="47" t="s">
        <v>5913</v>
      </c>
      <c r="C492" s="47"/>
      <c r="D492" s="47" t="s">
        <v>7125</v>
      </c>
      <c r="E492" s="47" t="s">
        <v>5911</v>
      </c>
      <c r="F492" s="47" t="s">
        <v>800</v>
      </c>
      <c r="G492" s="47"/>
      <c r="H492" s="47"/>
      <c r="I492" s="47"/>
    </row>
    <row r="493" spans="2:9" x14ac:dyDescent="0.4">
      <c r="B493" s="47" t="s">
        <v>2685</v>
      </c>
      <c r="C493" s="47"/>
      <c r="D493" s="47" t="s">
        <v>7125</v>
      </c>
      <c r="E493" s="47" t="s">
        <v>5911</v>
      </c>
      <c r="F493" s="47" t="s">
        <v>833</v>
      </c>
      <c r="G493" s="47"/>
      <c r="H493" s="47"/>
      <c r="I493" s="47"/>
    </row>
    <row r="494" spans="2:9" x14ac:dyDescent="0.4">
      <c r="B494" s="47" t="s">
        <v>5914</v>
      </c>
      <c r="C494" s="47"/>
      <c r="D494" s="47" t="s">
        <v>7125</v>
      </c>
      <c r="E494" s="47" t="s">
        <v>5911</v>
      </c>
      <c r="F494" s="47" t="s">
        <v>836</v>
      </c>
      <c r="G494" s="47"/>
      <c r="H494" s="47"/>
      <c r="I494" s="47"/>
    </row>
    <row r="495" spans="2:9" x14ac:dyDescent="0.4">
      <c r="B495" s="47" t="s">
        <v>4440</v>
      </c>
      <c r="C495" s="47"/>
      <c r="D495" s="47" t="s">
        <v>7125</v>
      </c>
      <c r="E495" s="47" t="s">
        <v>5911</v>
      </c>
      <c r="F495" s="47" t="s">
        <v>844</v>
      </c>
      <c r="G495" s="47"/>
      <c r="H495" s="47"/>
      <c r="I495" s="47"/>
    </row>
    <row r="496" spans="2:9" x14ac:dyDescent="0.4">
      <c r="B496" s="47" t="s">
        <v>5404</v>
      </c>
      <c r="C496" s="47"/>
      <c r="D496" s="47" t="s">
        <v>7125</v>
      </c>
      <c r="E496" s="47" t="s">
        <v>5911</v>
      </c>
      <c r="F496" s="47" t="s">
        <v>845</v>
      </c>
      <c r="G496" s="47"/>
      <c r="H496" s="47"/>
      <c r="I496" s="47"/>
    </row>
    <row r="497" spans="2:9" x14ac:dyDescent="0.4">
      <c r="B497" s="47" t="s">
        <v>1915</v>
      </c>
      <c r="C497" s="47"/>
      <c r="D497" s="47" t="s">
        <v>7125</v>
      </c>
      <c r="E497" s="47" t="s">
        <v>5911</v>
      </c>
      <c r="F497" s="47" t="s">
        <v>1159</v>
      </c>
      <c r="G497" s="47"/>
      <c r="H497" s="47"/>
      <c r="I497" s="47"/>
    </row>
    <row r="498" spans="2:9" x14ac:dyDescent="0.4">
      <c r="B498" s="47" t="s">
        <v>1212</v>
      </c>
      <c r="C498" s="47"/>
      <c r="D498" s="47" t="s">
        <v>7125</v>
      </c>
      <c r="E498" s="47" t="s">
        <v>5911</v>
      </c>
      <c r="F498" s="47" t="s">
        <v>1165</v>
      </c>
      <c r="G498" s="47"/>
      <c r="H498" s="47"/>
      <c r="I498" s="47"/>
    </row>
    <row r="499" spans="2:9" x14ac:dyDescent="0.4">
      <c r="B499" s="47" t="s">
        <v>2634</v>
      </c>
      <c r="C499" s="47"/>
      <c r="D499" s="47" t="s">
        <v>7125</v>
      </c>
      <c r="E499" s="47" t="s">
        <v>5911</v>
      </c>
      <c r="F499" s="47" t="s">
        <v>1168</v>
      </c>
      <c r="G499" s="47"/>
      <c r="H499" s="47"/>
      <c r="I499" s="47"/>
    </row>
    <row r="500" spans="2:9" x14ac:dyDescent="0.4">
      <c r="B500" s="47" t="s">
        <v>5314</v>
      </c>
      <c r="C500" s="47"/>
      <c r="D500" s="47" t="s">
        <v>7125</v>
      </c>
      <c r="E500" s="47" t="s">
        <v>5911</v>
      </c>
      <c r="F500" s="47" t="s">
        <v>1170</v>
      </c>
      <c r="G500" s="47"/>
      <c r="H500" s="47"/>
      <c r="I500" s="47"/>
    </row>
    <row r="501" spans="2:9" x14ac:dyDescent="0.4">
      <c r="B501" s="47" t="s">
        <v>5722</v>
      </c>
      <c r="C501" s="47"/>
      <c r="D501" s="47" t="s">
        <v>7125</v>
      </c>
      <c r="E501" s="47" t="s">
        <v>5911</v>
      </c>
      <c r="F501" s="47" t="s">
        <v>1172</v>
      </c>
      <c r="G501" s="47"/>
      <c r="H501" s="47"/>
      <c r="I501" s="47"/>
    </row>
    <row r="502" spans="2:9" x14ac:dyDescent="0.4">
      <c r="B502" s="47" t="s">
        <v>2448</v>
      </c>
      <c r="C502" s="47"/>
      <c r="D502" s="47" t="s">
        <v>7125</v>
      </c>
      <c r="E502" s="47" t="s">
        <v>5911</v>
      </c>
      <c r="F502" s="47" t="s">
        <v>1174</v>
      </c>
      <c r="G502" s="47"/>
      <c r="H502" s="47"/>
      <c r="I502" s="47"/>
    </row>
    <row r="503" spans="2:9" x14ac:dyDescent="0.4">
      <c r="B503" s="47" t="s">
        <v>5915</v>
      </c>
      <c r="C503" s="47"/>
      <c r="D503" s="47" t="s">
        <v>7125</v>
      </c>
      <c r="E503" s="47" t="s">
        <v>5911</v>
      </c>
      <c r="F503" s="47" t="s">
        <v>912</v>
      </c>
      <c r="G503" s="47"/>
      <c r="H503" s="47"/>
      <c r="I503" s="47"/>
    </row>
    <row r="504" spans="2:9" x14ac:dyDescent="0.4">
      <c r="B504" s="47" t="s">
        <v>5915</v>
      </c>
      <c r="C504" s="47"/>
      <c r="D504" s="47" t="s">
        <v>7125</v>
      </c>
      <c r="E504" s="47" t="s">
        <v>5911</v>
      </c>
      <c r="F504" s="47" t="s">
        <v>1182</v>
      </c>
      <c r="G504" s="47"/>
      <c r="H504" s="47"/>
      <c r="I504" s="47"/>
    </row>
    <row r="505" spans="2:9" x14ac:dyDescent="0.4">
      <c r="B505" s="47" t="s">
        <v>988</v>
      </c>
      <c r="C505" s="47"/>
      <c r="D505" s="47" t="s">
        <v>7125</v>
      </c>
      <c r="E505" s="47" t="s">
        <v>5911</v>
      </c>
      <c r="F505" s="47" t="s">
        <v>807</v>
      </c>
      <c r="G505" s="47"/>
      <c r="H505" s="47"/>
      <c r="I505" s="47"/>
    </row>
    <row r="506" spans="2:9" x14ac:dyDescent="0.4">
      <c r="B506" s="47" t="s">
        <v>1700</v>
      </c>
      <c r="C506" s="47"/>
      <c r="D506" s="47" t="s">
        <v>7125</v>
      </c>
      <c r="E506" s="47" t="s">
        <v>5911</v>
      </c>
      <c r="F506" s="47" t="s">
        <v>1158</v>
      </c>
      <c r="G506" s="47"/>
      <c r="H506" s="47"/>
      <c r="I506" s="47"/>
    </row>
    <row r="507" spans="2:9" x14ac:dyDescent="0.4">
      <c r="B507" s="47" t="s">
        <v>3162</v>
      </c>
      <c r="C507" s="47"/>
      <c r="D507" s="47" t="s">
        <v>7125</v>
      </c>
      <c r="E507" s="47" t="s">
        <v>5911</v>
      </c>
      <c r="F507" s="47" t="s">
        <v>1199</v>
      </c>
      <c r="G507" s="47"/>
      <c r="H507" s="47"/>
      <c r="I507" s="47"/>
    </row>
    <row r="508" spans="2:9" x14ac:dyDescent="0.4">
      <c r="B508" s="47" t="s">
        <v>4206</v>
      </c>
      <c r="C508" s="47"/>
      <c r="D508" s="47" t="s">
        <v>7125</v>
      </c>
      <c r="E508" s="47" t="s">
        <v>5911</v>
      </c>
      <c r="F508" s="47" t="s">
        <v>990</v>
      </c>
      <c r="G508" s="47"/>
      <c r="H508" s="47"/>
      <c r="I508" s="47"/>
    </row>
    <row r="509" spans="2:9" x14ac:dyDescent="0.4">
      <c r="B509" s="47" t="s">
        <v>5559</v>
      </c>
      <c r="C509" s="47"/>
      <c r="D509" s="47" t="s">
        <v>7125</v>
      </c>
      <c r="E509" s="47" t="s">
        <v>5911</v>
      </c>
      <c r="F509" s="47" t="s">
        <v>760</v>
      </c>
      <c r="G509" s="47"/>
      <c r="H509" s="47"/>
      <c r="I509" s="47"/>
    </row>
    <row r="510" spans="2:9" x14ac:dyDescent="0.4">
      <c r="B510" s="47" t="s">
        <v>5559</v>
      </c>
      <c r="C510" s="47"/>
      <c r="D510" s="47" t="s">
        <v>7125</v>
      </c>
      <c r="E510" s="47" t="s">
        <v>5911</v>
      </c>
      <c r="F510" s="47" t="s">
        <v>961</v>
      </c>
      <c r="G510" s="47"/>
      <c r="H510" s="47"/>
      <c r="I510" s="47"/>
    </row>
    <row r="511" spans="2:9" x14ac:dyDescent="0.4">
      <c r="B511" s="47" t="s">
        <v>3059</v>
      </c>
      <c r="C511" s="47"/>
      <c r="D511" s="47" t="s">
        <v>7125</v>
      </c>
      <c r="E511" s="47" t="s">
        <v>3499</v>
      </c>
      <c r="F511" s="47" t="s">
        <v>811</v>
      </c>
      <c r="G511" s="47"/>
      <c r="H511" s="47"/>
      <c r="I511" s="47"/>
    </row>
    <row r="512" spans="2:9" x14ac:dyDescent="0.4">
      <c r="B512" s="47" t="s">
        <v>3592</v>
      </c>
      <c r="C512" s="47"/>
      <c r="D512" s="47" t="s">
        <v>7125</v>
      </c>
      <c r="E512" s="47" t="s">
        <v>3499</v>
      </c>
      <c r="F512" s="47" t="s">
        <v>814</v>
      </c>
      <c r="G512" s="47"/>
      <c r="H512" s="47"/>
      <c r="I512" s="47"/>
    </row>
    <row r="513" spans="2:9" x14ac:dyDescent="0.4">
      <c r="B513" s="47" t="s">
        <v>2316</v>
      </c>
      <c r="C513" s="47"/>
      <c r="D513" s="47" t="s">
        <v>7125</v>
      </c>
      <c r="E513" s="47" t="s">
        <v>3499</v>
      </c>
      <c r="F513" s="47" t="s">
        <v>471</v>
      </c>
      <c r="G513" s="47"/>
      <c r="H513" s="47"/>
      <c r="I513" s="47"/>
    </row>
    <row r="514" spans="2:9" x14ac:dyDescent="0.4">
      <c r="B514" s="47" t="s">
        <v>5813</v>
      </c>
      <c r="C514" s="47"/>
      <c r="D514" s="47" t="s">
        <v>7125</v>
      </c>
      <c r="E514" s="47" t="s">
        <v>3499</v>
      </c>
      <c r="F514" s="47" t="s">
        <v>446</v>
      </c>
      <c r="G514" s="47"/>
      <c r="H514" s="47"/>
      <c r="I514" s="47"/>
    </row>
    <row r="515" spans="2:9" x14ac:dyDescent="0.4">
      <c r="B515" s="47" t="s">
        <v>862</v>
      </c>
      <c r="C515" s="47"/>
      <c r="D515" s="47" t="s">
        <v>7125</v>
      </c>
      <c r="E515" s="47" t="s">
        <v>3499</v>
      </c>
      <c r="F515" s="47" t="s">
        <v>800</v>
      </c>
      <c r="G515" s="47"/>
      <c r="H515" s="47"/>
      <c r="I515" s="47"/>
    </row>
    <row r="516" spans="2:9" x14ac:dyDescent="0.4">
      <c r="B516" s="47" t="s">
        <v>5919</v>
      </c>
      <c r="C516" s="47"/>
      <c r="D516" s="47" t="s">
        <v>7125</v>
      </c>
      <c r="E516" s="47" t="s">
        <v>3499</v>
      </c>
      <c r="F516" s="47" t="s">
        <v>833</v>
      </c>
      <c r="G516" s="47"/>
      <c r="H516" s="47"/>
      <c r="I516" s="47"/>
    </row>
    <row r="517" spans="2:9" x14ac:dyDescent="0.4">
      <c r="B517" s="47" t="s">
        <v>5920</v>
      </c>
      <c r="C517" s="47"/>
      <c r="D517" s="47" t="s">
        <v>7125</v>
      </c>
      <c r="E517" s="47" t="s">
        <v>3499</v>
      </c>
      <c r="F517" s="47" t="s">
        <v>836</v>
      </c>
      <c r="G517" s="47"/>
      <c r="H517" s="47"/>
      <c r="I517" s="47"/>
    </row>
    <row r="518" spans="2:9" x14ac:dyDescent="0.4">
      <c r="B518" s="47" t="s">
        <v>5921</v>
      </c>
      <c r="C518" s="47"/>
      <c r="D518" s="47" t="s">
        <v>7125</v>
      </c>
      <c r="E518" s="47" t="s">
        <v>3499</v>
      </c>
      <c r="F518" s="47" t="s">
        <v>844</v>
      </c>
      <c r="G518" s="47"/>
      <c r="H518" s="47"/>
      <c r="I518" s="47"/>
    </row>
    <row r="519" spans="2:9" x14ac:dyDescent="0.4">
      <c r="B519" s="47" t="s">
        <v>1227</v>
      </c>
      <c r="C519" s="47"/>
      <c r="D519" s="47" t="s">
        <v>7125</v>
      </c>
      <c r="E519" s="47" t="s">
        <v>3499</v>
      </c>
      <c r="F519" s="47" t="s">
        <v>845</v>
      </c>
      <c r="G519" s="47"/>
      <c r="H519" s="47"/>
      <c r="I519" s="47"/>
    </row>
    <row r="520" spans="2:9" x14ac:dyDescent="0.4">
      <c r="B520" s="47" t="s">
        <v>5922</v>
      </c>
      <c r="C520" s="47"/>
      <c r="D520" s="47" t="s">
        <v>7125</v>
      </c>
      <c r="E520" s="47" t="s">
        <v>3499</v>
      </c>
      <c r="F520" s="47" t="s">
        <v>853</v>
      </c>
      <c r="G520" s="47"/>
      <c r="H520" s="47"/>
      <c r="I520" s="47"/>
    </row>
    <row r="521" spans="2:9" x14ac:dyDescent="0.4">
      <c r="B521" s="47" t="s">
        <v>5915</v>
      </c>
      <c r="C521" s="47"/>
      <c r="D521" s="47" t="s">
        <v>7125</v>
      </c>
      <c r="E521" s="47" t="s">
        <v>3499</v>
      </c>
      <c r="F521" s="47" t="s">
        <v>1165</v>
      </c>
      <c r="G521" s="47"/>
      <c r="H521" s="47"/>
      <c r="I521" s="47"/>
    </row>
    <row r="522" spans="2:9" x14ac:dyDescent="0.4">
      <c r="B522" s="47" t="s">
        <v>5924</v>
      </c>
      <c r="C522" s="47"/>
      <c r="D522" s="47" t="s">
        <v>7125</v>
      </c>
      <c r="E522" s="47" t="s">
        <v>3499</v>
      </c>
      <c r="F522" s="47" t="s">
        <v>1174</v>
      </c>
      <c r="G522" s="47"/>
      <c r="H522" s="47"/>
      <c r="I522" s="47"/>
    </row>
    <row r="523" spans="2:9" x14ac:dyDescent="0.4">
      <c r="B523" s="47" t="s">
        <v>4361</v>
      </c>
      <c r="C523" s="47"/>
      <c r="D523" s="47" t="s">
        <v>7125</v>
      </c>
      <c r="E523" s="47" t="s">
        <v>1576</v>
      </c>
      <c r="F523" s="47" t="s">
        <v>811</v>
      </c>
      <c r="G523" s="47"/>
      <c r="H523" s="47"/>
      <c r="I523" s="47"/>
    </row>
    <row r="524" spans="2:9" x14ac:dyDescent="0.4">
      <c r="B524" s="47" t="s">
        <v>5926</v>
      </c>
      <c r="C524" s="47"/>
      <c r="D524" s="47" t="s">
        <v>7125</v>
      </c>
      <c r="E524" s="47" t="s">
        <v>1576</v>
      </c>
      <c r="F524" s="47" t="s">
        <v>814</v>
      </c>
      <c r="G524" s="47"/>
      <c r="H524" s="47"/>
      <c r="I524" s="47"/>
    </row>
    <row r="525" spans="2:9" x14ac:dyDescent="0.4">
      <c r="B525" s="47" t="s">
        <v>740</v>
      </c>
      <c r="C525" s="47"/>
      <c r="D525" s="47" t="s">
        <v>7125</v>
      </c>
      <c r="E525" s="47" t="s">
        <v>1576</v>
      </c>
      <c r="F525" s="47" t="s">
        <v>471</v>
      </c>
      <c r="G525" s="47"/>
      <c r="H525" s="47"/>
      <c r="I525" s="47"/>
    </row>
    <row r="526" spans="2:9" x14ac:dyDescent="0.4">
      <c r="B526" s="47" t="s">
        <v>4969</v>
      </c>
      <c r="C526" s="47"/>
      <c r="D526" s="47" t="s">
        <v>7125</v>
      </c>
      <c r="E526" s="47" t="s">
        <v>1576</v>
      </c>
      <c r="F526" s="47" t="s">
        <v>446</v>
      </c>
      <c r="G526" s="47"/>
      <c r="H526" s="47"/>
      <c r="I526" s="47"/>
    </row>
    <row r="527" spans="2:9" x14ac:dyDescent="0.4">
      <c r="B527" s="47" t="s">
        <v>5927</v>
      </c>
      <c r="C527" s="47"/>
      <c r="D527" s="47" t="s">
        <v>7125</v>
      </c>
      <c r="E527" s="47" t="s">
        <v>1576</v>
      </c>
      <c r="F527" s="47" t="s">
        <v>1159</v>
      </c>
      <c r="G527" s="47"/>
      <c r="H527" s="47"/>
      <c r="I527" s="47"/>
    </row>
    <row r="528" spans="2:9" x14ac:dyDescent="0.4">
      <c r="B528" s="47" t="s">
        <v>5927</v>
      </c>
      <c r="C528" s="47"/>
      <c r="D528" s="47" t="s">
        <v>7125</v>
      </c>
      <c r="E528" s="47" t="s">
        <v>1576</v>
      </c>
      <c r="F528" s="47" t="s">
        <v>990</v>
      </c>
      <c r="G528" s="47"/>
      <c r="H528" s="47"/>
      <c r="I528" s="47"/>
    </row>
    <row r="529" spans="2:9" x14ac:dyDescent="0.4">
      <c r="B529" s="47" t="s">
        <v>5929</v>
      </c>
      <c r="C529" s="47"/>
      <c r="D529" s="47" t="s">
        <v>7125</v>
      </c>
      <c r="E529" s="47" t="s">
        <v>1576</v>
      </c>
      <c r="F529" s="47" t="s">
        <v>1165</v>
      </c>
      <c r="G529" s="47"/>
      <c r="H529" s="47"/>
      <c r="I529" s="47"/>
    </row>
    <row r="530" spans="2:9" x14ac:dyDescent="0.4">
      <c r="B530" s="47" t="s">
        <v>3743</v>
      </c>
      <c r="C530" s="47"/>
      <c r="D530" s="47" t="s">
        <v>7125</v>
      </c>
      <c r="E530" s="47" t="s">
        <v>1576</v>
      </c>
      <c r="F530" s="47" t="s">
        <v>1168</v>
      </c>
      <c r="G530" s="47"/>
      <c r="H530" s="47"/>
      <c r="I530" s="47"/>
    </row>
    <row r="531" spans="2:9" x14ac:dyDescent="0.4">
      <c r="B531" s="47" t="s">
        <v>5932</v>
      </c>
      <c r="C531" s="47"/>
      <c r="D531" s="47" t="s">
        <v>7125</v>
      </c>
      <c r="E531" s="47" t="s">
        <v>1576</v>
      </c>
      <c r="F531" s="47" t="s">
        <v>1170</v>
      </c>
      <c r="G531" s="47"/>
      <c r="H531" s="47"/>
      <c r="I531" s="47"/>
    </row>
    <row r="532" spans="2:9" x14ac:dyDescent="0.4">
      <c r="B532" s="47" t="s">
        <v>5934</v>
      </c>
      <c r="C532" s="47"/>
      <c r="D532" s="47" t="s">
        <v>7125</v>
      </c>
      <c r="E532" s="47" t="s">
        <v>1576</v>
      </c>
      <c r="F532" s="47" t="s">
        <v>1172</v>
      </c>
      <c r="G532" s="47"/>
      <c r="H532" s="47"/>
      <c r="I532" s="47"/>
    </row>
    <row r="533" spans="2:9" x14ac:dyDescent="0.4">
      <c r="B533" s="47" t="s">
        <v>5048</v>
      </c>
      <c r="C533" s="47"/>
      <c r="D533" s="47" t="s">
        <v>7125</v>
      </c>
      <c r="E533" s="47" t="s">
        <v>1576</v>
      </c>
      <c r="F533" s="47" t="s">
        <v>1174</v>
      </c>
      <c r="G533" s="47"/>
      <c r="H533" s="47"/>
      <c r="I533" s="47"/>
    </row>
    <row r="534" spans="2:9" x14ac:dyDescent="0.4">
      <c r="B534" s="47" t="s">
        <v>5936</v>
      </c>
      <c r="C534" s="47"/>
      <c r="D534" s="47" t="s">
        <v>7125</v>
      </c>
      <c r="E534" s="47" t="s">
        <v>1576</v>
      </c>
      <c r="F534" s="47" t="s">
        <v>912</v>
      </c>
      <c r="G534" s="47"/>
      <c r="H534" s="47"/>
      <c r="I534" s="47"/>
    </row>
    <row r="535" spans="2:9" x14ac:dyDescent="0.4">
      <c r="B535" s="47" t="s">
        <v>5937</v>
      </c>
      <c r="C535" s="47"/>
      <c r="D535" s="47" t="s">
        <v>7125</v>
      </c>
      <c r="E535" s="47" t="s">
        <v>1576</v>
      </c>
      <c r="F535" s="47" t="s">
        <v>1182</v>
      </c>
      <c r="G535" s="47"/>
      <c r="H535" s="47"/>
      <c r="I535" s="47"/>
    </row>
    <row r="536" spans="2:9" x14ac:dyDescent="0.4">
      <c r="B536" s="47" t="s">
        <v>5938</v>
      </c>
      <c r="C536" s="47"/>
      <c r="D536" s="47" t="s">
        <v>7125</v>
      </c>
      <c r="E536" s="47" t="s">
        <v>1576</v>
      </c>
      <c r="F536" s="47" t="s">
        <v>807</v>
      </c>
      <c r="G536" s="47"/>
      <c r="H536" s="47"/>
      <c r="I536" s="47"/>
    </row>
    <row r="537" spans="2:9" x14ac:dyDescent="0.4">
      <c r="B537" s="47" t="s">
        <v>3724</v>
      </c>
      <c r="C537" s="47"/>
      <c r="D537" s="47" t="s">
        <v>7125</v>
      </c>
      <c r="E537" s="47" t="s">
        <v>1576</v>
      </c>
      <c r="F537" s="47" t="s">
        <v>1158</v>
      </c>
      <c r="G537" s="47"/>
      <c r="H537" s="47"/>
      <c r="I537" s="47"/>
    </row>
    <row r="538" spans="2:9" x14ac:dyDescent="0.4">
      <c r="B538" s="47" t="s">
        <v>1754</v>
      </c>
      <c r="C538" s="47"/>
      <c r="D538" s="47" t="s">
        <v>7125</v>
      </c>
      <c r="E538" s="47" t="s">
        <v>1576</v>
      </c>
      <c r="F538" s="47" t="s">
        <v>1199</v>
      </c>
      <c r="G538" s="47"/>
      <c r="H538" s="47"/>
      <c r="I538" s="47"/>
    </row>
    <row r="539" spans="2:9" x14ac:dyDescent="0.4">
      <c r="B539" s="47" t="s">
        <v>4651</v>
      </c>
      <c r="C539" s="47"/>
      <c r="D539" s="47" t="s">
        <v>7125</v>
      </c>
      <c r="E539" s="47" t="s">
        <v>5940</v>
      </c>
      <c r="F539" s="47" t="s">
        <v>811</v>
      </c>
      <c r="G539" s="47"/>
      <c r="H539" s="47"/>
      <c r="I539" s="47"/>
    </row>
    <row r="540" spans="2:9" x14ac:dyDescent="0.4">
      <c r="B540" s="47" t="s">
        <v>5941</v>
      </c>
      <c r="C540" s="47"/>
      <c r="D540" s="47" t="s">
        <v>7125</v>
      </c>
      <c r="E540" s="47" t="s">
        <v>5940</v>
      </c>
      <c r="F540" s="47" t="s">
        <v>814</v>
      </c>
      <c r="G540" s="47"/>
      <c r="H540" s="47"/>
      <c r="I540" s="47"/>
    </row>
    <row r="541" spans="2:9" x14ac:dyDescent="0.4">
      <c r="B541" s="47" t="s">
        <v>2321</v>
      </c>
      <c r="C541" s="47"/>
      <c r="D541" s="47" t="s">
        <v>7125</v>
      </c>
      <c r="E541" s="47" t="s">
        <v>5940</v>
      </c>
      <c r="F541" s="47" t="s">
        <v>471</v>
      </c>
      <c r="G541" s="47"/>
      <c r="H541" s="47"/>
      <c r="I541" s="47"/>
    </row>
    <row r="542" spans="2:9" x14ac:dyDescent="0.4">
      <c r="B542" s="47" t="s">
        <v>5778</v>
      </c>
      <c r="C542" s="47"/>
      <c r="D542" s="47" t="s">
        <v>7125</v>
      </c>
      <c r="E542" s="47" t="s">
        <v>5940</v>
      </c>
      <c r="F542" s="47" t="s">
        <v>446</v>
      </c>
      <c r="G542" s="47"/>
      <c r="H542" s="47"/>
      <c r="I542" s="47"/>
    </row>
    <row r="543" spans="2:9" x14ac:dyDescent="0.4">
      <c r="B543" s="47" t="s">
        <v>5942</v>
      </c>
      <c r="C543" s="47"/>
      <c r="D543" s="47" t="s">
        <v>7125</v>
      </c>
      <c r="E543" s="47" t="s">
        <v>5940</v>
      </c>
      <c r="F543" s="47" t="s">
        <v>800</v>
      </c>
      <c r="G543" s="47"/>
      <c r="H543" s="47"/>
      <c r="I543" s="47"/>
    </row>
    <row r="544" spans="2:9" x14ac:dyDescent="0.4">
      <c r="B544" s="47" t="s">
        <v>5943</v>
      </c>
      <c r="C544" s="47"/>
      <c r="D544" s="47" t="s">
        <v>7125</v>
      </c>
      <c r="E544" s="47" t="s">
        <v>5940</v>
      </c>
      <c r="F544" s="47" t="s">
        <v>833</v>
      </c>
      <c r="G544" s="47"/>
      <c r="H544" s="47"/>
      <c r="I544" s="47"/>
    </row>
    <row r="545" spans="2:9" x14ac:dyDescent="0.4">
      <c r="B545" s="47" t="s">
        <v>5944</v>
      </c>
      <c r="C545" s="47"/>
      <c r="D545" s="47" t="s">
        <v>7125</v>
      </c>
      <c r="E545" s="47" t="s">
        <v>5940</v>
      </c>
      <c r="F545" s="47" t="s">
        <v>836</v>
      </c>
      <c r="G545" s="47"/>
      <c r="H545" s="47"/>
      <c r="I545" s="47"/>
    </row>
    <row r="546" spans="2:9" x14ac:dyDescent="0.4">
      <c r="B546" s="47" t="s">
        <v>5945</v>
      </c>
      <c r="C546" s="47"/>
      <c r="D546" s="47" t="s">
        <v>7125</v>
      </c>
      <c r="E546" s="47" t="s">
        <v>5940</v>
      </c>
      <c r="F546" s="47" t="s">
        <v>844</v>
      </c>
      <c r="G546" s="47"/>
      <c r="H546" s="47"/>
      <c r="I546" s="47"/>
    </row>
    <row r="547" spans="2:9" x14ac:dyDescent="0.4">
      <c r="B547" s="47" t="s">
        <v>1001</v>
      </c>
      <c r="C547" s="47"/>
      <c r="D547" s="47" t="s">
        <v>7125</v>
      </c>
      <c r="E547" s="47" t="s">
        <v>5940</v>
      </c>
      <c r="F547" s="47" t="s">
        <v>845</v>
      </c>
      <c r="G547" s="47"/>
      <c r="H547" s="47"/>
      <c r="I547" s="47"/>
    </row>
    <row r="548" spans="2:9" x14ac:dyDescent="0.4">
      <c r="B548" s="47" t="s">
        <v>4715</v>
      </c>
      <c r="C548" s="47"/>
      <c r="D548" s="47" t="s">
        <v>7125</v>
      </c>
      <c r="E548" s="47" t="s">
        <v>5940</v>
      </c>
      <c r="F548" s="47" t="s">
        <v>853</v>
      </c>
      <c r="G548" s="47"/>
      <c r="H548" s="47"/>
      <c r="I548" s="47"/>
    </row>
    <row r="549" spans="2:9" x14ac:dyDescent="0.4">
      <c r="B549" s="47" t="s">
        <v>3871</v>
      </c>
      <c r="C549" s="47"/>
      <c r="D549" s="47" t="s">
        <v>7125</v>
      </c>
      <c r="E549" s="47" t="s">
        <v>5940</v>
      </c>
      <c r="F549" s="47" t="s">
        <v>1159</v>
      </c>
      <c r="G549" s="47"/>
      <c r="H549" s="47"/>
      <c r="I549" s="47"/>
    </row>
    <row r="550" spans="2:9" x14ac:dyDescent="0.4">
      <c r="B550" s="47" t="s">
        <v>5592</v>
      </c>
      <c r="C550" s="47"/>
      <c r="D550" s="47" t="s">
        <v>7125</v>
      </c>
      <c r="E550" s="47" t="s">
        <v>5940</v>
      </c>
      <c r="F550" s="47" t="s">
        <v>1165</v>
      </c>
      <c r="G550" s="47"/>
      <c r="H550" s="47"/>
      <c r="I550" s="47"/>
    </row>
    <row r="551" spans="2:9" x14ac:dyDescent="0.4">
      <c r="B551" s="47" t="s">
        <v>6843</v>
      </c>
      <c r="C551" s="47"/>
      <c r="D551" s="47" t="s">
        <v>7125</v>
      </c>
      <c r="E551" s="47" t="s">
        <v>5940</v>
      </c>
      <c r="F551" s="47" t="s">
        <v>1168</v>
      </c>
      <c r="G551" s="47"/>
      <c r="H551" s="47"/>
      <c r="I551" s="47"/>
    </row>
    <row r="552" spans="2:9" x14ac:dyDescent="0.4">
      <c r="B552" s="47" t="s">
        <v>5246</v>
      </c>
      <c r="C552" s="47"/>
      <c r="D552" s="47" t="s">
        <v>7125</v>
      </c>
      <c r="E552" s="47" t="s">
        <v>5940</v>
      </c>
      <c r="F552" s="47" t="s">
        <v>1170</v>
      </c>
      <c r="G552" s="47"/>
      <c r="H552" s="47"/>
      <c r="I552" s="47"/>
    </row>
    <row r="553" spans="2:9" x14ac:dyDescent="0.4">
      <c r="B553" s="47" t="s">
        <v>5136</v>
      </c>
      <c r="C553" s="47"/>
      <c r="D553" s="47" t="s">
        <v>7125</v>
      </c>
      <c r="E553" s="47" t="s">
        <v>5940</v>
      </c>
      <c r="F553" s="47" t="s">
        <v>1172</v>
      </c>
      <c r="G553" s="47"/>
      <c r="H553" s="47"/>
      <c r="I553" s="47"/>
    </row>
    <row r="554" spans="2:9" x14ac:dyDescent="0.4">
      <c r="B554" s="47" t="s">
        <v>5949</v>
      </c>
      <c r="C554" s="47"/>
      <c r="D554" s="47" t="s">
        <v>7125</v>
      </c>
      <c r="E554" s="47" t="s">
        <v>5940</v>
      </c>
      <c r="F554" s="47" t="s">
        <v>912</v>
      </c>
      <c r="G554" s="47"/>
      <c r="H554" s="47"/>
      <c r="I554" s="47"/>
    </row>
    <row r="555" spans="2:9" x14ac:dyDescent="0.4">
      <c r="B555" s="47" t="s">
        <v>1247</v>
      </c>
      <c r="C555" s="47"/>
      <c r="D555" s="47" t="s">
        <v>7125</v>
      </c>
      <c r="E555" s="47" t="s">
        <v>5940</v>
      </c>
      <c r="F555" s="47" t="s">
        <v>807</v>
      </c>
      <c r="G555" s="47"/>
      <c r="H555" s="47"/>
      <c r="I555" s="47"/>
    </row>
    <row r="556" spans="2:9" x14ac:dyDescent="0.4">
      <c r="B556" s="47" t="s">
        <v>5951</v>
      </c>
      <c r="C556" s="47"/>
      <c r="D556" s="47" t="s">
        <v>7125</v>
      </c>
      <c r="E556" s="47" t="s">
        <v>5940</v>
      </c>
      <c r="F556" s="47" t="s">
        <v>1158</v>
      </c>
      <c r="G556" s="47"/>
      <c r="H556" s="47"/>
      <c r="I556" s="47"/>
    </row>
    <row r="557" spans="2:9" x14ac:dyDescent="0.4">
      <c r="B557" s="47" t="s">
        <v>3255</v>
      </c>
      <c r="C557" s="47"/>
      <c r="D557" s="47" t="s">
        <v>7125</v>
      </c>
      <c r="E557" s="47" t="s">
        <v>5940</v>
      </c>
      <c r="F557" s="47" t="s">
        <v>1199</v>
      </c>
      <c r="G557" s="47"/>
      <c r="H557" s="47"/>
      <c r="I557" s="47"/>
    </row>
    <row r="558" spans="2:9" x14ac:dyDescent="0.4">
      <c r="B558" s="47" t="s">
        <v>5952</v>
      </c>
      <c r="C558" s="47"/>
      <c r="D558" s="47" t="s">
        <v>7125</v>
      </c>
      <c r="E558" s="47" t="s">
        <v>5940</v>
      </c>
      <c r="F558" s="47" t="s">
        <v>990</v>
      </c>
      <c r="G558" s="47"/>
      <c r="H558" s="47"/>
      <c r="I558" s="47"/>
    </row>
    <row r="559" spans="2:9" x14ac:dyDescent="0.4">
      <c r="B559" s="47" t="s">
        <v>1565</v>
      </c>
      <c r="C559" s="47"/>
      <c r="D559" s="47" t="s">
        <v>7125</v>
      </c>
      <c r="E559" s="47" t="s">
        <v>5940</v>
      </c>
      <c r="F559" s="47" t="s">
        <v>760</v>
      </c>
      <c r="G559" s="47"/>
      <c r="H559" s="47"/>
      <c r="I559" s="47"/>
    </row>
    <row r="560" spans="2:9" x14ac:dyDescent="0.4">
      <c r="B560" s="47" t="s">
        <v>4407</v>
      </c>
      <c r="C560" s="47"/>
      <c r="D560" s="47" t="s">
        <v>7125</v>
      </c>
      <c r="E560" s="47" t="s">
        <v>5940</v>
      </c>
      <c r="F560" s="47" t="s">
        <v>961</v>
      </c>
      <c r="G560" s="47"/>
      <c r="H560" s="47"/>
      <c r="I560" s="47"/>
    </row>
    <row r="561" spans="2:9" x14ac:dyDescent="0.4">
      <c r="B561" s="47" t="s">
        <v>1952</v>
      </c>
      <c r="C561" s="47"/>
      <c r="D561" s="47" t="s">
        <v>7125</v>
      </c>
      <c r="E561" s="47" t="s">
        <v>5940</v>
      </c>
      <c r="F561" s="47" t="s">
        <v>1216</v>
      </c>
      <c r="G561" s="47"/>
      <c r="H561" s="47"/>
      <c r="I561" s="47"/>
    </row>
    <row r="562" spans="2:9" x14ac:dyDescent="0.4">
      <c r="B562" s="47" t="s">
        <v>424</v>
      </c>
      <c r="C562" s="47"/>
      <c r="D562" s="47" t="s">
        <v>7125</v>
      </c>
      <c r="E562" s="47" t="s">
        <v>5940</v>
      </c>
      <c r="F562" s="47" t="s">
        <v>854</v>
      </c>
      <c r="G562" s="47"/>
      <c r="H562" s="47"/>
      <c r="I562" s="47"/>
    </row>
    <row r="563" spans="2:9" x14ac:dyDescent="0.4">
      <c r="B563" s="47" t="s">
        <v>5939</v>
      </c>
      <c r="C563" s="47"/>
      <c r="D563" s="47" t="s">
        <v>7125</v>
      </c>
      <c r="E563" s="47" t="s">
        <v>5940</v>
      </c>
      <c r="F563" s="47" t="s">
        <v>1235</v>
      </c>
      <c r="G563" s="47"/>
      <c r="H563" s="47"/>
      <c r="I563" s="47"/>
    </row>
    <row r="564" spans="2:9" x14ac:dyDescent="0.4">
      <c r="B564" s="47" t="s">
        <v>5953</v>
      </c>
      <c r="C564" s="47"/>
      <c r="D564" s="47" t="s">
        <v>7125</v>
      </c>
      <c r="E564" s="47" t="s">
        <v>5940</v>
      </c>
      <c r="F564" s="47" t="s">
        <v>1242</v>
      </c>
      <c r="G564" s="47"/>
      <c r="H564" s="47"/>
      <c r="I564" s="47"/>
    </row>
    <row r="565" spans="2:9" x14ac:dyDescent="0.4">
      <c r="B565" s="47" t="s">
        <v>2808</v>
      </c>
      <c r="C565" s="47"/>
      <c r="D565" s="47" t="s">
        <v>7125</v>
      </c>
      <c r="E565" s="47" t="s">
        <v>5940</v>
      </c>
      <c r="F565" s="47" t="s">
        <v>1245</v>
      </c>
      <c r="G565" s="47"/>
      <c r="H565" s="47"/>
      <c r="I565" s="47"/>
    </row>
    <row r="566" spans="2:9" x14ac:dyDescent="0.4">
      <c r="B566" s="47" t="s">
        <v>5956</v>
      </c>
      <c r="C566" s="47"/>
      <c r="D566" s="47" t="s">
        <v>7125</v>
      </c>
      <c r="E566" s="47" t="s">
        <v>5940</v>
      </c>
      <c r="F566" s="47" t="s">
        <v>1249</v>
      </c>
      <c r="G566" s="47"/>
      <c r="H566" s="47"/>
      <c r="I566" s="47"/>
    </row>
    <row r="567" spans="2:9" x14ac:dyDescent="0.4">
      <c r="B567" s="47" t="s">
        <v>4595</v>
      </c>
      <c r="C567" s="47"/>
      <c r="D567" s="47" t="s">
        <v>7125</v>
      </c>
      <c r="E567" s="47" t="s">
        <v>5940</v>
      </c>
      <c r="F567" s="47" t="s">
        <v>1208</v>
      </c>
      <c r="G567" s="47"/>
      <c r="H567" s="47"/>
      <c r="I567" s="47"/>
    </row>
    <row r="568" spans="2:9" x14ac:dyDescent="0.4">
      <c r="B568" s="47" t="s">
        <v>4403</v>
      </c>
      <c r="C568" s="47"/>
      <c r="D568" s="47" t="s">
        <v>7125</v>
      </c>
      <c r="E568" s="47" t="s">
        <v>5940</v>
      </c>
      <c r="F568" s="47" t="s">
        <v>1264</v>
      </c>
      <c r="G568" s="47"/>
      <c r="H568" s="47"/>
      <c r="I568" s="47"/>
    </row>
    <row r="569" spans="2:9" x14ac:dyDescent="0.4">
      <c r="B569" s="47" t="s">
        <v>5957</v>
      </c>
      <c r="C569" s="47"/>
      <c r="D569" s="47" t="s">
        <v>7125</v>
      </c>
      <c r="E569" s="47" t="s">
        <v>5940</v>
      </c>
      <c r="F569" s="47" t="s">
        <v>1266</v>
      </c>
      <c r="G569" s="47"/>
      <c r="H569" s="47"/>
      <c r="I569" s="47"/>
    </row>
    <row r="570" spans="2:9" x14ac:dyDescent="0.4">
      <c r="B570" s="47" t="s">
        <v>5958</v>
      </c>
      <c r="C570" s="47"/>
      <c r="D570" s="47" t="s">
        <v>7125</v>
      </c>
      <c r="E570" s="47" t="s">
        <v>5940</v>
      </c>
      <c r="F570" s="47" t="s">
        <v>3605</v>
      </c>
      <c r="G570" s="47"/>
      <c r="H570" s="47"/>
      <c r="I570" s="47"/>
    </row>
    <row r="571" spans="2:9" x14ac:dyDescent="0.4">
      <c r="B571" s="47" t="s">
        <v>5959</v>
      </c>
      <c r="C571" s="47"/>
      <c r="D571" s="47" t="s">
        <v>7125</v>
      </c>
      <c r="E571" s="47" t="s">
        <v>5940</v>
      </c>
      <c r="F571" s="47" t="s">
        <v>4978</v>
      </c>
      <c r="G571" s="47"/>
      <c r="H571" s="47"/>
      <c r="I571" s="47"/>
    </row>
    <row r="572" spans="2:9" x14ac:dyDescent="0.4">
      <c r="B572" s="47" t="s">
        <v>5960</v>
      </c>
      <c r="C572" s="47"/>
      <c r="D572" s="47" t="s">
        <v>7125</v>
      </c>
      <c r="E572" s="47" t="s">
        <v>5940</v>
      </c>
      <c r="F572" s="47" t="s">
        <v>2746</v>
      </c>
      <c r="G572" s="47"/>
      <c r="H572" s="47"/>
      <c r="I572" s="47"/>
    </row>
    <row r="573" spans="2:9" x14ac:dyDescent="0.4">
      <c r="B573" s="47" t="s">
        <v>2221</v>
      </c>
      <c r="C573" s="47"/>
      <c r="D573" s="47" t="s">
        <v>7125</v>
      </c>
      <c r="E573" s="47" t="s">
        <v>5940</v>
      </c>
      <c r="F573" s="47" t="s">
        <v>42</v>
      </c>
      <c r="G573" s="47"/>
      <c r="H573" s="47"/>
      <c r="I573" s="47"/>
    </row>
    <row r="574" spans="2:9" x14ac:dyDescent="0.4">
      <c r="B574" s="47" t="s">
        <v>5961</v>
      </c>
      <c r="C574" s="47"/>
      <c r="D574" s="47" t="s">
        <v>7125</v>
      </c>
      <c r="E574" s="47" t="s">
        <v>5940</v>
      </c>
      <c r="F574" s="47" t="s">
        <v>1494</v>
      </c>
      <c r="G574" s="47"/>
      <c r="H574" s="47"/>
      <c r="I574" s="47"/>
    </row>
    <row r="575" spans="2:9" x14ac:dyDescent="0.4">
      <c r="B575" s="47" t="s">
        <v>5962</v>
      </c>
      <c r="C575" s="47"/>
      <c r="D575" s="47" t="s">
        <v>7125</v>
      </c>
      <c r="E575" s="47" t="s">
        <v>5940</v>
      </c>
      <c r="F575" s="47" t="s">
        <v>808</v>
      </c>
      <c r="G575" s="47"/>
      <c r="H575" s="47"/>
      <c r="I575" s="47"/>
    </row>
    <row r="576" spans="2:9" x14ac:dyDescent="0.4">
      <c r="B576" s="47" t="s">
        <v>6844</v>
      </c>
      <c r="C576" s="47"/>
      <c r="D576" s="47" t="s">
        <v>7125</v>
      </c>
      <c r="E576" s="47" t="s">
        <v>5940</v>
      </c>
      <c r="F576" s="47" t="s">
        <v>3755</v>
      </c>
      <c r="G576" s="47"/>
      <c r="H576" s="47"/>
      <c r="I576" s="47"/>
    </row>
    <row r="577" spans="2:9" x14ac:dyDescent="0.4">
      <c r="B577" s="47" t="s">
        <v>5963</v>
      </c>
      <c r="C577" s="47"/>
      <c r="D577" s="47" t="s">
        <v>7125</v>
      </c>
      <c r="E577" s="47" t="s">
        <v>1855</v>
      </c>
      <c r="F577" s="47" t="s">
        <v>811</v>
      </c>
      <c r="G577" s="47"/>
      <c r="H577" s="47"/>
      <c r="I577" s="47"/>
    </row>
    <row r="578" spans="2:9" x14ac:dyDescent="0.4">
      <c r="B578" s="47" t="s">
        <v>4977</v>
      </c>
      <c r="C578" s="47"/>
      <c r="D578" s="47" t="s">
        <v>7125</v>
      </c>
      <c r="E578" s="47" t="s">
        <v>1855</v>
      </c>
      <c r="F578" s="47" t="s">
        <v>814</v>
      </c>
      <c r="G578" s="47"/>
      <c r="H578" s="47"/>
      <c r="I578" s="47"/>
    </row>
    <row r="579" spans="2:9" x14ac:dyDescent="0.4">
      <c r="B579" s="47" t="s">
        <v>3473</v>
      </c>
      <c r="C579" s="47"/>
      <c r="D579" s="47" t="s">
        <v>7125</v>
      </c>
      <c r="E579" s="47" t="s">
        <v>1855</v>
      </c>
      <c r="F579" s="47" t="s">
        <v>471</v>
      </c>
      <c r="G579" s="47"/>
      <c r="H579" s="47"/>
      <c r="I579" s="47"/>
    </row>
    <row r="580" spans="2:9" x14ac:dyDescent="0.4">
      <c r="B580" s="47" t="s">
        <v>1734</v>
      </c>
      <c r="C580" s="47"/>
      <c r="D580" s="47" t="s">
        <v>7125</v>
      </c>
      <c r="E580" s="47" t="s">
        <v>1855</v>
      </c>
      <c r="F580" s="47" t="s">
        <v>446</v>
      </c>
      <c r="G580" s="47"/>
      <c r="H580" s="47"/>
      <c r="I580" s="47"/>
    </row>
    <row r="581" spans="2:9" x14ac:dyDescent="0.4">
      <c r="B581" s="47" t="s">
        <v>4708</v>
      </c>
      <c r="C581" s="47"/>
      <c r="D581" s="47" t="s">
        <v>7125</v>
      </c>
      <c r="E581" s="47" t="s">
        <v>1855</v>
      </c>
      <c r="F581" s="47" t="s">
        <v>800</v>
      </c>
      <c r="G581" s="47"/>
      <c r="H581" s="47"/>
      <c r="I581" s="47"/>
    </row>
    <row r="582" spans="2:9" x14ac:dyDescent="0.4">
      <c r="B582" s="47" t="s">
        <v>2201</v>
      </c>
      <c r="C582" s="47"/>
      <c r="D582" s="47" t="s">
        <v>7125</v>
      </c>
      <c r="E582" s="47" t="s">
        <v>1855</v>
      </c>
      <c r="F582" s="47" t="s">
        <v>833</v>
      </c>
      <c r="G582" s="47"/>
      <c r="H582" s="47"/>
      <c r="I582" s="47"/>
    </row>
    <row r="583" spans="2:9" x14ac:dyDescent="0.4">
      <c r="B583" s="47" t="s">
        <v>4689</v>
      </c>
      <c r="C583" s="47"/>
      <c r="D583" s="47" t="s">
        <v>7125</v>
      </c>
      <c r="E583" s="47" t="s">
        <v>1855</v>
      </c>
      <c r="F583" s="47" t="s">
        <v>836</v>
      </c>
      <c r="G583" s="47"/>
      <c r="H583" s="47"/>
      <c r="I583" s="47"/>
    </row>
    <row r="584" spans="2:9" x14ac:dyDescent="0.4">
      <c r="B584" s="47" t="s">
        <v>5964</v>
      </c>
      <c r="C584" s="47"/>
      <c r="D584" s="47" t="s">
        <v>7125</v>
      </c>
      <c r="E584" s="47" t="s">
        <v>1855</v>
      </c>
      <c r="F584" s="47" t="s">
        <v>844</v>
      </c>
      <c r="G584" s="47"/>
      <c r="H584" s="47"/>
      <c r="I584" s="47"/>
    </row>
    <row r="585" spans="2:9" x14ac:dyDescent="0.4">
      <c r="B585" s="47" t="s">
        <v>832</v>
      </c>
      <c r="C585" s="47"/>
      <c r="D585" s="47" t="s">
        <v>7125</v>
      </c>
      <c r="E585" s="47" t="s">
        <v>1855</v>
      </c>
      <c r="F585" s="47" t="s">
        <v>845</v>
      </c>
      <c r="G585" s="47"/>
      <c r="H585" s="47"/>
      <c r="I585" s="47"/>
    </row>
    <row r="586" spans="2:9" x14ac:dyDescent="0.4">
      <c r="B586" s="47" t="s">
        <v>5310</v>
      </c>
      <c r="C586" s="47"/>
      <c r="D586" s="47" t="s">
        <v>7125</v>
      </c>
      <c r="E586" s="47" t="s">
        <v>1855</v>
      </c>
      <c r="F586" s="47" t="s">
        <v>853</v>
      </c>
      <c r="G586" s="47"/>
      <c r="H586" s="47"/>
      <c r="I586" s="47"/>
    </row>
    <row r="587" spans="2:9" x14ac:dyDescent="0.4">
      <c r="B587" s="47" t="s">
        <v>5966</v>
      </c>
      <c r="C587" s="47"/>
      <c r="D587" s="47" t="s">
        <v>7125</v>
      </c>
      <c r="E587" s="47" t="s">
        <v>1855</v>
      </c>
      <c r="F587" s="47" t="s">
        <v>856</v>
      </c>
      <c r="G587" s="47"/>
      <c r="H587" s="47"/>
      <c r="I587" s="47"/>
    </row>
    <row r="588" spans="2:9" x14ac:dyDescent="0.4">
      <c r="B588" s="47" t="s">
        <v>5967</v>
      </c>
      <c r="C588" s="47"/>
      <c r="D588" s="47" t="s">
        <v>7125</v>
      </c>
      <c r="E588" s="47" t="s">
        <v>1855</v>
      </c>
      <c r="F588" s="47" t="s">
        <v>857</v>
      </c>
      <c r="G588" s="47"/>
      <c r="H588" s="47"/>
      <c r="I588" s="47"/>
    </row>
    <row r="589" spans="2:9" x14ac:dyDescent="0.4">
      <c r="B589" s="47" t="s">
        <v>5968</v>
      </c>
      <c r="C589" s="47"/>
      <c r="D589" s="47" t="s">
        <v>7125</v>
      </c>
      <c r="E589" s="47" t="s">
        <v>1855</v>
      </c>
      <c r="F589" s="47" t="s">
        <v>117</v>
      </c>
      <c r="G589" s="47"/>
      <c r="H589" s="47"/>
      <c r="I589" s="47"/>
    </row>
    <row r="590" spans="2:9" x14ac:dyDescent="0.4">
      <c r="B590" s="47" t="s">
        <v>4097</v>
      </c>
      <c r="C590" s="47"/>
      <c r="D590" s="47" t="s">
        <v>7125</v>
      </c>
      <c r="E590" s="47" t="s">
        <v>1855</v>
      </c>
      <c r="F590" s="47" t="s">
        <v>1159</v>
      </c>
      <c r="G590" s="47"/>
      <c r="H590" s="47"/>
      <c r="I590" s="47"/>
    </row>
    <row r="591" spans="2:9" x14ac:dyDescent="0.4">
      <c r="B591" s="47" t="s">
        <v>5536</v>
      </c>
      <c r="C591" s="47"/>
      <c r="D591" s="47" t="s">
        <v>7125</v>
      </c>
      <c r="E591" s="47" t="s">
        <v>1855</v>
      </c>
      <c r="F591" s="47" t="s">
        <v>1165</v>
      </c>
      <c r="G591" s="47"/>
      <c r="H591" s="47"/>
      <c r="I591" s="47"/>
    </row>
    <row r="592" spans="2:9" x14ac:dyDescent="0.4">
      <c r="B592" s="47" t="s">
        <v>5969</v>
      </c>
      <c r="C592" s="47"/>
      <c r="D592" s="47" t="s">
        <v>7125</v>
      </c>
      <c r="E592" s="47" t="s">
        <v>1855</v>
      </c>
      <c r="F592" s="47" t="s">
        <v>1168</v>
      </c>
      <c r="G592" s="47"/>
      <c r="H592" s="47"/>
      <c r="I592" s="47"/>
    </row>
    <row r="593" spans="2:9" x14ac:dyDescent="0.4">
      <c r="B593" s="47" t="s">
        <v>4389</v>
      </c>
      <c r="C593" s="47"/>
      <c r="D593" s="47" t="s">
        <v>7125</v>
      </c>
      <c r="E593" s="47" t="s">
        <v>1855</v>
      </c>
      <c r="F593" s="47" t="s">
        <v>1170</v>
      </c>
      <c r="G593" s="47"/>
      <c r="H593" s="47"/>
      <c r="I593" s="47"/>
    </row>
    <row r="594" spans="2:9" x14ac:dyDescent="0.4">
      <c r="B594" s="47" t="s">
        <v>5971</v>
      </c>
      <c r="C594" s="47"/>
      <c r="D594" s="47" t="s">
        <v>7125</v>
      </c>
      <c r="E594" s="47" t="s">
        <v>1855</v>
      </c>
      <c r="F594" s="47" t="s">
        <v>1172</v>
      </c>
      <c r="G594" s="47"/>
      <c r="H594" s="47"/>
      <c r="I594" s="47"/>
    </row>
    <row r="595" spans="2:9" x14ac:dyDescent="0.4">
      <c r="B595" s="47" t="s">
        <v>5972</v>
      </c>
      <c r="C595" s="47"/>
      <c r="D595" s="47" t="s">
        <v>7125</v>
      </c>
      <c r="E595" s="47" t="s">
        <v>1855</v>
      </c>
      <c r="F595" s="47" t="s">
        <v>1174</v>
      </c>
      <c r="G595" s="47"/>
      <c r="H595" s="47"/>
      <c r="I595" s="47"/>
    </row>
    <row r="596" spans="2:9" x14ac:dyDescent="0.4">
      <c r="B596" s="47" t="s">
        <v>4207</v>
      </c>
      <c r="C596" s="47"/>
      <c r="D596" s="47" t="s">
        <v>7125</v>
      </c>
      <c r="E596" s="47" t="s">
        <v>1855</v>
      </c>
      <c r="F596" s="47" t="s">
        <v>1182</v>
      </c>
      <c r="G596" s="47"/>
      <c r="H596" s="47"/>
      <c r="I596" s="47"/>
    </row>
    <row r="597" spans="2:9" x14ac:dyDescent="0.4">
      <c r="B597" s="47" t="s">
        <v>5974</v>
      </c>
      <c r="C597" s="47"/>
      <c r="D597" s="47" t="s">
        <v>7125</v>
      </c>
      <c r="E597" s="47" t="s">
        <v>1855</v>
      </c>
      <c r="F597" s="47" t="s">
        <v>807</v>
      </c>
      <c r="G597" s="47"/>
      <c r="H597" s="47"/>
      <c r="I597" s="47"/>
    </row>
    <row r="598" spans="2:9" x14ac:dyDescent="0.4">
      <c r="B598" s="47" t="s">
        <v>5976</v>
      </c>
      <c r="C598" s="47"/>
      <c r="D598" s="47" t="s">
        <v>7125</v>
      </c>
      <c r="E598" s="47" t="s">
        <v>1855</v>
      </c>
      <c r="F598" s="47" t="s">
        <v>990</v>
      </c>
      <c r="G598" s="47"/>
      <c r="H598" s="47"/>
      <c r="I598" s="47"/>
    </row>
    <row r="599" spans="2:9" x14ac:dyDescent="0.4">
      <c r="B599" s="47" t="s">
        <v>2123</v>
      </c>
      <c r="C599" s="47"/>
      <c r="D599" s="47" t="s">
        <v>7125</v>
      </c>
      <c r="E599" s="47" t="s">
        <v>5979</v>
      </c>
      <c r="F599" s="47" t="s">
        <v>811</v>
      </c>
      <c r="G599" s="47"/>
      <c r="H599" s="47"/>
      <c r="I599" s="47"/>
    </row>
    <row r="600" spans="2:9" x14ac:dyDescent="0.4">
      <c r="B600" s="47" t="s">
        <v>1286</v>
      </c>
      <c r="C600" s="47"/>
      <c r="D600" s="47" t="s">
        <v>7125</v>
      </c>
      <c r="E600" s="47" t="s">
        <v>5979</v>
      </c>
      <c r="F600" s="47" t="s">
        <v>814</v>
      </c>
      <c r="G600" s="47"/>
      <c r="H600" s="47"/>
      <c r="I600" s="47"/>
    </row>
    <row r="601" spans="2:9" x14ac:dyDescent="0.4">
      <c r="B601" s="47" t="s">
        <v>5980</v>
      </c>
      <c r="C601" s="47"/>
      <c r="D601" s="47" t="s">
        <v>7125</v>
      </c>
      <c r="E601" s="47" t="s">
        <v>5979</v>
      </c>
      <c r="F601" s="47" t="s">
        <v>471</v>
      </c>
      <c r="G601" s="47"/>
      <c r="H601" s="47"/>
      <c r="I601" s="47"/>
    </row>
    <row r="602" spans="2:9" x14ac:dyDescent="0.4">
      <c r="B602" s="47" t="s">
        <v>2846</v>
      </c>
      <c r="C602" s="47"/>
      <c r="D602" s="47" t="s">
        <v>7125</v>
      </c>
      <c r="E602" s="47" t="s">
        <v>5979</v>
      </c>
      <c r="F602" s="47" t="s">
        <v>446</v>
      </c>
      <c r="G602" s="47"/>
      <c r="H602" s="47"/>
      <c r="I602" s="47"/>
    </row>
    <row r="603" spans="2:9" x14ac:dyDescent="0.4">
      <c r="B603" s="47" t="s">
        <v>5981</v>
      </c>
      <c r="C603" s="47"/>
      <c r="D603" s="47" t="s">
        <v>7125</v>
      </c>
      <c r="E603" s="47" t="s">
        <v>5979</v>
      </c>
      <c r="F603" s="47" t="s">
        <v>800</v>
      </c>
      <c r="G603" s="47"/>
      <c r="H603" s="47"/>
      <c r="I603" s="47"/>
    </row>
    <row r="604" spans="2:9" x14ac:dyDescent="0.4">
      <c r="B604" s="47" t="s">
        <v>5982</v>
      </c>
      <c r="C604" s="47"/>
      <c r="D604" s="47" t="s">
        <v>7125</v>
      </c>
      <c r="E604" s="47" t="s">
        <v>5979</v>
      </c>
      <c r="F604" s="47" t="s">
        <v>833</v>
      </c>
      <c r="G604" s="47"/>
      <c r="H604" s="47"/>
      <c r="I604" s="47"/>
    </row>
    <row r="605" spans="2:9" x14ac:dyDescent="0.4">
      <c r="B605" s="47" t="s">
        <v>5983</v>
      </c>
      <c r="C605" s="47"/>
      <c r="D605" s="47" t="s">
        <v>7125</v>
      </c>
      <c r="E605" s="47" t="s">
        <v>5979</v>
      </c>
      <c r="F605" s="47" t="s">
        <v>836</v>
      </c>
      <c r="G605" s="47"/>
      <c r="H605" s="47"/>
      <c r="I605" s="47"/>
    </row>
    <row r="606" spans="2:9" x14ac:dyDescent="0.4">
      <c r="B606" s="47" t="s">
        <v>2640</v>
      </c>
      <c r="C606" s="47"/>
      <c r="D606" s="47" t="s">
        <v>7125</v>
      </c>
      <c r="E606" s="47" t="s">
        <v>5979</v>
      </c>
      <c r="F606" s="47" t="s">
        <v>844</v>
      </c>
      <c r="G606" s="47"/>
      <c r="H606" s="47"/>
      <c r="I606" s="47"/>
    </row>
    <row r="607" spans="2:9" x14ac:dyDescent="0.4">
      <c r="B607" s="47" t="s">
        <v>5985</v>
      </c>
      <c r="C607" s="47"/>
      <c r="D607" s="47" t="s">
        <v>7125</v>
      </c>
      <c r="E607" s="47" t="s">
        <v>5979</v>
      </c>
      <c r="F607" s="47" t="s">
        <v>845</v>
      </c>
      <c r="G607" s="47"/>
      <c r="H607" s="47"/>
      <c r="I607" s="47"/>
    </row>
    <row r="608" spans="2:9" x14ac:dyDescent="0.4">
      <c r="B608" s="47" t="s">
        <v>5986</v>
      </c>
      <c r="C608" s="47"/>
      <c r="D608" s="47" t="s">
        <v>7125</v>
      </c>
      <c r="E608" s="47" t="s">
        <v>5979</v>
      </c>
      <c r="F608" s="47" t="s">
        <v>853</v>
      </c>
      <c r="G608" s="47"/>
      <c r="H608" s="47"/>
      <c r="I608" s="47"/>
    </row>
    <row r="609" spans="2:9" x14ac:dyDescent="0.4">
      <c r="B609" s="47" t="s">
        <v>5987</v>
      </c>
      <c r="C609" s="47"/>
      <c r="D609" s="47" t="s">
        <v>7125</v>
      </c>
      <c r="E609" s="47" t="s">
        <v>5979</v>
      </c>
      <c r="F609" s="47" t="s">
        <v>856</v>
      </c>
      <c r="G609" s="47"/>
      <c r="H609" s="47"/>
      <c r="I609" s="47"/>
    </row>
    <row r="610" spans="2:9" x14ac:dyDescent="0.4">
      <c r="B610" s="47" t="s">
        <v>5988</v>
      </c>
      <c r="C610" s="47"/>
      <c r="D610" s="47" t="s">
        <v>7125</v>
      </c>
      <c r="E610" s="47" t="s">
        <v>5979</v>
      </c>
      <c r="F610" s="47" t="s">
        <v>857</v>
      </c>
      <c r="G610" s="47"/>
      <c r="H610" s="47"/>
      <c r="I610" s="47"/>
    </row>
    <row r="611" spans="2:9" x14ac:dyDescent="0.4">
      <c r="B611" s="47" t="s">
        <v>3802</v>
      </c>
      <c r="C611" s="47"/>
      <c r="D611" s="47" t="s">
        <v>7125</v>
      </c>
      <c r="E611" s="47" t="s">
        <v>5979</v>
      </c>
      <c r="F611" s="47" t="s">
        <v>117</v>
      </c>
      <c r="G611" s="47"/>
      <c r="H611" s="47"/>
      <c r="I611" s="47"/>
    </row>
    <row r="612" spans="2:9" x14ac:dyDescent="0.4">
      <c r="B612" s="47" t="s">
        <v>5989</v>
      </c>
      <c r="C612" s="47"/>
      <c r="D612" s="47" t="s">
        <v>7125</v>
      </c>
      <c r="E612" s="47" t="s">
        <v>5979</v>
      </c>
      <c r="F612" s="47" t="s">
        <v>867</v>
      </c>
      <c r="G612" s="47"/>
      <c r="H612" s="47"/>
      <c r="I612" s="47"/>
    </row>
    <row r="613" spans="2:9" x14ac:dyDescent="0.4">
      <c r="B613" s="47" t="s">
        <v>3379</v>
      </c>
      <c r="C613" s="47"/>
      <c r="D613" s="47" t="s">
        <v>7125</v>
      </c>
      <c r="E613" s="47" t="s">
        <v>5979</v>
      </c>
      <c r="F613" s="47" t="s">
        <v>865</v>
      </c>
      <c r="G613" s="47"/>
      <c r="H613" s="47"/>
      <c r="I613" s="47"/>
    </row>
    <row r="614" spans="2:9" x14ac:dyDescent="0.4">
      <c r="B614" s="47" t="s">
        <v>375</v>
      </c>
      <c r="C614" s="47"/>
      <c r="D614" s="47" t="s">
        <v>7125</v>
      </c>
      <c r="E614" s="47" t="s">
        <v>5979</v>
      </c>
      <c r="F614" s="47" t="s">
        <v>889</v>
      </c>
      <c r="G614" s="47"/>
      <c r="H614" s="47"/>
      <c r="I614" s="47"/>
    </row>
    <row r="615" spans="2:9" x14ac:dyDescent="0.4">
      <c r="B615" s="47" t="s">
        <v>5990</v>
      </c>
      <c r="C615" s="47"/>
      <c r="D615" s="47" t="s">
        <v>7125</v>
      </c>
      <c r="E615" s="47" t="s">
        <v>5979</v>
      </c>
      <c r="F615" s="47" t="s">
        <v>1159</v>
      </c>
      <c r="G615" s="47"/>
      <c r="H615" s="47"/>
      <c r="I615" s="47"/>
    </row>
    <row r="616" spans="2:9" x14ac:dyDescent="0.4">
      <c r="B616" s="47" t="s">
        <v>5438</v>
      </c>
      <c r="C616" s="47"/>
      <c r="D616" s="47" t="s">
        <v>7125</v>
      </c>
      <c r="E616" s="47" t="s">
        <v>5979</v>
      </c>
      <c r="F616" s="47" t="s">
        <v>1165</v>
      </c>
      <c r="G616" s="47"/>
      <c r="H616" s="47"/>
      <c r="I616" s="47"/>
    </row>
    <row r="617" spans="2:9" x14ac:dyDescent="0.4">
      <c r="B617" s="47" t="s">
        <v>5992</v>
      </c>
      <c r="C617" s="47"/>
      <c r="D617" s="47" t="s">
        <v>7125</v>
      </c>
      <c r="E617" s="47" t="s">
        <v>5979</v>
      </c>
      <c r="F617" s="47" t="s">
        <v>1168</v>
      </c>
      <c r="G617" s="47"/>
      <c r="H617" s="47"/>
      <c r="I617" s="47"/>
    </row>
    <row r="618" spans="2:9" x14ac:dyDescent="0.4">
      <c r="B618" s="47" t="s">
        <v>5993</v>
      </c>
      <c r="C618" s="47"/>
      <c r="D618" s="47" t="s">
        <v>7125</v>
      </c>
      <c r="E618" s="47" t="s">
        <v>5979</v>
      </c>
      <c r="F618" s="47" t="s">
        <v>1170</v>
      </c>
      <c r="G618" s="47"/>
      <c r="H618" s="47"/>
      <c r="I618" s="47"/>
    </row>
    <row r="619" spans="2:9" x14ac:dyDescent="0.4">
      <c r="B619" s="47" t="s">
        <v>5994</v>
      </c>
      <c r="C619" s="47"/>
      <c r="D619" s="47" t="s">
        <v>7125</v>
      </c>
      <c r="E619" s="47" t="s">
        <v>5979</v>
      </c>
      <c r="F619" s="47" t="s">
        <v>1172</v>
      </c>
      <c r="G619" s="47"/>
      <c r="H619" s="47"/>
      <c r="I619" s="47"/>
    </row>
    <row r="620" spans="2:9" x14ac:dyDescent="0.4">
      <c r="B620" s="47" t="s">
        <v>1198</v>
      </c>
      <c r="C620" s="47"/>
      <c r="D620" s="47" t="s">
        <v>7125</v>
      </c>
      <c r="E620" s="47" t="s">
        <v>5979</v>
      </c>
      <c r="F620" s="47" t="s">
        <v>1174</v>
      </c>
      <c r="G620" s="47"/>
      <c r="H620" s="47"/>
      <c r="I620" s="47"/>
    </row>
    <row r="621" spans="2:9" x14ac:dyDescent="0.4">
      <c r="B621" s="47" t="s">
        <v>1262</v>
      </c>
      <c r="C621" s="47"/>
      <c r="D621" s="47" t="s">
        <v>7125</v>
      </c>
      <c r="E621" s="47" t="s">
        <v>5979</v>
      </c>
      <c r="F621" s="47" t="s">
        <v>912</v>
      </c>
      <c r="G621" s="47"/>
      <c r="H621" s="47"/>
      <c r="I621" s="47"/>
    </row>
    <row r="622" spans="2:9" x14ac:dyDescent="0.4">
      <c r="B622" s="47" t="s">
        <v>1262</v>
      </c>
      <c r="C622" s="47"/>
      <c r="D622" s="47" t="s">
        <v>7125</v>
      </c>
      <c r="E622" s="47" t="s">
        <v>5979</v>
      </c>
      <c r="F622" s="47" t="s">
        <v>1182</v>
      </c>
      <c r="G622" s="47"/>
      <c r="H622" s="47"/>
      <c r="I622" s="47"/>
    </row>
    <row r="623" spans="2:9" x14ac:dyDescent="0.4">
      <c r="B623" s="47" t="s">
        <v>5996</v>
      </c>
      <c r="C623" s="47"/>
      <c r="D623" s="47" t="s">
        <v>7125</v>
      </c>
      <c r="E623" s="47" t="s">
        <v>5979</v>
      </c>
      <c r="F623" s="47" t="s">
        <v>1158</v>
      </c>
      <c r="G623" s="47"/>
      <c r="H623" s="47"/>
      <c r="I623" s="47"/>
    </row>
    <row r="624" spans="2:9" x14ac:dyDescent="0.4">
      <c r="B624" s="47" t="s">
        <v>5579</v>
      </c>
      <c r="C624" s="47"/>
      <c r="D624" s="47" t="s">
        <v>7125</v>
      </c>
      <c r="E624" s="47" t="s">
        <v>5979</v>
      </c>
      <c r="F624" s="47" t="s">
        <v>1199</v>
      </c>
      <c r="G624" s="47"/>
      <c r="H624" s="47"/>
      <c r="I624" s="47"/>
    </row>
    <row r="625" spans="2:9" x14ac:dyDescent="0.4">
      <c r="B625" s="47" t="s">
        <v>5997</v>
      </c>
      <c r="C625" s="47"/>
      <c r="D625" s="47" t="s">
        <v>7125</v>
      </c>
      <c r="E625" s="47" t="s">
        <v>5979</v>
      </c>
      <c r="F625" s="47" t="s">
        <v>990</v>
      </c>
      <c r="G625" s="47"/>
      <c r="H625" s="47"/>
      <c r="I625" s="47"/>
    </row>
    <row r="626" spans="2:9" x14ac:dyDescent="0.4">
      <c r="B626" s="47" t="s">
        <v>5997</v>
      </c>
      <c r="C626" s="47"/>
      <c r="D626" s="47" t="s">
        <v>7125</v>
      </c>
      <c r="E626" s="47" t="s">
        <v>5979</v>
      </c>
      <c r="F626" s="47" t="s">
        <v>760</v>
      </c>
      <c r="G626" s="47"/>
      <c r="H626" s="47"/>
      <c r="I626" s="47"/>
    </row>
    <row r="627" spans="2:9" x14ac:dyDescent="0.4">
      <c r="B627" s="47" t="s">
        <v>5997</v>
      </c>
      <c r="C627" s="47"/>
      <c r="D627" s="47" t="s">
        <v>7125</v>
      </c>
      <c r="E627" s="47" t="s">
        <v>5979</v>
      </c>
      <c r="F627" s="47" t="s">
        <v>4337</v>
      </c>
      <c r="G627" s="47"/>
      <c r="H627" s="47"/>
      <c r="I627" s="47"/>
    </row>
    <row r="628" spans="2:9" x14ac:dyDescent="0.4">
      <c r="B628" s="47" t="s">
        <v>51</v>
      </c>
      <c r="C628" s="47"/>
      <c r="D628" s="47" t="s">
        <v>7125</v>
      </c>
      <c r="E628" s="47" t="s">
        <v>5979</v>
      </c>
      <c r="F628" s="47" t="s">
        <v>961</v>
      </c>
      <c r="G628" s="47"/>
      <c r="H628" s="47"/>
      <c r="I628" s="47"/>
    </row>
    <row r="629" spans="2:9" x14ac:dyDescent="0.4">
      <c r="B629" s="47" t="s">
        <v>51</v>
      </c>
      <c r="C629" s="47"/>
      <c r="D629" s="47" t="s">
        <v>7125</v>
      </c>
      <c r="E629" s="47" t="s">
        <v>5979</v>
      </c>
      <c r="F629" s="47" t="s">
        <v>1216</v>
      </c>
      <c r="G629" s="47"/>
      <c r="H629" s="47"/>
      <c r="I629" s="47"/>
    </row>
    <row r="630" spans="2:9" x14ac:dyDescent="0.4">
      <c r="B630" s="47" t="s">
        <v>51</v>
      </c>
      <c r="C630" s="47"/>
      <c r="D630" s="47" t="s">
        <v>7125</v>
      </c>
      <c r="E630" s="47" t="s">
        <v>5979</v>
      </c>
      <c r="F630" s="47" t="s">
        <v>460</v>
      </c>
      <c r="G630" s="47"/>
      <c r="H630" s="47"/>
      <c r="I630" s="47"/>
    </row>
    <row r="631" spans="2:9" x14ac:dyDescent="0.4">
      <c r="B631" s="47" t="s">
        <v>5999</v>
      </c>
      <c r="C631" s="47"/>
      <c r="D631" s="47" t="s">
        <v>7125</v>
      </c>
      <c r="E631" s="47" t="s">
        <v>5979</v>
      </c>
      <c r="F631" s="47" t="s">
        <v>854</v>
      </c>
      <c r="G631" s="47"/>
      <c r="H631" s="47"/>
      <c r="I631" s="47"/>
    </row>
    <row r="632" spans="2:9" x14ac:dyDescent="0.4">
      <c r="B632" s="47" t="s">
        <v>5259</v>
      </c>
      <c r="C632" s="47"/>
      <c r="D632" s="47" t="s">
        <v>7125</v>
      </c>
      <c r="E632" s="47" t="s">
        <v>5979</v>
      </c>
      <c r="F632" s="47" t="s">
        <v>1235</v>
      </c>
      <c r="G632" s="47"/>
      <c r="H632" s="47"/>
      <c r="I632" s="47"/>
    </row>
    <row r="633" spans="2:9" x14ac:dyDescent="0.4">
      <c r="B633" s="47" t="s">
        <v>5259</v>
      </c>
      <c r="C633" s="47"/>
      <c r="D633" s="47" t="s">
        <v>7125</v>
      </c>
      <c r="E633" s="47" t="s">
        <v>5979</v>
      </c>
      <c r="F633" s="47" t="s">
        <v>1242</v>
      </c>
      <c r="G633" s="47"/>
      <c r="H633" s="47"/>
      <c r="I633" s="47"/>
    </row>
    <row r="634" spans="2:9" x14ac:dyDescent="0.4">
      <c r="B634" s="47" t="s">
        <v>6000</v>
      </c>
      <c r="C634" s="47"/>
      <c r="D634" s="47" t="s">
        <v>7125</v>
      </c>
      <c r="E634" s="47" t="s">
        <v>5979</v>
      </c>
      <c r="F634" s="47" t="s">
        <v>1245</v>
      </c>
      <c r="G634" s="47"/>
      <c r="H634" s="47"/>
      <c r="I634" s="47"/>
    </row>
    <row r="635" spans="2:9" x14ac:dyDescent="0.4">
      <c r="B635" s="47" t="s">
        <v>6000</v>
      </c>
      <c r="C635" s="47"/>
      <c r="D635" s="47" t="s">
        <v>7125</v>
      </c>
      <c r="E635" s="47" t="s">
        <v>5979</v>
      </c>
      <c r="F635" s="47" t="s">
        <v>202</v>
      </c>
      <c r="G635" s="47"/>
      <c r="H635" s="47"/>
      <c r="I635" s="47"/>
    </row>
    <row r="636" spans="2:9" x14ac:dyDescent="0.4">
      <c r="B636" s="47" t="s">
        <v>2579</v>
      </c>
      <c r="C636" s="47"/>
      <c r="D636" s="47" t="s">
        <v>7125</v>
      </c>
      <c r="E636" s="47" t="s">
        <v>5979</v>
      </c>
      <c r="F636" s="47" t="s">
        <v>1249</v>
      </c>
      <c r="G636" s="47"/>
      <c r="H636" s="47"/>
      <c r="I636" s="47"/>
    </row>
    <row r="637" spans="2:9" x14ac:dyDescent="0.4">
      <c r="B637" s="47" t="s">
        <v>6845</v>
      </c>
      <c r="C637" s="47"/>
      <c r="D637" s="47" t="s">
        <v>7125</v>
      </c>
      <c r="E637" s="47" t="s">
        <v>5979</v>
      </c>
      <c r="F637" s="47" t="s">
        <v>1208</v>
      </c>
      <c r="G637" s="47"/>
      <c r="H637" s="47"/>
      <c r="I637" s="47"/>
    </row>
    <row r="638" spans="2:9" x14ac:dyDescent="0.4">
      <c r="B638" s="47" t="s">
        <v>6002</v>
      </c>
      <c r="C638" s="47"/>
      <c r="D638" s="47" t="s">
        <v>7125</v>
      </c>
      <c r="E638" s="47" t="s">
        <v>5979</v>
      </c>
      <c r="F638" s="47" t="s">
        <v>1264</v>
      </c>
      <c r="G638" s="47"/>
      <c r="H638" s="47"/>
      <c r="I638" s="47"/>
    </row>
    <row r="639" spans="2:9" x14ac:dyDescent="0.4">
      <c r="B639" s="47" t="s">
        <v>3089</v>
      </c>
      <c r="C639" s="47"/>
      <c r="D639" s="47" t="s">
        <v>7125</v>
      </c>
      <c r="E639" s="47" t="s">
        <v>5979</v>
      </c>
      <c r="F639" s="47" t="s">
        <v>1266</v>
      </c>
      <c r="G639" s="47"/>
      <c r="H639" s="47"/>
      <c r="I639" s="47"/>
    </row>
    <row r="640" spans="2:9" x14ac:dyDescent="0.4">
      <c r="B640" s="47" t="s">
        <v>1177</v>
      </c>
      <c r="C640" s="47"/>
      <c r="D640" s="47" t="s">
        <v>7125</v>
      </c>
      <c r="E640" s="47" t="s">
        <v>5979</v>
      </c>
      <c r="F640" s="47" t="s">
        <v>4978</v>
      </c>
      <c r="G640" s="47"/>
      <c r="H640" s="47"/>
      <c r="I640" s="47"/>
    </row>
    <row r="641" spans="2:9" x14ac:dyDescent="0.4">
      <c r="B641" s="47" t="s">
        <v>6004</v>
      </c>
      <c r="C641" s="47"/>
      <c r="D641" s="47" t="s">
        <v>7125</v>
      </c>
      <c r="E641" s="47" t="s">
        <v>5979</v>
      </c>
      <c r="F641" s="47" t="s">
        <v>2746</v>
      </c>
      <c r="G641" s="47"/>
      <c r="H641" s="47"/>
      <c r="I641" s="47"/>
    </row>
    <row r="642" spans="2:9" x14ac:dyDescent="0.4">
      <c r="B642" s="47" t="s">
        <v>2185</v>
      </c>
      <c r="C642" s="47"/>
      <c r="D642" s="47" t="s">
        <v>7125</v>
      </c>
      <c r="E642" s="47" t="s">
        <v>5979</v>
      </c>
      <c r="F642" s="47" t="s">
        <v>42</v>
      </c>
      <c r="G642" s="47"/>
      <c r="H642" s="47"/>
      <c r="I642" s="47"/>
    </row>
    <row r="643" spans="2:9" x14ac:dyDescent="0.4">
      <c r="B643" s="47" t="s">
        <v>6005</v>
      </c>
      <c r="C643" s="47"/>
      <c r="D643" s="47" t="s">
        <v>7125</v>
      </c>
      <c r="E643" s="47" t="s">
        <v>5979</v>
      </c>
      <c r="F643" s="47" t="s">
        <v>1494</v>
      </c>
      <c r="G643" s="47"/>
      <c r="H643" s="47"/>
      <c r="I643" s="47"/>
    </row>
    <row r="644" spans="2:9" x14ac:dyDescent="0.4">
      <c r="B644" s="47" t="s">
        <v>3007</v>
      </c>
      <c r="C644" s="47"/>
      <c r="D644" s="47" t="s">
        <v>7125</v>
      </c>
      <c r="E644" s="47" t="s">
        <v>6008</v>
      </c>
      <c r="F644" s="47" t="s">
        <v>811</v>
      </c>
      <c r="G644" s="47"/>
      <c r="H644" s="47"/>
      <c r="I644" s="47"/>
    </row>
    <row r="645" spans="2:9" x14ac:dyDescent="0.4">
      <c r="B645" s="47" t="s">
        <v>6009</v>
      </c>
      <c r="C645" s="47"/>
      <c r="D645" s="47" t="s">
        <v>7125</v>
      </c>
      <c r="E645" s="47" t="s">
        <v>6008</v>
      </c>
      <c r="F645" s="47" t="s">
        <v>814</v>
      </c>
      <c r="G645" s="47"/>
      <c r="H645" s="47"/>
      <c r="I645" s="47"/>
    </row>
    <row r="646" spans="2:9" x14ac:dyDescent="0.4">
      <c r="B646" s="47" t="s">
        <v>6011</v>
      </c>
      <c r="C646" s="47"/>
      <c r="D646" s="47" t="s">
        <v>7125</v>
      </c>
      <c r="E646" s="47" t="s">
        <v>6008</v>
      </c>
      <c r="F646" s="47" t="s">
        <v>471</v>
      </c>
      <c r="G646" s="47"/>
      <c r="H646" s="47"/>
      <c r="I646" s="47"/>
    </row>
    <row r="647" spans="2:9" x14ac:dyDescent="0.4">
      <c r="B647" s="47" t="s">
        <v>6012</v>
      </c>
      <c r="C647" s="47"/>
      <c r="D647" s="47" t="s">
        <v>7125</v>
      </c>
      <c r="E647" s="47" t="s">
        <v>6008</v>
      </c>
      <c r="F647" s="47" t="s">
        <v>446</v>
      </c>
      <c r="G647" s="47"/>
      <c r="H647" s="47"/>
      <c r="I647" s="47"/>
    </row>
    <row r="648" spans="2:9" x14ac:dyDescent="0.4">
      <c r="B648" s="47" t="s">
        <v>2528</v>
      </c>
      <c r="C648" s="47"/>
      <c r="D648" s="47" t="s">
        <v>7125</v>
      </c>
      <c r="E648" s="47" t="s">
        <v>6008</v>
      </c>
      <c r="F648" s="47" t="s">
        <v>800</v>
      </c>
      <c r="G648" s="47"/>
      <c r="H648" s="47"/>
      <c r="I648" s="47"/>
    </row>
    <row r="649" spans="2:9" x14ac:dyDescent="0.4">
      <c r="B649" s="47" t="s">
        <v>6013</v>
      </c>
      <c r="C649" s="47"/>
      <c r="D649" s="47" t="s">
        <v>7125</v>
      </c>
      <c r="E649" s="47" t="s">
        <v>6008</v>
      </c>
      <c r="F649" s="47" t="s">
        <v>833</v>
      </c>
      <c r="G649" s="47"/>
      <c r="H649" s="47"/>
      <c r="I649" s="47"/>
    </row>
    <row r="650" spans="2:9" x14ac:dyDescent="0.4">
      <c r="B650" s="47" t="s">
        <v>6014</v>
      </c>
      <c r="C650" s="47"/>
      <c r="D650" s="47" t="s">
        <v>7125</v>
      </c>
      <c r="E650" s="47" t="s">
        <v>6008</v>
      </c>
      <c r="F650" s="47" t="s">
        <v>836</v>
      </c>
      <c r="G650" s="47"/>
      <c r="H650" s="47"/>
      <c r="I650" s="47"/>
    </row>
    <row r="651" spans="2:9" x14ac:dyDescent="0.4">
      <c r="B651" s="47" t="s">
        <v>2966</v>
      </c>
      <c r="C651" s="47"/>
      <c r="D651" s="47" t="s">
        <v>7125</v>
      </c>
      <c r="E651" s="47" t="s">
        <v>6008</v>
      </c>
      <c r="F651" s="47" t="s">
        <v>844</v>
      </c>
      <c r="G651" s="47"/>
      <c r="H651" s="47"/>
      <c r="I651" s="47"/>
    </row>
    <row r="652" spans="2:9" x14ac:dyDescent="0.4">
      <c r="B652" s="47" t="s">
        <v>1580</v>
      </c>
      <c r="C652" s="47"/>
      <c r="D652" s="47" t="s">
        <v>7125</v>
      </c>
      <c r="E652" s="47" t="s">
        <v>6008</v>
      </c>
      <c r="F652" s="47" t="s">
        <v>845</v>
      </c>
      <c r="G652" s="47"/>
      <c r="H652" s="47"/>
      <c r="I652" s="47"/>
    </row>
    <row r="653" spans="2:9" x14ac:dyDescent="0.4">
      <c r="B653" s="47" t="s">
        <v>6015</v>
      </c>
      <c r="C653" s="47"/>
      <c r="D653" s="47" t="s">
        <v>7125</v>
      </c>
      <c r="E653" s="47" t="s">
        <v>6008</v>
      </c>
      <c r="F653" s="47" t="s">
        <v>853</v>
      </c>
      <c r="G653" s="47"/>
      <c r="H653" s="47"/>
      <c r="I653" s="47"/>
    </row>
    <row r="654" spans="2:9" x14ac:dyDescent="0.4">
      <c r="B654" s="47" t="s">
        <v>6016</v>
      </c>
      <c r="C654" s="47"/>
      <c r="D654" s="47" t="s">
        <v>7125</v>
      </c>
      <c r="E654" s="47" t="s">
        <v>6008</v>
      </c>
      <c r="F654" s="47" t="s">
        <v>856</v>
      </c>
      <c r="G654" s="47"/>
      <c r="H654" s="47"/>
      <c r="I654" s="47"/>
    </row>
    <row r="655" spans="2:9" x14ac:dyDescent="0.4">
      <c r="B655" s="47" t="s">
        <v>6017</v>
      </c>
      <c r="C655" s="47"/>
      <c r="D655" s="47" t="s">
        <v>7125</v>
      </c>
      <c r="E655" s="47" t="s">
        <v>6008</v>
      </c>
      <c r="F655" s="47" t="s">
        <v>1165</v>
      </c>
      <c r="G655" s="47"/>
      <c r="H655" s="47"/>
      <c r="I655" s="47"/>
    </row>
    <row r="656" spans="2:9" x14ac:dyDescent="0.4">
      <c r="B656" s="47" t="s">
        <v>6018</v>
      </c>
      <c r="C656" s="47"/>
      <c r="D656" s="47" t="s">
        <v>7125</v>
      </c>
      <c r="E656" s="47" t="s">
        <v>6008</v>
      </c>
      <c r="F656" s="47" t="s">
        <v>1168</v>
      </c>
      <c r="G656" s="47"/>
      <c r="H656" s="47"/>
      <c r="I656" s="47"/>
    </row>
    <row r="657" spans="2:9" x14ac:dyDescent="0.4">
      <c r="B657" s="47" t="s">
        <v>6019</v>
      </c>
      <c r="C657" s="47"/>
      <c r="D657" s="47" t="s">
        <v>7125</v>
      </c>
      <c r="E657" s="47" t="s">
        <v>6008</v>
      </c>
      <c r="F657" s="47" t="s">
        <v>1170</v>
      </c>
      <c r="G657" s="47"/>
      <c r="H657" s="47"/>
      <c r="I657" s="47"/>
    </row>
    <row r="658" spans="2:9" x14ac:dyDescent="0.4">
      <c r="B658" s="47" t="s">
        <v>6020</v>
      </c>
      <c r="C658" s="47"/>
      <c r="D658" s="47" t="s">
        <v>7125</v>
      </c>
      <c r="E658" s="47" t="s">
        <v>6008</v>
      </c>
      <c r="F658" s="47" t="s">
        <v>1172</v>
      </c>
      <c r="G658" s="47"/>
      <c r="H658" s="47"/>
      <c r="I658" s="47"/>
    </row>
    <row r="659" spans="2:9" x14ac:dyDescent="0.4">
      <c r="B659" s="47" t="s">
        <v>6021</v>
      </c>
      <c r="C659" s="47"/>
      <c r="D659" s="47" t="s">
        <v>7125</v>
      </c>
      <c r="E659" s="47" t="s">
        <v>6008</v>
      </c>
      <c r="F659" s="47" t="s">
        <v>1174</v>
      </c>
      <c r="G659" s="47"/>
      <c r="H659" s="47"/>
      <c r="I659" s="47"/>
    </row>
    <row r="660" spans="2:9" x14ac:dyDescent="0.4">
      <c r="B660" s="47" t="s">
        <v>2209</v>
      </c>
      <c r="C660" s="47"/>
      <c r="D660" s="47" t="s">
        <v>7125</v>
      </c>
      <c r="E660" s="47" t="s">
        <v>6008</v>
      </c>
      <c r="F660" s="47" t="s">
        <v>912</v>
      </c>
      <c r="G660" s="47"/>
      <c r="H660" s="47"/>
      <c r="I660" s="47"/>
    </row>
    <row r="661" spans="2:9" x14ac:dyDescent="0.4">
      <c r="B661" s="47" t="s">
        <v>6022</v>
      </c>
      <c r="C661" s="47"/>
      <c r="D661" s="47" t="s">
        <v>7125</v>
      </c>
      <c r="E661" s="47" t="s">
        <v>6008</v>
      </c>
      <c r="F661" s="47" t="s">
        <v>1182</v>
      </c>
      <c r="G661" s="47"/>
      <c r="H661" s="47"/>
      <c r="I661" s="47"/>
    </row>
    <row r="662" spans="2:9" x14ac:dyDescent="0.4">
      <c r="B662" s="47" t="s">
        <v>6023</v>
      </c>
      <c r="C662" s="47"/>
      <c r="D662" s="47" t="s">
        <v>7125</v>
      </c>
      <c r="E662" s="47" t="s">
        <v>6008</v>
      </c>
      <c r="F662" s="47" t="s">
        <v>807</v>
      </c>
      <c r="G662" s="47"/>
      <c r="H662" s="47"/>
      <c r="I662" s="47"/>
    </row>
    <row r="663" spans="2:9" x14ac:dyDescent="0.4">
      <c r="B663" s="47" t="s">
        <v>2337</v>
      </c>
      <c r="C663" s="47"/>
      <c r="D663" s="47" t="s">
        <v>7125</v>
      </c>
      <c r="E663" s="47" t="s">
        <v>6008</v>
      </c>
      <c r="F663" s="47" t="s">
        <v>1158</v>
      </c>
      <c r="G663" s="47"/>
      <c r="H663" s="47"/>
      <c r="I663" s="47"/>
    </row>
    <row r="664" spans="2:9" x14ac:dyDescent="0.4">
      <c r="B664" s="47" t="s">
        <v>3625</v>
      </c>
      <c r="C664" s="47"/>
      <c r="D664" s="47" t="s">
        <v>7125</v>
      </c>
      <c r="E664" s="47" t="s">
        <v>6008</v>
      </c>
      <c r="F664" s="47" t="s">
        <v>1199</v>
      </c>
      <c r="G664" s="47"/>
      <c r="H664" s="47"/>
      <c r="I664" s="47"/>
    </row>
    <row r="665" spans="2:9" x14ac:dyDescent="0.4">
      <c r="B665" s="47" t="s">
        <v>6024</v>
      </c>
      <c r="C665" s="47"/>
      <c r="D665" s="47" t="s">
        <v>7125</v>
      </c>
      <c r="E665" s="47" t="s">
        <v>6008</v>
      </c>
      <c r="F665" s="47" t="s">
        <v>990</v>
      </c>
      <c r="G665" s="47"/>
      <c r="H665" s="47"/>
      <c r="I665" s="47"/>
    </row>
    <row r="666" spans="2:9" x14ac:dyDescent="0.4">
      <c r="B666" s="47" t="s">
        <v>6025</v>
      </c>
      <c r="C666" s="47"/>
      <c r="D666" s="47" t="s">
        <v>7125</v>
      </c>
      <c r="E666" s="47" t="s">
        <v>6008</v>
      </c>
      <c r="F666" s="47" t="s">
        <v>760</v>
      </c>
      <c r="G666" s="47"/>
      <c r="H666" s="47"/>
      <c r="I666" s="47"/>
    </row>
    <row r="667" spans="2:9" x14ac:dyDescent="0.4">
      <c r="B667" s="47" t="s">
        <v>6026</v>
      </c>
      <c r="C667" s="47"/>
      <c r="D667" s="47" t="s">
        <v>7125</v>
      </c>
      <c r="E667" s="47" t="s">
        <v>6008</v>
      </c>
      <c r="F667" s="47" t="s">
        <v>961</v>
      </c>
      <c r="G667" s="47"/>
      <c r="H667" s="47"/>
      <c r="I667" s="47"/>
    </row>
    <row r="668" spans="2:9" x14ac:dyDescent="0.4">
      <c r="B668" s="47" t="s">
        <v>6027</v>
      </c>
      <c r="C668" s="47"/>
      <c r="D668" s="47" t="s">
        <v>7125</v>
      </c>
      <c r="E668" s="47" t="s">
        <v>6008</v>
      </c>
      <c r="F668" s="47" t="s">
        <v>1216</v>
      </c>
      <c r="G668" s="47"/>
      <c r="H668" s="47"/>
      <c r="I668" s="47"/>
    </row>
    <row r="669" spans="2:9" x14ac:dyDescent="0.4">
      <c r="B669" s="47" t="s">
        <v>1571</v>
      </c>
      <c r="C669" s="47"/>
      <c r="D669" s="47" t="s">
        <v>7125</v>
      </c>
      <c r="E669" s="47" t="s">
        <v>6008</v>
      </c>
      <c r="F669" s="47" t="s">
        <v>854</v>
      </c>
      <c r="G669" s="47"/>
      <c r="H669" s="47"/>
      <c r="I669" s="47"/>
    </row>
    <row r="670" spans="2:9" x14ac:dyDescent="0.4">
      <c r="B670" s="47" t="s">
        <v>6846</v>
      </c>
      <c r="C670" s="47"/>
      <c r="D670" s="47" t="s">
        <v>7125</v>
      </c>
      <c r="E670" s="47" t="s">
        <v>6008</v>
      </c>
      <c r="F670" s="47" t="s">
        <v>1235</v>
      </c>
      <c r="G670" s="47"/>
      <c r="H670" s="47"/>
      <c r="I670" s="47"/>
    </row>
    <row r="671" spans="2:9" x14ac:dyDescent="0.4">
      <c r="B671" s="47" t="s">
        <v>1056</v>
      </c>
      <c r="C671" s="47"/>
      <c r="D671" s="47" t="s">
        <v>7125</v>
      </c>
      <c r="E671" s="47" t="s">
        <v>6028</v>
      </c>
      <c r="F671" s="47" t="s">
        <v>811</v>
      </c>
      <c r="G671" s="47"/>
      <c r="H671" s="47"/>
      <c r="I671" s="47"/>
    </row>
    <row r="672" spans="2:9" x14ac:dyDescent="0.4">
      <c r="B672" s="47" t="s">
        <v>6029</v>
      </c>
      <c r="C672" s="47"/>
      <c r="D672" s="47" t="s">
        <v>7125</v>
      </c>
      <c r="E672" s="47" t="s">
        <v>6028</v>
      </c>
      <c r="F672" s="47" t="s">
        <v>814</v>
      </c>
      <c r="G672" s="47"/>
      <c r="H672" s="47"/>
      <c r="I672" s="47"/>
    </row>
    <row r="673" spans="2:9" x14ac:dyDescent="0.4">
      <c r="B673" s="47" t="s">
        <v>6030</v>
      </c>
      <c r="C673" s="47"/>
      <c r="D673" s="47" t="s">
        <v>7125</v>
      </c>
      <c r="E673" s="47" t="s">
        <v>6028</v>
      </c>
      <c r="F673" s="47" t="s">
        <v>471</v>
      </c>
      <c r="G673" s="47"/>
      <c r="H673" s="47"/>
      <c r="I673" s="47"/>
    </row>
    <row r="674" spans="2:9" x14ac:dyDescent="0.4">
      <c r="B674" s="47" t="s">
        <v>110</v>
      </c>
      <c r="C674" s="47"/>
      <c r="D674" s="47" t="s">
        <v>7125</v>
      </c>
      <c r="E674" s="47" t="s">
        <v>6028</v>
      </c>
      <c r="F674" s="47" t="s">
        <v>446</v>
      </c>
      <c r="G674" s="47"/>
      <c r="H674" s="47"/>
      <c r="I674" s="47"/>
    </row>
    <row r="675" spans="2:9" x14ac:dyDescent="0.4">
      <c r="B675" s="47" t="s">
        <v>2870</v>
      </c>
      <c r="C675" s="47"/>
      <c r="D675" s="47" t="s">
        <v>7125</v>
      </c>
      <c r="E675" s="47" t="s">
        <v>6028</v>
      </c>
      <c r="F675" s="47" t="s">
        <v>800</v>
      </c>
      <c r="G675" s="47"/>
      <c r="H675" s="47"/>
      <c r="I675" s="47"/>
    </row>
    <row r="676" spans="2:9" x14ac:dyDescent="0.4">
      <c r="B676" s="47" t="s">
        <v>6031</v>
      </c>
      <c r="C676" s="47"/>
      <c r="D676" s="47" t="s">
        <v>7125</v>
      </c>
      <c r="E676" s="47" t="s">
        <v>6028</v>
      </c>
      <c r="F676" s="47" t="s">
        <v>833</v>
      </c>
      <c r="G676" s="47"/>
      <c r="H676" s="47"/>
      <c r="I676" s="47"/>
    </row>
    <row r="677" spans="2:9" x14ac:dyDescent="0.4">
      <c r="B677" s="47" t="s">
        <v>6032</v>
      </c>
      <c r="C677" s="47"/>
      <c r="D677" s="47" t="s">
        <v>7125</v>
      </c>
      <c r="E677" s="47" t="s">
        <v>6028</v>
      </c>
      <c r="F677" s="47" t="s">
        <v>836</v>
      </c>
      <c r="G677" s="47"/>
      <c r="H677" s="47"/>
      <c r="I677" s="47"/>
    </row>
    <row r="678" spans="2:9" x14ac:dyDescent="0.4">
      <c r="B678" s="47" t="s">
        <v>513</v>
      </c>
      <c r="C678" s="47"/>
      <c r="D678" s="47" t="s">
        <v>7125</v>
      </c>
      <c r="E678" s="47" t="s">
        <v>6028</v>
      </c>
      <c r="F678" s="47" t="s">
        <v>844</v>
      </c>
      <c r="G678" s="47"/>
      <c r="H678" s="47"/>
      <c r="I678" s="47"/>
    </row>
    <row r="679" spans="2:9" x14ac:dyDescent="0.4">
      <c r="B679" s="47" t="s">
        <v>3635</v>
      </c>
      <c r="C679" s="47"/>
      <c r="D679" s="47" t="s">
        <v>7125</v>
      </c>
      <c r="E679" s="47" t="s">
        <v>6028</v>
      </c>
      <c r="F679" s="47" t="s">
        <v>845</v>
      </c>
      <c r="G679" s="47"/>
      <c r="H679" s="47"/>
      <c r="I679" s="47"/>
    </row>
    <row r="680" spans="2:9" x14ac:dyDescent="0.4">
      <c r="B680" s="47" t="s">
        <v>6033</v>
      </c>
      <c r="C680" s="47"/>
      <c r="D680" s="47" t="s">
        <v>7125</v>
      </c>
      <c r="E680" s="47" t="s">
        <v>6028</v>
      </c>
      <c r="F680" s="47" t="s">
        <v>853</v>
      </c>
      <c r="G680" s="47"/>
      <c r="H680" s="47"/>
      <c r="I680" s="47"/>
    </row>
    <row r="681" spans="2:9" x14ac:dyDescent="0.4">
      <c r="B681" s="47" t="s">
        <v>2687</v>
      </c>
      <c r="C681" s="47"/>
      <c r="D681" s="47" t="s">
        <v>7125</v>
      </c>
      <c r="E681" s="47" t="s">
        <v>6028</v>
      </c>
      <c r="F681" s="47" t="s">
        <v>856</v>
      </c>
      <c r="G681" s="47"/>
      <c r="H681" s="47"/>
      <c r="I681" s="47"/>
    </row>
    <row r="682" spans="2:9" x14ac:dyDescent="0.4">
      <c r="B682" s="47" t="s">
        <v>3994</v>
      </c>
      <c r="C682" s="47"/>
      <c r="D682" s="47" t="s">
        <v>7125</v>
      </c>
      <c r="E682" s="47" t="s">
        <v>6028</v>
      </c>
      <c r="F682" s="47" t="s">
        <v>857</v>
      </c>
      <c r="G682" s="47"/>
      <c r="H682" s="47"/>
      <c r="I682" s="47"/>
    </row>
    <row r="683" spans="2:9" x14ac:dyDescent="0.4">
      <c r="B683" s="47" t="s">
        <v>6034</v>
      </c>
      <c r="C683" s="47"/>
      <c r="D683" s="47" t="s">
        <v>7125</v>
      </c>
      <c r="E683" s="47" t="s">
        <v>6028</v>
      </c>
      <c r="F683" s="47" t="s">
        <v>117</v>
      </c>
      <c r="G683" s="47"/>
      <c r="H683" s="47"/>
      <c r="I683" s="47"/>
    </row>
    <row r="684" spans="2:9" x14ac:dyDescent="0.4">
      <c r="B684" s="47" t="s">
        <v>750</v>
      </c>
      <c r="C684" s="47"/>
      <c r="D684" s="47" t="s">
        <v>7125</v>
      </c>
      <c r="E684" s="47" t="s">
        <v>6028</v>
      </c>
      <c r="F684" s="47" t="s">
        <v>867</v>
      </c>
      <c r="G684" s="47"/>
      <c r="H684" s="47"/>
      <c r="I684" s="47"/>
    </row>
    <row r="685" spans="2:9" x14ac:dyDescent="0.4">
      <c r="B685" s="47" t="s">
        <v>1958</v>
      </c>
      <c r="C685" s="47"/>
      <c r="D685" s="47" t="s">
        <v>7125</v>
      </c>
      <c r="E685" s="47" t="s">
        <v>6028</v>
      </c>
      <c r="F685" s="47" t="s">
        <v>865</v>
      </c>
      <c r="G685" s="47"/>
      <c r="H685" s="47"/>
      <c r="I685" s="47"/>
    </row>
    <row r="686" spans="2:9" x14ac:dyDescent="0.4">
      <c r="B686" s="47" t="s">
        <v>6035</v>
      </c>
      <c r="C686" s="47"/>
      <c r="D686" s="47" t="s">
        <v>7125</v>
      </c>
      <c r="E686" s="47" t="s">
        <v>6028</v>
      </c>
      <c r="F686" s="47" t="s">
        <v>889</v>
      </c>
      <c r="G686" s="47"/>
      <c r="H686" s="47"/>
      <c r="I686" s="47"/>
    </row>
    <row r="687" spans="2:9" x14ac:dyDescent="0.4">
      <c r="B687" s="47" t="s">
        <v>4496</v>
      </c>
      <c r="C687" s="47"/>
      <c r="D687" s="47" t="s">
        <v>7125</v>
      </c>
      <c r="E687" s="47" t="s">
        <v>6028</v>
      </c>
      <c r="F687" s="47" t="s">
        <v>897</v>
      </c>
      <c r="G687" s="47"/>
      <c r="H687" s="47"/>
      <c r="I687" s="47"/>
    </row>
    <row r="688" spans="2:9" x14ac:dyDescent="0.4">
      <c r="B688" s="47" t="s">
        <v>3864</v>
      </c>
      <c r="C688" s="47"/>
      <c r="D688" s="47" t="s">
        <v>7125</v>
      </c>
      <c r="E688" s="47" t="s">
        <v>6028</v>
      </c>
      <c r="F688" s="47" t="s">
        <v>901</v>
      </c>
      <c r="G688" s="47"/>
      <c r="H688" s="47"/>
      <c r="I688" s="47"/>
    </row>
    <row r="689" spans="2:9" x14ac:dyDescent="0.4">
      <c r="B689" s="47" t="s">
        <v>4097</v>
      </c>
      <c r="C689" s="47"/>
      <c r="D689" s="47" t="s">
        <v>7125</v>
      </c>
      <c r="E689" s="47" t="s">
        <v>6028</v>
      </c>
      <c r="F689" s="47" t="s">
        <v>1159</v>
      </c>
      <c r="G689" s="47"/>
      <c r="H689" s="47"/>
      <c r="I689" s="47"/>
    </row>
    <row r="690" spans="2:9" x14ac:dyDescent="0.4">
      <c r="B690" s="47" t="s">
        <v>2727</v>
      </c>
      <c r="C690" s="47"/>
      <c r="D690" s="47" t="s">
        <v>7125</v>
      </c>
      <c r="E690" s="47" t="s">
        <v>6028</v>
      </c>
      <c r="F690" s="47" t="s">
        <v>1165</v>
      </c>
      <c r="G690" s="47"/>
      <c r="H690" s="47"/>
      <c r="I690" s="47"/>
    </row>
    <row r="691" spans="2:9" x14ac:dyDescent="0.4">
      <c r="B691" s="47" t="s">
        <v>2977</v>
      </c>
      <c r="C691" s="47"/>
      <c r="D691" s="47" t="s">
        <v>7125</v>
      </c>
      <c r="E691" s="47" t="s">
        <v>6028</v>
      </c>
      <c r="F691" s="47" t="s">
        <v>1170</v>
      </c>
      <c r="G691" s="47"/>
      <c r="H691" s="47"/>
      <c r="I691" s="47"/>
    </row>
    <row r="692" spans="2:9" x14ac:dyDescent="0.4">
      <c r="B692" s="47" t="s">
        <v>6037</v>
      </c>
      <c r="C692" s="47"/>
      <c r="D692" s="47" t="s">
        <v>7125</v>
      </c>
      <c r="E692" s="47" t="s">
        <v>6028</v>
      </c>
      <c r="F692" s="47" t="s">
        <v>1174</v>
      </c>
      <c r="G692" s="47"/>
      <c r="H692" s="47"/>
      <c r="I692" s="47"/>
    </row>
    <row r="693" spans="2:9" x14ac:dyDescent="0.4">
      <c r="B693" s="47" t="s">
        <v>6038</v>
      </c>
      <c r="C693" s="47"/>
      <c r="D693" s="47" t="s">
        <v>7125</v>
      </c>
      <c r="E693" s="47" t="s">
        <v>6028</v>
      </c>
      <c r="F693" s="47" t="s">
        <v>912</v>
      </c>
      <c r="G693" s="47"/>
      <c r="H693" s="47"/>
      <c r="I693" s="47"/>
    </row>
    <row r="694" spans="2:9" x14ac:dyDescent="0.4">
      <c r="B694" s="47" t="s">
        <v>2895</v>
      </c>
      <c r="C694" s="47"/>
      <c r="D694" s="47" t="s">
        <v>7125</v>
      </c>
      <c r="E694" s="47" t="s">
        <v>6028</v>
      </c>
      <c r="F694" s="47" t="s">
        <v>1182</v>
      </c>
      <c r="G694" s="47"/>
      <c r="H694" s="47"/>
      <c r="I694" s="47"/>
    </row>
    <row r="695" spans="2:9" x14ac:dyDescent="0.4">
      <c r="B695" s="47" t="s">
        <v>1885</v>
      </c>
      <c r="C695" s="47"/>
      <c r="D695" s="47" t="s">
        <v>7125</v>
      </c>
      <c r="E695" s="47" t="s">
        <v>6028</v>
      </c>
      <c r="F695" s="47" t="s">
        <v>807</v>
      </c>
      <c r="G695" s="47"/>
      <c r="H695" s="47"/>
      <c r="I695" s="47"/>
    </row>
    <row r="696" spans="2:9" x14ac:dyDescent="0.4">
      <c r="B696" s="47" t="s">
        <v>1029</v>
      </c>
      <c r="C696" s="47"/>
      <c r="D696" s="47" t="s">
        <v>7125</v>
      </c>
      <c r="E696" s="47" t="s">
        <v>6028</v>
      </c>
      <c r="F696" s="47" t="s">
        <v>1158</v>
      </c>
      <c r="G696" s="47"/>
      <c r="H696" s="47"/>
      <c r="I696" s="47"/>
    </row>
    <row r="697" spans="2:9" x14ac:dyDescent="0.4">
      <c r="B697" s="47" t="s">
        <v>6039</v>
      </c>
      <c r="C697" s="47"/>
      <c r="D697" s="47" t="s">
        <v>7125</v>
      </c>
      <c r="E697" s="47" t="s">
        <v>6028</v>
      </c>
      <c r="F697" s="47" t="s">
        <v>1199</v>
      </c>
      <c r="G697" s="47"/>
      <c r="H697" s="47"/>
      <c r="I697" s="47"/>
    </row>
    <row r="698" spans="2:9" x14ac:dyDescent="0.4">
      <c r="B698" s="47" t="s">
        <v>5844</v>
      </c>
      <c r="C698" s="47"/>
      <c r="D698" s="47" t="s">
        <v>7125</v>
      </c>
      <c r="E698" s="47" t="s">
        <v>6028</v>
      </c>
      <c r="F698" s="47" t="s">
        <v>990</v>
      </c>
      <c r="G698" s="47"/>
      <c r="H698" s="47"/>
      <c r="I698" s="47"/>
    </row>
    <row r="699" spans="2:9" x14ac:dyDescent="0.4">
      <c r="B699" s="47" t="s">
        <v>6040</v>
      </c>
      <c r="C699" s="47"/>
      <c r="D699" s="47" t="s">
        <v>7125</v>
      </c>
      <c r="E699" s="47" t="s">
        <v>6028</v>
      </c>
      <c r="F699" s="47" t="s">
        <v>760</v>
      </c>
      <c r="G699" s="47"/>
      <c r="H699" s="47"/>
      <c r="I699" s="47"/>
    </row>
    <row r="700" spans="2:9" x14ac:dyDescent="0.4">
      <c r="B700" s="47" t="s">
        <v>6041</v>
      </c>
      <c r="C700" s="47"/>
      <c r="D700" s="47" t="s">
        <v>7125</v>
      </c>
      <c r="E700" s="47" t="s">
        <v>6028</v>
      </c>
      <c r="F700" s="47" t="s">
        <v>961</v>
      </c>
      <c r="G700" s="47"/>
      <c r="H700" s="47"/>
      <c r="I700" s="47"/>
    </row>
    <row r="701" spans="2:9" x14ac:dyDescent="0.4">
      <c r="B701" s="47" t="s">
        <v>6041</v>
      </c>
      <c r="C701" s="47"/>
      <c r="D701" s="47" t="s">
        <v>7125</v>
      </c>
      <c r="E701" s="47" t="s">
        <v>6028</v>
      </c>
      <c r="F701" s="47" t="s">
        <v>1266</v>
      </c>
      <c r="G701" s="47"/>
      <c r="H701" s="47"/>
      <c r="I701" s="47"/>
    </row>
    <row r="702" spans="2:9" x14ac:dyDescent="0.4">
      <c r="B702" s="47" t="s">
        <v>6042</v>
      </c>
      <c r="C702" s="47"/>
      <c r="D702" s="47" t="s">
        <v>7125</v>
      </c>
      <c r="E702" s="47" t="s">
        <v>6028</v>
      </c>
      <c r="F702" s="47" t="s">
        <v>854</v>
      </c>
      <c r="G702" s="47"/>
      <c r="H702" s="47"/>
      <c r="I702" s="47"/>
    </row>
    <row r="703" spans="2:9" x14ac:dyDescent="0.4">
      <c r="B703" s="47" t="s">
        <v>298</v>
      </c>
      <c r="C703" s="47"/>
      <c r="D703" s="47" t="s">
        <v>7125</v>
      </c>
      <c r="E703" s="47" t="s">
        <v>6028</v>
      </c>
      <c r="F703" s="47" t="s">
        <v>1235</v>
      </c>
      <c r="G703" s="47"/>
      <c r="H703" s="47"/>
      <c r="I703" s="47"/>
    </row>
    <row r="704" spans="2:9" x14ac:dyDescent="0.4">
      <c r="B704" s="47" t="s">
        <v>2052</v>
      </c>
      <c r="C704" s="47"/>
      <c r="D704" s="47" t="s">
        <v>7125</v>
      </c>
      <c r="E704" s="47" t="s">
        <v>6028</v>
      </c>
      <c r="F704" s="47" t="s">
        <v>202</v>
      </c>
      <c r="G704" s="47"/>
      <c r="H704" s="47"/>
      <c r="I704" s="47"/>
    </row>
    <row r="705" spans="2:9" x14ac:dyDescent="0.4">
      <c r="B705" s="47" t="s">
        <v>6044</v>
      </c>
      <c r="C705" s="47"/>
      <c r="D705" s="47" t="s">
        <v>7125</v>
      </c>
      <c r="E705" s="47" t="s">
        <v>6028</v>
      </c>
      <c r="F705" s="47" t="s">
        <v>1208</v>
      </c>
      <c r="G705" s="47"/>
      <c r="H705" s="47"/>
      <c r="I705" s="47"/>
    </row>
    <row r="706" spans="2:9" x14ac:dyDescent="0.4">
      <c r="B706" s="47" t="s">
        <v>6046</v>
      </c>
      <c r="C706" s="47"/>
      <c r="D706" s="47" t="s">
        <v>7125</v>
      </c>
      <c r="E706" s="47" t="s">
        <v>6028</v>
      </c>
      <c r="F706" s="47" t="s">
        <v>1264</v>
      </c>
      <c r="G706" s="47"/>
      <c r="H706" s="47"/>
      <c r="I706" s="47"/>
    </row>
    <row r="707" spans="2:9" x14ac:dyDescent="0.4">
      <c r="B707" s="47" t="s">
        <v>4110</v>
      </c>
      <c r="C707" s="47"/>
      <c r="D707" s="47" t="s">
        <v>7125</v>
      </c>
      <c r="E707" s="47" t="s">
        <v>6047</v>
      </c>
      <c r="F707" s="47" t="s">
        <v>811</v>
      </c>
      <c r="G707" s="47"/>
      <c r="H707" s="47"/>
      <c r="I707" s="47"/>
    </row>
    <row r="708" spans="2:9" x14ac:dyDescent="0.4">
      <c r="B708" s="47" t="s">
        <v>4469</v>
      </c>
      <c r="C708" s="47"/>
      <c r="D708" s="47" t="s">
        <v>7125</v>
      </c>
      <c r="E708" s="47" t="s">
        <v>6047</v>
      </c>
      <c r="F708" s="47" t="s">
        <v>814</v>
      </c>
      <c r="G708" s="47"/>
      <c r="H708" s="47"/>
      <c r="I708" s="47"/>
    </row>
    <row r="709" spans="2:9" x14ac:dyDescent="0.4">
      <c r="B709" s="47" t="s">
        <v>6048</v>
      </c>
      <c r="C709" s="47"/>
      <c r="D709" s="47" t="s">
        <v>7125</v>
      </c>
      <c r="E709" s="47" t="s">
        <v>6047</v>
      </c>
      <c r="F709" s="47" t="s">
        <v>471</v>
      </c>
      <c r="G709" s="47"/>
      <c r="H709" s="47"/>
      <c r="I709" s="47"/>
    </row>
    <row r="710" spans="2:9" x14ac:dyDescent="0.4">
      <c r="B710" s="47" t="s">
        <v>6049</v>
      </c>
      <c r="C710" s="47"/>
      <c r="D710" s="47" t="s">
        <v>7125</v>
      </c>
      <c r="E710" s="47" t="s">
        <v>6047</v>
      </c>
      <c r="F710" s="47" t="s">
        <v>446</v>
      </c>
      <c r="G710" s="47"/>
      <c r="H710" s="47"/>
      <c r="I710" s="47"/>
    </row>
    <row r="711" spans="2:9" x14ac:dyDescent="0.4">
      <c r="B711" s="47" t="s">
        <v>1523</v>
      </c>
      <c r="C711" s="47"/>
      <c r="D711" s="47" t="s">
        <v>7125</v>
      </c>
      <c r="E711" s="47" t="s">
        <v>6047</v>
      </c>
      <c r="F711" s="47" t="s">
        <v>800</v>
      </c>
      <c r="G711" s="47"/>
      <c r="H711" s="47"/>
      <c r="I711" s="47"/>
    </row>
    <row r="712" spans="2:9" x14ac:dyDescent="0.4">
      <c r="B712" s="47" t="s">
        <v>6050</v>
      </c>
      <c r="C712" s="47"/>
      <c r="D712" s="47" t="s">
        <v>7125</v>
      </c>
      <c r="E712" s="47" t="s">
        <v>6047</v>
      </c>
      <c r="F712" s="47" t="s">
        <v>833</v>
      </c>
      <c r="G712" s="47"/>
      <c r="H712" s="47"/>
      <c r="I712" s="47"/>
    </row>
    <row r="713" spans="2:9" x14ac:dyDescent="0.4">
      <c r="B713" s="47" t="s">
        <v>5122</v>
      </c>
      <c r="C713" s="47"/>
      <c r="D713" s="47" t="s">
        <v>7125</v>
      </c>
      <c r="E713" s="47" t="s">
        <v>6047</v>
      </c>
      <c r="F713" s="47" t="s">
        <v>1159</v>
      </c>
      <c r="G713" s="47"/>
      <c r="H713" s="47"/>
      <c r="I713" s="47"/>
    </row>
    <row r="714" spans="2:9" x14ac:dyDescent="0.4">
      <c r="B714" s="47" t="s">
        <v>5389</v>
      </c>
      <c r="C714" s="47"/>
      <c r="D714" s="47" t="s">
        <v>7125</v>
      </c>
      <c r="E714" s="47" t="s">
        <v>1648</v>
      </c>
      <c r="F714" s="47" t="s">
        <v>811</v>
      </c>
      <c r="G714" s="47"/>
      <c r="H714" s="47"/>
      <c r="I714" s="47"/>
    </row>
    <row r="715" spans="2:9" x14ac:dyDescent="0.4">
      <c r="B715" s="47" t="s">
        <v>851</v>
      </c>
      <c r="C715" s="47"/>
      <c r="D715" s="47" t="s">
        <v>7125</v>
      </c>
      <c r="E715" s="47" t="s">
        <v>1648</v>
      </c>
      <c r="F715" s="47" t="s">
        <v>814</v>
      </c>
      <c r="G715" s="47"/>
      <c r="H715" s="47"/>
      <c r="I715" s="47"/>
    </row>
    <row r="716" spans="2:9" x14ac:dyDescent="0.4">
      <c r="B716" s="47" t="s">
        <v>6051</v>
      </c>
      <c r="C716" s="47"/>
      <c r="D716" s="47" t="s">
        <v>7125</v>
      </c>
      <c r="E716" s="47" t="s">
        <v>1648</v>
      </c>
      <c r="F716" s="47" t="s">
        <v>471</v>
      </c>
      <c r="G716" s="47"/>
      <c r="H716" s="47"/>
      <c r="I716" s="47"/>
    </row>
    <row r="717" spans="2:9" x14ac:dyDescent="0.4">
      <c r="B717" s="47" t="s">
        <v>6053</v>
      </c>
      <c r="C717" s="47"/>
      <c r="D717" s="47" t="s">
        <v>7125</v>
      </c>
      <c r="E717" s="47" t="s">
        <v>1648</v>
      </c>
      <c r="F717" s="47" t="s">
        <v>1159</v>
      </c>
      <c r="G717" s="47"/>
      <c r="H717" s="47"/>
      <c r="I717" s="47"/>
    </row>
    <row r="718" spans="2:9" x14ac:dyDescent="0.4">
      <c r="B718" s="47" t="s">
        <v>530</v>
      </c>
      <c r="C718" s="47"/>
      <c r="D718" s="47" t="s">
        <v>7125</v>
      </c>
      <c r="E718" s="47" t="s">
        <v>2277</v>
      </c>
      <c r="F718" s="47" t="s">
        <v>811</v>
      </c>
      <c r="G718" s="47"/>
      <c r="H718" s="47"/>
      <c r="I718" s="47"/>
    </row>
    <row r="719" spans="2:9" x14ac:dyDescent="0.4">
      <c r="B719" s="47" t="s">
        <v>4943</v>
      </c>
      <c r="C719" s="47"/>
      <c r="D719" s="47" t="s">
        <v>7125</v>
      </c>
      <c r="E719" s="47" t="s">
        <v>2277</v>
      </c>
      <c r="F719" s="47" t="s">
        <v>814</v>
      </c>
      <c r="G719" s="47"/>
      <c r="H719" s="47"/>
      <c r="I719" s="47"/>
    </row>
    <row r="720" spans="2:9" x14ac:dyDescent="0.4">
      <c r="B720" s="47" t="s">
        <v>6054</v>
      </c>
      <c r="C720" s="47"/>
      <c r="D720" s="47" t="s">
        <v>7125</v>
      </c>
      <c r="E720" s="47" t="s">
        <v>2277</v>
      </c>
      <c r="F720" s="47" t="s">
        <v>471</v>
      </c>
      <c r="G720" s="47"/>
      <c r="H720" s="47"/>
      <c r="I720" s="47"/>
    </row>
    <row r="721" spans="2:9" x14ac:dyDescent="0.4">
      <c r="B721" s="47" t="s">
        <v>6057</v>
      </c>
      <c r="C721" s="47"/>
      <c r="D721" s="47" t="s">
        <v>7125</v>
      </c>
      <c r="E721" s="47" t="s">
        <v>2277</v>
      </c>
      <c r="F721" s="47" t="s">
        <v>446</v>
      </c>
      <c r="G721" s="47"/>
      <c r="H721" s="47"/>
      <c r="I721" s="47"/>
    </row>
    <row r="722" spans="2:9" x14ac:dyDescent="0.4">
      <c r="B722" s="47" t="s">
        <v>4237</v>
      </c>
      <c r="C722" s="47"/>
      <c r="D722" s="47" t="s">
        <v>7125</v>
      </c>
      <c r="E722" s="47" t="s">
        <v>2277</v>
      </c>
      <c r="F722" s="47" t="s">
        <v>800</v>
      </c>
      <c r="G722" s="47"/>
      <c r="H722" s="47"/>
      <c r="I722" s="47"/>
    </row>
    <row r="723" spans="2:9" x14ac:dyDescent="0.4">
      <c r="B723" s="47" t="s">
        <v>6058</v>
      </c>
      <c r="C723" s="47"/>
      <c r="D723" s="47" t="s">
        <v>7125</v>
      </c>
      <c r="E723" s="47" t="s">
        <v>2277</v>
      </c>
      <c r="F723" s="47" t="s">
        <v>833</v>
      </c>
      <c r="G723" s="47"/>
      <c r="H723" s="47"/>
      <c r="I723" s="47"/>
    </row>
    <row r="724" spans="2:9" x14ac:dyDescent="0.4">
      <c r="B724" s="47" t="s">
        <v>6062</v>
      </c>
      <c r="C724" s="47"/>
      <c r="D724" s="47" t="s">
        <v>7125</v>
      </c>
      <c r="E724" s="47" t="s">
        <v>2277</v>
      </c>
      <c r="F724" s="47" t="s">
        <v>1170</v>
      </c>
      <c r="G724" s="47"/>
      <c r="H724" s="47"/>
      <c r="I724" s="47"/>
    </row>
    <row r="725" spans="2:9" x14ac:dyDescent="0.4">
      <c r="B725" s="47" t="s">
        <v>6065</v>
      </c>
      <c r="C725" s="47"/>
      <c r="D725" s="47" t="s">
        <v>7125</v>
      </c>
      <c r="E725" s="47" t="s">
        <v>6064</v>
      </c>
      <c r="F725" s="47" t="s">
        <v>811</v>
      </c>
      <c r="G725" s="47"/>
      <c r="H725" s="47"/>
      <c r="I725" s="47"/>
    </row>
    <row r="726" spans="2:9" x14ac:dyDescent="0.4">
      <c r="B726" s="47" t="s">
        <v>6066</v>
      </c>
      <c r="C726" s="47"/>
      <c r="D726" s="47" t="s">
        <v>7125</v>
      </c>
      <c r="E726" s="47" t="s">
        <v>6064</v>
      </c>
      <c r="F726" s="47" t="s">
        <v>814</v>
      </c>
      <c r="G726" s="47"/>
      <c r="H726" s="47"/>
      <c r="I726" s="47"/>
    </row>
    <row r="727" spans="2:9" x14ac:dyDescent="0.4">
      <c r="B727" s="47" t="s">
        <v>6068</v>
      </c>
      <c r="C727" s="47"/>
      <c r="D727" s="47" t="s">
        <v>7125</v>
      </c>
      <c r="E727" s="47" t="s">
        <v>6064</v>
      </c>
      <c r="F727" s="47" t="s">
        <v>471</v>
      </c>
      <c r="G727" s="47"/>
      <c r="H727" s="47"/>
      <c r="I727" s="47"/>
    </row>
    <row r="728" spans="2:9" x14ac:dyDescent="0.4">
      <c r="B728" s="47" t="s">
        <v>5140</v>
      </c>
      <c r="C728" s="47"/>
      <c r="D728" s="47" t="s">
        <v>7125</v>
      </c>
      <c r="E728" s="47" t="s">
        <v>6064</v>
      </c>
      <c r="F728" s="47" t="s">
        <v>446</v>
      </c>
      <c r="G728" s="47"/>
      <c r="H728" s="47"/>
      <c r="I728" s="47"/>
    </row>
    <row r="729" spans="2:9" x14ac:dyDescent="0.4">
      <c r="B729" s="47" t="s">
        <v>1617</v>
      </c>
      <c r="C729" s="47"/>
      <c r="D729" s="47" t="s">
        <v>7125</v>
      </c>
      <c r="E729" s="47" t="s">
        <v>6064</v>
      </c>
      <c r="F729" s="47" t="s">
        <v>800</v>
      </c>
      <c r="G729" s="47"/>
      <c r="H729" s="47"/>
      <c r="I729" s="47"/>
    </row>
    <row r="730" spans="2:9" x14ac:dyDescent="0.4">
      <c r="B730" s="47" t="s">
        <v>5925</v>
      </c>
      <c r="C730" s="47"/>
      <c r="D730" s="47" t="s">
        <v>7125</v>
      </c>
      <c r="E730" s="47" t="s">
        <v>6064</v>
      </c>
      <c r="F730" s="47" t="s">
        <v>833</v>
      </c>
      <c r="G730" s="47"/>
      <c r="H730" s="47"/>
      <c r="I730" s="47"/>
    </row>
    <row r="731" spans="2:9" x14ac:dyDescent="0.4">
      <c r="B731" s="47" t="s">
        <v>6070</v>
      </c>
      <c r="C731" s="47"/>
      <c r="D731" s="47" t="s">
        <v>7125</v>
      </c>
      <c r="E731" s="47" t="s">
        <v>6064</v>
      </c>
      <c r="F731" s="47" t="s">
        <v>1159</v>
      </c>
      <c r="G731" s="47"/>
      <c r="H731" s="47"/>
      <c r="I731" s="47"/>
    </row>
    <row r="732" spans="2:9" x14ac:dyDescent="0.4">
      <c r="B732" s="47" t="s">
        <v>252</v>
      </c>
      <c r="C732" s="47"/>
      <c r="D732" s="47" t="s">
        <v>7125</v>
      </c>
      <c r="E732" s="47" t="s">
        <v>6064</v>
      </c>
      <c r="F732" s="47" t="s">
        <v>1165</v>
      </c>
      <c r="G732" s="47"/>
      <c r="H732" s="47"/>
      <c r="I732" s="47"/>
    </row>
    <row r="733" spans="2:9" x14ac:dyDescent="0.4">
      <c r="B733" s="47" t="s">
        <v>743</v>
      </c>
      <c r="C733" s="47"/>
      <c r="D733" s="47" t="s">
        <v>7125</v>
      </c>
      <c r="E733" s="47" t="s">
        <v>6064</v>
      </c>
      <c r="F733" s="47" t="s">
        <v>1168</v>
      </c>
      <c r="G733" s="47"/>
      <c r="H733" s="47"/>
      <c r="I733" s="47"/>
    </row>
    <row r="734" spans="2:9" x14ac:dyDescent="0.4">
      <c r="B734" s="47" t="s">
        <v>6072</v>
      </c>
      <c r="C734" s="47"/>
      <c r="D734" s="47" t="s">
        <v>7125</v>
      </c>
      <c r="E734" s="47" t="s">
        <v>6071</v>
      </c>
      <c r="F734" s="47" t="s">
        <v>811</v>
      </c>
      <c r="G734" s="47"/>
      <c r="H734" s="47"/>
      <c r="I734" s="47"/>
    </row>
    <row r="735" spans="2:9" x14ac:dyDescent="0.4">
      <c r="B735" s="47" t="s">
        <v>6075</v>
      </c>
      <c r="C735" s="47"/>
      <c r="D735" s="47" t="s">
        <v>7125</v>
      </c>
      <c r="E735" s="47" t="s">
        <v>6071</v>
      </c>
      <c r="F735" s="47" t="s">
        <v>814</v>
      </c>
      <c r="G735" s="47"/>
      <c r="H735" s="47"/>
      <c r="I735" s="47"/>
    </row>
    <row r="736" spans="2:9" x14ac:dyDescent="0.4">
      <c r="B736" s="47" t="s">
        <v>4450</v>
      </c>
      <c r="C736" s="47"/>
      <c r="D736" s="47" t="s">
        <v>7125</v>
      </c>
      <c r="E736" s="47" t="s">
        <v>5405</v>
      </c>
      <c r="F736" s="47" t="s">
        <v>811</v>
      </c>
      <c r="G736" s="47"/>
      <c r="H736" s="47"/>
      <c r="I736" s="47"/>
    </row>
    <row r="737" spans="2:9" x14ac:dyDescent="0.4">
      <c r="B737" s="47" t="s">
        <v>2882</v>
      </c>
      <c r="C737" s="47"/>
      <c r="D737" s="47" t="s">
        <v>7125</v>
      </c>
      <c r="E737" s="47" t="s">
        <v>5405</v>
      </c>
      <c r="F737" s="47" t="s">
        <v>814</v>
      </c>
      <c r="G737" s="47"/>
      <c r="H737" s="47"/>
      <c r="I737" s="47"/>
    </row>
    <row r="738" spans="2:9" x14ac:dyDescent="0.4">
      <c r="B738" s="47" t="s">
        <v>6076</v>
      </c>
      <c r="C738" s="47"/>
      <c r="D738" s="47" t="s">
        <v>7125</v>
      </c>
      <c r="E738" s="47" t="s">
        <v>5405</v>
      </c>
      <c r="F738" s="47" t="s">
        <v>471</v>
      </c>
      <c r="G738" s="47"/>
      <c r="H738" s="47"/>
      <c r="I738" s="47"/>
    </row>
    <row r="739" spans="2:9" x14ac:dyDescent="0.4">
      <c r="B739" s="47" t="s">
        <v>6080</v>
      </c>
      <c r="C739" s="47"/>
      <c r="D739" s="47" t="s">
        <v>7125</v>
      </c>
      <c r="E739" s="47" t="s">
        <v>5405</v>
      </c>
      <c r="F739" s="47" t="s">
        <v>446</v>
      </c>
      <c r="G739" s="47"/>
      <c r="H739" s="47"/>
      <c r="I739" s="47"/>
    </row>
    <row r="740" spans="2:9" x14ac:dyDescent="0.4">
      <c r="B740" s="47" t="s">
        <v>3281</v>
      </c>
      <c r="C740" s="47"/>
      <c r="D740" s="47" t="s">
        <v>7125</v>
      </c>
      <c r="E740" s="47" t="s">
        <v>5405</v>
      </c>
      <c r="F740" s="47" t="s">
        <v>800</v>
      </c>
      <c r="G740" s="47"/>
      <c r="H740" s="47"/>
      <c r="I740" s="47"/>
    </row>
    <row r="741" spans="2:9" x14ac:dyDescent="0.4">
      <c r="B741" s="47" t="s">
        <v>6081</v>
      </c>
      <c r="C741" s="47"/>
      <c r="D741" s="47" t="s">
        <v>7125</v>
      </c>
      <c r="E741" s="47" t="s">
        <v>5405</v>
      </c>
      <c r="F741" s="47" t="s">
        <v>833</v>
      </c>
      <c r="G741" s="47"/>
      <c r="H741" s="47"/>
      <c r="I741" s="47"/>
    </row>
    <row r="742" spans="2:9" x14ac:dyDescent="0.4">
      <c r="B742" s="47" t="s">
        <v>6082</v>
      </c>
      <c r="C742" s="47"/>
      <c r="D742" s="47" t="s">
        <v>7125</v>
      </c>
      <c r="E742" s="47" t="s">
        <v>5405</v>
      </c>
      <c r="F742" s="47" t="s">
        <v>1159</v>
      </c>
      <c r="G742" s="47"/>
      <c r="H742" s="47"/>
      <c r="I742" s="47"/>
    </row>
    <row r="743" spans="2:9" x14ac:dyDescent="0.4">
      <c r="B743" s="47" t="s">
        <v>2720</v>
      </c>
      <c r="C743" s="47"/>
      <c r="D743" s="47" t="s">
        <v>7125</v>
      </c>
      <c r="E743" s="47" t="s">
        <v>5405</v>
      </c>
      <c r="F743" s="47" t="s">
        <v>1168</v>
      </c>
      <c r="G743" s="47"/>
      <c r="H743" s="47"/>
      <c r="I743" s="47"/>
    </row>
    <row r="744" spans="2:9" x14ac:dyDescent="0.4">
      <c r="B744" s="47" t="s">
        <v>6086</v>
      </c>
      <c r="C744" s="47"/>
      <c r="D744" s="47" t="s">
        <v>7125</v>
      </c>
      <c r="E744" s="47" t="s">
        <v>5405</v>
      </c>
      <c r="F744" s="47" t="s">
        <v>1174</v>
      </c>
      <c r="G744" s="47"/>
      <c r="H744" s="47"/>
      <c r="I744" s="47"/>
    </row>
    <row r="745" spans="2:9" x14ac:dyDescent="0.4">
      <c r="B745" s="47" t="s">
        <v>2507</v>
      </c>
      <c r="C745" s="47"/>
      <c r="D745" s="47" t="s">
        <v>7125</v>
      </c>
      <c r="E745" s="47" t="s">
        <v>5405</v>
      </c>
      <c r="F745" s="47" t="s">
        <v>1182</v>
      </c>
      <c r="G745" s="47"/>
      <c r="H745" s="47"/>
      <c r="I745" s="47"/>
    </row>
    <row r="746" spans="2:9" x14ac:dyDescent="0.4">
      <c r="B746" s="47" t="s">
        <v>4507</v>
      </c>
      <c r="C746" s="47"/>
      <c r="D746" s="47" t="s">
        <v>7125</v>
      </c>
      <c r="E746" s="47" t="s">
        <v>5405</v>
      </c>
      <c r="F746" s="47" t="s">
        <v>807</v>
      </c>
      <c r="G746" s="47"/>
      <c r="H746" s="47"/>
      <c r="I746" s="47"/>
    </row>
    <row r="747" spans="2:9" x14ac:dyDescent="0.4">
      <c r="B747" s="47" t="s">
        <v>5871</v>
      </c>
      <c r="C747" s="47"/>
      <c r="D747" s="47" t="s">
        <v>7125</v>
      </c>
      <c r="E747" s="47" t="s">
        <v>5405</v>
      </c>
      <c r="F747" s="47" t="s">
        <v>1199</v>
      </c>
      <c r="G747" s="47"/>
      <c r="H747" s="47"/>
      <c r="I747" s="47"/>
    </row>
    <row r="748" spans="2:9" x14ac:dyDescent="0.4">
      <c r="B748" s="47" t="s">
        <v>6847</v>
      </c>
      <c r="C748" s="47"/>
      <c r="D748" s="47" t="s">
        <v>7125</v>
      </c>
      <c r="E748" s="47" t="s">
        <v>5405</v>
      </c>
      <c r="F748" s="47" t="s">
        <v>990</v>
      </c>
      <c r="G748" s="47"/>
      <c r="H748" s="47"/>
      <c r="I748" s="47"/>
    </row>
    <row r="749" spans="2:9" x14ac:dyDescent="0.4">
      <c r="B749" s="47" t="s">
        <v>6848</v>
      </c>
      <c r="C749" s="47"/>
      <c r="D749" s="47" t="s">
        <v>7125</v>
      </c>
      <c r="E749" s="47" t="s">
        <v>5405</v>
      </c>
      <c r="F749" s="47" t="s">
        <v>961</v>
      </c>
      <c r="G749" s="47"/>
      <c r="H749" s="47"/>
      <c r="I749" s="47"/>
    </row>
    <row r="750" spans="2:9" x14ac:dyDescent="0.4">
      <c r="B750" s="47" t="s">
        <v>6158</v>
      </c>
      <c r="C750" s="47"/>
      <c r="D750" s="47" t="s">
        <v>7125</v>
      </c>
      <c r="E750" s="47" t="s">
        <v>5405</v>
      </c>
      <c r="F750" s="47" t="s">
        <v>1216</v>
      </c>
      <c r="G750" s="47"/>
      <c r="H750" s="47"/>
      <c r="I750" s="47"/>
    </row>
    <row r="751" spans="2:9" x14ac:dyDescent="0.4">
      <c r="B751" s="47" t="s">
        <v>6090</v>
      </c>
      <c r="C751" s="47"/>
      <c r="D751" s="47" t="s">
        <v>7125</v>
      </c>
      <c r="E751" s="47" t="s">
        <v>5405</v>
      </c>
      <c r="F751" s="47" t="s">
        <v>1235</v>
      </c>
      <c r="G751" s="47"/>
      <c r="H751" s="47"/>
      <c r="I751" s="47"/>
    </row>
    <row r="752" spans="2:9" x14ac:dyDescent="0.4">
      <c r="B752" s="47" t="s">
        <v>5505</v>
      </c>
      <c r="C752" s="47"/>
      <c r="D752" s="47" t="s">
        <v>7125</v>
      </c>
      <c r="E752" s="47" t="s">
        <v>5405</v>
      </c>
      <c r="F752" s="47" t="s">
        <v>1245</v>
      </c>
      <c r="G752" s="47"/>
      <c r="H752" s="47"/>
      <c r="I752" s="47"/>
    </row>
    <row r="753" spans="2:9" x14ac:dyDescent="0.4">
      <c r="B753" s="47" t="s">
        <v>6093</v>
      </c>
      <c r="C753" s="47"/>
      <c r="D753" s="47" t="s">
        <v>7125</v>
      </c>
      <c r="E753" s="47" t="s">
        <v>5405</v>
      </c>
      <c r="F753" s="47" t="s">
        <v>1249</v>
      </c>
      <c r="G753" s="47"/>
      <c r="H753" s="47"/>
      <c r="I753" s="47"/>
    </row>
    <row r="754" spans="2:9" x14ac:dyDescent="0.4">
      <c r="B754" s="47" t="s">
        <v>4739</v>
      </c>
      <c r="C754" s="47"/>
      <c r="D754" s="47" t="s">
        <v>7125</v>
      </c>
      <c r="E754" s="47" t="s">
        <v>5405</v>
      </c>
      <c r="F754" s="47" t="s">
        <v>1208</v>
      </c>
      <c r="G754" s="47"/>
      <c r="H754" s="47"/>
      <c r="I754" s="47"/>
    </row>
    <row r="755" spans="2:9" x14ac:dyDescent="0.4">
      <c r="B755" s="47" t="s">
        <v>6097</v>
      </c>
      <c r="C755" s="47"/>
      <c r="D755" s="47" t="s">
        <v>7125</v>
      </c>
      <c r="E755" s="47" t="s">
        <v>5405</v>
      </c>
      <c r="F755" s="47" t="s">
        <v>4978</v>
      </c>
      <c r="G755" s="47"/>
      <c r="H755" s="47"/>
      <c r="I755" s="47"/>
    </row>
    <row r="756" spans="2:9" x14ac:dyDescent="0.4">
      <c r="B756" s="47" t="s">
        <v>6098</v>
      </c>
      <c r="C756" s="47"/>
      <c r="D756" s="47" t="s">
        <v>7125</v>
      </c>
      <c r="E756" s="47" t="s">
        <v>5405</v>
      </c>
      <c r="F756" s="47" t="s">
        <v>2746</v>
      </c>
      <c r="G756" s="47"/>
      <c r="H756" s="47"/>
      <c r="I756" s="47"/>
    </row>
    <row r="757" spans="2:9" x14ac:dyDescent="0.4">
      <c r="B757" s="47" t="s">
        <v>6102</v>
      </c>
      <c r="C757" s="47"/>
      <c r="D757" s="47" t="s">
        <v>7125</v>
      </c>
      <c r="E757" s="47" t="s">
        <v>5405</v>
      </c>
      <c r="F757" s="47" t="s">
        <v>3755</v>
      </c>
      <c r="G757" s="47"/>
      <c r="H757" s="47"/>
      <c r="I757" s="47"/>
    </row>
    <row r="758" spans="2:9" x14ac:dyDescent="0.4">
      <c r="B758" s="47" t="s">
        <v>5132</v>
      </c>
      <c r="C758" s="47"/>
      <c r="D758" s="47" t="s">
        <v>7125</v>
      </c>
      <c r="E758" s="47" t="s">
        <v>5405</v>
      </c>
      <c r="F758" s="47" t="s">
        <v>4337</v>
      </c>
      <c r="G758" s="47"/>
      <c r="H758" s="47"/>
      <c r="I758" s="47"/>
    </row>
    <row r="759" spans="2:9" x14ac:dyDescent="0.4">
      <c r="B759" s="47" t="s">
        <v>6106</v>
      </c>
      <c r="C759" s="47"/>
      <c r="D759" s="47" t="s">
        <v>7125</v>
      </c>
      <c r="E759" s="47" t="s">
        <v>5405</v>
      </c>
      <c r="F759" s="47" t="s">
        <v>460</v>
      </c>
      <c r="G759" s="47"/>
      <c r="H759" s="47"/>
      <c r="I759" s="47"/>
    </row>
    <row r="760" spans="2:9" x14ac:dyDescent="0.4">
      <c r="B760" s="47" t="s">
        <v>587</v>
      </c>
      <c r="C760" s="47"/>
      <c r="D760" s="47" t="s">
        <v>7125</v>
      </c>
      <c r="E760" s="47" t="s">
        <v>5405</v>
      </c>
      <c r="F760" s="47" t="s">
        <v>4984</v>
      </c>
      <c r="G760" s="47"/>
      <c r="H760" s="47"/>
      <c r="I760" s="47"/>
    </row>
    <row r="761" spans="2:9" x14ac:dyDescent="0.4">
      <c r="B761" s="47" t="s">
        <v>1864</v>
      </c>
      <c r="C761" s="47"/>
      <c r="D761" s="47" t="s">
        <v>7125</v>
      </c>
      <c r="E761" s="47" t="s">
        <v>5405</v>
      </c>
      <c r="F761" s="47" t="s">
        <v>2140</v>
      </c>
      <c r="G761" s="47"/>
      <c r="H761" s="47"/>
      <c r="I761" s="47"/>
    </row>
    <row r="762" spans="2:9" x14ac:dyDescent="0.4">
      <c r="B762" s="47" t="s">
        <v>2580</v>
      </c>
      <c r="C762" s="47"/>
      <c r="D762" s="47" t="s">
        <v>7125</v>
      </c>
      <c r="E762" s="47" t="s">
        <v>5405</v>
      </c>
      <c r="F762" s="47" t="s">
        <v>1723</v>
      </c>
      <c r="G762" s="47"/>
      <c r="H762" s="47"/>
      <c r="I762" s="47"/>
    </row>
    <row r="763" spans="2:9" x14ac:dyDescent="0.4">
      <c r="B763" s="47" t="s">
        <v>6113</v>
      </c>
      <c r="C763" s="47"/>
      <c r="D763" s="47" t="s">
        <v>7125</v>
      </c>
      <c r="E763" s="47" t="s">
        <v>5405</v>
      </c>
      <c r="F763" s="47" t="s">
        <v>5641</v>
      </c>
      <c r="G763" s="47"/>
      <c r="H763" s="47"/>
      <c r="I763" s="47"/>
    </row>
    <row r="764" spans="2:9" x14ac:dyDescent="0.4">
      <c r="B764" s="47" t="s">
        <v>223</v>
      </c>
      <c r="C764" s="47"/>
      <c r="D764" s="47" t="s">
        <v>7125</v>
      </c>
      <c r="E764" s="47" t="s">
        <v>5405</v>
      </c>
      <c r="F764" s="47" t="s">
        <v>630</v>
      </c>
      <c r="G764" s="47"/>
      <c r="H764" s="47"/>
      <c r="I764" s="47"/>
    </row>
    <row r="765" spans="2:9" x14ac:dyDescent="0.4">
      <c r="B765" s="47" t="s">
        <v>6114</v>
      </c>
      <c r="C765" s="47"/>
      <c r="D765" s="47" t="s">
        <v>7125</v>
      </c>
      <c r="E765" s="47" t="s">
        <v>5405</v>
      </c>
      <c r="F765" s="47" t="s">
        <v>2259</v>
      </c>
      <c r="G765" s="47"/>
      <c r="H765" s="47"/>
      <c r="I765" s="47"/>
    </row>
    <row r="766" spans="2:9" x14ac:dyDescent="0.4">
      <c r="B766" s="47" t="s">
        <v>6117</v>
      </c>
      <c r="C766" s="47"/>
      <c r="D766" s="47" t="s">
        <v>7125</v>
      </c>
      <c r="E766" s="47" t="s">
        <v>5405</v>
      </c>
      <c r="F766" s="47" t="s">
        <v>5623</v>
      </c>
      <c r="G766" s="47"/>
      <c r="H766" s="47"/>
      <c r="I766" s="47"/>
    </row>
    <row r="767" spans="2:9" x14ac:dyDescent="0.4">
      <c r="B767" s="47" t="s">
        <v>6120</v>
      </c>
      <c r="C767" s="47"/>
      <c r="D767" s="47" t="s">
        <v>7125</v>
      </c>
      <c r="E767" s="47" t="s">
        <v>5405</v>
      </c>
      <c r="F767" s="47" t="s">
        <v>5636</v>
      </c>
      <c r="G767" s="47"/>
      <c r="H767" s="47"/>
      <c r="I767" s="47"/>
    </row>
    <row r="768" spans="2:9" x14ac:dyDescent="0.4">
      <c r="B768" s="47" t="s">
        <v>6122</v>
      </c>
      <c r="C768" s="47"/>
      <c r="D768" s="47" t="s">
        <v>7125</v>
      </c>
      <c r="E768" s="47" t="s">
        <v>5405</v>
      </c>
      <c r="F768" s="47" t="s">
        <v>5613</v>
      </c>
      <c r="G768" s="47"/>
      <c r="H768" s="47"/>
      <c r="I768" s="47"/>
    </row>
    <row r="769" spans="2:9" x14ac:dyDescent="0.4">
      <c r="B769" s="47" t="s">
        <v>6129</v>
      </c>
      <c r="C769" s="47"/>
      <c r="D769" s="47" t="s">
        <v>7125</v>
      </c>
      <c r="E769" s="47" t="s">
        <v>5405</v>
      </c>
      <c r="F769" s="47" t="s">
        <v>722</v>
      </c>
      <c r="G769" s="47"/>
      <c r="H769" s="47"/>
      <c r="I769" s="47"/>
    </row>
    <row r="770" spans="2:9" x14ac:dyDescent="0.4">
      <c r="B770" s="47" t="s">
        <v>6132</v>
      </c>
      <c r="C770" s="47"/>
      <c r="D770" s="47" t="s">
        <v>7125</v>
      </c>
      <c r="E770" s="47" t="s">
        <v>5405</v>
      </c>
      <c r="F770" s="47" t="s">
        <v>6131</v>
      </c>
      <c r="G770" s="47"/>
      <c r="H770" s="47"/>
      <c r="I770" s="47"/>
    </row>
    <row r="771" spans="2:9" x14ac:dyDescent="0.4">
      <c r="B771" s="47" t="s">
        <v>4092</v>
      </c>
      <c r="C771" s="47"/>
      <c r="D771" s="47" t="s">
        <v>7125</v>
      </c>
      <c r="E771" s="47" t="s">
        <v>5405</v>
      </c>
      <c r="F771" s="47" t="s">
        <v>3192</v>
      </c>
      <c r="G771" s="47"/>
      <c r="H771" s="47"/>
      <c r="I771" s="47"/>
    </row>
    <row r="772" spans="2:9" x14ac:dyDescent="0.4">
      <c r="B772" s="47" t="s">
        <v>6133</v>
      </c>
      <c r="C772" s="47"/>
      <c r="D772" s="47" t="s">
        <v>7125</v>
      </c>
      <c r="E772" s="47" t="s">
        <v>4793</v>
      </c>
      <c r="F772" s="47" t="s">
        <v>811</v>
      </c>
      <c r="G772" s="47"/>
      <c r="H772" s="47"/>
      <c r="I772" s="47"/>
    </row>
    <row r="773" spans="2:9" x14ac:dyDescent="0.4">
      <c r="B773" s="47" t="s">
        <v>6112</v>
      </c>
      <c r="C773" s="47"/>
      <c r="D773" s="47" t="s">
        <v>7125</v>
      </c>
      <c r="E773" s="47" t="s">
        <v>4793</v>
      </c>
      <c r="F773" s="47" t="s">
        <v>814</v>
      </c>
      <c r="G773" s="47"/>
      <c r="H773" s="47"/>
      <c r="I773" s="47"/>
    </row>
    <row r="774" spans="2:9" x14ac:dyDescent="0.4">
      <c r="B774" s="47" t="s">
        <v>4915</v>
      </c>
      <c r="C774" s="47"/>
      <c r="D774" s="47" t="s">
        <v>7125</v>
      </c>
      <c r="E774" s="47" t="s">
        <v>4793</v>
      </c>
      <c r="F774" s="47" t="s">
        <v>471</v>
      </c>
      <c r="G774" s="47"/>
      <c r="H774" s="47"/>
      <c r="I774" s="47"/>
    </row>
    <row r="775" spans="2:9" x14ac:dyDescent="0.4">
      <c r="B775" s="47" t="s">
        <v>6134</v>
      </c>
      <c r="C775" s="47"/>
      <c r="D775" s="47" t="s">
        <v>7125</v>
      </c>
      <c r="E775" s="47" t="s">
        <v>4793</v>
      </c>
      <c r="F775" s="47" t="s">
        <v>446</v>
      </c>
      <c r="G775" s="47"/>
      <c r="H775" s="47"/>
      <c r="I775" s="47"/>
    </row>
    <row r="776" spans="2:9" x14ac:dyDescent="0.4">
      <c r="B776" s="47" t="s">
        <v>6135</v>
      </c>
      <c r="C776" s="47"/>
      <c r="D776" s="47" t="s">
        <v>7125</v>
      </c>
      <c r="E776" s="47" t="s">
        <v>4793</v>
      </c>
      <c r="F776" s="47" t="s">
        <v>800</v>
      </c>
      <c r="G776" s="47"/>
      <c r="H776" s="47"/>
      <c r="I776" s="47"/>
    </row>
    <row r="777" spans="2:9" x14ac:dyDescent="0.4">
      <c r="B777" s="47" t="s">
        <v>6137</v>
      </c>
      <c r="C777" s="47"/>
      <c r="D777" s="47" t="s">
        <v>7125</v>
      </c>
      <c r="E777" s="47" t="s">
        <v>4793</v>
      </c>
      <c r="F777" s="47" t="s">
        <v>833</v>
      </c>
      <c r="G777" s="47"/>
      <c r="H777" s="47"/>
      <c r="I777" s="47"/>
    </row>
    <row r="778" spans="2:9" x14ac:dyDescent="0.4">
      <c r="B778" s="47" t="s">
        <v>6138</v>
      </c>
      <c r="C778" s="47"/>
      <c r="D778" s="47" t="s">
        <v>7125</v>
      </c>
      <c r="E778" s="47" t="s">
        <v>4793</v>
      </c>
      <c r="F778" s="47" t="s">
        <v>836</v>
      </c>
      <c r="G778" s="47"/>
      <c r="H778" s="47"/>
      <c r="I778" s="47"/>
    </row>
    <row r="779" spans="2:9" x14ac:dyDescent="0.4">
      <c r="B779" s="47" t="s">
        <v>4507</v>
      </c>
      <c r="C779" s="47"/>
      <c r="D779" s="47" t="s">
        <v>7125</v>
      </c>
      <c r="E779" s="47" t="s">
        <v>4793</v>
      </c>
      <c r="F779" s="47" t="s">
        <v>1159</v>
      </c>
      <c r="G779" s="47"/>
      <c r="H779" s="47"/>
      <c r="I779" s="47"/>
    </row>
    <row r="780" spans="2:9" x14ac:dyDescent="0.4">
      <c r="B780" s="47" t="s">
        <v>289</v>
      </c>
      <c r="C780" s="47"/>
      <c r="D780" s="47" t="s">
        <v>7125</v>
      </c>
      <c r="E780" s="47" t="s">
        <v>4793</v>
      </c>
      <c r="F780" s="47" t="s">
        <v>1165</v>
      </c>
      <c r="G780" s="47"/>
      <c r="H780" s="47"/>
      <c r="I780" s="47"/>
    </row>
    <row r="781" spans="2:9" x14ac:dyDescent="0.4">
      <c r="B781" s="47" t="s">
        <v>5947</v>
      </c>
      <c r="C781" s="47"/>
      <c r="D781" s="47" t="s">
        <v>7125</v>
      </c>
      <c r="E781" s="47" t="s">
        <v>4793</v>
      </c>
      <c r="F781" s="47" t="s">
        <v>1168</v>
      </c>
      <c r="G781" s="47"/>
      <c r="H781" s="47"/>
      <c r="I781" s="47"/>
    </row>
    <row r="782" spans="2:9" x14ac:dyDescent="0.4">
      <c r="B782" s="47" t="s">
        <v>4998</v>
      </c>
      <c r="C782" s="47"/>
      <c r="D782" s="47" t="s">
        <v>7125</v>
      </c>
      <c r="E782" s="47" t="s">
        <v>4793</v>
      </c>
      <c r="F782" s="47" t="s">
        <v>1172</v>
      </c>
      <c r="G782" s="47"/>
      <c r="H782" s="47"/>
      <c r="I782" s="47"/>
    </row>
    <row r="783" spans="2:9" x14ac:dyDescent="0.4">
      <c r="B783" s="47" t="s">
        <v>6141</v>
      </c>
      <c r="C783" s="47"/>
      <c r="D783" s="47" t="s">
        <v>7125</v>
      </c>
      <c r="E783" s="47" t="s">
        <v>4793</v>
      </c>
      <c r="F783" s="47" t="s">
        <v>1182</v>
      </c>
      <c r="G783" s="47"/>
      <c r="H783" s="47"/>
      <c r="I783" s="47"/>
    </row>
    <row r="784" spans="2:9" x14ac:dyDescent="0.4">
      <c r="B784" s="47" t="s">
        <v>5072</v>
      </c>
      <c r="C784" s="47"/>
      <c r="D784" s="47" t="s">
        <v>7125</v>
      </c>
      <c r="E784" s="47" t="s">
        <v>4793</v>
      </c>
      <c r="F784" s="47" t="s">
        <v>1199</v>
      </c>
      <c r="G784" s="47"/>
      <c r="H784" s="47"/>
      <c r="I784" s="47"/>
    </row>
    <row r="785" spans="2:9" x14ac:dyDescent="0.4">
      <c r="B785" s="47" t="s">
        <v>6142</v>
      </c>
      <c r="C785" s="47"/>
      <c r="D785" s="47" t="s">
        <v>7125</v>
      </c>
      <c r="E785" s="47" t="s">
        <v>4793</v>
      </c>
      <c r="F785" s="47" t="s">
        <v>990</v>
      </c>
      <c r="G785" s="47"/>
      <c r="H785" s="47"/>
      <c r="I785" s="47"/>
    </row>
    <row r="786" spans="2:9" x14ac:dyDescent="0.4">
      <c r="B786" s="47" t="s">
        <v>6142</v>
      </c>
      <c r="C786" s="47"/>
      <c r="D786" s="47" t="s">
        <v>7125</v>
      </c>
      <c r="E786" s="47" t="s">
        <v>4793</v>
      </c>
      <c r="F786" s="47" t="s">
        <v>760</v>
      </c>
      <c r="G786" s="47"/>
      <c r="H786" s="47"/>
      <c r="I786" s="47"/>
    </row>
    <row r="787" spans="2:9" x14ac:dyDescent="0.4">
      <c r="B787" s="47" t="s">
        <v>6143</v>
      </c>
      <c r="C787" s="47"/>
      <c r="D787" s="47" t="s">
        <v>7125</v>
      </c>
      <c r="E787" s="47" t="s">
        <v>4793</v>
      </c>
      <c r="F787" s="47" t="s">
        <v>961</v>
      </c>
      <c r="G787" s="47"/>
      <c r="H787" s="47"/>
      <c r="I787" s="47"/>
    </row>
    <row r="788" spans="2:9" x14ac:dyDescent="0.4">
      <c r="B788" s="47" t="s">
        <v>3961</v>
      </c>
      <c r="C788" s="47"/>
      <c r="D788" s="47" t="s">
        <v>7125</v>
      </c>
      <c r="E788" s="47" t="s">
        <v>4793</v>
      </c>
      <c r="F788" s="47" t="s">
        <v>1216</v>
      </c>
      <c r="G788" s="47"/>
      <c r="H788" s="47"/>
      <c r="I788" s="47"/>
    </row>
    <row r="789" spans="2:9" x14ac:dyDescent="0.4">
      <c r="B789" s="47" t="s">
        <v>5656</v>
      </c>
      <c r="C789" s="47"/>
      <c r="D789" s="47" t="s">
        <v>7125</v>
      </c>
      <c r="E789" s="47" t="s">
        <v>4793</v>
      </c>
      <c r="F789" s="47" t="s">
        <v>854</v>
      </c>
      <c r="G789" s="47"/>
      <c r="H789" s="47"/>
      <c r="I789" s="47"/>
    </row>
    <row r="790" spans="2:9" x14ac:dyDescent="0.4">
      <c r="B790" s="47" t="s">
        <v>2599</v>
      </c>
      <c r="C790" s="47"/>
      <c r="D790" s="47" t="s">
        <v>7125</v>
      </c>
      <c r="E790" s="47" t="s">
        <v>4793</v>
      </c>
      <c r="F790" s="47" t="s">
        <v>1235</v>
      </c>
      <c r="G790" s="47"/>
      <c r="H790" s="47"/>
      <c r="I790" s="47"/>
    </row>
    <row r="791" spans="2:9" x14ac:dyDescent="0.4">
      <c r="B791" s="47" t="s">
        <v>6144</v>
      </c>
      <c r="C791" s="47"/>
      <c r="D791" s="47" t="s">
        <v>7125</v>
      </c>
      <c r="E791" s="47" t="s">
        <v>4793</v>
      </c>
      <c r="F791" s="47" t="s">
        <v>1245</v>
      </c>
      <c r="G791" s="47"/>
      <c r="H791" s="47"/>
      <c r="I791" s="47"/>
    </row>
    <row r="792" spans="2:9" x14ac:dyDescent="0.4">
      <c r="B792" s="47" t="s">
        <v>3607</v>
      </c>
      <c r="C792" s="47"/>
      <c r="D792" s="47" t="s">
        <v>7125</v>
      </c>
      <c r="E792" s="47" t="s">
        <v>4793</v>
      </c>
      <c r="F792" s="47" t="s">
        <v>202</v>
      </c>
      <c r="G792" s="47"/>
      <c r="H792" s="47"/>
      <c r="I792" s="47"/>
    </row>
    <row r="793" spans="2:9" x14ac:dyDescent="0.4">
      <c r="B793" s="47" t="s">
        <v>6146</v>
      </c>
      <c r="C793" s="47"/>
      <c r="D793" s="47" t="s">
        <v>7125</v>
      </c>
      <c r="E793" s="47" t="s">
        <v>4793</v>
      </c>
      <c r="F793" s="47" t="s">
        <v>1208</v>
      </c>
      <c r="G793" s="47"/>
      <c r="H793" s="47"/>
      <c r="I793" s="47"/>
    </row>
    <row r="794" spans="2:9" x14ac:dyDescent="0.4">
      <c r="B794" s="47" t="s">
        <v>773</v>
      </c>
      <c r="C794" s="47"/>
      <c r="D794" s="47" t="s">
        <v>7125</v>
      </c>
      <c r="E794" s="47" t="s">
        <v>6151</v>
      </c>
      <c r="F794" s="47" t="s">
        <v>811</v>
      </c>
      <c r="G794" s="47"/>
      <c r="H794" s="47"/>
      <c r="I794" s="47"/>
    </row>
    <row r="795" spans="2:9" x14ac:dyDescent="0.4">
      <c r="B795" s="47" t="s">
        <v>6152</v>
      </c>
      <c r="C795" s="47"/>
      <c r="D795" s="47" t="s">
        <v>7125</v>
      </c>
      <c r="E795" s="47" t="s">
        <v>6151</v>
      </c>
      <c r="F795" s="47" t="s">
        <v>814</v>
      </c>
      <c r="G795" s="47"/>
      <c r="H795" s="47"/>
      <c r="I795" s="47"/>
    </row>
    <row r="796" spans="2:9" x14ac:dyDescent="0.4">
      <c r="B796" s="47" t="s">
        <v>2679</v>
      </c>
      <c r="C796" s="47"/>
      <c r="D796" s="47" t="s">
        <v>7125</v>
      </c>
      <c r="E796" s="47" t="s">
        <v>6151</v>
      </c>
      <c r="F796" s="47" t="s">
        <v>471</v>
      </c>
      <c r="G796" s="47"/>
      <c r="H796" s="47"/>
      <c r="I796" s="47"/>
    </row>
    <row r="797" spans="2:9" x14ac:dyDescent="0.4">
      <c r="B797" s="47" t="s">
        <v>4414</v>
      </c>
      <c r="C797" s="47"/>
      <c r="D797" s="47" t="s">
        <v>7125</v>
      </c>
      <c r="E797" s="47" t="s">
        <v>6151</v>
      </c>
      <c r="F797" s="47" t="s">
        <v>446</v>
      </c>
      <c r="G797" s="47"/>
      <c r="H797" s="47"/>
      <c r="I797" s="47"/>
    </row>
    <row r="798" spans="2:9" x14ac:dyDescent="0.4">
      <c r="B798" s="47" t="s">
        <v>2175</v>
      </c>
      <c r="C798" s="47"/>
      <c r="D798" s="47" t="s">
        <v>7125</v>
      </c>
      <c r="E798" s="47" t="s">
        <v>6151</v>
      </c>
      <c r="F798" s="47" t="s">
        <v>800</v>
      </c>
      <c r="G798" s="47"/>
      <c r="H798" s="47"/>
      <c r="I798" s="47"/>
    </row>
    <row r="799" spans="2:9" x14ac:dyDescent="0.4">
      <c r="B799" s="47" t="s">
        <v>4926</v>
      </c>
      <c r="C799" s="47"/>
      <c r="D799" s="47" t="s">
        <v>7125</v>
      </c>
      <c r="E799" s="47" t="s">
        <v>6151</v>
      </c>
      <c r="F799" s="47" t="s">
        <v>833</v>
      </c>
      <c r="G799" s="47"/>
      <c r="H799" s="47"/>
      <c r="I799" s="47"/>
    </row>
    <row r="800" spans="2:9" x14ac:dyDescent="0.4">
      <c r="B800" s="47" t="s">
        <v>6849</v>
      </c>
      <c r="C800" s="47"/>
      <c r="D800" s="47" t="s">
        <v>7125</v>
      </c>
      <c r="E800" s="47" t="s">
        <v>6151</v>
      </c>
      <c r="F800" s="47" t="s">
        <v>1159</v>
      </c>
      <c r="G800" s="47"/>
      <c r="H800" s="47"/>
      <c r="I800" s="47"/>
    </row>
    <row r="801" spans="2:9" x14ac:dyDescent="0.4">
      <c r="B801" s="47" t="s">
        <v>6850</v>
      </c>
      <c r="C801" s="47"/>
      <c r="D801" s="47" t="s">
        <v>7125</v>
      </c>
      <c r="E801" s="47" t="s">
        <v>6151</v>
      </c>
      <c r="F801" s="47" t="s">
        <v>1165</v>
      </c>
      <c r="G801" s="47"/>
      <c r="H801" s="47"/>
      <c r="I801" s="47"/>
    </row>
    <row r="802" spans="2:9" x14ac:dyDescent="0.4">
      <c r="B802" s="47" t="s">
        <v>6851</v>
      </c>
      <c r="C802" s="47"/>
      <c r="D802" s="47" t="s">
        <v>7125</v>
      </c>
      <c r="E802" s="47" t="s">
        <v>6151</v>
      </c>
      <c r="F802" s="47" t="s">
        <v>1168</v>
      </c>
      <c r="G802" s="47"/>
      <c r="H802" s="47"/>
      <c r="I802" s="47"/>
    </row>
    <row r="803" spans="2:9" x14ac:dyDescent="0.4">
      <c r="B803" s="47" t="s">
        <v>6155</v>
      </c>
      <c r="C803" s="47"/>
      <c r="D803" s="47" t="s">
        <v>7125</v>
      </c>
      <c r="E803" s="47" t="s">
        <v>6154</v>
      </c>
      <c r="F803" s="47" t="s">
        <v>1159</v>
      </c>
      <c r="G803" s="47"/>
      <c r="H803" s="47"/>
      <c r="I803" s="47"/>
    </row>
    <row r="804" spans="2:9" x14ac:dyDescent="0.4">
      <c r="B804" s="47" t="s">
        <v>2304</v>
      </c>
      <c r="C804" s="47"/>
      <c r="D804" s="47" t="s">
        <v>7125</v>
      </c>
      <c r="E804" s="47" t="s">
        <v>6154</v>
      </c>
      <c r="F804" s="47" t="s">
        <v>1165</v>
      </c>
      <c r="G804" s="47"/>
      <c r="H804" s="47"/>
      <c r="I804" s="47"/>
    </row>
    <row r="805" spans="2:9" x14ac:dyDescent="0.4">
      <c r="B805" s="47" t="s">
        <v>5364</v>
      </c>
      <c r="C805" s="47"/>
      <c r="D805" s="47" t="s">
        <v>7125</v>
      </c>
      <c r="E805" s="47" t="s">
        <v>6154</v>
      </c>
      <c r="F805" s="47" t="s">
        <v>1168</v>
      </c>
      <c r="G805" s="47"/>
      <c r="H805" s="47"/>
      <c r="I805" s="47"/>
    </row>
    <row r="806" spans="2:9" x14ac:dyDescent="0.4">
      <c r="B806" s="47" t="s">
        <v>3188</v>
      </c>
      <c r="C806" s="47"/>
      <c r="D806" s="47" t="s">
        <v>7125</v>
      </c>
      <c r="E806" s="47" t="s">
        <v>6154</v>
      </c>
      <c r="F806" s="47" t="s">
        <v>1170</v>
      </c>
      <c r="G806" s="47"/>
      <c r="H806" s="47"/>
      <c r="I806" s="47"/>
    </row>
    <row r="807" spans="2:9" x14ac:dyDescent="0.4">
      <c r="B807" s="47" t="s">
        <v>4420</v>
      </c>
      <c r="C807" s="47"/>
      <c r="D807" s="47" t="s">
        <v>7125</v>
      </c>
      <c r="E807" s="47" t="s">
        <v>6154</v>
      </c>
      <c r="F807" s="47" t="s">
        <v>1172</v>
      </c>
      <c r="G807" s="47"/>
      <c r="H807" s="47"/>
      <c r="I807" s="47"/>
    </row>
    <row r="808" spans="2:9" x14ac:dyDescent="0.4">
      <c r="B808" s="47" t="s">
        <v>2661</v>
      </c>
      <c r="C808" s="47"/>
      <c r="D808" s="47" t="s">
        <v>7125</v>
      </c>
      <c r="E808" s="47" t="s">
        <v>6154</v>
      </c>
      <c r="F808" s="47" t="s">
        <v>1174</v>
      </c>
      <c r="G808" s="47"/>
      <c r="H808" s="47"/>
      <c r="I808" s="47"/>
    </row>
    <row r="809" spans="2:9" x14ac:dyDescent="0.4">
      <c r="B809" s="47" t="s">
        <v>6156</v>
      </c>
      <c r="C809" s="47"/>
      <c r="D809" s="47" t="s">
        <v>7125</v>
      </c>
      <c r="E809" s="47" t="s">
        <v>6154</v>
      </c>
      <c r="F809" s="47" t="s">
        <v>912</v>
      </c>
      <c r="G809" s="47"/>
      <c r="H809" s="47"/>
      <c r="I809" s="47"/>
    </row>
    <row r="810" spans="2:9" x14ac:dyDescent="0.4">
      <c r="B810" s="47" t="s">
        <v>4255</v>
      </c>
      <c r="C810" s="47"/>
      <c r="D810" s="47" t="s">
        <v>7125</v>
      </c>
      <c r="E810" s="47" t="s">
        <v>6154</v>
      </c>
      <c r="F810" s="47" t="s">
        <v>1182</v>
      </c>
      <c r="G810" s="47"/>
      <c r="H810" s="47"/>
      <c r="I810" s="47"/>
    </row>
    <row r="811" spans="2:9" x14ac:dyDescent="0.4">
      <c r="B811" s="47" t="s">
        <v>6157</v>
      </c>
      <c r="C811" s="47"/>
      <c r="D811" s="47" t="s">
        <v>7125</v>
      </c>
      <c r="E811" s="47" t="s">
        <v>6154</v>
      </c>
      <c r="F811" s="47" t="s">
        <v>807</v>
      </c>
      <c r="G811" s="47"/>
      <c r="H811" s="47"/>
      <c r="I811" s="47"/>
    </row>
    <row r="812" spans="2:9" x14ac:dyDescent="0.4">
      <c r="B812" s="47" t="s">
        <v>2781</v>
      </c>
      <c r="C812" s="47"/>
      <c r="D812" s="47" t="s">
        <v>7125</v>
      </c>
      <c r="E812" s="47" t="s">
        <v>6154</v>
      </c>
      <c r="F812" s="47" t="s">
        <v>1158</v>
      </c>
      <c r="G812" s="47"/>
      <c r="H812" s="47"/>
      <c r="I812" s="47"/>
    </row>
    <row r="813" spans="2:9" x14ac:dyDescent="0.4">
      <c r="B813" s="47" t="s">
        <v>6159</v>
      </c>
      <c r="C813" s="47"/>
      <c r="D813" s="47" t="s">
        <v>7125</v>
      </c>
      <c r="E813" s="47" t="s">
        <v>6154</v>
      </c>
      <c r="F813" s="47" t="s">
        <v>1199</v>
      </c>
      <c r="G813" s="47"/>
      <c r="H813" s="47"/>
      <c r="I813" s="47"/>
    </row>
    <row r="814" spans="2:9" x14ac:dyDescent="0.4">
      <c r="B814" s="47" t="s">
        <v>6160</v>
      </c>
      <c r="C814" s="47"/>
      <c r="D814" s="47" t="s">
        <v>7125</v>
      </c>
      <c r="E814" s="47" t="s">
        <v>6154</v>
      </c>
      <c r="F814" s="47" t="s">
        <v>990</v>
      </c>
      <c r="G814" s="47"/>
      <c r="H814" s="47"/>
      <c r="I814" s="47"/>
    </row>
    <row r="815" spans="2:9" x14ac:dyDescent="0.4">
      <c r="B815" s="47" t="s">
        <v>6161</v>
      </c>
      <c r="C815" s="47"/>
      <c r="D815" s="47" t="s">
        <v>7125</v>
      </c>
      <c r="E815" s="47" t="s">
        <v>6154</v>
      </c>
      <c r="F815" s="47" t="s">
        <v>760</v>
      </c>
      <c r="G815" s="47"/>
      <c r="H815" s="47"/>
      <c r="I815" s="47"/>
    </row>
    <row r="816" spans="2:9" x14ac:dyDescent="0.4">
      <c r="B816" s="47" t="s">
        <v>6162</v>
      </c>
      <c r="C816" s="47"/>
      <c r="D816" s="47" t="s">
        <v>7125</v>
      </c>
      <c r="E816" s="47" t="s">
        <v>6154</v>
      </c>
      <c r="F816" s="47" t="s">
        <v>961</v>
      </c>
      <c r="G816" s="47"/>
      <c r="H816" s="47"/>
      <c r="I816" s="47"/>
    </row>
    <row r="817" spans="2:9" x14ac:dyDescent="0.4">
      <c r="B817" s="47" t="s">
        <v>6163</v>
      </c>
      <c r="C817" s="47"/>
      <c r="D817" s="47" t="s">
        <v>7125</v>
      </c>
      <c r="E817" s="47" t="s">
        <v>6154</v>
      </c>
      <c r="F817" s="47" t="s">
        <v>1216</v>
      </c>
      <c r="G817" s="47"/>
      <c r="H817" s="47"/>
      <c r="I817" s="47"/>
    </row>
    <row r="818" spans="2:9" x14ac:dyDescent="0.4">
      <c r="B818" s="47" t="s">
        <v>6124</v>
      </c>
      <c r="C818" s="47"/>
      <c r="D818" s="47" t="s">
        <v>7125</v>
      </c>
      <c r="E818" s="47" t="s">
        <v>6154</v>
      </c>
      <c r="F818" s="47" t="s">
        <v>854</v>
      </c>
      <c r="G818" s="47"/>
      <c r="H818" s="47"/>
      <c r="I818" s="47"/>
    </row>
  </sheetData>
  <phoneticPr fontId="8"/>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5"/>
  <dimension ref="B1:S204"/>
  <sheetViews>
    <sheetView showGridLines="0" workbookViewId="0">
      <pane ySplit="4" topLeftCell="A5" activePane="bottomLeft" state="frozen"/>
      <selection pane="bottomLeft"/>
    </sheetView>
  </sheetViews>
  <sheetFormatPr defaultColWidth="3.5" defaultRowHeight="15" x14ac:dyDescent="0.4"/>
  <cols>
    <col min="1" max="1" width="3.5" style="42"/>
    <col min="2" max="3" width="3.5" style="42" hidden="1" customWidth="1"/>
    <col min="4" max="4" width="4.125" style="55" bestFit="1" customWidth="1"/>
    <col min="5" max="5" width="15.5" style="42" bestFit="1" customWidth="1"/>
    <col min="6" max="16384" width="3.5" style="42"/>
  </cols>
  <sheetData>
    <row r="1" spans="2:19" x14ac:dyDescent="0.4">
      <c r="E1" s="43" t="s">
        <v>3968</v>
      </c>
    </row>
    <row r="3" spans="2:19" x14ac:dyDescent="0.4">
      <c r="O3" s="205"/>
      <c r="P3" s="206"/>
      <c r="Q3" s="206"/>
      <c r="R3" s="206"/>
      <c r="S3" s="206"/>
    </row>
    <row r="4" spans="2:19" ht="166.5" x14ac:dyDescent="0.4">
      <c r="B4" s="48" t="s">
        <v>4618</v>
      </c>
      <c r="C4" s="48" t="s">
        <v>2860</v>
      </c>
      <c r="D4" s="48" t="s">
        <v>4342</v>
      </c>
      <c r="E4" s="48" t="s">
        <v>6646</v>
      </c>
      <c r="F4" s="48" t="s">
        <v>7106</v>
      </c>
      <c r="G4" s="48" t="s">
        <v>4483</v>
      </c>
      <c r="H4" s="48" t="s">
        <v>3096</v>
      </c>
      <c r="I4" s="48" t="s">
        <v>1796</v>
      </c>
      <c r="J4" s="48" t="s">
        <v>4487</v>
      </c>
      <c r="K4" s="48" t="s">
        <v>2023</v>
      </c>
      <c r="L4" s="48" t="s">
        <v>157</v>
      </c>
      <c r="M4" s="48" t="s">
        <v>4489</v>
      </c>
      <c r="N4" s="48" t="s">
        <v>4492</v>
      </c>
      <c r="O4" s="51" t="s">
        <v>1358</v>
      </c>
      <c r="P4" s="51" t="s">
        <v>4493</v>
      </c>
      <c r="Q4" s="51" t="s">
        <v>4495</v>
      </c>
      <c r="R4" s="51" t="s">
        <v>4497</v>
      </c>
      <c r="S4" s="51" t="s">
        <v>779</v>
      </c>
    </row>
    <row r="5" spans="2:19" x14ac:dyDescent="0.4">
      <c r="B5" s="37"/>
      <c r="C5" s="37" t="s">
        <v>7125</v>
      </c>
      <c r="D5" s="37" t="s">
        <v>652</v>
      </c>
      <c r="E5" s="30"/>
      <c r="F5" s="30"/>
      <c r="G5" s="30"/>
      <c r="H5" s="30"/>
      <c r="I5" s="30"/>
      <c r="J5" s="30"/>
      <c r="K5" s="30"/>
      <c r="L5" s="30"/>
      <c r="M5" s="30"/>
      <c r="N5" s="30"/>
      <c r="O5" s="30"/>
      <c r="P5" s="30"/>
      <c r="Q5" s="30"/>
      <c r="R5" s="30"/>
      <c r="S5" s="30"/>
    </row>
    <row r="6" spans="2:19" x14ac:dyDescent="0.4">
      <c r="B6" s="37"/>
      <c r="C6" s="37" t="s">
        <v>7125</v>
      </c>
      <c r="D6" s="37" t="s">
        <v>583</v>
      </c>
      <c r="E6" s="30"/>
      <c r="F6" s="30"/>
      <c r="G6" s="30"/>
      <c r="H6" s="30"/>
      <c r="I6" s="30"/>
      <c r="J6" s="30"/>
      <c r="K6" s="30"/>
      <c r="L6" s="30"/>
      <c r="M6" s="30"/>
      <c r="N6" s="30"/>
      <c r="O6" s="30"/>
      <c r="P6" s="30"/>
      <c r="Q6" s="30"/>
      <c r="R6" s="30"/>
      <c r="S6" s="30"/>
    </row>
    <row r="7" spans="2:19" x14ac:dyDescent="0.4">
      <c r="B7" s="37"/>
      <c r="C7" s="37" t="s">
        <v>7125</v>
      </c>
      <c r="D7" s="37" t="s">
        <v>810</v>
      </c>
      <c r="E7" s="30"/>
      <c r="F7" s="30"/>
      <c r="G7" s="30"/>
      <c r="H7" s="30"/>
      <c r="I7" s="30"/>
      <c r="J7" s="30"/>
      <c r="K7" s="30"/>
      <c r="L7" s="30"/>
      <c r="M7" s="30"/>
      <c r="N7" s="30"/>
      <c r="O7" s="30"/>
      <c r="P7" s="30"/>
      <c r="Q7" s="30"/>
      <c r="R7" s="30"/>
      <c r="S7" s="30"/>
    </row>
    <row r="8" spans="2:19" x14ac:dyDescent="0.4">
      <c r="B8" s="37"/>
      <c r="C8" s="37" t="s">
        <v>7125</v>
      </c>
      <c r="D8" s="37" t="s">
        <v>6172</v>
      </c>
      <c r="E8" s="30"/>
      <c r="F8" s="30"/>
      <c r="G8" s="30"/>
      <c r="H8" s="30"/>
      <c r="I8" s="30"/>
      <c r="J8" s="30"/>
      <c r="K8" s="30"/>
      <c r="L8" s="30"/>
      <c r="M8" s="30"/>
      <c r="N8" s="30"/>
      <c r="O8" s="30"/>
      <c r="P8" s="30"/>
      <c r="Q8" s="30"/>
      <c r="R8" s="30"/>
      <c r="S8" s="30"/>
    </row>
    <row r="9" spans="2:19" x14ac:dyDescent="0.4">
      <c r="B9" s="37"/>
      <c r="C9" s="37" t="s">
        <v>7125</v>
      </c>
      <c r="D9" s="37" t="s">
        <v>7</v>
      </c>
      <c r="E9" s="30"/>
      <c r="F9" s="30"/>
      <c r="G9" s="30"/>
      <c r="H9" s="30"/>
      <c r="I9" s="30"/>
      <c r="J9" s="30"/>
      <c r="K9" s="30"/>
      <c r="L9" s="30"/>
      <c r="M9" s="30"/>
      <c r="N9" s="30"/>
      <c r="O9" s="30"/>
      <c r="P9" s="30"/>
      <c r="Q9" s="30"/>
      <c r="R9" s="30"/>
      <c r="S9" s="30"/>
    </row>
    <row r="10" spans="2:19" x14ac:dyDescent="0.4">
      <c r="B10" s="37"/>
      <c r="C10" s="37" t="s">
        <v>7125</v>
      </c>
      <c r="D10" s="37" t="s">
        <v>432</v>
      </c>
      <c r="E10" s="30"/>
      <c r="F10" s="30"/>
      <c r="G10" s="30"/>
      <c r="H10" s="30"/>
      <c r="I10" s="30"/>
      <c r="J10" s="30"/>
      <c r="K10" s="30"/>
      <c r="L10" s="30"/>
      <c r="M10" s="30"/>
      <c r="N10" s="30"/>
      <c r="O10" s="30"/>
      <c r="P10" s="30"/>
      <c r="Q10" s="30"/>
      <c r="R10" s="30"/>
      <c r="S10" s="30"/>
    </row>
    <row r="11" spans="2:19" x14ac:dyDescent="0.4">
      <c r="B11" s="37"/>
      <c r="C11" s="37" t="s">
        <v>7125</v>
      </c>
      <c r="D11" s="37" t="s">
        <v>6683</v>
      </c>
      <c r="E11" s="30"/>
      <c r="F11" s="30"/>
      <c r="G11" s="30"/>
      <c r="H11" s="30"/>
      <c r="I11" s="30"/>
      <c r="J11" s="30"/>
      <c r="K11" s="30"/>
      <c r="L11" s="30"/>
      <c r="M11" s="30"/>
      <c r="N11" s="30"/>
      <c r="O11" s="30"/>
      <c r="P11" s="30"/>
      <c r="Q11" s="30"/>
      <c r="R11" s="30"/>
      <c r="S11" s="30"/>
    </row>
    <row r="12" spans="2:19" x14ac:dyDescent="0.4">
      <c r="B12" s="37"/>
      <c r="C12" s="37" t="s">
        <v>7125</v>
      </c>
      <c r="D12" s="37" t="s">
        <v>6647</v>
      </c>
      <c r="E12" s="30"/>
      <c r="F12" s="30"/>
      <c r="G12" s="30"/>
      <c r="H12" s="30"/>
      <c r="I12" s="30"/>
      <c r="J12" s="30"/>
      <c r="K12" s="30"/>
      <c r="L12" s="30"/>
      <c r="M12" s="30"/>
      <c r="N12" s="30"/>
      <c r="O12" s="30"/>
      <c r="P12" s="30"/>
      <c r="Q12" s="30"/>
      <c r="R12" s="30"/>
      <c r="S12" s="30"/>
    </row>
    <row r="13" spans="2:19" x14ac:dyDescent="0.4">
      <c r="B13" s="37"/>
      <c r="C13" s="37" t="s">
        <v>7125</v>
      </c>
      <c r="D13" s="37" t="s">
        <v>6684</v>
      </c>
      <c r="E13" s="30"/>
      <c r="F13" s="30"/>
      <c r="G13" s="30"/>
      <c r="H13" s="30"/>
      <c r="I13" s="30"/>
      <c r="J13" s="30"/>
      <c r="K13" s="30"/>
      <c r="L13" s="30"/>
      <c r="M13" s="30"/>
      <c r="N13" s="30"/>
      <c r="O13" s="30"/>
      <c r="P13" s="30"/>
      <c r="Q13" s="30"/>
      <c r="R13" s="30"/>
      <c r="S13" s="30"/>
    </row>
    <row r="14" spans="2:19" x14ac:dyDescent="0.4">
      <c r="B14" s="37"/>
      <c r="C14" s="37" t="s">
        <v>7125</v>
      </c>
      <c r="D14" s="37" t="s">
        <v>3559</v>
      </c>
      <c r="E14" s="30"/>
      <c r="F14" s="30"/>
      <c r="G14" s="30"/>
      <c r="H14" s="30"/>
      <c r="I14" s="30"/>
      <c r="J14" s="30"/>
      <c r="K14" s="30"/>
      <c r="L14" s="30"/>
      <c r="M14" s="30"/>
      <c r="N14" s="30"/>
      <c r="O14" s="30"/>
      <c r="P14" s="30"/>
      <c r="Q14" s="30"/>
      <c r="R14" s="30"/>
      <c r="S14" s="30"/>
    </row>
    <row r="15" spans="2:19" x14ac:dyDescent="0.4">
      <c r="B15" s="37"/>
      <c r="C15" s="37" t="s">
        <v>7125</v>
      </c>
      <c r="D15" s="37" t="s">
        <v>5911</v>
      </c>
      <c r="E15" s="30"/>
      <c r="F15" s="30"/>
      <c r="G15" s="30"/>
      <c r="H15" s="30"/>
      <c r="I15" s="30"/>
      <c r="J15" s="30"/>
      <c r="K15" s="30"/>
      <c r="L15" s="30"/>
      <c r="M15" s="30"/>
      <c r="N15" s="30"/>
      <c r="O15" s="30"/>
      <c r="P15" s="30"/>
      <c r="Q15" s="30"/>
      <c r="R15" s="30"/>
      <c r="S15" s="30"/>
    </row>
    <row r="16" spans="2:19" x14ac:dyDescent="0.4">
      <c r="B16" s="37"/>
      <c r="C16" s="37" t="s">
        <v>7125</v>
      </c>
      <c r="D16" s="37" t="s">
        <v>3499</v>
      </c>
      <c r="E16" s="30"/>
      <c r="F16" s="30"/>
      <c r="G16" s="30"/>
      <c r="H16" s="30"/>
      <c r="I16" s="30"/>
      <c r="J16" s="30"/>
      <c r="K16" s="30"/>
      <c r="L16" s="30"/>
      <c r="M16" s="30"/>
      <c r="N16" s="30"/>
      <c r="O16" s="30"/>
      <c r="P16" s="30"/>
      <c r="Q16" s="30"/>
      <c r="R16" s="30"/>
      <c r="S16" s="30"/>
    </row>
    <row r="17" spans="2:19" x14ac:dyDescent="0.4">
      <c r="B17" s="37"/>
      <c r="C17" s="37" t="s">
        <v>7125</v>
      </c>
      <c r="D17" s="37" t="s">
        <v>1576</v>
      </c>
      <c r="E17" s="30"/>
      <c r="F17" s="30"/>
      <c r="G17" s="30"/>
      <c r="H17" s="30"/>
      <c r="I17" s="30"/>
      <c r="J17" s="30"/>
      <c r="K17" s="30"/>
      <c r="L17" s="30"/>
      <c r="M17" s="30"/>
      <c r="N17" s="30"/>
      <c r="O17" s="30"/>
      <c r="P17" s="30"/>
      <c r="Q17" s="30"/>
      <c r="R17" s="30"/>
      <c r="S17" s="30"/>
    </row>
    <row r="18" spans="2:19" x14ac:dyDescent="0.4">
      <c r="B18" s="37"/>
      <c r="C18" s="37" t="s">
        <v>7125</v>
      </c>
      <c r="D18" s="37" t="s">
        <v>5940</v>
      </c>
      <c r="E18" s="30"/>
      <c r="F18" s="30"/>
      <c r="G18" s="30"/>
      <c r="H18" s="30"/>
      <c r="I18" s="30"/>
      <c r="J18" s="30"/>
      <c r="K18" s="30"/>
      <c r="L18" s="30"/>
      <c r="M18" s="30"/>
      <c r="N18" s="30"/>
      <c r="O18" s="30"/>
      <c r="P18" s="30"/>
      <c r="Q18" s="30"/>
      <c r="R18" s="30"/>
      <c r="S18" s="30"/>
    </row>
    <row r="19" spans="2:19" x14ac:dyDescent="0.4">
      <c r="B19" s="37"/>
      <c r="C19" s="37" t="s">
        <v>7125</v>
      </c>
      <c r="D19" s="37" t="s">
        <v>1855</v>
      </c>
      <c r="E19" s="30"/>
      <c r="F19" s="30"/>
      <c r="G19" s="30"/>
      <c r="H19" s="30"/>
      <c r="I19" s="30"/>
      <c r="J19" s="30"/>
      <c r="K19" s="30"/>
      <c r="L19" s="30"/>
      <c r="M19" s="30"/>
      <c r="N19" s="30"/>
      <c r="O19" s="30"/>
      <c r="P19" s="30"/>
      <c r="Q19" s="30"/>
      <c r="R19" s="30"/>
      <c r="S19" s="30"/>
    </row>
    <row r="20" spans="2:19" x14ac:dyDescent="0.4">
      <c r="B20" s="37"/>
      <c r="C20" s="37" t="s">
        <v>7125</v>
      </c>
      <c r="D20" s="37" t="s">
        <v>5979</v>
      </c>
      <c r="E20" s="30"/>
      <c r="F20" s="30"/>
      <c r="G20" s="30"/>
      <c r="H20" s="30"/>
      <c r="I20" s="30"/>
      <c r="J20" s="30"/>
      <c r="K20" s="30"/>
      <c r="L20" s="30"/>
      <c r="M20" s="30"/>
      <c r="N20" s="30"/>
      <c r="O20" s="30"/>
      <c r="P20" s="30"/>
      <c r="Q20" s="30"/>
      <c r="R20" s="30"/>
      <c r="S20" s="30"/>
    </row>
    <row r="21" spans="2:19" x14ac:dyDescent="0.4">
      <c r="B21" s="37"/>
      <c r="C21" s="37" t="s">
        <v>7125</v>
      </c>
      <c r="D21" s="37" t="s">
        <v>6008</v>
      </c>
      <c r="E21" s="30"/>
      <c r="F21" s="30"/>
      <c r="G21" s="30"/>
      <c r="H21" s="30"/>
      <c r="I21" s="30"/>
      <c r="J21" s="30"/>
      <c r="K21" s="30"/>
      <c r="L21" s="30"/>
      <c r="M21" s="30"/>
      <c r="N21" s="30"/>
      <c r="O21" s="30"/>
      <c r="P21" s="30"/>
      <c r="Q21" s="30"/>
      <c r="R21" s="30"/>
      <c r="S21" s="30"/>
    </row>
    <row r="22" spans="2:19" x14ac:dyDescent="0.4">
      <c r="B22" s="37"/>
      <c r="C22" s="37" t="s">
        <v>7125</v>
      </c>
      <c r="D22" s="37" t="s">
        <v>6028</v>
      </c>
      <c r="E22" s="30"/>
      <c r="F22" s="30"/>
      <c r="G22" s="30"/>
      <c r="H22" s="30"/>
      <c r="I22" s="30"/>
      <c r="J22" s="30"/>
      <c r="K22" s="30"/>
      <c r="L22" s="30"/>
      <c r="M22" s="30"/>
      <c r="N22" s="30"/>
      <c r="O22" s="30"/>
      <c r="P22" s="30"/>
      <c r="Q22" s="30"/>
      <c r="R22" s="30"/>
      <c r="S22" s="30"/>
    </row>
    <row r="23" spans="2:19" x14ac:dyDescent="0.4">
      <c r="B23" s="37"/>
      <c r="C23" s="37" t="s">
        <v>7125</v>
      </c>
      <c r="D23" s="37" t="s">
        <v>6047</v>
      </c>
      <c r="E23" s="30"/>
      <c r="F23" s="30"/>
      <c r="G23" s="30"/>
      <c r="H23" s="30"/>
      <c r="I23" s="30"/>
      <c r="J23" s="30"/>
      <c r="K23" s="30"/>
      <c r="L23" s="30"/>
      <c r="M23" s="30"/>
      <c r="N23" s="30"/>
      <c r="O23" s="30"/>
      <c r="P23" s="30"/>
      <c r="Q23" s="30"/>
      <c r="R23" s="30"/>
      <c r="S23" s="30"/>
    </row>
    <row r="24" spans="2:19" x14ac:dyDescent="0.4">
      <c r="B24" s="37"/>
      <c r="C24" s="37" t="s">
        <v>7125</v>
      </c>
      <c r="D24" s="37" t="s">
        <v>1648</v>
      </c>
      <c r="E24" s="30"/>
      <c r="F24" s="30"/>
      <c r="G24" s="30"/>
      <c r="H24" s="30"/>
      <c r="I24" s="30"/>
      <c r="J24" s="30"/>
      <c r="K24" s="30"/>
      <c r="L24" s="30"/>
      <c r="M24" s="30"/>
      <c r="N24" s="30"/>
      <c r="O24" s="30"/>
      <c r="P24" s="30"/>
      <c r="Q24" s="30"/>
      <c r="R24" s="30"/>
      <c r="S24" s="30"/>
    </row>
    <row r="25" spans="2:19" x14ac:dyDescent="0.4">
      <c r="B25" s="37"/>
      <c r="C25" s="37" t="s">
        <v>7125</v>
      </c>
      <c r="D25" s="37" t="s">
        <v>2277</v>
      </c>
      <c r="E25" s="30"/>
      <c r="F25" s="30"/>
      <c r="G25" s="30"/>
      <c r="H25" s="30"/>
      <c r="I25" s="30"/>
      <c r="J25" s="30"/>
      <c r="K25" s="30"/>
      <c r="L25" s="30"/>
      <c r="M25" s="30"/>
      <c r="N25" s="30"/>
      <c r="O25" s="30"/>
      <c r="P25" s="30"/>
      <c r="Q25" s="30"/>
      <c r="R25" s="30"/>
      <c r="S25" s="30"/>
    </row>
    <row r="26" spans="2:19" x14ac:dyDescent="0.4">
      <c r="B26" s="37"/>
      <c r="C26" s="37" t="s">
        <v>7125</v>
      </c>
      <c r="D26" s="37" t="s">
        <v>6064</v>
      </c>
      <c r="E26" s="30"/>
      <c r="F26" s="30"/>
      <c r="G26" s="30"/>
      <c r="H26" s="30"/>
      <c r="I26" s="30"/>
      <c r="J26" s="30"/>
      <c r="K26" s="30"/>
      <c r="L26" s="30"/>
      <c r="M26" s="30"/>
      <c r="N26" s="30"/>
      <c r="O26" s="30"/>
      <c r="P26" s="30"/>
      <c r="Q26" s="30"/>
      <c r="R26" s="30"/>
      <c r="S26" s="30"/>
    </row>
    <row r="27" spans="2:19" x14ac:dyDescent="0.4">
      <c r="B27" s="37"/>
      <c r="C27" s="37" t="s">
        <v>7125</v>
      </c>
      <c r="D27" s="37" t="s">
        <v>6071</v>
      </c>
      <c r="E27" s="30"/>
      <c r="F27" s="30"/>
      <c r="G27" s="30"/>
      <c r="H27" s="30"/>
      <c r="I27" s="30"/>
      <c r="J27" s="30"/>
      <c r="K27" s="30"/>
      <c r="L27" s="30"/>
      <c r="M27" s="30"/>
      <c r="N27" s="30"/>
      <c r="O27" s="30"/>
      <c r="P27" s="30"/>
      <c r="Q27" s="30"/>
      <c r="R27" s="30"/>
      <c r="S27" s="30"/>
    </row>
    <row r="28" spans="2:19" x14ac:dyDescent="0.4">
      <c r="B28" s="37"/>
      <c r="C28" s="37" t="s">
        <v>7125</v>
      </c>
      <c r="D28" s="37" t="s">
        <v>5405</v>
      </c>
      <c r="E28" s="30"/>
      <c r="F28" s="30"/>
      <c r="G28" s="30"/>
      <c r="H28" s="30"/>
      <c r="I28" s="30"/>
      <c r="J28" s="30"/>
      <c r="K28" s="30"/>
      <c r="L28" s="30"/>
      <c r="M28" s="30"/>
      <c r="N28" s="30"/>
      <c r="O28" s="30"/>
      <c r="P28" s="30"/>
      <c r="Q28" s="30"/>
      <c r="R28" s="30"/>
      <c r="S28" s="30"/>
    </row>
    <row r="29" spans="2:19" x14ac:dyDescent="0.4">
      <c r="B29" s="37"/>
      <c r="C29" s="37" t="s">
        <v>7125</v>
      </c>
      <c r="D29" s="37" t="s">
        <v>4793</v>
      </c>
      <c r="E29" s="30"/>
      <c r="F29" s="30"/>
      <c r="G29" s="30"/>
      <c r="H29" s="30"/>
      <c r="I29" s="30"/>
      <c r="J29" s="30"/>
      <c r="K29" s="30"/>
      <c r="L29" s="30"/>
      <c r="M29" s="30"/>
      <c r="N29" s="30"/>
      <c r="O29" s="30"/>
      <c r="P29" s="30"/>
      <c r="Q29" s="30"/>
      <c r="R29" s="30"/>
      <c r="S29" s="30"/>
    </row>
    <row r="30" spans="2:19" x14ac:dyDescent="0.4">
      <c r="B30" s="37"/>
      <c r="C30" s="37" t="s">
        <v>7125</v>
      </c>
      <c r="D30" s="37" t="s">
        <v>6151</v>
      </c>
      <c r="E30" s="30"/>
      <c r="F30" s="30"/>
      <c r="G30" s="30"/>
      <c r="H30" s="30"/>
      <c r="I30" s="30"/>
      <c r="J30" s="30"/>
      <c r="K30" s="30"/>
      <c r="L30" s="30"/>
      <c r="M30" s="30"/>
      <c r="N30" s="30"/>
      <c r="O30" s="30"/>
      <c r="P30" s="30"/>
      <c r="Q30" s="30"/>
      <c r="R30" s="30"/>
      <c r="S30" s="30"/>
    </row>
    <row r="31" spans="2:19" x14ac:dyDescent="0.4">
      <c r="B31" s="37"/>
      <c r="C31" s="37" t="s">
        <v>7125</v>
      </c>
      <c r="D31" s="37" t="s">
        <v>6685</v>
      </c>
      <c r="E31" s="30"/>
      <c r="F31" s="30"/>
      <c r="G31" s="30"/>
      <c r="H31" s="30"/>
      <c r="I31" s="30"/>
      <c r="J31" s="30"/>
      <c r="K31" s="30"/>
      <c r="L31" s="30"/>
      <c r="M31" s="30"/>
      <c r="N31" s="30"/>
      <c r="O31" s="30"/>
      <c r="P31" s="30"/>
      <c r="Q31" s="30"/>
      <c r="R31" s="30"/>
      <c r="S31" s="30"/>
    </row>
    <row r="32" spans="2:19" x14ac:dyDescent="0.4">
      <c r="B32" s="37"/>
      <c r="C32" s="37" t="s">
        <v>7125</v>
      </c>
      <c r="D32" s="37" t="s">
        <v>6253</v>
      </c>
      <c r="E32" s="30"/>
      <c r="F32" s="30"/>
      <c r="G32" s="30"/>
      <c r="H32" s="30"/>
      <c r="I32" s="30"/>
      <c r="J32" s="30"/>
      <c r="K32" s="30"/>
      <c r="L32" s="30"/>
      <c r="M32" s="30"/>
      <c r="N32" s="30"/>
      <c r="O32" s="30"/>
      <c r="P32" s="30"/>
      <c r="Q32" s="30"/>
      <c r="R32" s="30"/>
      <c r="S32" s="30"/>
    </row>
    <row r="33" spans="2:19" x14ac:dyDescent="0.4">
      <c r="B33" s="37"/>
      <c r="C33" s="37" t="s">
        <v>7125</v>
      </c>
      <c r="D33" s="37" t="s">
        <v>2786</v>
      </c>
      <c r="E33" s="30"/>
      <c r="F33" s="30"/>
      <c r="G33" s="30"/>
      <c r="H33" s="30"/>
      <c r="I33" s="30"/>
      <c r="J33" s="30"/>
      <c r="K33" s="30"/>
      <c r="L33" s="30"/>
      <c r="M33" s="30"/>
      <c r="N33" s="30"/>
      <c r="O33" s="30"/>
      <c r="P33" s="30"/>
      <c r="Q33" s="30"/>
      <c r="R33" s="30"/>
      <c r="S33" s="30"/>
    </row>
    <row r="34" spans="2:19" x14ac:dyDescent="0.4">
      <c r="B34" s="37"/>
      <c r="C34" s="37" t="s">
        <v>7125</v>
      </c>
      <c r="D34" s="37" t="s">
        <v>6687</v>
      </c>
      <c r="E34" s="30"/>
      <c r="F34" s="30"/>
      <c r="G34" s="30"/>
      <c r="H34" s="30"/>
      <c r="I34" s="30"/>
      <c r="J34" s="30"/>
      <c r="K34" s="30"/>
      <c r="L34" s="30"/>
      <c r="M34" s="30"/>
      <c r="N34" s="30"/>
      <c r="O34" s="30"/>
      <c r="P34" s="30"/>
      <c r="Q34" s="30"/>
      <c r="R34" s="30"/>
      <c r="S34" s="30"/>
    </row>
    <row r="35" spans="2:19" x14ac:dyDescent="0.4">
      <c r="B35" s="37"/>
      <c r="C35" s="37" t="s">
        <v>7125</v>
      </c>
      <c r="D35" s="37" t="s">
        <v>6688</v>
      </c>
      <c r="E35" s="30"/>
      <c r="F35" s="30"/>
      <c r="G35" s="30"/>
      <c r="H35" s="30"/>
      <c r="I35" s="30"/>
      <c r="J35" s="30"/>
      <c r="K35" s="30"/>
      <c r="L35" s="30"/>
      <c r="M35" s="30"/>
      <c r="N35" s="30"/>
      <c r="O35" s="30"/>
      <c r="P35" s="30"/>
      <c r="Q35" s="30"/>
      <c r="R35" s="30"/>
      <c r="S35" s="30"/>
    </row>
    <row r="36" spans="2:19" x14ac:dyDescent="0.4">
      <c r="B36" s="37"/>
      <c r="C36" s="37" t="s">
        <v>7125</v>
      </c>
      <c r="D36" s="37" t="s">
        <v>2731</v>
      </c>
      <c r="E36" s="30"/>
      <c r="F36" s="30"/>
      <c r="G36" s="30"/>
      <c r="H36" s="30"/>
      <c r="I36" s="30"/>
      <c r="J36" s="30"/>
      <c r="K36" s="30"/>
      <c r="L36" s="30"/>
      <c r="M36" s="30"/>
      <c r="N36" s="30"/>
      <c r="O36" s="30"/>
      <c r="P36" s="30"/>
      <c r="Q36" s="30"/>
      <c r="R36" s="30"/>
      <c r="S36" s="30"/>
    </row>
    <row r="37" spans="2:19" x14ac:dyDescent="0.4">
      <c r="B37" s="37"/>
      <c r="C37" s="37" t="s">
        <v>7125</v>
      </c>
      <c r="D37" s="37" t="s">
        <v>398</v>
      </c>
      <c r="E37" s="30"/>
      <c r="F37" s="30"/>
      <c r="G37" s="30"/>
      <c r="H37" s="30"/>
      <c r="I37" s="30"/>
      <c r="J37" s="30"/>
      <c r="K37" s="30"/>
      <c r="L37" s="30"/>
      <c r="M37" s="30"/>
      <c r="N37" s="30"/>
      <c r="O37" s="30"/>
      <c r="P37" s="30"/>
      <c r="Q37" s="30"/>
      <c r="R37" s="30"/>
      <c r="S37" s="30"/>
    </row>
    <row r="38" spans="2:19" x14ac:dyDescent="0.4">
      <c r="B38" s="37"/>
      <c r="C38" s="37" t="s">
        <v>7125</v>
      </c>
      <c r="D38" s="37" t="s">
        <v>3617</v>
      </c>
      <c r="E38" s="30"/>
      <c r="F38" s="30"/>
      <c r="G38" s="30"/>
      <c r="H38" s="30"/>
      <c r="I38" s="30"/>
      <c r="J38" s="30"/>
      <c r="K38" s="30"/>
      <c r="L38" s="30"/>
      <c r="M38" s="30"/>
      <c r="N38" s="30"/>
      <c r="O38" s="30"/>
      <c r="P38" s="30"/>
      <c r="Q38" s="30"/>
      <c r="R38" s="30"/>
      <c r="S38" s="30"/>
    </row>
    <row r="39" spans="2:19" x14ac:dyDescent="0.4">
      <c r="B39" s="37"/>
      <c r="C39" s="37" t="s">
        <v>7125</v>
      </c>
      <c r="D39" s="37" t="s">
        <v>6316</v>
      </c>
      <c r="E39" s="30"/>
      <c r="F39" s="30"/>
      <c r="G39" s="30"/>
      <c r="H39" s="30"/>
      <c r="I39" s="30"/>
      <c r="J39" s="30"/>
      <c r="K39" s="30"/>
      <c r="L39" s="30"/>
      <c r="M39" s="30"/>
      <c r="N39" s="30"/>
      <c r="O39" s="30"/>
      <c r="P39" s="30"/>
      <c r="Q39" s="30"/>
      <c r="R39" s="30"/>
      <c r="S39" s="30"/>
    </row>
    <row r="40" spans="2:19" x14ac:dyDescent="0.4">
      <c r="B40" s="37"/>
      <c r="C40" s="37" t="s">
        <v>7125</v>
      </c>
      <c r="D40" s="37" t="s">
        <v>6689</v>
      </c>
      <c r="E40" s="30"/>
      <c r="F40" s="30"/>
      <c r="G40" s="30"/>
      <c r="H40" s="30"/>
      <c r="I40" s="30"/>
      <c r="J40" s="30"/>
      <c r="K40" s="30"/>
      <c r="L40" s="30"/>
      <c r="M40" s="30"/>
      <c r="N40" s="30"/>
      <c r="O40" s="30"/>
      <c r="P40" s="30"/>
      <c r="Q40" s="30"/>
      <c r="R40" s="30"/>
      <c r="S40" s="30"/>
    </row>
    <row r="41" spans="2:19" x14ac:dyDescent="0.4">
      <c r="B41" s="37"/>
      <c r="C41" s="37" t="s">
        <v>7125</v>
      </c>
      <c r="D41" s="37" t="s">
        <v>6690</v>
      </c>
      <c r="E41" s="30"/>
      <c r="F41" s="30"/>
      <c r="G41" s="30"/>
      <c r="H41" s="30"/>
      <c r="I41" s="30"/>
      <c r="J41" s="30"/>
      <c r="K41" s="30"/>
      <c r="L41" s="30"/>
      <c r="M41" s="30"/>
      <c r="N41" s="30"/>
      <c r="O41" s="30"/>
      <c r="P41" s="30"/>
      <c r="Q41" s="30"/>
      <c r="R41" s="30"/>
      <c r="S41" s="30"/>
    </row>
    <row r="42" spans="2:19" x14ac:dyDescent="0.4">
      <c r="B42" s="37"/>
      <c r="C42" s="37" t="s">
        <v>7125</v>
      </c>
      <c r="D42" s="37" t="s">
        <v>6672</v>
      </c>
      <c r="E42" s="30"/>
      <c r="F42" s="30"/>
      <c r="G42" s="30"/>
      <c r="H42" s="30"/>
      <c r="I42" s="30"/>
      <c r="J42" s="30"/>
      <c r="K42" s="30"/>
      <c r="L42" s="30"/>
      <c r="M42" s="30"/>
      <c r="N42" s="30"/>
      <c r="O42" s="30"/>
      <c r="P42" s="30"/>
      <c r="Q42" s="30"/>
      <c r="R42" s="30"/>
      <c r="S42" s="30"/>
    </row>
    <row r="43" spans="2:19" x14ac:dyDescent="0.4">
      <c r="B43" s="37"/>
      <c r="C43" s="37" t="s">
        <v>7125</v>
      </c>
      <c r="D43" s="37" t="s">
        <v>4849</v>
      </c>
      <c r="E43" s="30"/>
      <c r="F43" s="30"/>
      <c r="G43" s="30"/>
      <c r="H43" s="30"/>
      <c r="I43" s="30"/>
      <c r="J43" s="30"/>
      <c r="K43" s="30"/>
      <c r="L43" s="30"/>
      <c r="M43" s="30"/>
      <c r="N43" s="30"/>
      <c r="O43" s="30"/>
      <c r="P43" s="30"/>
      <c r="Q43" s="30"/>
      <c r="R43" s="30"/>
      <c r="S43" s="30"/>
    </row>
    <row r="44" spans="2:19" x14ac:dyDescent="0.4">
      <c r="B44" s="37"/>
      <c r="C44" s="37" t="s">
        <v>7125</v>
      </c>
      <c r="D44" s="37" t="s">
        <v>5329</v>
      </c>
      <c r="E44" s="30"/>
      <c r="F44" s="30"/>
      <c r="G44" s="30"/>
      <c r="H44" s="30"/>
      <c r="I44" s="30"/>
      <c r="J44" s="30"/>
      <c r="K44" s="30"/>
      <c r="L44" s="30"/>
      <c r="M44" s="30"/>
      <c r="N44" s="30"/>
      <c r="O44" s="30"/>
      <c r="P44" s="30"/>
      <c r="Q44" s="30"/>
      <c r="R44" s="30"/>
      <c r="S44" s="30"/>
    </row>
    <row r="45" spans="2:19" x14ac:dyDescent="0.4">
      <c r="B45" s="37"/>
      <c r="C45" s="37" t="s">
        <v>7125</v>
      </c>
      <c r="D45" s="37" t="s">
        <v>3722</v>
      </c>
      <c r="E45" s="30"/>
      <c r="F45" s="30"/>
      <c r="G45" s="30"/>
      <c r="H45" s="30"/>
      <c r="I45" s="30"/>
      <c r="J45" s="30"/>
      <c r="K45" s="30"/>
      <c r="L45" s="30"/>
      <c r="M45" s="30"/>
      <c r="N45" s="30"/>
      <c r="O45" s="30"/>
      <c r="P45" s="30"/>
      <c r="Q45" s="30"/>
      <c r="R45" s="30"/>
      <c r="S45" s="30"/>
    </row>
    <row r="46" spans="2:19" x14ac:dyDescent="0.4">
      <c r="B46" s="37"/>
      <c r="C46" s="37" t="s">
        <v>7125</v>
      </c>
      <c r="D46" s="37" t="s">
        <v>6691</v>
      </c>
      <c r="E46" s="30"/>
      <c r="F46" s="30"/>
      <c r="G46" s="30"/>
      <c r="H46" s="30"/>
      <c r="I46" s="30"/>
      <c r="J46" s="30"/>
      <c r="K46" s="30"/>
      <c r="L46" s="30"/>
      <c r="M46" s="30"/>
      <c r="N46" s="30"/>
      <c r="O46" s="30"/>
      <c r="P46" s="30"/>
      <c r="Q46" s="30"/>
      <c r="R46" s="30"/>
      <c r="S46" s="30"/>
    </row>
    <row r="47" spans="2:19" x14ac:dyDescent="0.4">
      <c r="B47" s="37"/>
      <c r="C47" s="37" t="s">
        <v>7125</v>
      </c>
      <c r="D47" s="37" t="s">
        <v>3720</v>
      </c>
      <c r="E47" s="30"/>
      <c r="F47" s="30"/>
      <c r="G47" s="30"/>
      <c r="H47" s="30"/>
      <c r="I47" s="30"/>
      <c r="J47" s="30"/>
      <c r="K47" s="30"/>
      <c r="L47" s="30"/>
      <c r="M47" s="30"/>
      <c r="N47" s="30"/>
      <c r="O47" s="30"/>
      <c r="P47" s="30"/>
      <c r="Q47" s="30"/>
      <c r="R47" s="30"/>
      <c r="S47" s="30"/>
    </row>
    <row r="48" spans="2:19" x14ac:dyDescent="0.4">
      <c r="B48" s="37"/>
      <c r="C48" s="37" t="s">
        <v>7125</v>
      </c>
      <c r="D48" s="37" t="s">
        <v>6413</v>
      </c>
      <c r="E48" s="30"/>
      <c r="F48" s="30"/>
      <c r="G48" s="30"/>
      <c r="H48" s="30"/>
      <c r="I48" s="30"/>
      <c r="J48" s="30"/>
      <c r="K48" s="30"/>
      <c r="L48" s="30"/>
      <c r="M48" s="30"/>
      <c r="N48" s="30"/>
      <c r="O48" s="30"/>
      <c r="P48" s="30"/>
      <c r="Q48" s="30"/>
      <c r="R48" s="30"/>
      <c r="S48" s="30"/>
    </row>
    <row r="49" spans="2:19" x14ac:dyDescent="0.4">
      <c r="B49" s="37"/>
      <c r="C49" s="37" t="s">
        <v>7125</v>
      </c>
      <c r="D49" s="37" t="s">
        <v>6693</v>
      </c>
      <c r="E49" s="30"/>
      <c r="F49" s="30"/>
      <c r="G49" s="30"/>
      <c r="H49" s="30"/>
      <c r="I49" s="30"/>
      <c r="J49" s="30"/>
      <c r="K49" s="30"/>
      <c r="L49" s="30"/>
      <c r="M49" s="30"/>
      <c r="N49" s="30"/>
      <c r="O49" s="30"/>
      <c r="P49" s="30"/>
      <c r="Q49" s="30"/>
      <c r="R49" s="30"/>
      <c r="S49" s="30"/>
    </row>
    <row r="50" spans="2:19" x14ac:dyDescent="0.4">
      <c r="B50" s="37"/>
      <c r="C50" s="37" t="s">
        <v>7125</v>
      </c>
      <c r="D50" s="37" t="s">
        <v>4654</v>
      </c>
      <c r="E50" s="30"/>
      <c r="F50" s="30"/>
      <c r="G50" s="30"/>
      <c r="H50" s="30"/>
      <c r="I50" s="30"/>
      <c r="J50" s="30"/>
      <c r="K50" s="30"/>
      <c r="L50" s="30"/>
      <c r="M50" s="30"/>
      <c r="N50" s="30"/>
      <c r="O50" s="30"/>
      <c r="P50" s="30"/>
      <c r="Q50" s="30"/>
      <c r="R50" s="30"/>
      <c r="S50" s="30"/>
    </row>
    <row r="51" spans="2:19" x14ac:dyDescent="0.4">
      <c r="B51" s="37"/>
      <c r="C51" s="37" t="s">
        <v>7125</v>
      </c>
      <c r="D51" s="37" t="s">
        <v>6694</v>
      </c>
      <c r="E51" s="30"/>
      <c r="F51" s="30"/>
      <c r="G51" s="30"/>
      <c r="H51" s="30"/>
      <c r="I51" s="30"/>
      <c r="J51" s="30"/>
      <c r="K51" s="30"/>
      <c r="L51" s="30"/>
      <c r="M51" s="30"/>
      <c r="N51" s="30"/>
      <c r="O51" s="30"/>
      <c r="P51" s="30"/>
      <c r="Q51" s="30"/>
      <c r="R51" s="30"/>
      <c r="S51" s="30"/>
    </row>
    <row r="52" spans="2:19" x14ac:dyDescent="0.4">
      <c r="B52" s="37"/>
      <c r="C52" s="37" t="s">
        <v>7125</v>
      </c>
      <c r="D52" s="37" t="s">
        <v>6563</v>
      </c>
      <c r="E52" s="30"/>
      <c r="F52" s="30"/>
      <c r="G52" s="30"/>
      <c r="H52" s="30"/>
      <c r="I52" s="30"/>
      <c r="J52" s="30"/>
      <c r="K52" s="30"/>
      <c r="L52" s="30"/>
      <c r="M52" s="30"/>
      <c r="N52" s="30"/>
      <c r="O52" s="30"/>
      <c r="P52" s="30"/>
      <c r="Q52" s="30"/>
      <c r="R52" s="30"/>
      <c r="S52" s="30"/>
    </row>
    <row r="53" spans="2:19" x14ac:dyDescent="0.4">
      <c r="B53" s="37"/>
      <c r="C53" s="37" t="s">
        <v>7125</v>
      </c>
      <c r="D53" s="37" t="s">
        <v>1758</v>
      </c>
      <c r="E53" s="30"/>
      <c r="F53" s="30"/>
      <c r="G53" s="30"/>
      <c r="H53" s="30"/>
      <c r="I53" s="30"/>
      <c r="J53" s="30"/>
      <c r="K53" s="30"/>
      <c r="L53" s="30"/>
      <c r="M53" s="30"/>
      <c r="N53" s="30"/>
      <c r="O53" s="30"/>
      <c r="P53" s="30"/>
      <c r="Q53" s="30"/>
      <c r="R53" s="30"/>
      <c r="S53" s="30"/>
    </row>
    <row r="54" spans="2:19" x14ac:dyDescent="0.4">
      <c r="B54" s="37"/>
      <c r="C54" s="37" t="s">
        <v>7125</v>
      </c>
      <c r="D54" s="37" t="s">
        <v>6695</v>
      </c>
      <c r="E54" s="30"/>
      <c r="F54" s="30"/>
      <c r="G54" s="30"/>
      <c r="H54" s="30"/>
      <c r="I54" s="30"/>
      <c r="J54" s="30"/>
      <c r="K54" s="30"/>
      <c r="L54" s="30"/>
      <c r="M54" s="30"/>
      <c r="N54" s="30"/>
      <c r="O54" s="30"/>
      <c r="P54" s="30"/>
      <c r="Q54" s="30"/>
      <c r="R54" s="30"/>
      <c r="S54" s="30"/>
    </row>
    <row r="55" spans="2:19" x14ac:dyDescent="0.4">
      <c r="B55" s="37"/>
      <c r="C55" s="37" t="s">
        <v>7125</v>
      </c>
      <c r="D55" s="37" t="s">
        <v>3614</v>
      </c>
      <c r="E55" s="30"/>
      <c r="F55" s="30"/>
      <c r="G55" s="30"/>
      <c r="H55" s="30"/>
      <c r="I55" s="30"/>
      <c r="J55" s="30"/>
      <c r="K55" s="30"/>
      <c r="L55" s="30"/>
      <c r="M55" s="30"/>
      <c r="N55" s="30"/>
      <c r="O55" s="30"/>
      <c r="P55" s="30"/>
      <c r="Q55" s="30"/>
      <c r="R55" s="30"/>
      <c r="S55" s="30"/>
    </row>
    <row r="56" spans="2:19" x14ac:dyDescent="0.4">
      <c r="B56" s="37"/>
      <c r="C56" s="37" t="s">
        <v>7125</v>
      </c>
      <c r="D56" s="37" t="s">
        <v>2809</v>
      </c>
      <c r="E56" s="30"/>
      <c r="F56" s="30"/>
      <c r="G56" s="30"/>
      <c r="H56" s="30"/>
      <c r="I56" s="30"/>
      <c r="J56" s="30"/>
      <c r="K56" s="30"/>
      <c r="L56" s="30"/>
      <c r="M56" s="30"/>
      <c r="N56" s="30"/>
      <c r="O56" s="30"/>
      <c r="P56" s="30"/>
      <c r="Q56" s="30"/>
      <c r="R56" s="30"/>
      <c r="S56" s="30"/>
    </row>
    <row r="57" spans="2:19" x14ac:dyDescent="0.4">
      <c r="B57" s="37"/>
      <c r="C57" s="37" t="s">
        <v>7125</v>
      </c>
      <c r="D57" s="37" t="s">
        <v>6235</v>
      </c>
      <c r="E57" s="30"/>
      <c r="F57" s="30"/>
      <c r="G57" s="30"/>
      <c r="H57" s="30"/>
      <c r="I57" s="30"/>
      <c r="J57" s="30"/>
      <c r="K57" s="30"/>
      <c r="L57" s="30"/>
      <c r="M57" s="30"/>
      <c r="N57" s="30"/>
      <c r="O57" s="30"/>
      <c r="P57" s="30"/>
      <c r="Q57" s="30"/>
      <c r="R57" s="30"/>
      <c r="S57" s="30"/>
    </row>
    <row r="58" spans="2:19" x14ac:dyDescent="0.4">
      <c r="B58" s="37"/>
      <c r="C58" s="37" t="s">
        <v>7125</v>
      </c>
      <c r="D58" s="37" t="s">
        <v>6696</v>
      </c>
      <c r="E58" s="30"/>
      <c r="F58" s="30"/>
      <c r="G58" s="30"/>
      <c r="H58" s="30"/>
      <c r="I58" s="30"/>
      <c r="J58" s="30"/>
      <c r="K58" s="30"/>
      <c r="L58" s="30"/>
      <c r="M58" s="30"/>
      <c r="N58" s="30"/>
      <c r="O58" s="30"/>
      <c r="P58" s="30"/>
      <c r="Q58" s="30"/>
      <c r="R58" s="30"/>
      <c r="S58" s="30"/>
    </row>
    <row r="59" spans="2:19" x14ac:dyDescent="0.4">
      <c r="B59" s="37"/>
      <c r="C59" s="37" t="s">
        <v>7125</v>
      </c>
      <c r="D59" s="37" t="s">
        <v>5883</v>
      </c>
      <c r="E59" s="30"/>
      <c r="F59" s="30"/>
      <c r="G59" s="30"/>
      <c r="H59" s="30"/>
      <c r="I59" s="30"/>
      <c r="J59" s="30"/>
      <c r="K59" s="30"/>
      <c r="L59" s="30"/>
      <c r="M59" s="30"/>
      <c r="N59" s="30"/>
      <c r="O59" s="30"/>
      <c r="P59" s="30"/>
      <c r="Q59" s="30"/>
      <c r="R59" s="30"/>
      <c r="S59" s="30"/>
    </row>
    <row r="60" spans="2:19" x14ac:dyDescent="0.4">
      <c r="B60" s="37"/>
      <c r="C60" s="37" t="s">
        <v>7125</v>
      </c>
      <c r="D60" s="37" t="s">
        <v>4789</v>
      </c>
      <c r="E60" s="30"/>
      <c r="F60" s="30"/>
      <c r="G60" s="30"/>
      <c r="H60" s="30"/>
      <c r="I60" s="30"/>
      <c r="J60" s="30"/>
      <c r="K60" s="30"/>
      <c r="L60" s="30"/>
      <c r="M60" s="30"/>
      <c r="N60" s="30"/>
      <c r="O60" s="30"/>
      <c r="P60" s="30"/>
      <c r="Q60" s="30"/>
      <c r="R60" s="30"/>
      <c r="S60" s="30"/>
    </row>
    <row r="61" spans="2:19" x14ac:dyDescent="0.4">
      <c r="B61" s="37"/>
      <c r="C61" s="37" t="s">
        <v>7125</v>
      </c>
      <c r="D61" s="37" t="s">
        <v>556</v>
      </c>
      <c r="E61" s="30"/>
      <c r="F61" s="30"/>
      <c r="G61" s="30"/>
      <c r="H61" s="30"/>
      <c r="I61" s="30"/>
      <c r="J61" s="30"/>
      <c r="K61" s="30"/>
      <c r="L61" s="30"/>
      <c r="M61" s="30"/>
      <c r="N61" s="30"/>
      <c r="O61" s="30"/>
      <c r="P61" s="30"/>
      <c r="Q61" s="30"/>
      <c r="R61" s="30"/>
      <c r="S61" s="30"/>
    </row>
    <row r="62" spans="2:19" x14ac:dyDescent="0.4">
      <c r="B62" s="37"/>
      <c r="C62" s="37" t="s">
        <v>7125</v>
      </c>
      <c r="D62" s="37" t="s">
        <v>6697</v>
      </c>
      <c r="E62" s="30"/>
      <c r="F62" s="30"/>
      <c r="G62" s="30"/>
      <c r="H62" s="30"/>
      <c r="I62" s="30"/>
      <c r="J62" s="30"/>
      <c r="K62" s="30"/>
      <c r="L62" s="30"/>
      <c r="M62" s="30"/>
      <c r="N62" s="30"/>
      <c r="O62" s="30"/>
      <c r="P62" s="30"/>
      <c r="Q62" s="30"/>
      <c r="R62" s="30"/>
      <c r="S62" s="30"/>
    </row>
    <row r="63" spans="2:19" x14ac:dyDescent="0.4">
      <c r="B63" s="37"/>
      <c r="C63" s="37" t="s">
        <v>7125</v>
      </c>
      <c r="D63" s="37" t="s">
        <v>1291</v>
      </c>
      <c r="E63" s="30"/>
      <c r="F63" s="30"/>
      <c r="G63" s="30"/>
      <c r="H63" s="30"/>
      <c r="I63" s="30"/>
      <c r="J63" s="30"/>
      <c r="K63" s="30"/>
      <c r="L63" s="30"/>
      <c r="M63" s="30"/>
      <c r="N63" s="30"/>
      <c r="O63" s="30"/>
      <c r="P63" s="30"/>
      <c r="Q63" s="30"/>
      <c r="R63" s="30"/>
      <c r="S63" s="30"/>
    </row>
    <row r="64" spans="2:19" x14ac:dyDescent="0.4">
      <c r="B64" s="37"/>
      <c r="C64" s="37" t="s">
        <v>7125</v>
      </c>
      <c r="D64" s="37" t="s">
        <v>4677</v>
      </c>
      <c r="E64" s="30"/>
      <c r="F64" s="30"/>
      <c r="G64" s="30"/>
      <c r="H64" s="30"/>
      <c r="I64" s="30"/>
      <c r="J64" s="30"/>
      <c r="K64" s="30"/>
      <c r="L64" s="30"/>
      <c r="M64" s="30"/>
      <c r="N64" s="30"/>
      <c r="O64" s="30"/>
      <c r="P64" s="30"/>
      <c r="Q64" s="30"/>
      <c r="R64" s="30"/>
      <c r="S64" s="30"/>
    </row>
    <row r="65" spans="2:19" x14ac:dyDescent="0.4">
      <c r="B65" s="37"/>
      <c r="C65" s="37" t="s">
        <v>7125</v>
      </c>
      <c r="D65" s="37" t="s">
        <v>6698</v>
      </c>
      <c r="E65" s="30"/>
      <c r="F65" s="30"/>
      <c r="G65" s="30"/>
      <c r="H65" s="30"/>
      <c r="I65" s="30"/>
      <c r="J65" s="30"/>
      <c r="K65" s="30"/>
      <c r="L65" s="30"/>
      <c r="M65" s="30"/>
      <c r="N65" s="30"/>
      <c r="O65" s="30"/>
      <c r="P65" s="30"/>
      <c r="Q65" s="30"/>
      <c r="R65" s="30"/>
      <c r="S65" s="30"/>
    </row>
    <row r="66" spans="2:19" x14ac:dyDescent="0.4">
      <c r="B66" s="37"/>
      <c r="C66" s="37" t="s">
        <v>7125</v>
      </c>
      <c r="D66" s="37" t="s">
        <v>2604</v>
      </c>
      <c r="E66" s="30"/>
      <c r="F66" s="30"/>
      <c r="G66" s="30"/>
      <c r="H66" s="30"/>
      <c r="I66" s="30"/>
      <c r="J66" s="30"/>
      <c r="K66" s="30"/>
      <c r="L66" s="30"/>
      <c r="M66" s="30"/>
      <c r="N66" s="30"/>
      <c r="O66" s="30"/>
      <c r="P66" s="30"/>
      <c r="Q66" s="30"/>
      <c r="R66" s="30"/>
      <c r="S66" s="30"/>
    </row>
    <row r="67" spans="2:19" x14ac:dyDescent="0.4">
      <c r="B67" s="37"/>
      <c r="C67" s="37" t="s">
        <v>7125</v>
      </c>
      <c r="D67" s="37" t="s">
        <v>6699</v>
      </c>
      <c r="E67" s="30"/>
      <c r="F67" s="30"/>
      <c r="G67" s="30"/>
      <c r="H67" s="30"/>
      <c r="I67" s="30"/>
      <c r="J67" s="30"/>
      <c r="K67" s="30"/>
      <c r="L67" s="30"/>
      <c r="M67" s="30"/>
      <c r="N67" s="30"/>
      <c r="O67" s="30"/>
      <c r="P67" s="30"/>
      <c r="Q67" s="30"/>
      <c r="R67" s="30"/>
      <c r="S67" s="30"/>
    </row>
    <row r="68" spans="2:19" x14ac:dyDescent="0.4">
      <c r="B68" s="37"/>
      <c r="C68" s="37" t="s">
        <v>7125</v>
      </c>
      <c r="D68" s="37" t="s">
        <v>6700</v>
      </c>
      <c r="E68" s="30"/>
      <c r="F68" s="30"/>
      <c r="G68" s="30"/>
      <c r="H68" s="30"/>
      <c r="I68" s="30"/>
      <c r="J68" s="30"/>
      <c r="K68" s="30"/>
      <c r="L68" s="30"/>
      <c r="M68" s="30"/>
      <c r="N68" s="30"/>
      <c r="O68" s="30"/>
      <c r="P68" s="30"/>
      <c r="Q68" s="30"/>
      <c r="R68" s="30"/>
      <c r="S68" s="30"/>
    </row>
    <row r="69" spans="2:19" x14ac:dyDescent="0.4">
      <c r="B69" s="37"/>
      <c r="C69" s="37" t="s">
        <v>7125</v>
      </c>
      <c r="D69" s="37" t="s">
        <v>6701</v>
      </c>
      <c r="E69" s="30"/>
      <c r="F69" s="30"/>
      <c r="G69" s="30"/>
      <c r="H69" s="30"/>
      <c r="I69" s="30"/>
      <c r="J69" s="30"/>
      <c r="K69" s="30"/>
      <c r="L69" s="30"/>
      <c r="M69" s="30"/>
      <c r="N69" s="30"/>
      <c r="O69" s="30"/>
      <c r="P69" s="30"/>
      <c r="Q69" s="30"/>
      <c r="R69" s="30"/>
      <c r="S69" s="30"/>
    </row>
    <row r="70" spans="2:19" x14ac:dyDescent="0.4">
      <c r="B70" s="37"/>
      <c r="C70" s="37" t="s">
        <v>7125</v>
      </c>
      <c r="D70" s="37" t="s">
        <v>1909</v>
      </c>
      <c r="E70" s="30"/>
      <c r="F70" s="30"/>
      <c r="G70" s="30"/>
      <c r="H70" s="30"/>
      <c r="I70" s="30"/>
      <c r="J70" s="30"/>
      <c r="K70" s="30"/>
      <c r="L70" s="30"/>
      <c r="M70" s="30"/>
      <c r="N70" s="30"/>
      <c r="O70" s="30"/>
      <c r="P70" s="30"/>
      <c r="Q70" s="30"/>
      <c r="R70" s="30"/>
      <c r="S70" s="30"/>
    </row>
    <row r="71" spans="2:19" x14ac:dyDescent="0.4">
      <c r="B71" s="37"/>
      <c r="C71" s="37" t="s">
        <v>7125</v>
      </c>
      <c r="D71" s="37" t="s">
        <v>6702</v>
      </c>
      <c r="E71" s="30"/>
      <c r="F71" s="30"/>
      <c r="G71" s="30"/>
      <c r="H71" s="30"/>
      <c r="I71" s="30"/>
      <c r="J71" s="30"/>
      <c r="K71" s="30"/>
      <c r="L71" s="30"/>
      <c r="M71" s="30"/>
      <c r="N71" s="30"/>
      <c r="O71" s="30"/>
      <c r="P71" s="30"/>
      <c r="Q71" s="30"/>
      <c r="R71" s="30"/>
      <c r="S71" s="30"/>
    </row>
    <row r="72" spans="2:19" x14ac:dyDescent="0.4">
      <c r="B72" s="37"/>
      <c r="C72" s="37" t="s">
        <v>7125</v>
      </c>
      <c r="D72" s="37" t="s">
        <v>6703</v>
      </c>
      <c r="E72" s="30"/>
      <c r="F72" s="30"/>
      <c r="G72" s="30"/>
      <c r="H72" s="30"/>
      <c r="I72" s="30"/>
      <c r="J72" s="30"/>
      <c r="K72" s="30"/>
      <c r="L72" s="30"/>
      <c r="M72" s="30"/>
      <c r="N72" s="30"/>
      <c r="O72" s="30"/>
      <c r="P72" s="30"/>
      <c r="Q72" s="30"/>
      <c r="R72" s="30"/>
      <c r="S72" s="30"/>
    </row>
    <row r="73" spans="2:19" x14ac:dyDescent="0.4">
      <c r="B73" s="37"/>
      <c r="C73" s="37" t="s">
        <v>7125</v>
      </c>
      <c r="D73" s="37" t="s">
        <v>5728</v>
      </c>
      <c r="E73" s="30"/>
      <c r="F73" s="30"/>
      <c r="G73" s="30"/>
      <c r="H73" s="30"/>
      <c r="I73" s="30"/>
      <c r="J73" s="30"/>
      <c r="K73" s="30"/>
      <c r="L73" s="30"/>
      <c r="M73" s="30"/>
      <c r="N73" s="30"/>
      <c r="O73" s="30"/>
      <c r="P73" s="30"/>
      <c r="Q73" s="30"/>
      <c r="R73" s="30"/>
      <c r="S73" s="30"/>
    </row>
    <row r="74" spans="2:19" x14ac:dyDescent="0.4">
      <c r="B74" s="37"/>
      <c r="C74" s="37" t="s">
        <v>7125</v>
      </c>
      <c r="D74" s="37" t="s">
        <v>6194</v>
      </c>
      <c r="E74" s="30"/>
      <c r="F74" s="30"/>
      <c r="G74" s="30"/>
      <c r="H74" s="30"/>
      <c r="I74" s="30"/>
      <c r="J74" s="30"/>
      <c r="K74" s="30"/>
      <c r="L74" s="30"/>
      <c r="M74" s="30"/>
      <c r="N74" s="30"/>
      <c r="O74" s="30"/>
      <c r="P74" s="30"/>
      <c r="Q74" s="30"/>
      <c r="R74" s="30"/>
      <c r="S74" s="30"/>
    </row>
    <row r="75" spans="2:19" x14ac:dyDescent="0.4">
      <c r="B75" s="37"/>
      <c r="C75" s="37" t="s">
        <v>7125</v>
      </c>
      <c r="D75" s="37" t="s">
        <v>3779</v>
      </c>
      <c r="E75" s="30"/>
      <c r="F75" s="30"/>
      <c r="G75" s="30"/>
      <c r="H75" s="30"/>
      <c r="I75" s="30"/>
      <c r="J75" s="30"/>
      <c r="K75" s="30"/>
      <c r="L75" s="30"/>
      <c r="M75" s="30"/>
      <c r="N75" s="30"/>
      <c r="O75" s="30"/>
      <c r="P75" s="30"/>
      <c r="Q75" s="30"/>
      <c r="R75" s="30"/>
      <c r="S75" s="30"/>
    </row>
    <row r="76" spans="2:19" x14ac:dyDescent="0.4">
      <c r="B76" s="37"/>
      <c r="C76" s="37" t="s">
        <v>7125</v>
      </c>
      <c r="D76" s="37" t="s">
        <v>6705</v>
      </c>
      <c r="E76" s="30"/>
      <c r="F76" s="30"/>
      <c r="G76" s="30"/>
      <c r="H76" s="30"/>
      <c r="I76" s="30"/>
      <c r="J76" s="30"/>
      <c r="K76" s="30"/>
      <c r="L76" s="30"/>
      <c r="M76" s="30"/>
      <c r="N76" s="30"/>
      <c r="O76" s="30"/>
      <c r="P76" s="30"/>
      <c r="Q76" s="30"/>
      <c r="R76" s="30"/>
      <c r="S76" s="30"/>
    </row>
    <row r="77" spans="2:19" x14ac:dyDescent="0.4">
      <c r="B77" s="37"/>
      <c r="C77" s="37" t="s">
        <v>7125</v>
      </c>
      <c r="D77" s="37" t="s">
        <v>3541</v>
      </c>
      <c r="E77" s="30"/>
      <c r="F77" s="30"/>
      <c r="G77" s="30"/>
      <c r="H77" s="30"/>
      <c r="I77" s="30"/>
      <c r="J77" s="30"/>
      <c r="K77" s="30"/>
      <c r="L77" s="30"/>
      <c r="M77" s="30"/>
      <c r="N77" s="30"/>
      <c r="O77" s="30"/>
      <c r="P77" s="30"/>
      <c r="Q77" s="30"/>
      <c r="R77" s="30"/>
      <c r="S77" s="30"/>
    </row>
    <row r="78" spans="2:19" x14ac:dyDescent="0.4">
      <c r="B78" s="37"/>
      <c r="C78" s="37" t="s">
        <v>7125</v>
      </c>
      <c r="D78" s="37" t="s">
        <v>6706</v>
      </c>
      <c r="E78" s="30"/>
      <c r="F78" s="30"/>
      <c r="G78" s="30"/>
      <c r="H78" s="30"/>
      <c r="I78" s="30"/>
      <c r="J78" s="30"/>
      <c r="K78" s="30"/>
      <c r="L78" s="30"/>
      <c r="M78" s="30"/>
      <c r="N78" s="30"/>
      <c r="O78" s="30"/>
      <c r="P78" s="30"/>
      <c r="Q78" s="30"/>
      <c r="R78" s="30"/>
      <c r="S78" s="30"/>
    </row>
    <row r="79" spans="2:19" x14ac:dyDescent="0.4">
      <c r="B79" s="37"/>
      <c r="C79" s="37" t="s">
        <v>7125</v>
      </c>
      <c r="D79" s="37" t="s">
        <v>6707</v>
      </c>
      <c r="E79" s="30"/>
      <c r="F79" s="30"/>
      <c r="G79" s="30"/>
      <c r="H79" s="30"/>
      <c r="I79" s="30"/>
      <c r="J79" s="30"/>
      <c r="K79" s="30"/>
      <c r="L79" s="30"/>
      <c r="M79" s="30"/>
      <c r="N79" s="30"/>
      <c r="O79" s="30"/>
      <c r="P79" s="30"/>
      <c r="Q79" s="30"/>
      <c r="R79" s="30"/>
      <c r="S79" s="30"/>
    </row>
    <row r="80" spans="2:19" x14ac:dyDescent="0.4">
      <c r="B80" s="37"/>
      <c r="C80" s="37" t="s">
        <v>7125</v>
      </c>
      <c r="D80" s="37" t="s">
        <v>3432</v>
      </c>
      <c r="E80" s="30"/>
      <c r="F80" s="30"/>
      <c r="G80" s="30"/>
      <c r="H80" s="30"/>
      <c r="I80" s="30"/>
      <c r="J80" s="30"/>
      <c r="K80" s="30"/>
      <c r="L80" s="30"/>
      <c r="M80" s="30"/>
      <c r="N80" s="30"/>
      <c r="O80" s="30"/>
      <c r="P80" s="30"/>
      <c r="Q80" s="30"/>
      <c r="R80" s="30"/>
      <c r="S80" s="30"/>
    </row>
    <row r="81" spans="2:19" x14ac:dyDescent="0.4">
      <c r="B81" s="37"/>
      <c r="C81" s="37" t="s">
        <v>7125</v>
      </c>
      <c r="D81" s="37" t="s">
        <v>2669</v>
      </c>
      <c r="E81" s="30"/>
      <c r="F81" s="30"/>
      <c r="G81" s="30"/>
      <c r="H81" s="30"/>
      <c r="I81" s="30"/>
      <c r="J81" s="30"/>
      <c r="K81" s="30"/>
      <c r="L81" s="30"/>
      <c r="M81" s="30"/>
      <c r="N81" s="30"/>
      <c r="O81" s="30"/>
      <c r="P81" s="30"/>
      <c r="Q81" s="30"/>
      <c r="R81" s="30"/>
      <c r="S81" s="30"/>
    </row>
    <row r="82" spans="2:19" x14ac:dyDescent="0.4">
      <c r="B82" s="37"/>
      <c r="C82" s="37" t="s">
        <v>7125</v>
      </c>
      <c r="D82" s="37" t="s">
        <v>6305</v>
      </c>
      <c r="E82" s="30"/>
      <c r="F82" s="30"/>
      <c r="G82" s="30"/>
      <c r="H82" s="30"/>
      <c r="I82" s="30"/>
      <c r="J82" s="30"/>
      <c r="K82" s="30"/>
      <c r="L82" s="30"/>
      <c r="M82" s="30"/>
      <c r="N82" s="30"/>
      <c r="O82" s="30"/>
      <c r="P82" s="30"/>
      <c r="Q82" s="30"/>
      <c r="R82" s="30"/>
      <c r="S82" s="30"/>
    </row>
    <row r="83" spans="2:19" x14ac:dyDescent="0.4">
      <c r="B83" s="37"/>
      <c r="C83" s="37" t="s">
        <v>7125</v>
      </c>
      <c r="D83" s="37" t="s">
        <v>5537</v>
      </c>
      <c r="E83" s="30"/>
      <c r="F83" s="30"/>
      <c r="G83" s="30"/>
      <c r="H83" s="30"/>
      <c r="I83" s="30"/>
      <c r="J83" s="30"/>
      <c r="K83" s="30"/>
      <c r="L83" s="30"/>
      <c r="M83" s="30"/>
      <c r="N83" s="30"/>
      <c r="O83" s="30"/>
      <c r="P83" s="30"/>
      <c r="Q83" s="30"/>
      <c r="R83" s="30"/>
      <c r="S83" s="30"/>
    </row>
    <row r="84" spans="2:19" x14ac:dyDescent="0.4">
      <c r="B84" s="37"/>
      <c r="C84" s="37" t="s">
        <v>7125</v>
      </c>
      <c r="D84" s="37" t="s">
        <v>5443</v>
      </c>
      <c r="E84" s="30"/>
      <c r="F84" s="30"/>
      <c r="G84" s="30"/>
      <c r="H84" s="30"/>
      <c r="I84" s="30"/>
      <c r="J84" s="30"/>
      <c r="K84" s="30"/>
      <c r="L84" s="30"/>
      <c r="M84" s="30"/>
      <c r="N84" s="30"/>
      <c r="O84" s="30"/>
      <c r="P84" s="30"/>
      <c r="Q84" s="30"/>
      <c r="R84" s="30"/>
      <c r="S84" s="30"/>
    </row>
    <row r="85" spans="2:19" x14ac:dyDescent="0.4">
      <c r="B85" s="37"/>
      <c r="C85" s="37" t="s">
        <v>7125</v>
      </c>
      <c r="D85" s="37" t="s">
        <v>4820</v>
      </c>
      <c r="E85" s="30"/>
      <c r="F85" s="30"/>
      <c r="G85" s="30"/>
      <c r="H85" s="30"/>
      <c r="I85" s="30"/>
      <c r="J85" s="30"/>
      <c r="K85" s="30"/>
      <c r="L85" s="30"/>
      <c r="M85" s="30"/>
      <c r="N85" s="30"/>
      <c r="O85" s="30"/>
      <c r="P85" s="30"/>
      <c r="Q85" s="30"/>
      <c r="R85" s="30"/>
      <c r="S85" s="30"/>
    </row>
    <row r="86" spans="2:19" x14ac:dyDescent="0.4">
      <c r="B86" s="37"/>
      <c r="C86" s="37" t="s">
        <v>7125</v>
      </c>
      <c r="D86" s="37" t="s">
        <v>5918</v>
      </c>
      <c r="E86" s="30"/>
      <c r="F86" s="30"/>
      <c r="G86" s="30"/>
      <c r="H86" s="30"/>
      <c r="I86" s="30"/>
      <c r="J86" s="30"/>
      <c r="K86" s="30"/>
      <c r="L86" s="30"/>
      <c r="M86" s="30"/>
      <c r="N86" s="30"/>
      <c r="O86" s="30"/>
      <c r="P86" s="30"/>
      <c r="Q86" s="30"/>
      <c r="R86" s="30"/>
      <c r="S86" s="30"/>
    </row>
    <row r="87" spans="2:19" x14ac:dyDescent="0.4">
      <c r="B87" s="37"/>
      <c r="C87" s="37" t="s">
        <v>7125</v>
      </c>
      <c r="D87" s="37" t="s">
        <v>6708</v>
      </c>
      <c r="E87" s="30"/>
      <c r="F87" s="30"/>
      <c r="G87" s="30"/>
      <c r="H87" s="30"/>
      <c r="I87" s="30"/>
      <c r="J87" s="30"/>
      <c r="K87" s="30"/>
      <c r="L87" s="30"/>
      <c r="M87" s="30"/>
      <c r="N87" s="30"/>
      <c r="O87" s="30"/>
      <c r="P87" s="30"/>
      <c r="Q87" s="30"/>
      <c r="R87" s="30"/>
      <c r="S87" s="30"/>
    </row>
    <row r="88" spans="2:19" x14ac:dyDescent="0.4">
      <c r="B88" s="37"/>
      <c r="C88" s="37" t="s">
        <v>7125</v>
      </c>
      <c r="D88" s="37" t="s">
        <v>3682</v>
      </c>
      <c r="E88" s="30"/>
      <c r="F88" s="30"/>
      <c r="G88" s="30"/>
      <c r="H88" s="30"/>
      <c r="I88" s="30"/>
      <c r="J88" s="30"/>
      <c r="K88" s="30"/>
      <c r="L88" s="30"/>
      <c r="M88" s="30"/>
      <c r="N88" s="30"/>
      <c r="O88" s="30"/>
      <c r="P88" s="30"/>
      <c r="Q88" s="30"/>
      <c r="R88" s="30"/>
      <c r="S88" s="30"/>
    </row>
    <row r="89" spans="2:19" x14ac:dyDescent="0.4">
      <c r="B89" s="37"/>
      <c r="C89" s="37" t="s">
        <v>7125</v>
      </c>
      <c r="D89" s="37" t="s">
        <v>6709</v>
      </c>
      <c r="E89" s="30"/>
      <c r="F89" s="30"/>
      <c r="G89" s="30"/>
      <c r="H89" s="30"/>
      <c r="I89" s="30"/>
      <c r="J89" s="30"/>
      <c r="K89" s="30"/>
      <c r="L89" s="30"/>
      <c r="M89" s="30"/>
      <c r="N89" s="30"/>
      <c r="O89" s="30"/>
      <c r="P89" s="30"/>
      <c r="Q89" s="30"/>
      <c r="R89" s="30"/>
      <c r="S89" s="30"/>
    </row>
    <row r="90" spans="2:19" x14ac:dyDescent="0.4">
      <c r="B90" s="37"/>
      <c r="C90" s="37" t="s">
        <v>7125</v>
      </c>
      <c r="D90" s="37" t="s">
        <v>4303</v>
      </c>
      <c r="E90" s="30"/>
      <c r="F90" s="30"/>
      <c r="G90" s="30"/>
      <c r="H90" s="30"/>
      <c r="I90" s="30"/>
      <c r="J90" s="30"/>
      <c r="K90" s="30"/>
      <c r="L90" s="30"/>
      <c r="M90" s="30"/>
      <c r="N90" s="30"/>
      <c r="O90" s="30"/>
      <c r="P90" s="30"/>
      <c r="Q90" s="30"/>
      <c r="R90" s="30"/>
      <c r="S90" s="30"/>
    </row>
    <row r="91" spans="2:19" x14ac:dyDescent="0.4">
      <c r="B91" s="37"/>
      <c r="C91" s="37" t="s">
        <v>7125</v>
      </c>
      <c r="D91" s="37" t="s">
        <v>2651</v>
      </c>
      <c r="E91" s="30"/>
      <c r="F91" s="30"/>
      <c r="G91" s="30"/>
      <c r="H91" s="30"/>
      <c r="I91" s="30"/>
      <c r="J91" s="30"/>
      <c r="K91" s="30"/>
      <c r="L91" s="30"/>
      <c r="M91" s="30"/>
      <c r="N91" s="30"/>
      <c r="O91" s="30"/>
      <c r="P91" s="30"/>
      <c r="Q91" s="30"/>
      <c r="R91" s="30"/>
      <c r="S91" s="30"/>
    </row>
    <row r="92" spans="2:19" x14ac:dyDescent="0.4">
      <c r="B92" s="37"/>
      <c r="C92" s="37" t="s">
        <v>7125</v>
      </c>
      <c r="D92" s="37" t="s">
        <v>6710</v>
      </c>
      <c r="E92" s="30"/>
      <c r="F92" s="30"/>
      <c r="G92" s="30"/>
      <c r="H92" s="30"/>
      <c r="I92" s="30"/>
      <c r="J92" s="30"/>
      <c r="K92" s="30"/>
      <c r="L92" s="30"/>
      <c r="M92" s="30"/>
      <c r="N92" s="30"/>
      <c r="O92" s="30"/>
      <c r="P92" s="30"/>
      <c r="Q92" s="30"/>
      <c r="R92" s="30"/>
      <c r="S92" s="30"/>
    </row>
    <row r="93" spans="2:19" x14ac:dyDescent="0.4">
      <c r="B93" s="37"/>
      <c r="C93" s="37" t="s">
        <v>7125</v>
      </c>
      <c r="D93" s="37" t="s">
        <v>6711</v>
      </c>
      <c r="E93" s="30"/>
      <c r="F93" s="30"/>
      <c r="G93" s="30"/>
      <c r="H93" s="30"/>
      <c r="I93" s="30"/>
      <c r="J93" s="30"/>
      <c r="K93" s="30"/>
      <c r="L93" s="30"/>
      <c r="M93" s="30"/>
      <c r="N93" s="30"/>
      <c r="O93" s="30"/>
      <c r="P93" s="30"/>
      <c r="Q93" s="30"/>
      <c r="R93" s="30"/>
      <c r="S93" s="30"/>
    </row>
    <row r="94" spans="2:19" x14ac:dyDescent="0.4">
      <c r="B94" s="37"/>
      <c r="C94" s="37" t="s">
        <v>7125</v>
      </c>
      <c r="D94" s="37" t="s">
        <v>6712</v>
      </c>
      <c r="E94" s="30"/>
      <c r="F94" s="30"/>
      <c r="G94" s="30"/>
      <c r="H94" s="30"/>
      <c r="I94" s="30"/>
      <c r="J94" s="30"/>
      <c r="K94" s="30"/>
      <c r="L94" s="30"/>
      <c r="M94" s="30"/>
      <c r="N94" s="30"/>
      <c r="O94" s="30"/>
      <c r="P94" s="30"/>
      <c r="Q94" s="30"/>
      <c r="R94" s="30"/>
      <c r="S94" s="30"/>
    </row>
    <row r="95" spans="2:19" x14ac:dyDescent="0.4">
      <c r="B95" s="37"/>
      <c r="C95" s="37" t="s">
        <v>7125</v>
      </c>
      <c r="D95" s="37" t="s">
        <v>2169</v>
      </c>
      <c r="E95" s="30"/>
      <c r="F95" s="30"/>
      <c r="G95" s="30"/>
      <c r="H95" s="30"/>
      <c r="I95" s="30"/>
      <c r="J95" s="30"/>
      <c r="K95" s="30"/>
      <c r="L95" s="30"/>
      <c r="M95" s="30"/>
      <c r="N95" s="30"/>
      <c r="O95" s="30"/>
      <c r="P95" s="30"/>
      <c r="Q95" s="30"/>
      <c r="R95" s="30"/>
      <c r="S95" s="30"/>
    </row>
    <row r="96" spans="2:19" x14ac:dyDescent="0.4">
      <c r="B96" s="37"/>
      <c r="C96" s="37" t="s">
        <v>7125</v>
      </c>
      <c r="D96" s="37" t="s">
        <v>6714</v>
      </c>
      <c r="E96" s="30"/>
      <c r="F96" s="30"/>
      <c r="G96" s="30"/>
      <c r="H96" s="30"/>
      <c r="I96" s="30"/>
      <c r="J96" s="30"/>
      <c r="K96" s="30"/>
      <c r="L96" s="30"/>
      <c r="M96" s="30"/>
      <c r="N96" s="30"/>
      <c r="O96" s="30"/>
      <c r="P96" s="30"/>
      <c r="Q96" s="30"/>
      <c r="R96" s="30"/>
      <c r="S96" s="30"/>
    </row>
    <row r="97" spans="2:19" x14ac:dyDescent="0.4">
      <c r="B97" s="37"/>
      <c r="C97" s="37" t="s">
        <v>7125</v>
      </c>
      <c r="D97" s="37" t="s">
        <v>956</v>
      </c>
      <c r="E97" s="30"/>
      <c r="F97" s="30"/>
      <c r="G97" s="30"/>
      <c r="H97" s="30"/>
      <c r="I97" s="30"/>
      <c r="J97" s="30"/>
      <c r="K97" s="30"/>
      <c r="L97" s="30"/>
      <c r="M97" s="30"/>
      <c r="N97" s="30"/>
      <c r="O97" s="30"/>
      <c r="P97" s="30"/>
      <c r="Q97" s="30"/>
      <c r="R97" s="30"/>
      <c r="S97" s="30"/>
    </row>
    <row r="98" spans="2:19" x14ac:dyDescent="0.4">
      <c r="B98" s="37"/>
      <c r="C98" s="37" t="s">
        <v>7125</v>
      </c>
      <c r="D98" s="37" t="s">
        <v>6715</v>
      </c>
      <c r="E98" s="30"/>
      <c r="F98" s="30"/>
      <c r="G98" s="30"/>
      <c r="H98" s="30"/>
      <c r="I98" s="30"/>
      <c r="J98" s="30"/>
      <c r="K98" s="30"/>
      <c r="L98" s="30"/>
      <c r="M98" s="30"/>
      <c r="N98" s="30"/>
      <c r="O98" s="30"/>
      <c r="P98" s="30"/>
      <c r="Q98" s="30"/>
      <c r="R98" s="30"/>
      <c r="S98" s="30"/>
    </row>
    <row r="99" spans="2:19" x14ac:dyDescent="0.4">
      <c r="B99" s="37"/>
      <c r="C99" s="37" t="s">
        <v>7125</v>
      </c>
      <c r="D99" s="37" t="s">
        <v>6716</v>
      </c>
      <c r="E99" s="30"/>
      <c r="F99" s="30"/>
      <c r="G99" s="30"/>
      <c r="H99" s="30"/>
      <c r="I99" s="30"/>
      <c r="J99" s="30"/>
      <c r="K99" s="30"/>
      <c r="L99" s="30"/>
      <c r="M99" s="30"/>
      <c r="N99" s="30"/>
      <c r="O99" s="30"/>
      <c r="P99" s="30"/>
      <c r="Q99" s="30"/>
      <c r="R99" s="30"/>
      <c r="S99" s="30"/>
    </row>
    <row r="100" spans="2:19" x14ac:dyDescent="0.4">
      <c r="B100" s="37"/>
      <c r="C100" s="37" t="s">
        <v>7125</v>
      </c>
      <c r="D100" s="37" t="s">
        <v>6717</v>
      </c>
      <c r="E100" s="30"/>
      <c r="F100" s="30"/>
      <c r="G100" s="30"/>
      <c r="H100" s="30"/>
      <c r="I100" s="30"/>
      <c r="J100" s="30"/>
      <c r="K100" s="30"/>
      <c r="L100" s="30"/>
      <c r="M100" s="30"/>
      <c r="N100" s="30"/>
      <c r="O100" s="30"/>
      <c r="P100" s="30"/>
      <c r="Q100" s="30"/>
      <c r="R100" s="30"/>
      <c r="S100" s="30"/>
    </row>
    <row r="101" spans="2:19" x14ac:dyDescent="0.4">
      <c r="B101" s="37"/>
      <c r="C101" s="37" t="s">
        <v>7125</v>
      </c>
      <c r="D101" s="37" t="s">
        <v>6718</v>
      </c>
      <c r="E101" s="30"/>
      <c r="F101" s="30"/>
      <c r="G101" s="30"/>
      <c r="H101" s="30"/>
      <c r="I101" s="30"/>
      <c r="J101" s="30"/>
      <c r="K101" s="30"/>
      <c r="L101" s="30"/>
      <c r="M101" s="30"/>
      <c r="N101" s="30"/>
      <c r="O101" s="30"/>
      <c r="P101" s="30"/>
      <c r="Q101" s="30"/>
      <c r="R101" s="30"/>
      <c r="S101" s="30"/>
    </row>
    <row r="102" spans="2:19" x14ac:dyDescent="0.4">
      <c r="B102" s="37"/>
      <c r="C102" s="37" t="s">
        <v>7125</v>
      </c>
      <c r="D102" s="37" t="s">
        <v>6719</v>
      </c>
      <c r="E102" s="30"/>
      <c r="F102" s="30"/>
      <c r="G102" s="30"/>
      <c r="H102" s="30"/>
      <c r="I102" s="30"/>
      <c r="J102" s="30"/>
      <c r="K102" s="30"/>
      <c r="L102" s="30"/>
      <c r="M102" s="30"/>
      <c r="N102" s="30"/>
      <c r="O102" s="30"/>
      <c r="P102" s="30"/>
      <c r="Q102" s="30"/>
      <c r="R102" s="30"/>
      <c r="S102" s="30"/>
    </row>
    <row r="103" spans="2:19" x14ac:dyDescent="0.4">
      <c r="B103" s="37"/>
      <c r="C103" s="37" t="s">
        <v>7125</v>
      </c>
      <c r="D103" s="37" t="s">
        <v>6720</v>
      </c>
      <c r="E103" s="30"/>
      <c r="F103" s="30"/>
      <c r="G103" s="30"/>
      <c r="H103" s="30"/>
      <c r="I103" s="30"/>
      <c r="J103" s="30"/>
      <c r="K103" s="30"/>
      <c r="L103" s="30"/>
      <c r="M103" s="30"/>
      <c r="N103" s="30"/>
      <c r="O103" s="30"/>
      <c r="P103" s="30"/>
      <c r="Q103" s="30"/>
      <c r="R103" s="30"/>
      <c r="S103" s="30"/>
    </row>
    <row r="104" spans="2:19" x14ac:dyDescent="0.4">
      <c r="B104" s="37"/>
      <c r="C104" s="37" t="s">
        <v>7125</v>
      </c>
      <c r="D104" s="37" t="s">
        <v>2248</v>
      </c>
      <c r="E104" s="30"/>
      <c r="F104" s="30"/>
      <c r="G104" s="30"/>
      <c r="H104" s="30"/>
      <c r="I104" s="30"/>
      <c r="J104" s="30"/>
      <c r="K104" s="30"/>
      <c r="L104" s="30"/>
      <c r="M104" s="30"/>
      <c r="N104" s="30"/>
      <c r="O104" s="30"/>
      <c r="P104" s="30"/>
      <c r="Q104" s="30"/>
      <c r="R104" s="30"/>
      <c r="S104" s="30"/>
    </row>
    <row r="105" spans="2:19" x14ac:dyDescent="0.4">
      <c r="B105" s="37"/>
      <c r="C105" s="37" t="s">
        <v>7125</v>
      </c>
      <c r="D105" s="37" t="s">
        <v>6363</v>
      </c>
      <c r="E105" s="30"/>
      <c r="F105" s="30"/>
      <c r="G105" s="30"/>
      <c r="H105" s="30"/>
      <c r="I105" s="30"/>
      <c r="J105" s="30"/>
      <c r="K105" s="30"/>
      <c r="L105" s="30"/>
      <c r="M105" s="30"/>
      <c r="N105" s="30"/>
      <c r="O105" s="30"/>
      <c r="P105" s="30"/>
      <c r="Q105" s="30"/>
      <c r="R105" s="30"/>
      <c r="S105" s="30"/>
    </row>
    <row r="106" spans="2:19" x14ac:dyDescent="0.4">
      <c r="B106" s="37"/>
      <c r="C106" s="37" t="s">
        <v>7125</v>
      </c>
      <c r="D106" s="37" t="s">
        <v>6721</v>
      </c>
      <c r="E106" s="30"/>
      <c r="F106" s="30"/>
      <c r="G106" s="30"/>
      <c r="H106" s="30"/>
      <c r="I106" s="30"/>
      <c r="J106" s="30"/>
      <c r="K106" s="30"/>
      <c r="L106" s="30"/>
      <c r="M106" s="30"/>
      <c r="N106" s="30"/>
      <c r="O106" s="30"/>
      <c r="P106" s="30"/>
      <c r="Q106" s="30"/>
      <c r="R106" s="30"/>
      <c r="S106" s="30"/>
    </row>
    <row r="107" spans="2:19" x14ac:dyDescent="0.4">
      <c r="B107" s="37"/>
      <c r="C107" s="37" t="s">
        <v>7125</v>
      </c>
      <c r="D107" s="37" t="s">
        <v>3568</v>
      </c>
      <c r="E107" s="30"/>
      <c r="F107" s="30"/>
      <c r="G107" s="30"/>
      <c r="H107" s="30"/>
      <c r="I107" s="30"/>
      <c r="J107" s="30"/>
      <c r="K107" s="30"/>
      <c r="L107" s="30"/>
      <c r="M107" s="30"/>
      <c r="N107" s="30"/>
      <c r="O107" s="30"/>
      <c r="P107" s="30"/>
      <c r="Q107" s="30"/>
      <c r="R107" s="30"/>
      <c r="S107" s="30"/>
    </row>
    <row r="108" spans="2:19" x14ac:dyDescent="0.4">
      <c r="B108" s="37"/>
      <c r="C108" s="37" t="s">
        <v>7125</v>
      </c>
      <c r="D108" s="37" t="s">
        <v>6650</v>
      </c>
      <c r="E108" s="30"/>
      <c r="F108" s="30"/>
      <c r="G108" s="30"/>
      <c r="H108" s="30"/>
      <c r="I108" s="30"/>
      <c r="J108" s="30"/>
      <c r="K108" s="30"/>
      <c r="L108" s="30"/>
      <c r="M108" s="30"/>
      <c r="N108" s="30"/>
      <c r="O108" s="30"/>
      <c r="P108" s="30"/>
      <c r="Q108" s="30"/>
      <c r="R108" s="30"/>
      <c r="S108" s="30"/>
    </row>
    <row r="109" spans="2:19" x14ac:dyDescent="0.4">
      <c r="B109" s="37"/>
      <c r="C109" s="37" t="s">
        <v>7125</v>
      </c>
      <c r="D109" s="37" t="s">
        <v>6722</v>
      </c>
      <c r="E109" s="30"/>
      <c r="F109" s="30"/>
      <c r="G109" s="30"/>
      <c r="H109" s="30"/>
      <c r="I109" s="30"/>
      <c r="J109" s="30"/>
      <c r="K109" s="30"/>
      <c r="L109" s="30"/>
      <c r="M109" s="30"/>
      <c r="N109" s="30"/>
      <c r="O109" s="30"/>
      <c r="P109" s="30"/>
      <c r="Q109" s="30"/>
      <c r="R109" s="30"/>
      <c r="S109" s="30"/>
    </row>
    <row r="110" spans="2:19" x14ac:dyDescent="0.4">
      <c r="B110" s="37"/>
      <c r="C110" s="37" t="s">
        <v>7125</v>
      </c>
      <c r="D110" s="37" t="s">
        <v>6723</v>
      </c>
      <c r="E110" s="30"/>
      <c r="F110" s="30"/>
      <c r="G110" s="30"/>
      <c r="H110" s="30"/>
      <c r="I110" s="30"/>
      <c r="J110" s="30"/>
      <c r="K110" s="30"/>
      <c r="L110" s="30"/>
      <c r="M110" s="30"/>
      <c r="N110" s="30"/>
      <c r="O110" s="30"/>
      <c r="P110" s="30"/>
      <c r="Q110" s="30"/>
      <c r="R110" s="30"/>
      <c r="S110" s="30"/>
    </row>
    <row r="111" spans="2:19" x14ac:dyDescent="0.4">
      <c r="B111" s="37"/>
      <c r="C111" s="37" t="s">
        <v>7125</v>
      </c>
      <c r="D111" s="37" t="s">
        <v>6724</v>
      </c>
      <c r="E111" s="30"/>
      <c r="F111" s="30"/>
      <c r="G111" s="30"/>
      <c r="H111" s="30"/>
      <c r="I111" s="30"/>
      <c r="J111" s="30"/>
      <c r="K111" s="30"/>
      <c r="L111" s="30"/>
      <c r="M111" s="30"/>
      <c r="N111" s="30"/>
      <c r="O111" s="30"/>
      <c r="P111" s="30"/>
      <c r="Q111" s="30"/>
      <c r="R111" s="30"/>
      <c r="S111" s="30"/>
    </row>
    <row r="112" spans="2:19" x14ac:dyDescent="0.4">
      <c r="B112" s="37"/>
      <c r="C112" s="37" t="s">
        <v>7125</v>
      </c>
      <c r="D112" s="37" t="s">
        <v>4485</v>
      </c>
      <c r="E112" s="30"/>
      <c r="F112" s="30"/>
      <c r="G112" s="30"/>
      <c r="H112" s="30"/>
      <c r="I112" s="30"/>
      <c r="J112" s="30"/>
      <c r="K112" s="30"/>
      <c r="L112" s="30"/>
      <c r="M112" s="30"/>
      <c r="N112" s="30"/>
      <c r="O112" s="30"/>
      <c r="P112" s="30"/>
      <c r="Q112" s="30"/>
      <c r="R112" s="30"/>
      <c r="S112" s="30"/>
    </row>
    <row r="113" spans="2:19" x14ac:dyDescent="0.4">
      <c r="B113" s="37"/>
      <c r="C113" s="37" t="s">
        <v>7125</v>
      </c>
      <c r="D113" s="37" t="s">
        <v>6725</v>
      </c>
      <c r="E113" s="30"/>
      <c r="F113" s="30"/>
      <c r="G113" s="30"/>
      <c r="H113" s="30"/>
      <c r="I113" s="30"/>
      <c r="J113" s="30"/>
      <c r="K113" s="30"/>
      <c r="L113" s="30"/>
      <c r="M113" s="30"/>
      <c r="N113" s="30"/>
      <c r="O113" s="30"/>
      <c r="P113" s="30"/>
      <c r="Q113" s="30"/>
      <c r="R113" s="30"/>
      <c r="S113" s="30"/>
    </row>
    <row r="114" spans="2:19" x14ac:dyDescent="0.4">
      <c r="B114" s="37"/>
      <c r="C114" s="37" t="s">
        <v>7125</v>
      </c>
      <c r="D114" s="37" t="s">
        <v>6727</v>
      </c>
      <c r="E114" s="30"/>
      <c r="F114" s="30"/>
      <c r="G114" s="30"/>
      <c r="H114" s="30"/>
      <c r="I114" s="30"/>
      <c r="J114" s="30"/>
      <c r="K114" s="30"/>
      <c r="L114" s="30"/>
      <c r="M114" s="30"/>
      <c r="N114" s="30"/>
      <c r="O114" s="30"/>
      <c r="P114" s="30"/>
      <c r="Q114" s="30"/>
      <c r="R114" s="30"/>
      <c r="S114" s="30"/>
    </row>
    <row r="115" spans="2:19" x14ac:dyDescent="0.4">
      <c r="B115" s="37"/>
      <c r="C115" s="37" t="s">
        <v>7125</v>
      </c>
      <c r="D115" s="37" t="s">
        <v>6728</v>
      </c>
      <c r="E115" s="30"/>
      <c r="F115" s="30"/>
      <c r="G115" s="30"/>
      <c r="H115" s="30"/>
      <c r="I115" s="30"/>
      <c r="J115" s="30"/>
      <c r="K115" s="30"/>
      <c r="L115" s="30"/>
      <c r="M115" s="30"/>
      <c r="N115" s="30"/>
      <c r="O115" s="30"/>
      <c r="P115" s="30"/>
      <c r="Q115" s="30"/>
      <c r="R115" s="30"/>
      <c r="S115" s="30"/>
    </row>
    <row r="116" spans="2:19" x14ac:dyDescent="0.4">
      <c r="B116" s="37"/>
      <c r="C116" s="37" t="s">
        <v>7125</v>
      </c>
      <c r="D116" s="37" t="s">
        <v>4029</v>
      </c>
      <c r="E116" s="30"/>
      <c r="F116" s="30"/>
      <c r="G116" s="30"/>
      <c r="H116" s="30"/>
      <c r="I116" s="30"/>
      <c r="J116" s="30"/>
      <c r="K116" s="30"/>
      <c r="L116" s="30"/>
      <c r="M116" s="30"/>
      <c r="N116" s="30"/>
      <c r="O116" s="30"/>
      <c r="P116" s="30"/>
      <c r="Q116" s="30"/>
      <c r="R116" s="30"/>
      <c r="S116" s="30"/>
    </row>
    <row r="117" spans="2:19" x14ac:dyDescent="0.4">
      <c r="B117" s="37"/>
      <c r="C117" s="37" t="s">
        <v>7125</v>
      </c>
      <c r="D117" s="37" t="s">
        <v>4278</v>
      </c>
      <c r="E117" s="30"/>
      <c r="F117" s="30"/>
      <c r="G117" s="30"/>
      <c r="H117" s="30"/>
      <c r="I117" s="30"/>
      <c r="J117" s="30"/>
      <c r="K117" s="30"/>
      <c r="L117" s="30"/>
      <c r="M117" s="30"/>
      <c r="N117" s="30"/>
      <c r="O117" s="30"/>
      <c r="P117" s="30"/>
      <c r="Q117" s="30"/>
      <c r="R117" s="30"/>
      <c r="S117" s="30"/>
    </row>
    <row r="118" spans="2:19" x14ac:dyDescent="0.4">
      <c r="B118" s="37"/>
      <c r="C118" s="37" t="s">
        <v>7125</v>
      </c>
      <c r="D118" s="37" t="s">
        <v>3862</v>
      </c>
      <c r="E118" s="30"/>
      <c r="F118" s="30"/>
      <c r="G118" s="30"/>
      <c r="H118" s="30"/>
      <c r="I118" s="30"/>
      <c r="J118" s="30"/>
      <c r="K118" s="30"/>
      <c r="L118" s="30"/>
      <c r="M118" s="30"/>
      <c r="N118" s="30"/>
      <c r="O118" s="30"/>
      <c r="P118" s="30"/>
      <c r="Q118" s="30"/>
      <c r="R118" s="30"/>
      <c r="S118" s="30"/>
    </row>
    <row r="119" spans="2:19" x14ac:dyDescent="0.4">
      <c r="B119" s="37"/>
      <c r="C119" s="37" t="s">
        <v>7125</v>
      </c>
      <c r="D119" s="37" t="s">
        <v>6729</v>
      </c>
      <c r="E119" s="30"/>
      <c r="F119" s="30"/>
      <c r="G119" s="30"/>
      <c r="H119" s="30"/>
      <c r="I119" s="30"/>
      <c r="J119" s="30"/>
      <c r="K119" s="30"/>
      <c r="L119" s="30"/>
      <c r="M119" s="30"/>
      <c r="N119" s="30"/>
      <c r="O119" s="30"/>
      <c r="P119" s="30"/>
      <c r="Q119" s="30"/>
      <c r="R119" s="30"/>
      <c r="S119" s="30"/>
    </row>
    <row r="120" spans="2:19" x14ac:dyDescent="0.4">
      <c r="B120" s="37"/>
      <c r="C120" s="37" t="s">
        <v>7125</v>
      </c>
      <c r="D120" s="37" t="s">
        <v>5928</v>
      </c>
      <c r="E120" s="30"/>
      <c r="F120" s="30"/>
      <c r="G120" s="30"/>
      <c r="H120" s="30"/>
      <c r="I120" s="30"/>
      <c r="J120" s="30"/>
      <c r="K120" s="30"/>
      <c r="L120" s="30"/>
      <c r="M120" s="30"/>
      <c r="N120" s="30"/>
      <c r="O120" s="30"/>
      <c r="P120" s="30"/>
      <c r="Q120" s="30"/>
      <c r="R120" s="30"/>
      <c r="S120" s="30"/>
    </row>
    <row r="121" spans="2:19" x14ac:dyDescent="0.4">
      <c r="B121" s="37"/>
      <c r="C121" s="37" t="s">
        <v>7125</v>
      </c>
      <c r="D121" s="37" t="s">
        <v>3464</v>
      </c>
      <c r="E121" s="30"/>
      <c r="F121" s="30"/>
      <c r="G121" s="30"/>
      <c r="H121" s="30"/>
      <c r="I121" s="30"/>
      <c r="J121" s="30"/>
      <c r="K121" s="30"/>
      <c r="L121" s="30"/>
      <c r="M121" s="30"/>
      <c r="N121" s="30"/>
      <c r="O121" s="30"/>
      <c r="P121" s="30"/>
      <c r="Q121" s="30"/>
      <c r="R121" s="30"/>
      <c r="S121" s="30"/>
    </row>
    <row r="122" spans="2:19" x14ac:dyDescent="0.4">
      <c r="B122" s="37"/>
      <c r="C122" s="37" t="s">
        <v>7125</v>
      </c>
      <c r="D122" s="37" t="s">
        <v>949</v>
      </c>
      <c r="E122" s="30"/>
      <c r="F122" s="30"/>
      <c r="G122" s="30"/>
      <c r="H122" s="30"/>
      <c r="I122" s="30"/>
      <c r="J122" s="30"/>
      <c r="K122" s="30"/>
      <c r="L122" s="30"/>
      <c r="M122" s="30"/>
      <c r="N122" s="30"/>
      <c r="O122" s="30"/>
      <c r="P122" s="30"/>
      <c r="Q122" s="30"/>
      <c r="R122" s="30"/>
      <c r="S122" s="30"/>
    </row>
    <row r="123" spans="2:19" x14ac:dyDescent="0.4">
      <c r="B123" s="37"/>
      <c r="C123" s="37" t="s">
        <v>7125</v>
      </c>
      <c r="D123" s="37" t="s">
        <v>6731</v>
      </c>
      <c r="E123" s="30"/>
      <c r="F123" s="30"/>
      <c r="G123" s="30"/>
      <c r="H123" s="30"/>
      <c r="I123" s="30"/>
      <c r="J123" s="30"/>
      <c r="K123" s="30"/>
      <c r="L123" s="30"/>
      <c r="M123" s="30"/>
      <c r="N123" s="30"/>
      <c r="O123" s="30"/>
      <c r="P123" s="30"/>
      <c r="Q123" s="30"/>
      <c r="R123" s="30"/>
      <c r="S123" s="30"/>
    </row>
    <row r="124" spans="2:19" x14ac:dyDescent="0.4">
      <c r="B124" s="37"/>
      <c r="C124" s="37" t="s">
        <v>7125</v>
      </c>
      <c r="D124" s="37" t="s">
        <v>1041</v>
      </c>
      <c r="E124" s="30"/>
      <c r="F124" s="30"/>
      <c r="G124" s="30"/>
      <c r="H124" s="30"/>
      <c r="I124" s="30"/>
      <c r="J124" s="30"/>
      <c r="K124" s="30"/>
      <c r="L124" s="30"/>
      <c r="M124" s="30"/>
      <c r="N124" s="30"/>
      <c r="O124" s="30"/>
      <c r="P124" s="30"/>
      <c r="Q124" s="30"/>
      <c r="R124" s="30"/>
      <c r="S124" s="30"/>
    </row>
    <row r="125" spans="2:19" x14ac:dyDescent="0.4">
      <c r="B125" s="37"/>
      <c r="C125" s="37" t="s">
        <v>7125</v>
      </c>
      <c r="D125" s="37" t="s">
        <v>1797</v>
      </c>
      <c r="E125" s="30"/>
      <c r="F125" s="30"/>
      <c r="G125" s="30"/>
      <c r="H125" s="30"/>
      <c r="I125" s="30"/>
      <c r="J125" s="30"/>
      <c r="K125" s="30"/>
      <c r="L125" s="30"/>
      <c r="M125" s="30"/>
      <c r="N125" s="30"/>
      <c r="O125" s="30"/>
      <c r="P125" s="30"/>
      <c r="Q125" s="30"/>
      <c r="R125" s="30"/>
      <c r="S125" s="30"/>
    </row>
    <row r="126" spans="2:19" x14ac:dyDescent="0.4">
      <c r="B126" s="37"/>
      <c r="C126" s="37" t="s">
        <v>7125</v>
      </c>
      <c r="D126" s="37" t="s">
        <v>663</v>
      </c>
      <c r="E126" s="30"/>
      <c r="F126" s="30"/>
      <c r="G126" s="30"/>
      <c r="H126" s="30"/>
      <c r="I126" s="30"/>
      <c r="J126" s="30"/>
      <c r="K126" s="30"/>
      <c r="L126" s="30"/>
      <c r="M126" s="30"/>
      <c r="N126" s="30"/>
      <c r="O126" s="30"/>
      <c r="P126" s="30"/>
      <c r="Q126" s="30"/>
      <c r="R126" s="30"/>
      <c r="S126" s="30"/>
    </row>
    <row r="127" spans="2:19" x14ac:dyDescent="0.4">
      <c r="B127" s="37"/>
      <c r="C127" s="37" t="s">
        <v>7125</v>
      </c>
      <c r="D127" s="37" t="s">
        <v>6732</v>
      </c>
      <c r="E127" s="30"/>
      <c r="F127" s="30"/>
      <c r="G127" s="30"/>
      <c r="H127" s="30"/>
      <c r="I127" s="30"/>
      <c r="J127" s="30"/>
      <c r="K127" s="30"/>
      <c r="L127" s="30"/>
      <c r="M127" s="30"/>
      <c r="N127" s="30"/>
      <c r="O127" s="30"/>
      <c r="P127" s="30"/>
      <c r="Q127" s="30"/>
      <c r="R127" s="30"/>
      <c r="S127" s="30"/>
    </row>
    <row r="128" spans="2:19" x14ac:dyDescent="0.4">
      <c r="B128" s="37"/>
      <c r="C128" s="37" t="s">
        <v>7125</v>
      </c>
      <c r="D128" s="37" t="s">
        <v>1812</v>
      </c>
      <c r="E128" s="30"/>
      <c r="F128" s="30"/>
      <c r="G128" s="30"/>
      <c r="H128" s="30"/>
      <c r="I128" s="30"/>
      <c r="J128" s="30"/>
      <c r="K128" s="30"/>
      <c r="L128" s="30"/>
      <c r="M128" s="30"/>
      <c r="N128" s="30"/>
      <c r="O128" s="30"/>
      <c r="P128" s="30"/>
      <c r="Q128" s="30"/>
      <c r="R128" s="30"/>
      <c r="S128" s="30"/>
    </row>
    <row r="129" spans="2:19" x14ac:dyDescent="0.4">
      <c r="B129" s="37"/>
      <c r="C129" s="37" t="s">
        <v>7125</v>
      </c>
      <c r="D129" s="37" t="s">
        <v>6733</v>
      </c>
      <c r="E129" s="30"/>
      <c r="F129" s="30"/>
      <c r="G129" s="30"/>
      <c r="H129" s="30"/>
      <c r="I129" s="30"/>
      <c r="J129" s="30"/>
      <c r="K129" s="30"/>
      <c r="L129" s="30"/>
      <c r="M129" s="30"/>
      <c r="N129" s="30"/>
      <c r="O129" s="30"/>
      <c r="P129" s="30"/>
      <c r="Q129" s="30"/>
      <c r="R129" s="30"/>
      <c r="S129" s="30"/>
    </row>
    <row r="130" spans="2:19" x14ac:dyDescent="0.4">
      <c r="B130" s="37"/>
      <c r="C130" s="37" t="s">
        <v>7125</v>
      </c>
      <c r="D130" s="37" t="s">
        <v>6734</v>
      </c>
      <c r="E130" s="30"/>
      <c r="F130" s="30"/>
      <c r="G130" s="30"/>
      <c r="H130" s="30"/>
      <c r="I130" s="30"/>
      <c r="J130" s="30"/>
      <c r="K130" s="30"/>
      <c r="L130" s="30"/>
      <c r="M130" s="30"/>
      <c r="N130" s="30"/>
      <c r="O130" s="30"/>
      <c r="P130" s="30"/>
      <c r="Q130" s="30"/>
      <c r="R130" s="30"/>
      <c r="S130" s="30"/>
    </row>
    <row r="131" spans="2:19" x14ac:dyDescent="0.4">
      <c r="B131" s="37"/>
      <c r="C131" s="37" t="s">
        <v>7125</v>
      </c>
      <c r="D131" s="37" t="s">
        <v>6420</v>
      </c>
      <c r="E131" s="30"/>
      <c r="F131" s="30"/>
      <c r="G131" s="30"/>
      <c r="H131" s="30"/>
      <c r="I131" s="30"/>
      <c r="J131" s="30"/>
      <c r="K131" s="30"/>
      <c r="L131" s="30"/>
      <c r="M131" s="30"/>
      <c r="N131" s="30"/>
      <c r="O131" s="30"/>
      <c r="P131" s="30"/>
      <c r="Q131" s="30"/>
      <c r="R131" s="30"/>
      <c r="S131" s="30"/>
    </row>
    <row r="132" spans="2:19" x14ac:dyDescent="0.4">
      <c r="B132" s="37"/>
      <c r="C132" s="37" t="s">
        <v>7125</v>
      </c>
      <c r="D132" s="37" t="s">
        <v>6726</v>
      </c>
      <c r="E132" s="30"/>
      <c r="F132" s="30"/>
      <c r="G132" s="30"/>
      <c r="H132" s="30"/>
      <c r="I132" s="30"/>
      <c r="J132" s="30"/>
      <c r="K132" s="30"/>
      <c r="L132" s="30"/>
      <c r="M132" s="30"/>
      <c r="N132" s="30"/>
      <c r="O132" s="30"/>
      <c r="P132" s="30"/>
      <c r="Q132" s="30"/>
      <c r="R132" s="30"/>
      <c r="S132" s="30"/>
    </row>
    <row r="133" spans="2:19" x14ac:dyDescent="0.4">
      <c r="B133" s="37"/>
      <c r="C133" s="37" t="s">
        <v>7125</v>
      </c>
      <c r="D133" s="37" t="s">
        <v>6735</v>
      </c>
      <c r="E133" s="30"/>
      <c r="F133" s="30"/>
      <c r="G133" s="30"/>
      <c r="H133" s="30"/>
      <c r="I133" s="30"/>
      <c r="J133" s="30"/>
      <c r="K133" s="30"/>
      <c r="L133" s="30"/>
      <c r="M133" s="30"/>
      <c r="N133" s="30"/>
      <c r="O133" s="30"/>
      <c r="P133" s="30"/>
      <c r="Q133" s="30"/>
      <c r="R133" s="30"/>
      <c r="S133" s="30"/>
    </row>
    <row r="134" spans="2:19" x14ac:dyDescent="0.4">
      <c r="B134" s="37"/>
      <c r="C134" s="37" t="s">
        <v>7125</v>
      </c>
      <c r="D134" s="37" t="s">
        <v>3831</v>
      </c>
      <c r="E134" s="30"/>
      <c r="F134" s="30"/>
      <c r="G134" s="30"/>
      <c r="H134" s="30"/>
      <c r="I134" s="30"/>
      <c r="J134" s="30"/>
      <c r="K134" s="30"/>
      <c r="L134" s="30"/>
      <c r="M134" s="30"/>
      <c r="N134" s="30"/>
      <c r="O134" s="30"/>
      <c r="P134" s="30"/>
      <c r="Q134" s="30"/>
      <c r="R134" s="30"/>
      <c r="S134" s="30"/>
    </row>
    <row r="135" spans="2:19" x14ac:dyDescent="0.4">
      <c r="B135" s="37"/>
      <c r="C135" s="37" t="s">
        <v>7125</v>
      </c>
      <c r="D135" s="37" t="s">
        <v>4813</v>
      </c>
      <c r="E135" s="30"/>
      <c r="F135" s="30"/>
      <c r="G135" s="30"/>
      <c r="H135" s="30"/>
      <c r="I135" s="30"/>
      <c r="J135" s="30"/>
      <c r="K135" s="30"/>
      <c r="L135" s="30"/>
      <c r="M135" s="30"/>
      <c r="N135" s="30"/>
      <c r="O135" s="30"/>
      <c r="P135" s="30"/>
      <c r="Q135" s="30"/>
      <c r="R135" s="30"/>
      <c r="S135" s="30"/>
    </row>
    <row r="136" spans="2:19" x14ac:dyDescent="0.4">
      <c r="B136" s="37"/>
      <c r="C136" s="37" t="s">
        <v>7125</v>
      </c>
      <c r="D136" s="37" t="s">
        <v>2581</v>
      </c>
      <c r="E136" s="30"/>
      <c r="F136" s="30"/>
      <c r="G136" s="30"/>
      <c r="H136" s="30"/>
      <c r="I136" s="30"/>
      <c r="J136" s="30"/>
      <c r="K136" s="30"/>
      <c r="L136" s="30"/>
      <c r="M136" s="30"/>
      <c r="N136" s="30"/>
      <c r="O136" s="30"/>
      <c r="P136" s="30"/>
      <c r="Q136" s="30"/>
      <c r="R136" s="30"/>
      <c r="S136" s="30"/>
    </row>
    <row r="137" spans="2:19" x14ac:dyDescent="0.4">
      <c r="B137" s="37"/>
      <c r="C137" s="37" t="s">
        <v>7125</v>
      </c>
      <c r="D137" s="37" t="s">
        <v>6736</v>
      </c>
      <c r="E137" s="30"/>
      <c r="F137" s="30"/>
      <c r="G137" s="30"/>
      <c r="H137" s="30"/>
      <c r="I137" s="30"/>
      <c r="J137" s="30"/>
      <c r="K137" s="30"/>
      <c r="L137" s="30"/>
      <c r="M137" s="30"/>
      <c r="N137" s="30"/>
      <c r="O137" s="30"/>
      <c r="P137" s="30"/>
      <c r="Q137" s="30"/>
      <c r="R137" s="30"/>
      <c r="S137" s="30"/>
    </row>
    <row r="138" spans="2:19" x14ac:dyDescent="0.4">
      <c r="B138" s="37"/>
      <c r="C138" s="37" t="s">
        <v>7125</v>
      </c>
      <c r="D138" s="37" t="s">
        <v>2681</v>
      </c>
      <c r="E138" s="30"/>
      <c r="F138" s="30"/>
      <c r="G138" s="30"/>
      <c r="H138" s="30"/>
      <c r="I138" s="30"/>
      <c r="J138" s="30"/>
      <c r="K138" s="30"/>
      <c r="L138" s="30"/>
      <c r="M138" s="30"/>
      <c r="N138" s="30"/>
      <c r="O138" s="30"/>
      <c r="P138" s="30"/>
      <c r="Q138" s="30"/>
      <c r="R138" s="30"/>
      <c r="S138" s="30"/>
    </row>
    <row r="139" spans="2:19" x14ac:dyDescent="0.4">
      <c r="B139" s="37"/>
      <c r="C139" s="37" t="s">
        <v>7125</v>
      </c>
      <c r="D139" s="37" t="s">
        <v>2359</v>
      </c>
      <c r="E139" s="30"/>
      <c r="F139" s="30"/>
      <c r="G139" s="30"/>
      <c r="H139" s="30"/>
      <c r="I139" s="30"/>
      <c r="J139" s="30"/>
      <c r="K139" s="30"/>
      <c r="L139" s="30"/>
      <c r="M139" s="30"/>
      <c r="N139" s="30"/>
      <c r="O139" s="30"/>
      <c r="P139" s="30"/>
      <c r="Q139" s="30"/>
      <c r="R139" s="30"/>
      <c r="S139" s="30"/>
    </row>
    <row r="140" spans="2:19" x14ac:dyDescent="0.4">
      <c r="B140" s="37"/>
      <c r="C140" s="37" t="s">
        <v>7125</v>
      </c>
      <c r="D140" s="37" t="s">
        <v>6737</v>
      </c>
      <c r="E140" s="30"/>
      <c r="F140" s="30"/>
      <c r="G140" s="30"/>
      <c r="H140" s="30"/>
      <c r="I140" s="30"/>
      <c r="J140" s="30"/>
      <c r="K140" s="30"/>
      <c r="L140" s="30"/>
      <c r="M140" s="30"/>
      <c r="N140" s="30"/>
      <c r="O140" s="30"/>
      <c r="P140" s="30"/>
      <c r="Q140" s="30"/>
      <c r="R140" s="30"/>
      <c r="S140" s="30"/>
    </row>
    <row r="141" spans="2:19" x14ac:dyDescent="0.4">
      <c r="B141" s="37"/>
      <c r="C141" s="37" t="s">
        <v>7125</v>
      </c>
      <c r="D141" s="37" t="s">
        <v>6738</v>
      </c>
      <c r="E141" s="30"/>
      <c r="F141" s="30"/>
      <c r="G141" s="30"/>
      <c r="H141" s="30"/>
      <c r="I141" s="30"/>
      <c r="J141" s="30"/>
      <c r="K141" s="30"/>
      <c r="L141" s="30"/>
      <c r="M141" s="30"/>
      <c r="N141" s="30"/>
      <c r="O141" s="30"/>
      <c r="P141" s="30"/>
      <c r="Q141" s="30"/>
      <c r="R141" s="30"/>
      <c r="S141" s="30"/>
    </row>
    <row r="142" spans="2:19" x14ac:dyDescent="0.4">
      <c r="B142" s="37"/>
      <c r="C142" s="37" t="s">
        <v>7125</v>
      </c>
      <c r="D142" s="37" t="s">
        <v>6739</v>
      </c>
      <c r="E142" s="30"/>
      <c r="F142" s="30"/>
      <c r="G142" s="30"/>
      <c r="H142" s="30"/>
      <c r="I142" s="30"/>
      <c r="J142" s="30"/>
      <c r="K142" s="30"/>
      <c r="L142" s="30"/>
      <c r="M142" s="30"/>
      <c r="N142" s="30"/>
      <c r="O142" s="30"/>
      <c r="P142" s="30"/>
      <c r="Q142" s="30"/>
      <c r="R142" s="30"/>
      <c r="S142" s="30"/>
    </row>
    <row r="143" spans="2:19" x14ac:dyDescent="0.4">
      <c r="B143" s="37"/>
      <c r="C143" s="37" t="s">
        <v>7125</v>
      </c>
      <c r="D143" s="37" t="s">
        <v>6740</v>
      </c>
      <c r="E143" s="30"/>
      <c r="F143" s="30"/>
      <c r="G143" s="30"/>
      <c r="H143" s="30"/>
      <c r="I143" s="30"/>
      <c r="J143" s="30"/>
      <c r="K143" s="30"/>
      <c r="L143" s="30"/>
      <c r="M143" s="30"/>
      <c r="N143" s="30"/>
      <c r="O143" s="30"/>
      <c r="P143" s="30"/>
      <c r="Q143" s="30"/>
      <c r="R143" s="30"/>
      <c r="S143" s="30"/>
    </row>
    <row r="144" spans="2:19" x14ac:dyDescent="0.4">
      <c r="B144" s="37"/>
      <c r="C144" s="37" t="s">
        <v>7125</v>
      </c>
      <c r="D144" s="37" t="s">
        <v>6741</v>
      </c>
      <c r="E144" s="30"/>
      <c r="F144" s="30"/>
      <c r="G144" s="30"/>
      <c r="H144" s="30"/>
      <c r="I144" s="30"/>
      <c r="J144" s="30"/>
      <c r="K144" s="30"/>
      <c r="L144" s="30"/>
      <c r="M144" s="30"/>
      <c r="N144" s="30"/>
      <c r="O144" s="30"/>
      <c r="P144" s="30"/>
      <c r="Q144" s="30"/>
      <c r="R144" s="30"/>
      <c r="S144" s="30"/>
    </row>
    <row r="145" spans="2:19" x14ac:dyDescent="0.4">
      <c r="B145" s="37"/>
      <c r="C145" s="37" t="s">
        <v>7125</v>
      </c>
      <c r="D145" s="37" t="s">
        <v>6742</v>
      </c>
      <c r="E145" s="30"/>
      <c r="F145" s="30"/>
      <c r="G145" s="30"/>
      <c r="H145" s="30"/>
      <c r="I145" s="30"/>
      <c r="J145" s="30"/>
      <c r="K145" s="30"/>
      <c r="L145" s="30"/>
      <c r="M145" s="30"/>
      <c r="N145" s="30"/>
      <c r="O145" s="30"/>
      <c r="P145" s="30"/>
      <c r="Q145" s="30"/>
      <c r="R145" s="30"/>
      <c r="S145" s="30"/>
    </row>
    <row r="146" spans="2:19" x14ac:dyDescent="0.4">
      <c r="B146" s="37"/>
      <c r="C146" s="37" t="s">
        <v>7125</v>
      </c>
      <c r="D146" s="37" t="s">
        <v>6744</v>
      </c>
      <c r="E146" s="30"/>
      <c r="F146" s="30"/>
      <c r="G146" s="30"/>
      <c r="H146" s="30"/>
      <c r="I146" s="30"/>
      <c r="J146" s="30"/>
      <c r="K146" s="30"/>
      <c r="L146" s="30"/>
      <c r="M146" s="30"/>
      <c r="N146" s="30"/>
      <c r="O146" s="30"/>
      <c r="P146" s="30"/>
      <c r="Q146" s="30"/>
      <c r="R146" s="30"/>
      <c r="S146" s="30"/>
    </row>
    <row r="147" spans="2:19" x14ac:dyDescent="0.4">
      <c r="B147" s="37"/>
      <c r="C147" s="37" t="s">
        <v>7125</v>
      </c>
      <c r="D147" s="37" t="s">
        <v>1118</v>
      </c>
      <c r="E147" s="30"/>
      <c r="F147" s="30"/>
      <c r="G147" s="30"/>
      <c r="H147" s="30"/>
      <c r="I147" s="30"/>
      <c r="J147" s="30"/>
      <c r="K147" s="30"/>
      <c r="L147" s="30"/>
      <c r="M147" s="30"/>
      <c r="N147" s="30"/>
      <c r="O147" s="30"/>
      <c r="P147" s="30"/>
      <c r="Q147" s="30"/>
      <c r="R147" s="30"/>
      <c r="S147" s="30"/>
    </row>
    <row r="148" spans="2:19" x14ac:dyDescent="0.4">
      <c r="B148" s="37"/>
      <c r="C148" s="37" t="s">
        <v>7125</v>
      </c>
      <c r="D148" s="37" t="s">
        <v>6278</v>
      </c>
      <c r="E148" s="30"/>
      <c r="F148" s="30"/>
      <c r="G148" s="30"/>
      <c r="H148" s="30"/>
      <c r="I148" s="30"/>
      <c r="J148" s="30"/>
      <c r="K148" s="30"/>
      <c r="L148" s="30"/>
      <c r="M148" s="30"/>
      <c r="N148" s="30"/>
      <c r="O148" s="30"/>
      <c r="P148" s="30"/>
      <c r="Q148" s="30"/>
      <c r="R148" s="30"/>
      <c r="S148" s="30"/>
    </row>
    <row r="149" spans="2:19" x14ac:dyDescent="0.4">
      <c r="B149" s="37"/>
      <c r="C149" s="37" t="s">
        <v>7125</v>
      </c>
      <c r="D149" s="37" t="s">
        <v>6745</v>
      </c>
      <c r="E149" s="30"/>
      <c r="F149" s="30"/>
      <c r="G149" s="30"/>
      <c r="H149" s="30"/>
      <c r="I149" s="30"/>
      <c r="J149" s="30"/>
      <c r="K149" s="30"/>
      <c r="L149" s="30"/>
      <c r="M149" s="30"/>
      <c r="N149" s="30"/>
      <c r="O149" s="30"/>
      <c r="P149" s="30"/>
      <c r="Q149" s="30"/>
      <c r="R149" s="30"/>
      <c r="S149" s="30"/>
    </row>
    <row r="150" spans="2:19" x14ac:dyDescent="0.4">
      <c r="B150" s="37"/>
      <c r="C150" s="37" t="s">
        <v>7125</v>
      </c>
      <c r="D150" s="37" t="s">
        <v>6746</v>
      </c>
      <c r="E150" s="30"/>
      <c r="F150" s="30"/>
      <c r="G150" s="30"/>
      <c r="H150" s="30"/>
      <c r="I150" s="30"/>
      <c r="J150" s="30"/>
      <c r="K150" s="30"/>
      <c r="L150" s="30"/>
      <c r="M150" s="30"/>
      <c r="N150" s="30"/>
      <c r="O150" s="30"/>
      <c r="P150" s="30"/>
      <c r="Q150" s="30"/>
      <c r="R150" s="30"/>
      <c r="S150" s="30"/>
    </row>
    <row r="151" spans="2:19" x14ac:dyDescent="0.4">
      <c r="B151" s="37"/>
      <c r="C151" s="37" t="s">
        <v>7125</v>
      </c>
      <c r="D151" s="37" t="s">
        <v>6748</v>
      </c>
      <c r="E151" s="30"/>
      <c r="F151" s="30"/>
      <c r="G151" s="30"/>
      <c r="H151" s="30"/>
      <c r="I151" s="30"/>
      <c r="J151" s="30"/>
      <c r="K151" s="30"/>
      <c r="L151" s="30"/>
      <c r="M151" s="30"/>
      <c r="N151" s="30"/>
      <c r="O151" s="30"/>
      <c r="P151" s="30"/>
      <c r="Q151" s="30"/>
      <c r="R151" s="30"/>
      <c r="S151" s="30"/>
    </row>
    <row r="152" spans="2:19" x14ac:dyDescent="0.4">
      <c r="B152" s="37"/>
      <c r="C152" s="37" t="s">
        <v>7125</v>
      </c>
      <c r="D152" s="37" t="s">
        <v>6749</v>
      </c>
      <c r="E152" s="30"/>
      <c r="F152" s="30"/>
      <c r="G152" s="30"/>
      <c r="H152" s="30"/>
      <c r="I152" s="30"/>
      <c r="J152" s="30"/>
      <c r="K152" s="30"/>
      <c r="L152" s="30"/>
      <c r="M152" s="30"/>
      <c r="N152" s="30"/>
      <c r="O152" s="30"/>
      <c r="P152" s="30"/>
      <c r="Q152" s="30"/>
      <c r="R152" s="30"/>
      <c r="S152" s="30"/>
    </row>
    <row r="153" spans="2:19" x14ac:dyDescent="0.4">
      <c r="B153" s="37"/>
      <c r="C153" s="37" t="s">
        <v>7125</v>
      </c>
      <c r="D153" s="37" t="s">
        <v>6750</v>
      </c>
      <c r="E153" s="30"/>
      <c r="F153" s="30"/>
      <c r="G153" s="30"/>
      <c r="H153" s="30"/>
      <c r="I153" s="30"/>
      <c r="J153" s="30"/>
      <c r="K153" s="30"/>
      <c r="L153" s="30"/>
      <c r="M153" s="30"/>
      <c r="N153" s="30"/>
      <c r="O153" s="30"/>
      <c r="P153" s="30"/>
      <c r="Q153" s="30"/>
      <c r="R153" s="30"/>
      <c r="S153" s="30"/>
    </row>
    <row r="154" spans="2:19" x14ac:dyDescent="0.4">
      <c r="B154" s="37"/>
      <c r="C154" s="37" t="s">
        <v>7125</v>
      </c>
      <c r="D154" s="37" t="s">
        <v>6227</v>
      </c>
      <c r="E154" s="30"/>
      <c r="F154" s="30"/>
      <c r="G154" s="30"/>
      <c r="H154" s="30"/>
      <c r="I154" s="30"/>
      <c r="J154" s="30"/>
      <c r="K154" s="30"/>
      <c r="L154" s="30"/>
      <c r="M154" s="30"/>
      <c r="N154" s="30"/>
      <c r="O154" s="30"/>
      <c r="P154" s="30"/>
      <c r="Q154" s="30"/>
      <c r="R154" s="30"/>
      <c r="S154" s="30"/>
    </row>
    <row r="155" spans="2:19" x14ac:dyDescent="0.4">
      <c r="B155" s="37"/>
      <c r="C155" s="37" t="s">
        <v>7125</v>
      </c>
      <c r="D155" s="37" t="s">
        <v>1124</v>
      </c>
      <c r="E155" s="30"/>
      <c r="F155" s="30"/>
      <c r="G155" s="30"/>
      <c r="H155" s="30"/>
      <c r="I155" s="30"/>
      <c r="J155" s="30"/>
      <c r="K155" s="30"/>
      <c r="L155" s="30"/>
      <c r="M155" s="30"/>
      <c r="N155" s="30"/>
      <c r="O155" s="30"/>
      <c r="P155" s="30"/>
      <c r="Q155" s="30"/>
      <c r="R155" s="30"/>
      <c r="S155" s="30"/>
    </row>
    <row r="156" spans="2:19" x14ac:dyDescent="0.4">
      <c r="B156" s="37"/>
      <c r="C156" s="37" t="s">
        <v>7125</v>
      </c>
      <c r="D156" s="37" t="s">
        <v>4938</v>
      </c>
      <c r="E156" s="30"/>
      <c r="F156" s="30"/>
      <c r="G156" s="30"/>
      <c r="H156" s="30"/>
      <c r="I156" s="30"/>
      <c r="J156" s="30"/>
      <c r="K156" s="30"/>
      <c r="L156" s="30"/>
      <c r="M156" s="30"/>
      <c r="N156" s="30"/>
      <c r="O156" s="30"/>
      <c r="P156" s="30"/>
      <c r="Q156" s="30"/>
      <c r="R156" s="30"/>
      <c r="S156" s="30"/>
    </row>
    <row r="157" spans="2:19" x14ac:dyDescent="0.4">
      <c r="B157" s="37"/>
      <c r="C157" s="37" t="s">
        <v>7125</v>
      </c>
      <c r="D157" s="37" t="s">
        <v>6521</v>
      </c>
      <c r="E157" s="30"/>
      <c r="F157" s="30"/>
      <c r="G157" s="30"/>
      <c r="H157" s="30"/>
      <c r="I157" s="30"/>
      <c r="J157" s="30"/>
      <c r="K157" s="30"/>
      <c r="L157" s="30"/>
      <c r="M157" s="30"/>
      <c r="N157" s="30"/>
      <c r="O157" s="30"/>
      <c r="P157" s="30"/>
      <c r="Q157" s="30"/>
      <c r="R157" s="30"/>
      <c r="S157" s="30"/>
    </row>
    <row r="158" spans="2:19" x14ac:dyDescent="0.4">
      <c r="B158" s="37"/>
      <c r="C158" s="37" t="s">
        <v>7125</v>
      </c>
      <c r="D158" s="37" t="s">
        <v>571</v>
      </c>
      <c r="E158" s="30"/>
      <c r="F158" s="30"/>
      <c r="G158" s="30"/>
      <c r="H158" s="30"/>
      <c r="I158" s="30"/>
      <c r="J158" s="30"/>
      <c r="K158" s="30"/>
      <c r="L158" s="30"/>
      <c r="M158" s="30"/>
      <c r="N158" s="30"/>
      <c r="O158" s="30"/>
      <c r="P158" s="30"/>
      <c r="Q158" s="30"/>
      <c r="R158" s="30"/>
      <c r="S158" s="30"/>
    </row>
    <row r="159" spans="2:19" x14ac:dyDescent="0.4">
      <c r="B159" s="37"/>
      <c r="C159" s="37" t="s">
        <v>7125</v>
      </c>
      <c r="D159" s="37" t="s">
        <v>5382</v>
      </c>
      <c r="E159" s="30"/>
      <c r="F159" s="30"/>
      <c r="G159" s="30"/>
      <c r="H159" s="30"/>
      <c r="I159" s="30"/>
      <c r="J159" s="30"/>
      <c r="K159" s="30"/>
      <c r="L159" s="30"/>
      <c r="M159" s="30"/>
      <c r="N159" s="30"/>
      <c r="O159" s="30"/>
      <c r="P159" s="30"/>
      <c r="Q159" s="30"/>
      <c r="R159" s="30"/>
      <c r="S159" s="30"/>
    </row>
    <row r="160" spans="2:19" x14ac:dyDescent="0.4">
      <c r="B160" s="37"/>
      <c r="C160" s="37" t="s">
        <v>7125</v>
      </c>
      <c r="D160" s="37" t="s">
        <v>1778</v>
      </c>
      <c r="E160" s="30"/>
      <c r="F160" s="30"/>
      <c r="G160" s="30"/>
      <c r="H160" s="30"/>
      <c r="I160" s="30"/>
      <c r="J160" s="30"/>
      <c r="K160" s="30"/>
      <c r="L160" s="30"/>
      <c r="M160" s="30"/>
      <c r="N160" s="30"/>
      <c r="O160" s="30"/>
      <c r="P160" s="30"/>
      <c r="Q160" s="30"/>
      <c r="R160" s="30"/>
      <c r="S160" s="30"/>
    </row>
    <row r="161" spans="2:19" x14ac:dyDescent="0.4">
      <c r="B161" s="37"/>
      <c r="C161" s="37" t="s">
        <v>7125</v>
      </c>
      <c r="D161" s="37" t="s">
        <v>6751</v>
      </c>
      <c r="E161" s="30"/>
      <c r="F161" s="30"/>
      <c r="G161" s="30"/>
      <c r="H161" s="30"/>
      <c r="I161" s="30"/>
      <c r="J161" s="30"/>
      <c r="K161" s="30"/>
      <c r="L161" s="30"/>
      <c r="M161" s="30"/>
      <c r="N161" s="30"/>
      <c r="O161" s="30"/>
      <c r="P161" s="30"/>
      <c r="Q161" s="30"/>
      <c r="R161" s="30"/>
      <c r="S161" s="30"/>
    </row>
    <row r="162" spans="2:19" x14ac:dyDescent="0.4">
      <c r="B162" s="37"/>
      <c r="C162" s="37" t="s">
        <v>7125</v>
      </c>
      <c r="D162" s="37" t="s">
        <v>6752</v>
      </c>
      <c r="E162" s="30"/>
      <c r="F162" s="30"/>
      <c r="G162" s="30"/>
      <c r="H162" s="30"/>
      <c r="I162" s="30"/>
      <c r="J162" s="30"/>
      <c r="K162" s="30"/>
      <c r="L162" s="30"/>
      <c r="M162" s="30"/>
      <c r="N162" s="30"/>
      <c r="O162" s="30"/>
      <c r="P162" s="30"/>
      <c r="Q162" s="30"/>
      <c r="R162" s="30"/>
      <c r="S162" s="30"/>
    </row>
    <row r="163" spans="2:19" x14ac:dyDescent="0.4">
      <c r="B163" s="37"/>
      <c r="C163" s="37" t="s">
        <v>7125</v>
      </c>
      <c r="D163" s="37" t="s">
        <v>6753</v>
      </c>
      <c r="E163" s="30"/>
      <c r="F163" s="30"/>
      <c r="G163" s="30"/>
      <c r="H163" s="30"/>
      <c r="I163" s="30"/>
      <c r="J163" s="30"/>
      <c r="K163" s="30"/>
      <c r="L163" s="30"/>
      <c r="M163" s="30"/>
      <c r="N163" s="30"/>
      <c r="O163" s="30"/>
      <c r="P163" s="30"/>
      <c r="Q163" s="30"/>
      <c r="R163" s="30"/>
      <c r="S163" s="30"/>
    </row>
    <row r="164" spans="2:19" x14ac:dyDescent="0.4">
      <c r="B164" s="37"/>
      <c r="C164" s="37" t="s">
        <v>7125</v>
      </c>
      <c r="D164" s="37" t="s">
        <v>6754</v>
      </c>
      <c r="E164" s="30"/>
      <c r="F164" s="30"/>
      <c r="G164" s="30"/>
      <c r="H164" s="30"/>
      <c r="I164" s="30"/>
      <c r="J164" s="30"/>
      <c r="K164" s="30"/>
      <c r="L164" s="30"/>
      <c r="M164" s="30"/>
      <c r="N164" s="30"/>
      <c r="O164" s="30"/>
      <c r="P164" s="30"/>
      <c r="Q164" s="30"/>
      <c r="R164" s="30"/>
      <c r="S164" s="30"/>
    </row>
    <row r="165" spans="2:19" x14ac:dyDescent="0.4">
      <c r="B165" s="37"/>
      <c r="C165" s="37" t="s">
        <v>7125</v>
      </c>
      <c r="D165" s="37" t="s">
        <v>3392</v>
      </c>
      <c r="E165" s="30"/>
      <c r="F165" s="30"/>
      <c r="G165" s="30"/>
      <c r="H165" s="30"/>
      <c r="I165" s="30"/>
      <c r="J165" s="30"/>
      <c r="K165" s="30"/>
      <c r="L165" s="30"/>
      <c r="M165" s="30"/>
      <c r="N165" s="30"/>
      <c r="O165" s="30"/>
      <c r="P165" s="30"/>
      <c r="Q165" s="30"/>
      <c r="R165" s="30"/>
      <c r="S165" s="30"/>
    </row>
    <row r="166" spans="2:19" x14ac:dyDescent="0.4">
      <c r="B166" s="37"/>
      <c r="C166" s="37" t="s">
        <v>7125</v>
      </c>
      <c r="D166" s="37" t="s">
        <v>4579</v>
      </c>
      <c r="E166" s="30"/>
      <c r="F166" s="30"/>
      <c r="G166" s="30"/>
      <c r="H166" s="30"/>
      <c r="I166" s="30"/>
      <c r="J166" s="30"/>
      <c r="K166" s="30"/>
      <c r="L166" s="30"/>
      <c r="M166" s="30"/>
      <c r="N166" s="30"/>
      <c r="O166" s="30"/>
      <c r="P166" s="30"/>
      <c r="Q166" s="30"/>
      <c r="R166" s="30"/>
      <c r="S166" s="30"/>
    </row>
    <row r="167" spans="2:19" x14ac:dyDescent="0.4">
      <c r="B167" s="37"/>
      <c r="C167" s="37" t="s">
        <v>7125</v>
      </c>
      <c r="D167" s="37" t="s">
        <v>3274</v>
      </c>
      <c r="E167" s="30"/>
      <c r="F167" s="30"/>
      <c r="G167" s="30"/>
      <c r="H167" s="30"/>
      <c r="I167" s="30"/>
      <c r="J167" s="30"/>
      <c r="K167" s="30"/>
      <c r="L167" s="30"/>
      <c r="M167" s="30"/>
      <c r="N167" s="30"/>
      <c r="O167" s="30"/>
      <c r="P167" s="30"/>
      <c r="Q167" s="30"/>
      <c r="R167" s="30"/>
      <c r="S167" s="30"/>
    </row>
    <row r="168" spans="2:19" x14ac:dyDescent="0.4">
      <c r="B168" s="37"/>
      <c r="C168" s="37" t="s">
        <v>7125</v>
      </c>
      <c r="D168" s="37" t="s">
        <v>6755</v>
      </c>
      <c r="E168" s="30"/>
      <c r="F168" s="30"/>
      <c r="G168" s="30"/>
      <c r="H168" s="30"/>
      <c r="I168" s="30"/>
      <c r="J168" s="30"/>
      <c r="K168" s="30"/>
      <c r="L168" s="30"/>
      <c r="M168" s="30"/>
      <c r="N168" s="30"/>
      <c r="O168" s="30"/>
      <c r="P168" s="30"/>
      <c r="Q168" s="30"/>
      <c r="R168" s="30"/>
      <c r="S168" s="30"/>
    </row>
    <row r="169" spans="2:19" x14ac:dyDescent="0.4">
      <c r="B169" s="37"/>
      <c r="C169" s="37" t="s">
        <v>7125</v>
      </c>
      <c r="D169" s="37" t="s">
        <v>557</v>
      </c>
      <c r="E169" s="30"/>
      <c r="F169" s="30"/>
      <c r="G169" s="30"/>
      <c r="H169" s="30"/>
      <c r="I169" s="30"/>
      <c r="J169" s="30"/>
      <c r="K169" s="30"/>
      <c r="L169" s="30"/>
      <c r="M169" s="30"/>
      <c r="N169" s="30"/>
      <c r="O169" s="30"/>
      <c r="P169" s="30"/>
      <c r="Q169" s="30"/>
      <c r="R169" s="30"/>
      <c r="S169" s="30"/>
    </row>
    <row r="170" spans="2:19" x14ac:dyDescent="0.4">
      <c r="B170" s="37"/>
      <c r="C170" s="37" t="s">
        <v>7125</v>
      </c>
      <c r="D170" s="37" t="s">
        <v>6757</v>
      </c>
      <c r="E170" s="30"/>
      <c r="F170" s="30"/>
      <c r="G170" s="30"/>
      <c r="H170" s="30"/>
      <c r="I170" s="30"/>
      <c r="J170" s="30"/>
      <c r="K170" s="30"/>
      <c r="L170" s="30"/>
      <c r="M170" s="30"/>
      <c r="N170" s="30"/>
      <c r="O170" s="30"/>
      <c r="P170" s="30"/>
      <c r="Q170" s="30"/>
      <c r="R170" s="30"/>
      <c r="S170" s="30"/>
    </row>
    <row r="171" spans="2:19" x14ac:dyDescent="0.4">
      <c r="B171" s="37"/>
      <c r="C171" s="37" t="s">
        <v>7125</v>
      </c>
      <c r="D171" s="37" t="s">
        <v>6759</v>
      </c>
      <c r="E171" s="30"/>
      <c r="F171" s="30"/>
      <c r="G171" s="30"/>
      <c r="H171" s="30"/>
      <c r="I171" s="30"/>
      <c r="J171" s="30"/>
      <c r="K171" s="30"/>
      <c r="L171" s="30"/>
      <c r="M171" s="30"/>
      <c r="N171" s="30"/>
      <c r="O171" s="30"/>
      <c r="P171" s="30"/>
      <c r="Q171" s="30"/>
      <c r="R171" s="30"/>
      <c r="S171" s="30"/>
    </row>
    <row r="172" spans="2:19" x14ac:dyDescent="0.4">
      <c r="B172" s="37"/>
      <c r="C172" s="37" t="s">
        <v>7125</v>
      </c>
      <c r="D172" s="37" t="s">
        <v>6760</v>
      </c>
      <c r="E172" s="30"/>
      <c r="F172" s="30"/>
      <c r="G172" s="30"/>
      <c r="H172" s="30"/>
      <c r="I172" s="30"/>
      <c r="J172" s="30"/>
      <c r="K172" s="30"/>
      <c r="L172" s="30"/>
      <c r="M172" s="30"/>
      <c r="N172" s="30"/>
      <c r="O172" s="30"/>
      <c r="P172" s="30"/>
      <c r="Q172" s="30"/>
      <c r="R172" s="30"/>
      <c r="S172" s="30"/>
    </row>
    <row r="173" spans="2:19" x14ac:dyDescent="0.4">
      <c r="B173" s="37"/>
      <c r="C173" s="37" t="s">
        <v>7125</v>
      </c>
      <c r="D173" s="37" t="s">
        <v>2556</v>
      </c>
      <c r="E173" s="30"/>
      <c r="F173" s="30"/>
      <c r="G173" s="30"/>
      <c r="H173" s="30"/>
      <c r="I173" s="30"/>
      <c r="J173" s="30"/>
      <c r="K173" s="30"/>
      <c r="L173" s="30"/>
      <c r="M173" s="30"/>
      <c r="N173" s="30"/>
      <c r="O173" s="30"/>
      <c r="P173" s="30"/>
      <c r="Q173" s="30"/>
      <c r="R173" s="30"/>
      <c r="S173" s="30"/>
    </row>
    <row r="174" spans="2:19" x14ac:dyDescent="0.4">
      <c r="B174" s="37"/>
      <c r="C174" s="37" t="s">
        <v>7125</v>
      </c>
      <c r="D174" s="37" t="s">
        <v>3</v>
      </c>
      <c r="E174" s="30"/>
      <c r="F174" s="30"/>
      <c r="G174" s="30"/>
      <c r="H174" s="30"/>
      <c r="I174" s="30"/>
      <c r="J174" s="30"/>
      <c r="K174" s="30"/>
      <c r="L174" s="30"/>
      <c r="M174" s="30"/>
      <c r="N174" s="30"/>
      <c r="O174" s="30"/>
      <c r="P174" s="30"/>
      <c r="Q174" s="30"/>
      <c r="R174" s="30"/>
      <c r="S174" s="30"/>
    </row>
    <row r="175" spans="2:19" x14ac:dyDescent="0.4">
      <c r="B175" s="37"/>
      <c r="C175" s="37" t="s">
        <v>7125</v>
      </c>
      <c r="D175" s="37" t="s">
        <v>6761</v>
      </c>
      <c r="E175" s="30"/>
      <c r="F175" s="30"/>
      <c r="G175" s="30"/>
      <c r="H175" s="30"/>
      <c r="I175" s="30"/>
      <c r="J175" s="30"/>
      <c r="K175" s="30"/>
      <c r="L175" s="30"/>
      <c r="M175" s="30"/>
      <c r="N175" s="30"/>
      <c r="O175" s="30"/>
      <c r="P175" s="30"/>
      <c r="Q175" s="30"/>
      <c r="R175" s="30"/>
      <c r="S175" s="30"/>
    </row>
    <row r="176" spans="2:19" x14ac:dyDescent="0.4">
      <c r="B176" s="37"/>
      <c r="C176" s="37" t="s">
        <v>7125</v>
      </c>
      <c r="D176" s="37" t="s">
        <v>3912</v>
      </c>
      <c r="E176" s="30"/>
      <c r="F176" s="30"/>
      <c r="G176" s="30"/>
      <c r="H176" s="30"/>
      <c r="I176" s="30"/>
      <c r="J176" s="30"/>
      <c r="K176" s="30"/>
      <c r="L176" s="30"/>
      <c r="M176" s="30"/>
      <c r="N176" s="30"/>
      <c r="O176" s="30"/>
      <c r="P176" s="30"/>
      <c r="Q176" s="30"/>
      <c r="R176" s="30"/>
      <c r="S176" s="30"/>
    </row>
    <row r="177" spans="2:19" x14ac:dyDescent="0.4">
      <c r="B177" s="37"/>
      <c r="C177" s="37" t="s">
        <v>7125</v>
      </c>
      <c r="D177" s="37" t="s">
        <v>1203</v>
      </c>
      <c r="E177" s="30"/>
      <c r="F177" s="30"/>
      <c r="G177" s="30"/>
      <c r="H177" s="30"/>
      <c r="I177" s="30"/>
      <c r="J177" s="30"/>
      <c r="K177" s="30"/>
      <c r="L177" s="30"/>
      <c r="M177" s="30"/>
      <c r="N177" s="30"/>
      <c r="O177" s="30"/>
      <c r="P177" s="30"/>
      <c r="Q177" s="30"/>
      <c r="R177" s="30"/>
      <c r="S177" s="30"/>
    </row>
    <row r="178" spans="2:19" x14ac:dyDescent="0.4">
      <c r="B178" s="37"/>
      <c r="C178" s="37" t="s">
        <v>7125</v>
      </c>
      <c r="D178" s="37" t="s">
        <v>6762</v>
      </c>
      <c r="E178" s="30"/>
      <c r="F178" s="30"/>
      <c r="G178" s="30"/>
      <c r="H178" s="30"/>
      <c r="I178" s="30"/>
      <c r="J178" s="30"/>
      <c r="K178" s="30"/>
      <c r="L178" s="30"/>
      <c r="M178" s="30"/>
      <c r="N178" s="30"/>
      <c r="O178" s="30"/>
      <c r="P178" s="30"/>
      <c r="Q178" s="30"/>
      <c r="R178" s="30"/>
      <c r="S178" s="30"/>
    </row>
    <row r="179" spans="2:19" x14ac:dyDescent="0.4">
      <c r="B179" s="37"/>
      <c r="C179" s="37" t="s">
        <v>7125</v>
      </c>
      <c r="D179" s="37" t="s">
        <v>5157</v>
      </c>
      <c r="E179" s="30"/>
      <c r="F179" s="30"/>
      <c r="G179" s="30"/>
      <c r="H179" s="30"/>
      <c r="I179" s="30"/>
      <c r="J179" s="30"/>
      <c r="K179" s="30"/>
      <c r="L179" s="30"/>
      <c r="M179" s="30"/>
      <c r="N179" s="30"/>
      <c r="O179" s="30"/>
      <c r="P179" s="30"/>
      <c r="Q179" s="30"/>
      <c r="R179" s="30"/>
      <c r="S179" s="30"/>
    </row>
    <row r="180" spans="2:19" x14ac:dyDescent="0.4">
      <c r="B180" s="37"/>
      <c r="C180" s="37" t="s">
        <v>7125</v>
      </c>
      <c r="D180" s="37" t="s">
        <v>6763</v>
      </c>
      <c r="E180" s="30"/>
      <c r="F180" s="30"/>
      <c r="G180" s="30"/>
      <c r="H180" s="30"/>
      <c r="I180" s="30"/>
      <c r="J180" s="30"/>
      <c r="K180" s="30"/>
      <c r="L180" s="30"/>
      <c r="M180" s="30"/>
      <c r="N180" s="30"/>
      <c r="O180" s="30"/>
      <c r="P180" s="30"/>
      <c r="Q180" s="30"/>
      <c r="R180" s="30"/>
      <c r="S180" s="30"/>
    </row>
    <row r="181" spans="2:19" x14ac:dyDescent="0.4">
      <c r="B181" s="37"/>
      <c r="C181" s="37" t="s">
        <v>7125</v>
      </c>
      <c r="D181" s="37" t="s">
        <v>5916</v>
      </c>
      <c r="E181" s="30"/>
      <c r="F181" s="30"/>
      <c r="G181" s="30"/>
      <c r="H181" s="30"/>
      <c r="I181" s="30"/>
      <c r="J181" s="30"/>
      <c r="K181" s="30"/>
      <c r="L181" s="30"/>
      <c r="M181" s="30"/>
      <c r="N181" s="30"/>
      <c r="O181" s="30"/>
      <c r="P181" s="30"/>
      <c r="Q181" s="30"/>
      <c r="R181" s="30"/>
      <c r="S181" s="30"/>
    </row>
    <row r="182" spans="2:19" x14ac:dyDescent="0.4">
      <c r="B182" s="37"/>
      <c r="C182" s="37" t="s">
        <v>7125</v>
      </c>
      <c r="D182" s="37" t="s">
        <v>151</v>
      </c>
      <c r="E182" s="30"/>
      <c r="F182" s="30"/>
      <c r="G182" s="30"/>
      <c r="H182" s="30"/>
      <c r="I182" s="30"/>
      <c r="J182" s="30"/>
      <c r="K182" s="30"/>
      <c r="L182" s="30"/>
      <c r="M182" s="30"/>
      <c r="N182" s="30"/>
      <c r="O182" s="30"/>
      <c r="P182" s="30"/>
      <c r="Q182" s="30"/>
      <c r="R182" s="30"/>
      <c r="S182" s="30"/>
    </row>
    <row r="183" spans="2:19" x14ac:dyDescent="0.4">
      <c r="B183" s="37"/>
      <c r="C183" s="37" t="s">
        <v>7125</v>
      </c>
      <c r="D183" s="37" t="s">
        <v>1557</v>
      </c>
      <c r="E183" s="30"/>
      <c r="F183" s="30"/>
      <c r="G183" s="30"/>
      <c r="H183" s="30"/>
      <c r="I183" s="30"/>
      <c r="J183" s="30"/>
      <c r="K183" s="30"/>
      <c r="L183" s="30"/>
      <c r="M183" s="30"/>
      <c r="N183" s="30"/>
      <c r="O183" s="30"/>
      <c r="P183" s="30"/>
      <c r="Q183" s="30"/>
      <c r="R183" s="30"/>
      <c r="S183" s="30"/>
    </row>
    <row r="184" spans="2:19" x14ac:dyDescent="0.4">
      <c r="B184" s="37"/>
      <c r="C184" s="37" t="s">
        <v>7125</v>
      </c>
      <c r="D184" s="37" t="s">
        <v>6764</v>
      </c>
      <c r="E184" s="30"/>
      <c r="F184" s="30"/>
      <c r="G184" s="30"/>
      <c r="H184" s="30"/>
      <c r="I184" s="30"/>
      <c r="J184" s="30"/>
      <c r="K184" s="30"/>
      <c r="L184" s="30"/>
      <c r="M184" s="30"/>
      <c r="N184" s="30"/>
      <c r="O184" s="30"/>
      <c r="P184" s="30"/>
      <c r="Q184" s="30"/>
      <c r="R184" s="30"/>
      <c r="S184" s="30"/>
    </row>
    <row r="185" spans="2:19" x14ac:dyDescent="0.4">
      <c r="B185" s="37"/>
      <c r="C185" s="37" t="s">
        <v>7125</v>
      </c>
      <c r="D185" s="37" t="s">
        <v>6765</v>
      </c>
      <c r="E185" s="30"/>
      <c r="F185" s="30"/>
      <c r="G185" s="30"/>
      <c r="H185" s="30"/>
      <c r="I185" s="30"/>
      <c r="J185" s="30"/>
      <c r="K185" s="30"/>
      <c r="L185" s="30"/>
      <c r="M185" s="30"/>
      <c r="N185" s="30"/>
      <c r="O185" s="30"/>
      <c r="P185" s="30"/>
      <c r="Q185" s="30"/>
      <c r="R185" s="30"/>
      <c r="S185" s="30"/>
    </row>
    <row r="186" spans="2:19" x14ac:dyDescent="0.4">
      <c r="B186" s="37"/>
      <c r="C186" s="37" t="s">
        <v>7125</v>
      </c>
      <c r="D186" s="37" t="s">
        <v>1548</v>
      </c>
      <c r="E186" s="30"/>
      <c r="F186" s="30"/>
      <c r="G186" s="30"/>
      <c r="H186" s="30"/>
      <c r="I186" s="30"/>
      <c r="J186" s="30"/>
      <c r="K186" s="30"/>
      <c r="L186" s="30"/>
      <c r="M186" s="30"/>
      <c r="N186" s="30"/>
      <c r="O186" s="30"/>
      <c r="P186" s="30"/>
      <c r="Q186" s="30"/>
      <c r="R186" s="30"/>
      <c r="S186" s="30"/>
    </row>
    <row r="187" spans="2:19" x14ac:dyDescent="0.4">
      <c r="B187" s="37"/>
      <c r="C187" s="37" t="s">
        <v>7125</v>
      </c>
      <c r="D187" s="37" t="s">
        <v>6766</v>
      </c>
      <c r="E187" s="30"/>
      <c r="F187" s="30"/>
      <c r="G187" s="30"/>
      <c r="H187" s="30"/>
      <c r="I187" s="30"/>
      <c r="J187" s="30"/>
      <c r="K187" s="30"/>
      <c r="L187" s="30"/>
      <c r="M187" s="30"/>
      <c r="N187" s="30"/>
      <c r="O187" s="30"/>
      <c r="P187" s="30"/>
      <c r="Q187" s="30"/>
      <c r="R187" s="30"/>
      <c r="S187" s="30"/>
    </row>
    <row r="188" spans="2:19" x14ac:dyDescent="0.4">
      <c r="B188" s="37"/>
      <c r="C188" s="37" t="s">
        <v>7125</v>
      </c>
      <c r="D188" s="37" t="s">
        <v>4990</v>
      </c>
      <c r="E188" s="30"/>
      <c r="F188" s="30"/>
      <c r="G188" s="30"/>
      <c r="H188" s="30"/>
      <c r="I188" s="30"/>
      <c r="J188" s="30"/>
      <c r="K188" s="30"/>
      <c r="L188" s="30"/>
      <c r="M188" s="30"/>
      <c r="N188" s="30"/>
      <c r="O188" s="30"/>
      <c r="P188" s="30"/>
      <c r="Q188" s="30"/>
      <c r="R188" s="30"/>
      <c r="S188" s="30"/>
    </row>
    <row r="189" spans="2:19" x14ac:dyDescent="0.4">
      <c r="B189" s="37"/>
      <c r="C189" s="37" t="s">
        <v>7125</v>
      </c>
      <c r="D189" s="37" t="s">
        <v>927</v>
      </c>
      <c r="E189" s="30"/>
      <c r="F189" s="30"/>
      <c r="G189" s="30"/>
      <c r="H189" s="30"/>
      <c r="I189" s="30"/>
      <c r="J189" s="30"/>
      <c r="K189" s="30"/>
      <c r="L189" s="30"/>
      <c r="M189" s="30"/>
      <c r="N189" s="30"/>
      <c r="O189" s="30"/>
      <c r="P189" s="30"/>
      <c r="Q189" s="30"/>
      <c r="R189" s="30"/>
      <c r="S189" s="30"/>
    </row>
    <row r="190" spans="2:19" x14ac:dyDescent="0.4">
      <c r="B190" s="37"/>
      <c r="C190" s="37" t="s">
        <v>7125</v>
      </c>
      <c r="D190" s="37" t="s">
        <v>6767</v>
      </c>
      <c r="E190" s="30"/>
      <c r="F190" s="30"/>
      <c r="G190" s="30"/>
      <c r="H190" s="30"/>
      <c r="I190" s="30"/>
      <c r="J190" s="30"/>
      <c r="K190" s="30"/>
      <c r="L190" s="30"/>
      <c r="M190" s="30"/>
      <c r="N190" s="30"/>
      <c r="O190" s="30"/>
      <c r="P190" s="30"/>
      <c r="Q190" s="30"/>
      <c r="R190" s="30"/>
      <c r="S190" s="30"/>
    </row>
    <row r="191" spans="2:19" x14ac:dyDescent="0.4">
      <c r="B191" s="37"/>
      <c r="C191" s="37" t="s">
        <v>7125</v>
      </c>
      <c r="D191" s="37" t="s">
        <v>4609</v>
      </c>
      <c r="E191" s="30"/>
      <c r="F191" s="30"/>
      <c r="G191" s="30"/>
      <c r="H191" s="30"/>
      <c r="I191" s="30"/>
      <c r="J191" s="30"/>
      <c r="K191" s="30"/>
      <c r="L191" s="30"/>
      <c r="M191" s="30"/>
      <c r="N191" s="30"/>
      <c r="O191" s="30"/>
      <c r="P191" s="30"/>
      <c r="Q191" s="30"/>
      <c r="R191" s="30"/>
      <c r="S191" s="30"/>
    </row>
    <row r="192" spans="2:19" x14ac:dyDescent="0.4">
      <c r="B192" s="37"/>
      <c r="C192" s="37" t="s">
        <v>7125</v>
      </c>
      <c r="D192" s="37" t="s">
        <v>475</v>
      </c>
      <c r="E192" s="30"/>
      <c r="F192" s="30"/>
      <c r="G192" s="30"/>
      <c r="H192" s="30"/>
      <c r="I192" s="30"/>
      <c r="J192" s="30"/>
      <c r="K192" s="30"/>
      <c r="L192" s="30"/>
      <c r="M192" s="30"/>
      <c r="N192" s="30"/>
      <c r="O192" s="30"/>
      <c r="P192" s="30"/>
      <c r="Q192" s="30"/>
      <c r="R192" s="30"/>
      <c r="S192" s="30"/>
    </row>
    <row r="193" spans="2:19" x14ac:dyDescent="0.4">
      <c r="B193" s="37"/>
      <c r="C193" s="37" t="s">
        <v>7125</v>
      </c>
      <c r="D193" s="37" t="s">
        <v>6768</v>
      </c>
      <c r="E193" s="30"/>
      <c r="F193" s="30"/>
      <c r="G193" s="30"/>
      <c r="H193" s="30"/>
      <c r="I193" s="30"/>
      <c r="J193" s="30"/>
      <c r="K193" s="30"/>
      <c r="L193" s="30"/>
      <c r="M193" s="30"/>
      <c r="N193" s="30"/>
      <c r="O193" s="30"/>
      <c r="P193" s="30"/>
      <c r="Q193" s="30"/>
      <c r="R193" s="30"/>
      <c r="S193" s="30"/>
    </row>
    <row r="194" spans="2:19" x14ac:dyDescent="0.4">
      <c r="B194" s="37"/>
      <c r="C194" s="37" t="s">
        <v>7125</v>
      </c>
      <c r="D194" s="37" t="s">
        <v>2852</v>
      </c>
      <c r="E194" s="30"/>
      <c r="F194" s="30"/>
      <c r="G194" s="30"/>
      <c r="H194" s="30"/>
      <c r="I194" s="30"/>
      <c r="J194" s="30"/>
      <c r="K194" s="30"/>
      <c r="L194" s="30"/>
      <c r="M194" s="30"/>
      <c r="N194" s="30"/>
      <c r="O194" s="30"/>
      <c r="P194" s="30"/>
      <c r="Q194" s="30"/>
      <c r="R194" s="30"/>
      <c r="S194" s="30"/>
    </row>
    <row r="195" spans="2:19" x14ac:dyDescent="0.4">
      <c r="B195" s="37"/>
      <c r="C195" s="37" t="s">
        <v>7125</v>
      </c>
      <c r="D195" s="37" t="s">
        <v>6769</v>
      </c>
      <c r="E195" s="30"/>
      <c r="F195" s="30"/>
      <c r="G195" s="30"/>
      <c r="H195" s="30"/>
      <c r="I195" s="30"/>
      <c r="J195" s="30"/>
      <c r="K195" s="30"/>
      <c r="L195" s="30"/>
      <c r="M195" s="30"/>
      <c r="N195" s="30"/>
      <c r="O195" s="30"/>
      <c r="P195" s="30"/>
      <c r="Q195" s="30"/>
      <c r="R195" s="30"/>
      <c r="S195" s="30"/>
    </row>
    <row r="196" spans="2:19" x14ac:dyDescent="0.4">
      <c r="B196" s="37"/>
      <c r="C196" s="37" t="s">
        <v>7125</v>
      </c>
      <c r="D196" s="37" t="s">
        <v>6003</v>
      </c>
      <c r="E196" s="30"/>
      <c r="F196" s="30"/>
      <c r="G196" s="30"/>
      <c r="H196" s="30"/>
      <c r="I196" s="30"/>
      <c r="J196" s="30"/>
      <c r="K196" s="30"/>
      <c r="L196" s="30"/>
      <c r="M196" s="30"/>
      <c r="N196" s="30"/>
      <c r="O196" s="30"/>
      <c r="P196" s="30"/>
      <c r="Q196" s="30"/>
      <c r="R196" s="30"/>
      <c r="S196" s="30"/>
    </row>
    <row r="197" spans="2:19" x14ac:dyDescent="0.4">
      <c r="B197" s="37"/>
      <c r="C197" s="37" t="s">
        <v>7125</v>
      </c>
      <c r="D197" s="37" t="s">
        <v>368</v>
      </c>
      <c r="E197" s="30"/>
      <c r="F197" s="30"/>
      <c r="G197" s="30"/>
      <c r="H197" s="30"/>
      <c r="I197" s="30"/>
      <c r="J197" s="30"/>
      <c r="K197" s="30"/>
      <c r="L197" s="30"/>
      <c r="M197" s="30"/>
      <c r="N197" s="30"/>
      <c r="O197" s="30"/>
      <c r="P197" s="30"/>
      <c r="Q197" s="30"/>
      <c r="R197" s="30"/>
      <c r="S197" s="30"/>
    </row>
    <row r="198" spans="2:19" x14ac:dyDescent="0.4">
      <c r="B198" s="37"/>
      <c r="C198" s="37" t="s">
        <v>7125</v>
      </c>
      <c r="D198" s="37" t="s">
        <v>4043</v>
      </c>
      <c r="E198" s="30"/>
      <c r="F198" s="30"/>
      <c r="G198" s="30"/>
      <c r="H198" s="30"/>
      <c r="I198" s="30"/>
      <c r="J198" s="30"/>
      <c r="K198" s="30"/>
      <c r="L198" s="30"/>
      <c r="M198" s="30"/>
      <c r="N198" s="30"/>
      <c r="O198" s="30"/>
      <c r="P198" s="30"/>
      <c r="Q198" s="30"/>
      <c r="R198" s="30"/>
      <c r="S198" s="30"/>
    </row>
    <row r="199" spans="2:19" x14ac:dyDescent="0.4">
      <c r="B199" s="37"/>
      <c r="C199" s="37" t="s">
        <v>7125</v>
      </c>
      <c r="D199" s="37" t="s">
        <v>6770</v>
      </c>
      <c r="E199" s="30"/>
      <c r="F199" s="30"/>
      <c r="G199" s="30"/>
      <c r="H199" s="30"/>
      <c r="I199" s="30"/>
      <c r="J199" s="30"/>
      <c r="K199" s="30"/>
      <c r="L199" s="30"/>
      <c r="M199" s="30"/>
      <c r="N199" s="30"/>
      <c r="O199" s="30"/>
      <c r="P199" s="30"/>
      <c r="Q199" s="30"/>
      <c r="R199" s="30"/>
      <c r="S199" s="30"/>
    </row>
    <row r="200" spans="2:19" x14ac:dyDescent="0.4">
      <c r="B200" s="37"/>
      <c r="C200" s="37" t="s">
        <v>7125</v>
      </c>
      <c r="D200" s="37" t="s">
        <v>6771</v>
      </c>
      <c r="E200" s="30"/>
      <c r="F200" s="30"/>
      <c r="G200" s="30"/>
      <c r="H200" s="30"/>
      <c r="I200" s="30"/>
      <c r="J200" s="30"/>
      <c r="K200" s="30"/>
      <c r="L200" s="30"/>
      <c r="M200" s="30"/>
      <c r="N200" s="30"/>
      <c r="O200" s="30"/>
      <c r="P200" s="30"/>
      <c r="Q200" s="30"/>
      <c r="R200" s="30"/>
      <c r="S200" s="30"/>
    </row>
    <row r="201" spans="2:19" x14ac:dyDescent="0.4">
      <c r="B201" s="37"/>
      <c r="C201" s="37" t="s">
        <v>7125</v>
      </c>
      <c r="D201" s="37" t="s">
        <v>6772</v>
      </c>
      <c r="E201" s="30"/>
      <c r="F201" s="30"/>
      <c r="G201" s="30"/>
      <c r="H201" s="30"/>
      <c r="I201" s="30"/>
      <c r="J201" s="30"/>
      <c r="K201" s="30"/>
      <c r="L201" s="30"/>
      <c r="M201" s="30"/>
      <c r="N201" s="30"/>
      <c r="O201" s="30"/>
      <c r="P201" s="30"/>
      <c r="Q201" s="30"/>
      <c r="R201" s="30"/>
      <c r="S201" s="30"/>
    </row>
    <row r="202" spans="2:19" x14ac:dyDescent="0.4">
      <c r="B202" s="37"/>
      <c r="C202" s="37" t="s">
        <v>7125</v>
      </c>
      <c r="D202" s="37" t="s">
        <v>5794</v>
      </c>
      <c r="E202" s="30"/>
      <c r="F202" s="30"/>
      <c r="G202" s="30"/>
      <c r="H202" s="30"/>
      <c r="I202" s="30"/>
      <c r="J202" s="30"/>
      <c r="K202" s="30"/>
      <c r="L202" s="30"/>
      <c r="M202" s="30"/>
      <c r="N202" s="30"/>
      <c r="O202" s="30"/>
      <c r="P202" s="30"/>
      <c r="Q202" s="30"/>
      <c r="R202" s="30"/>
      <c r="S202" s="30"/>
    </row>
    <row r="203" spans="2:19" x14ac:dyDescent="0.4">
      <c r="B203" s="37"/>
      <c r="C203" s="37" t="s">
        <v>7125</v>
      </c>
      <c r="D203" s="37" t="s">
        <v>2381</v>
      </c>
      <c r="E203" s="30"/>
      <c r="F203" s="30"/>
      <c r="G203" s="30"/>
      <c r="H203" s="30"/>
      <c r="I203" s="30"/>
      <c r="J203" s="30"/>
      <c r="K203" s="30"/>
      <c r="L203" s="30"/>
      <c r="M203" s="30"/>
      <c r="N203" s="30"/>
      <c r="O203" s="30"/>
      <c r="P203" s="30"/>
      <c r="Q203" s="30"/>
      <c r="R203" s="30"/>
      <c r="S203" s="30"/>
    </row>
    <row r="204" spans="2:19" x14ac:dyDescent="0.4">
      <c r="B204" s="37"/>
      <c r="C204" s="37" t="s">
        <v>7125</v>
      </c>
      <c r="D204" s="37" t="s">
        <v>6773</v>
      </c>
      <c r="E204" s="30"/>
      <c r="F204" s="30"/>
      <c r="G204" s="30"/>
      <c r="H204" s="30"/>
      <c r="I204" s="30"/>
      <c r="J204" s="30"/>
      <c r="K204" s="30"/>
      <c r="L204" s="30"/>
      <c r="M204" s="30"/>
      <c r="N204" s="30"/>
      <c r="O204" s="30"/>
      <c r="P204" s="30"/>
      <c r="Q204" s="30"/>
      <c r="R204" s="30"/>
      <c r="S204" s="30"/>
    </row>
  </sheetData>
  <mergeCells count="1">
    <mergeCell ref="O3:S3"/>
  </mergeCells>
  <phoneticPr fontId="8"/>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8"/>
  <dimension ref="B1:G101"/>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32.125" style="42" bestFit="1" customWidth="1"/>
    <col min="3" max="4" width="3.125" style="42" hidden="1" customWidth="1"/>
    <col min="5" max="5" width="6.5" style="42" bestFit="1" customWidth="1"/>
    <col min="6" max="7" width="3.375" style="42" bestFit="1" customWidth="1"/>
    <col min="8" max="16384" width="3.5" style="42"/>
  </cols>
  <sheetData>
    <row r="1" spans="2:7" x14ac:dyDescent="0.4">
      <c r="B1" s="43" t="s">
        <v>3968</v>
      </c>
      <c r="C1" s="45"/>
      <c r="D1" s="45"/>
    </row>
    <row r="2" spans="2:7" x14ac:dyDescent="0.4">
      <c r="B2" s="44" t="s">
        <v>4995</v>
      </c>
      <c r="C2" s="45"/>
      <c r="D2" s="45"/>
    </row>
    <row r="4" spans="2:7" ht="316.5" x14ac:dyDescent="0.4">
      <c r="B4" s="48" t="s">
        <v>1839</v>
      </c>
      <c r="C4" s="48" t="s">
        <v>4618</v>
      </c>
      <c r="D4" s="48" t="s">
        <v>2860</v>
      </c>
      <c r="E4" s="48" t="s">
        <v>155</v>
      </c>
      <c r="F4" s="48" t="s">
        <v>6173</v>
      </c>
      <c r="G4" s="49" t="s">
        <v>1849</v>
      </c>
    </row>
    <row r="5" spans="2:7" x14ac:dyDescent="0.4">
      <c r="B5" s="30" t="s">
        <v>6524</v>
      </c>
      <c r="C5" s="30"/>
      <c r="D5" s="30" t="s">
        <v>7125</v>
      </c>
      <c r="E5" s="30" t="s">
        <v>1583</v>
      </c>
      <c r="F5" s="30"/>
      <c r="G5" s="30"/>
    </row>
    <row r="6" spans="2:7" x14ac:dyDescent="0.4">
      <c r="B6" s="30" t="s">
        <v>6514</v>
      </c>
      <c r="C6" s="30"/>
      <c r="D6" s="30" t="s">
        <v>7125</v>
      </c>
      <c r="E6" s="30" t="s">
        <v>689</v>
      </c>
      <c r="F6" s="30"/>
      <c r="G6" s="30"/>
    </row>
    <row r="7" spans="2:7" x14ac:dyDescent="0.4">
      <c r="B7" s="30" t="s">
        <v>891</v>
      </c>
      <c r="C7" s="30"/>
      <c r="D7" s="30" t="s">
        <v>7125</v>
      </c>
      <c r="E7" s="30" t="s">
        <v>1592</v>
      </c>
      <c r="F7" s="30"/>
      <c r="G7" s="30"/>
    </row>
    <row r="8" spans="2:7" x14ac:dyDescent="0.4">
      <c r="B8" s="30" t="s">
        <v>7048</v>
      </c>
      <c r="C8" s="30"/>
      <c r="D8" s="30" t="s">
        <v>7125</v>
      </c>
      <c r="E8" s="30" t="s">
        <v>1053</v>
      </c>
      <c r="F8" s="30"/>
      <c r="G8" s="30"/>
    </row>
    <row r="9" spans="2:7" x14ac:dyDescent="0.4">
      <c r="B9" s="30" t="s">
        <v>649</v>
      </c>
      <c r="C9" s="30"/>
      <c r="D9" s="30" t="s">
        <v>7125</v>
      </c>
      <c r="E9" s="30" t="s">
        <v>1605</v>
      </c>
      <c r="F9" s="30"/>
      <c r="G9" s="30"/>
    </row>
    <row r="10" spans="2:7" x14ac:dyDescent="0.4">
      <c r="B10" s="30" t="s">
        <v>6520</v>
      </c>
      <c r="C10" s="30"/>
      <c r="D10" s="30" t="s">
        <v>7125</v>
      </c>
      <c r="E10" s="30" t="s">
        <v>1610</v>
      </c>
      <c r="F10" s="30"/>
      <c r="G10" s="30"/>
    </row>
    <row r="11" spans="2:7" x14ac:dyDescent="0.4">
      <c r="B11" s="30" t="s">
        <v>7049</v>
      </c>
      <c r="C11" s="30"/>
      <c r="D11" s="30" t="s">
        <v>7125</v>
      </c>
      <c r="E11" s="30" t="s">
        <v>179</v>
      </c>
      <c r="F11" s="30"/>
      <c r="G11" s="30"/>
    </row>
    <row r="12" spans="2:7" x14ac:dyDescent="0.4">
      <c r="B12" s="30" t="s">
        <v>7050</v>
      </c>
      <c r="C12" s="30"/>
      <c r="D12" s="30" t="s">
        <v>7125</v>
      </c>
      <c r="E12" s="30" t="s">
        <v>1007</v>
      </c>
      <c r="F12" s="30"/>
      <c r="G12" s="30"/>
    </row>
    <row r="13" spans="2:7" x14ac:dyDescent="0.4">
      <c r="B13" s="30" t="s">
        <v>7051</v>
      </c>
      <c r="C13" s="30"/>
      <c r="D13" s="30" t="s">
        <v>7125</v>
      </c>
      <c r="E13" s="30" t="s">
        <v>1620</v>
      </c>
      <c r="F13" s="30"/>
      <c r="G13" s="30"/>
    </row>
    <row r="14" spans="2:7" x14ac:dyDescent="0.4">
      <c r="B14" s="30" t="s">
        <v>7052</v>
      </c>
      <c r="C14" s="30"/>
      <c r="D14" s="30" t="s">
        <v>7125</v>
      </c>
      <c r="E14" s="30" t="s">
        <v>1624</v>
      </c>
      <c r="F14" s="30"/>
      <c r="G14" s="30"/>
    </row>
    <row r="15" spans="2:7" x14ac:dyDescent="0.4">
      <c r="B15" s="30" t="s">
        <v>7053</v>
      </c>
      <c r="C15" s="30"/>
      <c r="D15" s="30" t="s">
        <v>7125</v>
      </c>
      <c r="E15" s="30" t="s">
        <v>310</v>
      </c>
      <c r="F15" s="30"/>
      <c r="G15" s="30"/>
    </row>
    <row r="16" spans="2:7" x14ac:dyDescent="0.4">
      <c r="B16" s="30" t="s">
        <v>6856</v>
      </c>
      <c r="C16" s="30"/>
      <c r="D16" s="30" t="s">
        <v>7125</v>
      </c>
      <c r="E16" s="30" t="s">
        <v>1625</v>
      </c>
      <c r="F16" s="30"/>
      <c r="G16" s="30"/>
    </row>
    <row r="17" spans="2:7" x14ac:dyDescent="0.4">
      <c r="B17" s="30" t="s">
        <v>4809</v>
      </c>
      <c r="C17" s="30"/>
      <c r="D17" s="30" t="s">
        <v>7125</v>
      </c>
      <c r="E17" s="30" t="s">
        <v>1217</v>
      </c>
      <c r="F17" s="30"/>
      <c r="G17" s="30"/>
    </row>
    <row r="18" spans="2:7" x14ac:dyDescent="0.4">
      <c r="B18" s="30" t="s">
        <v>6407</v>
      </c>
      <c r="C18" s="30"/>
      <c r="D18" s="30" t="s">
        <v>7125</v>
      </c>
      <c r="E18" s="30" t="s">
        <v>1550</v>
      </c>
      <c r="F18" s="30"/>
      <c r="G18" s="30"/>
    </row>
    <row r="19" spans="2:7" x14ac:dyDescent="0.4">
      <c r="B19" s="30" t="s">
        <v>6798</v>
      </c>
      <c r="C19" s="30"/>
      <c r="D19" s="30" t="s">
        <v>7125</v>
      </c>
      <c r="E19" s="30" t="s">
        <v>543</v>
      </c>
      <c r="F19" s="30"/>
      <c r="G19" s="30"/>
    </row>
    <row r="20" spans="2:7" x14ac:dyDescent="0.4">
      <c r="B20" s="30" t="s">
        <v>7054</v>
      </c>
      <c r="C20" s="30"/>
      <c r="D20" s="30" t="s">
        <v>7125</v>
      </c>
      <c r="E20" s="30" t="s">
        <v>1633</v>
      </c>
      <c r="F20" s="30"/>
      <c r="G20" s="30"/>
    </row>
    <row r="21" spans="2:7" x14ac:dyDescent="0.4">
      <c r="B21" s="30" t="s">
        <v>7055</v>
      </c>
      <c r="C21" s="30"/>
      <c r="D21" s="30" t="s">
        <v>7125</v>
      </c>
      <c r="E21" s="30" t="s">
        <v>958</v>
      </c>
      <c r="F21" s="30"/>
      <c r="G21" s="30"/>
    </row>
    <row r="22" spans="2:7" x14ac:dyDescent="0.4">
      <c r="B22" s="30" t="s">
        <v>1077</v>
      </c>
      <c r="C22" s="30"/>
      <c r="D22" s="30" t="s">
        <v>7125</v>
      </c>
      <c r="E22" s="30" t="s">
        <v>1643</v>
      </c>
      <c r="F22" s="30"/>
      <c r="G22" s="30"/>
    </row>
    <row r="23" spans="2:7" x14ac:dyDescent="0.4">
      <c r="B23" s="30" t="s">
        <v>7056</v>
      </c>
      <c r="C23" s="30"/>
      <c r="D23" s="30" t="s">
        <v>7125</v>
      </c>
      <c r="E23" s="30" t="s">
        <v>280</v>
      </c>
      <c r="F23" s="30"/>
      <c r="G23" s="30"/>
    </row>
    <row r="24" spans="2:7" x14ac:dyDescent="0.4">
      <c r="B24" s="30" t="s">
        <v>577</v>
      </c>
      <c r="C24" s="30"/>
      <c r="D24" s="30" t="s">
        <v>7125</v>
      </c>
      <c r="E24" s="30" t="s">
        <v>1640</v>
      </c>
      <c r="F24" s="30"/>
      <c r="G24" s="30"/>
    </row>
    <row r="25" spans="2:7" x14ac:dyDescent="0.4">
      <c r="B25" s="30" t="s">
        <v>6692</v>
      </c>
      <c r="C25" s="30"/>
      <c r="D25" s="30" t="s">
        <v>7125</v>
      </c>
      <c r="E25" s="30" t="s">
        <v>1646</v>
      </c>
      <c r="F25" s="30"/>
      <c r="G25" s="30"/>
    </row>
    <row r="26" spans="2:7" x14ac:dyDescent="0.4">
      <c r="B26" s="30" t="s">
        <v>474</v>
      </c>
      <c r="C26" s="30"/>
      <c r="D26" s="30" t="s">
        <v>7125</v>
      </c>
      <c r="E26" s="30" t="s">
        <v>1649</v>
      </c>
      <c r="F26" s="30"/>
      <c r="G26" s="30"/>
    </row>
    <row r="27" spans="2:7" x14ac:dyDescent="0.4">
      <c r="B27" s="30" t="s">
        <v>7057</v>
      </c>
      <c r="C27" s="30"/>
      <c r="D27" s="30" t="s">
        <v>7125</v>
      </c>
      <c r="E27" s="30" t="s">
        <v>1652</v>
      </c>
      <c r="F27" s="30"/>
      <c r="G27" s="30"/>
    </row>
    <row r="28" spans="2:7" x14ac:dyDescent="0.4">
      <c r="B28" s="30" t="s">
        <v>7058</v>
      </c>
      <c r="C28" s="30"/>
      <c r="D28" s="30" t="s">
        <v>7125</v>
      </c>
      <c r="E28" s="30" t="s">
        <v>772</v>
      </c>
      <c r="F28" s="30"/>
      <c r="G28" s="30"/>
    </row>
    <row r="29" spans="2:7" x14ac:dyDescent="0.4">
      <c r="B29" s="30" t="s">
        <v>4878</v>
      </c>
      <c r="C29" s="30"/>
      <c r="D29" s="30" t="s">
        <v>7125</v>
      </c>
      <c r="E29" s="30" t="s">
        <v>709</v>
      </c>
      <c r="F29" s="30"/>
      <c r="G29" s="30"/>
    </row>
    <row r="30" spans="2:7" x14ac:dyDescent="0.4">
      <c r="B30" s="30" t="s">
        <v>1872</v>
      </c>
      <c r="C30" s="30"/>
      <c r="D30" s="30" t="s">
        <v>7125</v>
      </c>
      <c r="E30" s="30" t="s">
        <v>1660</v>
      </c>
      <c r="F30" s="30"/>
      <c r="G30" s="30"/>
    </row>
    <row r="31" spans="2:7" x14ac:dyDescent="0.4">
      <c r="B31" s="30" t="s">
        <v>2923</v>
      </c>
      <c r="C31" s="30"/>
      <c r="D31" s="30" t="s">
        <v>7125</v>
      </c>
      <c r="E31" s="30" t="s">
        <v>405</v>
      </c>
      <c r="F31" s="30"/>
      <c r="G31" s="30"/>
    </row>
    <row r="32" spans="2:7" x14ac:dyDescent="0.4">
      <c r="B32" s="30" t="s">
        <v>7059</v>
      </c>
      <c r="C32" s="30"/>
      <c r="D32" s="30" t="s">
        <v>7125</v>
      </c>
      <c r="E32" s="30" t="s">
        <v>1009</v>
      </c>
      <c r="F32" s="30"/>
      <c r="G32" s="30"/>
    </row>
    <row r="33" spans="2:7" x14ac:dyDescent="0.4">
      <c r="B33" s="30" t="s">
        <v>7060</v>
      </c>
      <c r="C33" s="30"/>
      <c r="D33" s="30" t="s">
        <v>7125</v>
      </c>
      <c r="E33" s="30" t="s">
        <v>1665</v>
      </c>
      <c r="F33" s="30"/>
      <c r="G33" s="30"/>
    </row>
    <row r="34" spans="2:7" x14ac:dyDescent="0.4">
      <c r="B34" s="30" t="s">
        <v>6940</v>
      </c>
      <c r="C34" s="30"/>
      <c r="D34" s="30" t="s">
        <v>7125</v>
      </c>
      <c r="E34" s="30" t="s">
        <v>1669</v>
      </c>
      <c r="F34" s="30"/>
      <c r="G34" s="30"/>
    </row>
    <row r="35" spans="2:7" x14ac:dyDescent="0.4">
      <c r="B35" s="47" t="s">
        <v>1090</v>
      </c>
      <c r="C35" s="47"/>
      <c r="D35" s="47" t="s">
        <v>7125</v>
      </c>
      <c r="E35" s="47" t="s">
        <v>1678</v>
      </c>
      <c r="F35" s="30"/>
      <c r="G35" s="47"/>
    </row>
    <row r="36" spans="2:7" x14ac:dyDescent="0.4">
      <c r="B36" s="47" t="s">
        <v>7061</v>
      </c>
      <c r="C36" s="47"/>
      <c r="D36" s="47" t="s">
        <v>7125</v>
      </c>
      <c r="E36" s="47" t="s">
        <v>1683</v>
      </c>
      <c r="F36" s="30"/>
      <c r="G36" s="47"/>
    </row>
    <row r="37" spans="2:7" x14ac:dyDescent="0.4">
      <c r="B37" s="47" t="s">
        <v>7062</v>
      </c>
      <c r="C37" s="47"/>
      <c r="D37" s="47" t="s">
        <v>7125</v>
      </c>
      <c r="E37" s="47" t="s">
        <v>1688</v>
      </c>
      <c r="F37" s="30"/>
      <c r="G37" s="47"/>
    </row>
    <row r="38" spans="2:7" x14ac:dyDescent="0.4">
      <c r="B38" s="47" t="s">
        <v>7063</v>
      </c>
      <c r="C38" s="47"/>
      <c r="D38" s="47" t="s">
        <v>7125</v>
      </c>
      <c r="E38" s="47" t="s">
        <v>1689</v>
      </c>
      <c r="F38" s="30"/>
      <c r="G38" s="47"/>
    </row>
    <row r="39" spans="2:7" x14ac:dyDescent="0.4">
      <c r="B39" s="47" t="s">
        <v>7064</v>
      </c>
      <c r="C39" s="47"/>
      <c r="D39" s="47" t="s">
        <v>7125</v>
      </c>
      <c r="E39" s="47" t="s">
        <v>6174</v>
      </c>
      <c r="F39" s="30"/>
      <c r="G39" s="47"/>
    </row>
    <row r="40" spans="2:7" x14ac:dyDescent="0.4">
      <c r="B40" s="47" t="s">
        <v>7065</v>
      </c>
      <c r="C40" s="47"/>
      <c r="D40" s="47" t="s">
        <v>7125</v>
      </c>
      <c r="E40" s="47" t="s">
        <v>6175</v>
      </c>
      <c r="F40" s="30"/>
      <c r="G40" s="47"/>
    </row>
    <row r="41" spans="2:7" x14ac:dyDescent="0.4">
      <c r="B41" s="47" t="s">
        <v>3930</v>
      </c>
      <c r="C41" s="47"/>
      <c r="D41" s="47" t="s">
        <v>7125</v>
      </c>
      <c r="E41" s="47" t="s">
        <v>6177</v>
      </c>
      <c r="F41" s="30"/>
      <c r="G41" s="47"/>
    </row>
    <row r="42" spans="2:7" x14ac:dyDescent="0.4">
      <c r="B42" s="47" t="s">
        <v>3658</v>
      </c>
      <c r="C42" s="47"/>
      <c r="D42" s="47" t="s">
        <v>7125</v>
      </c>
      <c r="E42" s="47" t="s">
        <v>6178</v>
      </c>
      <c r="F42" s="30"/>
      <c r="G42" s="47"/>
    </row>
    <row r="43" spans="2:7" x14ac:dyDescent="0.4">
      <c r="B43" s="47" t="s">
        <v>7066</v>
      </c>
      <c r="C43" s="47"/>
      <c r="D43" s="47" t="s">
        <v>7125</v>
      </c>
      <c r="E43" s="47" t="s">
        <v>1040</v>
      </c>
      <c r="F43" s="30"/>
      <c r="G43" s="47"/>
    </row>
    <row r="44" spans="2:7" x14ac:dyDescent="0.4">
      <c r="B44" s="47" t="s">
        <v>7067</v>
      </c>
      <c r="C44" s="47"/>
      <c r="D44" s="47" t="s">
        <v>7125</v>
      </c>
      <c r="E44" s="47" t="s">
        <v>6179</v>
      </c>
      <c r="F44" s="30"/>
      <c r="G44" s="47"/>
    </row>
    <row r="45" spans="2:7" x14ac:dyDescent="0.4">
      <c r="B45" s="47" t="s">
        <v>3875</v>
      </c>
      <c r="C45" s="47"/>
      <c r="D45" s="47" t="s">
        <v>7125</v>
      </c>
      <c r="E45" s="47" t="s">
        <v>6180</v>
      </c>
      <c r="F45" s="30"/>
      <c r="G45" s="47"/>
    </row>
    <row r="46" spans="2:7" x14ac:dyDescent="0.4">
      <c r="B46" s="47" t="s">
        <v>7068</v>
      </c>
      <c r="C46" s="47"/>
      <c r="D46" s="47" t="s">
        <v>7125</v>
      </c>
      <c r="E46" s="47" t="s">
        <v>2563</v>
      </c>
      <c r="F46" s="30"/>
      <c r="G46" s="47"/>
    </row>
    <row r="47" spans="2:7" x14ac:dyDescent="0.4">
      <c r="B47" s="47" t="s">
        <v>7069</v>
      </c>
      <c r="C47" s="47"/>
      <c r="D47" s="47" t="s">
        <v>7125</v>
      </c>
      <c r="E47" s="47" t="s">
        <v>6181</v>
      </c>
      <c r="F47" s="30"/>
      <c r="G47" s="47"/>
    </row>
    <row r="48" spans="2:7" x14ac:dyDescent="0.4">
      <c r="B48" s="47" t="s">
        <v>7070</v>
      </c>
      <c r="C48" s="47"/>
      <c r="D48" s="47" t="s">
        <v>7125</v>
      </c>
      <c r="E48" s="47" t="s">
        <v>6182</v>
      </c>
      <c r="F48" s="30"/>
      <c r="G48" s="47"/>
    </row>
    <row r="49" spans="2:7" x14ac:dyDescent="0.4">
      <c r="B49" s="47" t="s">
        <v>5629</v>
      </c>
      <c r="C49" s="47"/>
      <c r="D49" s="47" t="s">
        <v>7125</v>
      </c>
      <c r="E49" s="47" t="s">
        <v>6183</v>
      </c>
      <c r="F49" s="30"/>
      <c r="G49" s="47"/>
    </row>
    <row r="50" spans="2:7" x14ac:dyDescent="0.4">
      <c r="B50" s="47" t="s">
        <v>6782</v>
      </c>
      <c r="C50" s="47"/>
      <c r="D50" s="47" t="s">
        <v>7125</v>
      </c>
      <c r="E50" s="47" t="s">
        <v>1415</v>
      </c>
      <c r="F50" s="30"/>
      <c r="G50" s="47"/>
    </row>
    <row r="51" spans="2:7" x14ac:dyDescent="0.4">
      <c r="B51" s="47" t="s">
        <v>6466</v>
      </c>
      <c r="C51" s="47"/>
      <c r="D51" s="47" t="s">
        <v>7125</v>
      </c>
      <c r="E51" s="47" t="s">
        <v>6184</v>
      </c>
      <c r="F51" s="30"/>
      <c r="G51" s="47"/>
    </row>
    <row r="52" spans="2:7" x14ac:dyDescent="0.4">
      <c r="B52" s="47" t="s">
        <v>600</v>
      </c>
      <c r="C52" s="47"/>
      <c r="D52" s="47" t="s">
        <v>7125</v>
      </c>
      <c r="E52" s="47" t="s">
        <v>4363</v>
      </c>
      <c r="F52" s="30"/>
      <c r="G52" s="47"/>
    </row>
    <row r="53" spans="2:7" x14ac:dyDescent="0.4">
      <c r="B53" s="47" t="s">
        <v>5470</v>
      </c>
      <c r="C53" s="47"/>
      <c r="D53" s="47" t="s">
        <v>7125</v>
      </c>
      <c r="E53" s="47" t="s">
        <v>480</v>
      </c>
      <c r="F53" s="30"/>
      <c r="G53" s="47"/>
    </row>
    <row r="54" spans="2:7" x14ac:dyDescent="0.4">
      <c r="B54" s="47" t="s">
        <v>3786</v>
      </c>
      <c r="C54" s="47"/>
      <c r="D54" s="47" t="s">
        <v>7125</v>
      </c>
      <c r="E54" s="47" t="s">
        <v>6185</v>
      </c>
      <c r="F54" s="30"/>
      <c r="G54" s="47"/>
    </row>
    <row r="55" spans="2:7" x14ac:dyDescent="0.4">
      <c r="B55" s="47" t="s">
        <v>7071</v>
      </c>
      <c r="C55" s="47"/>
      <c r="D55" s="47" t="s">
        <v>7125</v>
      </c>
      <c r="E55" s="47" t="s">
        <v>6107</v>
      </c>
      <c r="F55" s="30"/>
      <c r="G55" s="47"/>
    </row>
    <row r="56" spans="2:7" x14ac:dyDescent="0.4">
      <c r="B56" s="47" t="s">
        <v>545</v>
      </c>
      <c r="C56" s="47"/>
      <c r="D56" s="47" t="s">
        <v>7125</v>
      </c>
      <c r="E56" s="47" t="s">
        <v>4646</v>
      </c>
      <c r="F56" s="30"/>
      <c r="G56" s="47"/>
    </row>
    <row r="57" spans="2:7" x14ac:dyDescent="0.4">
      <c r="B57" s="47" t="s">
        <v>7072</v>
      </c>
      <c r="C57" s="47"/>
      <c r="D57" s="47" t="s">
        <v>7125</v>
      </c>
      <c r="E57" s="47" t="s">
        <v>6186</v>
      </c>
      <c r="F57" s="30"/>
      <c r="G57" s="47"/>
    </row>
    <row r="58" spans="2:7" x14ac:dyDescent="0.4">
      <c r="B58" s="47" t="s">
        <v>909</v>
      </c>
      <c r="C58" s="47"/>
      <c r="D58" s="47" t="s">
        <v>7125</v>
      </c>
      <c r="E58" s="47" t="s">
        <v>6187</v>
      </c>
      <c r="F58" s="30"/>
      <c r="G58" s="47"/>
    </row>
    <row r="59" spans="2:7" x14ac:dyDescent="0.4">
      <c r="B59" s="47" t="s">
        <v>7073</v>
      </c>
      <c r="C59" s="47"/>
      <c r="D59" s="47" t="s">
        <v>7125</v>
      </c>
      <c r="E59" s="47" t="s">
        <v>1712</v>
      </c>
      <c r="F59" s="30"/>
      <c r="G59" s="47"/>
    </row>
    <row r="60" spans="2:7" x14ac:dyDescent="0.4">
      <c r="B60" s="47" t="s">
        <v>4174</v>
      </c>
      <c r="C60" s="47"/>
      <c r="D60" s="47" t="s">
        <v>7125</v>
      </c>
      <c r="E60" s="47" t="s">
        <v>3918</v>
      </c>
      <c r="F60" s="30"/>
      <c r="G60" s="47"/>
    </row>
    <row r="61" spans="2:7" x14ac:dyDescent="0.4">
      <c r="B61" s="47" t="s">
        <v>7074</v>
      </c>
      <c r="C61" s="47"/>
      <c r="D61" s="47" t="s">
        <v>7125</v>
      </c>
      <c r="E61" s="47" t="s">
        <v>6188</v>
      </c>
      <c r="F61" s="30"/>
      <c r="G61" s="47"/>
    </row>
    <row r="62" spans="2:7" x14ac:dyDescent="0.4">
      <c r="B62" s="47" t="s">
        <v>249</v>
      </c>
      <c r="C62" s="47"/>
      <c r="D62" s="47" t="s">
        <v>7125</v>
      </c>
      <c r="E62" s="47" t="s">
        <v>6189</v>
      </c>
      <c r="F62" s="30"/>
      <c r="G62" s="47"/>
    </row>
    <row r="63" spans="2:7" x14ac:dyDescent="0.4">
      <c r="B63" s="47" t="s">
        <v>7075</v>
      </c>
      <c r="C63" s="47"/>
      <c r="D63" s="47" t="s">
        <v>7125</v>
      </c>
      <c r="E63" s="47" t="s">
        <v>6190</v>
      </c>
      <c r="F63" s="30"/>
      <c r="G63" s="47"/>
    </row>
    <row r="64" spans="2:7" x14ac:dyDescent="0.4">
      <c r="B64" s="47" t="s">
        <v>392</v>
      </c>
      <c r="C64" s="47"/>
      <c r="D64" s="47" t="s">
        <v>7125</v>
      </c>
      <c r="E64" s="47" t="s">
        <v>4002</v>
      </c>
      <c r="F64" s="30"/>
      <c r="G64" s="47"/>
    </row>
    <row r="65" spans="2:7" x14ac:dyDescent="0.4">
      <c r="B65" s="47" t="s">
        <v>5707</v>
      </c>
      <c r="C65" s="47"/>
      <c r="D65" s="47" t="s">
        <v>7125</v>
      </c>
      <c r="E65" s="47" t="s">
        <v>1698</v>
      </c>
      <c r="F65" s="30"/>
      <c r="G65" s="47"/>
    </row>
    <row r="66" spans="2:7" x14ac:dyDescent="0.4">
      <c r="B66" s="47" t="s">
        <v>1147</v>
      </c>
      <c r="C66" s="47"/>
      <c r="D66" s="47" t="s">
        <v>7125</v>
      </c>
      <c r="E66" s="47" t="s">
        <v>1703</v>
      </c>
      <c r="F66" s="30"/>
      <c r="G66" s="47"/>
    </row>
    <row r="67" spans="2:7" x14ac:dyDescent="0.4">
      <c r="B67" s="47" t="s">
        <v>7076</v>
      </c>
      <c r="C67" s="47"/>
      <c r="D67" s="47" t="s">
        <v>7125</v>
      </c>
      <c r="E67" s="47" t="s">
        <v>1706</v>
      </c>
      <c r="F67" s="30"/>
      <c r="G67" s="47"/>
    </row>
    <row r="68" spans="2:7" x14ac:dyDescent="0.4">
      <c r="B68" s="47" t="s">
        <v>7077</v>
      </c>
      <c r="C68" s="47"/>
      <c r="D68" s="47" t="s">
        <v>7125</v>
      </c>
      <c r="E68" s="47" t="s">
        <v>635</v>
      </c>
      <c r="F68" s="30"/>
      <c r="G68" s="47"/>
    </row>
    <row r="69" spans="2:7" x14ac:dyDescent="0.4">
      <c r="B69" s="47" t="s">
        <v>2453</v>
      </c>
      <c r="C69" s="47"/>
      <c r="D69" s="47" t="s">
        <v>7125</v>
      </c>
      <c r="E69" s="47" t="s">
        <v>1630</v>
      </c>
      <c r="F69" s="30"/>
      <c r="G69" s="47"/>
    </row>
    <row r="70" spans="2:7" x14ac:dyDescent="0.4">
      <c r="B70" s="47" t="s">
        <v>6219</v>
      </c>
      <c r="C70" s="47"/>
      <c r="D70" s="47" t="s">
        <v>7125</v>
      </c>
      <c r="E70" s="47" t="s">
        <v>1230</v>
      </c>
      <c r="F70" s="30"/>
      <c r="G70" s="47"/>
    </row>
    <row r="71" spans="2:7" x14ac:dyDescent="0.4">
      <c r="B71" s="47" t="s">
        <v>2312</v>
      </c>
      <c r="C71" s="47"/>
      <c r="D71" s="47" t="s">
        <v>7125</v>
      </c>
      <c r="E71" s="47" t="s">
        <v>269</v>
      </c>
      <c r="F71" s="30"/>
      <c r="G71" s="47"/>
    </row>
    <row r="72" spans="2:7" x14ac:dyDescent="0.4">
      <c r="B72" s="47" t="s">
        <v>7078</v>
      </c>
      <c r="C72" s="47"/>
      <c r="D72" s="47" t="s">
        <v>7125</v>
      </c>
      <c r="E72" s="47" t="s">
        <v>999</v>
      </c>
      <c r="F72" s="30"/>
      <c r="G72" s="47"/>
    </row>
    <row r="73" spans="2:7" x14ac:dyDescent="0.4">
      <c r="B73" s="47" t="s">
        <v>7079</v>
      </c>
      <c r="C73" s="47"/>
      <c r="D73" s="47" t="s">
        <v>7125</v>
      </c>
      <c r="E73" s="47" t="s">
        <v>1893</v>
      </c>
      <c r="F73" s="30"/>
      <c r="G73" s="47"/>
    </row>
    <row r="74" spans="2:7" x14ac:dyDescent="0.4">
      <c r="B74" s="47" t="s">
        <v>3897</v>
      </c>
      <c r="C74" s="47"/>
      <c r="D74" s="47" t="s">
        <v>7125</v>
      </c>
      <c r="E74" s="47" t="s">
        <v>629</v>
      </c>
      <c r="F74" s="30"/>
      <c r="G74" s="47"/>
    </row>
    <row r="75" spans="2:7" x14ac:dyDescent="0.4">
      <c r="B75" s="47" t="s">
        <v>7080</v>
      </c>
      <c r="C75" s="47"/>
      <c r="D75" s="47" t="s">
        <v>7125</v>
      </c>
      <c r="E75" s="47" t="s">
        <v>1726</v>
      </c>
      <c r="F75" s="30"/>
      <c r="G75" s="47"/>
    </row>
    <row r="76" spans="2:7" x14ac:dyDescent="0.4">
      <c r="B76" s="47" t="s">
        <v>407</v>
      </c>
      <c r="C76" s="47"/>
      <c r="D76" s="47" t="s">
        <v>7125</v>
      </c>
      <c r="E76" s="47" t="s">
        <v>1445</v>
      </c>
      <c r="F76" s="30"/>
      <c r="G76" s="47"/>
    </row>
    <row r="77" spans="2:7" x14ac:dyDescent="0.4">
      <c r="B77" s="47" t="s">
        <v>7081</v>
      </c>
      <c r="C77" s="47"/>
      <c r="D77" s="47" t="s">
        <v>7125</v>
      </c>
      <c r="E77" s="47" t="s">
        <v>3197</v>
      </c>
      <c r="F77" s="30"/>
      <c r="G77" s="47"/>
    </row>
    <row r="78" spans="2:7" x14ac:dyDescent="0.4">
      <c r="B78" s="47" t="s">
        <v>2072</v>
      </c>
      <c r="C78" s="47"/>
      <c r="D78" s="47" t="s">
        <v>7125</v>
      </c>
      <c r="E78" s="47" t="s">
        <v>6192</v>
      </c>
      <c r="F78" s="30"/>
      <c r="G78" s="47"/>
    </row>
    <row r="79" spans="2:7" x14ac:dyDescent="0.4">
      <c r="B79" s="47" t="s">
        <v>7082</v>
      </c>
      <c r="C79" s="47"/>
      <c r="D79" s="47" t="s">
        <v>7125</v>
      </c>
      <c r="E79" s="47" t="s">
        <v>6193</v>
      </c>
      <c r="F79" s="30"/>
      <c r="G79" s="47"/>
    </row>
    <row r="80" spans="2:7" x14ac:dyDescent="0.4">
      <c r="B80" s="47" t="s">
        <v>7083</v>
      </c>
      <c r="C80" s="47"/>
      <c r="D80" s="47" t="s">
        <v>7125</v>
      </c>
      <c r="E80" s="47" t="s">
        <v>5326</v>
      </c>
      <c r="F80" s="30"/>
      <c r="G80" s="47"/>
    </row>
    <row r="81" spans="2:7" x14ac:dyDescent="0.4">
      <c r="B81" s="47" t="s">
        <v>7084</v>
      </c>
      <c r="C81" s="47"/>
      <c r="D81" s="47" t="s">
        <v>7125</v>
      </c>
      <c r="E81" s="47" t="s">
        <v>6195</v>
      </c>
      <c r="F81" s="30"/>
      <c r="G81" s="47"/>
    </row>
    <row r="82" spans="2:7" x14ac:dyDescent="0.4">
      <c r="B82" s="47" t="s">
        <v>7085</v>
      </c>
      <c r="C82" s="47"/>
      <c r="D82" s="47" t="s">
        <v>7125</v>
      </c>
      <c r="E82" s="47" t="s">
        <v>6196</v>
      </c>
      <c r="F82" s="30"/>
      <c r="G82" s="47"/>
    </row>
    <row r="83" spans="2:7" x14ac:dyDescent="0.4">
      <c r="B83" s="47" t="s">
        <v>6450</v>
      </c>
      <c r="C83" s="47"/>
      <c r="D83" s="47" t="s">
        <v>7125</v>
      </c>
      <c r="E83" s="47" t="s">
        <v>5970</v>
      </c>
      <c r="F83" s="30"/>
      <c r="G83" s="47"/>
    </row>
    <row r="84" spans="2:7" x14ac:dyDescent="0.4">
      <c r="B84" s="47" t="s">
        <v>7086</v>
      </c>
      <c r="C84" s="47"/>
      <c r="D84" s="47" t="s">
        <v>7125</v>
      </c>
      <c r="E84" s="47" t="s">
        <v>4950</v>
      </c>
      <c r="F84" s="30"/>
      <c r="G84" s="47"/>
    </row>
    <row r="85" spans="2:7" x14ac:dyDescent="0.4">
      <c r="B85" s="47" t="s">
        <v>7087</v>
      </c>
      <c r="C85" s="47"/>
      <c r="D85" s="47" t="s">
        <v>7125</v>
      </c>
      <c r="E85" s="47" t="s">
        <v>4128</v>
      </c>
      <c r="F85" s="30"/>
      <c r="G85" s="47"/>
    </row>
    <row r="86" spans="2:7" x14ac:dyDescent="0.4">
      <c r="B86" s="47" t="s">
        <v>7088</v>
      </c>
      <c r="C86" s="47"/>
      <c r="D86" s="47" t="s">
        <v>7125</v>
      </c>
      <c r="E86" s="47" t="s">
        <v>2174</v>
      </c>
      <c r="F86" s="30"/>
      <c r="G86" s="47"/>
    </row>
    <row r="87" spans="2:7" x14ac:dyDescent="0.4">
      <c r="B87" s="47" t="s">
        <v>7094</v>
      </c>
      <c r="C87" s="47"/>
      <c r="D87" s="47" t="s">
        <v>7125</v>
      </c>
      <c r="E87" s="47" t="s">
        <v>6197</v>
      </c>
      <c r="F87" s="30"/>
      <c r="G87" s="47"/>
    </row>
    <row r="88" spans="2:7" x14ac:dyDescent="0.4">
      <c r="B88" s="47" t="s">
        <v>4568</v>
      </c>
      <c r="C88" s="47"/>
      <c r="D88" s="47" t="s">
        <v>7125</v>
      </c>
      <c r="E88" s="47" t="s">
        <v>6198</v>
      </c>
      <c r="F88" s="30"/>
      <c r="G88" s="47"/>
    </row>
    <row r="89" spans="2:7" x14ac:dyDescent="0.4">
      <c r="B89" s="47" t="s">
        <v>7089</v>
      </c>
      <c r="C89" s="47"/>
      <c r="D89" s="47" t="s">
        <v>7125</v>
      </c>
      <c r="E89" s="47" t="s">
        <v>6199</v>
      </c>
      <c r="F89" s="30"/>
      <c r="G89" s="47"/>
    </row>
    <row r="90" spans="2:7" x14ac:dyDescent="0.4">
      <c r="B90" s="47" t="s">
        <v>7090</v>
      </c>
      <c r="C90" s="47"/>
      <c r="D90" s="47" t="s">
        <v>7125</v>
      </c>
      <c r="E90" s="47" t="s">
        <v>6191</v>
      </c>
      <c r="F90" s="30"/>
      <c r="G90" s="47"/>
    </row>
    <row r="91" spans="2:7" x14ac:dyDescent="0.4">
      <c r="B91" s="47" t="s">
        <v>7091</v>
      </c>
      <c r="C91" s="47"/>
      <c r="D91" s="47" t="s">
        <v>7125</v>
      </c>
      <c r="E91" s="47" t="s">
        <v>6200</v>
      </c>
      <c r="F91" s="30"/>
      <c r="G91" s="47"/>
    </row>
    <row r="92" spans="2:7" x14ac:dyDescent="0.4">
      <c r="B92" s="47" t="s">
        <v>1805</v>
      </c>
      <c r="C92" s="47"/>
      <c r="D92" s="47" t="s">
        <v>7125</v>
      </c>
      <c r="E92" s="47" t="s">
        <v>6201</v>
      </c>
      <c r="F92" s="30"/>
      <c r="G92" s="47"/>
    </row>
    <row r="93" spans="2:7" x14ac:dyDescent="0.4">
      <c r="B93" s="47" t="s">
        <v>7092</v>
      </c>
      <c r="C93" s="47"/>
      <c r="D93" s="47" t="s">
        <v>7125</v>
      </c>
      <c r="E93" s="47" t="s">
        <v>6202</v>
      </c>
      <c r="F93" s="30"/>
      <c r="G93" s="47"/>
    </row>
    <row r="94" spans="2:7" x14ac:dyDescent="0.4">
      <c r="B94" s="47" t="s">
        <v>5371</v>
      </c>
      <c r="C94" s="47"/>
      <c r="D94" s="47" t="s">
        <v>7125</v>
      </c>
      <c r="E94" s="47" t="s">
        <v>507</v>
      </c>
      <c r="F94" s="30"/>
      <c r="G94" s="47"/>
    </row>
    <row r="95" spans="2:7" x14ac:dyDescent="0.4">
      <c r="B95" s="47" t="s">
        <v>7093</v>
      </c>
      <c r="C95" s="47"/>
      <c r="D95" s="47" t="s">
        <v>7125</v>
      </c>
      <c r="E95" s="47" t="s">
        <v>3628</v>
      </c>
      <c r="F95" s="30"/>
      <c r="G95" s="47"/>
    </row>
    <row r="96" spans="2:7" x14ac:dyDescent="0.4">
      <c r="B96" s="47" t="s">
        <v>4594</v>
      </c>
      <c r="C96" s="47"/>
      <c r="D96" s="47" t="s">
        <v>7125</v>
      </c>
      <c r="E96" s="47" t="s">
        <v>372</v>
      </c>
      <c r="F96" s="30"/>
      <c r="G96" s="47"/>
    </row>
    <row r="97" spans="2:7" x14ac:dyDescent="0.4">
      <c r="B97" s="47" t="s">
        <v>4481</v>
      </c>
      <c r="C97" s="47"/>
      <c r="D97" s="47" t="s">
        <v>7125</v>
      </c>
      <c r="E97" s="47" t="s">
        <v>1202</v>
      </c>
      <c r="F97" s="30"/>
      <c r="G97" s="47"/>
    </row>
    <row r="98" spans="2:7" x14ac:dyDescent="0.4">
      <c r="B98" s="47" t="s">
        <v>77</v>
      </c>
      <c r="C98" s="47"/>
      <c r="D98" s="47" t="s">
        <v>7125</v>
      </c>
      <c r="E98" s="47" t="s">
        <v>6203</v>
      </c>
      <c r="F98" s="30"/>
      <c r="G98" s="47"/>
    </row>
    <row r="99" spans="2:7" x14ac:dyDescent="0.4">
      <c r="B99" s="47" t="s">
        <v>6205</v>
      </c>
      <c r="C99" s="47"/>
      <c r="D99" s="47" t="s">
        <v>7125</v>
      </c>
      <c r="E99" s="47" t="s">
        <v>6204</v>
      </c>
      <c r="F99" s="47"/>
      <c r="G99" s="47"/>
    </row>
    <row r="100" spans="2:7" x14ac:dyDescent="0.4">
      <c r="B100" s="47" t="s">
        <v>5768</v>
      </c>
      <c r="C100" s="47"/>
      <c r="D100" s="47" t="s">
        <v>7125</v>
      </c>
      <c r="E100" s="47" t="s">
        <v>4875</v>
      </c>
      <c r="F100" s="47"/>
      <c r="G100" s="47"/>
    </row>
    <row r="101" spans="2:7" x14ac:dyDescent="0.4">
      <c r="B101" s="47" t="s">
        <v>4999</v>
      </c>
      <c r="C101" s="47"/>
      <c r="D101" s="47" t="s">
        <v>7125</v>
      </c>
      <c r="E101" s="47" t="s">
        <v>6206</v>
      </c>
      <c r="F101" s="47"/>
      <c r="G101" s="47"/>
    </row>
  </sheetData>
  <phoneticPr fontId="8"/>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CH131"/>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22.25" style="42" bestFit="1" customWidth="1"/>
    <col min="3" max="4" width="3.125" style="42" hidden="1" customWidth="1"/>
    <col min="5" max="5" width="5.875" style="42" bestFit="1" customWidth="1"/>
    <col min="6" max="7" width="3.125" style="42" bestFit="1" customWidth="1"/>
    <col min="8" max="16384" width="3.5" style="42"/>
  </cols>
  <sheetData>
    <row r="1" spans="2:86" x14ac:dyDescent="0.4">
      <c r="B1" s="43" t="s">
        <v>3968</v>
      </c>
      <c r="C1" s="45"/>
      <c r="D1" s="45"/>
      <c r="F1" s="45"/>
    </row>
    <row r="2" spans="2:86" x14ac:dyDescent="0.4">
      <c r="B2" s="44" t="s">
        <v>4995</v>
      </c>
      <c r="C2" s="45"/>
      <c r="D2" s="45"/>
      <c r="F2" s="45"/>
    </row>
    <row r="3" spans="2:86" x14ac:dyDescent="0.4">
      <c r="B3" s="45"/>
      <c r="C3" s="45"/>
      <c r="D3" s="45"/>
      <c r="Q3" s="202" t="s">
        <v>2003</v>
      </c>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t="s">
        <v>4910</v>
      </c>
      <c r="AY3" s="203"/>
      <c r="AZ3" s="203"/>
      <c r="BA3" s="203"/>
      <c r="BB3" s="203"/>
      <c r="BC3" s="203"/>
      <c r="BD3" s="203" t="s">
        <v>1551</v>
      </c>
      <c r="BE3" s="203"/>
      <c r="BF3" s="203"/>
      <c r="BG3" s="203"/>
      <c r="BH3" s="203"/>
      <c r="BI3" s="203"/>
      <c r="BJ3" s="203"/>
      <c r="BK3" s="203"/>
      <c r="BL3" s="203"/>
      <c r="BM3" s="203"/>
      <c r="BN3" s="203" t="s">
        <v>2880</v>
      </c>
      <c r="BO3" s="203"/>
      <c r="BP3" s="203"/>
      <c r="BQ3" s="203"/>
      <c r="BR3" s="203"/>
      <c r="BS3" s="203"/>
      <c r="BT3" s="203"/>
      <c r="BU3" s="203"/>
      <c r="BV3" s="203"/>
      <c r="BW3" s="203"/>
      <c r="BX3" s="203"/>
      <c r="BY3" s="203"/>
      <c r="BZ3" s="203"/>
      <c r="CA3" s="203"/>
      <c r="CB3" s="203"/>
      <c r="CC3" s="203"/>
      <c r="CD3" s="203"/>
      <c r="CE3" s="203"/>
      <c r="CF3" s="203"/>
      <c r="CG3" s="203"/>
      <c r="CH3" s="204"/>
    </row>
    <row r="4" spans="2:86" ht="166.5" x14ac:dyDescent="0.4">
      <c r="B4" s="46" t="s">
        <v>2827</v>
      </c>
      <c r="C4" s="46" t="s">
        <v>4618</v>
      </c>
      <c r="D4" s="46" t="s">
        <v>2860</v>
      </c>
      <c r="E4" s="48" t="s">
        <v>2267</v>
      </c>
      <c r="F4" s="46" t="s">
        <v>6808</v>
      </c>
      <c r="G4" s="48" t="s">
        <v>2146</v>
      </c>
      <c r="H4" s="48" t="s">
        <v>2153</v>
      </c>
      <c r="I4" s="48" t="s">
        <v>2157</v>
      </c>
      <c r="J4" s="48" t="s">
        <v>660</v>
      </c>
      <c r="K4" s="48" t="s">
        <v>1271</v>
      </c>
      <c r="L4" s="48" t="s">
        <v>1343</v>
      </c>
      <c r="M4" s="49" t="s">
        <v>1729</v>
      </c>
      <c r="N4" s="49" t="s">
        <v>2830</v>
      </c>
      <c r="O4" s="49" t="s">
        <v>1820</v>
      </c>
      <c r="P4" s="49" t="s">
        <v>601</v>
      </c>
      <c r="Q4" s="50" t="s">
        <v>3649</v>
      </c>
      <c r="R4" s="50" t="s">
        <v>1680</v>
      </c>
      <c r="S4" s="50" t="s">
        <v>1394</v>
      </c>
      <c r="T4" s="50" t="s">
        <v>2290</v>
      </c>
      <c r="U4" s="50" t="s">
        <v>4913</v>
      </c>
      <c r="V4" s="50" t="s">
        <v>4916</v>
      </c>
      <c r="W4" s="50" t="s">
        <v>4539</v>
      </c>
      <c r="X4" s="50" t="s">
        <v>4918</v>
      </c>
      <c r="Y4" s="50" t="s">
        <v>4919</v>
      </c>
      <c r="Z4" s="50" t="s">
        <v>4920</v>
      </c>
      <c r="AA4" s="50" t="s">
        <v>4922</v>
      </c>
      <c r="AB4" s="50" t="s">
        <v>2725</v>
      </c>
      <c r="AC4" s="50" t="s">
        <v>176</v>
      </c>
      <c r="AD4" s="50" t="s">
        <v>3433</v>
      </c>
      <c r="AE4" s="50" t="s">
        <v>2924</v>
      </c>
      <c r="AF4" s="50" t="s">
        <v>408</v>
      </c>
      <c r="AG4" s="50" t="s">
        <v>4923</v>
      </c>
      <c r="AH4" s="50" t="s">
        <v>4665</v>
      </c>
      <c r="AI4" s="50" t="s">
        <v>3834</v>
      </c>
      <c r="AJ4" s="50" t="s">
        <v>4925</v>
      </c>
      <c r="AK4" s="50" t="s">
        <v>4551</v>
      </c>
      <c r="AL4" s="50" t="s">
        <v>4927</v>
      </c>
      <c r="AM4" s="50" t="s">
        <v>4928</v>
      </c>
      <c r="AN4" s="50" t="s">
        <v>3996</v>
      </c>
      <c r="AO4" s="50" t="s">
        <v>1741</v>
      </c>
      <c r="AP4" s="50" t="s">
        <v>4929</v>
      </c>
      <c r="AQ4" s="50" t="s">
        <v>2458</v>
      </c>
      <c r="AR4" s="50" t="s">
        <v>3062</v>
      </c>
      <c r="AS4" s="50" t="s">
        <v>2231</v>
      </c>
      <c r="AT4" s="50" t="s">
        <v>4931</v>
      </c>
      <c r="AU4" s="50" t="s">
        <v>4331</v>
      </c>
      <c r="AV4" s="50" t="s">
        <v>458</v>
      </c>
      <c r="AW4" s="50" t="s">
        <v>4932</v>
      </c>
      <c r="AX4" s="50" t="s">
        <v>4933</v>
      </c>
      <c r="AY4" s="50" t="s">
        <v>4934</v>
      </c>
      <c r="AZ4" s="50" t="s">
        <v>3966</v>
      </c>
      <c r="BA4" s="50" t="s">
        <v>1304</v>
      </c>
      <c r="BB4" s="50" t="s">
        <v>4785</v>
      </c>
      <c r="BC4" s="50" t="s">
        <v>4935</v>
      </c>
      <c r="BD4" s="50" t="s">
        <v>4000</v>
      </c>
      <c r="BE4" s="50" t="s">
        <v>4937</v>
      </c>
      <c r="BF4" s="50" t="s">
        <v>1312</v>
      </c>
      <c r="BG4" s="50" t="s">
        <v>4939</v>
      </c>
      <c r="BH4" s="50" t="s">
        <v>4308</v>
      </c>
      <c r="BI4" s="50" t="s">
        <v>1807</v>
      </c>
      <c r="BJ4" s="50" t="s">
        <v>4944</v>
      </c>
      <c r="BK4" s="50" t="s">
        <v>4008</v>
      </c>
      <c r="BL4" s="50" t="s">
        <v>4946</v>
      </c>
      <c r="BM4" s="50" t="s">
        <v>793</v>
      </c>
      <c r="BN4" s="50" t="s">
        <v>1981</v>
      </c>
      <c r="BO4" s="50" t="s">
        <v>4247</v>
      </c>
      <c r="BP4" s="50" t="s">
        <v>4947</v>
      </c>
      <c r="BQ4" s="50" t="s">
        <v>1071</v>
      </c>
      <c r="BR4" s="50" t="s">
        <v>3390</v>
      </c>
      <c r="BS4" s="50" t="s">
        <v>3396</v>
      </c>
      <c r="BT4" s="50" t="s">
        <v>2127</v>
      </c>
      <c r="BU4" s="50" t="s">
        <v>4948</v>
      </c>
      <c r="BV4" s="50" t="s">
        <v>4949</v>
      </c>
      <c r="BW4" s="50" t="s">
        <v>4005</v>
      </c>
      <c r="BX4" s="50" t="s">
        <v>2785</v>
      </c>
      <c r="BY4" s="50" t="s">
        <v>1134</v>
      </c>
      <c r="BZ4" s="50" t="s">
        <v>4951</v>
      </c>
      <c r="CA4" s="50" t="s">
        <v>4356</v>
      </c>
      <c r="CB4" s="50" t="s">
        <v>4747</v>
      </c>
      <c r="CC4" s="50" t="s">
        <v>738</v>
      </c>
      <c r="CD4" s="50" t="s">
        <v>4691</v>
      </c>
      <c r="CE4" s="50" t="s">
        <v>4954</v>
      </c>
      <c r="CF4" s="50" t="s">
        <v>2756</v>
      </c>
      <c r="CG4" s="50" t="s">
        <v>464</v>
      </c>
      <c r="CH4" s="50" t="s">
        <v>4188</v>
      </c>
    </row>
    <row r="5" spans="2:86" x14ac:dyDescent="0.4">
      <c r="B5" s="47" t="s">
        <v>6365</v>
      </c>
      <c r="C5" s="47"/>
      <c r="D5" s="47" t="s">
        <v>7124</v>
      </c>
      <c r="E5" s="30" t="s">
        <v>1583</v>
      </c>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row>
    <row r="6" spans="2:86" x14ac:dyDescent="0.4">
      <c r="B6" s="47" t="s">
        <v>2532</v>
      </c>
      <c r="C6" s="47"/>
      <c r="D6" s="47" t="s">
        <v>7124</v>
      </c>
      <c r="E6" s="30" t="s">
        <v>689</v>
      </c>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row>
    <row r="7" spans="2:86" x14ac:dyDescent="0.4">
      <c r="B7" s="47" t="s">
        <v>409</v>
      </c>
      <c r="C7" s="47"/>
      <c r="D7" s="47" t="s">
        <v>7124</v>
      </c>
      <c r="E7" s="30" t="s">
        <v>1592</v>
      </c>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row>
    <row r="8" spans="2:86" x14ac:dyDescent="0.4">
      <c r="B8" s="47" t="s">
        <v>4521</v>
      </c>
      <c r="C8" s="47"/>
      <c r="D8" s="47" t="s">
        <v>7124</v>
      </c>
      <c r="E8" s="30" t="s">
        <v>1053</v>
      </c>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row>
    <row r="9" spans="2:86" x14ac:dyDescent="0.4">
      <c r="B9" s="47" t="s">
        <v>6307</v>
      </c>
      <c r="C9" s="47"/>
      <c r="D9" s="47" t="s">
        <v>7124</v>
      </c>
      <c r="E9" s="30" t="s">
        <v>1605</v>
      </c>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row>
    <row r="10" spans="2:86" x14ac:dyDescent="0.4">
      <c r="B10" s="47" t="s">
        <v>5296</v>
      </c>
      <c r="C10" s="47"/>
      <c r="D10" s="47" t="s">
        <v>7124</v>
      </c>
      <c r="E10" s="30" t="s">
        <v>1610</v>
      </c>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row>
    <row r="11" spans="2:86" x14ac:dyDescent="0.4">
      <c r="B11" s="47" t="s">
        <v>1619</v>
      </c>
      <c r="C11" s="47"/>
      <c r="D11" s="47" t="s">
        <v>7124</v>
      </c>
      <c r="E11" s="30" t="s">
        <v>179</v>
      </c>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row>
    <row r="12" spans="2:86" x14ac:dyDescent="0.4">
      <c r="B12" s="47" t="s">
        <v>5302</v>
      </c>
      <c r="C12" s="47"/>
      <c r="D12" s="47" t="s">
        <v>7124</v>
      </c>
      <c r="E12" s="30" t="s">
        <v>1007</v>
      </c>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row>
    <row r="13" spans="2:86" x14ac:dyDescent="0.4">
      <c r="B13" s="47" t="s">
        <v>5910</v>
      </c>
      <c r="C13" s="47"/>
      <c r="D13" s="47" t="s">
        <v>7124</v>
      </c>
      <c r="E13" s="30" t="s">
        <v>1620</v>
      </c>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row>
    <row r="14" spans="2:86" x14ac:dyDescent="0.4">
      <c r="B14" s="47" t="s">
        <v>6610</v>
      </c>
      <c r="C14" s="47"/>
      <c r="D14" s="47" t="s">
        <v>7124</v>
      </c>
      <c r="E14" s="30" t="s">
        <v>1624</v>
      </c>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row>
    <row r="15" spans="2:86" x14ac:dyDescent="0.4">
      <c r="B15" s="47" t="s">
        <v>6611</v>
      </c>
      <c r="C15" s="47"/>
      <c r="D15" s="47" t="s">
        <v>7124</v>
      </c>
      <c r="E15" s="30" t="s">
        <v>310</v>
      </c>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row>
    <row r="16" spans="2:86" x14ac:dyDescent="0.4">
      <c r="B16" s="47" t="s">
        <v>6612</v>
      </c>
      <c r="C16" s="47"/>
      <c r="D16" s="47" t="s">
        <v>7124</v>
      </c>
      <c r="E16" s="30" t="s">
        <v>1625</v>
      </c>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row>
    <row r="17" spans="2:86" x14ac:dyDescent="0.4">
      <c r="B17" s="47" t="s">
        <v>1627</v>
      </c>
      <c r="C17" s="47"/>
      <c r="D17" s="47" t="s">
        <v>7124</v>
      </c>
      <c r="E17" s="30" t="s">
        <v>1217</v>
      </c>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row>
    <row r="18" spans="2:86" x14ac:dyDescent="0.4">
      <c r="B18" s="47" t="s">
        <v>1365</v>
      </c>
      <c r="C18" s="47"/>
      <c r="D18" s="47" t="s">
        <v>7124</v>
      </c>
      <c r="E18" s="30" t="s">
        <v>1550</v>
      </c>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row>
    <row r="19" spans="2:86" x14ac:dyDescent="0.4">
      <c r="B19" s="47" t="s">
        <v>6578</v>
      </c>
      <c r="C19" s="47"/>
      <c r="D19" s="47" t="s">
        <v>7124</v>
      </c>
      <c r="E19" s="30" t="s">
        <v>543</v>
      </c>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row>
    <row r="20" spans="2:86" x14ac:dyDescent="0.4">
      <c r="B20" s="47" t="s">
        <v>4719</v>
      </c>
      <c r="C20" s="47"/>
      <c r="D20" s="47" t="s">
        <v>7124</v>
      </c>
      <c r="E20" s="30" t="s">
        <v>1633</v>
      </c>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row>
    <row r="21" spans="2:86" x14ac:dyDescent="0.4">
      <c r="B21" s="47" t="s">
        <v>4316</v>
      </c>
      <c r="C21" s="47"/>
      <c r="D21" s="47" t="s">
        <v>7124</v>
      </c>
      <c r="E21" s="30" t="s">
        <v>958</v>
      </c>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row>
    <row r="22" spans="2:86" x14ac:dyDescent="0.4">
      <c r="B22" s="47" t="s">
        <v>1645</v>
      </c>
      <c r="C22" s="47"/>
      <c r="D22" s="47" t="s">
        <v>7124</v>
      </c>
      <c r="E22" s="30" t="s">
        <v>1643</v>
      </c>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row>
    <row r="23" spans="2:86" x14ac:dyDescent="0.4">
      <c r="B23" s="47" t="s">
        <v>1357</v>
      </c>
      <c r="C23" s="47"/>
      <c r="D23" s="47" t="s">
        <v>7124</v>
      </c>
      <c r="E23" s="30" t="s">
        <v>280</v>
      </c>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row>
    <row r="24" spans="2:86" x14ac:dyDescent="0.4">
      <c r="B24" s="47" t="s">
        <v>632</v>
      </c>
      <c r="C24" s="47"/>
      <c r="D24" s="47" t="s">
        <v>7124</v>
      </c>
      <c r="E24" s="30" t="s">
        <v>1640</v>
      </c>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row>
    <row r="25" spans="2:86" x14ac:dyDescent="0.4">
      <c r="B25" s="47" t="s">
        <v>1166</v>
      </c>
      <c r="C25" s="47"/>
      <c r="D25" s="47" t="s">
        <v>7124</v>
      </c>
      <c r="E25" s="30" t="s">
        <v>1646</v>
      </c>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row>
    <row r="26" spans="2:86" x14ac:dyDescent="0.4">
      <c r="B26" s="47" t="s">
        <v>2571</v>
      </c>
      <c r="C26" s="47"/>
      <c r="D26" s="47" t="s">
        <v>7124</v>
      </c>
      <c r="E26" s="30" t="s">
        <v>1649</v>
      </c>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row>
    <row r="27" spans="2:86" x14ac:dyDescent="0.4">
      <c r="B27" s="47" t="s">
        <v>977</v>
      </c>
      <c r="C27" s="47"/>
      <c r="D27" s="47" t="s">
        <v>7124</v>
      </c>
      <c r="E27" s="30" t="s">
        <v>1652</v>
      </c>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row>
    <row r="28" spans="2:86" x14ac:dyDescent="0.4">
      <c r="B28" s="47" t="s">
        <v>3905</v>
      </c>
      <c r="C28" s="47"/>
      <c r="D28" s="47" t="s">
        <v>7124</v>
      </c>
      <c r="E28" s="30" t="s">
        <v>772</v>
      </c>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row>
    <row r="29" spans="2:86" x14ac:dyDescent="0.4">
      <c r="B29" s="47" t="s">
        <v>998</v>
      </c>
      <c r="C29" s="47"/>
      <c r="D29" s="47" t="s">
        <v>7124</v>
      </c>
      <c r="E29" s="30" t="s">
        <v>709</v>
      </c>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row>
    <row r="30" spans="2:86" x14ac:dyDescent="0.4">
      <c r="B30" s="47" t="s">
        <v>1662</v>
      </c>
      <c r="C30" s="47"/>
      <c r="D30" s="47" t="s">
        <v>7124</v>
      </c>
      <c r="E30" s="30" t="s">
        <v>1660</v>
      </c>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row>
    <row r="31" spans="2:86" x14ac:dyDescent="0.4">
      <c r="B31" s="47" t="s">
        <v>6480</v>
      </c>
      <c r="C31" s="47"/>
      <c r="D31" s="47" t="s">
        <v>7124</v>
      </c>
      <c r="E31" s="30" t="s">
        <v>405</v>
      </c>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row>
    <row r="32" spans="2:86" x14ac:dyDescent="0.4">
      <c r="B32" s="47" t="s">
        <v>6613</v>
      </c>
      <c r="C32" s="47"/>
      <c r="D32" s="47" t="s">
        <v>7124</v>
      </c>
      <c r="E32" s="30" t="s">
        <v>1009</v>
      </c>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row>
    <row r="33" spans="2:86" x14ac:dyDescent="0.4">
      <c r="B33" s="47" t="s">
        <v>6614</v>
      </c>
      <c r="C33" s="47"/>
      <c r="D33" s="47" t="s">
        <v>7124</v>
      </c>
      <c r="E33" s="30" t="s">
        <v>1665</v>
      </c>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row>
    <row r="34" spans="2:86" x14ac:dyDescent="0.4">
      <c r="B34" s="47" t="s">
        <v>6615</v>
      </c>
      <c r="C34" s="47"/>
      <c r="D34" s="47" t="s">
        <v>7124</v>
      </c>
      <c r="E34" s="30" t="s">
        <v>1669</v>
      </c>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row>
    <row r="35" spans="2:86" x14ac:dyDescent="0.4">
      <c r="B35" s="47" t="s">
        <v>4702</v>
      </c>
      <c r="C35" s="47"/>
      <c r="D35" s="47" t="s">
        <v>7124</v>
      </c>
      <c r="E35" s="30" t="s">
        <v>1678</v>
      </c>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row>
    <row r="36" spans="2:86" x14ac:dyDescent="0.4">
      <c r="B36" s="47" t="s">
        <v>6616</v>
      </c>
      <c r="C36" s="47"/>
      <c r="D36" s="47" t="s">
        <v>7124</v>
      </c>
      <c r="E36" s="30" t="s">
        <v>1683</v>
      </c>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row>
    <row r="37" spans="2:86" x14ac:dyDescent="0.4">
      <c r="B37" s="47" t="s">
        <v>6617</v>
      </c>
      <c r="C37" s="47"/>
      <c r="D37" s="47" t="s">
        <v>7124</v>
      </c>
      <c r="E37" s="30" t="s">
        <v>1688</v>
      </c>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row>
    <row r="38" spans="2:86" x14ac:dyDescent="0.4">
      <c r="B38" s="47" t="s">
        <v>6618</v>
      </c>
      <c r="C38" s="47"/>
      <c r="D38" s="47" t="s">
        <v>7124</v>
      </c>
      <c r="E38" s="30" t="s">
        <v>1689</v>
      </c>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row>
    <row r="39" spans="2:86" x14ac:dyDescent="0.4">
      <c r="B39" s="47" t="s">
        <v>6619</v>
      </c>
      <c r="C39" s="47"/>
      <c r="D39" s="47" t="s">
        <v>7124</v>
      </c>
      <c r="E39" s="30" t="s">
        <v>745</v>
      </c>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row>
    <row r="40" spans="2:86" x14ac:dyDescent="0.4">
      <c r="B40" s="47" t="s">
        <v>6620</v>
      </c>
      <c r="C40" s="47"/>
      <c r="D40" s="47" t="s">
        <v>7124</v>
      </c>
      <c r="E40" s="30" t="s">
        <v>1698</v>
      </c>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row>
    <row r="41" spans="2:86" x14ac:dyDescent="0.4">
      <c r="B41" s="47" t="s">
        <v>638</v>
      </c>
      <c r="C41" s="47"/>
      <c r="D41" s="47" t="s">
        <v>7124</v>
      </c>
      <c r="E41" s="30" t="s">
        <v>1703</v>
      </c>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row>
    <row r="42" spans="2:86" x14ac:dyDescent="0.4">
      <c r="B42" s="47" t="s">
        <v>6621</v>
      </c>
      <c r="C42" s="47"/>
      <c r="D42" s="47" t="s">
        <v>7124</v>
      </c>
      <c r="E42" s="30" t="s">
        <v>1706</v>
      </c>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row>
    <row r="43" spans="2:86" x14ac:dyDescent="0.4">
      <c r="B43" s="47" t="s">
        <v>226</v>
      </c>
      <c r="C43" s="47"/>
      <c r="D43" s="47" t="s">
        <v>7124</v>
      </c>
      <c r="E43" s="30" t="s">
        <v>635</v>
      </c>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row>
    <row r="44" spans="2:86" x14ac:dyDescent="0.4">
      <c r="B44" s="47" t="s">
        <v>1063</v>
      </c>
      <c r="C44" s="47"/>
      <c r="D44" s="47" t="s">
        <v>7124</v>
      </c>
      <c r="E44" s="30" t="s">
        <v>1630</v>
      </c>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row>
    <row r="45" spans="2:86" x14ac:dyDescent="0.4">
      <c r="B45" s="47" t="s">
        <v>6585</v>
      </c>
      <c r="C45" s="47"/>
      <c r="D45" s="47" t="s">
        <v>7124</v>
      </c>
      <c r="E45" s="30" t="s">
        <v>1707</v>
      </c>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row>
    <row r="46" spans="2:86" x14ac:dyDescent="0.4">
      <c r="B46" s="47" t="s">
        <v>1500</v>
      </c>
      <c r="C46" s="47"/>
      <c r="D46" s="47" t="s">
        <v>7124</v>
      </c>
      <c r="E46" s="30" t="s">
        <v>1315</v>
      </c>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row>
    <row r="47" spans="2:86" x14ac:dyDescent="0.4">
      <c r="B47" s="47" t="s">
        <v>5868</v>
      </c>
      <c r="C47" s="47"/>
      <c r="D47" s="47" t="s">
        <v>7124</v>
      </c>
      <c r="E47" s="30" t="s">
        <v>1714</v>
      </c>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row>
    <row r="48" spans="2:86" x14ac:dyDescent="0.4">
      <c r="B48" s="47" t="s">
        <v>2733</v>
      </c>
      <c r="C48" s="47"/>
      <c r="D48" s="47" t="s">
        <v>7124</v>
      </c>
      <c r="E48" s="30" t="s">
        <v>1725</v>
      </c>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row>
    <row r="49" spans="2:86" x14ac:dyDescent="0.4">
      <c r="B49" s="47" t="s">
        <v>1732</v>
      </c>
      <c r="C49" s="47"/>
      <c r="D49" s="47" t="s">
        <v>7124</v>
      </c>
      <c r="E49" s="30" t="s">
        <v>1731</v>
      </c>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row>
    <row r="50" spans="2:86" x14ac:dyDescent="0.4">
      <c r="B50" s="47" t="s">
        <v>1737</v>
      </c>
      <c r="C50" s="47"/>
      <c r="D50" s="47" t="s">
        <v>7124</v>
      </c>
      <c r="E50" s="30" t="s">
        <v>1735</v>
      </c>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row>
    <row r="51" spans="2:86" x14ac:dyDescent="0.4">
      <c r="B51" s="47" t="s">
        <v>1740</v>
      </c>
      <c r="C51" s="47"/>
      <c r="D51" s="47" t="s">
        <v>7124</v>
      </c>
      <c r="E51" s="30" t="s">
        <v>1231</v>
      </c>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row>
    <row r="52" spans="2:86" x14ac:dyDescent="0.4">
      <c r="B52" s="47" t="s">
        <v>6232</v>
      </c>
      <c r="C52" s="47"/>
      <c r="D52" s="47" t="s">
        <v>7124</v>
      </c>
      <c r="E52" s="30" t="s">
        <v>1744</v>
      </c>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row>
    <row r="53" spans="2:86" x14ac:dyDescent="0.4">
      <c r="B53" s="47" t="s">
        <v>5011</v>
      </c>
      <c r="C53" s="47"/>
      <c r="D53" s="47" t="s">
        <v>7124</v>
      </c>
      <c r="E53" s="30" t="s">
        <v>1752</v>
      </c>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row>
    <row r="54" spans="2:86" x14ac:dyDescent="0.4">
      <c r="B54" s="47" t="s">
        <v>2339</v>
      </c>
      <c r="C54" s="47"/>
      <c r="D54" s="47" t="s">
        <v>7124</v>
      </c>
      <c r="E54" s="30" t="s">
        <v>1200</v>
      </c>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row>
    <row r="55" spans="2:86" x14ac:dyDescent="0.4">
      <c r="B55" s="47" t="s">
        <v>4982</v>
      </c>
      <c r="C55" s="47"/>
      <c r="D55" s="47" t="s">
        <v>7124</v>
      </c>
      <c r="E55" s="30" t="s">
        <v>1759</v>
      </c>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row>
    <row r="56" spans="2:86" x14ac:dyDescent="0.4">
      <c r="B56" s="47" t="s">
        <v>6622</v>
      </c>
      <c r="C56" s="47"/>
      <c r="D56" s="47" t="s">
        <v>7124</v>
      </c>
      <c r="E56" s="30" t="s">
        <v>1762</v>
      </c>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row>
    <row r="57" spans="2:86" x14ac:dyDescent="0.4">
      <c r="B57" s="47" t="s">
        <v>5978</v>
      </c>
      <c r="C57" s="47"/>
      <c r="D57" s="47" t="s">
        <v>7124</v>
      </c>
      <c r="E57" s="30" t="s">
        <v>1767</v>
      </c>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row>
    <row r="58" spans="2:86" x14ac:dyDescent="0.4">
      <c r="B58" s="47" t="s">
        <v>3675</v>
      </c>
      <c r="C58" s="47"/>
      <c r="D58" s="47" t="s">
        <v>7124</v>
      </c>
      <c r="E58" s="30" t="s">
        <v>1771</v>
      </c>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row>
    <row r="59" spans="2:86" x14ac:dyDescent="0.4">
      <c r="B59" s="47" t="s">
        <v>5540</v>
      </c>
      <c r="C59" s="47"/>
      <c r="D59" s="47" t="s">
        <v>7124</v>
      </c>
      <c r="E59" s="30" t="s">
        <v>1052</v>
      </c>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row>
    <row r="60" spans="2:86" x14ac:dyDescent="0.4">
      <c r="B60" s="47" t="s">
        <v>6623</v>
      </c>
      <c r="C60" s="47"/>
      <c r="D60" s="47" t="s">
        <v>7124</v>
      </c>
      <c r="E60" s="30" t="s">
        <v>1777</v>
      </c>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row>
    <row r="61" spans="2:86" x14ac:dyDescent="0.4">
      <c r="B61" s="47" t="s">
        <v>148</v>
      </c>
      <c r="C61" s="47"/>
      <c r="D61" s="47" t="s">
        <v>7124</v>
      </c>
      <c r="E61" s="30" t="s">
        <v>1687</v>
      </c>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row>
    <row r="62" spans="2:86" x14ac:dyDescent="0.4">
      <c r="B62" s="47" t="s">
        <v>6624</v>
      </c>
      <c r="C62" s="47"/>
      <c r="D62" s="47" t="s">
        <v>7124</v>
      </c>
      <c r="E62" s="30" t="s">
        <v>1606</v>
      </c>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row>
    <row r="63" spans="2:86" x14ac:dyDescent="0.4">
      <c r="B63" s="47" t="s">
        <v>1787</v>
      </c>
      <c r="C63" s="47"/>
      <c r="D63" s="47" t="s">
        <v>7124</v>
      </c>
      <c r="E63" s="30" t="s">
        <v>1785</v>
      </c>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row>
    <row r="64" spans="2:86" x14ac:dyDescent="0.4">
      <c r="B64" s="47" t="s">
        <v>1790</v>
      </c>
      <c r="C64" s="47"/>
      <c r="D64" s="47" t="s">
        <v>7124</v>
      </c>
      <c r="E64" s="30" t="s">
        <v>1421</v>
      </c>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row>
    <row r="65" spans="2:86" x14ac:dyDescent="0.4">
      <c r="B65" s="47" t="s">
        <v>6625</v>
      </c>
      <c r="C65" s="47"/>
      <c r="D65" s="47" t="s">
        <v>7124</v>
      </c>
      <c r="E65" s="30" t="s">
        <v>1792</v>
      </c>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row>
    <row r="66" spans="2:86" x14ac:dyDescent="0.4">
      <c r="B66" s="47" t="s">
        <v>913</v>
      </c>
      <c r="C66" s="47"/>
      <c r="D66" s="47" t="s">
        <v>7124</v>
      </c>
      <c r="E66" s="30" t="s">
        <v>58</v>
      </c>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row>
    <row r="67" spans="2:86" x14ac:dyDescent="0.4">
      <c r="B67" s="47" t="s">
        <v>6626</v>
      </c>
      <c r="C67" s="47"/>
      <c r="D67" s="47" t="s">
        <v>7124</v>
      </c>
      <c r="E67" s="30" t="s">
        <v>318</v>
      </c>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row>
    <row r="68" spans="2:86" x14ac:dyDescent="0.4">
      <c r="B68" s="47" t="s">
        <v>3988</v>
      </c>
      <c r="C68" s="47"/>
      <c r="D68" s="47" t="s">
        <v>7124</v>
      </c>
      <c r="E68" s="30" t="s">
        <v>1802</v>
      </c>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row>
    <row r="69" spans="2:86" x14ac:dyDescent="0.4">
      <c r="B69" s="47" t="s">
        <v>608</v>
      </c>
      <c r="C69" s="47"/>
      <c r="D69" s="47" t="s">
        <v>7124</v>
      </c>
      <c r="E69" s="30" t="s">
        <v>1803</v>
      </c>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row>
    <row r="70" spans="2:86" x14ac:dyDescent="0.4">
      <c r="B70" s="47" t="s">
        <v>6627</v>
      </c>
      <c r="C70" s="47"/>
      <c r="D70" s="47" t="s">
        <v>7124</v>
      </c>
      <c r="E70" s="30" t="s">
        <v>1810</v>
      </c>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row>
    <row r="71" spans="2:86" x14ac:dyDescent="0.4">
      <c r="B71" s="47" t="s">
        <v>6628</v>
      </c>
      <c r="C71" s="47"/>
      <c r="D71" s="47" t="s">
        <v>7124</v>
      </c>
      <c r="E71" s="30" t="s">
        <v>574</v>
      </c>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row>
    <row r="72" spans="2:86" x14ac:dyDescent="0.4">
      <c r="B72" s="47" t="s">
        <v>6629</v>
      </c>
      <c r="C72" s="47"/>
      <c r="D72" s="47" t="s">
        <v>7124</v>
      </c>
      <c r="E72" s="30" t="s">
        <v>1822</v>
      </c>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row>
    <row r="73" spans="2:86" x14ac:dyDescent="0.4">
      <c r="B73" s="47" t="s">
        <v>985</v>
      </c>
      <c r="C73" s="47"/>
      <c r="D73" s="47" t="s">
        <v>7124</v>
      </c>
      <c r="E73" s="30" t="s">
        <v>1825</v>
      </c>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row>
    <row r="74" spans="2:86" x14ac:dyDescent="0.4">
      <c r="B74" s="47" t="s">
        <v>1578</v>
      </c>
      <c r="C74" s="47"/>
      <c r="D74" s="47" t="s">
        <v>7124</v>
      </c>
      <c r="E74" s="30" t="s">
        <v>1829</v>
      </c>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row>
    <row r="75" spans="2:86" x14ac:dyDescent="0.4">
      <c r="B75" s="47" t="s">
        <v>1836</v>
      </c>
      <c r="C75" s="47"/>
      <c r="D75" s="47" t="s">
        <v>7124</v>
      </c>
      <c r="E75" s="30" t="s">
        <v>1833</v>
      </c>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row>
    <row r="76" spans="2:86" x14ac:dyDescent="0.4">
      <c r="B76" s="47" t="s">
        <v>1842</v>
      </c>
      <c r="C76" s="47"/>
      <c r="D76" s="47" t="s">
        <v>7124</v>
      </c>
      <c r="E76" s="30" t="s">
        <v>1837</v>
      </c>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row>
    <row r="77" spans="2:86" x14ac:dyDescent="0.4">
      <c r="B77" s="47" t="s">
        <v>2060</v>
      </c>
      <c r="C77" s="47"/>
      <c r="D77" s="47" t="s">
        <v>7124</v>
      </c>
      <c r="E77" s="30" t="s">
        <v>1848</v>
      </c>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row>
    <row r="78" spans="2:86" x14ac:dyDescent="0.4">
      <c r="B78" s="47" t="s">
        <v>4408</v>
      </c>
      <c r="C78" s="47"/>
      <c r="D78" s="47" t="s">
        <v>7124</v>
      </c>
      <c r="E78" s="30" t="s">
        <v>1230</v>
      </c>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row>
    <row r="79" spans="2:86" x14ac:dyDescent="0.4">
      <c r="B79" s="47" t="s">
        <v>6631</v>
      </c>
      <c r="C79" s="47"/>
      <c r="D79" s="47" t="s">
        <v>7124</v>
      </c>
      <c r="E79" s="30" t="s">
        <v>1860</v>
      </c>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row>
    <row r="80" spans="2:86" x14ac:dyDescent="0.4">
      <c r="B80" s="47" t="s">
        <v>6632</v>
      </c>
      <c r="C80" s="47"/>
      <c r="D80" s="47" t="s">
        <v>7124</v>
      </c>
      <c r="E80" s="30" t="s">
        <v>1011</v>
      </c>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row>
    <row r="81" spans="2:86" x14ac:dyDescent="0.4">
      <c r="B81" s="47" t="s">
        <v>97</v>
      </c>
      <c r="C81" s="47"/>
      <c r="D81" s="47" t="s">
        <v>7124</v>
      </c>
      <c r="E81" s="30" t="s">
        <v>1869</v>
      </c>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row>
    <row r="82" spans="2:86" x14ac:dyDescent="0.4">
      <c r="B82" s="47" t="s">
        <v>1350</v>
      </c>
      <c r="C82" s="47"/>
      <c r="D82" s="47" t="s">
        <v>7124</v>
      </c>
      <c r="E82" s="30" t="s">
        <v>1876</v>
      </c>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row>
    <row r="83" spans="2:86" x14ac:dyDescent="0.4">
      <c r="B83" s="47" t="s">
        <v>1879</v>
      </c>
      <c r="C83" s="47"/>
      <c r="D83" s="47" t="s">
        <v>7124</v>
      </c>
      <c r="E83" s="30" t="s">
        <v>576</v>
      </c>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row>
    <row r="84" spans="2:86" x14ac:dyDescent="0.4">
      <c r="B84" s="47" t="s">
        <v>1884</v>
      </c>
      <c r="C84" s="47"/>
      <c r="D84" s="47" t="s">
        <v>7124</v>
      </c>
      <c r="E84" s="30" t="s">
        <v>1882</v>
      </c>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row>
    <row r="85" spans="2:86" x14ac:dyDescent="0.4">
      <c r="B85" s="47" t="s">
        <v>1886</v>
      </c>
      <c r="C85" s="47"/>
      <c r="D85" s="47" t="s">
        <v>7124</v>
      </c>
      <c r="E85" s="30" t="s">
        <v>1615</v>
      </c>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row>
    <row r="86" spans="2:86" x14ac:dyDescent="0.4">
      <c r="B86" s="47" t="s">
        <v>5776</v>
      </c>
      <c r="C86" s="47"/>
      <c r="D86" s="47" t="s">
        <v>7124</v>
      </c>
      <c r="E86" s="30" t="s">
        <v>777</v>
      </c>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row>
    <row r="87" spans="2:86" x14ac:dyDescent="0.4">
      <c r="B87" s="47" t="s">
        <v>6633</v>
      </c>
      <c r="C87" s="47"/>
      <c r="D87" s="47" t="s">
        <v>7124</v>
      </c>
      <c r="E87" s="30" t="s">
        <v>1891</v>
      </c>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row>
    <row r="88" spans="2:86" x14ac:dyDescent="0.4">
      <c r="B88" s="47" t="s">
        <v>1028</v>
      </c>
      <c r="C88" s="47"/>
      <c r="D88" s="47" t="s">
        <v>7124</v>
      </c>
      <c r="E88" s="30" t="s">
        <v>999</v>
      </c>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row>
    <row r="89" spans="2:86" x14ac:dyDescent="0.4">
      <c r="B89" s="47" t="s">
        <v>1628</v>
      </c>
      <c r="C89" s="47"/>
      <c r="D89" s="47" t="s">
        <v>7124</v>
      </c>
      <c r="E89" s="30" t="s">
        <v>1893</v>
      </c>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row>
    <row r="90" spans="2:86" x14ac:dyDescent="0.4">
      <c r="B90" s="47" t="s">
        <v>1840</v>
      </c>
      <c r="C90" s="47"/>
      <c r="D90" s="47" t="s">
        <v>7124</v>
      </c>
      <c r="E90" s="30" t="s">
        <v>629</v>
      </c>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row>
    <row r="91" spans="2:86" x14ac:dyDescent="0.4">
      <c r="B91" s="47" t="s">
        <v>3273</v>
      </c>
      <c r="C91" s="47"/>
      <c r="D91" s="47" t="s">
        <v>7124</v>
      </c>
      <c r="E91" s="30" t="s">
        <v>1726</v>
      </c>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row>
    <row r="92" spans="2:86" x14ac:dyDescent="0.4">
      <c r="B92" s="47" t="s">
        <v>6634</v>
      </c>
      <c r="C92" s="47"/>
      <c r="D92" s="47" t="s">
        <v>7124</v>
      </c>
      <c r="E92" s="30" t="s">
        <v>1900</v>
      </c>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row>
    <row r="93" spans="2:86" x14ac:dyDescent="0.4">
      <c r="B93" s="47" t="s">
        <v>496</v>
      </c>
      <c r="C93" s="47"/>
      <c r="D93" s="47" t="s">
        <v>7124</v>
      </c>
      <c r="E93" s="30" t="s">
        <v>1355</v>
      </c>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row>
    <row r="94" spans="2:86" x14ac:dyDescent="0.4">
      <c r="B94" s="47" t="s">
        <v>1143</v>
      </c>
      <c r="C94" s="47"/>
      <c r="D94" s="47" t="s">
        <v>7124</v>
      </c>
      <c r="E94" s="30" t="s">
        <v>1119</v>
      </c>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row>
    <row r="95" spans="2:86" x14ac:dyDescent="0.4">
      <c r="B95" s="47" t="s">
        <v>6635</v>
      </c>
      <c r="C95" s="47"/>
      <c r="D95" s="47" t="s">
        <v>7124</v>
      </c>
      <c r="E95" s="30" t="s">
        <v>1913</v>
      </c>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row>
    <row r="96" spans="2:86" x14ac:dyDescent="0.4">
      <c r="B96" s="47" t="s">
        <v>6636</v>
      </c>
      <c r="C96" s="47"/>
      <c r="D96" s="47" t="s">
        <v>7124</v>
      </c>
      <c r="E96" s="30" t="s">
        <v>1914</v>
      </c>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row>
    <row r="97" spans="2:86" x14ac:dyDescent="0.4">
      <c r="B97" s="47" t="s">
        <v>3809</v>
      </c>
      <c r="C97" s="47"/>
      <c r="D97" s="47" t="s">
        <v>7124</v>
      </c>
      <c r="E97" s="30" t="s">
        <v>1821</v>
      </c>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row>
    <row r="98" spans="2:86" x14ac:dyDescent="0.4">
      <c r="B98" s="47" t="s">
        <v>6056</v>
      </c>
      <c r="C98" s="47"/>
      <c r="D98" s="47" t="s">
        <v>7124</v>
      </c>
      <c r="E98" s="30" t="s">
        <v>1918</v>
      </c>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row>
    <row r="99" spans="2:86" x14ac:dyDescent="0.4">
      <c r="B99" s="47" t="s">
        <v>6637</v>
      </c>
      <c r="C99" s="47"/>
      <c r="D99" s="47" t="s">
        <v>7124</v>
      </c>
      <c r="E99" s="30" t="s">
        <v>46</v>
      </c>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row>
    <row r="100" spans="2:86" x14ac:dyDescent="0.4">
      <c r="B100" s="47" t="s">
        <v>4139</v>
      </c>
      <c r="C100" s="47"/>
      <c r="D100" s="47" t="s">
        <v>7124</v>
      </c>
      <c r="E100" s="30" t="s">
        <v>1924</v>
      </c>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row>
    <row r="101" spans="2:86" x14ac:dyDescent="0.4">
      <c r="B101" s="47" t="s">
        <v>302</v>
      </c>
      <c r="C101" s="47"/>
      <c r="D101" s="47" t="s">
        <v>7124</v>
      </c>
      <c r="E101" s="30" t="s">
        <v>240</v>
      </c>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row>
    <row r="102" spans="2:86" x14ac:dyDescent="0.4">
      <c r="B102" s="47" t="s">
        <v>6630</v>
      </c>
      <c r="C102" s="47"/>
      <c r="D102" s="47" t="s">
        <v>7124</v>
      </c>
      <c r="E102" s="30" t="s">
        <v>1722</v>
      </c>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row>
    <row r="103" spans="2:86" x14ac:dyDescent="0.4">
      <c r="B103" s="47" t="s">
        <v>5654</v>
      </c>
      <c r="C103" s="47"/>
      <c r="D103" s="47" t="s">
        <v>7124</v>
      </c>
      <c r="E103" s="30" t="s">
        <v>1927</v>
      </c>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row>
    <row r="104" spans="2:86" x14ac:dyDescent="0.4">
      <c r="B104" s="47" t="s">
        <v>2838</v>
      </c>
      <c r="C104" s="47"/>
      <c r="D104" s="47" t="s">
        <v>7124</v>
      </c>
      <c r="E104" s="30" t="s">
        <v>1928</v>
      </c>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row>
    <row r="105" spans="2:86" x14ac:dyDescent="0.4">
      <c r="B105" s="47" t="s">
        <v>1865</v>
      </c>
      <c r="C105" s="47"/>
      <c r="D105" s="47" t="s">
        <v>7124</v>
      </c>
      <c r="E105" s="30" t="s">
        <v>1931</v>
      </c>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row>
    <row r="106" spans="2:86" x14ac:dyDescent="0.4">
      <c r="B106" s="47" t="s">
        <v>6638</v>
      </c>
      <c r="C106" s="47"/>
      <c r="D106" s="47" t="s">
        <v>7124</v>
      </c>
      <c r="E106" s="30" t="s">
        <v>1149</v>
      </c>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row>
    <row r="107" spans="2:86" x14ac:dyDescent="0.4">
      <c r="B107" s="47" t="s">
        <v>6639</v>
      </c>
      <c r="C107" s="47"/>
      <c r="D107" s="47" t="s">
        <v>7124</v>
      </c>
      <c r="E107" s="30" t="s">
        <v>1743</v>
      </c>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row>
    <row r="108" spans="2:86" x14ac:dyDescent="0.4">
      <c r="B108" s="47" t="s">
        <v>846</v>
      </c>
      <c r="C108" s="47"/>
      <c r="D108" s="47" t="s">
        <v>7124</v>
      </c>
      <c r="E108" s="30" t="s">
        <v>1935</v>
      </c>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row>
    <row r="109" spans="2:86" x14ac:dyDescent="0.4">
      <c r="B109" s="47" t="s">
        <v>1531</v>
      </c>
      <c r="C109" s="47"/>
      <c r="D109" s="47" t="s">
        <v>7124</v>
      </c>
      <c r="E109" s="30" t="s">
        <v>1661</v>
      </c>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row>
    <row r="110" spans="2:86" x14ac:dyDescent="0.4">
      <c r="B110" s="47" t="s">
        <v>616</v>
      </c>
      <c r="C110" s="47"/>
      <c r="D110" s="47" t="s">
        <v>7124</v>
      </c>
      <c r="E110" s="30" t="s">
        <v>1938</v>
      </c>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row>
    <row r="111" spans="2:86" x14ac:dyDescent="0.4">
      <c r="B111" s="47" t="s">
        <v>1946</v>
      </c>
      <c r="C111" s="47"/>
      <c r="D111" s="47" t="s">
        <v>7124</v>
      </c>
      <c r="E111" s="30" t="s">
        <v>1046</v>
      </c>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row>
    <row r="112" spans="2:86" x14ac:dyDescent="0.4">
      <c r="B112" s="47" t="s">
        <v>6640</v>
      </c>
      <c r="C112" s="47"/>
      <c r="D112" s="47" t="s">
        <v>7124</v>
      </c>
      <c r="E112" s="30" t="s">
        <v>1950</v>
      </c>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row>
    <row r="113" spans="2:86" x14ac:dyDescent="0.4">
      <c r="B113" s="47" t="s">
        <v>6641</v>
      </c>
      <c r="C113" s="47"/>
      <c r="D113" s="47" t="s">
        <v>7124</v>
      </c>
      <c r="E113" s="30" t="s">
        <v>1957</v>
      </c>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row>
    <row r="114" spans="2:86" x14ac:dyDescent="0.4">
      <c r="B114" s="47" t="s">
        <v>6109</v>
      </c>
      <c r="C114" s="47"/>
      <c r="D114" s="47" t="s">
        <v>7124</v>
      </c>
      <c r="E114" s="30" t="s">
        <v>1961</v>
      </c>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row>
    <row r="115" spans="2:86" x14ac:dyDescent="0.4">
      <c r="B115" s="47" t="s">
        <v>1976</v>
      </c>
      <c r="C115" s="47"/>
      <c r="D115" s="47" t="s">
        <v>7124</v>
      </c>
      <c r="E115" s="30" t="s">
        <v>1968</v>
      </c>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row>
    <row r="116" spans="2:86" x14ac:dyDescent="0.4">
      <c r="B116" s="47" t="s">
        <v>647</v>
      </c>
      <c r="C116" s="47"/>
      <c r="D116" s="47" t="s">
        <v>7124</v>
      </c>
      <c r="E116" s="30" t="s">
        <v>644</v>
      </c>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row>
    <row r="117" spans="2:86" x14ac:dyDescent="0.4">
      <c r="B117" s="47" t="s">
        <v>223</v>
      </c>
      <c r="C117" s="47"/>
      <c r="D117" s="47" t="s">
        <v>7124</v>
      </c>
      <c r="E117" s="30" t="s">
        <v>1258</v>
      </c>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row>
    <row r="118" spans="2:86" x14ac:dyDescent="0.4">
      <c r="B118" s="47" t="s">
        <v>3126</v>
      </c>
      <c r="C118" s="47"/>
      <c r="D118" s="47" t="s">
        <v>7124</v>
      </c>
      <c r="E118" s="30" t="s">
        <v>1979</v>
      </c>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row>
    <row r="119" spans="2:86" x14ac:dyDescent="0.4">
      <c r="B119" s="47" t="s">
        <v>6171</v>
      </c>
      <c r="C119" s="47"/>
      <c r="D119" s="47" t="s">
        <v>7124</v>
      </c>
      <c r="E119" s="30" t="s">
        <v>1654</v>
      </c>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row>
    <row r="120" spans="2:86" x14ac:dyDescent="0.4">
      <c r="B120" s="47" t="s">
        <v>6643</v>
      </c>
      <c r="C120" s="47"/>
      <c r="D120" s="47" t="s">
        <v>7124</v>
      </c>
      <c r="E120" s="30" t="s">
        <v>1989</v>
      </c>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row>
    <row r="121" spans="2:86" x14ac:dyDescent="0.4">
      <c r="B121" s="47" t="s">
        <v>6644</v>
      </c>
      <c r="C121" s="47"/>
      <c r="D121" s="47" t="s">
        <v>7124</v>
      </c>
      <c r="E121" s="30" t="s">
        <v>32</v>
      </c>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row>
    <row r="122" spans="2:86" x14ac:dyDescent="0.4">
      <c r="B122" s="47" t="s">
        <v>1992</v>
      </c>
      <c r="C122" s="47"/>
      <c r="D122" s="47" t="s">
        <v>7124</v>
      </c>
      <c r="E122" s="30" t="s">
        <v>1850</v>
      </c>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row>
    <row r="123" spans="2:86" x14ac:dyDescent="0.4">
      <c r="B123" s="47" t="s">
        <v>1319</v>
      </c>
      <c r="C123" s="47"/>
      <c r="D123" s="47" t="s">
        <v>7124</v>
      </c>
      <c r="E123" s="30" t="s">
        <v>1994</v>
      </c>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row>
    <row r="124" spans="2:86" x14ac:dyDescent="0.4">
      <c r="B124" s="47" t="s">
        <v>1934</v>
      </c>
      <c r="C124" s="47"/>
      <c r="D124" s="47" t="s">
        <v>7124</v>
      </c>
      <c r="E124" s="30" t="s">
        <v>1995</v>
      </c>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row>
    <row r="125" spans="2:86" x14ac:dyDescent="0.4">
      <c r="B125" s="47" t="s">
        <v>5697</v>
      </c>
      <c r="C125" s="47"/>
      <c r="D125" s="47" t="s">
        <v>7124</v>
      </c>
      <c r="E125" s="30" t="s">
        <v>1998</v>
      </c>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row>
    <row r="126" spans="2:86" x14ac:dyDescent="0.4">
      <c r="B126" s="47" t="s">
        <v>2001</v>
      </c>
      <c r="C126" s="47"/>
      <c r="D126" s="47" t="s">
        <v>7124</v>
      </c>
      <c r="E126" s="30" t="s">
        <v>233</v>
      </c>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row>
    <row r="127" spans="2:86" x14ac:dyDescent="0.4">
      <c r="B127" s="47" t="s">
        <v>1167</v>
      </c>
      <c r="C127" s="47"/>
      <c r="D127" s="47" t="s">
        <v>7124</v>
      </c>
      <c r="E127" s="30" t="s">
        <v>2008</v>
      </c>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row>
    <row r="128" spans="2:86" x14ac:dyDescent="0.4">
      <c r="B128" s="47" t="s">
        <v>2014</v>
      </c>
      <c r="C128" s="47"/>
      <c r="D128" s="47" t="s">
        <v>7124</v>
      </c>
      <c r="E128" s="30" t="s">
        <v>2009</v>
      </c>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row>
    <row r="129" spans="2:86" x14ac:dyDescent="0.4">
      <c r="B129" s="47" t="s">
        <v>1892</v>
      </c>
      <c r="C129" s="47"/>
      <c r="D129" s="47" t="s">
        <v>7124</v>
      </c>
      <c r="E129" s="30" t="s">
        <v>1963</v>
      </c>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row>
    <row r="130" spans="2:86" x14ac:dyDescent="0.4">
      <c r="B130" s="47" t="s">
        <v>2015</v>
      </c>
      <c r="C130" s="47"/>
      <c r="D130" s="47" t="s">
        <v>7124</v>
      </c>
      <c r="E130" s="30" t="s">
        <v>724</v>
      </c>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row>
    <row r="131" spans="2:86" x14ac:dyDescent="0.4">
      <c r="B131" s="47" t="s">
        <v>6645</v>
      </c>
      <c r="C131" s="47"/>
      <c r="D131" s="47" t="s">
        <v>7124</v>
      </c>
      <c r="E131" s="30" t="s">
        <v>2020</v>
      </c>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row>
  </sheetData>
  <mergeCells count="4">
    <mergeCell ref="Q3:AW3"/>
    <mergeCell ref="AX3:BC3"/>
    <mergeCell ref="BD3:BM3"/>
    <mergeCell ref="BN3:CH3"/>
  </mergeCells>
  <phoneticPr fontId="8"/>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9"/>
  <dimension ref="B1:T62"/>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55.125" style="42" customWidth="1"/>
    <col min="3" max="4" width="3.125" style="42" hidden="1" customWidth="1"/>
    <col min="5" max="5" width="5.875" style="42" bestFit="1" customWidth="1"/>
    <col min="6" max="20" width="3.375" style="42" bestFit="1" customWidth="1"/>
    <col min="21" max="16384" width="3.5" style="42"/>
  </cols>
  <sheetData>
    <row r="1" spans="2:20" x14ac:dyDescent="0.4">
      <c r="B1" s="43" t="s">
        <v>3968</v>
      </c>
      <c r="C1" s="45"/>
      <c r="D1" s="45"/>
      <c r="E1" s="45"/>
    </row>
    <row r="2" spans="2:20" x14ac:dyDescent="0.4">
      <c r="B2" s="52" t="s">
        <v>3443</v>
      </c>
      <c r="C2" s="45"/>
      <c r="D2" s="45"/>
    </row>
    <row r="3" spans="2:20" x14ac:dyDescent="0.4">
      <c r="Q3" s="205"/>
      <c r="R3" s="206"/>
      <c r="S3" s="206"/>
      <c r="T3" s="206"/>
    </row>
    <row r="4" spans="2:20" ht="106.5" x14ac:dyDescent="0.4">
      <c r="B4" s="48" t="s">
        <v>6238</v>
      </c>
      <c r="C4" s="48" t="s">
        <v>4618</v>
      </c>
      <c r="D4" s="48" t="s">
        <v>2860</v>
      </c>
      <c r="E4" s="48" t="s">
        <v>1641</v>
      </c>
      <c r="F4" s="53" t="s">
        <v>4989</v>
      </c>
      <c r="G4" s="48" t="s">
        <v>6074</v>
      </c>
      <c r="H4" s="48" t="s">
        <v>4379</v>
      </c>
      <c r="I4" s="48" t="s">
        <v>4209</v>
      </c>
      <c r="J4" s="48" t="s">
        <v>4380</v>
      </c>
      <c r="K4" s="48" t="s">
        <v>526</v>
      </c>
      <c r="L4" s="48" t="s">
        <v>3399</v>
      </c>
      <c r="M4" s="48" t="s">
        <v>4384</v>
      </c>
      <c r="N4" s="48" t="s">
        <v>4386</v>
      </c>
      <c r="O4" s="48" t="s">
        <v>4388</v>
      </c>
      <c r="P4" s="48" t="s">
        <v>2096</v>
      </c>
      <c r="Q4" s="51" t="s">
        <v>672</v>
      </c>
      <c r="R4" s="51" t="s">
        <v>4390</v>
      </c>
      <c r="S4" s="51" t="s">
        <v>4391</v>
      </c>
      <c r="T4" s="51" t="s">
        <v>613</v>
      </c>
    </row>
    <row r="5" spans="2:20" x14ac:dyDescent="0.4">
      <c r="B5" s="30" t="s">
        <v>2909</v>
      </c>
      <c r="C5" s="30"/>
      <c r="D5" s="30" t="s">
        <v>7125</v>
      </c>
      <c r="E5" s="30" t="s">
        <v>811</v>
      </c>
      <c r="F5" s="30"/>
      <c r="G5" s="30"/>
      <c r="H5" s="30"/>
      <c r="I5" s="30"/>
      <c r="J5" s="30"/>
      <c r="K5" s="30"/>
      <c r="L5" s="30"/>
      <c r="M5" s="30"/>
      <c r="N5" s="30"/>
      <c r="O5" s="30"/>
      <c r="P5" s="30"/>
      <c r="Q5" s="30"/>
      <c r="R5" s="30"/>
      <c r="S5" s="30"/>
      <c r="T5" s="30"/>
    </row>
    <row r="6" spans="2:20" x14ac:dyDescent="0.4">
      <c r="B6" s="30" t="s">
        <v>6207</v>
      </c>
      <c r="C6" s="30"/>
      <c r="D6" s="30" t="s">
        <v>7125</v>
      </c>
      <c r="E6" s="30" t="s">
        <v>814</v>
      </c>
      <c r="F6" s="30"/>
      <c r="G6" s="30"/>
      <c r="H6" s="30"/>
      <c r="I6" s="30"/>
      <c r="J6" s="30"/>
      <c r="K6" s="30"/>
      <c r="L6" s="30"/>
      <c r="M6" s="30"/>
      <c r="N6" s="30"/>
      <c r="O6" s="30"/>
      <c r="P6" s="30"/>
      <c r="Q6" s="30"/>
      <c r="R6" s="30"/>
      <c r="S6" s="30"/>
      <c r="T6" s="30"/>
    </row>
    <row r="7" spans="2:20" x14ac:dyDescent="0.4">
      <c r="B7" s="30" t="s">
        <v>4858</v>
      </c>
      <c r="C7" s="30"/>
      <c r="D7" s="30" t="s">
        <v>7125</v>
      </c>
      <c r="E7" s="30" t="s">
        <v>471</v>
      </c>
      <c r="F7" s="30"/>
      <c r="G7" s="30"/>
      <c r="H7" s="30"/>
      <c r="I7" s="30"/>
      <c r="J7" s="30"/>
      <c r="K7" s="30"/>
      <c r="L7" s="30"/>
      <c r="M7" s="30"/>
      <c r="N7" s="30"/>
      <c r="O7" s="30"/>
      <c r="P7" s="30"/>
      <c r="Q7" s="30"/>
      <c r="R7" s="30"/>
      <c r="S7" s="30"/>
      <c r="T7" s="30"/>
    </row>
    <row r="8" spans="2:20" x14ac:dyDescent="0.4">
      <c r="B8" s="30" t="s">
        <v>6208</v>
      </c>
      <c r="C8" s="30"/>
      <c r="D8" s="30" t="s">
        <v>7125</v>
      </c>
      <c r="E8" s="30" t="s">
        <v>446</v>
      </c>
      <c r="F8" s="30"/>
      <c r="G8" s="30"/>
      <c r="H8" s="30"/>
      <c r="I8" s="30"/>
      <c r="J8" s="30"/>
      <c r="K8" s="30"/>
      <c r="L8" s="30"/>
      <c r="M8" s="30"/>
      <c r="N8" s="30"/>
      <c r="O8" s="30"/>
      <c r="P8" s="30"/>
      <c r="Q8" s="30"/>
      <c r="R8" s="30"/>
      <c r="S8" s="30"/>
      <c r="T8" s="30"/>
    </row>
    <row r="9" spans="2:20" x14ac:dyDescent="0.4">
      <c r="B9" s="30" t="s">
        <v>6209</v>
      </c>
      <c r="C9" s="30"/>
      <c r="D9" s="30" t="s">
        <v>7125</v>
      </c>
      <c r="E9" s="30" t="s">
        <v>800</v>
      </c>
      <c r="F9" s="30"/>
      <c r="G9" s="30"/>
      <c r="H9" s="30"/>
      <c r="I9" s="30"/>
      <c r="J9" s="30"/>
      <c r="K9" s="30"/>
      <c r="L9" s="30"/>
      <c r="M9" s="30"/>
      <c r="N9" s="30"/>
      <c r="O9" s="30"/>
      <c r="P9" s="30"/>
      <c r="Q9" s="30"/>
      <c r="R9" s="30"/>
      <c r="S9" s="30"/>
      <c r="T9" s="30"/>
    </row>
    <row r="10" spans="2:20" x14ac:dyDescent="0.4">
      <c r="B10" s="30" t="s">
        <v>3633</v>
      </c>
      <c r="C10" s="30"/>
      <c r="D10" s="30" t="s">
        <v>7125</v>
      </c>
      <c r="E10" s="30" t="s">
        <v>833</v>
      </c>
      <c r="F10" s="30"/>
      <c r="G10" s="30"/>
      <c r="H10" s="30"/>
      <c r="I10" s="30"/>
      <c r="J10" s="30"/>
      <c r="K10" s="30"/>
      <c r="L10" s="30"/>
      <c r="M10" s="30"/>
      <c r="N10" s="30"/>
      <c r="O10" s="30"/>
      <c r="P10" s="30"/>
      <c r="Q10" s="30"/>
      <c r="R10" s="30"/>
      <c r="S10" s="30"/>
      <c r="T10" s="30"/>
    </row>
    <row r="11" spans="2:20" x14ac:dyDescent="0.4">
      <c r="B11" s="30" t="s">
        <v>1721</v>
      </c>
      <c r="C11" s="30"/>
      <c r="D11" s="30" t="s">
        <v>7125</v>
      </c>
      <c r="E11" s="30" t="s">
        <v>836</v>
      </c>
      <c r="F11" s="30"/>
      <c r="G11" s="30"/>
      <c r="H11" s="30"/>
      <c r="I11" s="30"/>
      <c r="J11" s="30"/>
      <c r="K11" s="30"/>
      <c r="L11" s="30"/>
      <c r="M11" s="30"/>
      <c r="N11" s="30"/>
      <c r="O11" s="30"/>
      <c r="P11" s="30"/>
      <c r="Q11" s="30"/>
      <c r="R11" s="30"/>
      <c r="S11" s="30"/>
      <c r="T11" s="30"/>
    </row>
    <row r="12" spans="2:20" x14ac:dyDescent="0.4">
      <c r="B12" s="30" t="s">
        <v>6210</v>
      </c>
      <c r="C12" s="30"/>
      <c r="D12" s="30" t="s">
        <v>7125</v>
      </c>
      <c r="E12" s="30" t="s">
        <v>844</v>
      </c>
      <c r="F12" s="30"/>
      <c r="G12" s="30"/>
      <c r="H12" s="30"/>
      <c r="I12" s="30"/>
      <c r="J12" s="30"/>
      <c r="K12" s="30"/>
      <c r="L12" s="30"/>
      <c r="M12" s="30"/>
      <c r="N12" s="30"/>
      <c r="O12" s="30"/>
      <c r="P12" s="30"/>
      <c r="Q12" s="30"/>
      <c r="R12" s="30"/>
      <c r="S12" s="30"/>
      <c r="T12" s="30"/>
    </row>
    <row r="13" spans="2:20" x14ac:dyDescent="0.4">
      <c r="B13" s="30" t="s">
        <v>5930</v>
      </c>
      <c r="C13" s="30"/>
      <c r="D13" s="30" t="s">
        <v>7125</v>
      </c>
      <c r="E13" s="30" t="s">
        <v>845</v>
      </c>
      <c r="F13" s="30"/>
      <c r="G13" s="30"/>
      <c r="H13" s="30"/>
      <c r="I13" s="30"/>
      <c r="J13" s="30"/>
      <c r="K13" s="30"/>
      <c r="L13" s="30"/>
      <c r="M13" s="30"/>
      <c r="N13" s="30"/>
      <c r="O13" s="30"/>
      <c r="P13" s="30"/>
      <c r="Q13" s="30"/>
      <c r="R13" s="30"/>
      <c r="S13" s="30"/>
      <c r="T13" s="30"/>
    </row>
    <row r="14" spans="2:20" x14ac:dyDescent="0.4">
      <c r="B14" s="30" t="s">
        <v>5397</v>
      </c>
      <c r="C14" s="30"/>
      <c r="D14" s="30" t="s">
        <v>7125</v>
      </c>
      <c r="E14" s="30" t="s">
        <v>853</v>
      </c>
      <c r="F14" s="30"/>
      <c r="G14" s="30"/>
      <c r="H14" s="30"/>
      <c r="I14" s="30"/>
      <c r="J14" s="30"/>
      <c r="K14" s="30"/>
      <c r="L14" s="30"/>
      <c r="M14" s="30"/>
      <c r="N14" s="30"/>
      <c r="O14" s="30"/>
      <c r="P14" s="30"/>
      <c r="Q14" s="30"/>
      <c r="R14" s="30"/>
      <c r="S14" s="30"/>
      <c r="T14" s="30"/>
    </row>
    <row r="15" spans="2:20" x14ac:dyDescent="0.4">
      <c r="B15" s="30" t="s">
        <v>351</v>
      </c>
      <c r="C15" s="30"/>
      <c r="D15" s="30" t="s">
        <v>7125</v>
      </c>
      <c r="E15" s="30" t="s">
        <v>856</v>
      </c>
      <c r="F15" s="30"/>
      <c r="G15" s="30"/>
      <c r="H15" s="30"/>
      <c r="I15" s="30"/>
      <c r="J15" s="30"/>
      <c r="K15" s="30"/>
      <c r="L15" s="30"/>
      <c r="M15" s="30"/>
      <c r="N15" s="30"/>
      <c r="O15" s="30"/>
      <c r="P15" s="30"/>
      <c r="Q15" s="30"/>
      <c r="R15" s="30"/>
      <c r="S15" s="30"/>
      <c r="T15" s="30"/>
    </row>
    <row r="16" spans="2:20" x14ac:dyDescent="0.4">
      <c r="B16" s="30" t="s">
        <v>6211</v>
      </c>
      <c r="C16" s="30"/>
      <c r="D16" s="30" t="s">
        <v>7125</v>
      </c>
      <c r="E16" s="30" t="s">
        <v>857</v>
      </c>
      <c r="F16" s="30"/>
      <c r="G16" s="30"/>
      <c r="H16" s="30"/>
      <c r="I16" s="30"/>
      <c r="J16" s="30"/>
      <c r="K16" s="30"/>
      <c r="L16" s="30"/>
      <c r="M16" s="30"/>
      <c r="N16" s="30"/>
      <c r="O16" s="30"/>
      <c r="P16" s="30"/>
      <c r="Q16" s="30"/>
      <c r="R16" s="30"/>
      <c r="S16" s="30"/>
      <c r="T16" s="30"/>
    </row>
    <row r="17" spans="2:20" x14ac:dyDescent="0.4">
      <c r="B17" s="30" t="s">
        <v>6212</v>
      </c>
      <c r="C17" s="30"/>
      <c r="D17" s="30" t="s">
        <v>7125</v>
      </c>
      <c r="E17" s="30" t="s">
        <v>117</v>
      </c>
      <c r="F17" s="30"/>
      <c r="G17" s="30"/>
      <c r="H17" s="30"/>
      <c r="I17" s="30"/>
      <c r="J17" s="30"/>
      <c r="K17" s="30"/>
      <c r="L17" s="30"/>
      <c r="M17" s="30"/>
      <c r="N17" s="30"/>
      <c r="O17" s="30"/>
      <c r="P17" s="30"/>
      <c r="Q17" s="30"/>
      <c r="R17" s="30"/>
      <c r="S17" s="30"/>
      <c r="T17" s="30"/>
    </row>
    <row r="18" spans="2:20" x14ac:dyDescent="0.4">
      <c r="B18" s="30" t="s">
        <v>1933</v>
      </c>
      <c r="C18" s="30"/>
      <c r="D18" s="30" t="s">
        <v>7125</v>
      </c>
      <c r="E18" s="30" t="s">
        <v>867</v>
      </c>
      <c r="F18" s="30"/>
      <c r="G18" s="30"/>
      <c r="H18" s="30"/>
      <c r="I18" s="30"/>
      <c r="J18" s="30"/>
      <c r="K18" s="30"/>
      <c r="L18" s="30"/>
      <c r="M18" s="30"/>
      <c r="N18" s="30"/>
      <c r="O18" s="30"/>
      <c r="P18" s="30"/>
      <c r="Q18" s="30"/>
      <c r="R18" s="30"/>
      <c r="S18" s="30"/>
      <c r="T18" s="30"/>
    </row>
    <row r="19" spans="2:20" x14ac:dyDescent="0.4">
      <c r="B19" s="30" t="s">
        <v>6213</v>
      </c>
      <c r="C19" s="30"/>
      <c r="D19" s="30" t="s">
        <v>7125</v>
      </c>
      <c r="E19" s="30" t="s">
        <v>865</v>
      </c>
      <c r="F19" s="30"/>
      <c r="G19" s="30"/>
      <c r="H19" s="30"/>
      <c r="I19" s="30"/>
      <c r="J19" s="30"/>
      <c r="K19" s="30"/>
      <c r="L19" s="30"/>
      <c r="M19" s="30"/>
      <c r="N19" s="30"/>
      <c r="O19" s="30"/>
      <c r="P19" s="30"/>
      <c r="Q19" s="30"/>
      <c r="R19" s="30"/>
      <c r="S19" s="30"/>
      <c r="T19" s="30"/>
    </row>
    <row r="20" spans="2:20" x14ac:dyDescent="0.4">
      <c r="B20" s="30" t="s">
        <v>6214</v>
      </c>
      <c r="C20" s="30"/>
      <c r="D20" s="30" t="s">
        <v>7125</v>
      </c>
      <c r="E20" s="30" t="s">
        <v>889</v>
      </c>
      <c r="F20" s="30"/>
      <c r="G20" s="30"/>
      <c r="H20" s="30"/>
      <c r="I20" s="30"/>
      <c r="J20" s="30"/>
      <c r="K20" s="30"/>
      <c r="L20" s="30"/>
      <c r="M20" s="30"/>
      <c r="N20" s="30"/>
      <c r="O20" s="30"/>
      <c r="P20" s="30"/>
      <c r="Q20" s="30"/>
      <c r="R20" s="30"/>
      <c r="S20" s="30"/>
      <c r="T20" s="30"/>
    </row>
    <row r="21" spans="2:20" x14ac:dyDescent="0.4">
      <c r="B21" s="30" t="s">
        <v>1393</v>
      </c>
      <c r="C21" s="30"/>
      <c r="D21" s="30" t="s">
        <v>7125</v>
      </c>
      <c r="E21" s="30" t="s">
        <v>897</v>
      </c>
      <c r="F21" s="30"/>
      <c r="G21" s="30"/>
      <c r="H21" s="30"/>
      <c r="I21" s="30"/>
      <c r="J21" s="30"/>
      <c r="K21" s="30"/>
      <c r="L21" s="30"/>
      <c r="M21" s="30"/>
      <c r="N21" s="30"/>
      <c r="O21" s="30"/>
      <c r="P21" s="30"/>
      <c r="Q21" s="30"/>
      <c r="R21" s="30"/>
      <c r="S21" s="30"/>
      <c r="T21" s="30"/>
    </row>
    <row r="22" spans="2:20" x14ac:dyDescent="0.4">
      <c r="B22" s="30" t="s">
        <v>2922</v>
      </c>
      <c r="C22" s="30"/>
      <c r="D22" s="30" t="s">
        <v>7125</v>
      </c>
      <c r="E22" s="30" t="s">
        <v>901</v>
      </c>
      <c r="F22" s="30"/>
      <c r="G22" s="30"/>
      <c r="H22" s="30"/>
      <c r="I22" s="30"/>
      <c r="J22" s="30"/>
      <c r="K22" s="30"/>
      <c r="L22" s="30"/>
      <c r="M22" s="30"/>
      <c r="N22" s="30"/>
      <c r="O22" s="30"/>
      <c r="P22" s="30"/>
      <c r="Q22" s="30"/>
      <c r="R22" s="30"/>
      <c r="S22" s="30"/>
      <c r="T22" s="30"/>
    </row>
    <row r="23" spans="2:20" x14ac:dyDescent="0.4">
      <c r="B23" s="30" t="s">
        <v>3716</v>
      </c>
      <c r="C23" s="30"/>
      <c r="D23" s="30" t="s">
        <v>7125</v>
      </c>
      <c r="E23" s="30" t="s">
        <v>911</v>
      </c>
      <c r="F23" s="30"/>
      <c r="G23" s="30"/>
      <c r="H23" s="30"/>
      <c r="I23" s="30"/>
      <c r="J23" s="30"/>
      <c r="K23" s="30"/>
      <c r="L23" s="30"/>
      <c r="M23" s="30"/>
      <c r="N23" s="30"/>
      <c r="O23" s="30"/>
      <c r="P23" s="30"/>
      <c r="Q23" s="30"/>
      <c r="R23" s="30"/>
      <c r="S23" s="30"/>
      <c r="T23" s="30"/>
    </row>
    <row r="24" spans="2:20" x14ac:dyDescent="0.4">
      <c r="B24" s="30" t="s">
        <v>6215</v>
      </c>
      <c r="C24" s="30"/>
      <c r="D24" s="30" t="s">
        <v>7125</v>
      </c>
      <c r="E24" s="30" t="s">
        <v>920</v>
      </c>
      <c r="F24" s="30"/>
      <c r="G24" s="30"/>
      <c r="H24" s="30"/>
      <c r="I24" s="30"/>
      <c r="J24" s="30"/>
      <c r="K24" s="30"/>
      <c r="L24" s="30"/>
      <c r="M24" s="30"/>
      <c r="N24" s="30"/>
      <c r="O24" s="30"/>
      <c r="P24" s="30"/>
      <c r="Q24" s="30"/>
      <c r="R24" s="30"/>
      <c r="S24" s="30"/>
      <c r="T24" s="30"/>
    </row>
    <row r="25" spans="2:20" x14ac:dyDescent="0.4">
      <c r="B25" s="30" t="s">
        <v>6078</v>
      </c>
      <c r="C25" s="30"/>
      <c r="D25" s="30" t="s">
        <v>7125</v>
      </c>
      <c r="E25" s="30" t="s">
        <v>936</v>
      </c>
      <c r="F25" s="30"/>
      <c r="G25" s="30"/>
      <c r="H25" s="30"/>
      <c r="I25" s="30"/>
      <c r="J25" s="30"/>
      <c r="K25" s="30"/>
      <c r="L25" s="30"/>
      <c r="M25" s="30"/>
      <c r="N25" s="30"/>
      <c r="O25" s="30"/>
      <c r="P25" s="30"/>
      <c r="Q25" s="30"/>
      <c r="R25" s="30"/>
      <c r="S25" s="30"/>
      <c r="T25" s="30"/>
    </row>
    <row r="26" spans="2:20" x14ac:dyDescent="0.4">
      <c r="B26" s="30" t="s">
        <v>1095</v>
      </c>
      <c r="C26" s="30"/>
      <c r="D26" s="30" t="s">
        <v>7125</v>
      </c>
      <c r="E26" s="30" t="s">
        <v>426</v>
      </c>
      <c r="F26" s="30"/>
      <c r="G26" s="30"/>
      <c r="H26" s="30"/>
      <c r="I26" s="30"/>
      <c r="J26" s="30"/>
      <c r="K26" s="30"/>
      <c r="L26" s="30"/>
      <c r="M26" s="30"/>
      <c r="N26" s="30"/>
      <c r="O26" s="30"/>
      <c r="P26" s="30"/>
      <c r="Q26" s="30"/>
      <c r="R26" s="30"/>
      <c r="S26" s="30"/>
      <c r="T26" s="30"/>
    </row>
    <row r="27" spans="2:20" x14ac:dyDescent="0.4">
      <c r="B27" s="30" t="s">
        <v>2985</v>
      </c>
      <c r="C27" s="30"/>
      <c r="D27" s="30" t="s">
        <v>7125</v>
      </c>
      <c r="E27" s="30" t="s">
        <v>947</v>
      </c>
      <c r="F27" s="30"/>
      <c r="G27" s="30"/>
      <c r="H27" s="30"/>
      <c r="I27" s="30"/>
      <c r="J27" s="30"/>
      <c r="K27" s="30"/>
      <c r="L27" s="30"/>
      <c r="M27" s="30"/>
      <c r="N27" s="30"/>
      <c r="O27" s="30"/>
      <c r="P27" s="30"/>
      <c r="Q27" s="30"/>
      <c r="R27" s="30"/>
      <c r="S27" s="30"/>
      <c r="T27" s="30"/>
    </row>
    <row r="28" spans="2:20" x14ac:dyDescent="0.4">
      <c r="B28" s="30" t="s">
        <v>4339</v>
      </c>
      <c r="C28" s="30"/>
      <c r="D28" s="30" t="s">
        <v>7125</v>
      </c>
      <c r="E28" s="30" t="s">
        <v>1159</v>
      </c>
      <c r="F28" s="30"/>
      <c r="G28" s="30"/>
      <c r="H28" s="30"/>
      <c r="I28" s="30"/>
      <c r="J28" s="30"/>
      <c r="K28" s="30"/>
      <c r="L28" s="30"/>
      <c r="M28" s="30"/>
      <c r="N28" s="30"/>
      <c r="O28" s="30"/>
      <c r="P28" s="30"/>
      <c r="Q28" s="30"/>
      <c r="R28" s="30"/>
      <c r="S28" s="30"/>
      <c r="T28" s="30"/>
    </row>
    <row r="29" spans="2:20" x14ac:dyDescent="0.4">
      <c r="B29" s="30" t="s">
        <v>6216</v>
      </c>
      <c r="C29" s="30"/>
      <c r="D29" s="30" t="s">
        <v>7125</v>
      </c>
      <c r="E29" s="30" t="s">
        <v>1165</v>
      </c>
      <c r="F29" s="30"/>
      <c r="G29" s="30"/>
      <c r="H29" s="30"/>
      <c r="I29" s="30"/>
      <c r="J29" s="30"/>
      <c r="K29" s="30"/>
      <c r="L29" s="30"/>
      <c r="M29" s="30"/>
      <c r="N29" s="30"/>
      <c r="O29" s="30"/>
      <c r="P29" s="30"/>
      <c r="Q29" s="30"/>
      <c r="R29" s="30"/>
      <c r="S29" s="30"/>
      <c r="T29" s="30"/>
    </row>
    <row r="30" spans="2:20" x14ac:dyDescent="0.4">
      <c r="B30" s="30" t="s">
        <v>1210</v>
      </c>
      <c r="C30" s="30"/>
      <c r="D30" s="30" t="s">
        <v>7125</v>
      </c>
      <c r="E30" s="30" t="s">
        <v>1168</v>
      </c>
      <c r="F30" s="30"/>
      <c r="G30" s="30"/>
      <c r="H30" s="30"/>
      <c r="I30" s="30"/>
      <c r="J30" s="30"/>
      <c r="K30" s="30"/>
      <c r="L30" s="30"/>
      <c r="M30" s="30"/>
      <c r="N30" s="30"/>
      <c r="O30" s="30"/>
      <c r="P30" s="30"/>
      <c r="Q30" s="30"/>
      <c r="R30" s="30"/>
      <c r="S30" s="30"/>
      <c r="T30" s="30"/>
    </row>
    <row r="31" spans="2:20" x14ac:dyDescent="0.4">
      <c r="B31" s="30" t="s">
        <v>2592</v>
      </c>
      <c r="C31" s="30"/>
      <c r="D31" s="30" t="s">
        <v>7125</v>
      </c>
      <c r="E31" s="30" t="s">
        <v>1170</v>
      </c>
      <c r="F31" s="30"/>
      <c r="G31" s="30"/>
      <c r="H31" s="30"/>
      <c r="I31" s="30"/>
      <c r="J31" s="30"/>
      <c r="K31" s="30"/>
      <c r="L31" s="30"/>
      <c r="M31" s="30"/>
      <c r="N31" s="30"/>
      <c r="O31" s="30"/>
      <c r="P31" s="30"/>
      <c r="Q31" s="30"/>
      <c r="R31" s="30"/>
      <c r="S31" s="30"/>
      <c r="T31" s="30"/>
    </row>
    <row r="32" spans="2:20" x14ac:dyDescent="0.4">
      <c r="B32" s="30" t="s">
        <v>6955</v>
      </c>
      <c r="C32" s="30"/>
      <c r="D32" s="30" t="s">
        <v>7125</v>
      </c>
      <c r="E32" s="30" t="s">
        <v>1172</v>
      </c>
      <c r="F32" s="30"/>
      <c r="G32" s="30"/>
      <c r="H32" s="30"/>
      <c r="I32" s="30"/>
      <c r="J32" s="30"/>
      <c r="K32" s="30"/>
      <c r="L32" s="30"/>
      <c r="M32" s="30"/>
      <c r="N32" s="30"/>
      <c r="O32" s="30"/>
      <c r="P32" s="30"/>
      <c r="Q32" s="30"/>
      <c r="R32" s="30"/>
      <c r="S32" s="30"/>
      <c r="T32" s="30"/>
    </row>
    <row r="33" spans="2:20" x14ac:dyDescent="0.4">
      <c r="B33" s="30" t="s">
        <v>6871</v>
      </c>
      <c r="C33" s="30"/>
      <c r="D33" s="30" t="s">
        <v>7125</v>
      </c>
      <c r="E33" s="30" t="s">
        <v>1174</v>
      </c>
      <c r="F33" s="30"/>
      <c r="G33" s="30"/>
      <c r="H33" s="30"/>
      <c r="I33" s="30"/>
      <c r="J33" s="30"/>
      <c r="K33" s="30"/>
      <c r="L33" s="30"/>
      <c r="M33" s="30"/>
      <c r="N33" s="30"/>
      <c r="O33" s="30"/>
      <c r="P33" s="30"/>
      <c r="Q33" s="30"/>
      <c r="R33" s="30"/>
      <c r="S33" s="30"/>
      <c r="T33" s="30"/>
    </row>
    <row r="34" spans="2:20" x14ac:dyDescent="0.4">
      <c r="B34" s="30" t="s">
        <v>6218</v>
      </c>
      <c r="C34" s="30"/>
      <c r="D34" s="30" t="s">
        <v>7125</v>
      </c>
      <c r="E34" s="30" t="s">
        <v>912</v>
      </c>
      <c r="F34" s="30"/>
      <c r="G34" s="30"/>
      <c r="H34" s="30"/>
      <c r="I34" s="30"/>
      <c r="J34" s="30"/>
      <c r="K34" s="30"/>
      <c r="L34" s="30"/>
      <c r="M34" s="30"/>
      <c r="N34" s="30"/>
      <c r="O34" s="30"/>
      <c r="P34" s="30"/>
      <c r="Q34" s="30"/>
      <c r="R34" s="30"/>
      <c r="S34" s="30"/>
      <c r="T34" s="30"/>
    </row>
    <row r="35" spans="2:20" x14ac:dyDescent="0.4">
      <c r="B35" s="30" t="s">
        <v>6220</v>
      </c>
      <c r="C35" s="30"/>
      <c r="D35" s="30" t="s">
        <v>7125</v>
      </c>
      <c r="E35" s="30" t="s">
        <v>1182</v>
      </c>
      <c r="F35" s="30"/>
      <c r="G35" s="30"/>
      <c r="H35" s="30"/>
      <c r="I35" s="30"/>
      <c r="J35" s="30"/>
      <c r="K35" s="30"/>
      <c r="L35" s="30"/>
      <c r="M35" s="30"/>
      <c r="N35" s="30"/>
      <c r="O35" s="30"/>
      <c r="P35" s="30"/>
      <c r="Q35" s="30"/>
      <c r="R35" s="30"/>
      <c r="S35" s="30"/>
      <c r="T35" s="30"/>
    </row>
    <row r="36" spans="2:20" x14ac:dyDescent="0.4">
      <c r="B36" s="30" t="s">
        <v>6221</v>
      </c>
      <c r="C36" s="30"/>
      <c r="D36" s="30" t="s">
        <v>7125</v>
      </c>
      <c r="E36" s="30" t="s">
        <v>807</v>
      </c>
      <c r="F36" s="30"/>
      <c r="G36" s="30"/>
      <c r="H36" s="30"/>
      <c r="I36" s="30"/>
      <c r="J36" s="30"/>
      <c r="K36" s="30"/>
      <c r="L36" s="30"/>
      <c r="M36" s="30"/>
      <c r="N36" s="30"/>
      <c r="O36" s="30"/>
      <c r="P36" s="30"/>
      <c r="Q36" s="30"/>
      <c r="R36" s="30"/>
      <c r="S36" s="30"/>
      <c r="T36" s="30"/>
    </row>
    <row r="37" spans="2:20" x14ac:dyDescent="0.4">
      <c r="B37" s="30" t="s">
        <v>6222</v>
      </c>
      <c r="C37" s="30"/>
      <c r="D37" s="30" t="s">
        <v>7125</v>
      </c>
      <c r="E37" s="30" t="s">
        <v>1158</v>
      </c>
      <c r="F37" s="30"/>
      <c r="G37" s="30"/>
      <c r="H37" s="30"/>
      <c r="I37" s="30"/>
      <c r="J37" s="30"/>
      <c r="K37" s="30"/>
      <c r="L37" s="30"/>
      <c r="M37" s="30"/>
      <c r="N37" s="30"/>
      <c r="O37" s="30"/>
      <c r="P37" s="30"/>
      <c r="Q37" s="30"/>
      <c r="R37" s="30"/>
      <c r="S37" s="30"/>
      <c r="T37" s="30"/>
    </row>
    <row r="38" spans="2:20" x14ac:dyDescent="0.4">
      <c r="B38" s="30" t="s">
        <v>502</v>
      </c>
      <c r="C38" s="30"/>
      <c r="D38" s="30" t="s">
        <v>7125</v>
      </c>
      <c r="E38" s="30" t="s">
        <v>1199</v>
      </c>
      <c r="F38" s="30"/>
      <c r="G38" s="30"/>
      <c r="H38" s="30"/>
      <c r="I38" s="30"/>
      <c r="J38" s="30"/>
      <c r="K38" s="30"/>
      <c r="L38" s="30"/>
      <c r="M38" s="30"/>
      <c r="N38" s="30"/>
      <c r="O38" s="30"/>
      <c r="P38" s="30"/>
      <c r="Q38" s="30"/>
      <c r="R38" s="30"/>
      <c r="S38" s="30"/>
      <c r="T38" s="30"/>
    </row>
    <row r="39" spans="2:20" x14ac:dyDescent="0.4">
      <c r="B39" s="30" t="s">
        <v>6956</v>
      </c>
      <c r="C39" s="30"/>
      <c r="D39" s="30" t="s">
        <v>7125</v>
      </c>
      <c r="E39" s="30" t="s">
        <v>990</v>
      </c>
      <c r="F39" s="30"/>
      <c r="G39" s="30"/>
      <c r="H39" s="30"/>
      <c r="I39" s="30"/>
      <c r="J39" s="30"/>
      <c r="K39" s="30"/>
      <c r="L39" s="30"/>
      <c r="M39" s="30"/>
      <c r="N39" s="30"/>
      <c r="O39" s="30"/>
      <c r="P39" s="30"/>
      <c r="Q39" s="30"/>
      <c r="R39" s="30"/>
      <c r="S39" s="30"/>
      <c r="T39" s="30"/>
    </row>
    <row r="40" spans="2:20" x14ac:dyDescent="0.4">
      <c r="B40" s="30" t="s">
        <v>6223</v>
      </c>
      <c r="C40" s="30"/>
      <c r="D40" s="30" t="s">
        <v>7125</v>
      </c>
      <c r="E40" s="30" t="s">
        <v>760</v>
      </c>
      <c r="F40" s="30"/>
      <c r="G40" s="30"/>
      <c r="H40" s="30"/>
      <c r="I40" s="30"/>
      <c r="J40" s="30"/>
      <c r="K40" s="30"/>
      <c r="L40" s="30"/>
      <c r="M40" s="30"/>
      <c r="N40" s="30"/>
      <c r="O40" s="30"/>
      <c r="P40" s="30"/>
      <c r="Q40" s="30"/>
      <c r="R40" s="30"/>
      <c r="S40" s="30"/>
      <c r="T40" s="30"/>
    </row>
    <row r="41" spans="2:20" x14ac:dyDescent="0.4">
      <c r="B41" s="30" t="s">
        <v>6224</v>
      </c>
      <c r="C41" s="30"/>
      <c r="D41" s="30" t="s">
        <v>7125</v>
      </c>
      <c r="E41" s="30" t="s">
        <v>961</v>
      </c>
      <c r="F41" s="30"/>
      <c r="G41" s="30"/>
      <c r="H41" s="30"/>
      <c r="I41" s="30"/>
      <c r="J41" s="30"/>
      <c r="K41" s="30"/>
      <c r="L41" s="30"/>
      <c r="M41" s="30"/>
      <c r="N41" s="30"/>
      <c r="O41" s="30"/>
      <c r="P41" s="30"/>
      <c r="Q41" s="30"/>
      <c r="R41" s="30"/>
      <c r="S41" s="30"/>
      <c r="T41" s="30"/>
    </row>
    <row r="42" spans="2:20" x14ac:dyDescent="0.4">
      <c r="B42" s="30" t="s">
        <v>3899</v>
      </c>
      <c r="C42" s="30"/>
      <c r="D42" s="30" t="s">
        <v>7125</v>
      </c>
      <c r="E42" s="30" t="s">
        <v>1216</v>
      </c>
      <c r="F42" s="30"/>
      <c r="G42" s="30"/>
      <c r="H42" s="30"/>
      <c r="I42" s="30"/>
      <c r="J42" s="30"/>
      <c r="K42" s="30"/>
      <c r="L42" s="30"/>
      <c r="M42" s="30"/>
      <c r="N42" s="30"/>
      <c r="O42" s="30"/>
      <c r="P42" s="30"/>
      <c r="Q42" s="30"/>
      <c r="R42" s="30"/>
      <c r="S42" s="30"/>
      <c r="T42" s="30"/>
    </row>
    <row r="43" spans="2:20" x14ac:dyDescent="0.4">
      <c r="B43" s="30" t="s">
        <v>6225</v>
      </c>
      <c r="C43" s="30"/>
      <c r="D43" s="30" t="s">
        <v>7125</v>
      </c>
      <c r="E43" s="30" t="s">
        <v>854</v>
      </c>
      <c r="F43" s="30"/>
      <c r="G43" s="30"/>
      <c r="H43" s="30"/>
      <c r="I43" s="30"/>
      <c r="J43" s="30"/>
      <c r="K43" s="30"/>
      <c r="L43" s="30"/>
      <c r="M43" s="30"/>
      <c r="N43" s="30"/>
      <c r="O43" s="30"/>
      <c r="P43" s="30"/>
      <c r="Q43" s="30"/>
      <c r="R43" s="30"/>
      <c r="S43" s="30"/>
      <c r="T43" s="30"/>
    </row>
    <row r="44" spans="2:20" x14ac:dyDescent="0.4">
      <c r="B44" s="30" t="s">
        <v>4114</v>
      </c>
      <c r="C44" s="30"/>
      <c r="D44" s="30" t="s">
        <v>7125</v>
      </c>
      <c r="E44" s="30" t="s">
        <v>1235</v>
      </c>
      <c r="F44" s="30"/>
      <c r="G44" s="30"/>
      <c r="H44" s="30"/>
      <c r="I44" s="30"/>
      <c r="J44" s="30"/>
      <c r="K44" s="30"/>
      <c r="L44" s="30"/>
      <c r="M44" s="30"/>
      <c r="N44" s="30"/>
      <c r="O44" s="30"/>
      <c r="P44" s="30"/>
      <c r="Q44" s="30"/>
      <c r="R44" s="30"/>
      <c r="S44" s="30"/>
      <c r="T44" s="30"/>
    </row>
    <row r="45" spans="2:20" x14ac:dyDescent="0.4">
      <c r="B45" s="30" t="s">
        <v>5746</v>
      </c>
      <c r="C45" s="30"/>
      <c r="D45" s="30" t="s">
        <v>7125</v>
      </c>
      <c r="E45" s="30" t="s">
        <v>1242</v>
      </c>
      <c r="F45" s="30"/>
      <c r="G45" s="30"/>
      <c r="H45" s="30"/>
      <c r="I45" s="30"/>
      <c r="J45" s="30"/>
      <c r="K45" s="30"/>
      <c r="L45" s="30"/>
      <c r="M45" s="30"/>
      <c r="N45" s="30"/>
      <c r="O45" s="30"/>
      <c r="P45" s="30"/>
      <c r="Q45" s="30"/>
      <c r="R45" s="30"/>
      <c r="S45" s="30"/>
      <c r="T45" s="30"/>
    </row>
    <row r="46" spans="2:20" x14ac:dyDescent="0.4">
      <c r="B46" s="30" t="s">
        <v>5290</v>
      </c>
      <c r="C46" s="30"/>
      <c r="D46" s="30" t="s">
        <v>7125</v>
      </c>
      <c r="E46" s="30" t="s">
        <v>1245</v>
      </c>
      <c r="F46" s="30"/>
      <c r="G46" s="30"/>
      <c r="H46" s="30"/>
      <c r="I46" s="30"/>
      <c r="J46" s="30"/>
      <c r="K46" s="30"/>
      <c r="L46" s="30"/>
      <c r="M46" s="30"/>
      <c r="N46" s="30"/>
      <c r="O46" s="30"/>
      <c r="P46" s="30"/>
      <c r="Q46" s="30"/>
      <c r="R46" s="30"/>
      <c r="S46" s="30"/>
      <c r="T46" s="30"/>
    </row>
    <row r="47" spans="2:20" x14ac:dyDescent="0.4">
      <c r="B47" s="30" t="s">
        <v>6226</v>
      </c>
      <c r="C47" s="30"/>
      <c r="D47" s="30" t="s">
        <v>7125</v>
      </c>
      <c r="E47" s="30" t="s">
        <v>202</v>
      </c>
      <c r="F47" s="30"/>
      <c r="G47" s="30"/>
      <c r="H47" s="30"/>
      <c r="I47" s="30"/>
      <c r="J47" s="30"/>
      <c r="K47" s="30"/>
      <c r="L47" s="30"/>
      <c r="M47" s="30"/>
      <c r="N47" s="30"/>
      <c r="O47" s="30"/>
      <c r="P47" s="30"/>
      <c r="Q47" s="30"/>
      <c r="R47" s="30"/>
      <c r="S47" s="30"/>
      <c r="T47" s="30"/>
    </row>
    <row r="48" spans="2:20" x14ac:dyDescent="0.4">
      <c r="B48" s="30" t="s">
        <v>6228</v>
      </c>
      <c r="C48" s="30"/>
      <c r="D48" s="30" t="s">
        <v>7125</v>
      </c>
      <c r="E48" s="30" t="s">
        <v>1249</v>
      </c>
      <c r="F48" s="30"/>
      <c r="G48" s="30"/>
      <c r="H48" s="30"/>
      <c r="I48" s="30"/>
      <c r="J48" s="30"/>
      <c r="K48" s="30"/>
      <c r="L48" s="30"/>
      <c r="M48" s="30"/>
      <c r="N48" s="30"/>
      <c r="O48" s="30"/>
      <c r="P48" s="30"/>
      <c r="Q48" s="30"/>
      <c r="R48" s="30"/>
      <c r="S48" s="30"/>
      <c r="T48" s="30"/>
    </row>
    <row r="49" spans="2:20" x14ac:dyDescent="0.4">
      <c r="B49" s="30" t="s">
        <v>2758</v>
      </c>
      <c r="C49" s="30"/>
      <c r="D49" s="30" t="s">
        <v>7125</v>
      </c>
      <c r="E49" s="30" t="s">
        <v>1208</v>
      </c>
      <c r="F49" s="30"/>
      <c r="G49" s="30"/>
      <c r="H49" s="30"/>
      <c r="I49" s="30"/>
      <c r="J49" s="30"/>
      <c r="K49" s="30"/>
      <c r="L49" s="30"/>
      <c r="M49" s="30"/>
      <c r="N49" s="30"/>
      <c r="O49" s="30"/>
      <c r="P49" s="30"/>
      <c r="Q49" s="30"/>
      <c r="R49" s="30"/>
      <c r="S49" s="30"/>
      <c r="T49" s="30"/>
    </row>
    <row r="50" spans="2:20" x14ac:dyDescent="0.4">
      <c r="B50" s="30" t="s">
        <v>6229</v>
      </c>
      <c r="C50" s="30"/>
      <c r="D50" s="30" t="s">
        <v>7125</v>
      </c>
      <c r="E50" s="30" t="s">
        <v>1264</v>
      </c>
      <c r="F50" s="30"/>
      <c r="G50" s="30"/>
      <c r="H50" s="30"/>
      <c r="I50" s="30"/>
      <c r="J50" s="30"/>
      <c r="K50" s="30"/>
      <c r="L50" s="30"/>
      <c r="M50" s="30"/>
      <c r="N50" s="30"/>
      <c r="O50" s="30"/>
      <c r="P50" s="30"/>
      <c r="Q50" s="30"/>
      <c r="R50" s="30"/>
      <c r="S50" s="30"/>
      <c r="T50" s="30"/>
    </row>
    <row r="51" spans="2:20" x14ac:dyDescent="0.4">
      <c r="B51" s="30" t="s">
        <v>6231</v>
      </c>
      <c r="C51" s="30"/>
      <c r="D51" s="30" t="s">
        <v>7125</v>
      </c>
      <c r="E51" s="30" t="s">
        <v>1266</v>
      </c>
      <c r="F51" s="30"/>
      <c r="G51" s="30"/>
      <c r="H51" s="30"/>
      <c r="I51" s="30"/>
      <c r="J51" s="30"/>
      <c r="K51" s="30"/>
      <c r="L51" s="30"/>
      <c r="M51" s="30"/>
      <c r="N51" s="30"/>
      <c r="O51" s="30"/>
      <c r="P51" s="30"/>
      <c r="Q51" s="30"/>
      <c r="R51" s="30"/>
      <c r="S51" s="30"/>
      <c r="T51" s="30"/>
    </row>
    <row r="52" spans="2:20" x14ac:dyDescent="0.4">
      <c r="B52" s="30" t="s">
        <v>3369</v>
      </c>
      <c r="C52" s="30"/>
      <c r="D52" s="30" t="s">
        <v>7125</v>
      </c>
      <c r="E52" s="30" t="s">
        <v>3605</v>
      </c>
      <c r="F52" s="30"/>
      <c r="G52" s="30"/>
      <c r="H52" s="30"/>
      <c r="I52" s="30"/>
      <c r="J52" s="30"/>
      <c r="K52" s="30"/>
      <c r="L52" s="30"/>
      <c r="M52" s="30"/>
      <c r="N52" s="30"/>
      <c r="O52" s="30"/>
      <c r="P52" s="30"/>
      <c r="Q52" s="30"/>
      <c r="R52" s="30"/>
      <c r="S52" s="30"/>
      <c r="T52" s="30"/>
    </row>
    <row r="53" spans="2:20" x14ac:dyDescent="0.4">
      <c r="B53" s="30" t="s">
        <v>6233</v>
      </c>
      <c r="C53" s="30"/>
      <c r="D53" s="30" t="s">
        <v>7125</v>
      </c>
      <c r="E53" s="30" t="s">
        <v>4978</v>
      </c>
      <c r="F53" s="30"/>
      <c r="G53" s="30"/>
      <c r="H53" s="30"/>
      <c r="I53" s="30"/>
      <c r="J53" s="30"/>
      <c r="K53" s="30"/>
      <c r="L53" s="30"/>
      <c r="M53" s="30"/>
      <c r="N53" s="30"/>
      <c r="O53" s="30"/>
      <c r="P53" s="30"/>
      <c r="Q53" s="30"/>
      <c r="R53" s="30"/>
      <c r="S53" s="30"/>
      <c r="T53" s="30"/>
    </row>
    <row r="54" spans="2:20" x14ac:dyDescent="0.4">
      <c r="B54" s="30" t="s">
        <v>1289</v>
      </c>
      <c r="C54" s="30"/>
      <c r="D54" s="30" t="s">
        <v>7125</v>
      </c>
      <c r="E54" s="30" t="s">
        <v>2746</v>
      </c>
      <c r="F54" s="30"/>
      <c r="G54" s="30"/>
      <c r="H54" s="30"/>
      <c r="I54" s="30"/>
      <c r="J54" s="30"/>
      <c r="K54" s="30"/>
      <c r="L54" s="30"/>
      <c r="M54" s="30"/>
      <c r="N54" s="30"/>
      <c r="O54" s="30"/>
      <c r="P54" s="30"/>
      <c r="Q54" s="30"/>
      <c r="R54" s="30"/>
      <c r="S54" s="30"/>
      <c r="T54" s="30"/>
    </row>
    <row r="55" spans="2:20" x14ac:dyDescent="0.4">
      <c r="B55" s="30" t="s">
        <v>1248</v>
      </c>
      <c r="C55" s="30"/>
      <c r="D55" s="30" t="s">
        <v>7125</v>
      </c>
      <c r="E55" s="30" t="s">
        <v>42</v>
      </c>
      <c r="F55" s="30"/>
      <c r="G55" s="30"/>
      <c r="H55" s="30"/>
      <c r="I55" s="30"/>
      <c r="J55" s="30"/>
      <c r="K55" s="30"/>
      <c r="L55" s="30"/>
      <c r="M55" s="30"/>
      <c r="N55" s="30"/>
      <c r="O55" s="30"/>
      <c r="P55" s="30"/>
      <c r="Q55" s="30"/>
      <c r="R55" s="30"/>
      <c r="S55" s="30"/>
      <c r="T55" s="30"/>
    </row>
    <row r="56" spans="2:20" x14ac:dyDescent="0.4">
      <c r="B56" s="30" t="s">
        <v>6234</v>
      </c>
      <c r="C56" s="30"/>
      <c r="D56" s="30" t="s">
        <v>7125</v>
      </c>
      <c r="E56" s="30" t="s">
        <v>1494</v>
      </c>
      <c r="F56" s="30"/>
      <c r="G56" s="30"/>
      <c r="H56" s="30"/>
      <c r="I56" s="30"/>
      <c r="J56" s="30"/>
      <c r="K56" s="30"/>
      <c r="L56" s="30"/>
      <c r="M56" s="30"/>
      <c r="N56" s="30"/>
      <c r="O56" s="30"/>
      <c r="P56" s="30"/>
      <c r="Q56" s="30"/>
      <c r="R56" s="30"/>
      <c r="S56" s="30"/>
      <c r="T56" s="30"/>
    </row>
    <row r="57" spans="2:20" x14ac:dyDescent="0.4">
      <c r="B57" s="30" t="s">
        <v>6236</v>
      </c>
      <c r="C57" s="30"/>
      <c r="D57" s="30" t="s">
        <v>7125</v>
      </c>
      <c r="E57" s="30" t="s">
        <v>808</v>
      </c>
      <c r="F57" s="30"/>
      <c r="G57" s="30"/>
      <c r="H57" s="30"/>
      <c r="I57" s="30"/>
      <c r="J57" s="30"/>
      <c r="K57" s="30"/>
      <c r="L57" s="30"/>
      <c r="M57" s="30"/>
      <c r="N57" s="30"/>
      <c r="O57" s="30"/>
      <c r="P57" s="30"/>
      <c r="Q57" s="30"/>
      <c r="R57" s="30"/>
      <c r="S57" s="30"/>
      <c r="T57" s="30"/>
    </row>
    <row r="58" spans="2:20" x14ac:dyDescent="0.4">
      <c r="B58" s="30" t="s">
        <v>6237</v>
      </c>
      <c r="C58" s="30"/>
      <c r="D58" s="30" t="s">
        <v>7125</v>
      </c>
      <c r="E58" s="30" t="s">
        <v>3755</v>
      </c>
      <c r="F58" s="30"/>
      <c r="G58" s="30"/>
      <c r="H58" s="30"/>
      <c r="I58" s="30"/>
      <c r="J58" s="30"/>
      <c r="K58" s="30"/>
      <c r="L58" s="30"/>
      <c r="M58" s="30"/>
      <c r="N58" s="30"/>
      <c r="O58" s="30"/>
      <c r="P58" s="30"/>
      <c r="Q58" s="30"/>
      <c r="R58" s="30"/>
      <c r="S58" s="30"/>
      <c r="T58" s="30"/>
    </row>
    <row r="59" spans="2:20" x14ac:dyDescent="0.4">
      <c r="B59" s="30" t="s">
        <v>2430</v>
      </c>
      <c r="C59" s="30"/>
      <c r="D59" s="30" t="s">
        <v>7125</v>
      </c>
      <c r="E59" s="30" t="s">
        <v>4337</v>
      </c>
      <c r="F59" s="30"/>
      <c r="G59" s="30"/>
      <c r="H59" s="30"/>
      <c r="I59" s="30"/>
      <c r="J59" s="30"/>
      <c r="K59" s="30"/>
      <c r="L59" s="30"/>
      <c r="M59" s="30"/>
      <c r="N59" s="30"/>
      <c r="O59" s="30"/>
      <c r="P59" s="30"/>
      <c r="Q59" s="30"/>
      <c r="R59" s="30"/>
      <c r="S59" s="30"/>
      <c r="T59" s="30"/>
    </row>
    <row r="60" spans="2:20" x14ac:dyDescent="0.4">
      <c r="B60" s="30" t="s">
        <v>2366</v>
      </c>
      <c r="C60" s="30"/>
      <c r="D60" s="30" t="s">
        <v>7125</v>
      </c>
      <c r="E60" s="30" t="s">
        <v>460</v>
      </c>
      <c r="F60" s="30"/>
      <c r="G60" s="30"/>
      <c r="H60" s="30"/>
      <c r="I60" s="30"/>
      <c r="J60" s="30"/>
      <c r="K60" s="30"/>
      <c r="L60" s="30"/>
      <c r="M60" s="30"/>
      <c r="N60" s="30"/>
      <c r="O60" s="30"/>
      <c r="P60" s="30"/>
      <c r="Q60" s="30"/>
      <c r="R60" s="30"/>
      <c r="S60" s="30"/>
      <c r="T60" s="30"/>
    </row>
    <row r="61" spans="2:20" x14ac:dyDescent="0.4">
      <c r="B61" s="30" t="s">
        <v>4611</v>
      </c>
      <c r="C61" s="30"/>
      <c r="D61" s="30" t="s">
        <v>7125</v>
      </c>
      <c r="E61" s="30" t="s">
        <v>3042</v>
      </c>
      <c r="F61" s="30"/>
      <c r="G61" s="30"/>
      <c r="H61" s="30"/>
      <c r="I61" s="30"/>
      <c r="J61" s="30"/>
      <c r="K61" s="30"/>
      <c r="L61" s="30"/>
      <c r="M61" s="30"/>
      <c r="N61" s="30"/>
      <c r="O61" s="30"/>
      <c r="P61" s="30"/>
      <c r="Q61" s="30"/>
      <c r="R61" s="30"/>
      <c r="S61" s="30"/>
      <c r="T61" s="30"/>
    </row>
    <row r="62" spans="2:20" x14ac:dyDescent="0.4">
      <c r="B62" s="30" t="s">
        <v>3144</v>
      </c>
      <c r="C62" s="30"/>
      <c r="D62" s="30" t="s">
        <v>7125</v>
      </c>
      <c r="E62" s="30" t="s">
        <v>2065</v>
      </c>
      <c r="F62" s="30"/>
      <c r="G62" s="30"/>
      <c r="H62" s="30"/>
      <c r="I62" s="30"/>
      <c r="J62" s="30"/>
      <c r="K62" s="30"/>
      <c r="L62" s="30"/>
      <c r="M62" s="30"/>
      <c r="N62" s="30"/>
      <c r="O62" s="30"/>
      <c r="P62" s="30"/>
      <c r="Q62" s="30"/>
      <c r="R62" s="30"/>
      <c r="S62" s="30"/>
      <c r="T62" s="30"/>
    </row>
  </sheetData>
  <mergeCells count="1">
    <mergeCell ref="Q3:T3"/>
  </mergeCells>
  <phoneticPr fontId="8"/>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0"/>
  <dimension ref="B1:O80"/>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56.5" style="42" bestFit="1" customWidth="1"/>
    <col min="3" max="4" width="3.125" style="42" hidden="1" customWidth="1"/>
    <col min="5" max="5" width="6.5" style="42" bestFit="1" customWidth="1"/>
    <col min="6" max="14" width="3.375" style="42" bestFit="1" customWidth="1"/>
    <col min="15" max="16384" width="3.5" style="42"/>
  </cols>
  <sheetData>
    <row r="1" spans="2:15" x14ac:dyDescent="0.4">
      <c r="B1" s="43" t="s">
        <v>3968</v>
      </c>
      <c r="C1" s="45"/>
      <c r="D1" s="45"/>
    </row>
    <row r="2" spans="2:15" x14ac:dyDescent="0.4">
      <c r="B2" s="44" t="s">
        <v>4995</v>
      </c>
      <c r="C2" s="45"/>
      <c r="D2" s="45"/>
      <c r="F2" s="45"/>
    </row>
    <row r="3" spans="2:15" x14ac:dyDescent="0.4">
      <c r="B3" s="52" t="s">
        <v>3443</v>
      </c>
      <c r="C3" s="45"/>
      <c r="D3" s="45"/>
      <c r="I3" s="57"/>
      <c r="J3" s="57"/>
      <c r="K3" s="57"/>
      <c r="L3" s="57"/>
      <c r="M3" s="57"/>
      <c r="N3" s="57"/>
      <c r="O3" s="56"/>
    </row>
    <row r="4" spans="2:15" ht="226.5" x14ac:dyDescent="0.4">
      <c r="B4" s="48" t="s">
        <v>4781</v>
      </c>
      <c r="C4" s="48" t="s">
        <v>4618</v>
      </c>
      <c r="D4" s="48" t="s">
        <v>2860</v>
      </c>
      <c r="E4" s="48" t="s">
        <v>4499</v>
      </c>
      <c r="F4" s="48" t="s">
        <v>2456</v>
      </c>
      <c r="G4" s="48" t="s">
        <v>4501</v>
      </c>
      <c r="H4" s="48" t="s">
        <v>4640</v>
      </c>
      <c r="I4" s="49" t="s">
        <v>4502</v>
      </c>
      <c r="J4" s="49" t="s">
        <v>2049</v>
      </c>
      <c r="K4" s="49" t="s">
        <v>4641</v>
      </c>
      <c r="L4" s="49" t="s">
        <v>515</v>
      </c>
      <c r="M4" s="49" t="s">
        <v>4504</v>
      </c>
      <c r="N4" s="49" t="s">
        <v>4643</v>
      </c>
    </row>
    <row r="5" spans="2:15" x14ac:dyDescent="0.4">
      <c r="B5" s="30" t="s">
        <v>6239</v>
      </c>
      <c r="C5" s="30"/>
      <c r="D5" s="30" t="s">
        <v>7125</v>
      </c>
      <c r="E5" s="30" t="s">
        <v>811</v>
      </c>
      <c r="F5" s="30"/>
      <c r="G5" s="30"/>
      <c r="H5" s="30"/>
      <c r="I5" s="30"/>
      <c r="J5" s="30"/>
      <c r="K5" s="30"/>
      <c r="L5" s="30"/>
      <c r="M5" s="30"/>
      <c r="N5" s="30"/>
    </row>
    <row r="6" spans="2:15" x14ac:dyDescent="0.4">
      <c r="B6" s="30" t="s">
        <v>933</v>
      </c>
      <c r="C6" s="30"/>
      <c r="D6" s="30" t="s">
        <v>7125</v>
      </c>
      <c r="E6" s="30" t="s">
        <v>814</v>
      </c>
      <c r="F6" s="30"/>
      <c r="G6" s="30"/>
      <c r="H6" s="30"/>
      <c r="I6" s="30"/>
      <c r="J6" s="30"/>
      <c r="K6" s="30"/>
      <c r="L6" s="30"/>
      <c r="M6" s="30"/>
      <c r="N6" s="30"/>
    </row>
    <row r="7" spans="2:15" x14ac:dyDescent="0.4">
      <c r="B7" s="30" t="s">
        <v>6240</v>
      </c>
      <c r="C7" s="30"/>
      <c r="D7" s="30" t="s">
        <v>7125</v>
      </c>
      <c r="E7" s="30" t="s">
        <v>471</v>
      </c>
      <c r="F7" s="30"/>
      <c r="G7" s="30"/>
      <c r="H7" s="30"/>
      <c r="I7" s="30"/>
      <c r="J7" s="30"/>
      <c r="K7" s="30"/>
      <c r="L7" s="30"/>
      <c r="M7" s="30"/>
      <c r="N7" s="30"/>
    </row>
    <row r="8" spans="2:15" x14ac:dyDescent="0.4">
      <c r="B8" s="30" t="s">
        <v>3567</v>
      </c>
      <c r="C8" s="30"/>
      <c r="D8" s="30" t="s">
        <v>7125</v>
      </c>
      <c r="E8" s="30" t="s">
        <v>446</v>
      </c>
      <c r="F8" s="30"/>
      <c r="G8" s="30"/>
      <c r="H8" s="30"/>
      <c r="I8" s="30"/>
      <c r="J8" s="30"/>
      <c r="K8" s="30"/>
      <c r="L8" s="30"/>
      <c r="M8" s="30"/>
      <c r="N8" s="30"/>
    </row>
    <row r="9" spans="2:15" x14ac:dyDescent="0.4">
      <c r="B9" s="30" t="s">
        <v>6957</v>
      </c>
      <c r="C9" s="30"/>
      <c r="D9" s="30" t="s">
        <v>7125</v>
      </c>
      <c r="E9" s="30" t="s">
        <v>857</v>
      </c>
      <c r="F9" s="30"/>
      <c r="G9" s="30"/>
      <c r="H9" s="30"/>
      <c r="I9" s="30"/>
      <c r="J9" s="30"/>
      <c r="K9" s="30"/>
      <c r="L9" s="30"/>
      <c r="M9" s="30"/>
      <c r="N9" s="30"/>
    </row>
    <row r="10" spans="2:15" x14ac:dyDescent="0.4">
      <c r="B10" s="30" t="s">
        <v>2137</v>
      </c>
      <c r="C10" s="30"/>
      <c r="D10" s="30" t="s">
        <v>7125</v>
      </c>
      <c r="E10" s="30" t="s">
        <v>800</v>
      </c>
      <c r="F10" s="30"/>
      <c r="G10" s="30"/>
      <c r="H10" s="30"/>
      <c r="I10" s="30"/>
      <c r="J10" s="30"/>
      <c r="K10" s="30"/>
      <c r="L10" s="30"/>
      <c r="M10" s="30"/>
      <c r="N10" s="30"/>
    </row>
    <row r="11" spans="2:15" x14ac:dyDescent="0.4">
      <c r="B11" s="30" t="s">
        <v>6241</v>
      </c>
      <c r="C11" s="30"/>
      <c r="D11" s="30" t="s">
        <v>7125</v>
      </c>
      <c r="E11" s="30" t="s">
        <v>833</v>
      </c>
      <c r="F11" s="30"/>
      <c r="G11" s="30"/>
      <c r="H11" s="30"/>
      <c r="I11" s="30"/>
      <c r="J11" s="30"/>
      <c r="K11" s="30"/>
      <c r="L11" s="30"/>
      <c r="M11" s="30"/>
      <c r="N11" s="30"/>
    </row>
    <row r="12" spans="2:15" x14ac:dyDescent="0.4">
      <c r="B12" s="30" t="s">
        <v>6242</v>
      </c>
      <c r="C12" s="30"/>
      <c r="D12" s="30" t="s">
        <v>7125</v>
      </c>
      <c r="E12" s="30" t="s">
        <v>836</v>
      </c>
      <c r="F12" s="30"/>
      <c r="G12" s="30"/>
      <c r="H12" s="30"/>
      <c r="I12" s="30"/>
      <c r="J12" s="30"/>
      <c r="K12" s="30"/>
      <c r="L12" s="30"/>
      <c r="M12" s="30"/>
      <c r="N12" s="30"/>
    </row>
    <row r="13" spans="2:15" x14ac:dyDescent="0.4">
      <c r="B13" s="30" t="s">
        <v>5322</v>
      </c>
      <c r="C13" s="30"/>
      <c r="D13" s="30" t="s">
        <v>7125</v>
      </c>
      <c r="E13" s="30" t="s">
        <v>844</v>
      </c>
      <c r="F13" s="30"/>
      <c r="G13" s="30"/>
      <c r="H13" s="30"/>
      <c r="I13" s="30"/>
      <c r="J13" s="30"/>
      <c r="K13" s="30"/>
      <c r="L13" s="30"/>
      <c r="M13" s="30"/>
      <c r="N13" s="30"/>
    </row>
    <row r="14" spans="2:15" x14ac:dyDescent="0.4">
      <c r="B14" s="30" t="s">
        <v>6244</v>
      </c>
      <c r="C14" s="30"/>
      <c r="D14" s="30" t="s">
        <v>7125</v>
      </c>
      <c r="E14" s="30" t="s">
        <v>845</v>
      </c>
      <c r="F14" s="30"/>
      <c r="G14" s="30"/>
      <c r="H14" s="30"/>
      <c r="I14" s="30"/>
      <c r="J14" s="30"/>
      <c r="K14" s="30"/>
      <c r="L14" s="30"/>
      <c r="M14" s="30"/>
      <c r="N14" s="30"/>
    </row>
    <row r="15" spans="2:15" x14ac:dyDescent="0.4">
      <c r="B15" s="30" t="s">
        <v>4398</v>
      </c>
      <c r="C15" s="30"/>
      <c r="D15" s="30" t="s">
        <v>7125</v>
      </c>
      <c r="E15" s="30" t="s">
        <v>853</v>
      </c>
      <c r="F15" s="30"/>
      <c r="G15" s="30"/>
      <c r="H15" s="30"/>
      <c r="I15" s="30"/>
      <c r="J15" s="30"/>
      <c r="K15" s="30"/>
      <c r="L15" s="30"/>
      <c r="M15" s="30"/>
      <c r="N15" s="30"/>
    </row>
    <row r="16" spans="2:15" x14ac:dyDescent="0.4">
      <c r="B16" s="30" t="s">
        <v>3309</v>
      </c>
      <c r="C16" s="30"/>
      <c r="D16" s="30" t="s">
        <v>7125</v>
      </c>
      <c r="E16" s="30" t="s">
        <v>856</v>
      </c>
      <c r="F16" s="30"/>
      <c r="G16" s="30"/>
      <c r="H16" s="30"/>
      <c r="I16" s="30"/>
      <c r="J16" s="30"/>
      <c r="K16" s="30"/>
      <c r="L16" s="30"/>
      <c r="M16" s="30"/>
      <c r="N16" s="30"/>
    </row>
    <row r="17" spans="2:14" x14ac:dyDescent="0.4">
      <c r="B17" s="30" t="s">
        <v>6958</v>
      </c>
      <c r="C17" s="30"/>
      <c r="D17" s="30" t="s">
        <v>7125</v>
      </c>
      <c r="E17" s="30" t="s">
        <v>1159</v>
      </c>
      <c r="F17" s="30"/>
      <c r="G17" s="30"/>
      <c r="H17" s="30"/>
      <c r="I17" s="30"/>
      <c r="J17" s="30"/>
      <c r="K17" s="30"/>
      <c r="L17" s="30"/>
      <c r="M17" s="30"/>
      <c r="N17" s="30"/>
    </row>
    <row r="18" spans="2:14" x14ac:dyDescent="0.4">
      <c r="B18" s="30" t="s">
        <v>6958</v>
      </c>
      <c r="C18" s="30"/>
      <c r="D18" s="30" t="s">
        <v>7125</v>
      </c>
      <c r="E18" s="30" t="s">
        <v>5609</v>
      </c>
      <c r="F18" s="30"/>
      <c r="G18" s="30"/>
      <c r="H18" s="30"/>
      <c r="I18" s="30"/>
      <c r="J18" s="30"/>
      <c r="K18" s="30"/>
      <c r="L18" s="30"/>
      <c r="M18" s="30"/>
      <c r="N18" s="30"/>
    </row>
    <row r="19" spans="2:14" x14ac:dyDescent="0.4">
      <c r="B19" s="30" t="s">
        <v>6958</v>
      </c>
      <c r="C19" s="30"/>
      <c r="D19" s="30" t="s">
        <v>7125</v>
      </c>
      <c r="E19" s="30" t="s">
        <v>2119</v>
      </c>
      <c r="F19" s="30"/>
      <c r="G19" s="30"/>
      <c r="H19" s="30"/>
      <c r="I19" s="30"/>
      <c r="J19" s="30"/>
      <c r="K19" s="30"/>
      <c r="L19" s="30"/>
      <c r="M19" s="30"/>
      <c r="N19" s="30"/>
    </row>
    <row r="20" spans="2:14" x14ac:dyDescent="0.4">
      <c r="B20" s="30" t="s">
        <v>6959</v>
      </c>
      <c r="C20" s="30"/>
      <c r="D20" s="30" t="s">
        <v>7125</v>
      </c>
      <c r="E20" s="30" t="s">
        <v>1165</v>
      </c>
      <c r="F20" s="30"/>
      <c r="G20" s="30"/>
      <c r="H20" s="30"/>
      <c r="I20" s="30"/>
      <c r="J20" s="30"/>
      <c r="K20" s="30"/>
      <c r="L20" s="30"/>
      <c r="M20" s="30"/>
      <c r="N20" s="30"/>
    </row>
    <row r="21" spans="2:14" x14ac:dyDescent="0.4">
      <c r="B21" s="30" t="s">
        <v>6960</v>
      </c>
      <c r="C21" s="30"/>
      <c r="D21" s="30" t="s">
        <v>7125</v>
      </c>
      <c r="E21" s="30" t="s">
        <v>1168</v>
      </c>
      <c r="F21" s="30"/>
      <c r="G21" s="30"/>
      <c r="H21" s="30"/>
      <c r="I21" s="30"/>
      <c r="J21" s="30"/>
      <c r="K21" s="30"/>
      <c r="L21" s="30"/>
      <c r="M21" s="30"/>
      <c r="N21" s="30"/>
    </row>
    <row r="22" spans="2:14" x14ac:dyDescent="0.4">
      <c r="B22" s="30" t="s">
        <v>6245</v>
      </c>
      <c r="C22" s="30"/>
      <c r="D22" s="30" t="s">
        <v>7125</v>
      </c>
      <c r="E22" s="30" t="s">
        <v>1170</v>
      </c>
      <c r="F22" s="30"/>
      <c r="G22" s="30"/>
      <c r="H22" s="30"/>
      <c r="I22" s="30"/>
      <c r="J22" s="30"/>
      <c r="K22" s="30"/>
      <c r="L22" s="30"/>
      <c r="M22" s="30"/>
      <c r="N22" s="30"/>
    </row>
    <row r="23" spans="2:14" x14ac:dyDescent="0.4">
      <c r="B23" s="30" t="s">
        <v>6246</v>
      </c>
      <c r="C23" s="30"/>
      <c r="D23" s="30" t="s">
        <v>7125</v>
      </c>
      <c r="E23" s="30" t="s">
        <v>1172</v>
      </c>
      <c r="F23" s="30"/>
      <c r="G23" s="30"/>
      <c r="H23" s="30"/>
      <c r="I23" s="30"/>
      <c r="J23" s="30"/>
      <c r="K23" s="30"/>
      <c r="L23" s="30"/>
      <c r="M23" s="30"/>
      <c r="N23" s="30"/>
    </row>
    <row r="24" spans="2:14" x14ac:dyDescent="0.4">
      <c r="B24" s="30" t="s">
        <v>6246</v>
      </c>
      <c r="C24" s="30"/>
      <c r="D24" s="30" t="s">
        <v>7125</v>
      </c>
      <c r="E24" s="30" t="s">
        <v>5623</v>
      </c>
      <c r="F24" s="30"/>
      <c r="G24" s="30"/>
      <c r="H24" s="30"/>
      <c r="I24" s="30"/>
      <c r="J24" s="30"/>
      <c r="K24" s="30"/>
      <c r="L24" s="30"/>
      <c r="M24" s="30"/>
      <c r="N24" s="30"/>
    </row>
    <row r="25" spans="2:14" x14ac:dyDescent="0.4">
      <c r="B25" s="30" t="s">
        <v>6247</v>
      </c>
      <c r="C25" s="30"/>
      <c r="D25" s="30" t="s">
        <v>7125</v>
      </c>
      <c r="E25" s="30" t="s">
        <v>1174</v>
      </c>
      <c r="F25" s="30"/>
      <c r="G25" s="30"/>
      <c r="H25" s="30"/>
      <c r="I25" s="30"/>
      <c r="J25" s="30"/>
      <c r="K25" s="30"/>
      <c r="L25" s="30"/>
      <c r="M25" s="30"/>
      <c r="N25" s="30"/>
    </row>
    <row r="26" spans="2:14" x14ac:dyDescent="0.4">
      <c r="B26" s="30" t="s">
        <v>6248</v>
      </c>
      <c r="C26" s="30"/>
      <c r="D26" s="30" t="s">
        <v>7125</v>
      </c>
      <c r="E26" s="30" t="s">
        <v>912</v>
      </c>
      <c r="F26" s="30"/>
      <c r="G26" s="30"/>
      <c r="H26" s="30"/>
      <c r="I26" s="30"/>
      <c r="J26" s="30"/>
      <c r="K26" s="30"/>
      <c r="L26" s="30"/>
      <c r="M26" s="30"/>
      <c r="N26" s="30"/>
    </row>
    <row r="27" spans="2:14" x14ac:dyDescent="0.4">
      <c r="B27" s="30" t="s">
        <v>3249</v>
      </c>
      <c r="C27" s="30"/>
      <c r="D27" s="30" t="s">
        <v>7125</v>
      </c>
      <c r="E27" s="30" t="s">
        <v>1182</v>
      </c>
      <c r="F27" s="30"/>
      <c r="G27" s="30"/>
      <c r="H27" s="30"/>
      <c r="I27" s="30"/>
      <c r="J27" s="30"/>
      <c r="K27" s="30"/>
      <c r="L27" s="30"/>
      <c r="M27" s="30"/>
      <c r="N27" s="30"/>
    </row>
    <row r="28" spans="2:14" x14ac:dyDescent="0.4">
      <c r="B28" s="30" t="s">
        <v>6961</v>
      </c>
      <c r="C28" s="30"/>
      <c r="D28" s="30" t="s">
        <v>7125</v>
      </c>
      <c r="E28" s="30" t="s">
        <v>807</v>
      </c>
      <c r="F28" s="30"/>
      <c r="G28" s="30"/>
      <c r="H28" s="30"/>
      <c r="I28" s="30"/>
      <c r="J28" s="30"/>
      <c r="K28" s="30"/>
      <c r="L28" s="30"/>
      <c r="M28" s="30"/>
      <c r="N28" s="30"/>
    </row>
    <row r="29" spans="2:14" x14ac:dyDescent="0.4">
      <c r="B29" s="30" t="s">
        <v>4940</v>
      </c>
      <c r="C29" s="30"/>
      <c r="D29" s="30" t="s">
        <v>7125</v>
      </c>
      <c r="E29" s="30" t="s">
        <v>1158</v>
      </c>
      <c r="F29" s="30"/>
      <c r="G29" s="30"/>
      <c r="H29" s="30"/>
      <c r="I29" s="30"/>
      <c r="J29" s="30"/>
      <c r="K29" s="30"/>
      <c r="L29" s="30"/>
      <c r="M29" s="30"/>
      <c r="N29" s="30"/>
    </row>
    <row r="30" spans="2:14" x14ac:dyDescent="0.4">
      <c r="B30" s="30" t="s">
        <v>6962</v>
      </c>
      <c r="C30" s="30"/>
      <c r="D30" s="30" t="s">
        <v>7125</v>
      </c>
      <c r="E30" s="30" t="s">
        <v>1199</v>
      </c>
      <c r="F30" s="30"/>
      <c r="G30" s="30"/>
      <c r="H30" s="30"/>
      <c r="I30" s="30"/>
      <c r="J30" s="30"/>
      <c r="K30" s="30"/>
      <c r="L30" s="30"/>
      <c r="M30" s="30"/>
      <c r="N30" s="30"/>
    </row>
    <row r="31" spans="2:14" x14ac:dyDescent="0.4">
      <c r="B31" s="30" t="s">
        <v>6962</v>
      </c>
      <c r="C31" s="30"/>
      <c r="D31" s="30" t="s">
        <v>7125</v>
      </c>
      <c r="E31" s="30" t="s">
        <v>5642</v>
      </c>
      <c r="F31" s="30"/>
      <c r="G31" s="30"/>
      <c r="H31" s="30"/>
      <c r="I31" s="30"/>
      <c r="J31" s="30"/>
      <c r="K31" s="30"/>
      <c r="L31" s="30"/>
      <c r="M31" s="30"/>
      <c r="N31" s="30"/>
    </row>
    <row r="32" spans="2:14" x14ac:dyDescent="0.4">
      <c r="B32" s="30" t="s">
        <v>3958</v>
      </c>
      <c r="C32" s="30"/>
      <c r="D32" s="30" t="s">
        <v>7125</v>
      </c>
      <c r="E32" s="30" t="s">
        <v>990</v>
      </c>
      <c r="F32" s="30"/>
      <c r="G32" s="30"/>
      <c r="H32" s="30"/>
      <c r="I32" s="30"/>
      <c r="J32" s="30"/>
      <c r="K32" s="30"/>
      <c r="L32" s="30"/>
      <c r="M32" s="30"/>
      <c r="N32" s="30"/>
    </row>
    <row r="33" spans="2:14" x14ac:dyDescent="0.4">
      <c r="B33" s="30" t="s">
        <v>3958</v>
      </c>
      <c r="C33" s="30"/>
      <c r="D33" s="30" t="s">
        <v>7125</v>
      </c>
      <c r="E33" s="30" t="s">
        <v>760</v>
      </c>
      <c r="F33" s="30"/>
      <c r="G33" s="30"/>
      <c r="H33" s="30"/>
      <c r="I33" s="30"/>
      <c r="J33" s="30"/>
      <c r="K33" s="30"/>
      <c r="L33" s="30"/>
      <c r="M33" s="30"/>
      <c r="N33" s="30"/>
    </row>
    <row r="34" spans="2:14" x14ac:dyDescent="0.4">
      <c r="B34" s="30" t="s">
        <v>4895</v>
      </c>
      <c r="C34" s="30"/>
      <c r="D34" s="30" t="s">
        <v>7125</v>
      </c>
      <c r="E34" s="30" t="s">
        <v>961</v>
      </c>
      <c r="F34" s="30"/>
      <c r="G34" s="30"/>
      <c r="H34" s="30"/>
      <c r="I34" s="30"/>
      <c r="J34" s="30"/>
      <c r="K34" s="30"/>
      <c r="L34" s="30"/>
      <c r="M34" s="30"/>
      <c r="N34" s="30"/>
    </row>
    <row r="35" spans="2:14" x14ac:dyDescent="0.4">
      <c r="B35" s="30" t="s">
        <v>3693</v>
      </c>
      <c r="C35" s="30"/>
      <c r="D35" s="30" t="s">
        <v>7125</v>
      </c>
      <c r="E35" s="30" t="s">
        <v>1216</v>
      </c>
      <c r="F35" s="30"/>
      <c r="G35" s="30"/>
      <c r="H35" s="30"/>
      <c r="I35" s="30"/>
      <c r="J35" s="30"/>
      <c r="K35" s="30"/>
      <c r="L35" s="30"/>
      <c r="M35" s="30"/>
      <c r="N35" s="30"/>
    </row>
    <row r="36" spans="2:14" x14ac:dyDescent="0.4">
      <c r="B36" s="30" t="s">
        <v>3693</v>
      </c>
      <c r="C36" s="30"/>
      <c r="D36" s="30" t="s">
        <v>7125</v>
      </c>
      <c r="E36" s="30" t="s">
        <v>6123</v>
      </c>
      <c r="F36" s="30"/>
      <c r="G36" s="30"/>
      <c r="H36" s="30"/>
      <c r="I36" s="30"/>
      <c r="J36" s="30"/>
      <c r="K36" s="30"/>
      <c r="L36" s="30"/>
      <c r="M36" s="30"/>
      <c r="N36" s="30"/>
    </row>
    <row r="37" spans="2:14" x14ac:dyDescent="0.4">
      <c r="B37" s="30" t="s">
        <v>3693</v>
      </c>
      <c r="C37" s="30"/>
      <c r="D37" s="30" t="s">
        <v>7125</v>
      </c>
      <c r="E37" s="30" t="s">
        <v>286</v>
      </c>
      <c r="F37" s="30"/>
      <c r="G37" s="30"/>
      <c r="H37" s="30"/>
      <c r="I37" s="30"/>
      <c r="J37" s="30"/>
      <c r="K37" s="30"/>
      <c r="L37" s="30"/>
      <c r="M37" s="30"/>
      <c r="N37" s="30"/>
    </row>
    <row r="38" spans="2:14" x14ac:dyDescent="0.4">
      <c r="B38" s="30" t="s">
        <v>6092</v>
      </c>
      <c r="C38" s="30"/>
      <c r="D38" s="30" t="s">
        <v>7125</v>
      </c>
      <c r="E38" s="30" t="s">
        <v>1235</v>
      </c>
      <c r="F38" s="30"/>
      <c r="G38" s="30"/>
      <c r="H38" s="30"/>
      <c r="I38" s="30"/>
      <c r="J38" s="30"/>
      <c r="K38" s="30"/>
      <c r="L38" s="30"/>
      <c r="M38" s="30"/>
      <c r="N38" s="30"/>
    </row>
    <row r="39" spans="2:14" x14ac:dyDescent="0.4">
      <c r="B39" s="30" t="s">
        <v>1061</v>
      </c>
      <c r="C39" s="30"/>
      <c r="D39" s="30" t="s">
        <v>7125</v>
      </c>
      <c r="E39" s="30" t="s">
        <v>1242</v>
      </c>
      <c r="F39" s="30"/>
      <c r="G39" s="30"/>
      <c r="H39" s="30"/>
      <c r="I39" s="30"/>
      <c r="J39" s="30"/>
      <c r="K39" s="30"/>
      <c r="L39" s="30"/>
      <c r="M39" s="30"/>
      <c r="N39" s="30"/>
    </row>
    <row r="40" spans="2:14" x14ac:dyDescent="0.4">
      <c r="B40" s="30" t="s">
        <v>320</v>
      </c>
      <c r="C40" s="30"/>
      <c r="D40" s="30" t="s">
        <v>7125</v>
      </c>
      <c r="E40" s="30" t="s">
        <v>1245</v>
      </c>
      <c r="F40" s="30"/>
      <c r="G40" s="30"/>
      <c r="H40" s="30"/>
      <c r="I40" s="30"/>
      <c r="J40" s="30"/>
      <c r="K40" s="30"/>
      <c r="L40" s="30"/>
      <c r="M40" s="30"/>
      <c r="N40" s="30"/>
    </row>
    <row r="41" spans="2:14" x14ac:dyDescent="0.4">
      <c r="B41" s="30" t="s">
        <v>6249</v>
      </c>
      <c r="C41" s="30"/>
      <c r="D41" s="30" t="s">
        <v>7125</v>
      </c>
      <c r="E41" s="30" t="s">
        <v>202</v>
      </c>
      <c r="F41" s="30"/>
      <c r="G41" s="30"/>
      <c r="H41" s="30"/>
      <c r="I41" s="30"/>
      <c r="J41" s="30"/>
      <c r="K41" s="30"/>
      <c r="L41" s="30"/>
      <c r="M41" s="30"/>
      <c r="N41" s="30"/>
    </row>
    <row r="42" spans="2:14" x14ac:dyDescent="0.4">
      <c r="B42" s="30" t="s">
        <v>6963</v>
      </c>
      <c r="C42" s="30"/>
      <c r="D42" s="30" t="s">
        <v>7125</v>
      </c>
      <c r="E42" s="30" t="s">
        <v>1249</v>
      </c>
      <c r="F42" s="30"/>
      <c r="G42" s="30"/>
      <c r="H42" s="30"/>
      <c r="I42" s="30"/>
      <c r="J42" s="30"/>
      <c r="K42" s="30"/>
      <c r="L42" s="30"/>
      <c r="M42" s="30"/>
      <c r="N42" s="30"/>
    </row>
    <row r="43" spans="2:14" x14ac:dyDescent="0.4">
      <c r="B43" s="30" t="s">
        <v>6965</v>
      </c>
      <c r="C43" s="30"/>
      <c r="D43" s="30" t="s">
        <v>7125</v>
      </c>
      <c r="E43" s="30" t="s">
        <v>1266</v>
      </c>
      <c r="F43" s="30"/>
      <c r="G43" s="30"/>
      <c r="H43" s="30"/>
      <c r="I43" s="30"/>
      <c r="J43" s="30"/>
      <c r="K43" s="30"/>
      <c r="L43" s="30"/>
      <c r="M43" s="30"/>
      <c r="N43" s="30"/>
    </row>
    <row r="44" spans="2:14" x14ac:dyDescent="0.4">
      <c r="B44" s="30" t="s">
        <v>6965</v>
      </c>
      <c r="C44" s="30"/>
      <c r="D44" s="30" t="s">
        <v>7125</v>
      </c>
      <c r="E44" s="30" t="s">
        <v>722</v>
      </c>
      <c r="F44" s="30"/>
      <c r="G44" s="30"/>
      <c r="H44" s="30"/>
      <c r="I44" s="30"/>
      <c r="J44" s="30"/>
      <c r="K44" s="30"/>
      <c r="L44" s="30"/>
      <c r="M44" s="30"/>
      <c r="N44" s="30"/>
    </row>
    <row r="45" spans="2:14" x14ac:dyDescent="0.4">
      <c r="B45" s="30" t="s">
        <v>5998</v>
      </c>
      <c r="C45" s="30"/>
      <c r="D45" s="30" t="s">
        <v>7125</v>
      </c>
      <c r="E45" s="30" t="s">
        <v>3605</v>
      </c>
      <c r="F45" s="30"/>
      <c r="G45" s="30"/>
      <c r="H45" s="30"/>
      <c r="I45" s="30"/>
      <c r="J45" s="30"/>
      <c r="K45" s="30"/>
      <c r="L45" s="30"/>
      <c r="M45" s="30"/>
      <c r="N45" s="30"/>
    </row>
    <row r="46" spans="2:14" x14ac:dyDescent="0.4">
      <c r="B46" s="47" t="s">
        <v>5998</v>
      </c>
      <c r="C46" s="47"/>
      <c r="D46" s="47" t="s">
        <v>7125</v>
      </c>
      <c r="E46" s="47" t="s">
        <v>5995</v>
      </c>
      <c r="F46" s="47"/>
      <c r="G46" s="47"/>
      <c r="H46" s="47"/>
      <c r="I46" s="47"/>
      <c r="J46" s="47"/>
      <c r="K46" s="47"/>
      <c r="L46" s="47"/>
      <c r="M46" s="47"/>
      <c r="N46" s="47"/>
    </row>
    <row r="47" spans="2:14" x14ac:dyDescent="0.4">
      <c r="B47" s="47" t="s">
        <v>6966</v>
      </c>
      <c r="C47" s="47"/>
      <c r="D47" s="47" t="s">
        <v>7125</v>
      </c>
      <c r="E47" s="47" t="s">
        <v>2746</v>
      </c>
      <c r="F47" s="47"/>
      <c r="G47" s="47"/>
      <c r="H47" s="47"/>
      <c r="I47" s="47"/>
      <c r="J47" s="47"/>
      <c r="K47" s="47"/>
      <c r="L47" s="47"/>
      <c r="M47" s="47"/>
      <c r="N47" s="47"/>
    </row>
    <row r="48" spans="2:14" x14ac:dyDescent="0.4">
      <c r="B48" s="47" t="s">
        <v>6966</v>
      </c>
      <c r="C48" s="47"/>
      <c r="D48" s="47" t="s">
        <v>7125</v>
      </c>
      <c r="E48" s="47" t="s">
        <v>5264</v>
      </c>
      <c r="F48" s="47"/>
      <c r="G48" s="47"/>
      <c r="H48" s="47"/>
      <c r="I48" s="47"/>
      <c r="J48" s="47"/>
      <c r="K48" s="47"/>
      <c r="L48" s="47"/>
      <c r="M48" s="47"/>
      <c r="N48" s="47"/>
    </row>
    <row r="49" spans="2:14" x14ac:dyDescent="0.4">
      <c r="B49" s="47" t="s">
        <v>6966</v>
      </c>
      <c r="C49" s="47"/>
      <c r="D49" s="47" t="s">
        <v>7125</v>
      </c>
      <c r="E49" s="47" t="s">
        <v>6131</v>
      </c>
      <c r="F49" s="47"/>
      <c r="G49" s="47"/>
      <c r="H49" s="47"/>
      <c r="I49" s="47"/>
      <c r="J49" s="47"/>
      <c r="K49" s="47"/>
      <c r="L49" s="47"/>
      <c r="M49" s="47"/>
      <c r="N49" s="47"/>
    </row>
    <row r="50" spans="2:14" x14ac:dyDescent="0.4">
      <c r="B50" s="47" t="s">
        <v>2741</v>
      </c>
      <c r="C50" s="47"/>
      <c r="D50" s="47" t="s">
        <v>7125</v>
      </c>
      <c r="E50" s="47" t="s">
        <v>42</v>
      </c>
      <c r="F50" s="47"/>
      <c r="G50" s="47"/>
      <c r="H50" s="47"/>
      <c r="I50" s="47"/>
      <c r="J50" s="47"/>
      <c r="K50" s="47"/>
      <c r="L50" s="47"/>
      <c r="M50" s="47"/>
      <c r="N50" s="47"/>
    </row>
    <row r="51" spans="2:14" x14ac:dyDescent="0.4">
      <c r="B51" s="47" t="s">
        <v>1485</v>
      </c>
      <c r="C51" s="47"/>
      <c r="D51" s="47" t="s">
        <v>7125</v>
      </c>
      <c r="E51" s="47" t="s">
        <v>1494</v>
      </c>
      <c r="F51" s="47"/>
      <c r="G51" s="47"/>
      <c r="H51" s="47"/>
      <c r="I51" s="47"/>
      <c r="J51" s="47"/>
      <c r="K51" s="47"/>
      <c r="L51" s="47"/>
      <c r="M51" s="47"/>
      <c r="N51" s="47"/>
    </row>
    <row r="52" spans="2:14" x14ac:dyDescent="0.4">
      <c r="B52" s="47" t="s">
        <v>6967</v>
      </c>
      <c r="C52" s="47"/>
      <c r="D52" s="47" t="s">
        <v>7125</v>
      </c>
      <c r="E52" s="47" t="s">
        <v>808</v>
      </c>
      <c r="F52" s="47"/>
      <c r="G52" s="47"/>
      <c r="H52" s="47"/>
      <c r="I52" s="47"/>
      <c r="J52" s="47"/>
      <c r="K52" s="47"/>
      <c r="L52" s="47"/>
      <c r="M52" s="47"/>
      <c r="N52" s="47"/>
    </row>
    <row r="53" spans="2:14" x14ac:dyDescent="0.4">
      <c r="B53" s="47" t="s">
        <v>1562</v>
      </c>
      <c r="C53" s="47"/>
      <c r="D53" s="47" t="s">
        <v>7125</v>
      </c>
      <c r="E53" s="47" t="s">
        <v>3755</v>
      </c>
      <c r="F53" s="47"/>
      <c r="G53" s="47"/>
      <c r="H53" s="47"/>
      <c r="I53" s="47"/>
      <c r="J53" s="47"/>
      <c r="K53" s="47"/>
      <c r="L53" s="47"/>
      <c r="M53" s="47"/>
      <c r="N53" s="47"/>
    </row>
    <row r="54" spans="2:14" x14ac:dyDescent="0.4">
      <c r="B54" s="47" t="s">
        <v>1562</v>
      </c>
      <c r="C54" s="47"/>
      <c r="D54" s="47" t="s">
        <v>7125</v>
      </c>
      <c r="E54" s="47" t="s">
        <v>5169</v>
      </c>
      <c r="F54" s="47"/>
      <c r="G54" s="47"/>
      <c r="H54" s="47"/>
      <c r="I54" s="47"/>
      <c r="J54" s="47"/>
      <c r="K54" s="47"/>
      <c r="L54" s="47"/>
      <c r="M54" s="47"/>
      <c r="N54" s="47"/>
    </row>
    <row r="55" spans="2:14" x14ac:dyDescent="0.4">
      <c r="B55" s="47" t="s">
        <v>4753</v>
      </c>
      <c r="C55" s="47"/>
      <c r="D55" s="47" t="s">
        <v>7125</v>
      </c>
      <c r="E55" s="47" t="s">
        <v>4337</v>
      </c>
      <c r="F55" s="47"/>
      <c r="G55" s="47"/>
      <c r="H55" s="47"/>
      <c r="I55" s="47"/>
      <c r="J55" s="47"/>
      <c r="K55" s="47"/>
      <c r="L55" s="47"/>
      <c r="M55" s="47"/>
      <c r="N55" s="47"/>
    </row>
    <row r="56" spans="2:14" x14ac:dyDescent="0.4">
      <c r="B56" s="47" t="s">
        <v>4753</v>
      </c>
      <c r="C56" s="47"/>
      <c r="D56" s="47" t="s">
        <v>7125</v>
      </c>
      <c r="E56" s="47" t="s">
        <v>3192</v>
      </c>
      <c r="F56" s="47"/>
      <c r="G56" s="47"/>
      <c r="H56" s="47"/>
      <c r="I56" s="47"/>
      <c r="J56" s="47"/>
      <c r="K56" s="47"/>
      <c r="L56" s="47"/>
      <c r="M56" s="47"/>
      <c r="N56" s="47"/>
    </row>
    <row r="57" spans="2:14" x14ac:dyDescent="0.4">
      <c r="B57" s="47" t="s">
        <v>3429</v>
      </c>
      <c r="C57" s="47"/>
      <c r="D57" s="47" t="s">
        <v>7125</v>
      </c>
      <c r="E57" s="47" t="s">
        <v>3042</v>
      </c>
      <c r="F57" s="47"/>
      <c r="G57" s="47"/>
      <c r="H57" s="47"/>
      <c r="I57" s="47"/>
      <c r="J57" s="47"/>
      <c r="K57" s="47"/>
      <c r="L57" s="47"/>
      <c r="M57" s="47"/>
      <c r="N57" s="47"/>
    </row>
    <row r="58" spans="2:14" x14ac:dyDescent="0.4">
      <c r="B58" s="47" t="s">
        <v>886</v>
      </c>
      <c r="C58" s="47"/>
      <c r="D58" s="47" t="s">
        <v>7125</v>
      </c>
      <c r="E58" s="47" t="s">
        <v>4983</v>
      </c>
      <c r="F58" s="47"/>
      <c r="G58" s="47"/>
      <c r="H58" s="47"/>
      <c r="I58" s="47"/>
      <c r="J58" s="47"/>
      <c r="K58" s="47"/>
      <c r="L58" s="47"/>
      <c r="M58" s="47"/>
      <c r="N58" s="47"/>
    </row>
    <row r="59" spans="2:14" x14ac:dyDescent="0.4">
      <c r="B59" s="47" t="s">
        <v>6968</v>
      </c>
      <c r="C59" s="47"/>
      <c r="D59" s="47" t="s">
        <v>7125</v>
      </c>
      <c r="E59" s="47" t="s">
        <v>4984</v>
      </c>
      <c r="F59" s="47"/>
      <c r="G59" s="47"/>
      <c r="H59" s="47"/>
      <c r="I59" s="47"/>
      <c r="J59" s="47"/>
      <c r="K59" s="47"/>
      <c r="L59" s="47"/>
      <c r="M59" s="47"/>
      <c r="N59" s="47"/>
    </row>
    <row r="60" spans="2:14" x14ac:dyDescent="0.4">
      <c r="B60" s="47" t="s">
        <v>1084</v>
      </c>
      <c r="C60" s="47"/>
      <c r="D60" s="47" t="s">
        <v>7125</v>
      </c>
      <c r="E60" s="47" t="s">
        <v>4986</v>
      </c>
      <c r="F60" s="47"/>
      <c r="G60" s="47"/>
      <c r="H60" s="47"/>
      <c r="I60" s="47"/>
      <c r="J60" s="47"/>
      <c r="K60" s="47"/>
      <c r="L60" s="47"/>
      <c r="M60" s="47"/>
      <c r="N60" s="47"/>
    </row>
    <row r="61" spans="2:14" x14ac:dyDescent="0.4">
      <c r="B61" s="47" t="s">
        <v>6251</v>
      </c>
      <c r="C61" s="47"/>
      <c r="D61" s="47" t="s">
        <v>7125</v>
      </c>
      <c r="E61" s="47" t="s">
        <v>2692</v>
      </c>
      <c r="F61" s="47"/>
      <c r="G61" s="47"/>
      <c r="H61" s="47"/>
      <c r="I61" s="47"/>
      <c r="J61" s="47"/>
      <c r="K61" s="47"/>
      <c r="L61" s="47"/>
      <c r="M61" s="47"/>
      <c r="N61" s="47"/>
    </row>
    <row r="62" spans="2:14" x14ac:dyDescent="0.4">
      <c r="B62" s="47" t="s">
        <v>6251</v>
      </c>
      <c r="C62" s="47"/>
      <c r="D62" s="47" t="s">
        <v>7125</v>
      </c>
      <c r="E62" s="47" t="s">
        <v>4861</v>
      </c>
      <c r="F62" s="47"/>
      <c r="G62" s="47"/>
      <c r="H62" s="47"/>
      <c r="I62" s="47"/>
      <c r="J62" s="47"/>
      <c r="K62" s="47"/>
      <c r="L62" s="47"/>
      <c r="M62" s="47"/>
      <c r="N62" s="47"/>
    </row>
    <row r="63" spans="2:14" x14ac:dyDescent="0.4">
      <c r="B63" s="47" t="s">
        <v>6251</v>
      </c>
      <c r="C63" s="47"/>
      <c r="D63" s="47" t="s">
        <v>7125</v>
      </c>
      <c r="E63" s="47" t="s">
        <v>6099</v>
      </c>
      <c r="F63" s="47"/>
      <c r="G63" s="47"/>
      <c r="H63" s="47"/>
      <c r="I63" s="47"/>
      <c r="J63" s="47"/>
      <c r="K63" s="47"/>
      <c r="L63" s="47"/>
      <c r="M63" s="47"/>
      <c r="N63" s="47"/>
    </row>
    <row r="64" spans="2:14" x14ac:dyDescent="0.4">
      <c r="B64" s="47" t="s">
        <v>2012</v>
      </c>
      <c r="C64" s="47"/>
      <c r="D64" s="47" t="s">
        <v>7125</v>
      </c>
      <c r="E64" s="47" t="s">
        <v>4572</v>
      </c>
      <c r="F64" s="47"/>
      <c r="G64" s="47"/>
      <c r="H64" s="47"/>
      <c r="I64" s="47"/>
      <c r="J64" s="47"/>
      <c r="K64" s="47"/>
      <c r="L64" s="47"/>
      <c r="M64" s="47"/>
      <c r="N64" s="47"/>
    </row>
    <row r="65" spans="2:14" x14ac:dyDescent="0.4">
      <c r="B65" s="47" t="s">
        <v>6969</v>
      </c>
      <c r="C65" s="47"/>
      <c r="D65" s="47" t="s">
        <v>7125</v>
      </c>
      <c r="E65" s="47" t="s">
        <v>2140</v>
      </c>
      <c r="F65" s="47"/>
      <c r="G65" s="47"/>
      <c r="H65" s="47"/>
      <c r="I65" s="47"/>
      <c r="J65" s="47"/>
      <c r="K65" s="47"/>
      <c r="L65" s="47"/>
      <c r="M65" s="47"/>
      <c r="N65" s="47"/>
    </row>
    <row r="66" spans="2:14" x14ac:dyDescent="0.4">
      <c r="B66" s="47" t="s">
        <v>6969</v>
      </c>
      <c r="C66" s="47"/>
      <c r="D66" s="47" t="s">
        <v>7125</v>
      </c>
      <c r="E66" s="47" t="s">
        <v>6103</v>
      </c>
      <c r="F66" s="47"/>
      <c r="G66" s="47"/>
      <c r="H66" s="47"/>
      <c r="I66" s="47"/>
      <c r="J66" s="47"/>
      <c r="K66" s="47"/>
      <c r="L66" s="47"/>
      <c r="M66" s="47"/>
      <c r="N66" s="47"/>
    </row>
    <row r="67" spans="2:14" x14ac:dyDescent="0.4">
      <c r="B67" s="47" t="s">
        <v>4703</v>
      </c>
      <c r="C67" s="47"/>
      <c r="D67" s="47" t="s">
        <v>7125</v>
      </c>
      <c r="E67" s="47" t="s">
        <v>4987</v>
      </c>
      <c r="F67" s="47"/>
      <c r="G67" s="47"/>
      <c r="H67" s="47"/>
      <c r="I67" s="47"/>
      <c r="J67" s="47"/>
      <c r="K67" s="47"/>
      <c r="L67" s="47"/>
      <c r="M67" s="47"/>
      <c r="N67" s="47"/>
    </row>
    <row r="68" spans="2:14" x14ac:dyDescent="0.4">
      <c r="B68" s="47" t="s">
        <v>4703</v>
      </c>
      <c r="C68" s="47"/>
      <c r="D68" s="47" t="s">
        <v>7125</v>
      </c>
      <c r="E68" s="47" t="s">
        <v>6104</v>
      </c>
      <c r="F68" s="47"/>
      <c r="G68" s="47"/>
      <c r="H68" s="47"/>
      <c r="I68" s="47"/>
      <c r="J68" s="47"/>
      <c r="K68" s="47"/>
      <c r="L68" s="47"/>
      <c r="M68" s="47"/>
      <c r="N68" s="47"/>
    </row>
    <row r="69" spans="2:14" x14ac:dyDescent="0.4">
      <c r="B69" s="47" t="s">
        <v>6252</v>
      </c>
      <c r="C69" s="47"/>
      <c r="D69" s="47" t="s">
        <v>7125</v>
      </c>
      <c r="E69" s="47" t="s">
        <v>5641</v>
      </c>
      <c r="F69" s="47"/>
      <c r="G69" s="47"/>
      <c r="H69" s="47"/>
      <c r="I69" s="47"/>
      <c r="J69" s="47"/>
      <c r="K69" s="47"/>
      <c r="L69" s="47"/>
      <c r="M69" s="47"/>
      <c r="N69" s="47"/>
    </row>
    <row r="70" spans="2:14" x14ac:dyDescent="0.4">
      <c r="B70" s="47" t="s">
        <v>4542</v>
      </c>
      <c r="C70" s="47"/>
      <c r="D70" s="47" t="s">
        <v>7125</v>
      </c>
      <c r="E70" s="47" t="s">
        <v>630</v>
      </c>
      <c r="F70" s="47"/>
      <c r="G70" s="47"/>
      <c r="H70" s="47"/>
      <c r="I70" s="47"/>
      <c r="J70" s="47"/>
      <c r="K70" s="47"/>
      <c r="L70" s="47"/>
      <c r="M70" s="47"/>
      <c r="N70" s="47"/>
    </row>
    <row r="71" spans="2:14" x14ac:dyDescent="0.4">
      <c r="B71" s="47" t="s">
        <v>3887</v>
      </c>
      <c r="C71" s="47"/>
      <c r="D71" s="47" t="s">
        <v>7125</v>
      </c>
      <c r="E71" s="47" t="s">
        <v>5644</v>
      </c>
      <c r="F71" s="47"/>
      <c r="G71" s="47"/>
      <c r="H71" s="47"/>
      <c r="I71" s="47"/>
      <c r="J71" s="47"/>
      <c r="K71" s="47"/>
      <c r="L71" s="47"/>
      <c r="M71" s="47"/>
      <c r="N71" s="47"/>
    </row>
    <row r="72" spans="2:14" x14ac:dyDescent="0.4">
      <c r="B72" s="47" t="s">
        <v>6970</v>
      </c>
      <c r="C72" s="47"/>
      <c r="D72" s="47" t="s">
        <v>7125</v>
      </c>
      <c r="E72" s="47" t="s">
        <v>2259</v>
      </c>
      <c r="F72" s="47"/>
      <c r="G72" s="47"/>
      <c r="H72" s="47"/>
      <c r="I72" s="47"/>
      <c r="J72" s="47"/>
      <c r="K72" s="47"/>
      <c r="L72" s="47"/>
      <c r="M72" s="47"/>
      <c r="N72" s="47"/>
    </row>
    <row r="73" spans="2:14" x14ac:dyDescent="0.4">
      <c r="B73" s="47" t="s">
        <v>4924</v>
      </c>
      <c r="C73" s="47"/>
      <c r="D73" s="47" t="s">
        <v>7125</v>
      </c>
      <c r="E73" s="47" t="s">
        <v>5646</v>
      </c>
      <c r="F73" s="47"/>
      <c r="G73" s="47"/>
      <c r="H73" s="47"/>
      <c r="I73" s="47"/>
      <c r="J73" s="47"/>
      <c r="K73" s="47"/>
      <c r="L73" s="47"/>
      <c r="M73" s="47"/>
      <c r="N73" s="47"/>
    </row>
    <row r="74" spans="2:14" x14ac:dyDescent="0.4">
      <c r="B74" s="47" t="s">
        <v>4924</v>
      </c>
      <c r="C74" s="47"/>
      <c r="D74" s="47" t="s">
        <v>7125</v>
      </c>
      <c r="E74" s="47" t="s">
        <v>72</v>
      </c>
      <c r="F74" s="47"/>
      <c r="G74" s="47"/>
      <c r="H74" s="47"/>
      <c r="I74" s="47"/>
      <c r="J74" s="47"/>
      <c r="K74" s="47"/>
      <c r="L74" s="47"/>
      <c r="M74" s="47"/>
      <c r="N74" s="47"/>
    </row>
    <row r="75" spans="2:14" x14ac:dyDescent="0.4">
      <c r="B75" s="47" t="s">
        <v>5413</v>
      </c>
      <c r="C75" s="47"/>
      <c r="D75" s="47" t="s">
        <v>7125</v>
      </c>
      <c r="E75" s="47" t="s">
        <v>5647</v>
      </c>
      <c r="F75" s="47"/>
      <c r="G75" s="47"/>
      <c r="H75" s="47"/>
      <c r="I75" s="47"/>
      <c r="J75" s="47"/>
      <c r="K75" s="47"/>
      <c r="L75" s="47"/>
      <c r="M75" s="47"/>
      <c r="N75" s="47"/>
    </row>
    <row r="76" spans="2:14" x14ac:dyDescent="0.4">
      <c r="B76" s="47" t="s">
        <v>1026</v>
      </c>
      <c r="C76" s="47"/>
      <c r="D76" s="47" t="s">
        <v>7125</v>
      </c>
      <c r="E76" s="47" t="s">
        <v>5651</v>
      </c>
      <c r="F76" s="47"/>
      <c r="G76" s="47"/>
      <c r="H76" s="47"/>
      <c r="I76" s="47"/>
      <c r="J76" s="47"/>
      <c r="K76" s="47"/>
      <c r="L76" s="47"/>
      <c r="M76" s="47"/>
      <c r="N76" s="47"/>
    </row>
    <row r="77" spans="2:14" x14ac:dyDescent="0.4">
      <c r="B77" s="47" t="s">
        <v>5977</v>
      </c>
      <c r="C77" s="47"/>
      <c r="D77" s="47" t="s">
        <v>7125</v>
      </c>
      <c r="E77" s="47" t="s">
        <v>3453</v>
      </c>
      <c r="F77" s="47"/>
      <c r="G77" s="47"/>
      <c r="H77" s="47"/>
      <c r="I77" s="47"/>
      <c r="J77" s="47"/>
      <c r="K77" s="47"/>
      <c r="L77" s="47"/>
      <c r="M77" s="47"/>
      <c r="N77" s="47"/>
    </row>
    <row r="78" spans="2:14" x14ac:dyDescent="0.4">
      <c r="B78" s="47" t="s">
        <v>5291</v>
      </c>
      <c r="C78" s="47"/>
      <c r="D78" s="47" t="s">
        <v>7125</v>
      </c>
      <c r="E78" s="47" t="s">
        <v>5618</v>
      </c>
      <c r="F78" s="47"/>
      <c r="G78" s="47"/>
      <c r="H78" s="47"/>
      <c r="I78" s="47"/>
      <c r="J78" s="47"/>
      <c r="K78" s="47"/>
      <c r="L78" s="47"/>
      <c r="M78" s="47"/>
      <c r="N78" s="47"/>
    </row>
    <row r="79" spans="2:14" x14ac:dyDescent="0.4">
      <c r="B79" s="47" t="s">
        <v>6971</v>
      </c>
      <c r="C79" s="47"/>
      <c r="D79" s="47" t="s">
        <v>7125</v>
      </c>
      <c r="E79" s="47" t="s">
        <v>5621</v>
      </c>
      <c r="F79" s="47"/>
      <c r="G79" s="47"/>
      <c r="H79" s="47"/>
      <c r="I79" s="47"/>
      <c r="J79" s="47"/>
      <c r="K79" s="47"/>
      <c r="L79" s="47"/>
      <c r="M79" s="47"/>
      <c r="N79" s="47"/>
    </row>
    <row r="80" spans="2:14" x14ac:dyDescent="0.4">
      <c r="B80" s="47" t="s">
        <v>6972</v>
      </c>
      <c r="C80" s="47"/>
      <c r="D80" s="47" t="s">
        <v>7125</v>
      </c>
      <c r="E80" s="47" t="s">
        <v>2065</v>
      </c>
      <c r="F80" s="47"/>
      <c r="G80" s="47"/>
      <c r="H80" s="47"/>
      <c r="I80" s="47"/>
      <c r="J80" s="47"/>
      <c r="K80" s="47"/>
      <c r="L80" s="47"/>
      <c r="M80" s="47"/>
      <c r="N80" s="47"/>
    </row>
  </sheetData>
  <phoneticPr fontId="8"/>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dimension ref="B1:G372"/>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74.5" style="42" bestFit="1" customWidth="1"/>
    <col min="3" max="4" width="3.125" style="42" hidden="1" customWidth="1"/>
    <col min="5" max="5" width="6.5" style="42" bestFit="1" customWidth="1"/>
    <col min="6" max="7" width="3.375" style="42" bestFit="1" customWidth="1"/>
    <col min="8" max="16384" width="3.5" style="42"/>
  </cols>
  <sheetData>
    <row r="1" spans="2:7" x14ac:dyDescent="0.4">
      <c r="B1" s="43" t="s">
        <v>3968</v>
      </c>
      <c r="C1" s="45"/>
      <c r="D1" s="45"/>
    </row>
    <row r="2" spans="2:7" x14ac:dyDescent="0.4">
      <c r="B2" s="44" t="s">
        <v>4995</v>
      </c>
      <c r="C2" s="45"/>
      <c r="D2" s="45"/>
    </row>
    <row r="3" spans="2:7" x14ac:dyDescent="0.4">
      <c r="B3" s="52" t="s">
        <v>3443</v>
      </c>
      <c r="C3" s="45"/>
      <c r="D3" s="45"/>
    </row>
    <row r="4" spans="2:7" ht="151.5" x14ac:dyDescent="0.4">
      <c r="B4" s="48" t="s">
        <v>6600</v>
      </c>
      <c r="C4" s="48" t="s">
        <v>4618</v>
      </c>
      <c r="D4" s="48" t="s">
        <v>2860</v>
      </c>
      <c r="E4" s="48" t="s">
        <v>2611</v>
      </c>
      <c r="F4" s="53" t="s">
        <v>2108</v>
      </c>
      <c r="G4" s="49" t="s">
        <v>3046</v>
      </c>
    </row>
    <row r="5" spans="2:7" x14ac:dyDescent="0.4">
      <c r="B5" s="47" t="s">
        <v>5036</v>
      </c>
      <c r="C5" s="47"/>
      <c r="D5" s="47" t="s">
        <v>7125</v>
      </c>
      <c r="E5" s="47" t="s">
        <v>811</v>
      </c>
      <c r="F5" s="47"/>
      <c r="G5" s="47"/>
    </row>
    <row r="6" spans="2:7" x14ac:dyDescent="0.4">
      <c r="B6" s="47" t="s">
        <v>243</v>
      </c>
      <c r="C6" s="47"/>
      <c r="D6" s="47" t="s">
        <v>7125</v>
      </c>
      <c r="E6" s="47" t="s">
        <v>814</v>
      </c>
      <c r="F6" s="47"/>
      <c r="G6" s="47"/>
    </row>
    <row r="7" spans="2:7" x14ac:dyDescent="0.4">
      <c r="B7" s="47" t="s">
        <v>6255</v>
      </c>
      <c r="C7" s="47"/>
      <c r="D7" s="47" t="s">
        <v>7125</v>
      </c>
      <c r="E7" s="47" t="s">
        <v>471</v>
      </c>
      <c r="F7" s="47"/>
      <c r="G7" s="47"/>
    </row>
    <row r="8" spans="2:7" x14ac:dyDescent="0.4">
      <c r="B8" s="47" t="s">
        <v>6256</v>
      </c>
      <c r="C8" s="47"/>
      <c r="D8" s="47" t="s">
        <v>7125</v>
      </c>
      <c r="E8" s="47" t="s">
        <v>446</v>
      </c>
      <c r="F8" s="47"/>
      <c r="G8" s="47"/>
    </row>
    <row r="9" spans="2:7" x14ac:dyDescent="0.4">
      <c r="B9" s="47" t="s">
        <v>6257</v>
      </c>
      <c r="C9" s="47"/>
      <c r="D9" s="47" t="s">
        <v>7125</v>
      </c>
      <c r="E9" s="47" t="s">
        <v>800</v>
      </c>
      <c r="F9" s="47"/>
      <c r="G9" s="47"/>
    </row>
    <row r="10" spans="2:7" x14ac:dyDescent="0.4">
      <c r="B10" s="47" t="s">
        <v>1967</v>
      </c>
      <c r="C10" s="47"/>
      <c r="D10" s="47" t="s">
        <v>7125</v>
      </c>
      <c r="E10" s="47" t="s">
        <v>833</v>
      </c>
      <c r="F10" s="47"/>
      <c r="G10" s="47"/>
    </row>
    <row r="11" spans="2:7" x14ac:dyDescent="0.4">
      <c r="B11" s="47" t="s">
        <v>1977</v>
      </c>
      <c r="C11" s="47"/>
      <c r="D11" s="47" t="s">
        <v>7125</v>
      </c>
      <c r="E11" s="47" t="s">
        <v>836</v>
      </c>
      <c r="F11" s="47"/>
      <c r="G11" s="47"/>
    </row>
    <row r="12" spans="2:7" x14ac:dyDescent="0.4">
      <c r="B12" s="47" t="s">
        <v>6259</v>
      </c>
      <c r="C12" s="47"/>
      <c r="D12" s="47" t="s">
        <v>7125</v>
      </c>
      <c r="E12" s="47" t="s">
        <v>844</v>
      </c>
      <c r="F12" s="47"/>
      <c r="G12" s="47"/>
    </row>
    <row r="13" spans="2:7" x14ac:dyDescent="0.4">
      <c r="B13" s="47" t="s">
        <v>6260</v>
      </c>
      <c r="C13" s="47"/>
      <c r="D13" s="47" t="s">
        <v>7125</v>
      </c>
      <c r="E13" s="47" t="s">
        <v>845</v>
      </c>
      <c r="F13" s="47"/>
      <c r="G13" s="47"/>
    </row>
    <row r="14" spans="2:7" x14ac:dyDescent="0.4">
      <c r="B14" s="47" t="s">
        <v>6261</v>
      </c>
      <c r="C14" s="47"/>
      <c r="D14" s="47" t="s">
        <v>7125</v>
      </c>
      <c r="E14" s="47" t="s">
        <v>853</v>
      </c>
      <c r="F14" s="47"/>
      <c r="G14" s="47"/>
    </row>
    <row r="15" spans="2:7" x14ac:dyDescent="0.4">
      <c r="B15" s="47" t="s">
        <v>5691</v>
      </c>
      <c r="C15" s="47"/>
      <c r="D15" s="47" t="s">
        <v>7125</v>
      </c>
      <c r="E15" s="47" t="s">
        <v>856</v>
      </c>
      <c r="F15" s="47"/>
      <c r="G15" s="47"/>
    </row>
    <row r="16" spans="2:7" x14ac:dyDescent="0.4">
      <c r="B16" s="47" t="s">
        <v>6263</v>
      </c>
      <c r="C16" s="47"/>
      <c r="D16" s="47" t="s">
        <v>7125</v>
      </c>
      <c r="E16" s="47" t="s">
        <v>857</v>
      </c>
      <c r="F16" s="47"/>
      <c r="G16" s="47"/>
    </row>
    <row r="17" spans="2:7" x14ac:dyDescent="0.4">
      <c r="B17" s="47" t="s">
        <v>6264</v>
      </c>
      <c r="C17" s="47"/>
      <c r="D17" s="47" t="s">
        <v>7125</v>
      </c>
      <c r="E17" s="47" t="s">
        <v>117</v>
      </c>
      <c r="F17" s="47"/>
      <c r="G17" s="47"/>
    </row>
    <row r="18" spans="2:7" x14ac:dyDescent="0.4">
      <c r="B18" s="47" t="s">
        <v>2409</v>
      </c>
      <c r="C18" s="47"/>
      <c r="D18" s="47" t="s">
        <v>7125</v>
      </c>
      <c r="E18" s="47" t="s">
        <v>867</v>
      </c>
      <c r="F18" s="47"/>
      <c r="G18" s="47"/>
    </row>
    <row r="19" spans="2:7" x14ac:dyDescent="0.4">
      <c r="B19" s="47" t="s">
        <v>6265</v>
      </c>
      <c r="C19" s="47"/>
      <c r="D19" s="47" t="s">
        <v>7125</v>
      </c>
      <c r="E19" s="47" t="s">
        <v>865</v>
      </c>
      <c r="F19" s="47"/>
      <c r="G19" s="47"/>
    </row>
    <row r="20" spans="2:7" x14ac:dyDescent="0.4">
      <c r="B20" s="47" t="s">
        <v>6266</v>
      </c>
      <c r="C20" s="47"/>
      <c r="D20" s="47" t="s">
        <v>7125</v>
      </c>
      <c r="E20" s="47" t="s">
        <v>889</v>
      </c>
      <c r="F20" s="47"/>
      <c r="G20" s="47"/>
    </row>
    <row r="21" spans="2:7" x14ac:dyDescent="0.4">
      <c r="B21" s="47" t="s">
        <v>5845</v>
      </c>
      <c r="C21" s="47"/>
      <c r="D21" s="47" t="s">
        <v>7125</v>
      </c>
      <c r="E21" s="47" t="s">
        <v>897</v>
      </c>
      <c r="F21" s="47"/>
      <c r="G21" s="47"/>
    </row>
    <row r="22" spans="2:7" x14ac:dyDescent="0.4">
      <c r="B22" s="47" t="s">
        <v>4311</v>
      </c>
      <c r="C22" s="47"/>
      <c r="D22" s="47" t="s">
        <v>7125</v>
      </c>
      <c r="E22" s="47" t="s">
        <v>901</v>
      </c>
      <c r="F22" s="47"/>
      <c r="G22" s="47"/>
    </row>
    <row r="23" spans="2:7" x14ac:dyDescent="0.4">
      <c r="B23" s="47" t="s">
        <v>4690</v>
      </c>
      <c r="C23" s="47"/>
      <c r="D23" s="47" t="s">
        <v>7125</v>
      </c>
      <c r="E23" s="47" t="s">
        <v>911</v>
      </c>
      <c r="F23" s="47"/>
      <c r="G23" s="47"/>
    </row>
    <row r="24" spans="2:7" x14ac:dyDescent="0.4">
      <c r="B24" s="47" t="s">
        <v>6267</v>
      </c>
      <c r="C24" s="47"/>
      <c r="D24" s="47" t="s">
        <v>7125</v>
      </c>
      <c r="E24" s="47" t="s">
        <v>920</v>
      </c>
      <c r="F24" s="47"/>
      <c r="G24" s="47"/>
    </row>
    <row r="25" spans="2:7" x14ac:dyDescent="0.4">
      <c r="B25" s="47" t="s">
        <v>6268</v>
      </c>
      <c r="C25" s="47"/>
      <c r="D25" s="47" t="s">
        <v>7125</v>
      </c>
      <c r="E25" s="47" t="s">
        <v>936</v>
      </c>
      <c r="F25" s="47"/>
      <c r="G25" s="47"/>
    </row>
    <row r="26" spans="2:7" x14ac:dyDescent="0.4">
      <c r="B26" s="47" t="s">
        <v>6270</v>
      </c>
      <c r="C26" s="47"/>
      <c r="D26" s="47" t="s">
        <v>7125</v>
      </c>
      <c r="E26" s="47" t="s">
        <v>426</v>
      </c>
      <c r="F26" s="47"/>
      <c r="G26" s="47"/>
    </row>
    <row r="27" spans="2:7" x14ac:dyDescent="0.4">
      <c r="B27" s="47" t="s">
        <v>2917</v>
      </c>
      <c r="C27" s="47"/>
      <c r="D27" s="47" t="s">
        <v>7125</v>
      </c>
      <c r="E27" s="47" t="s">
        <v>947</v>
      </c>
      <c r="F27" s="47"/>
      <c r="G27" s="47"/>
    </row>
    <row r="28" spans="2:7" x14ac:dyDescent="0.4">
      <c r="B28" s="47" t="s">
        <v>2465</v>
      </c>
      <c r="C28" s="47"/>
      <c r="D28" s="47" t="s">
        <v>7125</v>
      </c>
      <c r="E28" s="47" t="s">
        <v>954</v>
      </c>
      <c r="F28" s="47"/>
      <c r="G28" s="47"/>
    </row>
    <row r="29" spans="2:7" x14ac:dyDescent="0.4">
      <c r="B29" s="47" t="s">
        <v>6271</v>
      </c>
      <c r="C29" s="47"/>
      <c r="D29" s="47" t="s">
        <v>7125</v>
      </c>
      <c r="E29" s="47" t="s">
        <v>972</v>
      </c>
      <c r="F29" s="47"/>
      <c r="G29" s="47"/>
    </row>
    <row r="30" spans="2:7" x14ac:dyDescent="0.4">
      <c r="B30" s="47" t="s">
        <v>6273</v>
      </c>
      <c r="C30" s="47"/>
      <c r="D30" s="47" t="s">
        <v>7125</v>
      </c>
      <c r="E30" s="47" t="s">
        <v>979</v>
      </c>
      <c r="F30" s="47"/>
      <c r="G30" s="47"/>
    </row>
    <row r="31" spans="2:7" x14ac:dyDescent="0.4">
      <c r="B31" s="47" t="s">
        <v>1673</v>
      </c>
      <c r="C31" s="47"/>
      <c r="D31" s="47" t="s">
        <v>7125</v>
      </c>
      <c r="E31" s="47" t="s">
        <v>83</v>
      </c>
      <c r="F31" s="47"/>
      <c r="G31" s="47"/>
    </row>
    <row r="32" spans="2:7" x14ac:dyDescent="0.4">
      <c r="B32" s="47" t="s">
        <v>3299</v>
      </c>
      <c r="C32" s="47"/>
      <c r="D32" s="47" t="s">
        <v>7125</v>
      </c>
      <c r="E32" s="47" t="s">
        <v>982</v>
      </c>
      <c r="F32" s="47"/>
      <c r="G32" s="47"/>
    </row>
    <row r="33" spans="2:7" x14ac:dyDescent="0.4">
      <c r="B33" s="47" t="s">
        <v>6274</v>
      </c>
      <c r="C33" s="47"/>
      <c r="D33" s="47" t="s">
        <v>7125</v>
      </c>
      <c r="E33" s="47" t="s">
        <v>214</v>
      </c>
      <c r="F33" s="47"/>
      <c r="G33" s="47"/>
    </row>
    <row r="34" spans="2:7" x14ac:dyDescent="0.4">
      <c r="B34" s="47" t="s">
        <v>6275</v>
      </c>
      <c r="C34" s="47"/>
      <c r="D34" s="47" t="s">
        <v>7125</v>
      </c>
      <c r="E34" s="47" t="s">
        <v>1004</v>
      </c>
      <c r="F34" s="47"/>
      <c r="G34" s="47"/>
    </row>
    <row r="35" spans="2:7" x14ac:dyDescent="0.4">
      <c r="B35" s="47" t="s">
        <v>6276</v>
      </c>
      <c r="C35" s="47"/>
      <c r="D35" s="47" t="s">
        <v>7125</v>
      </c>
      <c r="E35" s="47" t="s">
        <v>1010</v>
      </c>
      <c r="F35" s="47"/>
      <c r="G35" s="47"/>
    </row>
    <row r="36" spans="2:7" x14ac:dyDescent="0.4">
      <c r="B36" s="47" t="s">
        <v>6279</v>
      </c>
      <c r="C36" s="47"/>
      <c r="D36" s="47" t="s">
        <v>7125</v>
      </c>
      <c r="E36" s="47" t="s">
        <v>1030</v>
      </c>
      <c r="F36" s="47"/>
      <c r="G36" s="47"/>
    </row>
    <row r="37" spans="2:7" x14ac:dyDescent="0.4">
      <c r="B37" s="47" t="s">
        <v>596</v>
      </c>
      <c r="C37" s="47"/>
      <c r="D37" s="47" t="s">
        <v>7125</v>
      </c>
      <c r="E37" s="47" t="s">
        <v>1031</v>
      </c>
      <c r="F37" s="47"/>
      <c r="G37" s="47"/>
    </row>
    <row r="38" spans="2:7" x14ac:dyDescent="0.4">
      <c r="B38" s="47" t="s">
        <v>6280</v>
      </c>
      <c r="C38" s="47"/>
      <c r="D38" s="47" t="s">
        <v>7125</v>
      </c>
      <c r="E38" s="47" t="s">
        <v>1045</v>
      </c>
      <c r="F38" s="47"/>
      <c r="G38" s="47"/>
    </row>
    <row r="39" spans="2:7" x14ac:dyDescent="0.4">
      <c r="B39" s="47" t="s">
        <v>6281</v>
      </c>
      <c r="C39" s="47"/>
      <c r="D39" s="47" t="s">
        <v>7125</v>
      </c>
      <c r="E39" s="47" t="s">
        <v>1059</v>
      </c>
      <c r="F39" s="47"/>
      <c r="G39" s="47"/>
    </row>
    <row r="40" spans="2:7" x14ac:dyDescent="0.4">
      <c r="B40" s="47" t="s">
        <v>4383</v>
      </c>
      <c r="C40" s="47"/>
      <c r="D40" s="47" t="s">
        <v>7125</v>
      </c>
      <c r="E40" s="47" t="s">
        <v>149</v>
      </c>
      <c r="F40" s="47"/>
      <c r="G40" s="47"/>
    </row>
    <row r="41" spans="2:7" x14ac:dyDescent="0.4">
      <c r="B41" s="47" t="s">
        <v>1324</v>
      </c>
      <c r="C41" s="47"/>
      <c r="D41" s="47" t="s">
        <v>7125</v>
      </c>
      <c r="E41" s="47" t="s">
        <v>1069</v>
      </c>
      <c r="F41" s="47"/>
      <c r="G41" s="47"/>
    </row>
    <row r="42" spans="2:7" x14ac:dyDescent="0.4">
      <c r="B42" s="47" t="s">
        <v>6282</v>
      </c>
      <c r="C42" s="47"/>
      <c r="D42" s="47" t="s">
        <v>7125</v>
      </c>
      <c r="E42" s="47" t="s">
        <v>1075</v>
      </c>
      <c r="F42" s="47"/>
      <c r="G42" s="47"/>
    </row>
    <row r="43" spans="2:7" x14ac:dyDescent="0.4">
      <c r="B43" s="47" t="s">
        <v>6283</v>
      </c>
      <c r="C43" s="47"/>
      <c r="D43" s="47" t="s">
        <v>7125</v>
      </c>
      <c r="E43" s="47" t="s">
        <v>1083</v>
      </c>
      <c r="F43" s="47"/>
      <c r="G43" s="47"/>
    </row>
    <row r="44" spans="2:7" x14ac:dyDescent="0.4">
      <c r="B44" s="47" t="s">
        <v>6284</v>
      </c>
      <c r="C44" s="47"/>
      <c r="D44" s="47" t="s">
        <v>7125</v>
      </c>
      <c r="E44" s="47" t="s">
        <v>767</v>
      </c>
      <c r="F44" s="47"/>
      <c r="G44" s="47"/>
    </row>
    <row r="45" spans="2:7" x14ac:dyDescent="0.4">
      <c r="B45" s="47" t="s">
        <v>6285</v>
      </c>
      <c r="C45" s="47"/>
      <c r="D45" s="47" t="s">
        <v>7125</v>
      </c>
      <c r="E45" s="47" t="s">
        <v>101</v>
      </c>
      <c r="F45" s="47"/>
      <c r="G45" s="47"/>
    </row>
    <row r="46" spans="2:7" x14ac:dyDescent="0.4">
      <c r="B46" s="47" t="s">
        <v>2832</v>
      </c>
      <c r="C46" s="47"/>
      <c r="D46" s="47" t="s">
        <v>7125</v>
      </c>
      <c r="E46" s="47" t="s">
        <v>1100</v>
      </c>
      <c r="F46" s="47"/>
      <c r="G46" s="47"/>
    </row>
    <row r="47" spans="2:7" x14ac:dyDescent="0.4">
      <c r="B47" s="47" t="s">
        <v>6286</v>
      </c>
      <c r="C47" s="47"/>
      <c r="D47" s="47" t="s">
        <v>7125</v>
      </c>
      <c r="E47" s="47" t="s">
        <v>1102</v>
      </c>
      <c r="F47" s="47"/>
      <c r="G47" s="47"/>
    </row>
    <row r="48" spans="2:7" x14ac:dyDescent="0.4">
      <c r="B48" s="47" t="s">
        <v>472</v>
      </c>
      <c r="C48" s="47"/>
      <c r="D48" s="47" t="s">
        <v>7125</v>
      </c>
      <c r="E48" s="47" t="s">
        <v>1272</v>
      </c>
      <c r="F48" s="47"/>
      <c r="G48" s="47"/>
    </row>
    <row r="49" spans="2:7" x14ac:dyDescent="0.4">
      <c r="B49" s="47" t="s">
        <v>4562</v>
      </c>
      <c r="C49" s="47"/>
      <c r="D49" s="47" t="s">
        <v>7125</v>
      </c>
      <c r="E49" s="47" t="s">
        <v>1280</v>
      </c>
      <c r="F49" s="47"/>
      <c r="G49" s="47"/>
    </row>
    <row r="50" spans="2:7" x14ac:dyDescent="0.4">
      <c r="B50" s="47" t="s">
        <v>1766</v>
      </c>
      <c r="C50" s="47"/>
      <c r="D50" s="47" t="s">
        <v>7125</v>
      </c>
      <c r="E50" s="47" t="s">
        <v>579</v>
      </c>
      <c r="F50" s="47"/>
      <c r="G50" s="47"/>
    </row>
    <row r="51" spans="2:7" x14ac:dyDescent="0.4">
      <c r="B51" s="47" t="s">
        <v>6287</v>
      </c>
      <c r="C51" s="47"/>
      <c r="D51" s="47" t="s">
        <v>7125</v>
      </c>
      <c r="E51" s="47" t="s">
        <v>1111</v>
      </c>
      <c r="F51" s="47"/>
      <c r="G51" s="47"/>
    </row>
    <row r="52" spans="2:7" x14ac:dyDescent="0.4">
      <c r="B52" s="47" t="s">
        <v>1228</v>
      </c>
      <c r="C52" s="47"/>
      <c r="D52" s="47" t="s">
        <v>7125</v>
      </c>
      <c r="E52" s="47" t="s">
        <v>308</v>
      </c>
      <c r="F52" s="47"/>
      <c r="G52" s="47"/>
    </row>
    <row r="53" spans="2:7" x14ac:dyDescent="0.4">
      <c r="B53" s="47" t="s">
        <v>6288</v>
      </c>
      <c r="C53" s="47"/>
      <c r="D53" s="47" t="s">
        <v>7125</v>
      </c>
      <c r="E53" s="47" t="s">
        <v>457</v>
      </c>
      <c r="F53" s="47"/>
      <c r="G53" s="47"/>
    </row>
    <row r="54" spans="2:7" x14ac:dyDescent="0.4">
      <c r="B54" s="47" t="s">
        <v>6289</v>
      </c>
      <c r="C54" s="47"/>
      <c r="D54" s="47" t="s">
        <v>7125</v>
      </c>
      <c r="E54" s="47" t="s">
        <v>1130</v>
      </c>
      <c r="F54" s="47"/>
      <c r="G54" s="47"/>
    </row>
    <row r="55" spans="2:7" x14ac:dyDescent="0.4">
      <c r="B55" s="47" t="s">
        <v>6290</v>
      </c>
      <c r="C55" s="47"/>
      <c r="D55" s="47" t="s">
        <v>7125</v>
      </c>
      <c r="E55" s="47" t="s">
        <v>1142</v>
      </c>
      <c r="F55" s="47"/>
      <c r="G55" s="47"/>
    </row>
    <row r="56" spans="2:7" x14ac:dyDescent="0.4">
      <c r="B56" s="47" t="s">
        <v>573</v>
      </c>
      <c r="C56" s="47"/>
      <c r="D56" s="47" t="s">
        <v>7125</v>
      </c>
      <c r="E56" s="47" t="s">
        <v>940</v>
      </c>
      <c r="F56" s="47"/>
      <c r="G56" s="47"/>
    </row>
    <row r="57" spans="2:7" x14ac:dyDescent="0.4">
      <c r="B57" s="47" t="s">
        <v>6291</v>
      </c>
      <c r="C57" s="47"/>
      <c r="D57" s="47" t="s">
        <v>7125</v>
      </c>
      <c r="E57" s="47" t="s">
        <v>1150</v>
      </c>
      <c r="F57" s="47"/>
      <c r="G57" s="47"/>
    </row>
    <row r="58" spans="2:7" x14ac:dyDescent="0.4">
      <c r="B58" s="47" t="s">
        <v>5112</v>
      </c>
      <c r="C58" s="47"/>
      <c r="D58" s="47" t="s">
        <v>7125</v>
      </c>
      <c r="E58" s="47" t="s">
        <v>400</v>
      </c>
      <c r="F58" s="47"/>
      <c r="G58" s="47"/>
    </row>
    <row r="59" spans="2:7" x14ac:dyDescent="0.4">
      <c r="B59" s="47" t="s">
        <v>983</v>
      </c>
      <c r="C59" s="47"/>
      <c r="D59" s="47" t="s">
        <v>7125</v>
      </c>
      <c r="E59" s="47" t="s">
        <v>6292</v>
      </c>
      <c r="F59" s="47"/>
      <c r="G59" s="47"/>
    </row>
    <row r="60" spans="2:7" x14ac:dyDescent="0.4">
      <c r="B60" s="47" t="s">
        <v>5514</v>
      </c>
      <c r="C60" s="47"/>
      <c r="D60" s="47" t="s">
        <v>7125</v>
      </c>
      <c r="E60" s="47" t="s">
        <v>6262</v>
      </c>
      <c r="F60" s="47"/>
      <c r="G60" s="47"/>
    </row>
    <row r="61" spans="2:7" x14ac:dyDescent="0.4">
      <c r="B61" s="47" t="s">
        <v>2255</v>
      </c>
      <c r="C61" s="47"/>
      <c r="D61" s="47" t="s">
        <v>7125</v>
      </c>
      <c r="E61" s="47" t="s">
        <v>778</v>
      </c>
      <c r="F61" s="47"/>
      <c r="G61" s="47"/>
    </row>
    <row r="62" spans="2:7" x14ac:dyDescent="0.4">
      <c r="B62" s="47" t="s">
        <v>6293</v>
      </c>
      <c r="C62" s="47"/>
      <c r="D62" s="47" t="s">
        <v>7125</v>
      </c>
      <c r="E62" s="47" t="s">
        <v>6069</v>
      </c>
      <c r="F62" s="47"/>
      <c r="G62" s="47"/>
    </row>
    <row r="63" spans="2:7" x14ac:dyDescent="0.4">
      <c r="B63" s="47" t="s">
        <v>3413</v>
      </c>
      <c r="C63" s="47"/>
      <c r="D63" s="47" t="s">
        <v>7125</v>
      </c>
      <c r="E63" s="47" t="s">
        <v>2297</v>
      </c>
      <c r="F63" s="47"/>
      <c r="G63" s="47"/>
    </row>
    <row r="64" spans="2:7" x14ac:dyDescent="0.4">
      <c r="B64" s="47" t="s">
        <v>5099</v>
      </c>
      <c r="C64" s="47"/>
      <c r="D64" s="47" t="s">
        <v>7125</v>
      </c>
      <c r="E64" s="47" t="s">
        <v>5645</v>
      </c>
      <c r="F64" s="47"/>
      <c r="G64" s="47"/>
    </row>
    <row r="65" spans="2:7" x14ac:dyDescent="0.4">
      <c r="B65" s="47" t="s">
        <v>3847</v>
      </c>
      <c r="C65" s="47"/>
      <c r="D65" s="47" t="s">
        <v>7125</v>
      </c>
      <c r="E65" s="47" t="s">
        <v>6079</v>
      </c>
      <c r="F65" s="47"/>
      <c r="G65" s="47"/>
    </row>
    <row r="66" spans="2:7" x14ac:dyDescent="0.4">
      <c r="B66" s="47" t="s">
        <v>402</v>
      </c>
      <c r="C66" s="47"/>
      <c r="D66" s="47" t="s">
        <v>7125</v>
      </c>
      <c r="E66" s="47" t="s">
        <v>6294</v>
      </c>
      <c r="F66" s="47"/>
      <c r="G66" s="47"/>
    </row>
    <row r="67" spans="2:7" x14ac:dyDescent="0.4">
      <c r="B67" s="47" t="s">
        <v>6297</v>
      </c>
      <c r="C67" s="47"/>
      <c r="D67" s="47" t="s">
        <v>7125</v>
      </c>
      <c r="E67" s="47" t="s">
        <v>6296</v>
      </c>
      <c r="F67" s="47"/>
      <c r="G67" s="47"/>
    </row>
    <row r="68" spans="2:7" x14ac:dyDescent="0.4">
      <c r="B68" s="47" t="s">
        <v>6298</v>
      </c>
      <c r="C68" s="47"/>
      <c r="D68" s="47" t="s">
        <v>7125</v>
      </c>
      <c r="E68" s="47" t="s">
        <v>3416</v>
      </c>
      <c r="F68" s="47"/>
      <c r="G68" s="47"/>
    </row>
    <row r="69" spans="2:7" x14ac:dyDescent="0.4">
      <c r="B69" s="47" t="s">
        <v>6300</v>
      </c>
      <c r="C69" s="47"/>
      <c r="D69" s="47" t="s">
        <v>7125</v>
      </c>
      <c r="E69" s="47" t="s">
        <v>6007</v>
      </c>
      <c r="F69" s="47"/>
      <c r="G69" s="47"/>
    </row>
    <row r="70" spans="2:7" x14ac:dyDescent="0.4">
      <c r="B70" s="47" t="s">
        <v>719</v>
      </c>
      <c r="C70" s="47"/>
      <c r="D70" s="47" t="s">
        <v>7125</v>
      </c>
      <c r="E70" s="47" t="s">
        <v>6301</v>
      </c>
      <c r="F70" s="47"/>
      <c r="G70" s="47"/>
    </row>
    <row r="71" spans="2:7" x14ac:dyDescent="0.4">
      <c r="B71" s="47" t="s">
        <v>3164</v>
      </c>
      <c r="C71" s="47"/>
      <c r="D71" s="47" t="s">
        <v>7125</v>
      </c>
      <c r="E71" s="47" t="s">
        <v>5499</v>
      </c>
      <c r="F71" s="47"/>
      <c r="G71" s="47"/>
    </row>
    <row r="72" spans="2:7" x14ac:dyDescent="0.4">
      <c r="B72" s="47" t="s">
        <v>6302</v>
      </c>
      <c r="C72" s="47"/>
      <c r="D72" s="47" t="s">
        <v>7125</v>
      </c>
      <c r="E72" s="47" t="s">
        <v>1486</v>
      </c>
      <c r="F72" s="47"/>
      <c r="G72" s="47"/>
    </row>
    <row r="73" spans="2:7" x14ac:dyDescent="0.4">
      <c r="B73" s="47" t="s">
        <v>6303</v>
      </c>
      <c r="C73" s="47"/>
      <c r="D73" s="47" t="s">
        <v>7125</v>
      </c>
      <c r="E73" s="47" t="s">
        <v>5105</v>
      </c>
      <c r="F73" s="47"/>
      <c r="G73" s="47"/>
    </row>
    <row r="74" spans="2:7" x14ac:dyDescent="0.4">
      <c r="B74" s="47" t="s">
        <v>6304</v>
      </c>
      <c r="C74" s="47"/>
      <c r="D74" s="47" t="s">
        <v>7125</v>
      </c>
      <c r="E74" s="47" t="s">
        <v>2357</v>
      </c>
      <c r="F74" s="47"/>
      <c r="G74" s="47"/>
    </row>
    <row r="75" spans="2:7" x14ac:dyDescent="0.4">
      <c r="B75" s="47" t="s">
        <v>6306</v>
      </c>
      <c r="C75" s="47"/>
      <c r="D75" s="47" t="s">
        <v>7125</v>
      </c>
      <c r="E75" s="47" t="s">
        <v>6176</v>
      </c>
      <c r="F75" s="47"/>
      <c r="G75" s="47"/>
    </row>
    <row r="76" spans="2:7" x14ac:dyDescent="0.4">
      <c r="B76" s="47" t="s">
        <v>2790</v>
      </c>
      <c r="C76" s="47"/>
      <c r="D76" s="47" t="s">
        <v>7125</v>
      </c>
      <c r="E76" s="47" t="s">
        <v>5347</v>
      </c>
      <c r="F76" s="47"/>
      <c r="G76" s="47"/>
    </row>
    <row r="77" spans="2:7" x14ac:dyDescent="0.4">
      <c r="B77" s="47" t="s">
        <v>2773</v>
      </c>
      <c r="C77" s="47"/>
      <c r="D77" s="47" t="s">
        <v>7125</v>
      </c>
      <c r="E77" s="47" t="s">
        <v>1847</v>
      </c>
      <c r="F77" s="47"/>
      <c r="G77" s="47"/>
    </row>
    <row r="78" spans="2:7" x14ac:dyDescent="0.4">
      <c r="B78" s="47" t="s">
        <v>5327</v>
      </c>
      <c r="C78" s="47"/>
      <c r="D78" s="47" t="s">
        <v>7125</v>
      </c>
      <c r="E78" s="47" t="s">
        <v>6308</v>
      </c>
      <c r="F78" s="47"/>
      <c r="G78" s="47"/>
    </row>
    <row r="79" spans="2:7" x14ac:dyDescent="0.4">
      <c r="B79" s="47" t="s">
        <v>6309</v>
      </c>
      <c r="C79" s="47"/>
      <c r="D79" s="47" t="s">
        <v>7125</v>
      </c>
      <c r="E79" s="47" t="s">
        <v>4842</v>
      </c>
      <c r="F79" s="47"/>
      <c r="G79" s="47"/>
    </row>
    <row r="80" spans="2:7" x14ac:dyDescent="0.4">
      <c r="B80" s="47" t="s">
        <v>5858</v>
      </c>
      <c r="C80" s="47"/>
      <c r="D80" s="47" t="s">
        <v>7125</v>
      </c>
      <c r="E80" s="47" t="s">
        <v>6310</v>
      </c>
      <c r="F80" s="47"/>
      <c r="G80" s="47"/>
    </row>
    <row r="81" spans="2:7" x14ac:dyDescent="0.4">
      <c r="B81" s="47" t="s">
        <v>841</v>
      </c>
      <c r="C81" s="47"/>
      <c r="D81" s="47" t="s">
        <v>7125</v>
      </c>
      <c r="E81" s="47" t="s">
        <v>4802</v>
      </c>
      <c r="F81" s="47"/>
      <c r="G81" s="47"/>
    </row>
    <row r="82" spans="2:7" x14ac:dyDescent="0.4">
      <c r="B82" s="47" t="s">
        <v>4452</v>
      </c>
      <c r="C82" s="47"/>
      <c r="D82" s="47" t="s">
        <v>7125</v>
      </c>
      <c r="E82" s="47" t="s">
        <v>6311</v>
      </c>
      <c r="F82" s="47"/>
      <c r="G82" s="47"/>
    </row>
    <row r="83" spans="2:7" x14ac:dyDescent="0.4">
      <c r="B83" s="47" t="s">
        <v>6312</v>
      </c>
      <c r="C83" s="47"/>
      <c r="D83" s="47" t="s">
        <v>7125</v>
      </c>
      <c r="E83" s="47" t="s">
        <v>798</v>
      </c>
      <c r="F83" s="47"/>
      <c r="G83" s="47"/>
    </row>
    <row r="84" spans="2:7" x14ac:dyDescent="0.4">
      <c r="B84" s="47" t="s">
        <v>6313</v>
      </c>
      <c r="C84" s="47"/>
      <c r="D84" s="47" t="s">
        <v>7125</v>
      </c>
      <c r="E84" s="47" t="s">
        <v>5119</v>
      </c>
      <c r="F84" s="47"/>
      <c r="G84" s="47"/>
    </row>
    <row r="85" spans="2:7" x14ac:dyDescent="0.4">
      <c r="B85" s="47" t="s">
        <v>941</v>
      </c>
      <c r="C85" s="47"/>
      <c r="D85" s="47" t="s">
        <v>7125</v>
      </c>
      <c r="E85" s="47" t="s">
        <v>2265</v>
      </c>
      <c r="F85" s="47"/>
      <c r="G85" s="47"/>
    </row>
    <row r="86" spans="2:7" x14ac:dyDescent="0.4">
      <c r="B86" s="47" t="s">
        <v>4480</v>
      </c>
      <c r="C86" s="47"/>
      <c r="D86" s="47" t="s">
        <v>7125</v>
      </c>
      <c r="E86" s="47" t="s">
        <v>2243</v>
      </c>
      <c r="F86" s="47"/>
      <c r="G86" s="47"/>
    </row>
    <row r="87" spans="2:7" x14ac:dyDescent="0.4">
      <c r="B87" s="47" t="s">
        <v>6314</v>
      </c>
      <c r="C87" s="47"/>
      <c r="D87" s="47" t="s">
        <v>7125</v>
      </c>
      <c r="E87" s="47" t="s">
        <v>5415</v>
      </c>
      <c r="F87" s="47"/>
      <c r="G87" s="47"/>
    </row>
    <row r="88" spans="2:7" x14ac:dyDescent="0.4">
      <c r="B88" s="47" t="s">
        <v>6317</v>
      </c>
      <c r="C88" s="47"/>
      <c r="D88" s="47" t="s">
        <v>7125</v>
      </c>
      <c r="E88" s="47" t="s">
        <v>6315</v>
      </c>
      <c r="F88" s="47"/>
      <c r="G88" s="47"/>
    </row>
    <row r="89" spans="2:7" x14ac:dyDescent="0.4">
      <c r="B89" s="47" t="s">
        <v>6318</v>
      </c>
      <c r="C89" s="47"/>
      <c r="D89" s="47" t="s">
        <v>7125</v>
      </c>
      <c r="E89" s="47" t="s">
        <v>5037</v>
      </c>
      <c r="F89" s="47"/>
      <c r="G89" s="47"/>
    </row>
    <row r="90" spans="2:7" x14ac:dyDescent="0.4">
      <c r="B90" s="47" t="s">
        <v>6319</v>
      </c>
      <c r="C90" s="47"/>
      <c r="D90" s="47" t="s">
        <v>7125</v>
      </c>
      <c r="E90" s="47" t="s">
        <v>5386</v>
      </c>
      <c r="F90" s="47"/>
      <c r="G90" s="47"/>
    </row>
    <row r="91" spans="2:7" x14ac:dyDescent="0.4">
      <c r="B91" s="47" t="s">
        <v>5854</v>
      </c>
      <c r="C91" s="47"/>
      <c r="D91" s="47" t="s">
        <v>7125</v>
      </c>
      <c r="E91" s="47" t="s">
        <v>2945</v>
      </c>
      <c r="F91" s="47"/>
      <c r="G91" s="47"/>
    </row>
    <row r="92" spans="2:7" x14ac:dyDescent="0.4">
      <c r="B92" s="47" t="s">
        <v>2128</v>
      </c>
      <c r="C92" s="47"/>
      <c r="D92" s="47" t="s">
        <v>7125</v>
      </c>
      <c r="E92" s="47" t="s">
        <v>3872</v>
      </c>
      <c r="F92" s="47"/>
      <c r="G92" s="47"/>
    </row>
    <row r="93" spans="2:7" x14ac:dyDescent="0.4">
      <c r="B93" s="47" t="s">
        <v>6321</v>
      </c>
      <c r="C93" s="47"/>
      <c r="D93" s="47" t="s">
        <v>7125</v>
      </c>
      <c r="E93" s="47" t="s">
        <v>6320</v>
      </c>
      <c r="F93" s="47"/>
      <c r="G93" s="47"/>
    </row>
    <row r="94" spans="2:7" x14ac:dyDescent="0.4">
      <c r="B94" s="47" t="s">
        <v>504</v>
      </c>
      <c r="C94" s="47"/>
      <c r="D94" s="47" t="s">
        <v>7125</v>
      </c>
      <c r="E94" s="47" t="s">
        <v>1824</v>
      </c>
      <c r="F94" s="47"/>
      <c r="G94" s="47"/>
    </row>
    <row r="95" spans="2:7" x14ac:dyDescent="0.4">
      <c r="B95" s="47" t="s">
        <v>5217</v>
      </c>
      <c r="C95" s="47"/>
      <c r="D95" s="47" t="s">
        <v>7125</v>
      </c>
      <c r="E95" s="47" t="s">
        <v>6323</v>
      </c>
      <c r="F95" s="47"/>
      <c r="G95" s="47"/>
    </row>
    <row r="96" spans="2:7" x14ac:dyDescent="0.4">
      <c r="B96" s="47" t="s">
        <v>5610</v>
      </c>
      <c r="C96" s="47"/>
      <c r="D96" s="47" t="s">
        <v>7125</v>
      </c>
      <c r="E96" s="47" t="s">
        <v>5637</v>
      </c>
      <c r="F96" s="47"/>
      <c r="G96" s="47"/>
    </row>
    <row r="97" spans="2:7" x14ac:dyDescent="0.4">
      <c r="B97" s="47" t="s">
        <v>3833</v>
      </c>
      <c r="C97" s="47"/>
      <c r="D97" s="47" t="s">
        <v>7125</v>
      </c>
      <c r="E97" s="47" t="s">
        <v>6324</v>
      </c>
      <c r="F97" s="47"/>
      <c r="G97" s="47"/>
    </row>
    <row r="98" spans="2:7" x14ac:dyDescent="0.4">
      <c r="B98" s="47" t="s">
        <v>6325</v>
      </c>
      <c r="C98" s="47"/>
      <c r="D98" s="47" t="s">
        <v>7125</v>
      </c>
      <c r="E98" s="47" t="s">
        <v>4165</v>
      </c>
      <c r="F98" s="47"/>
      <c r="G98" s="47"/>
    </row>
    <row r="99" spans="2:7" x14ac:dyDescent="0.4">
      <c r="B99" s="47" t="s">
        <v>6327</v>
      </c>
      <c r="C99" s="47"/>
      <c r="D99" s="47" t="s">
        <v>7125</v>
      </c>
      <c r="E99" s="47" t="s">
        <v>6326</v>
      </c>
      <c r="F99" s="47"/>
      <c r="G99" s="47"/>
    </row>
    <row r="100" spans="2:7" x14ac:dyDescent="0.4">
      <c r="B100" s="47" t="s">
        <v>6330</v>
      </c>
      <c r="C100" s="47"/>
      <c r="D100" s="47" t="s">
        <v>7125</v>
      </c>
      <c r="E100" s="47" t="s">
        <v>6329</v>
      </c>
      <c r="F100" s="47"/>
      <c r="G100" s="47"/>
    </row>
    <row r="101" spans="2:7" x14ac:dyDescent="0.4">
      <c r="B101" s="47" t="s">
        <v>6333</v>
      </c>
      <c r="C101" s="47"/>
      <c r="D101" s="47" t="s">
        <v>7125</v>
      </c>
      <c r="E101" s="47" t="s">
        <v>3998</v>
      </c>
      <c r="F101" s="47"/>
      <c r="G101" s="47"/>
    </row>
    <row r="102" spans="2:7" x14ac:dyDescent="0.4">
      <c r="B102" s="47" t="s">
        <v>6334</v>
      </c>
      <c r="C102" s="47"/>
      <c r="D102" s="47" t="s">
        <v>7125</v>
      </c>
      <c r="E102" s="47" t="s">
        <v>3685</v>
      </c>
      <c r="F102" s="47"/>
      <c r="G102" s="47"/>
    </row>
    <row r="103" spans="2:7" x14ac:dyDescent="0.4">
      <c r="B103" s="47" t="s">
        <v>6336</v>
      </c>
      <c r="C103" s="47"/>
      <c r="D103" s="47" t="s">
        <v>7125</v>
      </c>
      <c r="E103" s="47" t="s">
        <v>4956</v>
      </c>
      <c r="F103" s="47"/>
      <c r="G103" s="47"/>
    </row>
    <row r="104" spans="2:7" x14ac:dyDescent="0.4">
      <c r="B104" s="47" t="s">
        <v>6337</v>
      </c>
      <c r="C104" s="47"/>
      <c r="D104" s="47" t="s">
        <v>7125</v>
      </c>
      <c r="E104" s="47" t="s">
        <v>4850</v>
      </c>
      <c r="F104" s="47"/>
      <c r="G104" s="47"/>
    </row>
    <row r="105" spans="2:7" x14ac:dyDescent="0.4">
      <c r="B105" s="47" t="s">
        <v>6338</v>
      </c>
      <c r="C105" s="47"/>
      <c r="D105" s="47" t="s">
        <v>7125</v>
      </c>
      <c r="E105" s="47" t="s">
        <v>1267</v>
      </c>
      <c r="F105" s="47"/>
      <c r="G105" s="47"/>
    </row>
    <row r="106" spans="2:7" x14ac:dyDescent="0.4">
      <c r="B106" s="47" t="s">
        <v>5734</v>
      </c>
      <c r="C106" s="47"/>
      <c r="D106" s="47" t="s">
        <v>7125</v>
      </c>
      <c r="E106" s="47" t="s">
        <v>6339</v>
      </c>
      <c r="F106" s="47"/>
      <c r="G106" s="47"/>
    </row>
    <row r="107" spans="2:7" x14ac:dyDescent="0.4">
      <c r="B107" s="47" t="s">
        <v>3051</v>
      </c>
      <c r="C107" s="47"/>
      <c r="D107" s="47" t="s">
        <v>7125</v>
      </c>
      <c r="E107" s="47" t="s">
        <v>6340</v>
      </c>
      <c r="F107" s="47"/>
      <c r="G107" s="47"/>
    </row>
    <row r="108" spans="2:7" x14ac:dyDescent="0.4">
      <c r="B108" s="47" t="s">
        <v>963</v>
      </c>
      <c r="C108" s="47"/>
      <c r="D108" s="47" t="s">
        <v>7125</v>
      </c>
      <c r="E108" s="47" t="s">
        <v>6342</v>
      </c>
      <c r="F108" s="47"/>
      <c r="G108" s="47"/>
    </row>
    <row r="109" spans="2:7" x14ac:dyDescent="0.4">
      <c r="B109" s="47" t="s">
        <v>6343</v>
      </c>
      <c r="C109" s="47"/>
      <c r="D109" s="47" t="s">
        <v>7125</v>
      </c>
      <c r="E109" s="47" t="s">
        <v>1135</v>
      </c>
      <c r="F109" s="47"/>
      <c r="G109" s="47"/>
    </row>
    <row r="110" spans="2:7" x14ac:dyDescent="0.4">
      <c r="B110" s="47" t="s">
        <v>3268</v>
      </c>
      <c r="C110" s="47"/>
      <c r="D110" s="47" t="s">
        <v>7125</v>
      </c>
      <c r="E110" s="47" t="s">
        <v>4190</v>
      </c>
      <c r="F110" s="47"/>
      <c r="G110" s="47"/>
    </row>
    <row r="111" spans="2:7" x14ac:dyDescent="0.4">
      <c r="B111" s="47" t="s">
        <v>6346</v>
      </c>
      <c r="C111" s="47"/>
      <c r="D111" s="47" t="s">
        <v>7125</v>
      </c>
      <c r="E111" s="47" t="s">
        <v>6344</v>
      </c>
      <c r="F111" s="47"/>
      <c r="G111" s="47"/>
    </row>
    <row r="112" spans="2:7" x14ac:dyDescent="0.4">
      <c r="B112" s="47" t="s">
        <v>2220</v>
      </c>
      <c r="C112" s="47"/>
      <c r="D112" s="47" t="s">
        <v>7125</v>
      </c>
      <c r="E112" s="47" t="s">
        <v>6347</v>
      </c>
      <c r="F112" s="47"/>
      <c r="G112" s="47"/>
    </row>
    <row r="113" spans="2:7" x14ac:dyDescent="0.4">
      <c r="B113" s="47" t="s">
        <v>6351</v>
      </c>
      <c r="C113" s="47"/>
      <c r="D113" s="47" t="s">
        <v>7125</v>
      </c>
      <c r="E113" s="47" t="s">
        <v>6349</v>
      </c>
      <c r="F113" s="47"/>
      <c r="G113" s="47"/>
    </row>
    <row r="114" spans="2:7" x14ac:dyDescent="0.4">
      <c r="B114" s="47" t="s">
        <v>5084</v>
      </c>
      <c r="C114" s="47"/>
      <c r="D114" s="47" t="s">
        <v>7125</v>
      </c>
      <c r="E114" s="47" t="s">
        <v>6055</v>
      </c>
      <c r="F114" s="47"/>
      <c r="G114" s="47"/>
    </row>
    <row r="115" spans="2:7" x14ac:dyDescent="0.4">
      <c r="B115" s="47" t="s">
        <v>6353</v>
      </c>
      <c r="C115" s="47"/>
      <c r="D115" s="47" t="s">
        <v>7125</v>
      </c>
      <c r="E115" s="47" t="s">
        <v>6352</v>
      </c>
      <c r="F115" s="47"/>
      <c r="G115" s="47"/>
    </row>
    <row r="116" spans="2:7" x14ac:dyDescent="0.4">
      <c r="B116" s="47" t="s">
        <v>3646</v>
      </c>
      <c r="C116" s="47"/>
      <c r="D116" s="47" t="s">
        <v>7125</v>
      </c>
      <c r="E116" s="47" t="s">
        <v>6354</v>
      </c>
      <c r="F116" s="47"/>
      <c r="G116" s="47"/>
    </row>
    <row r="117" spans="2:7" x14ac:dyDescent="0.4">
      <c r="B117" s="47" t="s">
        <v>6358</v>
      </c>
      <c r="C117" s="47"/>
      <c r="D117" s="47" t="s">
        <v>7125</v>
      </c>
      <c r="E117" s="47" t="s">
        <v>6355</v>
      </c>
      <c r="F117" s="47"/>
      <c r="G117" s="47"/>
    </row>
    <row r="118" spans="2:7" x14ac:dyDescent="0.4">
      <c r="B118" s="47" t="s">
        <v>1632</v>
      </c>
      <c r="C118" s="47"/>
      <c r="D118" s="47" t="s">
        <v>7125</v>
      </c>
      <c r="E118" s="47" t="s">
        <v>1468</v>
      </c>
      <c r="F118" s="47"/>
      <c r="G118" s="47"/>
    </row>
    <row r="119" spans="2:7" x14ac:dyDescent="0.4">
      <c r="B119" s="47" t="s">
        <v>4835</v>
      </c>
      <c r="C119" s="47"/>
      <c r="D119" s="47" t="s">
        <v>7125</v>
      </c>
      <c r="E119" s="47" t="s">
        <v>3893</v>
      </c>
      <c r="F119" s="47"/>
      <c r="G119" s="47"/>
    </row>
    <row r="120" spans="2:7" x14ac:dyDescent="0.4">
      <c r="B120" s="47" t="s">
        <v>6359</v>
      </c>
      <c r="C120" s="47"/>
      <c r="D120" s="47" t="s">
        <v>7125</v>
      </c>
      <c r="E120" s="47" t="s">
        <v>2449</v>
      </c>
      <c r="F120" s="47"/>
      <c r="G120" s="47"/>
    </row>
    <row r="121" spans="2:7" x14ac:dyDescent="0.4">
      <c r="B121" s="47" t="s">
        <v>5087</v>
      </c>
      <c r="C121" s="47"/>
      <c r="D121" s="47" t="s">
        <v>7125</v>
      </c>
      <c r="E121" s="47" t="s">
        <v>6361</v>
      </c>
      <c r="F121" s="47"/>
      <c r="G121" s="47"/>
    </row>
    <row r="122" spans="2:7" x14ac:dyDescent="0.4">
      <c r="B122" s="47" t="s">
        <v>987</v>
      </c>
      <c r="C122" s="47"/>
      <c r="D122" s="47" t="s">
        <v>7125</v>
      </c>
      <c r="E122" s="47" t="s">
        <v>3015</v>
      </c>
      <c r="F122" s="47"/>
      <c r="G122" s="47"/>
    </row>
    <row r="123" spans="2:7" x14ac:dyDescent="0.4">
      <c r="B123" s="47" t="s">
        <v>4014</v>
      </c>
      <c r="C123" s="47"/>
      <c r="D123" s="47" t="s">
        <v>7125</v>
      </c>
      <c r="E123" s="47" t="s">
        <v>6362</v>
      </c>
      <c r="F123" s="47"/>
      <c r="G123" s="47"/>
    </row>
    <row r="124" spans="2:7" x14ac:dyDescent="0.4">
      <c r="B124" s="47" t="s">
        <v>6366</v>
      </c>
      <c r="C124" s="47"/>
      <c r="D124" s="47" t="s">
        <v>7125</v>
      </c>
      <c r="E124" s="47" t="s">
        <v>6364</v>
      </c>
      <c r="F124" s="47"/>
      <c r="G124" s="47"/>
    </row>
    <row r="125" spans="2:7" x14ac:dyDescent="0.4">
      <c r="B125" s="47" t="s">
        <v>6368</v>
      </c>
      <c r="C125" s="47"/>
      <c r="D125" s="47" t="s">
        <v>7125</v>
      </c>
      <c r="E125" s="47" t="s">
        <v>6367</v>
      </c>
      <c r="F125" s="47"/>
      <c r="G125" s="47"/>
    </row>
    <row r="126" spans="2:7" x14ac:dyDescent="0.4">
      <c r="B126" s="47" t="s">
        <v>6272</v>
      </c>
      <c r="C126" s="47"/>
      <c r="D126" s="47" t="s">
        <v>7125</v>
      </c>
      <c r="E126" s="47" t="s">
        <v>6369</v>
      </c>
      <c r="F126" s="47"/>
      <c r="G126" s="47"/>
    </row>
    <row r="127" spans="2:7" x14ac:dyDescent="0.4">
      <c r="B127" s="47" t="s">
        <v>5081</v>
      </c>
      <c r="C127" s="47"/>
      <c r="D127" s="47" t="s">
        <v>7125</v>
      </c>
      <c r="E127" s="47" t="s">
        <v>2405</v>
      </c>
      <c r="F127" s="47"/>
      <c r="G127" s="47"/>
    </row>
    <row r="128" spans="2:7" x14ac:dyDescent="0.4">
      <c r="B128" s="47" t="s">
        <v>6372</v>
      </c>
      <c r="C128" s="47"/>
      <c r="D128" s="47" t="s">
        <v>7125</v>
      </c>
      <c r="E128" s="47" t="s">
        <v>6371</v>
      </c>
      <c r="F128" s="47"/>
      <c r="G128" s="47"/>
    </row>
    <row r="129" spans="2:7" x14ac:dyDescent="0.4">
      <c r="B129" s="47" t="s">
        <v>6374</v>
      </c>
      <c r="C129" s="47"/>
      <c r="D129" s="47" t="s">
        <v>7125</v>
      </c>
      <c r="E129" s="47" t="s">
        <v>6373</v>
      </c>
      <c r="F129" s="47"/>
      <c r="G129" s="47"/>
    </row>
    <row r="130" spans="2:7" x14ac:dyDescent="0.4">
      <c r="B130" s="47" t="s">
        <v>6375</v>
      </c>
      <c r="C130" s="47"/>
      <c r="D130" s="47" t="s">
        <v>7125</v>
      </c>
      <c r="E130" s="47" t="s">
        <v>1611</v>
      </c>
      <c r="F130" s="47"/>
      <c r="G130" s="47"/>
    </row>
    <row r="131" spans="2:7" x14ac:dyDescent="0.4">
      <c r="B131" s="47" t="s">
        <v>5948</v>
      </c>
      <c r="C131" s="47"/>
      <c r="D131" s="47" t="s">
        <v>7125</v>
      </c>
      <c r="E131" s="47" t="s">
        <v>6376</v>
      </c>
      <c r="F131" s="47"/>
      <c r="G131" s="47"/>
    </row>
    <row r="132" spans="2:7" x14ac:dyDescent="0.4">
      <c r="B132" s="47" t="s">
        <v>1609</v>
      </c>
      <c r="C132" s="47"/>
      <c r="D132" s="47" t="s">
        <v>7125</v>
      </c>
      <c r="E132" s="47" t="s">
        <v>6052</v>
      </c>
      <c r="F132" s="47"/>
      <c r="G132" s="47"/>
    </row>
    <row r="133" spans="2:7" x14ac:dyDescent="0.4">
      <c r="B133" s="47" t="s">
        <v>6377</v>
      </c>
      <c r="C133" s="47"/>
      <c r="D133" s="47" t="s">
        <v>7125</v>
      </c>
      <c r="E133" s="47" t="s">
        <v>528</v>
      </c>
      <c r="F133" s="47"/>
      <c r="G133" s="47"/>
    </row>
    <row r="134" spans="2:7" x14ac:dyDescent="0.4">
      <c r="B134" s="47" t="s">
        <v>6379</v>
      </c>
      <c r="C134" s="47"/>
      <c r="D134" s="47" t="s">
        <v>7125</v>
      </c>
      <c r="E134" s="47" t="s">
        <v>6378</v>
      </c>
      <c r="F134" s="47"/>
      <c r="G134" s="47"/>
    </row>
    <row r="135" spans="2:7" x14ac:dyDescent="0.4">
      <c r="B135" s="47" t="s">
        <v>2664</v>
      </c>
      <c r="C135" s="47"/>
      <c r="D135" s="47" t="s">
        <v>7125</v>
      </c>
      <c r="E135" s="47" t="s">
        <v>3354</v>
      </c>
      <c r="F135" s="47"/>
      <c r="G135" s="47"/>
    </row>
    <row r="136" spans="2:7" x14ac:dyDescent="0.4">
      <c r="B136" s="47" t="s">
        <v>756</v>
      </c>
      <c r="C136" s="47"/>
      <c r="D136" s="47" t="s">
        <v>7125</v>
      </c>
      <c r="E136" s="47" t="s">
        <v>5833</v>
      </c>
      <c r="F136" s="47"/>
      <c r="G136" s="47"/>
    </row>
    <row r="137" spans="2:7" x14ac:dyDescent="0.4">
      <c r="B137" s="47" t="s">
        <v>6381</v>
      </c>
      <c r="C137" s="47"/>
      <c r="D137" s="47" t="s">
        <v>7125</v>
      </c>
      <c r="E137" s="47" t="s">
        <v>6380</v>
      </c>
      <c r="F137" s="47"/>
      <c r="G137" s="47"/>
    </row>
    <row r="138" spans="2:7" x14ac:dyDescent="0.4">
      <c r="B138" s="47" t="s">
        <v>6383</v>
      </c>
      <c r="C138" s="47"/>
      <c r="D138" s="47" t="s">
        <v>7125</v>
      </c>
      <c r="E138" s="47" t="s">
        <v>6382</v>
      </c>
      <c r="F138" s="47"/>
      <c r="G138" s="47"/>
    </row>
    <row r="139" spans="2:7" x14ac:dyDescent="0.4">
      <c r="B139" s="47" t="s">
        <v>1055</v>
      </c>
      <c r="C139" s="47"/>
      <c r="D139" s="47" t="s">
        <v>7125</v>
      </c>
      <c r="E139" s="47" t="s">
        <v>1800</v>
      </c>
      <c r="F139" s="47"/>
      <c r="G139" s="47"/>
    </row>
    <row r="140" spans="2:7" x14ac:dyDescent="0.4">
      <c r="B140" s="47" t="s">
        <v>6384</v>
      </c>
      <c r="C140" s="47"/>
      <c r="D140" s="47" t="s">
        <v>7125</v>
      </c>
      <c r="E140" s="47" t="s">
        <v>6073</v>
      </c>
      <c r="F140" s="47"/>
      <c r="G140" s="47"/>
    </row>
    <row r="141" spans="2:7" x14ac:dyDescent="0.4">
      <c r="B141" s="47" t="s">
        <v>5375</v>
      </c>
      <c r="C141" s="47"/>
      <c r="D141" s="47" t="s">
        <v>7125</v>
      </c>
      <c r="E141" s="47" t="s">
        <v>6385</v>
      </c>
      <c r="F141" s="47"/>
      <c r="G141" s="47"/>
    </row>
    <row r="142" spans="2:7" x14ac:dyDescent="0.4">
      <c r="B142" s="47" t="s">
        <v>6356</v>
      </c>
      <c r="C142" s="47"/>
      <c r="D142" s="47" t="s">
        <v>7125</v>
      </c>
      <c r="E142" s="47" t="s">
        <v>6386</v>
      </c>
      <c r="F142" s="47"/>
      <c r="G142" s="47"/>
    </row>
    <row r="143" spans="2:7" x14ac:dyDescent="0.4">
      <c r="B143" s="47" t="s">
        <v>6388</v>
      </c>
      <c r="C143" s="47"/>
      <c r="D143" s="47" t="s">
        <v>7125</v>
      </c>
      <c r="E143" s="47" t="s">
        <v>6387</v>
      </c>
      <c r="F143" s="47"/>
      <c r="G143" s="47"/>
    </row>
    <row r="144" spans="2:7" x14ac:dyDescent="0.4">
      <c r="B144" s="47" t="s">
        <v>6390</v>
      </c>
      <c r="C144" s="47"/>
      <c r="D144" s="47" t="s">
        <v>7125</v>
      </c>
      <c r="E144" s="47" t="s">
        <v>6389</v>
      </c>
      <c r="F144" s="47"/>
      <c r="G144" s="47"/>
    </row>
    <row r="145" spans="2:7" x14ac:dyDescent="0.4">
      <c r="B145" s="47" t="s">
        <v>6393</v>
      </c>
      <c r="C145" s="47"/>
      <c r="D145" s="47" t="s">
        <v>7125</v>
      </c>
      <c r="E145" s="47" t="s">
        <v>6392</v>
      </c>
      <c r="F145" s="47"/>
      <c r="G145" s="47"/>
    </row>
    <row r="146" spans="2:7" x14ac:dyDescent="0.4">
      <c r="B146" s="47" t="s">
        <v>170</v>
      </c>
      <c r="C146" s="47"/>
      <c r="D146" s="47" t="s">
        <v>7125</v>
      </c>
      <c r="E146" s="47" t="s">
        <v>4607</v>
      </c>
      <c r="F146" s="47"/>
      <c r="G146" s="47"/>
    </row>
    <row r="147" spans="2:7" x14ac:dyDescent="0.4">
      <c r="B147" s="47" t="s">
        <v>6217</v>
      </c>
      <c r="C147" s="47"/>
      <c r="D147" s="47" t="s">
        <v>7125</v>
      </c>
      <c r="E147" s="47" t="s">
        <v>6394</v>
      </c>
      <c r="F147" s="47"/>
      <c r="G147" s="47"/>
    </row>
    <row r="148" spans="2:7" x14ac:dyDescent="0.4">
      <c r="B148" s="47" t="s">
        <v>6101</v>
      </c>
      <c r="C148" s="47"/>
      <c r="D148" s="47" t="s">
        <v>7125</v>
      </c>
      <c r="E148" s="47" t="s">
        <v>6395</v>
      </c>
      <c r="F148" s="47"/>
      <c r="G148" s="47"/>
    </row>
    <row r="149" spans="2:7" x14ac:dyDescent="0.4">
      <c r="B149" s="47" t="s">
        <v>6396</v>
      </c>
      <c r="C149" s="47"/>
      <c r="D149" s="47" t="s">
        <v>7125</v>
      </c>
      <c r="E149" s="47" t="s">
        <v>593</v>
      </c>
      <c r="F149" s="47"/>
      <c r="G149" s="47"/>
    </row>
    <row r="150" spans="2:7" x14ac:dyDescent="0.4">
      <c r="B150" s="47" t="s">
        <v>5666</v>
      </c>
      <c r="C150" s="47"/>
      <c r="D150" s="47" t="s">
        <v>7125</v>
      </c>
      <c r="E150" s="47" t="s">
        <v>6397</v>
      </c>
      <c r="F150" s="47"/>
      <c r="G150" s="47"/>
    </row>
    <row r="151" spans="2:7" x14ac:dyDescent="0.4">
      <c r="B151" s="47" t="s">
        <v>6398</v>
      </c>
      <c r="C151" s="47"/>
      <c r="D151" s="47" t="s">
        <v>7125</v>
      </c>
      <c r="E151" s="47" t="s">
        <v>4011</v>
      </c>
      <c r="F151" s="47"/>
      <c r="G151" s="47"/>
    </row>
    <row r="152" spans="2:7" x14ac:dyDescent="0.4">
      <c r="B152" s="47" t="s">
        <v>6400</v>
      </c>
      <c r="C152" s="47"/>
      <c r="D152" s="47" t="s">
        <v>7125</v>
      </c>
      <c r="E152" s="47" t="s">
        <v>6399</v>
      </c>
      <c r="F152" s="47"/>
      <c r="G152" s="47"/>
    </row>
    <row r="153" spans="2:7" x14ac:dyDescent="0.4">
      <c r="B153" s="47" t="s">
        <v>4960</v>
      </c>
      <c r="C153" s="47"/>
      <c r="D153" s="47" t="s">
        <v>7125</v>
      </c>
      <c r="E153" s="47" t="s">
        <v>3061</v>
      </c>
      <c r="F153" s="47"/>
      <c r="G153" s="47"/>
    </row>
    <row r="154" spans="2:7" x14ac:dyDescent="0.4">
      <c r="B154" s="47" t="s">
        <v>6401</v>
      </c>
      <c r="C154" s="47"/>
      <c r="D154" s="47" t="s">
        <v>7125</v>
      </c>
      <c r="E154" s="47" t="s">
        <v>967</v>
      </c>
      <c r="F154" s="47"/>
      <c r="G154" s="47"/>
    </row>
    <row r="155" spans="2:7" x14ac:dyDescent="0.4">
      <c r="B155" s="47" t="s">
        <v>6402</v>
      </c>
      <c r="C155" s="47"/>
      <c r="D155" s="47" t="s">
        <v>7125</v>
      </c>
      <c r="E155" s="47" t="s">
        <v>4211</v>
      </c>
      <c r="F155" s="47"/>
      <c r="G155" s="47"/>
    </row>
    <row r="156" spans="2:7" x14ac:dyDescent="0.4">
      <c r="B156" s="47" t="s">
        <v>4087</v>
      </c>
      <c r="C156" s="47"/>
      <c r="D156" s="47" t="s">
        <v>7125</v>
      </c>
      <c r="E156" s="47" t="s">
        <v>6403</v>
      </c>
      <c r="F156" s="47"/>
      <c r="G156" s="47"/>
    </row>
    <row r="157" spans="2:7" x14ac:dyDescent="0.4">
      <c r="B157" s="47" t="s">
        <v>1871</v>
      </c>
      <c r="C157" s="47"/>
      <c r="D157" s="47" t="s">
        <v>7125</v>
      </c>
      <c r="E157" s="47" t="s">
        <v>6404</v>
      </c>
      <c r="F157" s="47"/>
      <c r="G157" s="47"/>
    </row>
    <row r="158" spans="2:7" x14ac:dyDescent="0.4">
      <c r="B158" s="47" t="s">
        <v>4964</v>
      </c>
      <c r="C158" s="47"/>
      <c r="D158" s="47" t="s">
        <v>7125</v>
      </c>
      <c r="E158" s="47" t="s">
        <v>1598</v>
      </c>
      <c r="F158" s="47"/>
      <c r="G158" s="47"/>
    </row>
    <row r="159" spans="2:7" x14ac:dyDescent="0.4">
      <c r="B159" s="47" t="s">
        <v>6406</v>
      </c>
      <c r="C159" s="47"/>
      <c r="D159" s="47" t="s">
        <v>7125</v>
      </c>
      <c r="E159" s="47" t="s">
        <v>6405</v>
      </c>
      <c r="F159" s="47"/>
      <c r="G159" s="47"/>
    </row>
    <row r="160" spans="2:7" x14ac:dyDescent="0.4">
      <c r="B160" s="47" t="s">
        <v>5343</v>
      </c>
      <c r="C160" s="47"/>
      <c r="D160" s="47" t="s">
        <v>7125</v>
      </c>
      <c r="E160" s="47" t="s">
        <v>5726</v>
      </c>
      <c r="F160" s="47"/>
      <c r="G160" s="47"/>
    </row>
    <row r="161" spans="2:7" x14ac:dyDescent="0.4">
      <c r="B161" s="47" t="s">
        <v>6408</v>
      </c>
      <c r="C161" s="47"/>
      <c r="D161" s="47" t="s">
        <v>7125</v>
      </c>
      <c r="E161" s="47" t="s">
        <v>4544</v>
      </c>
      <c r="F161" s="47"/>
      <c r="G161" s="47"/>
    </row>
    <row r="162" spans="2:7" x14ac:dyDescent="0.4">
      <c r="B162" s="47" t="s">
        <v>6410</v>
      </c>
      <c r="C162" s="47"/>
      <c r="D162" s="47" t="s">
        <v>7125</v>
      </c>
      <c r="E162" s="47" t="s">
        <v>6409</v>
      </c>
      <c r="F162" s="47"/>
      <c r="G162" s="47"/>
    </row>
    <row r="163" spans="2:7" x14ac:dyDescent="0.4">
      <c r="B163" s="47" t="s">
        <v>6411</v>
      </c>
      <c r="C163" s="47"/>
      <c r="D163" s="47" t="s">
        <v>7125</v>
      </c>
      <c r="E163" s="47" t="s">
        <v>3167</v>
      </c>
      <c r="F163" s="47"/>
      <c r="G163" s="47"/>
    </row>
    <row r="164" spans="2:7" x14ac:dyDescent="0.4">
      <c r="B164" s="47" t="s">
        <v>4513</v>
      </c>
      <c r="C164" s="47"/>
      <c r="D164" s="47" t="s">
        <v>7125</v>
      </c>
      <c r="E164" s="47" t="s">
        <v>4243</v>
      </c>
      <c r="F164" s="47"/>
      <c r="G164" s="47"/>
    </row>
    <row r="165" spans="2:7" x14ac:dyDescent="0.4">
      <c r="B165" s="47" t="s">
        <v>1013</v>
      </c>
      <c r="C165" s="47"/>
      <c r="D165" s="47" t="s">
        <v>7125</v>
      </c>
      <c r="E165" s="47" t="s">
        <v>2980</v>
      </c>
      <c r="F165" s="47"/>
      <c r="G165" s="47"/>
    </row>
    <row r="166" spans="2:7" x14ac:dyDescent="0.4">
      <c r="B166" s="47" t="s">
        <v>5066</v>
      </c>
      <c r="C166" s="47"/>
      <c r="D166" s="47" t="s">
        <v>7125</v>
      </c>
      <c r="E166" s="47" t="s">
        <v>6412</v>
      </c>
      <c r="F166" s="47"/>
      <c r="G166" s="47"/>
    </row>
    <row r="167" spans="2:7" x14ac:dyDescent="0.4">
      <c r="B167" s="47" t="s">
        <v>283</v>
      </c>
      <c r="C167" s="47"/>
      <c r="D167" s="47" t="s">
        <v>7125</v>
      </c>
      <c r="E167" s="47" t="s">
        <v>3660</v>
      </c>
      <c r="F167" s="47"/>
      <c r="G167" s="47"/>
    </row>
    <row r="168" spans="2:7" x14ac:dyDescent="0.4">
      <c r="B168" s="47" t="s">
        <v>2662</v>
      </c>
      <c r="C168" s="47"/>
      <c r="D168" s="47" t="s">
        <v>7125</v>
      </c>
      <c r="E168" s="47" t="s">
        <v>6414</v>
      </c>
      <c r="F168" s="47"/>
      <c r="G168" s="47"/>
    </row>
    <row r="169" spans="2:7" x14ac:dyDescent="0.4">
      <c r="B169" s="47" t="s">
        <v>6416</v>
      </c>
      <c r="C169" s="47"/>
      <c r="D169" s="47" t="s">
        <v>7125</v>
      </c>
      <c r="E169" s="47" t="s">
        <v>6415</v>
      </c>
      <c r="F169" s="47"/>
      <c r="G169" s="47"/>
    </row>
    <row r="170" spans="2:7" x14ac:dyDescent="0.4">
      <c r="B170" s="47" t="s">
        <v>2081</v>
      </c>
      <c r="C170" s="47"/>
      <c r="D170" s="47" t="s">
        <v>7125</v>
      </c>
      <c r="E170" s="47" t="s">
        <v>438</v>
      </c>
      <c r="F170" s="47"/>
      <c r="G170" s="47"/>
    </row>
    <row r="171" spans="2:7" x14ac:dyDescent="0.4">
      <c r="B171" s="47" t="s">
        <v>6418</v>
      </c>
      <c r="C171" s="47"/>
      <c r="D171" s="47" t="s">
        <v>7125</v>
      </c>
      <c r="E171" s="47" t="s">
        <v>3936</v>
      </c>
      <c r="F171" s="47"/>
      <c r="G171" s="47"/>
    </row>
    <row r="172" spans="2:7" x14ac:dyDescent="0.4">
      <c r="B172" s="47" t="s">
        <v>6421</v>
      </c>
      <c r="C172" s="47"/>
      <c r="D172" s="47" t="s">
        <v>7125</v>
      </c>
      <c r="E172" s="47" t="s">
        <v>6419</v>
      </c>
      <c r="F172" s="47"/>
      <c r="G172" s="47"/>
    </row>
    <row r="173" spans="2:7" x14ac:dyDescent="0.4">
      <c r="B173" s="47" t="s">
        <v>5385</v>
      </c>
      <c r="C173" s="47"/>
      <c r="D173" s="47" t="s">
        <v>7125</v>
      </c>
      <c r="E173" s="47" t="s">
        <v>6422</v>
      </c>
      <c r="F173" s="47"/>
      <c r="G173" s="47"/>
    </row>
    <row r="174" spans="2:7" x14ac:dyDescent="0.4">
      <c r="B174" s="47" t="s">
        <v>6424</v>
      </c>
      <c r="C174" s="47"/>
      <c r="D174" s="47" t="s">
        <v>7125</v>
      </c>
      <c r="E174" s="47" t="s">
        <v>6423</v>
      </c>
      <c r="F174" s="47"/>
      <c r="G174" s="47"/>
    </row>
    <row r="175" spans="2:7" x14ac:dyDescent="0.4">
      <c r="B175" s="47" t="s">
        <v>1471</v>
      </c>
      <c r="C175" s="47"/>
      <c r="D175" s="47" t="s">
        <v>7125</v>
      </c>
      <c r="E175" s="47" t="s">
        <v>6119</v>
      </c>
      <c r="F175" s="47"/>
      <c r="G175" s="47"/>
    </row>
    <row r="176" spans="2:7" x14ac:dyDescent="0.4">
      <c r="B176" s="47" t="s">
        <v>6426</v>
      </c>
      <c r="C176" s="47"/>
      <c r="D176" s="47" t="s">
        <v>7125</v>
      </c>
      <c r="E176" s="47" t="s">
        <v>6425</v>
      </c>
      <c r="F176" s="47"/>
      <c r="G176" s="47"/>
    </row>
    <row r="177" spans="2:7" x14ac:dyDescent="0.4">
      <c r="B177" s="47" t="s">
        <v>6427</v>
      </c>
      <c r="C177" s="47"/>
      <c r="D177" s="47" t="s">
        <v>7125</v>
      </c>
      <c r="E177" s="47" t="s">
        <v>4722</v>
      </c>
      <c r="F177" s="47"/>
      <c r="G177" s="47"/>
    </row>
    <row r="178" spans="2:7" x14ac:dyDescent="0.4">
      <c r="B178" s="47" t="s">
        <v>6429</v>
      </c>
      <c r="C178" s="47"/>
      <c r="D178" s="47" t="s">
        <v>7125</v>
      </c>
      <c r="E178" s="47" t="s">
        <v>6428</v>
      </c>
      <c r="F178" s="47"/>
      <c r="G178" s="47"/>
    </row>
    <row r="179" spans="2:7" x14ac:dyDescent="0.4">
      <c r="B179" s="47" t="s">
        <v>4742</v>
      </c>
      <c r="C179" s="47"/>
      <c r="D179" s="47" t="s">
        <v>7125</v>
      </c>
      <c r="E179" s="47" t="s">
        <v>6430</v>
      </c>
      <c r="F179" s="47"/>
      <c r="G179" s="47"/>
    </row>
    <row r="180" spans="2:7" x14ac:dyDescent="0.4">
      <c r="B180" s="47" t="s">
        <v>3487</v>
      </c>
      <c r="C180" s="47"/>
      <c r="D180" s="47" t="s">
        <v>7125</v>
      </c>
      <c r="E180" s="47" t="s">
        <v>6431</v>
      </c>
      <c r="F180" s="47"/>
      <c r="G180" s="47"/>
    </row>
    <row r="181" spans="2:7" x14ac:dyDescent="0.4">
      <c r="B181" s="47" t="s">
        <v>6432</v>
      </c>
      <c r="C181" s="47"/>
      <c r="D181" s="47" t="s">
        <v>7125</v>
      </c>
      <c r="E181" s="47" t="s">
        <v>5212</v>
      </c>
      <c r="F181" s="47"/>
      <c r="G181" s="47"/>
    </row>
    <row r="182" spans="2:7" x14ac:dyDescent="0.4">
      <c r="B182" s="47" t="s">
        <v>1801</v>
      </c>
      <c r="C182" s="47"/>
      <c r="D182" s="47" t="s">
        <v>7125</v>
      </c>
      <c r="E182" s="47" t="s">
        <v>6433</v>
      </c>
      <c r="F182" s="47"/>
      <c r="G182" s="47"/>
    </row>
    <row r="183" spans="2:7" x14ac:dyDescent="0.4">
      <c r="B183" s="47" t="s">
        <v>5893</v>
      </c>
      <c r="C183" s="47"/>
      <c r="D183" s="47" t="s">
        <v>7125</v>
      </c>
      <c r="E183" s="47" t="s">
        <v>2654</v>
      </c>
      <c r="F183" s="47"/>
      <c r="G183" s="47"/>
    </row>
    <row r="184" spans="2:7" x14ac:dyDescent="0.4">
      <c r="B184" s="47" t="s">
        <v>6434</v>
      </c>
      <c r="C184" s="47"/>
      <c r="D184" s="47" t="s">
        <v>7125</v>
      </c>
      <c r="E184" s="47" t="s">
        <v>3590</v>
      </c>
      <c r="F184" s="47"/>
      <c r="G184" s="47"/>
    </row>
    <row r="185" spans="2:7" x14ac:dyDescent="0.4">
      <c r="B185" s="47" t="s">
        <v>6436</v>
      </c>
      <c r="C185" s="47"/>
      <c r="D185" s="47" t="s">
        <v>7125</v>
      </c>
      <c r="E185" s="47" t="s">
        <v>6435</v>
      </c>
      <c r="F185" s="47"/>
      <c r="G185" s="47"/>
    </row>
    <row r="186" spans="2:7" x14ac:dyDescent="0.4">
      <c r="B186" s="47" t="s">
        <v>6437</v>
      </c>
      <c r="C186" s="47"/>
      <c r="D186" s="47" t="s">
        <v>7125</v>
      </c>
      <c r="E186" s="47" t="s">
        <v>4936</v>
      </c>
      <c r="F186" s="47"/>
      <c r="G186" s="47"/>
    </row>
    <row r="187" spans="2:7" x14ac:dyDescent="0.4">
      <c r="B187" s="47" t="s">
        <v>6439</v>
      </c>
      <c r="C187" s="47"/>
      <c r="D187" s="47" t="s">
        <v>7125</v>
      </c>
      <c r="E187" s="47" t="s">
        <v>6438</v>
      </c>
      <c r="F187" s="47"/>
      <c r="G187" s="47"/>
    </row>
    <row r="188" spans="2:7" x14ac:dyDescent="0.4">
      <c r="B188" s="47" t="s">
        <v>6441</v>
      </c>
      <c r="C188" s="47"/>
      <c r="D188" s="47" t="s">
        <v>7125</v>
      </c>
      <c r="E188" s="47" t="s">
        <v>6440</v>
      </c>
      <c r="F188" s="47"/>
      <c r="G188" s="47"/>
    </row>
    <row r="189" spans="2:7" x14ac:dyDescent="0.4">
      <c r="B189" s="47" t="s">
        <v>4642</v>
      </c>
      <c r="C189" s="47"/>
      <c r="D189" s="47" t="s">
        <v>7125</v>
      </c>
      <c r="E189" s="47" t="s">
        <v>1970</v>
      </c>
      <c r="F189" s="47"/>
      <c r="G189" s="47"/>
    </row>
    <row r="190" spans="2:7" x14ac:dyDescent="0.4">
      <c r="B190" s="47" t="s">
        <v>6442</v>
      </c>
      <c r="C190" s="47"/>
      <c r="D190" s="47" t="s">
        <v>7125</v>
      </c>
      <c r="E190" s="47" t="s">
        <v>2026</v>
      </c>
      <c r="F190" s="47"/>
      <c r="G190" s="47"/>
    </row>
    <row r="191" spans="2:7" x14ac:dyDescent="0.4">
      <c r="B191" s="47" t="s">
        <v>883</v>
      </c>
      <c r="C191" s="47"/>
      <c r="D191" s="47" t="s">
        <v>7125</v>
      </c>
      <c r="E191" s="47" t="s">
        <v>6443</v>
      </c>
      <c r="F191" s="47"/>
      <c r="G191" s="47"/>
    </row>
    <row r="192" spans="2:7" x14ac:dyDescent="0.4">
      <c r="B192" s="47" t="s">
        <v>6444</v>
      </c>
      <c r="C192" s="47"/>
      <c r="D192" s="47" t="s">
        <v>7125</v>
      </c>
      <c r="E192" s="47" t="s">
        <v>6010</v>
      </c>
      <c r="F192" s="47"/>
      <c r="G192" s="47"/>
    </row>
    <row r="193" spans="2:7" x14ac:dyDescent="0.4">
      <c r="B193" s="47" t="s">
        <v>2782</v>
      </c>
      <c r="C193" s="47"/>
      <c r="D193" s="47" t="s">
        <v>7125</v>
      </c>
      <c r="E193" s="47" t="s">
        <v>6445</v>
      </c>
      <c r="F193" s="47"/>
      <c r="G193" s="47"/>
    </row>
    <row r="194" spans="2:7" x14ac:dyDescent="0.4">
      <c r="B194" s="47" t="s">
        <v>6447</v>
      </c>
      <c r="C194" s="47"/>
      <c r="D194" s="47" t="s">
        <v>7125</v>
      </c>
      <c r="E194" s="47" t="s">
        <v>6446</v>
      </c>
      <c r="F194" s="47"/>
      <c r="G194" s="47"/>
    </row>
    <row r="195" spans="2:7" x14ac:dyDescent="0.4">
      <c r="B195" s="47" t="s">
        <v>5096</v>
      </c>
      <c r="C195" s="47"/>
      <c r="D195" s="47" t="s">
        <v>7125</v>
      </c>
      <c r="E195" s="47" t="s">
        <v>5811</v>
      </c>
      <c r="F195" s="47"/>
      <c r="G195" s="47"/>
    </row>
    <row r="196" spans="2:7" x14ac:dyDescent="0.4">
      <c r="B196" s="47" t="s">
        <v>6451</v>
      </c>
      <c r="C196" s="47"/>
      <c r="D196" s="47" t="s">
        <v>7125</v>
      </c>
      <c r="E196" s="47" t="s">
        <v>6449</v>
      </c>
      <c r="F196" s="47"/>
      <c r="G196" s="47"/>
    </row>
    <row r="197" spans="2:7" x14ac:dyDescent="0.4">
      <c r="B197" s="47" t="s">
        <v>120</v>
      </c>
      <c r="C197" s="47"/>
      <c r="D197" s="47" t="s">
        <v>7125</v>
      </c>
      <c r="E197" s="47" t="s">
        <v>3147</v>
      </c>
      <c r="F197" s="47"/>
      <c r="G197" s="47"/>
    </row>
    <row r="198" spans="2:7" x14ac:dyDescent="0.4">
      <c r="B198" s="47" t="s">
        <v>3009</v>
      </c>
      <c r="C198" s="47"/>
      <c r="D198" s="47" t="s">
        <v>7125</v>
      </c>
      <c r="E198" s="47" t="s">
        <v>6452</v>
      </c>
      <c r="F198" s="47"/>
      <c r="G198" s="47"/>
    </row>
    <row r="199" spans="2:7" x14ac:dyDescent="0.4">
      <c r="B199" s="47" t="s">
        <v>106</v>
      </c>
      <c r="C199" s="47"/>
      <c r="D199" s="47" t="s">
        <v>7125</v>
      </c>
      <c r="E199" s="47" t="s">
        <v>4903</v>
      </c>
      <c r="F199" s="47"/>
      <c r="G199" s="47"/>
    </row>
    <row r="200" spans="2:7" x14ac:dyDescent="0.4">
      <c r="B200" s="47" t="s">
        <v>6454</v>
      </c>
      <c r="C200" s="47"/>
      <c r="D200" s="47" t="s">
        <v>7125</v>
      </c>
      <c r="E200" s="47" t="s">
        <v>6453</v>
      </c>
      <c r="F200" s="47"/>
      <c r="G200" s="47"/>
    </row>
    <row r="201" spans="2:7" x14ac:dyDescent="0.4">
      <c r="B201" s="47" t="s">
        <v>6455</v>
      </c>
      <c r="C201" s="47"/>
      <c r="D201" s="47" t="s">
        <v>7125</v>
      </c>
      <c r="E201" s="47" t="s">
        <v>1595</v>
      </c>
      <c r="F201" s="47"/>
      <c r="G201" s="47"/>
    </row>
    <row r="202" spans="2:7" x14ac:dyDescent="0.4">
      <c r="B202" s="47" t="s">
        <v>6331</v>
      </c>
      <c r="C202" s="47"/>
      <c r="D202" s="47" t="s">
        <v>7125</v>
      </c>
      <c r="E202" s="47" t="s">
        <v>5351</v>
      </c>
      <c r="F202" s="47"/>
      <c r="G202" s="47"/>
    </row>
    <row r="203" spans="2:7" x14ac:dyDescent="0.4">
      <c r="B203" s="47" t="s">
        <v>2894</v>
      </c>
      <c r="C203" s="47"/>
      <c r="D203" s="47" t="s">
        <v>7125</v>
      </c>
      <c r="E203" s="47" t="s">
        <v>6456</v>
      </c>
      <c r="F203" s="47"/>
      <c r="G203" s="47"/>
    </row>
    <row r="204" spans="2:7" x14ac:dyDescent="0.4">
      <c r="B204" s="47" t="s">
        <v>6458</v>
      </c>
      <c r="C204" s="47"/>
      <c r="D204" s="47" t="s">
        <v>7125</v>
      </c>
      <c r="E204" s="47" t="s">
        <v>6457</v>
      </c>
      <c r="F204" s="47"/>
      <c r="G204" s="47"/>
    </row>
    <row r="205" spans="2:7" x14ac:dyDescent="0.4">
      <c r="B205" s="47" t="s">
        <v>191</v>
      </c>
      <c r="C205" s="47"/>
      <c r="D205" s="47" t="s">
        <v>7125</v>
      </c>
      <c r="E205" s="47" t="s">
        <v>3933</v>
      </c>
      <c r="F205" s="47"/>
      <c r="G205" s="47"/>
    </row>
    <row r="206" spans="2:7" x14ac:dyDescent="0.4">
      <c r="B206" s="47" t="s">
        <v>2183</v>
      </c>
      <c r="C206" s="47"/>
      <c r="D206" s="47" t="s">
        <v>7125</v>
      </c>
      <c r="E206" s="47" t="s">
        <v>5935</v>
      </c>
      <c r="F206" s="47"/>
      <c r="G206" s="47"/>
    </row>
    <row r="207" spans="2:7" x14ac:dyDescent="0.4">
      <c r="B207" s="47" t="s">
        <v>5625</v>
      </c>
      <c r="C207" s="47"/>
      <c r="D207" s="47" t="s">
        <v>7125</v>
      </c>
      <c r="E207" s="47" t="s">
        <v>1616</v>
      </c>
      <c r="F207" s="47"/>
      <c r="G207" s="47"/>
    </row>
    <row r="208" spans="2:7" x14ac:dyDescent="0.4">
      <c r="B208" s="47" t="s">
        <v>1253</v>
      </c>
      <c r="C208" s="47"/>
      <c r="D208" s="47" t="s">
        <v>7125</v>
      </c>
      <c r="E208" s="47" t="s">
        <v>6459</v>
      </c>
      <c r="F208" s="47"/>
      <c r="G208" s="47"/>
    </row>
    <row r="209" spans="2:7" x14ac:dyDescent="0.4">
      <c r="B209" s="47" t="s">
        <v>2724</v>
      </c>
      <c r="C209" s="47"/>
      <c r="D209" s="47" t="s">
        <v>7125</v>
      </c>
      <c r="E209" s="47" t="s">
        <v>1250</v>
      </c>
      <c r="F209" s="47"/>
      <c r="G209" s="47"/>
    </row>
    <row r="210" spans="2:7" x14ac:dyDescent="0.4">
      <c r="B210" s="47" t="s">
        <v>6461</v>
      </c>
      <c r="C210" s="47"/>
      <c r="D210" s="47" t="s">
        <v>7125</v>
      </c>
      <c r="E210" s="47" t="s">
        <v>6460</v>
      </c>
      <c r="F210" s="47"/>
      <c r="G210" s="47"/>
    </row>
    <row r="211" spans="2:7" x14ac:dyDescent="0.4">
      <c r="B211" s="47" t="s">
        <v>6463</v>
      </c>
      <c r="C211" s="47"/>
      <c r="D211" s="47" t="s">
        <v>7125</v>
      </c>
      <c r="E211" s="47" t="s">
        <v>6462</v>
      </c>
      <c r="F211" s="47"/>
      <c r="G211" s="47"/>
    </row>
    <row r="212" spans="2:7" x14ac:dyDescent="0.4">
      <c r="B212" s="47" t="s">
        <v>6464</v>
      </c>
      <c r="C212" s="47"/>
      <c r="D212" s="47" t="s">
        <v>7125</v>
      </c>
      <c r="E212" s="47" t="s">
        <v>1014</v>
      </c>
      <c r="F212" s="47"/>
      <c r="G212" s="47"/>
    </row>
    <row r="213" spans="2:7" x14ac:dyDescent="0.4">
      <c r="B213" s="47" t="s">
        <v>5094</v>
      </c>
      <c r="C213" s="47"/>
      <c r="D213" s="47" t="s">
        <v>7125</v>
      </c>
      <c r="E213" s="47" t="s">
        <v>3421</v>
      </c>
      <c r="F213" s="47"/>
      <c r="G213" s="47"/>
    </row>
    <row r="214" spans="2:7" x14ac:dyDescent="0.4">
      <c r="B214" s="47" t="s">
        <v>2320</v>
      </c>
      <c r="C214" s="47"/>
      <c r="D214" s="47" t="s">
        <v>7125</v>
      </c>
      <c r="E214" s="47" t="s">
        <v>6230</v>
      </c>
      <c r="F214" s="47"/>
      <c r="G214" s="47"/>
    </row>
    <row r="215" spans="2:7" x14ac:dyDescent="0.4">
      <c r="B215" s="47" t="s">
        <v>1834</v>
      </c>
      <c r="C215" s="47"/>
      <c r="D215" s="47" t="s">
        <v>7125</v>
      </c>
      <c r="E215" s="47" t="s">
        <v>721</v>
      </c>
      <c r="F215" s="47"/>
      <c r="G215" s="47"/>
    </row>
    <row r="216" spans="2:7" x14ac:dyDescent="0.4">
      <c r="B216" s="47" t="s">
        <v>1399</v>
      </c>
      <c r="C216" s="47"/>
      <c r="D216" s="47" t="s">
        <v>7125</v>
      </c>
      <c r="E216" s="47" t="s">
        <v>1232</v>
      </c>
      <c r="F216" s="47"/>
      <c r="G216" s="47"/>
    </row>
    <row r="217" spans="2:7" x14ac:dyDescent="0.4">
      <c r="B217" s="47" t="s">
        <v>3688</v>
      </c>
      <c r="C217" s="47"/>
      <c r="D217" s="47" t="s">
        <v>7125</v>
      </c>
      <c r="E217" s="47" t="s">
        <v>2011</v>
      </c>
      <c r="F217" s="47"/>
      <c r="G217" s="47"/>
    </row>
    <row r="218" spans="2:7" x14ac:dyDescent="0.4">
      <c r="B218" s="47" t="s">
        <v>6465</v>
      </c>
      <c r="C218" s="47"/>
      <c r="D218" s="47" t="s">
        <v>7125</v>
      </c>
      <c r="E218" s="47" t="s">
        <v>5965</v>
      </c>
      <c r="F218" s="47"/>
      <c r="G218" s="47"/>
    </row>
    <row r="219" spans="2:7" x14ac:dyDescent="0.4">
      <c r="B219" s="47" t="s">
        <v>6468</v>
      </c>
      <c r="C219" s="47"/>
      <c r="D219" s="47" t="s">
        <v>7125</v>
      </c>
      <c r="E219" s="47" t="s">
        <v>6467</v>
      </c>
      <c r="F219" s="47"/>
      <c r="G219" s="47"/>
    </row>
    <row r="220" spans="2:7" x14ac:dyDescent="0.4">
      <c r="B220" s="47" t="s">
        <v>6470</v>
      </c>
      <c r="C220" s="47"/>
      <c r="D220" s="47" t="s">
        <v>7125</v>
      </c>
      <c r="E220" s="47" t="s">
        <v>6469</v>
      </c>
      <c r="F220" s="47"/>
      <c r="G220" s="47"/>
    </row>
    <row r="221" spans="2:7" x14ac:dyDescent="0.4">
      <c r="B221" s="47" t="s">
        <v>6471</v>
      </c>
      <c r="C221" s="47"/>
      <c r="D221" s="47" t="s">
        <v>7125</v>
      </c>
      <c r="E221" s="47" t="s">
        <v>1905</v>
      </c>
      <c r="F221" s="47"/>
      <c r="G221" s="47"/>
    </row>
    <row r="222" spans="2:7" x14ac:dyDescent="0.4">
      <c r="B222" s="47" t="s">
        <v>6472</v>
      </c>
      <c r="C222" s="47"/>
      <c r="D222" s="47" t="s">
        <v>7125</v>
      </c>
      <c r="E222" s="47" t="s">
        <v>3069</v>
      </c>
      <c r="F222" s="47"/>
      <c r="G222" s="47"/>
    </row>
    <row r="223" spans="2:7" x14ac:dyDescent="0.4">
      <c r="B223" s="47" t="s">
        <v>6473</v>
      </c>
      <c r="C223" s="47"/>
      <c r="D223" s="47" t="s">
        <v>7125</v>
      </c>
      <c r="E223" s="47" t="s">
        <v>5434</v>
      </c>
      <c r="F223" s="47"/>
      <c r="G223" s="47"/>
    </row>
    <row r="224" spans="2:7" x14ac:dyDescent="0.4">
      <c r="B224" s="47" t="s">
        <v>5743</v>
      </c>
      <c r="C224" s="47"/>
      <c r="D224" s="47" t="s">
        <v>7125</v>
      </c>
      <c r="E224" s="47" t="s">
        <v>5454</v>
      </c>
      <c r="F224" s="47"/>
      <c r="G224" s="47"/>
    </row>
    <row r="225" spans="2:7" x14ac:dyDescent="0.4">
      <c r="B225" s="47" t="s">
        <v>6474</v>
      </c>
      <c r="C225" s="47"/>
      <c r="D225" s="47" t="s">
        <v>7125</v>
      </c>
      <c r="E225" s="47" t="s">
        <v>2341</v>
      </c>
      <c r="F225" s="47"/>
      <c r="G225" s="47"/>
    </row>
    <row r="226" spans="2:7" x14ac:dyDescent="0.4">
      <c r="B226" s="47" t="s">
        <v>5831</v>
      </c>
      <c r="C226" s="47"/>
      <c r="D226" s="47" t="s">
        <v>7125</v>
      </c>
      <c r="E226" s="47" t="s">
        <v>6475</v>
      </c>
      <c r="F226" s="47"/>
      <c r="G226" s="47"/>
    </row>
    <row r="227" spans="2:7" x14ac:dyDescent="0.4">
      <c r="B227" s="47" t="s">
        <v>2802</v>
      </c>
      <c r="C227" s="47"/>
      <c r="D227" s="47" t="s">
        <v>7125</v>
      </c>
      <c r="E227" s="47" t="s">
        <v>1516</v>
      </c>
      <c r="F227" s="47"/>
      <c r="G227" s="47"/>
    </row>
    <row r="228" spans="2:7" x14ac:dyDescent="0.4">
      <c r="B228" s="47" t="s">
        <v>6476</v>
      </c>
      <c r="C228" s="47"/>
      <c r="D228" s="47" t="s">
        <v>7125</v>
      </c>
      <c r="E228" s="47" t="s">
        <v>3323</v>
      </c>
      <c r="F228" s="47"/>
      <c r="G228" s="47"/>
    </row>
    <row r="229" spans="2:7" x14ac:dyDescent="0.4">
      <c r="B229" s="47" t="s">
        <v>6478</v>
      </c>
      <c r="C229" s="47"/>
      <c r="D229" s="47" t="s">
        <v>7125</v>
      </c>
      <c r="E229" s="47" t="s">
        <v>6477</v>
      </c>
      <c r="F229" s="47"/>
      <c r="G229" s="47"/>
    </row>
    <row r="230" spans="2:7" x14ac:dyDescent="0.4">
      <c r="B230" s="47" t="s">
        <v>6482</v>
      </c>
      <c r="C230" s="47"/>
      <c r="D230" s="47" t="s">
        <v>7125</v>
      </c>
      <c r="E230" s="47" t="s">
        <v>6481</v>
      </c>
      <c r="F230" s="47"/>
      <c r="G230" s="47"/>
    </row>
    <row r="231" spans="2:7" x14ac:dyDescent="0.4">
      <c r="B231" s="47" t="s">
        <v>6484</v>
      </c>
      <c r="C231" s="47"/>
      <c r="D231" s="47" t="s">
        <v>7125</v>
      </c>
      <c r="E231" s="47" t="s">
        <v>6483</v>
      </c>
      <c r="F231" s="47"/>
      <c r="G231" s="47"/>
    </row>
    <row r="232" spans="2:7" x14ac:dyDescent="0.4">
      <c r="B232" s="47" t="s">
        <v>6485</v>
      </c>
      <c r="C232" s="47"/>
      <c r="D232" s="47" t="s">
        <v>7125</v>
      </c>
      <c r="E232" s="47" t="s">
        <v>5931</v>
      </c>
      <c r="F232" s="47"/>
      <c r="G232" s="47"/>
    </row>
    <row r="233" spans="2:7" x14ac:dyDescent="0.4">
      <c r="B233" s="47" t="s">
        <v>1784</v>
      </c>
      <c r="C233" s="47"/>
      <c r="D233" s="47" t="s">
        <v>7125</v>
      </c>
      <c r="E233" s="47" t="s">
        <v>5550</v>
      </c>
      <c r="F233" s="47"/>
      <c r="G233" s="47"/>
    </row>
    <row r="234" spans="2:7" x14ac:dyDescent="0.4">
      <c r="B234" s="47" t="s">
        <v>6295</v>
      </c>
      <c r="C234" s="47"/>
      <c r="D234" s="47" t="s">
        <v>7125</v>
      </c>
      <c r="E234" s="47" t="s">
        <v>6486</v>
      </c>
      <c r="F234" s="47"/>
      <c r="G234" s="47"/>
    </row>
    <row r="235" spans="2:7" x14ac:dyDescent="0.4">
      <c r="B235" s="47" t="s">
        <v>4404</v>
      </c>
      <c r="C235" s="47"/>
      <c r="D235" s="47" t="s">
        <v>7125</v>
      </c>
      <c r="E235" s="47" t="s">
        <v>761</v>
      </c>
      <c r="F235" s="47"/>
      <c r="G235" s="47"/>
    </row>
    <row r="236" spans="2:7" x14ac:dyDescent="0.4">
      <c r="B236" s="47" t="s">
        <v>1298</v>
      </c>
      <c r="C236" s="47"/>
      <c r="D236" s="47" t="s">
        <v>7125</v>
      </c>
      <c r="E236" s="47" t="s">
        <v>6487</v>
      </c>
      <c r="F236" s="47"/>
      <c r="G236" s="47"/>
    </row>
    <row r="237" spans="2:7" x14ac:dyDescent="0.4">
      <c r="B237" s="47" t="s">
        <v>6490</v>
      </c>
      <c r="C237" s="47"/>
      <c r="D237" s="47" t="s">
        <v>7125</v>
      </c>
      <c r="E237" s="47" t="s">
        <v>6489</v>
      </c>
      <c r="F237" s="47"/>
      <c r="G237" s="47"/>
    </row>
    <row r="238" spans="2:7" x14ac:dyDescent="0.4">
      <c r="B238" s="47" t="s">
        <v>4819</v>
      </c>
      <c r="C238" s="47"/>
      <c r="D238" s="47" t="s">
        <v>7125</v>
      </c>
      <c r="E238" s="47" t="s">
        <v>6491</v>
      </c>
      <c r="F238" s="47"/>
      <c r="G238" s="47"/>
    </row>
    <row r="239" spans="2:7" x14ac:dyDescent="0.4">
      <c r="B239" s="47" t="s">
        <v>6493</v>
      </c>
      <c r="C239" s="47"/>
      <c r="D239" s="47" t="s">
        <v>7125</v>
      </c>
      <c r="E239" s="47" t="s">
        <v>6492</v>
      </c>
      <c r="F239" s="47"/>
      <c r="G239" s="47"/>
    </row>
    <row r="240" spans="2:7" x14ac:dyDescent="0.4">
      <c r="B240" s="47" t="s">
        <v>6495</v>
      </c>
      <c r="C240" s="47"/>
      <c r="D240" s="47" t="s">
        <v>7125</v>
      </c>
      <c r="E240" s="47" t="s">
        <v>6494</v>
      </c>
      <c r="F240" s="47"/>
      <c r="G240" s="47"/>
    </row>
    <row r="241" spans="2:7" x14ac:dyDescent="0.4">
      <c r="B241" s="47" t="s">
        <v>4155</v>
      </c>
      <c r="C241" s="47"/>
      <c r="D241" s="47" t="s">
        <v>7125</v>
      </c>
      <c r="E241" s="47" t="s">
        <v>899</v>
      </c>
      <c r="F241" s="47"/>
      <c r="G241" s="47"/>
    </row>
    <row r="242" spans="2:7" x14ac:dyDescent="0.4">
      <c r="B242" s="47" t="s">
        <v>1329</v>
      </c>
      <c r="C242" s="47"/>
      <c r="D242" s="47" t="s">
        <v>7125</v>
      </c>
      <c r="E242" s="47" t="s">
        <v>631</v>
      </c>
      <c r="F242" s="47"/>
      <c r="G242" s="47"/>
    </row>
    <row r="243" spans="2:7" x14ac:dyDescent="0.4">
      <c r="B243" s="47" t="s">
        <v>6497</v>
      </c>
      <c r="C243" s="47"/>
      <c r="D243" s="47" t="s">
        <v>7125</v>
      </c>
      <c r="E243" s="47" t="s">
        <v>6496</v>
      </c>
      <c r="F243" s="47"/>
      <c r="G243" s="47"/>
    </row>
    <row r="244" spans="2:7" x14ac:dyDescent="0.4">
      <c r="B244" s="47" t="s">
        <v>6499</v>
      </c>
      <c r="C244" s="47"/>
      <c r="D244" s="47" t="s">
        <v>7125</v>
      </c>
      <c r="E244" s="47" t="s">
        <v>6498</v>
      </c>
      <c r="F244" s="47"/>
      <c r="G244" s="47"/>
    </row>
    <row r="245" spans="2:7" x14ac:dyDescent="0.4">
      <c r="B245" s="47" t="s">
        <v>6500</v>
      </c>
      <c r="C245" s="47"/>
      <c r="D245" s="47" t="s">
        <v>7125</v>
      </c>
      <c r="E245" s="47" t="s">
        <v>5692</v>
      </c>
      <c r="F245" s="47"/>
      <c r="G245" s="47"/>
    </row>
    <row r="246" spans="2:7" x14ac:dyDescent="0.4">
      <c r="B246" s="47" t="s">
        <v>6502</v>
      </c>
      <c r="C246" s="47"/>
      <c r="D246" s="47" t="s">
        <v>7125</v>
      </c>
      <c r="E246" s="47" t="s">
        <v>6501</v>
      </c>
      <c r="F246" s="47"/>
      <c r="G246" s="47"/>
    </row>
    <row r="247" spans="2:7" x14ac:dyDescent="0.4">
      <c r="B247" s="47" t="s">
        <v>1953</v>
      </c>
      <c r="C247" s="47"/>
      <c r="D247" s="47" t="s">
        <v>7125</v>
      </c>
      <c r="E247" s="47" t="s">
        <v>6503</v>
      </c>
      <c r="F247" s="47"/>
      <c r="G247" s="47"/>
    </row>
    <row r="248" spans="2:7" x14ac:dyDescent="0.4">
      <c r="B248" s="47" t="s">
        <v>4889</v>
      </c>
      <c r="C248" s="47"/>
      <c r="D248" s="47" t="s">
        <v>7125</v>
      </c>
      <c r="E248" s="47" t="s">
        <v>6504</v>
      </c>
      <c r="F248" s="47"/>
      <c r="G248" s="47"/>
    </row>
    <row r="249" spans="2:7" x14ac:dyDescent="0.4">
      <c r="B249" s="47" t="s">
        <v>2031</v>
      </c>
      <c r="C249" s="47"/>
      <c r="D249" s="47" t="s">
        <v>7125</v>
      </c>
      <c r="E249" s="47" t="s">
        <v>6505</v>
      </c>
      <c r="F249" s="47"/>
      <c r="G249" s="47"/>
    </row>
    <row r="250" spans="2:7" x14ac:dyDescent="0.4">
      <c r="B250" s="47" t="s">
        <v>6507</v>
      </c>
      <c r="C250" s="47"/>
      <c r="D250" s="47" t="s">
        <v>7125</v>
      </c>
      <c r="E250" s="47" t="s">
        <v>6506</v>
      </c>
      <c r="F250" s="47"/>
      <c r="G250" s="47"/>
    </row>
    <row r="251" spans="2:7" x14ac:dyDescent="0.4">
      <c r="B251" s="47" t="s">
        <v>4644</v>
      </c>
      <c r="C251" s="47"/>
      <c r="D251" s="47" t="s">
        <v>7125</v>
      </c>
      <c r="E251" s="47" t="s">
        <v>5043</v>
      </c>
      <c r="F251" s="47"/>
      <c r="G251" s="47"/>
    </row>
    <row r="252" spans="2:7" x14ac:dyDescent="0.4">
      <c r="B252" s="47" t="s">
        <v>5056</v>
      </c>
      <c r="C252" s="47"/>
      <c r="D252" s="47" t="s">
        <v>7125</v>
      </c>
      <c r="E252" s="47" t="s">
        <v>6508</v>
      </c>
      <c r="F252" s="47"/>
      <c r="G252" s="47"/>
    </row>
    <row r="253" spans="2:7" x14ac:dyDescent="0.4">
      <c r="B253" s="47" t="s">
        <v>6341</v>
      </c>
      <c r="C253" s="47"/>
      <c r="D253" s="47" t="s">
        <v>7125</v>
      </c>
      <c r="E253" s="47" t="s">
        <v>2713</v>
      </c>
      <c r="F253" s="47"/>
      <c r="G253" s="47"/>
    </row>
    <row r="254" spans="2:7" x14ac:dyDescent="0.4">
      <c r="B254" s="47" t="s">
        <v>3928</v>
      </c>
      <c r="C254" s="47"/>
      <c r="D254" s="47" t="s">
        <v>7125</v>
      </c>
      <c r="E254" s="47" t="s">
        <v>367</v>
      </c>
      <c r="F254" s="47"/>
      <c r="G254" s="47"/>
    </row>
    <row r="255" spans="2:7" x14ac:dyDescent="0.4">
      <c r="B255" s="47" t="s">
        <v>2958</v>
      </c>
      <c r="C255" s="47"/>
      <c r="D255" s="47" t="s">
        <v>7125</v>
      </c>
      <c r="E255" s="47" t="s">
        <v>6510</v>
      </c>
      <c r="F255" s="47"/>
      <c r="G255" s="47"/>
    </row>
    <row r="256" spans="2:7" x14ac:dyDescent="0.4">
      <c r="B256" s="47" t="s">
        <v>6511</v>
      </c>
      <c r="C256" s="47"/>
      <c r="D256" s="47" t="s">
        <v>7125</v>
      </c>
      <c r="E256" s="47" t="s">
        <v>3288</v>
      </c>
      <c r="F256" s="47"/>
      <c r="G256" s="47"/>
    </row>
    <row r="257" spans="2:7" x14ac:dyDescent="0.4">
      <c r="B257" s="47" t="s">
        <v>5294</v>
      </c>
      <c r="C257" s="47"/>
      <c r="D257" s="47" t="s">
        <v>7125</v>
      </c>
      <c r="E257" s="47" t="s">
        <v>1569</v>
      </c>
      <c r="F257" s="47"/>
      <c r="G257" s="47"/>
    </row>
    <row r="258" spans="2:7" x14ac:dyDescent="0.4">
      <c r="B258" s="47" t="s">
        <v>162</v>
      </c>
      <c r="C258" s="47"/>
      <c r="D258" s="47" t="s">
        <v>7125</v>
      </c>
      <c r="E258" s="47" t="s">
        <v>6512</v>
      </c>
      <c r="F258" s="47"/>
      <c r="G258" s="47"/>
    </row>
    <row r="259" spans="2:7" x14ac:dyDescent="0.4">
      <c r="B259" s="47" t="s">
        <v>6800</v>
      </c>
      <c r="C259" s="47"/>
      <c r="D259" s="47" t="s">
        <v>7125</v>
      </c>
      <c r="E259" s="47" t="s">
        <v>50</v>
      </c>
      <c r="F259" s="47"/>
      <c r="G259" s="47"/>
    </row>
    <row r="260" spans="2:7" x14ac:dyDescent="0.4">
      <c r="B260" s="47" t="s">
        <v>3747</v>
      </c>
      <c r="C260" s="47"/>
      <c r="D260" s="47" t="s">
        <v>7125</v>
      </c>
      <c r="E260" s="47" t="s">
        <v>3075</v>
      </c>
      <c r="F260" s="47"/>
      <c r="G260" s="47"/>
    </row>
    <row r="261" spans="2:7" x14ac:dyDescent="0.4">
      <c r="B261" s="47" t="s">
        <v>2417</v>
      </c>
      <c r="C261" s="47"/>
      <c r="D261" s="47" t="s">
        <v>7125</v>
      </c>
      <c r="E261" s="47" t="s">
        <v>1705</v>
      </c>
      <c r="F261" s="47"/>
      <c r="G261" s="47"/>
    </row>
    <row r="262" spans="2:7" x14ac:dyDescent="0.4">
      <c r="B262" s="47" t="s">
        <v>6515</v>
      </c>
      <c r="C262" s="47"/>
      <c r="D262" s="47" t="s">
        <v>7125</v>
      </c>
      <c r="E262" s="47" t="s">
        <v>6513</v>
      </c>
      <c r="F262" s="47"/>
      <c r="G262" s="47"/>
    </row>
    <row r="263" spans="2:7" x14ac:dyDescent="0.4">
      <c r="B263" s="47" t="s">
        <v>6516</v>
      </c>
      <c r="C263" s="47"/>
      <c r="D263" s="47" t="s">
        <v>7125</v>
      </c>
      <c r="E263" s="47" t="s">
        <v>4786</v>
      </c>
      <c r="F263" s="47"/>
      <c r="G263" s="47"/>
    </row>
    <row r="264" spans="2:7" x14ac:dyDescent="0.4">
      <c r="B264" s="47" t="s">
        <v>491</v>
      </c>
      <c r="C264" s="47"/>
      <c r="D264" s="47" t="s">
        <v>7125</v>
      </c>
      <c r="E264" s="47" t="s">
        <v>5423</v>
      </c>
      <c r="F264" s="47"/>
      <c r="G264" s="47"/>
    </row>
    <row r="265" spans="2:7" x14ac:dyDescent="0.4">
      <c r="B265" s="47" t="s">
        <v>4330</v>
      </c>
      <c r="C265" s="47"/>
      <c r="D265" s="47" t="s">
        <v>7125</v>
      </c>
      <c r="E265" s="47" t="s">
        <v>6517</v>
      </c>
      <c r="F265" s="47"/>
      <c r="G265" s="47"/>
    </row>
    <row r="266" spans="2:7" x14ac:dyDescent="0.4">
      <c r="B266" s="47" t="s">
        <v>3116</v>
      </c>
      <c r="C266" s="47"/>
      <c r="D266" s="47" t="s">
        <v>7125</v>
      </c>
      <c r="E266" s="47" t="s">
        <v>1923</v>
      </c>
      <c r="F266" s="47"/>
      <c r="G266" s="47"/>
    </row>
    <row r="267" spans="2:7" x14ac:dyDescent="0.4">
      <c r="B267" s="47" t="s">
        <v>3970</v>
      </c>
      <c r="C267" s="47"/>
      <c r="D267" s="47" t="s">
        <v>7125</v>
      </c>
      <c r="E267" s="47" t="s">
        <v>6518</v>
      </c>
      <c r="F267" s="47"/>
      <c r="G267" s="47"/>
    </row>
    <row r="268" spans="2:7" x14ac:dyDescent="0.4">
      <c r="B268" s="47" t="s">
        <v>6519</v>
      </c>
      <c r="C268" s="47"/>
      <c r="D268" s="47" t="s">
        <v>7125</v>
      </c>
      <c r="E268" s="47" t="s">
        <v>4535</v>
      </c>
      <c r="F268" s="47"/>
      <c r="G268" s="47"/>
    </row>
    <row r="269" spans="2:7" x14ac:dyDescent="0.4">
      <c r="B269" s="47" t="s">
        <v>5280</v>
      </c>
      <c r="C269" s="47"/>
      <c r="D269" s="47" t="s">
        <v>7125</v>
      </c>
      <c r="E269" s="47" t="s">
        <v>6059</v>
      </c>
      <c r="F269" s="47"/>
      <c r="G269" s="47"/>
    </row>
    <row r="270" spans="2:7" x14ac:dyDescent="0.4">
      <c r="B270" s="47" t="s">
        <v>266</v>
      </c>
      <c r="C270" s="47"/>
      <c r="D270" s="47" t="s">
        <v>7125</v>
      </c>
      <c r="E270" s="47" t="s">
        <v>4310</v>
      </c>
      <c r="F270" s="47"/>
      <c r="G270" s="47"/>
    </row>
    <row r="271" spans="2:7" x14ac:dyDescent="0.4">
      <c r="B271" s="47" t="s">
        <v>6391</v>
      </c>
      <c r="C271" s="47"/>
      <c r="D271" s="47" t="s">
        <v>7125</v>
      </c>
      <c r="E271" s="47" t="s">
        <v>6006</v>
      </c>
      <c r="F271" s="47"/>
      <c r="G271" s="47"/>
    </row>
    <row r="272" spans="2:7" x14ac:dyDescent="0.4">
      <c r="B272" s="47" t="s">
        <v>560</v>
      </c>
      <c r="C272" s="47"/>
      <c r="D272" s="47" t="s">
        <v>7125</v>
      </c>
      <c r="E272" s="47" t="s">
        <v>6522</v>
      </c>
      <c r="F272" s="47"/>
      <c r="G272" s="47"/>
    </row>
    <row r="273" spans="2:7" x14ac:dyDescent="0.4">
      <c r="B273" s="47" t="s">
        <v>588</v>
      </c>
      <c r="C273" s="47"/>
      <c r="D273" s="47" t="s">
        <v>7125</v>
      </c>
      <c r="E273" s="47" t="s">
        <v>2606</v>
      </c>
      <c r="F273" s="47"/>
      <c r="G273" s="47"/>
    </row>
    <row r="274" spans="2:7" x14ac:dyDescent="0.4">
      <c r="B274" s="47" t="s">
        <v>529</v>
      </c>
      <c r="C274" s="47"/>
      <c r="D274" s="47" t="s">
        <v>7125</v>
      </c>
      <c r="E274" s="47" t="s">
        <v>6335</v>
      </c>
      <c r="F274" s="47"/>
      <c r="G274" s="47"/>
    </row>
    <row r="275" spans="2:7" x14ac:dyDescent="0.4">
      <c r="B275" s="47" t="s">
        <v>6350</v>
      </c>
      <c r="C275" s="47"/>
      <c r="D275" s="47" t="s">
        <v>7125</v>
      </c>
      <c r="E275" s="47" t="s">
        <v>6523</v>
      </c>
      <c r="F275" s="47"/>
      <c r="G275" s="47"/>
    </row>
    <row r="276" spans="2:7" x14ac:dyDescent="0.4">
      <c r="B276" s="47" t="s">
        <v>3279</v>
      </c>
      <c r="C276" s="47"/>
      <c r="D276" s="47" t="s">
        <v>7125</v>
      </c>
      <c r="E276" s="47" t="s">
        <v>6525</v>
      </c>
      <c r="F276" s="47"/>
      <c r="G276" s="47"/>
    </row>
    <row r="277" spans="2:7" x14ac:dyDescent="0.4">
      <c r="B277" s="47" t="s">
        <v>5803</v>
      </c>
      <c r="C277" s="47"/>
      <c r="D277" s="47" t="s">
        <v>7125</v>
      </c>
      <c r="E277" s="47" t="s">
        <v>6526</v>
      </c>
      <c r="F277" s="47"/>
      <c r="G277" s="47"/>
    </row>
    <row r="278" spans="2:7" x14ac:dyDescent="0.4">
      <c r="B278" s="47" t="s">
        <v>6527</v>
      </c>
      <c r="C278" s="47"/>
      <c r="D278" s="47" t="s">
        <v>7125</v>
      </c>
      <c r="E278" s="47" t="s">
        <v>5278</v>
      </c>
      <c r="F278" s="47"/>
      <c r="G278" s="47"/>
    </row>
    <row r="279" spans="2:7" x14ac:dyDescent="0.4">
      <c r="B279" s="47" t="s">
        <v>1246</v>
      </c>
      <c r="C279" s="47"/>
      <c r="D279" s="47" t="s">
        <v>7125</v>
      </c>
      <c r="E279" s="47" t="s">
        <v>6528</v>
      </c>
      <c r="F279" s="47"/>
      <c r="G279" s="47"/>
    </row>
    <row r="280" spans="2:7" x14ac:dyDescent="0.4">
      <c r="B280" s="47" t="s">
        <v>6530</v>
      </c>
      <c r="C280" s="47"/>
      <c r="D280" s="47" t="s">
        <v>7125</v>
      </c>
      <c r="E280" s="47" t="s">
        <v>6529</v>
      </c>
      <c r="F280" s="47"/>
      <c r="G280" s="47"/>
    </row>
    <row r="281" spans="2:7" x14ac:dyDescent="0.4">
      <c r="B281" s="47" t="s">
        <v>1742</v>
      </c>
      <c r="C281" s="47"/>
      <c r="D281" s="47" t="s">
        <v>7125</v>
      </c>
      <c r="E281" s="47" t="s">
        <v>3600</v>
      </c>
      <c r="F281" s="47"/>
      <c r="G281" s="47"/>
    </row>
    <row r="282" spans="2:7" x14ac:dyDescent="0.4">
      <c r="B282" s="47" t="s">
        <v>6532</v>
      </c>
      <c r="C282" s="47"/>
      <c r="D282" s="47" t="s">
        <v>7125</v>
      </c>
      <c r="E282" s="47" t="s">
        <v>6531</v>
      </c>
      <c r="F282" s="47"/>
      <c r="G282" s="47"/>
    </row>
    <row r="283" spans="2:7" x14ac:dyDescent="0.4">
      <c r="B283" s="47" t="s">
        <v>4930</v>
      </c>
      <c r="C283" s="47"/>
      <c r="D283" s="47" t="s">
        <v>7125</v>
      </c>
      <c r="E283" s="47" t="s">
        <v>4985</v>
      </c>
      <c r="F283" s="47"/>
      <c r="G283" s="47"/>
    </row>
    <row r="284" spans="2:7" x14ac:dyDescent="0.4">
      <c r="B284" s="47" t="s">
        <v>6534</v>
      </c>
      <c r="C284" s="47"/>
      <c r="D284" s="47" t="s">
        <v>7125</v>
      </c>
      <c r="E284" s="47" t="s">
        <v>6533</v>
      </c>
      <c r="F284" s="47"/>
      <c r="G284" s="47"/>
    </row>
    <row r="285" spans="2:7" x14ac:dyDescent="0.4">
      <c r="B285" s="47" t="s">
        <v>2706</v>
      </c>
      <c r="C285" s="47"/>
      <c r="D285" s="47" t="s">
        <v>7125</v>
      </c>
      <c r="E285" s="47" t="s">
        <v>5221</v>
      </c>
      <c r="F285" s="47"/>
      <c r="G285" s="47"/>
    </row>
    <row r="286" spans="2:7" x14ac:dyDescent="0.4">
      <c r="B286" s="47" t="s">
        <v>6535</v>
      </c>
      <c r="C286" s="47"/>
      <c r="D286" s="47" t="s">
        <v>7125</v>
      </c>
      <c r="E286" s="47" t="s">
        <v>4115</v>
      </c>
      <c r="F286" s="47"/>
      <c r="G286" s="47"/>
    </row>
    <row r="287" spans="2:7" x14ac:dyDescent="0.4">
      <c r="B287" s="47" t="s">
        <v>6536</v>
      </c>
      <c r="C287" s="47"/>
      <c r="D287" s="47" t="s">
        <v>7125</v>
      </c>
      <c r="E287" s="47" t="s">
        <v>6370</v>
      </c>
      <c r="F287" s="47"/>
      <c r="G287" s="47"/>
    </row>
    <row r="288" spans="2:7" x14ac:dyDescent="0.4">
      <c r="B288" s="47" t="s">
        <v>5890</v>
      </c>
      <c r="C288" s="47"/>
      <c r="D288" s="47" t="s">
        <v>7125</v>
      </c>
      <c r="E288" s="47" t="s">
        <v>6537</v>
      </c>
      <c r="F288" s="47"/>
      <c r="G288" s="47"/>
    </row>
    <row r="289" spans="2:7" x14ac:dyDescent="0.4">
      <c r="B289" s="47" t="s">
        <v>221</v>
      </c>
      <c r="C289" s="47"/>
      <c r="D289" s="47" t="s">
        <v>7125</v>
      </c>
      <c r="E289" s="47" t="s">
        <v>5174</v>
      </c>
      <c r="F289" s="47"/>
      <c r="G289" s="47"/>
    </row>
    <row r="290" spans="2:7" x14ac:dyDescent="0.4">
      <c r="B290" s="47" t="s">
        <v>6538</v>
      </c>
      <c r="C290" s="47"/>
      <c r="D290" s="47" t="s">
        <v>7125</v>
      </c>
      <c r="E290" s="47" t="s">
        <v>2540</v>
      </c>
      <c r="F290" s="47"/>
      <c r="G290" s="47"/>
    </row>
    <row r="291" spans="2:7" x14ac:dyDescent="0.4">
      <c r="B291" s="47" t="s">
        <v>4282</v>
      </c>
      <c r="C291" s="47"/>
      <c r="D291" s="47" t="s">
        <v>7125</v>
      </c>
      <c r="E291" s="47" t="s">
        <v>6539</v>
      </c>
      <c r="F291" s="47"/>
      <c r="G291" s="47"/>
    </row>
    <row r="292" spans="2:7" x14ac:dyDescent="0.4">
      <c r="B292" s="47" t="s">
        <v>6801</v>
      </c>
      <c r="C292" s="47"/>
      <c r="D292" s="47" t="s">
        <v>7125</v>
      </c>
      <c r="E292" s="47" t="s">
        <v>6540</v>
      </c>
      <c r="F292" s="47"/>
      <c r="G292" s="47"/>
    </row>
    <row r="293" spans="2:7" x14ac:dyDescent="0.4">
      <c r="B293" s="47" t="s">
        <v>6541</v>
      </c>
      <c r="C293" s="47"/>
      <c r="D293" s="47" t="s">
        <v>7125</v>
      </c>
      <c r="E293" s="47" t="s">
        <v>5784</v>
      </c>
      <c r="F293" s="47"/>
      <c r="G293" s="47"/>
    </row>
    <row r="294" spans="2:7" x14ac:dyDescent="0.4">
      <c r="B294" s="47" t="s">
        <v>6542</v>
      </c>
      <c r="C294" s="47"/>
      <c r="D294" s="47" t="s">
        <v>7125</v>
      </c>
      <c r="E294" s="47" t="s">
        <v>6360</v>
      </c>
      <c r="F294" s="47"/>
      <c r="G294" s="47"/>
    </row>
    <row r="295" spans="2:7" x14ac:dyDescent="0.4">
      <c r="B295" s="47" t="s">
        <v>4748</v>
      </c>
      <c r="C295" s="47"/>
      <c r="D295" s="47" t="s">
        <v>7125</v>
      </c>
      <c r="E295" s="47" t="s">
        <v>451</v>
      </c>
      <c r="F295" s="47"/>
      <c r="G295" s="47"/>
    </row>
    <row r="296" spans="2:7" x14ac:dyDescent="0.4">
      <c r="B296" s="47" t="s">
        <v>6543</v>
      </c>
      <c r="C296" s="47"/>
      <c r="D296" s="47" t="s">
        <v>7125</v>
      </c>
      <c r="E296" s="47" t="s">
        <v>3408</v>
      </c>
      <c r="F296" s="47"/>
      <c r="G296" s="47"/>
    </row>
    <row r="297" spans="2:7" x14ac:dyDescent="0.4">
      <c r="B297" s="47" t="s">
        <v>3151</v>
      </c>
      <c r="C297" s="47"/>
      <c r="D297" s="47" t="s">
        <v>7125</v>
      </c>
      <c r="E297" s="47" t="s">
        <v>2495</v>
      </c>
      <c r="F297" s="47"/>
      <c r="G297" s="47"/>
    </row>
    <row r="298" spans="2:7" x14ac:dyDescent="0.4">
      <c r="B298" s="47" t="s">
        <v>3948</v>
      </c>
      <c r="C298" s="47"/>
      <c r="D298" s="47" t="s">
        <v>7125</v>
      </c>
      <c r="E298" s="47" t="s">
        <v>6544</v>
      </c>
      <c r="F298" s="47"/>
      <c r="G298" s="47"/>
    </row>
    <row r="299" spans="2:7" x14ac:dyDescent="0.4">
      <c r="B299" s="47" t="s">
        <v>2186</v>
      </c>
      <c r="C299" s="47"/>
      <c r="D299" s="47" t="s">
        <v>7125</v>
      </c>
      <c r="E299" s="47" t="s">
        <v>5688</v>
      </c>
      <c r="F299" s="47"/>
      <c r="G299" s="47"/>
    </row>
    <row r="300" spans="2:7" x14ac:dyDescent="0.4">
      <c r="B300" s="47" t="s">
        <v>2545</v>
      </c>
      <c r="C300" s="47"/>
      <c r="D300" s="47" t="s">
        <v>7125</v>
      </c>
      <c r="E300" s="47" t="s">
        <v>6546</v>
      </c>
      <c r="F300" s="47"/>
      <c r="G300" s="47"/>
    </row>
    <row r="301" spans="2:7" x14ac:dyDescent="0.4">
      <c r="B301" s="47" t="s">
        <v>6548</v>
      </c>
      <c r="C301" s="47"/>
      <c r="D301" s="47" t="s">
        <v>7125</v>
      </c>
      <c r="E301" s="47" t="s">
        <v>6547</v>
      </c>
      <c r="F301" s="47"/>
      <c r="G301" s="47"/>
    </row>
    <row r="302" spans="2:7" x14ac:dyDescent="0.4">
      <c r="B302" s="47" t="s">
        <v>6550</v>
      </c>
      <c r="C302" s="47"/>
      <c r="D302" s="47" t="s">
        <v>7125</v>
      </c>
      <c r="E302" s="47" t="s">
        <v>6549</v>
      </c>
      <c r="F302" s="47"/>
      <c r="G302" s="47"/>
    </row>
    <row r="303" spans="2:7" x14ac:dyDescent="0.4">
      <c r="B303" s="47" t="s">
        <v>6553</v>
      </c>
      <c r="C303" s="47"/>
      <c r="D303" s="47" t="s">
        <v>7125</v>
      </c>
      <c r="E303" s="47" t="s">
        <v>6552</v>
      </c>
      <c r="F303" s="47"/>
      <c r="G303" s="47"/>
    </row>
    <row r="304" spans="2:7" x14ac:dyDescent="0.4">
      <c r="B304" s="47" t="s">
        <v>6554</v>
      </c>
      <c r="C304" s="47"/>
      <c r="D304" s="47" t="s">
        <v>7125</v>
      </c>
      <c r="E304" s="47" t="s">
        <v>2491</v>
      </c>
      <c r="F304" s="47"/>
      <c r="G304" s="47"/>
    </row>
    <row r="305" spans="2:7" x14ac:dyDescent="0.4">
      <c r="B305" s="47" t="s">
        <v>2778</v>
      </c>
      <c r="C305" s="47"/>
      <c r="D305" s="47" t="s">
        <v>7125</v>
      </c>
      <c r="E305" s="47" t="s">
        <v>6555</v>
      </c>
      <c r="F305" s="47"/>
      <c r="G305" s="47"/>
    </row>
    <row r="306" spans="2:7" x14ac:dyDescent="0.4">
      <c r="B306" s="47" t="s">
        <v>4312</v>
      </c>
      <c r="C306" s="47"/>
      <c r="D306" s="47" t="s">
        <v>7125</v>
      </c>
      <c r="E306" s="47" t="s">
        <v>6448</v>
      </c>
      <c r="F306" s="47"/>
      <c r="G306" s="47"/>
    </row>
    <row r="307" spans="2:7" x14ac:dyDescent="0.4">
      <c r="B307" s="47" t="s">
        <v>3229</v>
      </c>
      <c r="C307" s="47"/>
      <c r="D307" s="47" t="s">
        <v>7125</v>
      </c>
      <c r="E307" s="47" t="s">
        <v>5901</v>
      </c>
      <c r="F307" s="47"/>
      <c r="G307" s="47"/>
    </row>
    <row r="308" spans="2:7" x14ac:dyDescent="0.4">
      <c r="B308" s="47" t="s">
        <v>6556</v>
      </c>
      <c r="C308" s="47"/>
      <c r="D308" s="47" t="s">
        <v>7125</v>
      </c>
      <c r="E308" s="47" t="s">
        <v>4301</v>
      </c>
      <c r="F308" s="47"/>
      <c r="G308" s="47"/>
    </row>
    <row r="309" spans="2:7" x14ac:dyDescent="0.4">
      <c r="B309" s="47" t="s">
        <v>6557</v>
      </c>
      <c r="C309" s="47"/>
      <c r="D309" s="47" t="s">
        <v>7125</v>
      </c>
      <c r="E309" s="47" t="s">
        <v>960</v>
      </c>
      <c r="F309" s="47"/>
      <c r="G309" s="47"/>
    </row>
    <row r="310" spans="2:7" x14ac:dyDescent="0.4">
      <c r="B310" s="47" t="s">
        <v>6560</v>
      </c>
      <c r="C310" s="47"/>
      <c r="D310" s="47" t="s">
        <v>7125</v>
      </c>
      <c r="E310" s="47" t="s">
        <v>6558</v>
      </c>
      <c r="F310" s="47"/>
      <c r="G310" s="47"/>
    </row>
    <row r="311" spans="2:7" x14ac:dyDescent="0.4">
      <c r="B311" s="47" t="s">
        <v>6562</v>
      </c>
      <c r="C311" s="47"/>
      <c r="D311" s="47" t="s">
        <v>7125</v>
      </c>
      <c r="E311" s="47" t="s">
        <v>6561</v>
      </c>
      <c r="F311" s="47"/>
      <c r="G311" s="47"/>
    </row>
    <row r="312" spans="2:7" x14ac:dyDescent="0.4">
      <c r="B312" s="47" t="s">
        <v>6565</v>
      </c>
      <c r="C312" s="47"/>
      <c r="D312" s="47" t="s">
        <v>7125</v>
      </c>
      <c r="E312" s="47" t="s">
        <v>6564</v>
      </c>
      <c r="F312" s="47"/>
      <c r="G312" s="47"/>
    </row>
    <row r="313" spans="2:7" x14ac:dyDescent="0.4">
      <c r="B313" s="47" t="s">
        <v>6567</v>
      </c>
      <c r="C313" s="47"/>
      <c r="D313" s="47" t="s">
        <v>7125</v>
      </c>
      <c r="E313" s="47" t="s">
        <v>6566</v>
      </c>
      <c r="F313" s="47"/>
      <c r="G313" s="47"/>
    </row>
    <row r="314" spans="2:7" x14ac:dyDescent="0.4">
      <c r="B314" s="47" t="s">
        <v>6568</v>
      </c>
      <c r="C314" s="47"/>
      <c r="D314" s="47" t="s">
        <v>7125</v>
      </c>
      <c r="E314" s="47" t="s">
        <v>5437</v>
      </c>
      <c r="F314" s="47"/>
      <c r="G314" s="47"/>
    </row>
    <row r="315" spans="2:7" x14ac:dyDescent="0.4">
      <c r="B315" s="47" t="s">
        <v>6063</v>
      </c>
      <c r="C315" s="47"/>
      <c r="D315" s="47" t="s">
        <v>7125</v>
      </c>
      <c r="E315" s="47" t="s">
        <v>6569</v>
      </c>
      <c r="F315" s="47"/>
      <c r="G315" s="47"/>
    </row>
    <row r="316" spans="2:7" x14ac:dyDescent="0.4">
      <c r="B316" s="47" t="s">
        <v>5617</v>
      </c>
      <c r="C316" s="47"/>
      <c r="D316" s="47" t="s">
        <v>7125</v>
      </c>
      <c r="E316" s="47" t="s">
        <v>6570</v>
      </c>
      <c r="F316" s="47"/>
      <c r="G316" s="47"/>
    </row>
    <row r="317" spans="2:7" x14ac:dyDescent="0.4">
      <c r="B317" s="47" t="s">
        <v>1666</v>
      </c>
      <c r="C317" s="47"/>
      <c r="D317" s="47" t="s">
        <v>7125</v>
      </c>
      <c r="E317" s="47" t="s">
        <v>3813</v>
      </c>
      <c r="F317" s="47"/>
      <c r="G317" s="47"/>
    </row>
    <row r="318" spans="2:7" x14ac:dyDescent="0.4">
      <c r="B318" s="47" t="s">
        <v>3749</v>
      </c>
      <c r="C318" s="47"/>
      <c r="D318" s="47" t="s">
        <v>7125</v>
      </c>
      <c r="E318" s="47" t="s">
        <v>3439</v>
      </c>
      <c r="F318" s="47"/>
      <c r="G318" s="47"/>
    </row>
    <row r="319" spans="2:7" x14ac:dyDescent="0.4">
      <c r="B319" s="47" t="s">
        <v>6571</v>
      </c>
      <c r="C319" s="47"/>
      <c r="D319" s="47" t="s">
        <v>7125</v>
      </c>
      <c r="E319" s="47" t="s">
        <v>2139</v>
      </c>
      <c r="F319" s="47"/>
      <c r="G319" s="47"/>
    </row>
    <row r="320" spans="2:7" x14ac:dyDescent="0.4">
      <c r="B320" s="47" t="s">
        <v>6572</v>
      </c>
      <c r="C320" s="47"/>
      <c r="D320" s="47" t="s">
        <v>7125</v>
      </c>
      <c r="E320" s="47" t="s">
        <v>5533</v>
      </c>
      <c r="F320" s="47"/>
      <c r="G320" s="47"/>
    </row>
    <row r="321" spans="2:7" x14ac:dyDescent="0.4">
      <c r="B321" s="47" t="s">
        <v>6574</v>
      </c>
      <c r="C321" s="47"/>
      <c r="D321" s="47" t="s">
        <v>7125</v>
      </c>
      <c r="E321" s="47" t="s">
        <v>6573</v>
      </c>
      <c r="F321" s="47"/>
      <c r="G321" s="47"/>
    </row>
    <row r="322" spans="2:7" x14ac:dyDescent="0.4">
      <c r="B322" s="47" t="s">
        <v>3479</v>
      </c>
      <c r="C322" s="47"/>
      <c r="D322" s="47" t="s">
        <v>7125</v>
      </c>
      <c r="E322" s="47" t="s">
        <v>118</v>
      </c>
      <c r="F322" s="47"/>
      <c r="G322" s="47"/>
    </row>
    <row r="323" spans="2:7" x14ac:dyDescent="0.4">
      <c r="B323" s="47" t="s">
        <v>6576</v>
      </c>
      <c r="C323" s="47"/>
      <c r="D323" s="47" t="s">
        <v>7125</v>
      </c>
      <c r="E323" s="47" t="s">
        <v>6575</v>
      </c>
      <c r="F323" s="47"/>
      <c r="G323" s="47"/>
    </row>
    <row r="324" spans="2:7" x14ac:dyDescent="0.4">
      <c r="B324" s="47" t="s">
        <v>3654</v>
      </c>
      <c r="C324" s="47"/>
      <c r="D324" s="47" t="s">
        <v>7125</v>
      </c>
      <c r="E324" s="47" t="s">
        <v>2151</v>
      </c>
      <c r="F324" s="47"/>
      <c r="G324" s="47"/>
    </row>
    <row r="325" spans="2:7" x14ac:dyDescent="0.4">
      <c r="B325" s="47" t="s">
        <v>6579</v>
      </c>
      <c r="C325" s="47"/>
      <c r="D325" s="47" t="s">
        <v>7125</v>
      </c>
      <c r="E325" s="47" t="s">
        <v>6577</v>
      </c>
      <c r="F325" s="47"/>
      <c r="G325" s="47"/>
    </row>
    <row r="326" spans="2:7" x14ac:dyDescent="0.4">
      <c r="B326" s="47" t="s">
        <v>217</v>
      </c>
      <c r="C326" s="47"/>
      <c r="D326" s="47" t="s">
        <v>7125</v>
      </c>
      <c r="E326" s="47" t="s">
        <v>1270</v>
      </c>
      <c r="F326" s="47"/>
      <c r="G326" s="47"/>
    </row>
    <row r="327" spans="2:7" x14ac:dyDescent="0.4">
      <c r="B327" s="47" t="s">
        <v>6580</v>
      </c>
      <c r="C327" s="47"/>
      <c r="D327" s="47" t="s">
        <v>7125</v>
      </c>
      <c r="E327" s="47" t="s">
        <v>2418</v>
      </c>
      <c r="F327" s="47"/>
      <c r="G327" s="47"/>
    </row>
    <row r="328" spans="2:7" x14ac:dyDescent="0.4">
      <c r="B328" s="47" t="s">
        <v>6581</v>
      </c>
      <c r="C328" s="47"/>
      <c r="D328" s="47" t="s">
        <v>7125</v>
      </c>
      <c r="E328" s="47" t="s">
        <v>2225</v>
      </c>
      <c r="F328" s="47"/>
      <c r="G328" s="47"/>
    </row>
    <row r="329" spans="2:7" x14ac:dyDescent="0.4">
      <c r="B329" s="47" t="s">
        <v>6584</v>
      </c>
      <c r="C329" s="47"/>
      <c r="D329" s="47" t="s">
        <v>7125</v>
      </c>
      <c r="E329" s="47" t="s">
        <v>6582</v>
      </c>
      <c r="F329" s="47"/>
      <c r="G329" s="47"/>
    </row>
    <row r="330" spans="2:7" x14ac:dyDescent="0.4">
      <c r="B330" s="47" t="s">
        <v>6586</v>
      </c>
      <c r="C330" s="47"/>
      <c r="D330" s="47" t="s">
        <v>7125</v>
      </c>
      <c r="E330" s="47" t="s">
        <v>4823</v>
      </c>
      <c r="F330" s="47"/>
      <c r="G330" s="47"/>
    </row>
    <row r="331" spans="2:7" x14ac:dyDescent="0.4">
      <c r="B331" s="47" t="s">
        <v>3553</v>
      </c>
      <c r="C331" s="47"/>
      <c r="D331" s="47" t="s">
        <v>7125</v>
      </c>
      <c r="E331" s="47" t="s">
        <v>6587</v>
      </c>
      <c r="F331" s="47"/>
      <c r="G331" s="47"/>
    </row>
    <row r="332" spans="2:7" x14ac:dyDescent="0.4">
      <c r="B332" s="47" t="s">
        <v>4791</v>
      </c>
      <c r="C332" s="47"/>
      <c r="D332" s="47" t="s">
        <v>7125</v>
      </c>
      <c r="E332" s="47" t="s">
        <v>726</v>
      </c>
      <c r="F332" s="47"/>
      <c r="G332" s="47"/>
    </row>
    <row r="333" spans="2:7" x14ac:dyDescent="0.4">
      <c r="B333" s="47" t="s">
        <v>6589</v>
      </c>
      <c r="C333" s="47"/>
      <c r="D333" s="47" t="s">
        <v>7125</v>
      </c>
      <c r="E333" s="47" t="s">
        <v>6588</v>
      </c>
      <c r="F333" s="47"/>
      <c r="G333" s="47"/>
    </row>
    <row r="334" spans="2:7" x14ac:dyDescent="0.4">
      <c r="B334" s="47" t="s">
        <v>484</v>
      </c>
      <c r="C334" s="47"/>
      <c r="D334" s="47" t="s">
        <v>7125</v>
      </c>
      <c r="E334" s="47" t="s">
        <v>6590</v>
      </c>
      <c r="F334" s="47"/>
      <c r="G334" s="47"/>
    </row>
    <row r="335" spans="2:7" x14ac:dyDescent="0.4">
      <c r="B335" s="47" t="s">
        <v>1236</v>
      </c>
      <c r="C335" s="47"/>
      <c r="D335" s="47" t="s">
        <v>7125</v>
      </c>
      <c r="E335" s="47" t="s">
        <v>6591</v>
      </c>
      <c r="F335" s="47"/>
      <c r="G335" s="47"/>
    </row>
    <row r="336" spans="2:7" x14ac:dyDescent="0.4">
      <c r="B336" s="47" t="s">
        <v>3580</v>
      </c>
      <c r="C336" s="47"/>
      <c r="D336" s="47" t="s">
        <v>7125</v>
      </c>
      <c r="E336" s="47" t="s">
        <v>6592</v>
      </c>
      <c r="F336" s="47"/>
      <c r="G336" s="47"/>
    </row>
    <row r="337" spans="2:7" x14ac:dyDescent="0.4">
      <c r="B337" s="47" t="s">
        <v>1427</v>
      </c>
      <c r="C337" s="47"/>
      <c r="D337" s="47" t="s">
        <v>7125</v>
      </c>
      <c r="E337" s="47" t="s">
        <v>4599</v>
      </c>
      <c r="F337" s="47"/>
      <c r="G337" s="47"/>
    </row>
    <row r="338" spans="2:7" x14ac:dyDescent="0.4">
      <c r="B338" s="47" t="s">
        <v>5900</v>
      </c>
      <c r="C338" s="47"/>
      <c r="D338" s="47" t="s">
        <v>7125</v>
      </c>
      <c r="E338" s="47" t="s">
        <v>3563</v>
      </c>
      <c r="F338" s="47"/>
      <c r="G338" s="47"/>
    </row>
    <row r="339" spans="2:7" x14ac:dyDescent="0.4">
      <c r="B339" s="47" t="s">
        <v>799</v>
      </c>
      <c r="C339" s="47"/>
      <c r="D339" s="47" t="s">
        <v>7125</v>
      </c>
      <c r="E339" s="47" t="s">
        <v>6974</v>
      </c>
      <c r="F339" s="47"/>
      <c r="G339" s="47"/>
    </row>
    <row r="340" spans="2:7" x14ac:dyDescent="0.4">
      <c r="B340" s="47" t="s">
        <v>6545</v>
      </c>
      <c r="C340" s="47"/>
      <c r="D340" s="47" t="s">
        <v>7125</v>
      </c>
      <c r="E340" s="47" t="s">
        <v>4138</v>
      </c>
      <c r="F340" s="47"/>
      <c r="G340" s="47"/>
    </row>
    <row r="341" spans="2:7" x14ac:dyDescent="0.4">
      <c r="B341" s="47" t="s">
        <v>6976</v>
      </c>
      <c r="C341" s="47"/>
      <c r="D341" s="47" t="s">
        <v>7125</v>
      </c>
      <c r="E341" s="47" t="s">
        <v>2010</v>
      </c>
      <c r="F341" s="47"/>
      <c r="G341" s="47"/>
    </row>
    <row r="342" spans="2:7" x14ac:dyDescent="0.4">
      <c r="B342" s="47" t="s">
        <v>4222</v>
      </c>
      <c r="C342" s="47"/>
      <c r="D342" s="47" t="s">
        <v>7125</v>
      </c>
      <c r="E342" s="47" t="s">
        <v>6975</v>
      </c>
      <c r="F342" s="47"/>
      <c r="G342" s="47"/>
    </row>
    <row r="343" spans="2:7" x14ac:dyDescent="0.4">
      <c r="B343" s="47" t="s">
        <v>55</v>
      </c>
      <c r="C343" s="47"/>
      <c r="D343" s="47" t="s">
        <v>7125</v>
      </c>
      <c r="E343" s="47" t="s">
        <v>1159</v>
      </c>
      <c r="F343" s="47"/>
      <c r="G343" s="47"/>
    </row>
    <row r="344" spans="2:7" x14ac:dyDescent="0.4">
      <c r="B344" s="47" t="s">
        <v>6977</v>
      </c>
      <c r="C344" s="47"/>
      <c r="D344" s="47" t="s">
        <v>7125</v>
      </c>
      <c r="E344" s="47" t="s">
        <v>1165</v>
      </c>
      <c r="F344" s="47"/>
      <c r="G344" s="47"/>
    </row>
    <row r="345" spans="2:7" x14ac:dyDescent="0.4">
      <c r="B345" s="47" t="s">
        <v>6978</v>
      </c>
      <c r="C345" s="47"/>
      <c r="D345" s="47" t="s">
        <v>7125</v>
      </c>
      <c r="E345" s="47" t="s">
        <v>1168</v>
      </c>
      <c r="F345" s="47"/>
      <c r="G345" s="47"/>
    </row>
    <row r="346" spans="2:7" x14ac:dyDescent="0.4">
      <c r="B346" s="47" t="s">
        <v>6979</v>
      </c>
      <c r="C346" s="47"/>
      <c r="D346" s="47" t="s">
        <v>7125</v>
      </c>
      <c r="E346" s="47" t="s">
        <v>1170</v>
      </c>
      <c r="F346" s="47"/>
      <c r="G346" s="47"/>
    </row>
    <row r="347" spans="2:7" x14ac:dyDescent="0.4">
      <c r="B347" s="47" t="s">
        <v>6045</v>
      </c>
      <c r="C347" s="47"/>
      <c r="D347" s="47" t="s">
        <v>7125</v>
      </c>
      <c r="E347" s="47" t="s">
        <v>1172</v>
      </c>
      <c r="F347" s="47"/>
      <c r="G347" s="47"/>
    </row>
    <row r="348" spans="2:7" x14ac:dyDescent="0.4">
      <c r="B348" s="47" t="s">
        <v>5589</v>
      </c>
      <c r="C348" s="47"/>
      <c r="D348" s="47" t="s">
        <v>7125</v>
      </c>
      <c r="E348" s="47" t="s">
        <v>1174</v>
      </c>
      <c r="F348" s="47"/>
      <c r="G348" s="47"/>
    </row>
    <row r="349" spans="2:7" x14ac:dyDescent="0.4">
      <c r="B349" s="47" t="s">
        <v>6980</v>
      </c>
      <c r="C349" s="47"/>
      <c r="D349" s="47" t="s">
        <v>7125</v>
      </c>
      <c r="E349" s="47" t="s">
        <v>912</v>
      </c>
      <c r="F349" s="47"/>
      <c r="G349" s="47"/>
    </row>
    <row r="350" spans="2:7" x14ac:dyDescent="0.4">
      <c r="B350" s="47" t="s">
        <v>3906</v>
      </c>
      <c r="C350" s="47"/>
      <c r="D350" s="47" t="s">
        <v>7125</v>
      </c>
      <c r="E350" s="47" t="s">
        <v>1182</v>
      </c>
      <c r="F350" s="47"/>
      <c r="G350" s="47"/>
    </row>
    <row r="351" spans="2:7" x14ac:dyDescent="0.4">
      <c r="B351" s="47" t="s">
        <v>1859</v>
      </c>
      <c r="C351" s="47"/>
      <c r="D351" s="47" t="s">
        <v>7125</v>
      </c>
      <c r="E351" s="47" t="s">
        <v>807</v>
      </c>
      <c r="F351" s="47"/>
      <c r="G351" s="47"/>
    </row>
    <row r="352" spans="2:7" x14ac:dyDescent="0.4">
      <c r="B352" s="47" t="s">
        <v>6981</v>
      </c>
      <c r="C352" s="47"/>
      <c r="D352" s="47" t="s">
        <v>7125</v>
      </c>
      <c r="E352" s="47" t="s">
        <v>1158</v>
      </c>
      <c r="F352" s="47"/>
      <c r="G352" s="47"/>
    </row>
    <row r="353" spans="2:7" x14ac:dyDescent="0.4">
      <c r="B353" s="47" t="s">
        <v>1570</v>
      </c>
      <c r="C353" s="47"/>
      <c r="D353" s="47" t="s">
        <v>7125</v>
      </c>
      <c r="E353" s="47" t="s">
        <v>1199</v>
      </c>
      <c r="F353" s="47"/>
      <c r="G353" s="47"/>
    </row>
    <row r="354" spans="2:7" x14ac:dyDescent="0.4">
      <c r="B354" s="47" t="s">
        <v>5825</v>
      </c>
      <c r="C354" s="47"/>
      <c r="D354" s="47" t="s">
        <v>7125</v>
      </c>
      <c r="E354" s="47" t="s">
        <v>990</v>
      </c>
      <c r="F354" s="47"/>
      <c r="G354" s="47"/>
    </row>
    <row r="355" spans="2:7" x14ac:dyDescent="0.4">
      <c r="B355" s="47" t="s">
        <v>2925</v>
      </c>
      <c r="C355" s="47"/>
      <c r="D355" s="47" t="s">
        <v>7125</v>
      </c>
      <c r="E355" s="47" t="s">
        <v>760</v>
      </c>
      <c r="F355" s="47"/>
      <c r="G355" s="47"/>
    </row>
    <row r="356" spans="2:7" x14ac:dyDescent="0.4">
      <c r="B356" s="47" t="s">
        <v>6593</v>
      </c>
      <c r="C356" s="47"/>
      <c r="D356" s="47" t="s">
        <v>7125</v>
      </c>
      <c r="E356" s="47" t="s">
        <v>961</v>
      </c>
      <c r="F356" s="47"/>
      <c r="G356" s="47"/>
    </row>
    <row r="357" spans="2:7" x14ac:dyDescent="0.4">
      <c r="B357" s="47" t="s">
        <v>6594</v>
      </c>
      <c r="C357" s="47"/>
      <c r="D357" s="47" t="s">
        <v>7125</v>
      </c>
      <c r="E357" s="47" t="s">
        <v>1216</v>
      </c>
      <c r="F357" s="47"/>
      <c r="G357" s="47"/>
    </row>
    <row r="358" spans="2:7" x14ac:dyDescent="0.4">
      <c r="B358" s="47" t="s">
        <v>4346</v>
      </c>
      <c r="C358" s="47"/>
      <c r="D358" s="47" t="s">
        <v>7125</v>
      </c>
      <c r="E358" s="47" t="s">
        <v>854</v>
      </c>
      <c r="F358" s="47"/>
      <c r="G358" s="47"/>
    </row>
    <row r="359" spans="2:7" x14ac:dyDescent="0.4">
      <c r="B359" s="47" t="s">
        <v>6595</v>
      </c>
      <c r="C359" s="47"/>
      <c r="D359" s="47" t="s">
        <v>7125</v>
      </c>
      <c r="E359" s="47" t="s">
        <v>1235</v>
      </c>
      <c r="F359" s="47"/>
      <c r="G359" s="47"/>
    </row>
    <row r="360" spans="2:7" x14ac:dyDescent="0.4">
      <c r="B360" s="47" t="s">
        <v>2452</v>
      </c>
      <c r="C360" s="47"/>
      <c r="D360" s="47" t="s">
        <v>7125</v>
      </c>
      <c r="E360" s="47" t="s">
        <v>1245</v>
      </c>
      <c r="F360" s="47"/>
      <c r="G360" s="47"/>
    </row>
    <row r="361" spans="2:7" x14ac:dyDescent="0.4">
      <c r="B361" s="47" t="s">
        <v>4471</v>
      </c>
      <c r="C361" s="47"/>
      <c r="D361" s="47" t="s">
        <v>7125</v>
      </c>
      <c r="E361" s="47" t="s">
        <v>1249</v>
      </c>
      <c r="F361" s="47"/>
      <c r="G361" s="47"/>
    </row>
    <row r="362" spans="2:7" x14ac:dyDescent="0.4">
      <c r="B362" s="47" t="s">
        <v>2836</v>
      </c>
      <c r="C362" s="47"/>
      <c r="D362" s="47" t="s">
        <v>7125</v>
      </c>
      <c r="E362" s="47" t="s">
        <v>1208</v>
      </c>
      <c r="F362" s="47"/>
      <c r="G362" s="47"/>
    </row>
    <row r="363" spans="2:7" x14ac:dyDescent="0.4">
      <c r="B363" s="47" t="s">
        <v>4628</v>
      </c>
      <c r="C363" s="47"/>
      <c r="D363" s="47" t="s">
        <v>7125</v>
      </c>
      <c r="E363" s="47" t="s">
        <v>1264</v>
      </c>
      <c r="F363" s="47"/>
      <c r="G363" s="47"/>
    </row>
    <row r="364" spans="2:7" x14ac:dyDescent="0.4">
      <c r="B364" s="47" t="s">
        <v>1877</v>
      </c>
      <c r="C364" s="47"/>
      <c r="D364" s="47" t="s">
        <v>7125</v>
      </c>
      <c r="E364" s="47" t="s">
        <v>1266</v>
      </c>
      <c r="F364" s="47"/>
      <c r="G364" s="47"/>
    </row>
    <row r="365" spans="2:7" x14ac:dyDescent="0.4">
      <c r="B365" s="47" t="s">
        <v>6417</v>
      </c>
      <c r="C365" s="47"/>
      <c r="D365" s="47" t="s">
        <v>7125</v>
      </c>
      <c r="E365" s="47" t="s">
        <v>3605</v>
      </c>
      <c r="F365" s="47"/>
      <c r="G365" s="47"/>
    </row>
    <row r="366" spans="2:7" x14ac:dyDescent="0.4">
      <c r="B366" s="47" t="s">
        <v>6596</v>
      </c>
      <c r="C366" s="47"/>
      <c r="D366" s="47" t="s">
        <v>7125</v>
      </c>
      <c r="E366" s="47" t="s">
        <v>4978</v>
      </c>
      <c r="F366" s="47"/>
      <c r="G366" s="47"/>
    </row>
    <row r="367" spans="2:7" x14ac:dyDescent="0.4">
      <c r="B367" s="47" t="s">
        <v>6597</v>
      </c>
      <c r="C367" s="47"/>
      <c r="D367" s="47" t="s">
        <v>7125</v>
      </c>
      <c r="E367" s="47" t="s">
        <v>2746</v>
      </c>
      <c r="F367" s="47"/>
      <c r="G367" s="47"/>
    </row>
    <row r="368" spans="2:7" x14ac:dyDescent="0.4">
      <c r="B368" s="47" t="s">
        <v>2298</v>
      </c>
      <c r="C368" s="47"/>
      <c r="D368" s="47" t="s">
        <v>7125</v>
      </c>
      <c r="E368" s="47" t="s">
        <v>808</v>
      </c>
      <c r="F368" s="47"/>
      <c r="G368" s="47"/>
    </row>
    <row r="369" spans="2:7" x14ac:dyDescent="0.4">
      <c r="B369" s="47" t="s">
        <v>139</v>
      </c>
      <c r="C369" s="47"/>
      <c r="D369" s="47" t="s">
        <v>7125</v>
      </c>
      <c r="E369" s="47" t="s">
        <v>3755</v>
      </c>
      <c r="F369" s="47"/>
      <c r="G369" s="47"/>
    </row>
    <row r="370" spans="2:7" x14ac:dyDescent="0.4">
      <c r="B370" s="47" t="s">
        <v>6982</v>
      </c>
      <c r="C370" s="47"/>
      <c r="D370" s="47" t="s">
        <v>7125</v>
      </c>
      <c r="E370" s="47" t="s">
        <v>4337</v>
      </c>
      <c r="F370" s="47"/>
      <c r="G370" s="47"/>
    </row>
    <row r="371" spans="2:7" x14ac:dyDescent="0.4">
      <c r="B371" s="47" t="s">
        <v>6598</v>
      </c>
      <c r="C371" s="47"/>
      <c r="D371" s="47" t="s">
        <v>7125</v>
      </c>
      <c r="E371" s="47" t="s">
        <v>460</v>
      </c>
      <c r="F371" s="47"/>
      <c r="G371" s="47"/>
    </row>
    <row r="372" spans="2:7" x14ac:dyDescent="0.4">
      <c r="B372" s="47" t="s">
        <v>6599</v>
      </c>
      <c r="C372" s="47"/>
      <c r="D372" s="47" t="s">
        <v>7125</v>
      </c>
      <c r="E372" s="47" t="s">
        <v>3042</v>
      </c>
      <c r="F372" s="47"/>
      <c r="G372" s="47"/>
    </row>
  </sheetData>
  <phoneticPr fontId="8"/>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2"/>
  <dimension ref="B1:G23"/>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27.25" style="42" bestFit="1" customWidth="1"/>
    <col min="3" max="4" width="3.125" style="42" hidden="1" customWidth="1"/>
    <col min="5" max="5" width="5.875" style="42" bestFit="1" customWidth="1"/>
    <col min="6" max="16384" width="3.5" style="42"/>
  </cols>
  <sheetData>
    <row r="1" spans="2:7" x14ac:dyDescent="0.4">
      <c r="B1" s="43" t="s">
        <v>3968</v>
      </c>
      <c r="C1" s="45"/>
      <c r="D1" s="45"/>
    </row>
    <row r="2" spans="2:7" x14ac:dyDescent="0.4">
      <c r="B2" s="44" t="s">
        <v>4995</v>
      </c>
      <c r="C2" s="45"/>
      <c r="D2" s="45"/>
    </row>
    <row r="3" spans="2:7" x14ac:dyDescent="0.4">
      <c r="B3" s="52" t="s">
        <v>3443</v>
      </c>
    </row>
    <row r="4" spans="2:7" ht="151.5" x14ac:dyDescent="0.4">
      <c r="B4" s="49" t="s">
        <v>6602</v>
      </c>
      <c r="C4" s="49" t="s">
        <v>4618</v>
      </c>
      <c r="D4" s="49" t="s">
        <v>2860</v>
      </c>
      <c r="E4" s="49" t="s">
        <v>4639</v>
      </c>
      <c r="F4" s="53" t="s">
        <v>5522</v>
      </c>
      <c r="G4" s="49" t="s">
        <v>1916</v>
      </c>
    </row>
    <row r="5" spans="2:7" x14ac:dyDescent="0.4">
      <c r="B5" s="30" t="s">
        <v>1941</v>
      </c>
      <c r="C5" s="30"/>
      <c r="D5" s="30" t="s">
        <v>7125</v>
      </c>
      <c r="E5" s="30" t="s">
        <v>1159</v>
      </c>
      <c r="F5" s="30"/>
      <c r="G5" s="30"/>
    </row>
    <row r="6" spans="2:7" x14ac:dyDescent="0.4">
      <c r="B6" s="30" t="s">
        <v>6603</v>
      </c>
      <c r="C6" s="30"/>
      <c r="D6" s="30" t="s">
        <v>7125</v>
      </c>
      <c r="E6" s="30" t="s">
        <v>1165</v>
      </c>
      <c r="F6" s="30"/>
      <c r="G6" s="30"/>
    </row>
    <row r="7" spans="2:7" x14ac:dyDescent="0.4">
      <c r="B7" s="30" t="s">
        <v>6983</v>
      </c>
      <c r="C7" s="30"/>
      <c r="D7" s="30" t="s">
        <v>7125</v>
      </c>
      <c r="E7" s="30" t="s">
        <v>1168</v>
      </c>
      <c r="F7" s="30"/>
      <c r="G7" s="30"/>
    </row>
    <row r="8" spans="2:7" x14ac:dyDescent="0.4">
      <c r="B8" s="30" t="s">
        <v>6604</v>
      </c>
      <c r="C8" s="30"/>
      <c r="D8" s="30" t="s">
        <v>7125</v>
      </c>
      <c r="E8" s="30" t="s">
        <v>1170</v>
      </c>
      <c r="F8" s="30"/>
      <c r="G8" s="30"/>
    </row>
    <row r="9" spans="2:7" x14ac:dyDescent="0.4">
      <c r="B9" s="30" t="s">
        <v>4854</v>
      </c>
      <c r="C9" s="30"/>
      <c r="D9" s="30" t="s">
        <v>7125</v>
      </c>
      <c r="E9" s="30" t="s">
        <v>1172</v>
      </c>
      <c r="F9" s="30"/>
      <c r="G9" s="30"/>
    </row>
    <row r="10" spans="2:7" x14ac:dyDescent="0.4">
      <c r="B10" s="30" t="s">
        <v>6605</v>
      </c>
      <c r="C10" s="30"/>
      <c r="D10" s="30" t="s">
        <v>7125</v>
      </c>
      <c r="E10" s="30" t="s">
        <v>1174</v>
      </c>
      <c r="F10" s="30"/>
      <c r="G10" s="30"/>
    </row>
    <row r="11" spans="2:7" x14ac:dyDescent="0.4">
      <c r="B11" s="30" t="s">
        <v>1937</v>
      </c>
      <c r="C11" s="30"/>
      <c r="D11" s="30" t="s">
        <v>7125</v>
      </c>
      <c r="E11" s="30" t="s">
        <v>912</v>
      </c>
      <c r="F11" s="30"/>
      <c r="G11" s="30"/>
    </row>
    <row r="12" spans="2:7" x14ac:dyDescent="0.4">
      <c r="B12" s="30" t="s">
        <v>6606</v>
      </c>
      <c r="C12" s="30"/>
      <c r="D12" s="30" t="s">
        <v>7125</v>
      </c>
      <c r="E12" s="30" t="s">
        <v>1182</v>
      </c>
      <c r="F12" s="30"/>
      <c r="G12" s="30"/>
    </row>
    <row r="13" spans="2:7" x14ac:dyDescent="0.4">
      <c r="B13" s="30" t="s">
        <v>4587</v>
      </c>
      <c r="C13" s="30"/>
      <c r="D13" s="30" t="s">
        <v>7125</v>
      </c>
      <c r="E13" s="30" t="s">
        <v>807</v>
      </c>
      <c r="F13" s="30"/>
      <c r="G13" s="30"/>
    </row>
    <row r="14" spans="2:7" x14ac:dyDescent="0.4">
      <c r="B14" s="30" t="s">
        <v>6607</v>
      </c>
      <c r="C14" s="30"/>
      <c r="D14" s="30" t="s">
        <v>7125</v>
      </c>
      <c r="E14" s="30" t="s">
        <v>1158</v>
      </c>
      <c r="F14" s="30"/>
      <c r="G14" s="30"/>
    </row>
    <row r="15" spans="2:7" x14ac:dyDescent="0.4">
      <c r="B15" s="30" t="s">
        <v>2160</v>
      </c>
      <c r="C15" s="30"/>
      <c r="D15" s="30" t="s">
        <v>7125</v>
      </c>
      <c r="E15" s="30" t="s">
        <v>1199</v>
      </c>
      <c r="F15" s="30"/>
      <c r="G15" s="30"/>
    </row>
    <row r="16" spans="2:7" x14ac:dyDescent="0.4">
      <c r="B16" s="30" t="s">
        <v>5782</v>
      </c>
      <c r="C16" s="30"/>
      <c r="D16" s="30" t="s">
        <v>7125</v>
      </c>
      <c r="E16" s="30" t="s">
        <v>990</v>
      </c>
      <c r="F16" s="30"/>
      <c r="G16" s="30"/>
    </row>
    <row r="17" spans="2:7" x14ac:dyDescent="0.4">
      <c r="B17" s="30" t="s">
        <v>6608</v>
      </c>
      <c r="C17" s="30"/>
      <c r="D17" s="30" t="s">
        <v>7125</v>
      </c>
      <c r="E17" s="30" t="s">
        <v>760</v>
      </c>
      <c r="F17" s="30"/>
      <c r="G17" s="30"/>
    </row>
    <row r="18" spans="2:7" x14ac:dyDescent="0.4">
      <c r="B18" s="30" t="s">
        <v>4724</v>
      </c>
      <c r="C18" s="30"/>
      <c r="D18" s="30" t="s">
        <v>7125</v>
      </c>
      <c r="E18" s="30" t="s">
        <v>961</v>
      </c>
      <c r="F18" s="30"/>
      <c r="G18" s="30"/>
    </row>
    <row r="19" spans="2:7" x14ac:dyDescent="0.4">
      <c r="B19" s="30" t="s">
        <v>5187</v>
      </c>
      <c r="C19" s="30"/>
      <c r="D19" s="30" t="s">
        <v>7125</v>
      </c>
      <c r="E19" s="30" t="s">
        <v>1216</v>
      </c>
      <c r="F19" s="30"/>
      <c r="G19" s="30"/>
    </row>
    <row r="20" spans="2:7" x14ac:dyDescent="0.4">
      <c r="B20" s="30" t="s">
        <v>4234</v>
      </c>
      <c r="C20" s="30"/>
      <c r="D20" s="30" t="s">
        <v>7125</v>
      </c>
      <c r="E20" s="30" t="s">
        <v>854</v>
      </c>
      <c r="F20" s="30"/>
      <c r="G20" s="30"/>
    </row>
    <row r="21" spans="2:7" x14ac:dyDescent="0.4">
      <c r="B21" s="30" t="s">
        <v>2865</v>
      </c>
      <c r="C21" s="30"/>
      <c r="D21" s="30" t="s">
        <v>7125</v>
      </c>
      <c r="E21" s="30" t="s">
        <v>1235</v>
      </c>
      <c r="F21" s="30"/>
      <c r="G21" s="30"/>
    </row>
    <row r="22" spans="2:7" x14ac:dyDescent="0.4">
      <c r="B22" s="30" t="s">
        <v>5340</v>
      </c>
      <c r="C22" s="30"/>
      <c r="D22" s="30" t="s">
        <v>7125</v>
      </c>
      <c r="E22" s="30" t="s">
        <v>1208</v>
      </c>
      <c r="F22" s="30"/>
      <c r="G22" s="30"/>
    </row>
    <row r="23" spans="2:7" x14ac:dyDescent="0.4">
      <c r="B23" s="30" t="s">
        <v>6971</v>
      </c>
      <c r="C23" s="30"/>
      <c r="D23" s="30" t="s">
        <v>7125</v>
      </c>
      <c r="E23" s="30" t="s">
        <v>1264</v>
      </c>
      <c r="F23" s="30"/>
      <c r="G23" s="30"/>
    </row>
  </sheetData>
  <phoneticPr fontId="8"/>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6"/>
  <dimension ref="B1:N131"/>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24" style="42" bestFit="1" customWidth="1"/>
    <col min="3" max="4" width="3.125" style="42" hidden="1" customWidth="1"/>
    <col min="5" max="5" width="6.5" style="42" bestFit="1" customWidth="1"/>
    <col min="6" max="6" width="3.375" style="42" bestFit="1" customWidth="1"/>
    <col min="7" max="7" width="8" style="42" bestFit="1" customWidth="1"/>
    <col min="8" max="8" width="3.5" style="42"/>
    <col min="9" max="14" width="0.375" style="42" customWidth="1"/>
    <col min="15" max="16384" width="3.5" style="42"/>
  </cols>
  <sheetData>
    <row r="1" spans="2:14" x14ac:dyDescent="0.4">
      <c r="B1" s="43" t="s">
        <v>3968</v>
      </c>
      <c r="C1" s="45"/>
      <c r="D1" s="45"/>
    </row>
    <row r="2" spans="2:14" x14ac:dyDescent="0.4">
      <c r="B2" s="44" t="s">
        <v>4995</v>
      </c>
      <c r="C2" s="45"/>
      <c r="D2" s="45"/>
    </row>
    <row r="4" spans="2:14" ht="196.5" x14ac:dyDescent="0.4">
      <c r="B4" s="48" t="s">
        <v>6609</v>
      </c>
      <c r="C4" s="48" t="s">
        <v>4618</v>
      </c>
      <c r="D4" s="48" t="s">
        <v>2860</v>
      </c>
      <c r="E4" s="48" t="s">
        <v>3513</v>
      </c>
      <c r="F4" s="49" t="s">
        <v>2456</v>
      </c>
      <c r="G4" s="49" t="s">
        <v>4501</v>
      </c>
      <c r="H4" s="49" t="s">
        <v>4640</v>
      </c>
      <c r="I4" s="49" t="s">
        <v>7036</v>
      </c>
      <c r="J4" s="49" t="s">
        <v>7036</v>
      </c>
      <c r="K4" s="49" t="s">
        <v>7036</v>
      </c>
      <c r="L4" s="49" t="s">
        <v>7036</v>
      </c>
      <c r="M4" s="49" t="s">
        <v>7036</v>
      </c>
      <c r="N4" s="49" t="s">
        <v>7036</v>
      </c>
    </row>
    <row r="5" spans="2:14" x14ac:dyDescent="0.4">
      <c r="B5" s="30" t="s">
        <v>866</v>
      </c>
      <c r="C5" s="30"/>
      <c r="D5" s="30" t="s">
        <v>7125</v>
      </c>
      <c r="E5" s="30" t="s">
        <v>1583</v>
      </c>
      <c r="F5" s="30"/>
      <c r="G5" s="30"/>
      <c r="H5" s="30"/>
      <c r="I5" s="30"/>
      <c r="J5" s="30"/>
      <c r="K5" s="30"/>
      <c r="L5" s="30"/>
      <c r="M5" s="30"/>
      <c r="N5" s="30"/>
    </row>
    <row r="6" spans="2:14" x14ac:dyDescent="0.4">
      <c r="B6" s="30" t="s">
        <v>1586</v>
      </c>
      <c r="C6" s="30"/>
      <c r="D6" s="30" t="s">
        <v>7125</v>
      </c>
      <c r="E6" s="30" t="s">
        <v>689</v>
      </c>
      <c r="F6" s="30"/>
      <c r="G6" s="30"/>
      <c r="H6" s="30"/>
      <c r="I6" s="30"/>
      <c r="J6" s="30"/>
      <c r="K6" s="30"/>
      <c r="L6" s="30"/>
      <c r="M6" s="30"/>
      <c r="N6" s="30"/>
    </row>
    <row r="7" spans="2:14" x14ac:dyDescent="0.4">
      <c r="B7" s="30" t="s">
        <v>1596</v>
      </c>
      <c r="C7" s="30"/>
      <c r="D7" s="30" t="s">
        <v>7125</v>
      </c>
      <c r="E7" s="30" t="s">
        <v>1592</v>
      </c>
      <c r="F7" s="30"/>
      <c r="G7" s="30"/>
      <c r="H7" s="30"/>
      <c r="I7" s="30"/>
      <c r="J7" s="30"/>
      <c r="K7" s="30"/>
      <c r="L7" s="30"/>
      <c r="M7" s="30"/>
      <c r="N7" s="30"/>
    </row>
    <row r="8" spans="2:14" x14ac:dyDescent="0.4">
      <c r="B8" s="30" t="s">
        <v>1603</v>
      </c>
      <c r="C8" s="30"/>
      <c r="D8" s="30" t="s">
        <v>7125</v>
      </c>
      <c r="E8" s="30" t="s">
        <v>1053</v>
      </c>
      <c r="F8" s="30"/>
      <c r="G8" s="30"/>
      <c r="H8" s="30"/>
      <c r="I8" s="30"/>
      <c r="J8" s="30"/>
      <c r="K8" s="30"/>
      <c r="L8" s="30"/>
      <c r="M8" s="30"/>
      <c r="N8" s="30"/>
    </row>
    <row r="9" spans="2:14" x14ac:dyDescent="0.4">
      <c r="B9" s="30" t="s">
        <v>1607</v>
      </c>
      <c r="C9" s="30"/>
      <c r="D9" s="30" t="s">
        <v>7125</v>
      </c>
      <c r="E9" s="30" t="s">
        <v>1605</v>
      </c>
      <c r="F9" s="30"/>
      <c r="G9" s="30"/>
      <c r="H9" s="30"/>
      <c r="I9" s="30"/>
      <c r="J9" s="30"/>
      <c r="K9" s="30"/>
      <c r="L9" s="30"/>
      <c r="M9" s="30"/>
      <c r="N9" s="30"/>
    </row>
    <row r="10" spans="2:14" x14ac:dyDescent="0.4">
      <c r="B10" s="30" t="s">
        <v>311</v>
      </c>
      <c r="C10" s="30"/>
      <c r="D10" s="30" t="s">
        <v>7125</v>
      </c>
      <c r="E10" s="30" t="s">
        <v>1610</v>
      </c>
      <c r="F10" s="30"/>
      <c r="G10" s="30"/>
      <c r="H10" s="30"/>
      <c r="I10" s="30"/>
      <c r="J10" s="30"/>
      <c r="K10" s="30"/>
      <c r="L10" s="30"/>
      <c r="M10" s="30"/>
      <c r="N10" s="30"/>
    </row>
    <row r="11" spans="2:14" x14ac:dyDescent="0.4">
      <c r="B11" s="30" t="s">
        <v>1619</v>
      </c>
      <c r="C11" s="30"/>
      <c r="D11" s="30" t="s">
        <v>7125</v>
      </c>
      <c r="E11" s="30" t="s">
        <v>179</v>
      </c>
      <c r="F11" s="30"/>
      <c r="G11" s="30"/>
      <c r="H11" s="30"/>
      <c r="I11" s="30"/>
      <c r="J11" s="30"/>
      <c r="K11" s="30"/>
      <c r="L11" s="30"/>
      <c r="M11" s="30"/>
      <c r="N11" s="30"/>
    </row>
    <row r="12" spans="2:14" x14ac:dyDescent="0.4">
      <c r="B12" s="30" t="s">
        <v>478</v>
      </c>
      <c r="C12" s="30"/>
      <c r="D12" s="30" t="s">
        <v>7125</v>
      </c>
      <c r="E12" s="30" t="s">
        <v>1007</v>
      </c>
      <c r="F12" s="30"/>
      <c r="G12" s="30"/>
      <c r="H12" s="30"/>
      <c r="I12" s="30"/>
      <c r="J12" s="30"/>
      <c r="K12" s="30"/>
      <c r="L12" s="30"/>
      <c r="M12" s="30"/>
      <c r="N12" s="30"/>
    </row>
    <row r="13" spans="2:14" x14ac:dyDescent="0.4">
      <c r="B13" s="30" t="s">
        <v>339</v>
      </c>
      <c r="C13" s="30"/>
      <c r="D13" s="30" t="s">
        <v>7125</v>
      </c>
      <c r="E13" s="30" t="s">
        <v>1620</v>
      </c>
      <c r="F13" s="30"/>
      <c r="G13" s="30"/>
      <c r="H13" s="30"/>
      <c r="I13" s="30"/>
      <c r="J13" s="30"/>
      <c r="K13" s="30"/>
      <c r="L13" s="30"/>
      <c r="M13" s="30"/>
      <c r="N13" s="30"/>
    </row>
    <row r="14" spans="2:14" x14ac:dyDescent="0.4">
      <c r="B14" s="30" t="s">
        <v>1555</v>
      </c>
      <c r="C14" s="30"/>
      <c r="D14" s="30" t="s">
        <v>7125</v>
      </c>
      <c r="E14" s="30" t="s">
        <v>1624</v>
      </c>
      <c r="F14" s="30"/>
      <c r="G14" s="30"/>
      <c r="H14" s="30"/>
      <c r="I14" s="30"/>
      <c r="J14" s="30"/>
      <c r="K14" s="30"/>
      <c r="L14" s="30"/>
      <c r="M14" s="30"/>
      <c r="N14" s="30"/>
    </row>
    <row r="15" spans="2:14" x14ac:dyDescent="0.4">
      <c r="B15" s="30" t="s">
        <v>113</v>
      </c>
      <c r="C15" s="30"/>
      <c r="D15" s="30" t="s">
        <v>7125</v>
      </c>
      <c r="E15" s="30" t="s">
        <v>310</v>
      </c>
      <c r="F15" s="30"/>
      <c r="G15" s="30"/>
      <c r="H15" s="30"/>
      <c r="I15" s="30"/>
      <c r="J15" s="30"/>
      <c r="K15" s="30"/>
      <c r="L15" s="30"/>
      <c r="M15" s="30"/>
      <c r="N15" s="30"/>
    </row>
    <row r="16" spans="2:14" x14ac:dyDescent="0.4">
      <c r="B16" s="30" t="s">
        <v>1526</v>
      </c>
      <c r="C16" s="30"/>
      <c r="D16" s="30" t="s">
        <v>7125</v>
      </c>
      <c r="E16" s="30" t="s">
        <v>1625</v>
      </c>
      <c r="F16" s="30"/>
      <c r="G16" s="30"/>
      <c r="H16" s="30"/>
      <c r="I16" s="30"/>
      <c r="J16" s="30"/>
      <c r="K16" s="30"/>
      <c r="L16" s="30"/>
      <c r="M16" s="30"/>
      <c r="N16" s="30"/>
    </row>
    <row r="17" spans="2:14" x14ac:dyDescent="0.4">
      <c r="B17" s="30" t="s">
        <v>1627</v>
      </c>
      <c r="C17" s="30"/>
      <c r="D17" s="30" t="s">
        <v>7125</v>
      </c>
      <c r="E17" s="30" t="s">
        <v>1217</v>
      </c>
      <c r="F17" s="30"/>
      <c r="G17" s="30"/>
      <c r="H17" s="30"/>
      <c r="I17" s="30"/>
      <c r="J17" s="30"/>
      <c r="K17" s="30"/>
      <c r="L17" s="30"/>
      <c r="M17" s="30"/>
      <c r="N17" s="30"/>
    </row>
    <row r="18" spans="2:14" x14ac:dyDescent="0.4">
      <c r="B18" s="30" t="s">
        <v>1365</v>
      </c>
      <c r="C18" s="30"/>
      <c r="D18" s="30" t="s">
        <v>7125</v>
      </c>
      <c r="E18" s="30" t="s">
        <v>1550</v>
      </c>
      <c r="F18" s="30"/>
      <c r="G18" s="30"/>
      <c r="H18" s="30"/>
      <c r="I18" s="30"/>
      <c r="J18" s="30"/>
      <c r="K18" s="30"/>
      <c r="L18" s="30"/>
      <c r="M18" s="30"/>
      <c r="N18" s="30"/>
    </row>
    <row r="19" spans="2:14" x14ac:dyDescent="0.4">
      <c r="B19" s="30" t="s">
        <v>1631</v>
      </c>
      <c r="C19" s="30"/>
      <c r="D19" s="30" t="s">
        <v>7125</v>
      </c>
      <c r="E19" s="30" t="s">
        <v>543</v>
      </c>
      <c r="F19" s="30"/>
      <c r="G19" s="30"/>
      <c r="H19" s="30"/>
      <c r="I19" s="30"/>
      <c r="J19" s="30"/>
      <c r="K19" s="30"/>
      <c r="L19" s="30"/>
      <c r="M19" s="30"/>
      <c r="N19" s="30"/>
    </row>
    <row r="20" spans="2:14" x14ac:dyDescent="0.4">
      <c r="B20" s="30" t="s">
        <v>1524</v>
      </c>
      <c r="C20" s="30"/>
      <c r="D20" s="30" t="s">
        <v>7125</v>
      </c>
      <c r="E20" s="30" t="s">
        <v>1633</v>
      </c>
      <c r="F20" s="30"/>
      <c r="G20" s="30"/>
      <c r="H20" s="30"/>
      <c r="I20" s="30"/>
      <c r="J20" s="30"/>
      <c r="K20" s="30"/>
      <c r="L20" s="30"/>
      <c r="M20" s="30"/>
      <c r="N20" s="30"/>
    </row>
    <row r="21" spans="2:14" x14ac:dyDescent="0.4">
      <c r="B21" s="30" t="s">
        <v>171</v>
      </c>
      <c r="C21" s="30"/>
      <c r="D21" s="30" t="s">
        <v>7125</v>
      </c>
      <c r="E21" s="30" t="s">
        <v>958</v>
      </c>
      <c r="F21" s="30"/>
      <c r="G21" s="30"/>
      <c r="H21" s="30"/>
      <c r="I21" s="30"/>
      <c r="J21" s="30"/>
      <c r="K21" s="30"/>
      <c r="L21" s="30"/>
      <c r="M21" s="30"/>
      <c r="N21" s="30"/>
    </row>
    <row r="22" spans="2:14" x14ac:dyDescent="0.4">
      <c r="B22" s="30" t="s">
        <v>1645</v>
      </c>
      <c r="C22" s="30"/>
      <c r="D22" s="30" t="s">
        <v>7125</v>
      </c>
      <c r="E22" s="30" t="s">
        <v>1643</v>
      </c>
      <c r="F22" s="30"/>
      <c r="G22" s="30"/>
      <c r="H22" s="30"/>
      <c r="I22" s="30"/>
      <c r="J22" s="30"/>
      <c r="K22" s="30"/>
      <c r="L22" s="30"/>
      <c r="M22" s="30"/>
      <c r="N22" s="30"/>
    </row>
    <row r="23" spans="2:14" x14ac:dyDescent="0.4">
      <c r="B23" s="30" t="s">
        <v>1050</v>
      </c>
      <c r="C23" s="30"/>
      <c r="D23" s="30" t="s">
        <v>7125</v>
      </c>
      <c r="E23" s="30" t="s">
        <v>280</v>
      </c>
      <c r="F23" s="30"/>
      <c r="G23" s="30"/>
      <c r="H23" s="30"/>
      <c r="I23" s="30"/>
      <c r="J23" s="30"/>
      <c r="K23" s="30"/>
      <c r="L23" s="30"/>
      <c r="M23" s="30"/>
      <c r="N23" s="30"/>
    </row>
    <row r="24" spans="2:14" x14ac:dyDescent="0.4">
      <c r="B24" s="30" t="s">
        <v>632</v>
      </c>
      <c r="C24" s="30"/>
      <c r="D24" s="30" t="s">
        <v>7125</v>
      </c>
      <c r="E24" s="30" t="s">
        <v>1640</v>
      </c>
      <c r="F24" s="30"/>
      <c r="G24" s="30"/>
      <c r="H24" s="30"/>
      <c r="I24" s="30"/>
      <c r="J24" s="30"/>
      <c r="K24" s="30"/>
      <c r="L24" s="30"/>
      <c r="M24" s="30"/>
      <c r="N24" s="30"/>
    </row>
    <row r="25" spans="2:14" x14ac:dyDescent="0.4">
      <c r="B25" s="30" t="s">
        <v>1166</v>
      </c>
      <c r="C25" s="30"/>
      <c r="D25" s="30" t="s">
        <v>7125</v>
      </c>
      <c r="E25" s="30" t="s">
        <v>1646</v>
      </c>
      <c r="F25" s="30"/>
      <c r="G25" s="30"/>
      <c r="H25" s="30"/>
      <c r="I25" s="30"/>
      <c r="J25" s="30"/>
      <c r="K25" s="30"/>
      <c r="L25" s="30"/>
      <c r="M25" s="30"/>
      <c r="N25" s="30"/>
    </row>
    <row r="26" spans="2:14" x14ac:dyDescent="0.4">
      <c r="B26" s="30" t="s">
        <v>697</v>
      </c>
      <c r="C26" s="30"/>
      <c r="D26" s="30" t="s">
        <v>7125</v>
      </c>
      <c r="E26" s="30" t="s">
        <v>1649</v>
      </c>
      <c r="F26" s="30"/>
      <c r="G26" s="30"/>
      <c r="H26" s="30"/>
      <c r="I26" s="30"/>
      <c r="J26" s="30"/>
      <c r="K26" s="30"/>
      <c r="L26" s="30"/>
      <c r="M26" s="30"/>
      <c r="N26" s="30"/>
    </row>
    <row r="27" spans="2:14" x14ac:dyDescent="0.4">
      <c r="B27" s="30" t="s">
        <v>977</v>
      </c>
      <c r="C27" s="30"/>
      <c r="D27" s="30" t="s">
        <v>7125</v>
      </c>
      <c r="E27" s="30" t="s">
        <v>1652</v>
      </c>
      <c r="F27" s="30"/>
      <c r="G27" s="30"/>
      <c r="H27" s="30"/>
      <c r="I27" s="30"/>
      <c r="J27" s="30"/>
      <c r="K27" s="30"/>
      <c r="L27" s="30"/>
      <c r="M27" s="30"/>
      <c r="N27" s="30"/>
    </row>
    <row r="28" spans="2:14" x14ac:dyDescent="0.4">
      <c r="B28" s="30" t="s">
        <v>1234</v>
      </c>
      <c r="C28" s="30"/>
      <c r="D28" s="30" t="s">
        <v>7125</v>
      </c>
      <c r="E28" s="30" t="s">
        <v>772</v>
      </c>
      <c r="F28" s="30"/>
      <c r="G28" s="30"/>
      <c r="H28" s="30"/>
      <c r="I28" s="30"/>
      <c r="J28" s="30"/>
      <c r="K28" s="30"/>
      <c r="L28" s="30"/>
      <c r="M28" s="30"/>
      <c r="N28" s="30"/>
    </row>
    <row r="29" spans="2:14" x14ac:dyDescent="0.4">
      <c r="B29" s="30" t="s">
        <v>998</v>
      </c>
      <c r="C29" s="30"/>
      <c r="D29" s="30" t="s">
        <v>7125</v>
      </c>
      <c r="E29" s="30" t="s">
        <v>709</v>
      </c>
      <c r="F29" s="30"/>
      <c r="G29" s="30"/>
      <c r="H29" s="30"/>
      <c r="I29" s="30"/>
      <c r="J29" s="30"/>
      <c r="K29" s="30"/>
      <c r="L29" s="30"/>
      <c r="M29" s="30"/>
      <c r="N29" s="30"/>
    </row>
    <row r="30" spans="2:14" x14ac:dyDescent="0.4">
      <c r="B30" s="30" t="s">
        <v>1662</v>
      </c>
      <c r="C30" s="30"/>
      <c r="D30" s="30" t="s">
        <v>7125</v>
      </c>
      <c r="E30" s="30" t="s">
        <v>1660</v>
      </c>
      <c r="F30" s="30"/>
      <c r="G30" s="30"/>
      <c r="H30" s="30"/>
      <c r="I30" s="30"/>
      <c r="J30" s="30"/>
      <c r="K30" s="30"/>
      <c r="L30" s="30"/>
      <c r="M30" s="30"/>
      <c r="N30" s="30"/>
    </row>
    <row r="31" spans="2:14" x14ac:dyDescent="0.4">
      <c r="B31" s="30" t="s">
        <v>1099</v>
      </c>
      <c r="C31" s="30"/>
      <c r="D31" s="30" t="s">
        <v>7125</v>
      </c>
      <c r="E31" s="30" t="s">
        <v>405</v>
      </c>
      <c r="F31" s="30"/>
      <c r="G31" s="30"/>
      <c r="H31" s="30"/>
      <c r="I31" s="30"/>
      <c r="J31" s="30"/>
      <c r="K31" s="30"/>
      <c r="L31" s="30"/>
      <c r="M31" s="30"/>
      <c r="N31" s="30"/>
    </row>
    <row r="32" spans="2:14" x14ac:dyDescent="0.4">
      <c r="B32" s="30" t="s">
        <v>669</v>
      </c>
      <c r="C32" s="30"/>
      <c r="D32" s="30" t="s">
        <v>7125</v>
      </c>
      <c r="E32" s="30" t="s">
        <v>1009</v>
      </c>
      <c r="F32" s="30"/>
      <c r="G32" s="30"/>
      <c r="H32" s="30"/>
      <c r="I32" s="30"/>
      <c r="J32" s="30"/>
      <c r="K32" s="30"/>
      <c r="L32" s="30"/>
      <c r="M32" s="30"/>
      <c r="N32" s="30"/>
    </row>
    <row r="33" spans="2:14" x14ac:dyDescent="0.4">
      <c r="B33" s="30" t="s">
        <v>1139</v>
      </c>
      <c r="C33" s="30"/>
      <c r="D33" s="30" t="s">
        <v>7125</v>
      </c>
      <c r="E33" s="30" t="s">
        <v>1665</v>
      </c>
      <c r="F33" s="30"/>
      <c r="G33" s="30"/>
      <c r="H33" s="30"/>
      <c r="I33" s="30"/>
      <c r="J33" s="30"/>
      <c r="K33" s="30"/>
      <c r="L33" s="30"/>
      <c r="M33" s="30"/>
      <c r="N33" s="30"/>
    </row>
    <row r="34" spans="2:14" x14ac:dyDescent="0.4">
      <c r="B34" s="30" t="s">
        <v>1674</v>
      </c>
      <c r="C34" s="30"/>
      <c r="D34" s="30" t="s">
        <v>7125</v>
      </c>
      <c r="E34" s="30" t="s">
        <v>1669</v>
      </c>
      <c r="F34" s="30"/>
      <c r="G34" s="30"/>
      <c r="H34" s="30"/>
      <c r="I34" s="30"/>
      <c r="J34" s="30"/>
      <c r="K34" s="30"/>
      <c r="L34" s="30"/>
      <c r="M34" s="30"/>
      <c r="N34" s="30"/>
    </row>
    <row r="35" spans="2:14" x14ac:dyDescent="0.4">
      <c r="B35" s="47" t="s">
        <v>1679</v>
      </c>
      <c r="C35" s="47"/>
      <c r="D35" s="47" t="s">
        <v>7125</v>
      </c>
      <c r="E35" s="47" t="s">
        <v>1678</v>
      </c>
      <c r="F35" s="47"/>
      <c r="G35" s="47"/>
      <c r="H35" s="47"/>
      <c r="I35" s="47"/>
      <c r="J35" s="47"/>
      <c r="K35" s="47"/>
      <c r="L35" s="47"/>
      <c r="M35" s="47"/>
      <c r="N35" s="47"/>
    </row>
    <row r="36" spans="2:14" x14ac:dyDescent="0.4">
      <c r="B36" s="47" t="s">
        <v>1685</v>
      </c>
      <c r="C36" s="47"/>
      <c r="D36" s="47" t="s">
        <v>7125</v>
      </c>
      <c r="E36" s="47" t="s">
        <v>1683</v>
      </c>
      <c r="F36" s="47"/>
      <c r="G36" s="47"/>
      <c r="H36" s="47"/>
      <c r="I36" s="47"/>
      <c r="J36" s="47"/>
      <c r="K36" s="47"/>
      <c r="L36" s="47"/>
      <c r="M36" s="47"/>
      <c r="N36" s="47"/>
    </row>
    <row r="37" spans="2:14" x14ac:dyDescent="0.4">
      <c r="B37" s="47" t="s">
        <v>449</v>
      </c>
      <c r="C37" s="47"/>
      <c r="D37" s="47" t="s">
        <v>7125</v>
      </c>
      <c r="E37" s="47" t="s">
        <v>1688</v>
      </c>
      <c r="F37" s="47"/>
      <c r="G37" s="47"/>
      <c r="H37" s="47"/>
      <c r="I37" s="47"/>
      <c r="J37" s="47"/>
      <c r="K37" s="47"/>
      <c r="L37" s="47"/>
      <c r="M37" s="47"/>
      <c r="N37" s="47"/>
    </row>
    <row r="38" spans="2:14" x14ac:dyDescent="0.4">
      <c r="B38" s="47" t="s">
        <v>1693</v>
      </c>
      <c r="C38" s="47"/>
      <c r="D38" s="47" t="s">
        <v>7125</v>
      </c>
      <c r="E38" s="47" t="s">
        <v>1689</v>
      </c>
      <c r="F38" s="47"/>
      <c r="G38" s="47"/>
      <c r="H38" s="47"/>
      <c r="I38" s="47"/>
      <c r="J38" s="47"/>
      <c r="K38" s="47"/>
      <c r="L38" s="47"/>
      <c r="M38" s="47"/>
      <c r="N38" s="47"/>
    </row>
    <row r="39" spans="2:14" x14ac:dyDescent="0.4">
      <c r="B39" s="47" t="s">
        <v>1591</v>
      </c>
      <c r="C39" s="47"/>
      <c r="D39" s="47" t="s">
        <v>7125</v>
      </c>
      <c r="E39" s="47" t="s">
        <v>745</v>
      </c>
      <c r="F39" s="47"/>
      <c r="G39" s="47"/>
      <c r="H39" s="47"/>
      <c r="I39" s="47"/>
      <c r="J39" s="47"/>
      <c r="K39" s="47"/>
      <c r="L39" s="47"/>
      <c r="M39" s="47"/>
      <c r="N39" s="47"/>
    </row>
    <row r="40" spans="2:14" x14ac:dyDescent="0.4">
      <c r="B40" s="47" t="s">
        <v>389</v>
      </c>
      <c r="C40" s="47"/>
      <c r="D40" s="47" t="s">
        <v>7125</v>
      </c>
      <c r="E40" s="47" t="s">
        <v>1698</v>
      </c>
      <c r="F40" s="47"/>
      <c r="G40" s="47"/>
      <c r="H40" s="47"/>
      <c r="I40" s="47"/>
      <c r="J40" s="47"/>
      <c r="K40" s="47"/>
      <c r="L40" s="47"/>
      <c r="M40" s="47"/>
      <c r="N40" s="47"/>
    </row>
    <row r="41" spans="2:14" x14ac:dyDescent="0.4">
      <c r="B41" s="47" t="s">
        <v>638</v>
      </c>
      <c r="C41" s="47"/>
      <c r="D41" s="47" t="s">
        <v>7125</v>
      </c>
      <c r="E41" s="47" t="s">
        <v>1703</v>
      </c>
      <c r="F41" s="47"/>
      <c r="G41" s="47"/>
      <c r="H41" s="47"/>
      <c r="I41" s="47"/>
      <c r="J41" s="47"/>
      <c r="K41" s="47"/>
      <c r="L41" s="47"/>
      <c r="M41" s="47"/>
      <c r="N41" s="47"/>
    </row>
    <row r="42" spans="2:14" x14ac:dyDescent="0.4">
      <c r="B42" s="47" t="s">
        <v>1222</v>
      </c>
      <c r="C42" s="47"/>
      <c r="D42" s="47" t="s">
        <v>7125</v>
      </c>
      <c r="E42" s="47" t="s">
        <v>1706</v>
      </c>
      <c r="F42" s="47"/>
      <c r="G42" s="47"/>
      <c r="H42" s="47"/>
      <c r="I42" s="47"/>
      <c r="J42" s="47"/>
      <c r="K42" s="47"/>
      <c r="L42" s="47"/>
      <c r="M42" s="47"/>
      <c r="N42" s="47"/>
    </row>
    <row r="43" spans="2:14" x14ac:dyDescent="0.4">
      <c r="B43" s="47" t="s">
        <v>541</v>
      </c>
      <c r="C43" s="47"/>
      <c r="D43" s="47" t="s">
        <v>7125</v>
      </c>
      <c r="E43" s="47" t="s">
        <v>635</v>
      </c>
      <c r="F43" s="47"/>
      <c r="G43" s="47"/>
      <c r="H43" s="47"/>
      <c r="I43" s="47"/>
      <c r="J43" s="47"/>
      <c r="K43" s="47"/>
      <c r="L43" s="47"/>
      <c r="M43" s="47"/>
      <c r="N43" s="47"/>
    </row>
    <row r="44" spans="2:14" x14ac:dyDescent="0.4">
      <c r="B44" s="47" t="s">
        <v>1063</v>
      </c>
      <c r="C44" s="47"/>
      <c r="D44" s="47" t="s">
        <v>7125</v>
      </c>
      <c r="E44" s="47" t="s">
        <v>1630</v>
      </c>
      <c r="F44" s="47"/>
      <c r="G44" s="47"/>
      <c r="H44" s="47"/>
      <c r="I44" s="47"/>
      <c r="J44" s="47"/>
      <c r="K44" s="47"/>
      <c r="L44" s="47"/>
      <c r="M44" s="47"/>
      <c r="N44" s="47"/>
    </row>
    <row r="45" spans="2:14" x14ac:dyDescent="0.4">
      <c r="B45" s="47" t="s">
        <v>193</v>
      </c>
      <c r="C45" s="47"/>
      <c r="D45" s="47" t="s">
        <v>7125</v>
      </c>
      <c r="E45" s="47" t="s">
        <v>1707</v>
      </c>
      <c r="F45" s="47"/>
      <c r="G45" s="47"/>
      <c r="H45" s="47"/>
      <c r="I45" s="47"/>
      <c r="J45" s="47"/>
      <c r="K45" s="47"/>
      <c r="L45" s="47"/>
      <c r="M45" s="47"/>
      <c r="N45" s="47"/>
    </row>
    <row r="46" spans="2:14" x14ac:dyDescent="0.4">
      <c r="B46" s="47" t="s">
        <v>1708</v>
      </c>
      <c r="C46" s="47"/>
      <c r="D46" s="47" t="s">
        <v>7125</v>
      </c>
      <c r="E46" s="47" t="s">
        <v>1315</v>
      </c>
      <c r="F46" s="47"/>
      <c r="G46" s="47"/>
      <c r="H46" s="47"/>
      <c r="I46" s="47"/>
      <c r="J46" s="47"/>
      <c r="K46" s="47"/>
      <c r="L46" s="47"/>
      <c r="M46" s="47"/>
      <c r="N46" s="47"/>
    </row>
    <row r="47" spans="2:14" x14ac:dyDescent="0.4">
      <c r="B47" s="47" t="s">
        <v>1716</v>
      </c>
      <c r="C47" s="47"/>
      <c r="D47" s="47" t="s">
        <v>7125</v>
      </c>
      <c r="E47" s="47" t="s">
        <v>1714</v>
      </c>
      <c r="F47" s="47"/>
      <c r="G47" s="47"/>
      <c r="H47" s="47"/>
      <c r="I47" s="47"/>
      <c r="J47" s="47"/>
      <c r="K47" s="47"/>
      <c r="L47" s="47"/>
      <c r="M47" s="47"/>
      <c r="N47" s="47"/>
    </row>
    <row r="48" spans="2:14" x14ac:dyDescent="0.4">
      <c r="B48" s="47" t="s">
        <v>1728</v>
      </c>
      <c r="C48" s="47"/>
      <c r="D48" s="47" t="s">
        <v>7125</v>
      </c>
      <c r="E48" s="47" t="s">
        <v>1725</v>
      </c>
      <c r="F48" s="47"/>
      <c r="G48" s="47"/>
      <c r="H48" s="47"/>
      <c r="I48" s="47"/>
      <c r="J48" s="47"/>
      <c r="K48" s="47"/>
      <c r="L48" s="47"/>
      <c r="M48" s="47"/>
      <c r="N48" s="47"/>
    </row>
    <row r="49" spans="2:14" x14ac:dyDescent="0.4">
      <c r="B49" s="47" t="s">
        <v>1732</v>
      </c>
      <c r="C49" s="47"/>
      <c r="D49" s="47" t="s">
        <v>7125</v>
      </c>
      <c r="E49" s="47" t="s">
        <v>1731</v>
      </c>
      <c r="F49" s="47"/>
      <c r="G49" s="47"/>
      <c r="H49" s="47"/>
      <c r="I49" s="47"/>
      <c r="J49" s="47"/>
      <c r="K49" s="47"/>
      <c r="L49" s="47"/>
      <c r="M49" s="47"/>
      <c r="N49" s="47"/>
    </row>
    <row r="50" spans="2:14" x14ac:dyDescent="0.4">
      <c r="B50" s="47" t="s">
        <v>1737</v>
      </c>
      <c r="C50" s="47"/>
      <c r="D50" s="47" t="s">
        <v>7125</v>
      </c>
      <c r="E50" s="47" t="s">
        <v>1735</v>
      </c>
      <c r="F50" s="47"/>
      <c r="G50" s="47"/>
      <c r="H50" s="47"/>
      <c r="I50" s="47"/>
      <c r="J50" s="47"/>
      <c r="K50" s="47"/>
      <c r="L50" s="47"/>
      <c r="M50" s="47"/>
      <c r="N50" s="47"/>
    </row>
    <row r="51" spans="2:14" x14ac:dyDescent="0.4">
      <c r="B51" s="47" t="s">
        <v>1740</v>
      </c>
      <c r="C51" s="47"/>
      <c r="D51" s="47" t="s">
        <v>7125</v>
      </c>
      <c r="E51" s="47" t="s">
        <v>1231</v>
      </c>
      <c r="F51" s="47"/>
      <c r="G51" s="47"/>
      <c r="H51" s="47"/>
      <c r="I51" s="47"/>
      <c r="J51" s="47"/>
      <c r="K51" s="47"/>
      <c r="L51" s="47"/>
      <c r="M51" s="47"/>
      <c r="N51" s="47"/>
    </row>
    <row r="52" spans="2:14" x14ac:dyDescent="0.4">
      <c r="B52" s="47" t="s">
        <v>1750</v>
      </c>
      <c r="C52" s="47"/>
      <c r="D52" s="47" t="s">
        <v>7125</v>
      </c>
      <c r="E52" s="47" t="s">
        <v>1744</v>
      </c>
      <c r="F52" s="47"/>
      <c r="G52" s="47"/>
      <c r="H52" s="47"/>
      <c r="I52" s="47"/>
      <c r="J52" s="47"/>
      <c r="K52" s="47"/>
      <c r="L52" s="47"/>
      <c r="M52" s="47"/>
      <c r="N52" s="47"/>
    </row>
    <row r="53" spans="2:14" x14ac:dyDescent="0.4">
      <c r="B53" s="47" t="s">
        <v>1756</v>
      </c>
      <c r="C53" s="47"/>
      <c r="D53" s="47" t="s">
        <v>7125</v>
      </c>
      <c r="E53" s="47" t="s">
        <v>1752</v>
      </c>
      <c r="F53" s="47"/>
      <c r="G53" s="47"/>
      <c r="H53" s="47"/>
      <c r="I53" s="47"/>
      <c r="J53" s="47"/>
      <c r="K53" s="47"/>
      <c r="L53" s="47"/>
      <c r="M53" s="47"/>
      <c r="N53" s="47"/>
    </row>
    <row r="54" spans="2:14" x14ac:dyDescent="0.4">
      <c r="B54" s="47" t="s">
        <v>966</v>
      </c>
      <c r="C54" s="47"/>
      <c r="D54" s="47" t="s">
        <v>7125</v>
      </c>
      <c r="E54" s="47" t="s">
        <v>1200</v>
      </c>
      <c r="F54" s="47"/>
      <c r="G54" s="47"/>
      <c r="H54" s="47"/>
      <c r="I54" s="47"/>
      <c r="J54" s="47"/>
      <c r="K54" s="47"/>
      <c r="L54" s="47"/>
      <c r="M54" s="47"/>
      <c r="N54" s="47"/>
    </row>
    <row r="55" spans="2:14" x14ac:dyDescent="0.4">
      <c r="B55" s="47" t="s">
        <v>1761</v>
      </c>
      <c r="C55" s="47"/>
      <c r="D55" s="47" t="s">
        <v>7125</v>
      </c>
      <c r="E55" s="47" t="s">
        <v>1759</v>
      </c>
      <c r="F55" s="47"/>
      <c r="G55" s="47"/>
      <c r="H55" s="47"/>
      <c r="I55" s="47"/>
      <c r="J55" s="47"/>
      <c r="K55" s="47"/>
      <c r="L55" s="47"/>
      <c r="M55" s="47"/>
      <c r="N55" s="47"/>
    </row>
    <row r="56" spans="2:14" x14ac:dyDescent="0.4">
      <c r="B56" s="47" t="s">
        <v>237</v>
      </c>
      <c r="C56" s="47"/>
      <c r="D56" s="47" t="s">
        <v>7125</v>
      </c>
      <c r="E56" s="47" t="s">
        <v>1762</v>
      </c>
      <c r="F56" s="47"/>
      <c r="G56" s="47"/>
      <c r="H56" s="47"/>
      <c r="I56" s="47"/>
      <c r="J56" s="47"/>
      <c r="K56" s="47"/>
      <c r="L56" s="47"/>
      <c r="M56" s="47"/>
      <c r="N56" s="47"/>
    </row>
    <row r="57" spans="2:14" x14ac:dyDescent="0.4">
      <c r="B57" s="47" t="s">
        <v>1769</v>
      </c>
      <c r="C57" s="47"/>
      <c r="D57" s="47" t="s">
        <v>7125</v>
      </c>
      <c r="E57" s="47" t="s">
        <v>1767</v>
      </c>
      <c r="F57" s="47"/>
      <c r="G57" s="47"/>
      <c r="H57" s="47"/>
      <c r="I57" s="47"/>
      <c r="J57" s="47"/>
      <c r="K57" s="47"/>
      <c r="L57" s="47"/>
      <c r="M57" s="47"/>
      <c r="N57" s="47"/>
    </row>
    <row r="58" spans="2:14" x14ac:dyDescent="0.4">
      <c r="B58" s="47" t="s">
        <v>1773</v>
      </c>
      <c r="C58" s="47"/>
      <c r="D58" s="47" t="s">
        <v>7125</v>
      </c>
      <c r="E58" s="47" t="s">
        <v>1771</v>
      </c>
      <c r="F58" s="47"/>
      <c r="G58" s="47"/>
      <c r="H58" s="47"/>
      <c r="I58" s="47"/>
      <c r="J58" s="47"/>
      <c r="K58" s="47"/>
      <c r="L58" s="47"/>
      <c r="M58" s="47"/>
      <c r="N58" s="47"/>
    </row>
    <row r="59" spans="2:14" x14ac:dyDescent="0.4">
      <c r="B59" s="47" t="s">
        <v>1775</v>
      </c>
      <c r="C59" s="47"/>
      <c r="D59" s="47" t="s">
        <v>7125</v>
      </c>
      <c r="E59" s="47" t="s">
        <v>1052</v>
      </c>
      <c r="F59" s="47"/>
      <c r="G59" s="47"/>
      <c r="H59" s="47"/>
      <c r="I59" s="47"/>
      <c r="J59" s="47"/>
      <c r="K59" s="47"/>
      <c r="L59" s="47"/>
      <c r="M59" s="47"/>
      <c r="N59" s="47"/>
    </row>
    <row r="60" spans="2:14" x14ac:dyDescent="0.4">
      <c r="B60" s="47" t="s">
        <v>1781</v>
      </c>
      <c r="C60" s="47"/>
      <c r="D60" s="47" t="s">
        <v>7125</v>
      </c>
      <c r="E60" s="47" t="s">
        <v>1777</v>
      </c>
      <c r="F60" s="47"/>
      <c r="G60" s="47"/>
      <c r="H60" s="47"/>
      <c r="I60" s="47"/>
      <c r="J60" s="47"/>
      <c r="K60" s="47"/>
      <c r="L60" s="47"/>
      <c r="M60" s="47"/>
      <c r="N60" s="47"/>
    </row>
    <row r="61" spans="2:14" x14ac:dyDescent="0.4">
      <c r="B61" s="47" t="s">
        <v>148</v>
      </c>
      <c r="C61" s="47"/>
      <c r="D61" s="47" t="s">
        <v>7125</v>
      </c>
      <c r="E61" s="47" t="s">
        <v>1687</v>
      </c>
      <c r="F61" s="47"/>
      <c r="G61" s="47"/>
      <c r="H61" s="47"/>
      <c r="I61" s="47"/>
      <c r="J61" s="47"/>
      <c r="K61" s="47"/>
      <c r="L61" s="47"/>
      <c r="M61" s="47"/>
      <c r="N61" s="47"/>
    </row>
    <row r="62" spans="2:14" x14ac:dyDescent="0.4">
      <c r="B62" s="47" t="s">
        <v>1782</v>
      </c>
      <c r="C62" s="47"/>
      <c r="D62" s="47" t="s">
        <v>7125</v>
      </c>
      <c r="E62" s="47" t="s">
        <v>1606</v>
      </c>
      <c r="F62" s="47"/>
      <c r="G62" s="47"/>
      <c r="H62" s="47"/>
      <c r="I62" s="47"/>
      <c r="J62" s="47"/>
      <c r="K62" s="47"/>
      <c r="L62" s="47"/>
      <c r="M62" s="47"/>
      <c r="N62" s="47"/>
    </row>
    <row r="63" spans="2:14" x14ac:dyDescent="0.4">
      <c r="B63" s="47" t="s">
        <v>1787</v>
      </c>
      <c r="C63" s="47"/>
      <c r="D63" s="47" t="s">
        <v>7125</v>
      </c>
      <c r="E63" s="47" t="s">
        <v>1785</v>
      </c>
      <c r="F63" s="47"/>
      <c r="G63" s="47"/>
      <c r="H63" s="47"/>
      <c r="I63" s="47"/>
      <c r="J63" s="47"/>
      <c r="K63" s="47"/>
      <c r="L63" s="47"/>
      <c r="M63" s="47"/>
      <c r="N63" s="47"/>
    </row>
    <row r="64" spans="2:14" x14ac:dyDescent="0.4">
      <c r="B64" s="47" t="s">
        <v>1790</v>
      </c>
      <c r="C64" s="47"/>
      <c r="D64" s="47" t="s">
        <v>7125</v>
      </c>
      <c r="E64" s="47" t="s">
        <v>1421</v>
      </c>
      <c r="F64" s="47"/>
      <c r="G64" s="47"/>
      <c r="H64" s="47"/>
      <c r="I64" s="47"/>
      <c r="J64" s="47"/>
      <c r="K64" s="47"/>
      <c r="L64" s="47"/>
      <c r="M64" s="47"/>
      <c r="N64" s="47"/>
    </row>
    <row r="65" spans="2:14" x14ac:dyDescent="0.4">
      <c r="B65" s="47" t="s">
        <v>536</v>
      </c>
      <c r="C65" s="47"/>
      <c r="D65" s="47" t="s">
        <v>7125</v>
      </c>
      <c r="E65" s="47" t="s">
        <v>1792</v>
      </c>
      <c r="F65" s="47"/>
      <c r="G65" s="47"/>
      <c r="H65" s="47"/>
      <c r="I65" s="47"/>
      <c r="J65" s="47"/>
      <c r="K65" s="47"/>
      <c r="L65" s="47"/>
      <c r="M65" s="47"/>
      <c r="N65" s="47"/>
    </row>
    <row r="66" spans="2:14" x14ac:dyDescent="0.4">
      <c r="B66" s="47" t="s">
        <v>913</v>
      </c>
      <c r="C66" s="47"/>
      <c r="D66" s="47" t="s">
        <v>7125</v>
      </c>
      <c r="E66" s="47" t="s">
        <v>58</v>
      </c>
      <c r="F66" s="47"/>
      <c r="G66" s="47"/>
      <c r="H66" s="47"/>
      <c r="I66" s="47"/>
      <c r="J66" s="47"/>
      <c r="K66" s="47"/>
      <c r="L66" s="47"/>
      <c r="M66" s="47"/>
      <c r="N66" s="47"/>
    </row>
    <row r="67" spans="2:14" x14ac:dyDescent="0.4">
      <c r="B67" s="47" t="s">
        <v>1795</v>
      </c>
      <c r="C67" s="47"/>
      <c r="D67" s="47" t="s">
        <v>7125</v>
      </c>
      <c r="E67" s="47" t="s">
        <v>318</v>
      </c>
      <c r="F67" s="47"/>
      <c r="G67" s="47"/>
      <c r="H67" s="47"/>
      <c r="I67" s="47"/>
      <c r="J67" s="47"/>
      <c r="K67" s="47"/>
      <c r="L67" s="47"/>
      <c r="M67" s="47"/>
      <c r="N67" s="47"/>
    </row>
    <row r="68" spans="2:14" x14ac:dyDescent="0.4">
      <c r="B68" s="47" t="s">
        <v>683</v>
      </c>
      <c r="C68" s="47"/>
      <c r="D68" s="47" t="s">
        <v>7125</v>
      </c>
      <c r="E68" s="47" t="s">
        <v>1802</v>
      </c>
      <c r="F68" s="47"/>
      <c r="G68" s="47"/>
      <c r="H68" s="47"/>
      <c r="I68" s="47"/>
      <c r="J68" s="47"/>
      <c r="K68" s="47"/>
      <c r="L68" s="47"/>
      <c r="M68" s="47"/>
      <c r="N68" s="47"/>
    </row>
    <row r="69" spans="2:14" x14ac:dyDescent="0.4">
      <c r="B69" s="47" t="s">
        <v>608</v>
      </c>
      <c r="C69" s="47"/>
      <c r="D69" s="47" t="s">
        <v>7125</v>
      </c>
      <c r="E69" s="47" t="s">
        <v>1803</v>
      </c>
      <c r="F69" s="47"/>
      <c r="G69" s="47"/>
      <c r="H69" s="47"/>
      <c r="I69" s="47"/>
      <c r="J69" s="47"/>
      <c r="K69" s="47"/>
      <c r="L69" s="47"/>
      <c r="M69" s="47"/>
      <c r="N69" s="47"/>
    </row>
    <row r="70" spans="2:14" x14ac:dyDescent="0.4">
      <c r="B70" s="47" t="s">
        <v>143</v>
      </c>
      <c r="C70" s="47"/>
      <c r="D70" s="47" t="s">
        <v>7125</v>
      </c>
      <c r="E70" s="47" t="s">
        <v>1810</v>
      </c>
      <c r="F70" s="47"/>
      <c r="G70" s="47"/>
      <c r="H70" s="47"/>
      <c r="I70" s="47"/>
      <c r="J70" s="47"/>
      <c r="K70" s="47"/>
      <c r="L70" s="47"/>
      <c r="M70" s="47"/>
      <c r="N70" s="47"/>
    </row>
    <row r="71" spans="2:14" x14ac:dyDescent="0.4">
      <c r="B71" s="47" t="s">
        <v>1816</v>
      </c>
      <c r="C71" s="47"/>
      <c r="D71" s="47" t="s">
        <v>7125</v>
      </c>
      <c r="E71" s="47" t="s">
        <v>574</v>
      </c>
      <c r="F71" s="47"/>
      <c r="G71" s="47"/>
      <c r="H71" s="47"/>
      <c r="I71" s="47"/>
      <c r="J71" s="47"/>
      <c r="K71" s="47"/>
      <c r="L71" s="47"/>
      <c r="M71" s="47"/>
      <c r="N71" s="47"/>
    </row>
    <row r="72" spans="2:14" x14ac:dyDescent="0.4">
      <c r="B72" s="47" t="s">
        <v>938</v>
      </c>
      <c r="C72" s="47"/>
      <c r="D72" s="47" t="s">
        <v>7125</v>
      </c>
      <c r="E72" s="47" t="s">
        <v>1822</v>
      </c>
      <c r="F72" s="47"/>
      <c r="G72" s="47"/>
      <c r="H72" s="47"/>
      <c r="I72" s="47"/>
      <c r="J72" s="47"/>
      <c r="K72" s="47"/>
      <c r="L72" s="47"/>
      <c r="M72" s="47"/>
      <c r="N72" s="47"/>
    </row>
    <row r="73" spans="2:14" x14ac:dyDescent="0.4">
      <c r="B73" s="47" t="s">
        <v>985</v>
      </c>
      <c r="C73" s="47"/>
      <c r="D73" s="47" t="s">
        <v>7125</v>
      </c>
      <c r="E73" s="47" t="s">
        <v>1825</v>
      </c>
      <c r="F73" s="47"/>
      <c r="G73" s="47"/>
      <c r="H73" s="47"/>
      <c r="I73" s="47"/>
      <c r="J73" s="47"/>
      <c r="K73" s="47"/>
      <c r="L73" s="47"/>
      <c r="M73" s="47"/>
      <c r="N73" s="47"/>
    </row>
    <row r="74" spans="2:14" x14ac:dyDescent="0.4">
      <c r="B74" s="47" t="s">
        <v>1578</v>
      </c>
      <c r="C74" s="47"/>
      <c r="D74" s="47" t="s">
        <v>7125</v>
      </c>
      <c r="E74" s="47" t="s">
        <v>1829</v>
      </c>
      <c r="F74" s="47"/>
      <c r="G74" s="47"/>
      <c r="H74" s="47"/>
      <c r="I74" s="47"/>
      <c r="J74" s="47"/>
      <c r="K74" s="47"/>
      <c r="L74" s="47"/>
      <c r="M74" s="47"/>
      <c r="N74" s="47"/>
    </row>
    <row r="75" spans="2:14" x14ac:dyDescent="0.4">
      <c r="B75" s="47" t="s">
        <v>1836</v>
      </c>
      <c r="C75" s="47"/>
      <c r="D75" s="47" t="s">
        <v>7125</v>
      </c>
      <c r="E75" s="47" t="s">
        <v>1833</v>
      </c>
      <c r="F75" s="47"/>
      <c r="G75" s="47"/>
      <c r="H75" s="47"/>
      <c r="I75" s="47"/>
      <c r="J75" s="47"/>
      <c r="K75" s="47"/>
      <c r="L75" s="47"/>
      <c r="M75" s="47"/>
      <c r="N75" s="47"/>
    </row>
    <row r="76" spans="2:14" x14ac:dyDescent="0.4">
      <c r="B76" s="47" t="s">
        <v>1842</v>
      </c>
      <c r="C76" s="47"/>
      <c r="D76" s="47" t="s">
        <v>7125</v>
      </c>
      <c r="E76" s="47" t="s">
        <v>1837</v>
      </c>
      <c r="F76" s="47"/>
      <c r="G76" s="47"/>
      <c r="H76" s="47"/>
      <c r="I76" s="47"/>
      <c r="J76" s="47"/>
      <c r="K76" s="47"/>
      <c r="L76" s="47"/>
      <c r="M76" s="47"/>
      <c r="N76" s="47"/>
    </row>
    <row r="77" spans="2:14" x14ac:dyDescent="0.4">
      <c r="B77" s="47" t="s">
        <v>1853</v>
      </c>
      <c r="C77" s="47"/>
      <c r="D77" s="47" t="s">
        <v>7125</v>
      </c>
      <c r="E77" s="47" t="s">
        <v>1848</v>
      </c>
      <c r="F77" s="47"/>
      <c r="G77" s="47"/>
      <c r="H77" s="47"/>
      <c r="I77" s="47"/>
      <c r="J77" s="47"/>
      <c r="K77" s="47"/>
      <c r="L77" s="47"/>
      <c r="M77" s="47"/>
      <c r="N77" s="47"/>
    </row>
    <row r="78" spans="2:14" x14ac:dyDescent="0.4">
      <c r="B78" s="47" t="s">
        <v>626</v>
      </c>
      <c r="C78" s="47"/>
      <c r="D78" s="47" t="s">
        <v>7125</v>
      </c>
      <c r="E78" s="47" t="s">
        <v>1230</v>
      </c>
      <c r="F78" s="47"/>
      <c r="G78" s="47"/>
      <c r="H78" s="47"/>
      <c r="I78" s="47"/>
      <c r="J78" s="47"/>
      <c r="K78" s="47"/>
      <c r="L78" s="47"/>
      <c r="M78" s="47"/>
      <c r="N78" s="47"/>
    </row>
    <row r="79" spans="2:14" x14ac:dyDescent="0.4">
      <c r="B79" s="47" t="s">
        <v>1866</v>
      </c>
      <c r="C79" s="47"/>
      <c r="D79" s="47" t="s">
        <v>7125</v>
      </c>
      <c r="E79" s="47" t="s">
        <v>1860</v>
      </c>
      <c r="F79" s="47"/>
      <c r="G79" s="47"/>
      <c r="H79" s="47"/>
      <c r="I79" s="47"/>
      <c r="J79" s="47"/>
      <c r="K79" s="47"/>
      <c r="L79" s="47"/>
      <c r="M79" s="47"/>
      <c r="N79" s="47"/>
    </row>
    <row r="80" spans="2:14" x14ac:dyDescent="0.4">
      <c r="B80" s="47" t="s">
        <v>1322</v>
      </c>
      <c r="C80" s="47"/>
      <c r="D80" s="47" t="s">
        <v>7125</v>
      </c>
      <c r="E80" s="47" t="s">
        <v>1011</v>
      </c>
      <c r="F80" s="47"/>
      <c r="G80" s="47"/>
      <c r="H80" s="47"/>
      <c r="I80" s="47"/>
      <c r="J80" s="47"/>
      <c r="K80" s="47"/>
      <c r="L80" s="47"/>
      <c r="M80" s="47"/>
      <c r="N80" s="47"/>
    </row>
    <row r="81" spans="2:14" x14ac:dyDescent="0.4">
      <c r="B81" s="47" t="s">
        <v>1873</v>
      </c>
      <c r="C81" s="47"/>
      <c r="D81" s="47" t="s">
        <v>7125</v>
      </c>
      <c r="E81" s="47" t="s">
        <v>1869</v>
      </c>
      <c r="F81" s="47"/>
      <c r="G81" s="47"/>
      <c r="H81" s="47"/>
      <c r="I81" s="47"/>
      <c r="J81" s="47"/>
      <c r="K81" s="47"/>
      <c r="L81" s="47"/>
      <c r="M81" s="47"/>
      <c r="N81" s="47"/>
    </row>
    <row r="82" spans="2:14" x14ac:dyDescent="0.4">
      <c r="B82" s="47" t="s">
        <v>1350</v>
      </c>
      <c r="C82" s="47"/>
      <c r="D82" s="47" t="s">
        <v>7125</v>
      </c>
      <c r="E82" s="47" t="s">
        <v>1876</v>
      </c>
      <c r="F82" s="47"/>
      <c r="G82" s="47"/>
      <c r="H82" s="47"/>
      <c r="I82" s="47"/>
      <c r="J82" s="47"/>
      <c r="K82" s="47"/>
      <c r="L82" s="47"/>
      <c r="M82" s="47"/>
      <c r="N82" s="47"/>
    </row>
    <row r="83" spans="2:14" x14ac:dyDescent="0.4">
      <c r="B83" s="47" t="s">
        <v>1879</v>
      </c>
      <c r="C83" s="47"/>
      <c r="D83" s="47" t="s">
        <v>7125</v>
      </c>
      <c r="E83" s="47" t="s">
        <v>576</v>
      </c>
      <c r="F83" s="47"/>
      <c r="G83" s="47"/>
      <c r="H83" s="47"/>
      <c r="I83" s="47"/>
      <c r="J83" s="47"/>
      <c r="K83" s="47"/>
      <c r="L83" s="47"/>
      <c r="M83" s="47"/>
      <c r="N83" s="47"/>
    </row>
    <row r="84" spans="2:14" x14ac:dyDescent="0.4">
      <c r="B84" s="47" t="s">
        <v>1884</v>
      </c>
      <c r="C84" s="47"/>
      <c r="D84" s="47" t="s">
        <v>7125</v>
      </c>
      <c r="E84" s="47" t="s">
        <v>1882</v>
      </c>
      <c r="F84" s="47"/>
      <c r="G84" s="47"/>
      <c r="H84" s="47"/>
      <c r="I84" s="47"/>
      <c r="J84" s="47"/>
      <c r="K84" s="47"/>
      <c r="L84" s="47"/>
      <c r="M84" s="47"/>
      <c r="N84" s="47"/>
    </row>
    <row r="85" spans="2:14" x14ac:dyDescent="0.4">
      <c r="B85" s="47" t="s">
        <v>1886</v>
      </c>
      <c r="C85" s="47"/>
      <c r="D85" s="47" t="s">
        <v>7125</v>
      </c>
      <c r="E85" s="47" t="s">
        <v>1615</v>
      </c>
      <c r="F85" s="47"/>
      <c r="G85" s="47"/>
      <c r="H85" s="47"/>
      <c r="I85" s="47"/>
      <c r="J85" s="47"/>
      <c r="K85" s="47"/>
      <c r="L85" s="47"/>
      <c r="M85" s="47"/>
      <c r="N85" s="47"/>
    </row>
    <row r="86" spans="2:14" x14ac:dyDescent="0.4">
      <c r="B86" s="47" t="s">
        <v>1889</v>
      </c>
      <c r="C86" s="47"/>
      <c r="D86" s="47" t="s">
        <v>7125</v>
      </c>
      <c r="E86" s="47" t="s">
        <v>777</v>
      </c>
      <c r="F86" s="47"/>
      <c r="G86" s="47"/>
      <c r="H86" s="47"/>
      <c r="I86" s="47"/>
      <c r="J86" s="47"/>
      <c r="K86" s="47"/>
      <c r="L86" s="47"/>
      <c r="M86" s="47"/>
      <c r="N86" s="47"/>
    </row>
    <row r="87" spans="2:14" x14ac:dyDescent="0.4">
      <c r="B87" s="47" t="s">
        <v>1672</v>
      </c>
      <c r="C87" s="47"/>
      <c r="D87" s="47" t="s">
        <v>7125</v>
      </c>
      <c r="E87" s="47" t="s">
        <v>1891</v>
      </c>
      <c r="F87" s="47"/>
      <c r="G87" s="47"/>
      <c r="H87" s="47"/>
      <c r="I87" s="47"/>
      <c r="J87" s="47"/>
      <c r="K87" s="47"/>
      <c r="L87" s="47"/>
      <c r="M87" s="47"/>
      <c r="N87" s="47"/>
    </row>
    <row r="88" spans="2:14" x14ac:dyDescent="0.4">
      <c r="B88" s="47" t="s">
        <v>1028</v>
      </c>
      <c r="C88" s="47"/>
      <c r="D88" s="47" t="s">
        <v>7125</v>
      </c>
      <c r="E88" s="47" t="s">
        <v>999</v>
      </c>
      <c r="F88" s="47"/>
      <c r="G88" s="47"/>
      <c r="H88" s="47"/>
      <c r="I88" s="47"/>
      <c r="J88" s="47"/>
      <c r="K88" s="47"/>
      <c r="L88" s="47"/>
      <c r="M88" s="47"/>
      <c r="N88" s="47"/>
    </row>
    <row r="89" spans="2:14" x14ac:dyDescent="0.4">
      <c r="B89" s="47" t="s">
        <v>1628</v>
      </c>
      <c r="C89" s="47"/>
      <c r="D89" s="47" t="s">
        <v>7125</v>
      </c>
      <c r="E89" s="47" t="s">
        <v>1893</v>
      </c>
      <c r="F89" s="47"/>
      <c r="G89" s="47"/>
      <c r="H89" s="47"/>
      <c r="I89" s="47"/>
      <c r="J89" s="47"/>
      <c r="K89" s="47"/>
      <c r="L89" s="47"/>
      <c r="M89" s="47"/>
      <c r="N89" s="47"/>
    </row>
    <row r="90" spans="2:14" x14ac:dyDescent="0.4">
      <c r="B90" s="47" t="s">
        <v>1840</v>
      </c>
      <c r="C90" s="47"/>
      <c r="D90" s="47" t="s">
        <v>7125</v>
      </c>
      <c r="E90" s="47" t="s">
        <v>629</v>
      </c>
      <c r="F90" s="47"/>
      <c r="G90" s="47"/>
      <c r="H90" s="47"/>
      <c r="I90" s="47"/>
      <c r="J90" s="47"/>
      <c r="K90" s="47"/>
      <c r="L90" s="47"/>
      <c r="M90" s="47"/>
      <c r="N90" s="47"/>
    </row>
    <row r="91" spans="2:14" x14ac:dyDescent="0.4">
      <c r="B91" s="47" t="s">
        <v>1894</v>
      </c>
      <c r="C91" s="47"/>
      <c r="D91" s="47" t="s">
        <v>7125</v>
      </c>
      <c r="E91" s="47" t="s">
        <v>1726</v>
      </c>
      <c r="F91" s="47"/>
      <c r="G91" s="47"/>
      <c r="H91" s="47"/>
      <c r="I91" s="47"/>
      <c r="J91" s="47"/>
      <c r="K91" s="47"/>
      <c r="L91" s="47"/>
      <c r="M91" s="47"/>
      <c r="N91" s="47"/>
    </row>
    <row r="92" spans="2:14" x14ac:dyDescent="0.4">
      <c r="B92" s="47" t="s">
        <v>1908</v>
      </c>
      <c r="C92" s="47"/>
      <c r="D92" s="47" t="s">
        <v>7125</v>
      </c>
      <c r="E92" s="47" t="s">
        <v>1900</v>
      </c>
      <c r="F92" s="47"/>
      <c r="G92" s="47"/>
      <c r="H92" s="47"/>
      <c r="I92" s="47"/>
      <c r="J92" s="47"/>
      <c r="K92" s="47"/>
      <c r="L92" s="47"/>
      <c r="M92" s="47"/>
      <c r="N92" s="47"/>
    </row>
    <row r="93" spans="2:14" x14ac:dyDescent="0.4">
      <c r="B93" s="47" t="s">
        <v>496</v>
      </c>
      <c r="C93" s="47"/>
      <c r="D93" s="47" t="s">
        <v>7125</v>
      </c>
      <c r="E93" s="47" t="s">
        <v>1355</v>
      </c>
      <c r="F93" s="47"/>
      <c r="G93" s="47"/>
      <c r="H93" s="47"/>
      <c r="I93" s="47"/>
      <c r="J93" s="47"/>
      <c r="K93" s="47"/>
      <c r="L93" s="47"/>
      <c r="M93" s="47"/>
      <c r="N93" s="47"/>
    </row>
    <row r="94" spans="2:14" x14ac:dyDescent="0.4">
      <c r="B94" s="47" t="s">
        <v>399</v>
      </c>
      <c r="C94" s="47"/>
      <c r="D94" s="47" t="s">
        <v>7125</v>
      </c>
      <c r="E94" s="47" t="s">
        <v>1821</v>
      </c>
      <c r="F94" s="47"/>
      <c r="G94" s="47"/>
      <c r="H94" s="47"/>
      <c r="I94" s="47"/>
      <c r="J94" s="47"/>
      <c r="K94" s="47"/>
      <c r="L94" s="47"/>
      <c r="M94" s="47"/>
      <c r="N94" s="47"/>
    </row>
    <row r="95" spans="2:14" x14ac:dyDescent="0.4">
      <c r="B95" s="47" t="s">
        <v>1143</v>
      </c>
      <c r="C95" s="47"/>
      <c r="D95" s="47" t="s">
        <v>7125</v>
      </c>
      <c r="E95" s="47" t="s">
        <v>1119</v>
      </c>
      <c r="F95" s="47"/>
      <c r="G95" s="47"/>
      <c r="H95" s="47"/>
      <c r="I95" s="47"/>
      <c r="J95" s="47"/>
      <c r="K95" s="47"/>
      <c r="L95" s="47"/>
      <c r="M95" s="47"/>
      <c r="N95" s="47"/>
    </row>
    <row r="96" spans="2:14" x14ac:dyDescent="0.4">
      <c r="B96" s="47" t="s">
        <v>1376</v>
      </c>
      <c r="C96" s="47"/>
      <c r="D96" s="47" t="s">
        <v>7125</v>
      </c>
      <c r="E96" s="47" t="s">
        <v>1913</v>
      </c>
      <c r="F96" s="47"/>
      <c r="G96" s="47"/>
      <c r="H96" s="47"/>
      <c r="I96" s="47"/>
      <c r="J96" s="47"/>
      <c r="K96" s="47"/>
      <c r="L96" s="47"/>
      <c r="M96" s="47"/>
      <c r="N96" s="47"/>
    </row>
    <row r="97" spans="2:14" x14ac:dyDescent="0.4">
      <c r="B97" s="47" t="s">
        <v>16</v>
      </c>
      <c r="C97" s="47"/>
      <c r="D97" s="47" t="s">
        <v>7125</v>
      </c>
      <c r="E97" s="47" t="s">
        <v>1914</v>
      </c>
      <c r="F97" s="47"/>
      <c r="G97" s="47"/>
      <c r="H97" s="47"/>
      <c r="I97" s="47"/>
      <c r="J97" s="47"/>
      <c r="K97" s="47"/>
      <c r="L97" s="47"/>
      <c r="M97" s="47"/>
      <c r="N97" s="47"/>
    </row>
    <row r="98" spans="2:14" x14ac:dyDescent="0.4">
      <c r="B98" s="47" t="s">
        <v>1922</v>
      </c>
      <c r="C98" s="47"/>
      <c r="D98" s="47" t="s">
        <v>7125</v>
      </c>
      <c r="E98" s="47" t="s">
        <v>1918</v>
      </c>
      <c r="F98" s="47"/>
      <c r="G98" s="47"/>
      <c r="H98" s="47"/>
      <c r="I98" s="47"/>
      <c r="J98" s="47"/>
      <c r="K98" s="47"/>
      <c r="L98" s="47"/>
      <c r="M98" s="47"/>
      <c r="N98" s="47"/>
    </row>
    <row r="99" spans="2:14" x14ac:dyDescent="0.4">
      <c r="B99" s="47" t="s">
        <v>316</v>
      </c>
      <c r="C99" s="47"/>
      <c r="D99" s="47" t="s">
        <v>7125</v>
      </c>
      <c r="E99" s="47" t="s">
        <v>46</v>
      </c>
      <c r="F99" s="47"/>
      <c r="G99" s="47"/>
      <c r="H99" s="47"/>
      <c r="I99" s="47"/>
      <c r="J99" s="47"/>
      <c r="K99" s="47"/>
      <c r="L99" s="47"/>
      <c r="M99" s="47"/>
      <c r="N99" s="47"/>
    </row>
    <row r="100" spans="2:14" x14ac:dyDescent="0.4">
      <c r="B100" s="47" t="s">
        <v>1907</v>
      </c>
      <c r="C100" s="47"/>
      <c r="D100" s="47" t="s">
        <v>7125</v>
      </c>
      <c r="E100" s="47" t="s">
        <v>1924</v>
      </c>
      <c r="F100" s="47"/>
      <c r="G100" s="47"/>
      <c r="H100" s="47"/>
      <c r="I100" s="47"/>
      <c r="J100" s="47"/>
      <c r="K100" s="47"/>
      <c r="L100" s="47"/>
      <c r="M100" s="47"/>
      <c r="N100" s="47"/>
    </row>
    <row r="101" spans="2:14" x14ac:dyDescent="0.4">
      <c r="B101" s="47" t="s">
        <v>302</v>
      </c>
      <c r="C101" s="47"/>
      <c r="D101" s="47" t="s">
        <v>7125</v>
      </c>
      <c r="E101" s="47" t="s">
        <v>240</v>
      </c>
      <c r="F101" s="47"/>
      <c r="G101" s="47"/>
      <c r="H101" s="47"/>
      <c r="I101" s="47"/>
      <c r="J101" s="47"/>
      <c r="K101" s="47"/>
      <c r="L101" s="47"/>
      <c r="M101" s="47"/>
      <c r="N101" s="47"/>
    </row>
    <row r="102" spans="2:14" x14ac:dyDescent="0.4">
      <c r="B102" s="47" t="s">
        <v>163</v>
      </c>
      <c r="C102" s="47"/>
      <c r="D102" s="47" t="s">
        <v>7125</v>
      </c>
      <c r="E102" s="47" t="s">
        <v>1722</v>
      </c>
      <c r="F102" s="47"/>
      <c r="G102" s="47"/>
      <c r="H102" s="47"/>
      <c r="I102" s="47"/>
      <c r="J102" s="47"/>
      <c r="K102" s="47"/>
      <c r="L102" s="47"/>
      <c r="M102" s="47"/>
      <c r="N102" s="47"/>
    </row>
    <row r="103" spans="2:14" x14ac:dyDescent="0.4">
      <c r="B103" s="47" t="s">
        <v>96</v>
      </c>
      <c r="C103" s="47"/>
      <c r="D103" s="47" t="s">
        <v>7125</v>
      </c>
      <c r="E103" s="47" t="s">
        <v>1927</v>
      </c>
      <c r="F103" s="47"/>
      <c r="G103" s="47"/>
      <c r="H103" s="47"/>
      <c r="I103" s="47"/>
      <c r="J103" s="47"/>
      <c r="K103" s="47"/>
      <c r="L103" s="47"/>
      <c r="M103" s="47"/>
      <c r="N103" s="47"/>
    </row>
    <row r="104" spans="2:14" x14ac:dyDescent="0.4">
      <c r="B104" s="47" t="s">
        <v>1929</v>
      </c>
      <c r="C104" s="47"/>
      <c r="D104" s="47" t="s">
        <v>7125</v>
      </c>
      <c r="E104" s="47" t="s">
        <v>1928</v>
      </c>
      <c r="F104" s="47"/>
      <c r="G104" s="47"/>
      <c r="H104" s="47"/>
      <c r="I104" s="47"/>
      <c r="J104" s="47"/>
      <c r="K104" s="47"/>
      <c r="L104" s="47"/>
      <c r="M104" s="47"/>
      <c r="N104" s="47"/>
    </row>
    <row r="105" spans="2:14" x14ac:dyDescent="0.4">
      <c r="B105" s="47" t="s">
        <v>1865</v>
      </c>
      <c r="C105" s="47"/>
      <c r="D105" s="47" t="s">
        <v>7125</v>
      </c>
      <c r="E105" s="47" t="s">
        <v>1931</v>
      </c>
      <c r="F105" s="47"/>
      <c r="G105" s="47"/>
      <c r="H105" s="47"/>
      <c r="I105" s="47"/>
      <c r="J105" s="47"/>
      <c r="K105" s="47"/>
      <c r="L105" s="47"/>
      <c r="M105" s="47"/>
      <c r="N105" s="47"/>
    </row>
    <row r="106" spans="2:14" x14ac:dyDescent="0.4">
      <c r="B106" s="47" t="s">
        <v>135</v>
      </c>
      <c r="C106" s="47"/>
      <c r="D106" s="47" t="s">
        <v>7125</v>
      </c>
      <c r="E106" s="47" t="s">
        <v>1149</v>
      </c>
      <c r="F106" s="47"/>
      <c r="G106" s="47"/>
      <c r="H106" s="47"/>
      <c r="I106" s="47"/>
      <c r="J106" s="47"/>
      <c r="K106" s="47"/>
      <c r="L106" s="47"/>
      <c r="M106" s="47"/>
      <c r="N106" s="47"/>
    </row>
    <row r="107" spans="2:14" x14ac:dyDescent="0.4">
      <c r="B107" s="47" t="s">
        <v>1532</v>
      </c>
      <c r="C107" s="47"/>
      <c r="D107" s="47" t="s">
        <v>7125</v>
      </c>
      <c r="E107" s="47" t="s">
        <v>1743</v>
      </c>
      <c r="F107" s="47"/>
      <c r="G107" s="47"/>
      <c r="H107" s="47"/>
      <c r="I107" s="47"/>
      <c r="J107" s="47"/>
      <c r="K107" s="47"/>
      <c r="L107" s="47"/>
      <c r="M107" s="47"/>
      <c r="N107" s="47"/>
    </row>
    <row r="108" spans="2:14" x14ac:dyDescent="0.4">
      <c r="B108" s="47" t="s">
        <v>1637</v>
      </c>
      <c r="C108" s="47"/>
      <c r="D108" s="47" t="s">
        <v>7125</v>
      </c>
      <c r="E108" s="47" t="s">
        <v>1935</v>
      </c>
      <c r="F108" s="47"/>
      <c r="G108" s="47"/>
      <c r="H108" s="47"/>
      <c r="I108" s="47"/>
      <c r="J108" s="47"/>
      <c r="K108" s="47"/>
      <c r="L108" s="47"/>
      <c r="M108" s="47"/>
      <c r="N108" s="47"/>
    </row>
    <row r="109" spans="2:14" x14ac:dyDescent="0.4">
      <c r="B109" s="47" t="s">
        <v>1531</v>
      </c>
      <c r="C109" s="47"/>
      <c r="D109" s="47" t="s">
        <v>7125</v>
      </c>
      <c r="E109" s="47" t="s">
        <v>1661</v>
      </c>
      <c r="F109" s="47"/>
      <c r="G109" s="47"/>
      <c r="H109" s="47"/>
      <c r="I109" s="47"/>
      <c r="J109" s="47"/>
      <c r="K109" s="47"/>
      <c r="L109" s="47"/>
      <c r="M109" s="47"/>
      <c r="N109" s="47"/>
    </row>
    <row r="110" spans="2:14" x14ac:dyDescent="0.4">
      <c r="B110" s="47" t="s">
        <v>1943</v>
      </c>
      <c r="C110" s="47"/>
      <c r="D110" s="47" t="s">
        <v>7125</v>
      </c>
      <c r="E110" s="47" t="s">
        <v>1938</v>
      </c>
      <c r="F110" s="47"/>
      <c r="G110" s="47"/>
      <c r="H110" s="47"/>
      <c r="I110" s="47"/>
      <c r="J110" s="47"/>
      <c r="K110" s="47"/>
      <c r="L110" s="47"/>
      <c r="M110" s="47"/>
      <c r="N110" s="47"/>
    </row>
    <row r="111" spans="2:14" x14ac:dyDescent="0.4">
      <c r="B111" s="47" t="s">
        <v>1946</v>
      </c>
      <c r="C111" s="47"/>
      <c r="D111" s="47" t="s">
        <v>7125</v>
      </c>
      <c r="E111" s="47" t="s">
        <v>1046</v>
      </c>
      <c r="F111" s="47"/>
      <c r="G111" s="47"/>
      <c r="H111" s="47"/>
      <c r="I111" s="47"/>
      <c r="J111" s="47"/>
      <c r="K111" s="47"/>
      <c r="L111" s="47"/>
      <c r="M111" s="47"/>
      <c r="N111" s="47"/>
    </row>
    <row r="112" spans="2:14" x14ac:dyDescent="0.4">
      <c r="B112" s="47" t="s">
        <v>189</v>
      </c>
      <c r="C112" s="47"/>
      <c r="D112" s="47" t="s">
        <v>7125</v>
      </c>
      <c r="E112" s="47" t="s">
        <v>1950</v>
      </c>
      <c r="F112" s="47"/>
      <c r="G112" s="47"/>
      <c r="H112" s="47"/>
      <c r="I112" s="47"/>
      <c r="J112" s="47"/>
      <c r="K112" s="47"/>
      <c r="L112" s="47"/>
      <c r="M112" s="47"/>
      <c r="N112" s="47"/>
    </row>
    <row r="113" spans="2:14" x14ac:dyDescent="0.4">
      <c r="B113" s="47" t="s">
        <v>1960</v>
      </c>
      <c r="C113" s="47"/>
      <c r="D113" s="47" t="s">
        <v>7125</v>
      </c>
      <c r="E113" s="47" t="s">
        <v>1957</v>
      </c>
      <c r="F113" s="47"/>
      <c r="G113" s="47"/>
      <c r="H113" s="47"/>
      <c r="I113" s="47"/>
      <c r="J113" s="47"/>
      <c r="K113" s="47"/>
      <c r="L113" s="47"/>
      <c r="M113" s="47"/>
      <c r="N113" s="47"/>
    </row>
    <row r="114" spans="2:14" x14ac:dyDescent="0.4">
      <c r="B114" s="47" t="s">
        <v>1965</v>
      </c>
      <c r="C114" s="47"/>
      <c r="D114" s="47" t="s">
        <v>7125</v>
      </c>
      <c r="E114" s="47" t="s">
        <v>1961</v>
      </c>
      <c r="F114" s="47"/>
      <c r="G114" s="47"/>
      <c r="H114" s="47"/>
      <c r="I114" s="47"/>
      <c r="J114" s="47"/>
      <c r="K114" s="47"/>
      <c r="L114" s="47"/>
      <c r="M114" s="47"/>
      <c r="N114" s="47"/>
    </row>
    <row r="115" spans="2:14" x14ac:dyDescent="0.4">
      <c r="B115" s="47" t="s">
        <v>1976</v>
      </c>
      <c r="C115" s="47"/>
      <c r="D115" s="47" t="s">
        <v>7125</v>
      </c>
      <c r="E115" s="47" t="s">
        <v>1968</v>
      </c>
      <c r="F115" s="47"/>
      <c r="G115" s="47"/>
      <c r="H115" s="47"/>
      <c r="I115" s="47"/>
      <c r="J115" s="47"/>
      <c r="K115" s="47"/>
      <c r="L115" s="47"/>
      <c r="M115" s="47"/>
      <c r="N115" s="47"/>
    </row>
    <row r="116" spans="2:14" x14ac:dyDescent="0.4">
      <c r="B116" s="47" t="s">
        <v>647</v>
      </c>
      <c r="C116" s="47"/>
      <c r="D116" s="47" t="s">
        <v>7125</v>
      </c>
      <c r="E116" s="47" t="s">
        <v>644</v>
      </c>
      <c r="F116" s="47"/>
      <c r="G116" s="47"/>
      <c r="H116" s="47"/>
      <c r="I116" s="47"/>
      <c r="J116" s="47"/>
      <c r="K116" s="47"/>
      <c r="L116" s="47"/>
      <c r="M116" s="47"/>
      <c r="N116" s="47"/>
    </row>
    <row r="117" spans="2:14" x14ac:dyDescent="0.4">
      <c r="B117" s="47" t="s">
        <v>223</v>
      </c>
      <c r="C117" s="47"/>
      <c r="D117" s="47" t="s">
        <v>7125</v>
      </c>
      <c r="E117" s="47" t="s">
        <v>1258</v>
      </c>
      <c r="F117" s="47"/>
      <c r="G117" s="47"/>
      <c r="H117" s="47"/>
      <c r="I117" s="47"/>
      <c r="J117" s="47"/>
      <c r="K117" s="47"/>
      <c r="L117" s="47"/>
      <c r="M117" s="47"/>
      <c r="N117" s="47"/>
    </row>
    <row r="118" spans="2:14" x14ac:dyDescent="0.4">
      <c r="B118" s="47" t="s">
        <v>1982</v>
      </c>
      <c r="C118" s="47"/>
      <c r="D118" s="47" t="s">
        <v>7125</v>
      </c>
      <c r="E118" s="47" t="s">
        <v>1979</v>
      </c>
      <c r="F118" s="47"/>
      <c r="G118" s="47"/>
      <c r="H118" s="47"/>
      <c r="I118" s="47"/>
      <c r="J118" s="47"/>
      <c r="K118" s="47"/>
      <c r="L118" s="47"/>
      <c r="M118" s="47"/>
      <c r="N118" s="47"/>
    </row>
    <row r="119" spans="2:14" x14ac:dyDescent="0.4">
      <c r="B119" s="47" t="s">
        <v>365</v>
      </c>
      <c r="C119" s="47"/>
      <c r="D119" s="47" t="s">
        <v>7125</v>
      </c>
      <c r="E119" s="47" t="s">
        <v>1654</v>
      </c>
      <c r="F119" s="47"/>
      <c r="G119" s="47"/>
      <c r="H119" s="47"/>
      <c r="I119" s="47"/>
      <c r="J119" s="47"/>
      <c r="K119" s="47"/>
      <c r="L119" s="47"/>
      <c r="M119" s="47"/>
      <c r="N119" s="47"/>
    </row>
    <row r="120" spans="2:14" x14ac:dyDescent="0.4">
      <c r="B120" s="47" t="s">
        <v>1990</v>
      </c>
      <c r="C120" s="47"/>
      <c r="D120" s="47" t="s">
        <v>7125</v>
      </c>
      <c r="E120" s="47" t="s">
        <v>1989</v>
      </c>
      <c r="F120" s="47"/>
      <c r="G120" s="47"/>
      <c r="H120" s="47"/>
      <c r="I120" s="47"/>
      <c r="J120" s="47"/>
      <c r="K120" s="47"/>
      <c r="L120" s="47"/>
      <c r="M120" s="47"/>
      <c r="N120" s="47"/>
    </row>
    <row r="121" spans="2:14" x14ac:dyDescent="0.4">
      <c r="B121" s="47" t="s">
        <v>1828</v>
      </c>
      <c r="C121" s="47"/>
      <c r="D121" s="47" t="s">
        <v>7125</v>
      </c>
      <c r="E121" s="47" t="s">
        <v>32</v>
      </c>
      <c r="F121" s="47"/>
      <c r="G121" s="47"/>
      <c r="H121" s="47"/>
      <c r="I121" s="47"/>
      <c r="J121" s="47"/>
      <c r="K121" s="47"/>
      <c r="L121" s="47"/>
      <c r="M121" s="47"/>
      <c r="N121" s="47"/>
    </row>
    <row r="122" spans="2:14" x14ac:dyDescent="0.4">
      <c r="B122" s="47" t="s">
        <v>1992</v>
      </c>
      <c r="C122" s="47"/>
      <c r="D122" s="47" t="s">
        <v>7125</v>
      </c>
      <c r="E122" s="47" t="s">
        <v>1850</v>
      </c>
      <c r="F122" s="47"/>
      <c r="G122" s="47"/>
      <c r="H122" s="47"/>
      <c r="I122" s="47"/>
      <c r="J122" s="47"/>
      <c r="K122" s="47"/>
      <c r="L122" s="47"/>
      <c r="M122" s="47"/>
      <c r="N122" s="47"/>
    </row>
    <row r="123" spans="2:14" x14ac:dyDescent="0.4">
      <c r="B123" s="47" t="s">
        <v>1319</v>
      </c>
      <c r="C123" s="47"/>
      <c r="D123" s="47" t="s">
        <v>7125</v>
      </c>
      <c r="E123" s="47" t="s">
        <v>1994</v>
      </c>
      <c r="F123" s="47"/>
      <c r="G123" s="47"/>
      <c r="H123" s="47"/>
      <c r="I123" s="47"/>
      <c r="J123" s="47"/>
      <c r="K123" s="47"/>
      <c r="L123" s="47"/>
      <c r="M123" s="47"/>
      <c r="N123" s="47"/>
    </row>
    <row r="124" spans="2:14" x14ac:dyDescent="0.4">
      <c r="B124" s="47" t="s">
        <v>1934</v>
      </c>
      <c r="C124" s="47"/>
      <c r="D124" s="47" t="s">
        <v>7125</v>
      </c>
      <c r="E124" s="47" t="s">
        <v>1995</v>
      </c>
      <c r="F124" s="47"/>
      <c r="G124" s="47"/>
      <c r="H124" s="47"/>
      <c r="I124" s="47"/>
      <c r="J124" s="47"/>
      <c r="K124" s="47"/>
      <c r="L124" s="47"/>
      <c r="M124" s="47"/>
      <c r="N124" s="47"/>
    </row>
    <row r="125" spans="2:14" x14ac:dyDescent="0.4">
      <c r="B125" s="47" t="s">
        <v>1999</v>
      </c>
      <c r="C125" s="47"/>
      <c r="D125" s="47" t="s">
        <v>7125</v>
      </c>
      <c r="E125" s="47" t="s">
        <v>1998</v>
      </c>
      <c r="F125" s="47"/>
      <c r="G125" s="47"/>
      <c r="H125" s="47"/>
      <c r="I125" s="47"/>
      <c r="J125" s="47"/>
      <c r="K125" s="47"/>
      <c r="L125" s="47"/>
      <c r="M125" s="47"/>
      <c r="N125" s="47"/>
    </row>
    <row r="126" spans="2:14" x14ac:dyDescent="0.4">
      <c r="B126" s="47" t="s">
        <v>2001</v>
      </c>
      <c r="C126" s="47"/>
      <c r="D126" s="47" t="s">
        <v>7125</v>
      </c>
      <c r="E126" s="47" t="s">
        <v>233</v>
      </c>
      <c r="F126" s="47"/>
      <c r="G126" s="47"/>
      <c r="H126" s="47"/>
      <c r="I126" s="47"/>
      <c r="J126" s="47"/>
      <c r="K126" s="47"/>
      <c r="L126" s="47"/>
      <c r="M126" s="47"/>
      <c r="N126" s="47"/>
    </row>
    <row r="127" spans="2:14" x14ac:dyDescent="0.4">
      <c r="B127" s="47" t="s">
        <v>1167</v>
      </c>
      <c r="C127" s="47"/>
      <c r="D127" s="47" t="s">
        <v>7125</v>
      </c>
      <c r="E127" s="47" t="s">
        <v>2008</v>
      </c>
      <c r="F127" s="47"/>
      <c r="G127" s="47"/>
      <c r="H127" s="47"/>
      <c r="I127" s="47"/>
      <c r="J127" s="47"/>
      <c r="K127" s="47"/>
      <c r="L127" s="47"/>
      <c r="M127" s="47"/>
      <c r="N127" s="47"/>
    </row>
    <row r="128" spans="2:14" x14ac:dyDescent="0.4">
      <c r="B128" s="47" t="s">
        <v>2014</v>
      </c>
      <c r="C128" s="47"/>
      <c r="D128" s="47" t="s">
        <v>7125</v>
      </c>
      <c r="E128" s="47" t="s">
        <v>2009</v>
      </c>
      <c r="F128" s="47"/>
      <c r="G128" s="47"/>
      <c r="H128" s="47"/>
      <c r="I128" s="47"/>
      <c r="J128" s="47"/>
      <c r="K128" s="47"/>
      <c r="L128" s="47"/>
      <c r="M128" s="47"/>
      <c r="N128" s="47"/>
    </row>
    <row r="129" spans="2:14" x14ac:dyDescent="0.4">
      <c r="B129" s="47" t="s">
        <v>1892</v>
      </c>
      <c r="C129" s="47"/>
      <c r="D129" s="47" t="s">
        <v>7125</v>
      </c>
      <c r="E129" s="47" t="s">
        <v>1963</v>
      </c>
      <c r="F129" s="47"/>
      <c r="G129" s="47"/>
      <c r="H129" s="47"/>
      <c r="I129" s="47"/>
      <c r="J129" s="47"/>
      <c r="K129" s="47"/>
      <c r="L129" s="47"/>
      <c r="M129" s="47"/>
      <c r="N129" s="47"/>
    </row>
    <row r="130" spans="2:14" x14ac:dyDescent="0.4">
      <c r="B130" s="47" t="s">
        <v>2015</v>
      </c>
      <c r="C130" s="47"/>
      <c r="D130" s="47" t="s">
        <v>7125</v>
      </c>
      <c r="E130" s="47" t="s">
        <v>724</v>
      </c>
      <c r="F130" s="47"/>
      <c r="G130" s="47"/>
      <c r="H130" s="47"/>
      <c r="I130" s="47"/>
      <c r="J130" s="47"/>
      <c r="K130" s="47"/>
      <c r="L130" s="47"/>
      <c r="M130" s="47"/>
      <c r="N130" s="47"/>
    </row>
    <row r="131" spans="2:14" x14ac:dyDescent="0.4">
      <c r="B131" s="47" t="s">
        <v>260</v>
      </c>
      <c r="C131" s="47"/>
      <c r="D131" s="47" t="s">
        <v>7125</v>
      </c>
      <c r="E131" s="47" t="s">
        <v>2020</v>
      </c>
      <c r="F131" s="47"/>
      <c r="G131" s="47"/>
      <c r="H131" s="47"/>
      <c r="I131" s="47"/>
      <c r="J131" s="47"/>
      <c r="K131" s="47"/>
      <c r="L131" s="47"/>
      <c r="M131" s="47"/>
      <c r="N131" s="47"/>
    </row>
  </sheetData>
  <phoneticPr fontId="8"/>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9"/>
  <dimension ref="B1:O204"/>
  <sheetViews>
    <sheetView showGridLines="0" workbookViewId="0">
      <pane ySplit="4" topLeftCell="A5" activePane="bottomLeft" state="frozen"/>
      <selection pane="bottomLeft"/>
    </sheetView>
  </sheetViews>
  <sheetFormatPr defaultColWidth="3.5" defaultRowHeight="15" x14ac:dyDescent="0.4"/>
  <cols>
    <col min="1" max="1" width="3.5" style="42"/>
    <col min="2" max="3" width="3.125" style="42" hidden="1" customWidth="1"/>
    <col min="4" max="4" width="3.375" style="42" bestFit="1" customWidth="1"/>
    <col min="5" max="5" width="7.5" style="42" bestFit="1" customWidth="1"/>
    <col min="6" max="6" width="3.5" style="55"/>
    <col min="7" max="16384" width="3.5" style="42"/>
  </cols>
  <sheetData>
    <row r="1" spans="2:15" x14ac:dyDescent="0.4">
      <c r="E1" s="43" t="s">
        <v>3968</v>
      </c>
    </row>
    <row r="2" spans="2:15" x14ac:dyDescent="0.4">
      <c r="E2" s="44" t="s">
        <v>4995</v>
      </c>
    </row>
    <row r="3" spans="2:15" x14ac:dyDescent="0.4">
      <c r="O3" s="61"/>
    </row>
    <row r="4" spans="2:15" ht="166.5" x14ac:dyDescent="0.4">
      <c r="B4" s="49" t="s">
        <v>5058</v>
      </c>
      <c r="C4" s="49" t="s">
        <v>6852</v>
      </c>
      <c r="D4" s="49" t="s">
        <v>1024</v>
      </c>
      <c r="E4" s="49" t="s">
        <v>2187</v>
      </c>
      <c r="F4" s="49" t="s">
        <v>4827</v>
      </c>
      <c r="G4" s="49" t="s">
        <v>829</v>
      </c>
      <c r="H4" s="49" t="s">
        <v>4828</v>
      </c>
      <c r="I4" s="49" t="s">
        <v>3583</v>
      </c>
      <c r="J4" s="49" t="s">
        <v>4829</v>
      </c>
      <c r="K4" s="49" t="s">
        <v>2857</v>
      </c>
      <c r="L4" s="49" t="s">
        <v>4830</v>
      </c>
      <c r="M4" s="49" t="s">
        <v>3691</v>
      </c>
      <c r="N4" s="49" t="s">
        <v>787</v>
      </c>
      <c r="O4" s="50" t="s">
        <v>4831</v>
      </c>
    </row>
    <row r="5" spans="2:15" x14ac:dyDescent="0.4">
      <c r="B5" s="30"/>
      <c r="C5" s="30" t="s">
        <v>7125</v>
      </c>
      <c r="D5" s="30"/>
      <c r="E5" s="30"/>
      <c r="F5" s="37" t="s">
        <v>652</v>
      </c>
      <c r="G5" s="30"/>
      <c r="H5" s="30"/>
      <c r="I5" s="30"/>
      <c r="J5" s="30"/>
      <c r="K5" s="30"/>
      <c r="L5" s="30"/>
      <c r="M5" s="30"/>
      <c r="N5" s="30"/>
      <c r="O5" s="30"/>
    </row>
    <row r="6" spans="2:15" x14ac:dyDescent="0.4">
      <c r="B6" s="30"/>
      <c r="C6" s="30" t="s">
        <v>7125</v>
      </c>
      <c r="D6" s="30"/>
      <c r="E6" s="30"/>
      <c r="F6" s="37" t="s">
        <v>583</v>
      </c>
      <c r="G6" s="30"/>
      <c r="H6" s="30"/>
      <c r="I6" s="30"/>
      <c r="J6" s="30"/>
      <c r="K6" s="30"/>
      <c r="L6" s="30"/>
      <c r="M6" s="30"/>
      <c r="N6" s="30"/>
      <c r="O6" s="30"/>
    </row>
    <row r="7" spans="2:15" x14ac:dyDescent="0.4">
      <c r="B7" s="30"/>
      <c r="C7" s="30" t="s">
        <v>7125</v>
      </c>
      <c r="D7" s="30"/>
      <c r="E7" s="30"/>
      <c r="F7" s="37" t="s">
        <v>810</v>
      </c>
      <c r="G7" s="30"/>
      <c r="H7" s="30"/>
      <c r="I7" s="30"/>
      <c r="J7" s="30"/>
      <c r="K7" s="30"/>
      <c r="L7" s="30"/>
      <c r="M7" s="30"/>
      <c r="N7" s="30"/>
      <c r="O7" s="30"/>
    </row>
    <row r="8" spans="2:15" x14ac:dyDescent="0.4">
      <c r="B8" s="30"/>
      <c r="C8" s="30" t="s">
        <v>7125</v>
      </c>
      <c r="D8" s="30"/>
      <c r="E8" s="30"/>
      <c r="F8" s="37" t="s">
        <v>6172</v>
      </c>
      <c r="G8" s="30"/>
      <c r="H8" s="30"/>
      <c r="I8" s="30"/>
      <c r="J8" s="30"/>
      <c r="K8" s="30"/>
      <c r="L8" s="30"/>
      <c r="M8" s="30"/>
      <c r="N8" s="30"/>
      <c r="O8" s="30"/>
    </row>
    <row r="9" spans="2:15" x14ac:dyDescent="0.4">
      <c r="B9" s="30"/>
      <c r="C9" s="30" t="s">
        <v>7125</v>
      </c>
      <c r="D9" s="30"/>
      <c r="E9" s="30"/>
      <c r="F9" s="37" t="s">
        <v>7</v>
      </c>
      <c r="G9" s="30"/>
      <c r="H9" s="30"/>
      <c r="I9" s="30"/>
      <c r="J9" s="30"/>
      <c r="K9" s="30"/>
      <c r="L9" s="30"/>
      <c r="M9" s="30"/>
      <c r="N9" s="30"/>
      <c r="O9" s="30"/>
    </row>
    <row r="10" spans="2:15" x14ac:dyDescent="0.4">
      <c r="B10" s="30"/>
      <c r="C10" s="30" t="s">
        <v>7125</v>
      </c>
      <c r="D10" s="30"/>
      <c r="E10" s="30"/>
      <c r="F10" s="37" t="s">
        <v>432</v>
      </c>
      <c r="G10" s="30"/>
      <c r="H10" s="30"/>
      <c r="I10" s="30"/>
      <c r="J10" s="30"/>
      <c r="K10" s="30"/>
      <c r="L10" s="30"/>
      <c r="M10" s="30"/>
      <c r="N10" s="30"/>
      <c r="O10" s="30"/>
    </row>
    <row r="11" spans="2:15" x14ac:dyDescent="0.4">
      <c r="B11" s="30"/>
      <c r="C11" s="30" t="s">
        <v>7125</v>
      </c>
      <c r="D11" s="30"/>
      <c r="E11" s="30"/>
      <c r="F11" s="37" t="s">
        <v>6683</v>
      </c>
      <c r="G11" s="30"/>
      <c r="H11" s="30"/>
      <c r="I11" s="30"/>
      <c r="J11" s="30"/>
      <c r="K11" s="30"/>
      <c r="L11" s="30"/>
      <c r="M11" s="30"/>
      <c r="N11" s="30"/>
      <c r="O11" s="30"/>
    </row>
    <row r="12" spans="2:15" x14ac:dyDescent="0.4">
      <c r="B12" s="30"/>
      <c r="C12" s="30" t="s">
        <v>7125</v>
      </c>
      <c r="D12" s="30"/>
      <c r="E12" s="30"/>
      <c r="F12" s="37" t="s">
        <v>6647</v>
      </c>
      <c r="G12" s="30"/>
      <c r="H12" s="30"/>
      <c r="I12" s="30"/>
      <c r="J12" s="30"/>
      <c r="K12" s="30"/>
      <c r="L12" s="30"/>
      <c r="M12" s="30"/>
      <c r="N12" s="30"/>
      <c r="O12" s="30"/>
    </row>
    <row r="13" spans="2:15" x14ac:dyDescent="0.4">
      <c r="B13" s="30"/>
      <c r="C13" s="30" t="s">
        <v>7125</v>
      </c>
      <c r="D13" s="30"/>
      <c r="E13" s="30"/>
      <c r="F13" s="37" t="s">
        <v>6684</v>
      </c>
      <c r="G13" s="30"/>
      <c r="H13" s="30"/>
      <c r="I13" s="30"/>
      <c r="J13" s="30"/>
      <c r="K13" s="30"/>
      <c r="L13" s="30"/>
      <c r="M13" s="30"/>
      <c r="N13" s="30"/>
      <c r="O13" s="30"/>
    </row>
    <row r="14" spans="2:15" x14ac:dyDescent="0.4">
      <c r="B14" s="30"/>
      <c r="C14" s="30" t="s">
        <v>7125</v>
      </c>
      <c r="D14" s="30"/>
      <c r="E14" s="30"/>
      <c r="F14" s="37" t="s">
        <v>3559</v>
      </c>
      <c r="G14" s="30"/>
      <c r="H14" s="30"/>
      <c r="I14" s="30"/>
      <c r="J14" s="30"/>
      <c r="K14" s="30"/>
      <c r="L14" s="30"/>
      <c r="M14" s="30"/>
      <c r="N14" s="30"/>
      <c r="O14" s="30"/>
    </row>
    <row r="15" spans="2:15" x14ac:dyDescent="0.4">
      <c r="B15" s="30"/>
      <c r="C15" s="30" t="s">
        <v>7125</v>
      </c>
      <c r="D15" s="30"/>
      <c r="E15" s="30"/>
      <c r="F15" s="37" t="s">
        <v>5911</v>
      </c>
      <c r="G15" s="30"/>
      <c r="H15" s="30"/>
      <c r="I15" s="30"/>
      <c r="J15" s="30"/>
      <c r="K15" s="30"/>
      <c r="L15" s="30"/>
      <c r="M15" s="30"/>
      <c r="N15" s="30"/>
      <c r="O15" s="30"/>
    </row>
    <row r="16" spans="2:15" x14ac:dyDescent="0.4">
      <c r="B16" s="30"/>
      <c r="C16" s="30" t="s">
        <v>7125</v>
      </c>
      <c r="D16" s="30"/>
      <c r="E16" s="30"/>
      <c r="F16" s="37" t="s">
        <v>3499</v>
      </c>
      <c r="G16" s="30"/>
      <c r="H16" s="30"/>
      <c r="I16" s="30"/>
      <c r="J16" s="30"/>
      <c r="K16" s="30"/>
      <c r="L16" s="30"/>
      <c r="M16" s="30"/>
      <c r="N16" s="30"/>
      <c r="O16" s="30"/>
    </row>
    <row r="17" spans="2:15" x14ac:dyDescent="0.4">
      <c r="B17" s="30"/>
      <c r="C17" s="30" t="s">
        <v>7125</v>
      </c>
      <c r="D17" s="30"/>
      <c r="E17" s="30"/>
      <c r="F17" s="37" t="s">
        <v>1576</v>
      </c>
      <c r="G17" s="30"/>
      <c r="H17" s="30"/>
      <c r="I17" s="30"/>
      <c r="J17" s="30"/>
      <c r="K17" s="30"/>
      <c r="L17" s="30"/>
      <c r="M17" s="30"/>
      <c r="N17" s="30"/>
      <c r="O17" s="30"/>
    </row>
    <row r="18" spans="2:15" x14ac:dyDescent="0.4">
      <c r="B18" s="30"/>
      <c r="C18" s="30" t="s">
        <v>7125</v>
      </c>
      <c r="D18" s="30"/>
      <c r="E18" s="30"/>
      <c r="F18" s="37" t="s">
        <v>5940</v>
      </c>
      <c r="G18" s="30"/>
      <c r="H18" s="30"/>
      <c r="I18" s="30"/>
      <c r="J18" s="30"/>
      <c r="K18" s="30"/>
      <c r="L18" s="30"/>
      <c r="M18" s="30"/>
      <c r="N18" s="30"/>
      <c r="O18" s="30"/>
    </row>
    <row r="19" spans="2:15" x14ac:dyDescent="0.4">
      <c r="B19" s="30"/>
      <c r="C19" s="30" t="s">
        <v>7125</v>
      </c>
      <c r="D19" s="30"/>
      <c r="E19" s="30"/>
      <c r="F19" s="37" t="s">
        <v>1855</v>
      </c>
      <c r="G19" s="30"/>
      <c r="H19" s="30"/>
      <c r="I19" s="30"/>
      <c r="J19" s="30"/>
      <c r="K19" s="30"/>
      <c r="L19" s="30"/>
      <c r="M19" s="30"/>
      <c r="N19" s="30"/>
      <c r="O19" s="30"/>
    </row>
    <row r="20" spans="2:15" x14ac:dyDescent="0.4">
      <c r="B20" s="30"/>
      <c r="C20" s="30" t="s">
        <v>7125</v>
      </c>
      <c r="D20" s="30"/>
      <c r="E20" s="30"/>
      <c r="F20" s="37" t="s">
        <v>5979</v>
      </c>
      <c r="G20" s="30"/>
      <c r="H20" s="30"/>
      <c r="I20" s="30"/>
      <c r="J20" s="30"/>
      <c r="K20" s="30"/>
      <c r="L20" s="30"/>
      <c r="M20" s="30"/>
      <c r="N20" s="30"/>
      <c r="O20" s="30"/>
    </row>
    <row r="21" spans="2:15" x14ac:dyDescent="0.4">
      <c r="B21" s="30"/>
      <c r="C21" s="30" t="s">
        <v>7125</v>
      </c>
      <c r="D21" s="30"/>
      <c r="E21" s="30"/>
      <c r="F21" s="37" t="s">
        <v>6008</v>
      </c>
      <c r="G21" s="30"/>
      <c r="H21" s="30"/>
      <c r="I21" s="30"/>
      <c r="J21" s="30"/>
      <c r="K21" s="30"/>
      <c r="L21" s="30"/>
      <c r="M21" s="30"/>
      <c r="N21" s="30"/>
      <c r="O21" s="30"/>
    </row>
    <row r="22" spans="2:15" x14ac:dyDescent="0.4">
      <c r="B22" s="30"/>
      <c r="C22" s="30" t="s">
        <v>7125</v>
      </c>
      <c r="D22" s="30"/>
      <c r="E22" s="30"/>
      <c r="F22" s="37" t="s">
        <v>6028</v>
      </c>
      <c r="G22" s="30"/>
      <c r="H22" s="30"/>
      <c r="I22" s="30"/>
      <c r="J22" s="30"/>
      <c r="K22" s="30"/>
      <c r="L22" s="30"/>
      <c r="M22" s="30"/>
      <c r="N22" s="30"/>
      <c r="O22" s="30"/>
    </row>
    <row r="23" spans="2:15" x14ac:dyDescent="0.4">
      <c r="B23" s="30"/>
      <c r="C23" s="30" t="s">
        <v>7125</v>
      </c>
      <c r="D23" s="30"/>
      <c r="E23" s="30"/>
      <c r="F23" s="37" t="s">
        <v>6047</v>
      </c>
      <c r="G23" s="30"/>
      <c r="H23" s="30"/>
      <c r="I23" s="30"/>
      <c r="J23" s="30"/>
      <c r="K23" s="30"/>
      <c r="L23" s="30"/>
      <c r="M23" s="30"/>
      <c r="N23" s="30"/>
      <c r="O23" s="30"/>
    </row>
    <row r="24" spans="2:15" x14ac:dyDescent="0.4">
      <c r="B24" s="30"/>
      <c r="C24" s="30" t="s">
        <v>7125</v>
      </c>
      <c r="D24" s="30"/>
      <c r="E24" s="30"/>
      <c r="F24" s="37" t="s">
        <v>1648</v>
      </c>
      <c r="G24" s="30"/>
      <c r="H24" s="30"/>
      <c r="I24" s="30"/>
      <c r="J24" s="30"/>
      <c r="K24" s="30"/>
      <c r="L24" s="30"/>
      <c r="M24" s="30"/>
      <c r="N24" s="30"/>
      <c r="O24" s="30"/>
    </row>
    <row r="25" spans="2:15" x14ac:dyDescent="0.4">
      <c r="B25" s="30"/>
      <c r="C25" s="30" t="s">
        <v>7125</v>
      </c>
      <c r="D25" s="30"/>
      <c r="E25" s="30"/>
      <c r="F25" s="37" t="s">
        <v>2277</v>
      </c>
      <c r="G25" s="30"/>
      <c r="H25" s="30"/>
      <c r="I25" s="30"/>
      <c r="J25" s="30"/>
      <c r="K25" s="30"/>
      <c r="L25" s="30"/>
      <c r="M25" s="30"/>
      <c r="N25" s="30"/>
      <c r="O25" s="30"/>
    </row>
    <row r="26" spans="2:15" x14ac:dyDescent="0.4">
      <c r="B26" s="30"/>
      <c r="C26" s="30" t="s">
        <v>7125</v>
      </c>
      <c r="D26" s="30"/>
      <c r="E26" s="30"/>
      <c r="F26" s="37" t="s">
        <v>6064</v>
      </c>
      <c r="G26" s="30"/>
      <c r="H26" s="30"/>
      <c r="I26" s="30"/>
      <c r="J26" s="30"/>
      <c r="K26" s="30"/>
      <c r="L26" s="30"/>
      <c r="M26" s="30"/>
      <c r="N26" s="30"/>
      <c r="O26" s="30"/>
    </row>
    <row r="27" spans="2:15" x14ac:dyDescent="0.4">
      <c r="B27" s="30"/>
      <c r="C27" s="30" t="s">
        <v>7125</v>
      </c>
      <c r="D27" s="30"/>
      <c r="E27" s="30"/>
      <c r="F27" s="37" t="s">
        <v>6071</v>
      </c>
      <c r="G27" s="30"/>
      <c r="H27" s="30"/>
      <c r="I27" s="30"/>
      <c r="J27" s="30"/>
      <c r="K27" s="30"/>
      <c r="L27" s="30"/>
      <c r="M27" s="30"/>
      <c r="N27" s="30"/>
      <c r="O27" s="30"/>
    </row>
    <row r="28" spans="2:15" x14ac:dyDescent="0.4">
      <c r="B28" s="30"/>
      <c r="C28" s="30" t="s">
        <v>7125</v>
      </c>
      <c r="D28" s="30"/>
      <c r="E28" s="30"/>
      <c r="F28" s="37" t="s">
        <v>5405</v>
      </c>
      <c r="G28" s="30"/>
      <c r="H28" s="30"/>
      <c r="I28" s="30"/>
      <c r="J28" s="30"/>
      <c r="K28" s="30"/>
      <c r="L28" s="30"/>
      <c r="M28" s="30"/>
      <c r="N28" s="30"/>
      <c r="O28" s="30"/>
    </row>
    <row r="29" spans="2:15" x14ac:dyDescent="0.4">
      <c r="B29" s="30"/>
      <c r="C29" s="30" t="s">
        <v>7125</v>
      </c>
      <c r="D29" s="30"/>
      <c r="E29" s="30"/>
      <c r="F29" s="37" t="s">
        <v>4793</v>
      </c>
      <c r="G29" s="30"/>
      <c r="H29" s="30"/>
      <c r="I29" s="30"/>
      <c r="J29" s="30"/>
      <c r="K29" s="30"/>
      <c r="L29" s="30"/>
      <c r="M29" s="30"/>
      <c r="N29" s="30"/>
      <c r="O29" s="30"/>
    </row>
    <row r="30" spans="2:15" x14ac:dyDescent="0.4">
      <c r="B30" s="30"/>
      <c r="C30" s="30" t="s">
        <v>7125</v>
      </c>
      <c r="D30" s="30"/>
      <c r="E30" s="30"/>
      <c r="F30" s="37" t="s">
        <v>6151</v>
      </c>
      <c r="G30" s="30"/>
      <c r="H30" s="30"/>
      <c r="I30" s="30"/>
      <c r="J30" s="30"/>
      <c r="K30" s="30"/>
      <c r="L30" s="30"/>
      <c r="M30" s="30"/>
      <c r="N30" s="30"/>
      <c r="O30" s="30"/>
    </row>
    <row r="31" spans="2:15" x14ac:dyDescent="0.4">
      <c r="B31" s="30"/>
      <c r="C31" s="30" t="s">
        <v>7125</v>
      </c>
      <c r="D31" s="30"/>
      <c r="E31" s="30"/>
      <c r="F31" s="37" t="s">
        <v>6685</v>
      </c>
      <c r="G31" s="30"/>
      <c r="H31" s="30"/>
      <c r="I31" s="30"/>
      <c r="J31" s="30"/>
      <c r="K31" s="30"/>
      <c r="L31" s="30"/>
      <c r="M31" s="30"/>
      <c r="N31" s="30"/>
      <c r="O31" s="30"/>
    </row>
    <row r="32" spans="2:15" x14ac:dyDescent="0.4">
      <c r="B32" s="30"/>
      <c r="C32" s="30" t="s">
        <v>7125</v>
      </c>
      <c r="D32" s="30"/>
      <c r="E32" s="30"/>
      <c r="F32" s="37" t="s">
        <v>6253</v>
      </c>
      <c r="G32" s="30"/>
      <c r="H32" s="30"/>
      <c r="I32" s="30"/>
      <c r="J32" s="30"/>
      <c r="K32" s="30"/>
      <c r="L32" s="30"/>
      <c r="M32" s="30"/>
      <c r="N32" s="30"/>
      <c r="O32" s="30"/>
    </row>
    <row r="33" spans="2:15" x14ac:dyDescent="0.4">
      <c r="B33" s="30"/>
      <c r="C33" s="30" t="s">
        <v>7125</v>
      </c>
      <c r="D33" s="30"/>
      <c r="E33" s="30"/>
      <c r="F33" s="37" t="s">
        <v>2786</v>
      </c>
      <c r="G33" s="30"/>
      <c r="H33" s="30"/>
      <c r="I33" s="30"/>
      <c r="J33" s="30"/>
      <c r="K33" s="30"/>
      <c r="L33" s="30"/>
      <c r="M33" s="30"/>
      <c r="N33" s="30"/>
      <c r="O33" s="30"/>
    </row>
    <row r="34" spans="2:15" x14ac:dyDescent="0.4">
      <c r="B34" s="30"/>
      <c r="C34" s="30" t="s">
        <v>7125</v>
      </c>
      <c r="D34" s="30"/>
      <c r="E34" s="30"/>
      <c r="F34" s="37" t="s">
        <v>6687</v>
      </c>
      <c r="G34" s="30"/>
      <c r="H34" s="30"/>
      <c r="I34" s="30"/>
      <c r="J34" s="30"/>
      <c r="K34" s="30"/>
      <c r="L34" s="30"/>
      <c r="M34" s="30"/>
      <c r="N34" s="30"/>
      <c r="O34" s="30"/>
    </row>
    <row r="35" spans="2:15" x14ac:dyDescent="0.4">
      <c r="B35" s="30"/>
      <c r="C35" s="30" t="s">
        <v>7125</v>
      </c>
      <c r="D35" s="30"/>
      <c r="E35" s="30"/>
      <c r="F35" s="37" t="s">
        <v>6688</v>
      </c>
      <c r="G35" s="30"/>
      <c r="H35" s="30"/>
      <c r="I35" s="30"/>
      <c r="J35" s="30"/>
      <c r="K35" s="30"/>
      <c r="L35" s="30"/>
      <c r="M35" s="30"/>
      <c r="N35" s="30"/>
      <c r="O35" s="30"/>
    </row>
    <row r="36" spans="2:15" x14ac:dyDescent="0.4">
      <c r="B36" s="30"/>
      <c r="C36" s="30" t="s">
        <v>7125</v>
      </c>
      <c r="D36" s="30"/>
      <c r="E36" s="30"/>
      <c r="F36" s="37" t="s">
        <v>2731</v>
      </c>
      <c r="G36" s="30"/>
      <c r="H36" s="30"/>
      <c r="I36" s="30"/>
      <c r="J36" s="30"/>
      <c r="K36" s="30"/>
      <c r="L36" s="30"/>
      <c r="M36" s="30"/>
      <c r="N36" s="30"/>
      <c r="O36" s="30"/>
    </row>
    <row r="37" spans="2:15" x14ac:dyDescent="0.4">
      <c r="B37" s="30"/>
      <c r="C37" s="30" t="s">
        <v>7125</v>
      </c>
      <c r="D37" s="30"/>
      <c r="E37" s="30"/>
      <c r="F37" s="37" t="s">
        <v>398</v>
      </c>
      <c r="G37" s="30"/>
      <c r="H37" s="30"/>
      <c r="I37" s="30"/>
      <c r="J37" s="30"/>
      <c r="K37" s="30"/>
      <c r="L37" s="30"/>
      <c r="M37" s="30"/>
      <c r="N37" s="30"/>
      <c r="O37" s="30"/>
    </row>
    <row r="38" spans="2:15" x14ac:dyDescent="0.4">
      <c r="B38" s="30"/>
      <c r="C38" s="30" t="s">
        <v>7125</v>
      </c>
      <c r="D38" s="30"/>
      <c r="E38" s="30"/>
      <c r="F38" s="37" t="s">
        <v>3617</v>
      </c>
      <c r="G38" s="30"/>
      <c r="H38" s="30"/>
      <c r="I38" s="30"/>
      <c r="J38" s="30"/>
      <c r="K38" s="30"/>
      <c r="L38" s="30"/>
      <c r="M38" s="30"/>
      <c r="N38" s="30"/>
      <c r="O38" s="30"/>
    </row>
    <row r="39" spans="2:15" x14ac:dyDescent="0.4">
      <c r="B39" s="30"/>
      <c r="C39" s="30" t="s">
        <v>7125</v>
      </c>
      <c r="D39" s="30"/>
      <c r="E39" s="30"/>
      <c r="F39" s="37" t="s">
        <v>6316</v>
      </c>
      <c r="G39" s="30"/>
      <c r="H39" s="30"/>
      <c r="I39" s="30"/>
      <c r="J39" s="30"/>
      <c r="K39" s="30"/>
      <c r="L39" s="30"/>
      <c r="M39" s="30"/>
      <c r="N39" s="30"/>
      <c r="O39" s="30"/>
    </row>
    <row r="40" spans="2:15" x14ac:dyDescent="0.4">
      <c r="B40" s="30"/>
      <c r="C40" s="30" t="s">
        <v>7125</v>
      </c>
      <c r="D40" s="30"/>
      <c r="E40" s="30"/>
      <c r="F40" s="37" t="s">
        <v>6689</v>
      </c>
      <c r="G40" s="30"/>
      <c r="H40" s="30"/>
      <c r="I40" s="30"/>
      <c r="J40" s="30"/>
      <c r="K40" s="30"/>
      <c r="L40" s="30"/>
      <c r="M40" s="30"/>
      <c r="N40" s="30"/>
      <c r="O40" s="30"/>
    </row>
    <row r="41" spans="2:15" x14ac:dyDescent="0.4">
      <c r="B41" s="30"/>
      <c r="C41" s="30" t="s">
        <v>7125</v>
      </c>
      <c r="D41" s="30"/>
      <c r="E41" s="30"/>
      <c r="F41" s="37" t="s">
        <v>6690</v>
      </c>
      <c r="G41" s="30"/>
      <c r="H41" s="30"/>
      <c r="I41" s="30"/>
      <c r="J41" s="30"/>
      <c r="K41" s="30"/>
      <c r="L41" s="30"/>
      <c r="M41" s="30"/>
      <c r="N41" s="30"/>
      <c r="O41" s="30"/>
    </row>
    <row r="42" spans="2:15" x14ac:dyDescent="0.4">
      <c r="B42" s="30"/>
      <c r="C42" s="30" t="s">
        <v>7125</v>
      </c>
      <c r="D42" s="30"/>
      <c r="E42" s="30"/>
      <c r="F42" s="37" t="s">
        <v>6672</v>
      </c>
      <c r="G42" s="30"/>
      <c r="H42" s="30"/>
      <c r="I42" s="30"/>
      <c r="J42" s="30"/>
      <c r="K42" s="30"/>
      <c r="L42" s="30"/>
      <c r="M42" s="30"/>
      <c r="N42" s="30"/>
      <c r="O42" s="30"/>
    </row>
    <row r="43" spans="2:15" x14ac:dyDescent="0.4">
      <c r="B43" s="30"/>
      <c r="C43" s="30" t="s">
        <v>7125</v>
      </c>
      <c r="D43" s="30"/>
      <c r="E43" s="30"/>
      <c r="F43" s="37" t="s">
        <v>4849</v>
      </c>
      <c r="G43" s="30"/>
      <c r="H43" s="30"/>
      <c r="I43" s="30"/>
      <c r="J43" s="30"/>
      <c r="K43" s="30"/>
      <c r="L43" s="30"/>
      <c r="M43" s="30"/>
      <c r="N43" s="30"/>
      <c r="O43" s="30"/>
    </row>
    <row r="44" spans="2:15" x14ac:dyDescent="0.4">
      <c r="B44" s="30"/>
      <c r="C44" s="30" t="s">
        <v>7125</v>
      </c>
      <c r="D44" s="30"/>
      <c r="E44" s="30"/>
      <c r="F44" s="37" t="s">
        <v>5329</v>
      </c>
      <c r="G44" s="30"/>
      <c r="H44" s="30"/>
      <c r="I44" s="30"/>
      <c r="J44" s="30"/>
      <c r="K44" s="30"/>
      <c r="L44" s="30"/>
      <c r="M44" s="30"/>
      <c r="N44" s="30"/>
      <c r="O44" s="30"/>
    </row>
    <row r="45" spans="2:15" x14ac:dyDescent="0.4">
      <c r="B45" s="30"/>
      <c r="C45" s="30" t="s">
        <v>7125</v>
      </c>
      <c r="D45" s="30"/>
      <c r="E45" s="30"/>
      <c r="F45" s="37" t="s">
        <v>3722</v>
      </c>
      <c r="G45" s="30"/>
      <c r="H45" s="30"/>
      <c r="I45" s="30"/>
      <c r="J45" s="30"/>
      <c r="K45" s="30"/>
      <c r="L45" s="30"/>
      <c r="M45" s="30"/>
      <c r="N45" s="30"/>
      <c r="O45" s="30"/>
    </row>
    <row r="46" spans="2:15" x14ac:dyDescent="0.4">
      <c r="B46" s="30"/>
      <c r="C46" s="30" t="s">
        <v>7125</v>
      </c>
      <c r="D46" s="30"/>
      <c r="E46" s="30"/>
      <c r="F46" s="37" t="s">
        <v>6691</v>
      </c>
      <c r="G46" s="30"/>
      <c r="H46" s="30"/>
      <c r="I46" s="30"/>
      <c r="J46" s="30"/>
      <c r="K46" s="30"/>
      <c r="L46" s="30"/>
      <c r="M46" s="30"/>
      <c r="N46" s="30"/>
      <c r="O46" s="30"/>
    </row>
    <row r="47" spans="2:15" x14ac:dyDescent="0.4">
      <c r="B47" s="30"/>
      <c r="C47" s="30" t="s">
        <v>7125</v>
      </c>
      <c r="D47" s="30"/>
      <c r="E47" s="30"/>
      <c r="F47" s="37" t="s">
        <v>3720</v>
      </c>
      <c r="G47" s="30"/>
      <c r="H47" s="30"/>
      <c r="I47" s="30"/>
      <c r="J47" s="30"/>
      <c r="K47" s="30"/>
      <c r="L47" s="30"/>
      <c r="M47" s="30"/>
      <c r="N47" s="30"/>
      <c r="O47" s="30"/>
    </row>
    <row r="48" spans="2:15" x14ac:dyDescent="0.4">
      <c r="B48" s="30"/>
      <c r="C48" s="30" t="s">
        <v>7125</v>
      </c>
      <c r="D48" s="30"/>
      <c r="E48" s="30"/>
      <c r="F48" s="37" t="s">
        <v>6413</v>
      </c>
      <c r="G48" s="30"/>
      <c r="H48" s="30"/>
      <c r="I48" s="30"/>
      <c r="J48" s="30"/>
      <c r="K48" s="30"/>
      <c r="L48" s="30"/>
      <c r="M48" s="30"/>
      <c r="N48" s="30"/>
      <c r="O48" s="30"/>
    </row>
    <row r="49" spans="2:15" x14ac:dyDescent="0.4">
      <c r="B49" s="30"/>
      <c r="C49" s="30" t="s">
        <v>7125</v>
      </c>
      <c r="D49" s="30"/>
      <c r="E49" s="30"/>
      <c r="F49" s="37" t="s">
        <v>6693</v>
      </c>
      <c r="G49" s="30"/>
      <c r="H49" s="30"/>
      <c r="I49" s="30"/>
      <c r="J49" s="30"/>
      <c r="K49" s="30"/>
      <c r="L49" s="30"/>
      <c r="M49" s="30"/>
      <c r="N49" s="30"/>
      <c r="O49" s="30"/>
    </row>
    <row r="50" spans="2:15" x14ac:dyDescent="0.4">
      <c r="B50" s="30"/>
      <c r="C50" s="30" t="s">
        <v>7125</v>
      </c>
      <c r="D50" s="30"/>
      <c r="E50" s="30"/>
      <c r="F50" s="37" t="s">
        <v>4654</v>
      </c>
      <c r="G50" s="30"/>
      <c r="H50" s="30"/>
      <c r="I50" s="30"/>
      <c r="J50" s="30"/>
      <c r="K50" s="30"/>
      <c r="L50" s="30"/>
      <c r="M50" s="30"/>
      <c r="N50" s="30"/>
      <c r="O50" s="30"/>
    </row>
    <row r="51" spans="2:15" x14ac:dyDescent="0.4">
      <c r="B51" s="30"/>
      <c r="C51" s="30" t="s">
        <v>7125</v>
      </c>
      <c r="D51" s="30"/>
      <c r="E51" s="30"/>
      <c r="F51" s="37" t="s">
        <v>6694</v>
      </c>
      <c r="G51" s="30"/>
      <c r="H51" s="30"/>
      <c r="I51" s="30"/>
      <c r="J51" s="30"/>
      <c r="K51" s="30"/>
      <c r="L51" s="30"/>
      <c r="M51" s="30"/>
      <c r="N51" s="30"/>
      <c r="O51" s="30"/>
    </row>
    <row r="52" spans="2:15" x14ac:dyDescent="0.4">
      <c r="B52" s="30"/>
      <c r="C52" s="30" t="s">
        <v>7125</v>
      </c>
      <c r="D52" s="30"/>
      <c r="E52" s="30"/>
      <c r="F52" s="37" t="s">
        <v>6563</v>
      </c>
      <c r="G52" s="30"/>
      <c r="H52" s="30"/>
      <c r="I52" s="30"/>
      <c r="J52" s="30"/>
      <c r="K52" s="30"/>
      <c r="L52" s="30"/>
      <c r="M52" s="30"/>
      <c r="N52" s="30"/>
      <c r="O52" s="30"/>
    </row>
    <row r="53" spans="2:15" x14ac:dyDescent="0.4">
      <c r="B53" s="30"/>
      <c r="C53" s="30" t="s">
        <v>7125</v>
      </c>
      <c r="D53" s="30"/>
      <c r="E53" s="30"/>
      <c r="F53" s="37" t="s">
        <v>1758</v>
      </c>
      <c r="G53" s="30"/>
      <c r="H53" s="30"/>
      <c r="I53" s="30"/>
      <c r="J53" s="30"/>
      <c r="K53" s="30"/>
      <c r="L53" s="30"/>
      <c r="M53" s="30"/>
      <c r="N53" s="30"/>
      <c r="O53" s="30"/>
    </row>
    <row r="54" spans="2:15" x14ac:dyDescent="0.4">
      <c r="B54" s="30"/>
      <c r="C54" s="30" t="s">
        <v>7125</v>
      </c>
      <c r="D54" s="30"/>
      <c r="E54" s="30"/>
      <c r="F54" s="37" t="s">
        <v>6695</v>
      </c>
      <c r="G54" s="30"/>
      <c r="H54" s="30"/>
      <c r="I54" s="30"/>
      <c r="J54" s="30"/>
      <c r="K54" s="30"/>
      <c r="L54" s="30"/>
      <c r="M54" s="30"/>
      <c r="N54" s="30"/>
      <c r="O54" s="30"/>
    </row>
    <row r="55" spans="2:15" x14ac:dyDescent="0.4">
      <c r="B55" s="30"/>
      <c r="C55" s="30" t="s">
        <v>7125</v>
      </c>
      <c r="D55" s="30"/>
      <c r="E55" s="30"/>
      <c r="F55" s="37" t="s">
        <v>3614</v>
      </c>
      <c r="G55" s="30"/>
      <c r="H55" s="30"/>
      <c r="I55" s="30"/>
      <c r="J55" s="30"/>
      <c r="K55" s="30"/>
      <c r="L55" s="30"/>
      <c r="M55" s="30"/>
      <c r="N55" s="30"/>
      <c r="O55" s="30"/>
    </row>
    <row r="56" spans="2:15" x14ac:dyDescent="0.4">
      <c r="B56" s="30"/>
      <c r="C56" s="30" t="s">
        <v>7125</v>
      </c>
      <c r="D56" s="30"/>
      <c r="E56" s="30"/>
      <c r="F56" s="37" t="s">
        <v>2809</v>
      </c>
      <c r="G56" s="30"/>
      <c r="H56" s="30"/>
      <c r="I56" s="30"/>
      <c r="J56" s="30"/>
      <c r="K56" s="30"/>
      <c r="L56" s="30"/>
      <c r="M56" s="30"/>
      <c r="N56" s="30"/>
      <c r="O56" s="30"/>
    </row>
    <row r="57" spans="2:15" x14ac:dyDescent="0.4">
      <c r="B57" s="30"/>
      <c r="C57" s="30" t="s">
        <v>7125</v>
      </c>
      <c r="D57" s="30"/>
      <c r="E57" s="30"/>
      <c r="F57" s="37" t="s">
        <v>6235</v>
      </c>
      <c r="G57" s="30"/>
      <c r="H57" s="30"/>
      <c r="I57" s="30"/>
      <c r="J57" s="30"/>
      <c r="K57" s="30"/>
      <c r="L57" s="30"/>
      <c r="M57" s="30"/>
      <c r="N57" s="30"/>
      <c r="O57" s="30"/>
    </row>
    <row r="58" spans="2:15" x14ac:dyDescent="0.4">
      <c r="B58" s="30"/>
      <c r="C58" s="30" t="s">
        <v>7125</v>
      </c>
      <c r="D58" s="30"/>
      <c r="E58" s="30"/>
      <c r="F58" s="37" t="s">
        <v>6696</v>
      </c>
      <c r="G58" s="30"/>
      <c r="H58" s="30"/>
      <c r="I58" s="30"/>
      <c r="J58" s="30"/>
      <c r="K58" s="30"/>
      <c r="L58" s="30"/>
      <c r="M58" s="30"/>
      <c r="N58" s="30"/>
      <c r="O58" s="30"/>
    </row>
    <row r="59" spans="2:15" x14ac:dyDescent="0.4">
      <c r="B59" s="30"/>
      <c r="C59" s="30" t="s">
        <v>7125</v>
      </c>
      <c r="D59" s="30"/>
      <c r="E59" s="30"/>
      <c r="F59" s="37" t="s">
        <v>5883</v>
      </c>
      <c r="G59" s="30"/>
      <c r="H59" s="30"/>
      <c r="I59" s="30"/>
      <c r="J59" s="30"/>
      <c r="K59" s="30"/>
      <c r="L59" s="30"/>
      <c r="M59" s="30"/>
      <c r="N59" s="30"/>
      <c r="O59" s="30"/>
    </row>
    <row r="60" spans="2:15" x14ac:dyDescent="0.4">
      <c r="B60" s="30"/>
      <c r="C60" s="30" t="s">
        <v>7125</v>
      </c>
      <c r="D60" s="30"/>
      <c r="E60" s="30"/>
      <c r="F60" s="37" t="s">
        <v>4789</v>
      </c>
      <c r="G60" s="30"/>
      <c r="H60" s="30"/>
      <c r="I60" s="30"/>
      <c r="J60" s="30"/>
      <c r="K60" s="30"/>
      <c r="L60" s="30"/>
      <c r="M60" s="30"/>
      <c r="N60" s="30"/>
      <c r="O60" s="30"/>
    </row>
    <row r="61" spans="2:15" x14ac:dyDescent="0.4">
      <c r="B61" s="30"/>
      <c r="C61" s="30" t="s">
        <v>7125</v>
      </c>
      <c r="D61" s="30"/>
      <c r="E61" s="30"/>
      <c r="F61" s="37" t="s">
        <v>556</v>
      </c>
      <c r="G61" s="30"/>
      <c r="H61" s="30"/>
      <c r="I61" s="30"/>
      <c r="J61" s="30"/>
      <c r="K61" s="30"/>
      <c r="L61" s="30"/>
      <c r="M61" s="30"/>
      <c r="N61" s="30"/>
      <c r="O61" s="30"/>
    </row>
    <row r="62" spans="2:15" x14ac:dyDescent="0.4">
      <c r="B62" s="30"/>
      <c r="C62" s="30" t="s">
        <v>7125</v>
      </c>
      <c r="D62" s="30"/>
      <c r="E62" s="30"/>
      <c r="F62" s="37" t="s">
        <v>6697</v>
      </c>
      <c r="G62" s="30"/>
      <c r="H62" s="30"/>
      <c r="I62" s="30"/>
      <c r="J62" s="30"/>
      <c r="K62" s="30"/>
      <c r="L62" s="30"/>
      <c r="M62" s="30"/>
      <c r="N62" s="30"/>
      <c r="O62" s="30"/>
    </row>
    <row r="63" spans="2:15" x14ac:dyDescent="0.4">
      <c r="B63" s="30"/>
      <c r="C63" s="30" t="s">
        <v>7125</v>
      </c>
      <c r="D63" s="30"/>
      <c r="E63" s="30"/>
      <c r="F63" s="37" t="s">
        <v>1291</v>
      </c>
      <c r="G63" s="30"/>
      <c r="H63" s="30"/>
      <c r="I63" s="30"/>
      <c r="J63" s="30"/>
      <c r="K63" s="30"/>
      <c r="L63" s="30"/>
      <c r="M63" s="30"/>
      <c r="N63" s="30"/>
      <c r="O63" s="30"/>
    </row>
    <row r="64" spans="2:15" x14ac:dyDescent="0.4">
      <c r="B64" s="30"/>
      <c r="C64" s="30" t="s">
        <v>7125</v>
      </c>
      <c r="D64" s="30"/>
      <c r="E64" s="30"/>
      <c r="F64" s="37" t="s">
        <v>4677</v>
      </c>
      <c r="G64" s="30"/>
      <c r="H64" s="30"/>
      <c r="I64" s="30"/>
      <c r="J64" s="30"/>
      <c r="K64" s="30"/>
      <c r="L64" s="30"/>
      <c r="M64" s="30"/>
      <c r="N64" s="30"/>
      <c r="O64" s="30"/>
    </row>
    <row r="65" spans="2:15" x14ac:dyDescent="0.4">
      <c r="B65" s="30"/>
      <c r="C65" s="30" t="s">
        <v>7125</v>
      </c>
      <c r="D65" s="30"/>
      <c r="E65" s="30"/>
      <c r="F65" s="37" t="s">
        <v>6698</v>
      </c>
      <c r="G65" s="30"/>
      <c r="H65" s="30"/>
      <c r="I65" s="30"/>
      <c r="J65" s="30"/>
      <c r="K65" s="30"/>
      <c r="L65" s="30"/>
      <c r="M65" s="30"/>
      <c r="N65" s="30"/>
      <c r="O65" s="30"/>
    </row>
    <row r="66" spans="2:15" x14ac:dyDescent="0.4">
      <c r="B66" s="30"/>
      <c r="C66" s="30" t="s">
        <v>7125</v>
      </c>
      <c r="D66" s="30"/>
      <c r="E66" s="30"/>
      <c r="F66" s="37" t="s">
        <v>2604</v>
      </c>
      <c r="G66" s="30"/>
      <c r="H66" s="30"/>
      <c r="I66" s="30"/>
      <c r="J66" s="30"/>
      <c r="K66" s="30"/>
      <c r="L66" s="30"/>
      <c r="M66" s="30"/>
      <c r="N66" s="30"/>
      <c r="O66" s="30"/>
    </row>
    <row r="67" spans="2:15" x14ac:dyDescent="0.4">
      <c r="B67" s="30"/>
      <c r="C67" s="30" t="s">
        <v>7125</v>
      </c>
      <c r="D67" s="30"/>
      <c r="E67" s="30"/>
      <c r="F67" s="37" t="s">
        <v>6699</v>
      </c>
      <c r="G67" s="30"/>
      <c r="H67" s="30"/>
      <c r="I67" s="30"/>
      <c r="J67" s="30"/>
      <c r="K67" s="30"/>
      <c r="L67" s="30"/>
      <c r="M67" s="30"/>
      <c r="N67" s="30"/>
      <c r="O67" s="30"/>
    </row>
    <row r="68" spans="2:15" x14ac:dyDescent="0.4">
      <c r="B68" s="30"/>
      <c r="C68" s="30" t="s">
        <v>7125</v>
      </c>
      <c r="D68" s="30"/>
      <c r="E68" s="30"/>
      <c r="F68" s="37" t="s">
        <v>6700</v>
      </c>
      <c r="G68" s="30"/>
      <c r="H68" s="30"/>
      <c r="I68" s="30"/>
      <c r="J68" s="30"/>
      <c r="K68" s="30"/>
      <c r="L68" s="30"/>
      <c r="M68" s="30"/>
      <c r="N68" s="30"/>
      <c r="O68" s="30"/>
    </row>
    <row r="69" spans="2:15" x14ac:dyDescent="0.4">
      <c r="B69" s="30"/>
      <c r="C69" s="30" t="s">
        <v>7125</v>
      </c>
      <c r="D69" s="30"/>
      <c r="E69" s="30"/>
      <c r="F69" s="37" t="s">
        <v>6701</v>
      </c>
      <c r="G69" s="30"/>
      <c r="H69" s="30"/>
      <c r="I69" s="30"/>
      <c r="J69" s="30"/>
      <c r="K69" s="30"/>
      <c r="L69" s="30"/>
      <c r="M69" s="30"/>
      <c r="N69" s="30"/>
      <c r="O69" s="30"/>
    </row>
    <row r="70" spans="2:15" x14ac:dyDescent="0.4">
      <c r="B70" s="30"/>
      <c r="C70" s="30" t="s">
        <v>7125</v>
      </c>
      <c r="D70" s="30"/>
      <c r="E70" s="30"/>
      <c r="F70" s="37" t="s">
        <v>1909</v>
      </c>
      <c r="G70" s="30"/>
      <c r="H70" s="30"/>
      <c r="I70" s="30"/>
      <c r="J70" s="30"/>
      <c r="K70" s="30"/>
      <c r="L70" s="30"/>
      <c r="M70" s="30"/>
      <c r="N70" s="30"/>
      <c r="O70" s="30"/>
    </row>
    <row r="71" spans="2:15" x14ac:dyDescent="0.4">
      <c r="B71" s="30"/>
      <c r="C71" s="30" t="s">
        <v>7125</v>
      </c>
      <c r="D71" s="30"/>
      <c r="E71" s="30"/>
      <c r="F71" s="37" t="s">
        <v>6702</v>
      </c>
      <c r="G71" s="30"/>
      <c r="H71" s="30"/>
      <c r="I71" s="30"/>
      <c r="J71" s="30"/>
      <c r="K71" s="30"/>
      <c r="L71" s="30"/>
      <c r="M71" s="30"/>
      <c r="N71" s="30"/>
      <c r="O71" s="30"/>
    </row>
    <row r="72" spans="2:15" x14ac:dyDescent="0.4">
      <c r="B72" s="30"/>
      <c r="C72" s="30" t="s">
        <v>7125</v>
      </c>
      <c r="D72" s="30"/>
      <c r="E72" s="30"/>
      <c r="F72" s="37" t="s">
        <v>6703</v>
      </c>
      <c r="G72" s="30"/>
      <c r="H72" s="30"/>
      <c r="I72" s="30"/>
      <c r="J72" s="30"/>
      <c r="K72" s="30"/>
      <c r="L72" s="30"/>
      <c r="M72" s="30"/>
      <c r="N72" s="30"/>
      <c r="O72" s="30"/>
    </row>
    <row r="73" spans="2:15" x14ac:dyDescent="0.4">
      <c r="B73" s="30"/>
      <c r="C73" s="30" t="s">
        <v>7125</v>
      </c>
      <c r="D73" s="30"/>
      <c r="E73" s="30"/>
      <c r="F73" s="37" t="s">
        <v>5728</v>
      </c>
      <c r="G73" s="30"/>
      <c r="H73" s="30"/>
      <c r="I73" s="30"/>
      <c r="J73" s="30"/>
      <c r="K73" s="30"/>
      <c r="L73" s="30"/>
      <c r="M73" s="30"/>
      <c r="N73" s="30"/>
      <c r="O73" s="30"/>
    </row>
    <row r="74" spans="2:15" x14ac:dyDescent="0.4">
      <c r="B74" s="30"/>
      <c r="C74" s="30" t="s">
        <v>7125</v>
      </c>
      <c r="D74" s="30"/>
      <c r="E74" s="30"/>
      <c r="F74" s="37" t="s">
        <v>6194</v>
      </c>
      <c r="G74" s="30"/>
      <c r="H74" s="30"/>
      <c r="I74" s="30"/>
      <c r="J74" s="30"/>
      <c r="K74" s="30"/>
      <c r="L74" s="30"/>
      <c r="M74" s="30"/>
      <c r="N74" s="30"/>
      <c r="O74" s="30"/>
    </row>
    <row r="75" spans="2:15" x14ac:dyDescent="0.4">
      <c r="B75" s="30"/>
      <c r="C75" s="30" t="s">
        <v>7125</v>
      </c>
      <c r="D75" s="30"/>
      <c r="E75" s="30"/>
      <c r="F75" s="37" t="s">
        <v>3779</v>
      </c>
      <c r="G75" s="30"/>
      <c r="H75" s="30"/>
      <c r="I75" s="30"/>
      <c r="J75" s="30"/>
      <c r="K75" s="30"/>
      <c r="L75" s="30"/>
      <c r="M75" s="30"/>
      <c r="N75" s="30"/>
      <c r="O75" s="30"/>
    </row>
    <row r="76" spans="2:15" x14ac:dyDescent="0.4">
      <c r="B76" s="30"/>
      <c r="C76" s="30" t="s">
        <v>7125</v>
      </c>
      <c r="D76" s="30"/>
      <c r="E76" s="30"/>
      <c r="F76" s="37" t="s">
        <v>6705</v>
      </c>
      <c r="G76" s="30"/>
      <c r="H76" s="30"/>
      <c r="I76" s="30"/>
      <c r="J76" s="30"/>
      <c r="K76" s="30"/>
      <c r="L76" s="30"/>
      <c r="M76" s="30"/>
      <c r="N76" s="30"/>
      <c r="O76" s="30"/>
    </row>
    <row r="77" spans="2:15" x14ac:dyDescent="0.4">
      <c r="B77" s="30"/>
      <c r="C77" s="30" t="s">
        <v>7125</v>
      </c>
      <c r="D77" s="30"/>
      <c r="E77" s="30"/>
      <c r="F77" s="37" t="s">
        <v>3541</v>
      </c>
      <c r="G77" s="30"/>
      <c r="H77" s="30"/>
      <c r="I77" s="30"/>
      <c r="J77" s="30"/>
      <c r="K77" s="30"/>
      <c r="L77" s="30"/>
      <c r="M77" s="30"/>
      <c r="N77" s="30"/>
      <c r="O77" s="30"/>
    </row>
    <row r="78" spans="2:15" x14ac:dyDescent="0.4">
      <c r="B78" s="30"/>
      <c r="C78" s="30" t="s">
        <v>7125</v>
      </c>
      <c r="D78" s="30"/>
      <c r="E78" s="30"/>
      <c r="F78" s="37" t="s">
        <v>6706</v>
      </c>
      <c r="G78" s="30"/>
      <c r="H78" s="30"/>
      <c r="I78" s="30"/>
      <c r="J78" s="30"/>
      <c r="K78" s="30"/>
      <c r="L78" s="30"/>
      <c r="M78" s="30"/>
      <c r="N78" s="30"/>
      <c r="O78" s="30"/>
    </row>
    <row r="79" spans="2:15" x14ac:dyDescent="0.4">
      <c r="B79" s="30"/>
      <c r="C79" s="30" t="s">
        <v>7125</v>
      </c>
      <c r="D79" s="30"/>
      <c r="E79" s="30"/>
      <c r="F79" s="37" t="s">
        <v>6707</v>
      </c>
      <c r="G79" s="30"/>
      <c r="H79" s="30"/>
      <c r="I79" s="30"/>
      <c r="J79" s="30"/>
      <c r="K79" s="30"/>
      <c r="L79" s="30"/>
      <c r="M79" s="30"/>
      <c r="N79" s="30"/>
      <c r="O79" s="30"/>
    </row>
    <row r="80" spans="2:15" x14ac:dyDescent="0.4">
      <c r="B80" s="30"/>
      <c r="C80" s="30" t="s">
        <v>7125</v>
      </c>
      <c r="D80" s="30"/>
      <c r="E80" s="30"/>
      <c r="F80" s="37" t="s">
        <v>3432</v>
      </c>
      <c r="G80" s="30"/>
      <c r="H80" s="30"/>
      <c r="I80" s="30"/>
      <c r="J80" s="30"/>
      <c r="K80" s="30"/>
      <c r="L80" s="30"/>
      <c r="M80" s="30"/>
      <c r="N80" s="30"/>
      <c r="O80" s="30"/>
    </row>
    <row r="81" spans="2:15" x14ac:dyDescent="0.4">
      <c r="B81" s="30"/>
      <c r="C81" s="30" t="s">
        <v>7125</v>
      </c>
      <c r="D81" s="30"/>
      <c r="E81" s="30"/>
      <c r="F81" s="37" t="s">
        <v>2669</v>
      </c>
      <c r="G81" s="30"/>
      <c r="H81" s="30"/>
      <c r="I81" s="30"/>
      <c r="J81" s="30"/>
      <c r="K81" s="30"/>
      <c r="L81" s="30"/>
      <c r="M81" s="30"/>
      <c r="N81" s="30"/>
      <c r="O81" s="30"/>
    </row>
    <row r="82" spans="2:15" x14ac:dyDescent="0.4">
      <c r="B82" s="30"/>
      <c r="C82" s="30" t="s">
        <v>7125</v>
      </c>
      <c r="D82" s="30"/>
      <c r="E82" s="30"/>
      <c r="F82" s="37" t="s">
        <v>6305</v>
      </c>
      <c r="G82" s="30"/>
      <c r="H82" s="30"/>
      <c r="I82" s="30"/>
      <c r="J82" s="30"/>
      <c r="K82" s="30"/>
      <c r="L82" s="30"/>
      <c r="M82" s="30"/>
      <c r="N82" s="30"/>
      <c r="O82" s="30"/>
    </row>
    <row r="83" spans="2:15" x14ac:dyDescent="0.4">
      <c r="B83" s="30"/>
      <c r="C83" s="30" t="s">
        <v>7125</v>
      </c>
      <c r="D83" s="30"/>
      <c r="E83" s="30"/>
      <c r="F83" s="37" t="s">
        <v>5537</v>
      </c>
      <c r="G83" s="30"/>
      <c r="H83" s="30"/>
      <c r="I83" s="30"/>
      <c r="J83" s="30"/>
      <c r="K83" s="30"/>
      <c r="L83" s="30"/>
      <c r="M83" s="30"/>
      <c r="N83" s="30"/>
      <c r="O83" s="30"/>
    </row>
    <row r="84" spans="2:15" x14ac:dyDescent="0.4">
      <c r="B84" s="30"/>
      <c r="C84" s="30" t="s">
        <v>7125</v>
      </c>
      <c r="D84" s="30"/>
      <c r="E84" s="30"/>
      <c r="F84" s="37" t="s">
        <v>5443</v>
      </c>
      <c r="G84" s="30"/>
      <c r="H84" s="30"/>
      <c r="I84" s="30"/>
      <c r="J84" s="30"/>
      <c r="K84" s="30"/>
      <c r="L84" s="30"/>
      <c r="M84" s="30"/>
      <c r="N84" s="30"/>
      <c r="O84" s="30"/>
    </row>
    <row r="85" spans="2:15" x14ac:dyDescent="0.4">
      <c r="B85" s="30"/>
      <c r="C85" s="30" t="s">
        <v>7125</v>
      </c>
      <c r="D85" s="30"/>
      <c r="E85" s="30"/>
      <c r="F85" s="37" t="s">
        <v>4820</v>
      </c>
      <c r="G85" s="30"/>
      <c r="H85" s="30"/>
      <c r="I85" s="30"/>
      <c r="J85" s="30"/>
      <c r="K85" s="30"/>
      <c r="L85" s="30"/>
      <c r="M85" s="30"/>
      <c r="N85" s="30"/>
      <c r="O85" s="30"/>
    </row>
    <row r="86" spans="2:15" x14ac:dyDescent="0.4">
      <c r="B86" s="30"/>
      <c r="C86" s="30" t="s">
        <v>7125</v>
      </c>
      <c r="D86" s="30"/>
      <c r="E86" s="30"/>
      <c r="F86" s="37" t="s">
        <v>5918</v>
      </c>
      <c r="G86" s="30"/>
      <c r="H86" s="30"/>
      <c r="I86" s="30"/>
      <c r="J86" s="30"/>
      <c r="K86" s="30"/>
      <c r="L86" s="30"/>
      <c r="M86" s="30"/>
      <c r="N86" s="30"/>
      <c r="O86" s="30"/>
    </row>
    <row r="87" spans="2:15" x14ac:dyDescent="0.4">
      <c r="B87" s="30"/>
      <c r="C87" s="30" t="s">
        <v>7125</v>
      </c>
      <c r="D87" s="30"/>
      <c r="E87" s="30"/>
      <c r="F87" s="37" t="s">
        <v>6708</v>
      </c>
      <c r="G87" s="30"/>
      <c r="H87" s="30"/>
      <c r="I87" s="30"/>
      <c r="J87" s="30"/>
      <c r="K87" s="30"/>
      <c r="L87" s="30"/>
      <c r="M87" s="30"/>
      <c r="N87" s="30"/>
      <c r="O87" s="30"/>
    </row>
    <row r="88" spans="2:15" x14ac:dyDescent="0.4">
      <c r="B88" s="30"/>
      <c r="C88" s="30" t="s">
        <v>7125</v>
      </c>
      <c r="D88" s="30"/>
      <c r="E88" s="30"/>
      <c r="F88" s="37" t="s">
        <v>3682</v>
      </c>
      <c r="G88" s="30"/>
      <c r="H88" s="30"/>
      <c r="I88" s="30"/>
      <c r="J88" s="30"/>
      <c r="K88" s="30"/>
      <c r="L88" s="30"/>
      <c r="M88" s="30"/>
      <c r="N88" s="30"/>
      <c r="O88" s="30"/>
    </row>
    <row r="89" spans="2:15" x14ac:dyDescent="0.4">
      <c r="B89" s="30"/>
      <c r="C89" s="30" t="s">
        <v>7125</v>
      </c>
      <c r="D89" s="30"/>
      <c r="E89" s="30"/>
      <c r="F89" s="37" t="s">
        <v>6709</v>
      </c>
      <c r="G89" s="30"/>
      <c r="H89" s="30"/>
      <c r="I89" s="30"/>
      <c r="J89" s="30"/>
      <c r="K89" s="30"/>
      <c r="L89" s="30"/>
      <c r="M89" s="30"/>
      <c r="N89" s="30"/>
      <c r="O89" s="30"/>
    </row>
    <row r="90" spans="2:15" x14ac:dyDescent="0.4">
      <c r="B90" s="30"/>
      <c r="C90" s="30" t="s">
        <v>7125</v>
      </c>
      <c r="D90" s="30"/>
      <c r="E90" s="30"/>
      <c r="F90" s="37" t="s">
        <v>4303</v>
      </c>
      <c r="G90" s="30"/>
      <c r="H90" s="30"/>
      <c r="I90" s="30"/>
      <c r="J90" s="30"/>
      <c r="K90" s="30"/>
      <c r="L90" s="30"/>
      <c r="M90" s="30"/>
      <c r="N90" s="30"/>
      <c r="O90" s="30"/>
    </row>
    <row r="91" spans="2:15" x14ac:dyDescent="0.4">
      <c r="B91" s="30"/>
      <c r="C91" s="30" t="s">
        <v>7125</v>
      </c>
      <c r="D91" s="30"/>
      <c r="E91" s="30"/>
      <c r="F91" s="37" t="s">
        <v>2651</v>
      </c>
      <c r="G91" s="30"/>
      <c r="H91" s="30"/>
      <c r="I91" s="30"/>
      <c r="J91" s="30"/>
      <c r="K91" s="30"/>
      <c r="L91" s="30"/>
      <c r="M91" s="30"/>
      <c r="N91" s="30"/>
      <c r="O91" s="30"/>
    </row>
    <row r="92" spans="2:15" x14ac:dyDescent="0.4">
      <c r="B92" s="30"/>
      <c r="C92" s="30" t="s">
        <v>7125</v>
      </c>
      <c r="D92" s="30"/>
      <c r="E92" s="30"/>
      <c r="F92" s="37" t="s">
        <v>6710</v>
      </c>
      <c r="G92" s="30"/>
      <c r="H92" s="30"/>
      <c r="I92" s="30"/>
      <c r="J92" s="30"/>
      <c r="K92" s="30"/>
      <c r="L92" s="30"/>
      <c r="M92" s="30"/>
      <c r="N92" s="30"/>
      <c r="O92" s="30"/>
    </row>
    <row r="93" spans="2:15" x14ac:dyDescent="0.4">
      <c r="B93" s="30"/>
      <c r="C93" s="30" t="s">
        <v>7125</v>
      </c>
      <c r="D93" s="30"/>
      <c r="E93" s="30"/>
      <c r="F93" s="37" t="s">
        <v>6711</v>
      </c>
      <c r="G93" s="30"/>
      <c r="H93" s="30"/>
      <c r="I93" s="30"/>
      <c r="J93" s="30"/>
      <c r="K93" s="30"/>
      <c r="L93" s="30"/>
      <c r="M93" s="30"/>
      <c r="N93" s="30"/>
      <c r="O93" s="30"/>
    </row>
    <row r="94" spans="2:15" x14ac:dyDescent="0.4">
      <c r="B94" s="30"/>
      <c r="C94" s="30" t="s">
        <v>7125</v>
      </c>
      <c r="D94" s="30"/>
      <c r="E94" s="30"/>
      <c r="F94" s="37" t="s">
        <v>6712</v>
      </c>
      <c r="G94" s="30"/>
      <c r="H94" s="30"/>
      <c r="I94" s="30"/>
      <c r="J94" s="30"/>
      <c r="K94" s="30"/>
      <c r="L94" s="30"/>
      <c r="M94" s="30"/>
      <c r="N94" s="30"/>
      <c r="O94" s="30"/>
    </row>
    <row r="95" spans="2:15" x14ac:dyDescent="0.4">
      <c r="B95" s="30"/>
      <c r="C95" s="30" t="s">
        <v>7125</v>
      </c>
      <c r="D95" s="30"/>
      <c r="E95" s="30"/>
      <c r="F95" s="37" t="s">
        <v>2169</v>
      </c>
      <c r="G95" s="30"/>
      <c r="H95" s="30"/>
      <c r="I95" s="30"/>
      <c r="J95" s="30"/>
      <c r="K95" s="30"/>
      <c r="L95" s="30"/>
      <c r="M95" s="30"/>
      <c r="N95" s="30"/>
      <c r="O95" s="30"/>
    </row>
    <row r="96" spans="2:15" x14ac:dyDescent="0.4">
      <c r="B96" s="30"/>
      <c r="C96" s="30" t="s">
        <v>7125</v>
      </c>
      <c r="D96" s="30"/>
      <c r="E96" s="30"/>
      <c r="F96" s="37" t="s">
        <v>6714</v>
      </c>
      <c r="G96" s="30"/>
      <c r="H96" s="30"/>
      <c r="I96" s="30"/>
      <c r="J96" s="30"/>
      <c r="K96" s="30"/>
      <c r="L96" s="30"/>
      <c r="M96" s="30"/>
      <c r="N96" s="30"/>
      <c r="O96" s="30"/>
    </row>
    <row r="97" spans="2:15" x14ac:dyDescent="0.4">
      <c r="B97" s="30"/>
      <c r="C97" s="30" t="s">
        <v>7125</v>
      </c>
      <c r="D97" s="30"/>
      <c r="E97" s="30"/>
      <c r="F97" s="37" t="s">
        <v>956</v>
      </c>
      <c r="G97" s="30"/>
      <c r="H97" s="30"/>
      <c r="I97" s="30"/>
      <c r="J97" s="30"/>
      <c r="K97" s="30"/>
      <c r="L97" s="30"/>
      <c r="M97" s="30"/>
      <c r="N97" s="30"/>
      <c r="O97" s="30"/>
    </row>
    <row r="98" spans="2:15" x14ac:dyDescent="0.4">
      <c r="B98" s="30"/>
      <c r="C98" s="30" t="s">
        <v>7125</v>
      </c>
      <c r="D98" s="30"/>
      <c r="E98" s="30"/>
      <c r="F98" s="37" t="s">
        <v>6715</v>
      </c>
      <c r="G98" s="30"/>
      <c r="H98" s="30"/>
      <c r="I98" s="30"/>
      <c r="J98" s="30"/>
      <c r="K98" s="30"/>
      <c r="L98" s="30"/>
      <c r="M98" s="30"/>
      <c r="N98" s="30"/>
      <c r="O98" s="30"/>
    </row>
    <row r="99" spans="2:15" x14ac:dyDescent="0.4">
      <c r="B99" s="30"/>
      <c r="C99" s="30" t="s">
        <v>7125</v>
      </c>
      <c r="D99" s="30"/>
      <c r="E99" s="30"/>
      <c r="F99" s="37" t="s">
        <v>6716</v>
      </c>
      <c r="G99" s="30"/>
      <c r="H99" s="30"/>
      <c r="I99" s="30"/>
      <c r="J99" s="30"/>
      <c r="K99" s="30"/>
      <c r="L99" s="30"/>
      <c r="M99" s="30"/>
      <c r="N99" s="30"/>
      <c r="O99" s="30"/>
    </row>
    <row r="100" spans="2:15" x14ac:dyDescent="0.4">
      <c r="B100" s="30"/>
      <c r="C100" s="30" t="s">
        <v>7125</v>
      </c>
      <c r="D100" s="30"/>
      <c r="E100" s="30"/>
      <c r="F100" s="37" t="s">
        <v>6717</v>
      </c>
      <c r="G100" s="30"/>
      <c r="H100" s="30"/>
      <c r="I100" s="30"/>
      <c r="J100" s="30"/>
      <c r="K100" s="30"/>
      <c r="L100" s="30"/>
      <c r="M100" s="30"/>
      <c r="N100" s="30"/>
      <c r="O100" s="30"/>
    </row>
    <row r="101" spans="2:15" x14ac:dyDescent="0.4">
      <c r="B101" s="30"/>
      <c r="C101" s="30" t="s">
        <v>7125</v>
      </c>
      <c r="D101" s="30"/>
      <c r="E101" s="30"/>
      <c r="F101" s="37" t="s">
        <v>6718</v>
      </c>
      <c r="G101" s="30"/>
      <c r="H101" s="30"/>
      <c r="I101" s="30"/>
      <c r="J101" s="30"/>
      <c r="K101" s="30"/>
      <c r="L101" s="30"/>
      <c r="M101" s="30"/>
      <c r="N101" s="30"/>
      <c r="O101" s="30"/>
    </row>
    <row r="102" spans="2:15" x14ac:dyDescent="0.4">
      <c r="B102" s="30"/>
      <c r="C102" s="30" t="s">
        <v>7125</v>
      </c>
      <c r="D102" s="30"/>
      <c r="E102" s="30"/>
      <c r="F102" s="37" t="s">
        <v>6719</v>
      </c>
      <c r="G102" s="30"/>
      <c r="H102" s="30"/>
      <c r="I102" s="30"/>
      <c r="J102" s="30"/>
      <c r="K102" s="30"/>
      <c r="L102" s="30"/>
      <c r="M102" s="30"/>
      <c r="N102" s="30"/>
      <c r="O102" s="30"/>
    </row>
    <row r="103" spans="2:15" x14ac:dyDescent="0.4">
      <c r="B103" s="30"/>
      <c r="C103" s="30" t="s">
        <v>7125</v>
      </c>
      <c r="D103" s="30"/>
      <c r="E103" s="30"/>
      <c r="F103" s="37" t="s">
        <v>6720</v>
      </c>
      <c r="G103" s="30"/>
      <c r="H103" s="30"/>
      <c r="I103" s="30"/>
      <c r="J103" s="30"/>
      <c r="K103" s="30"/>
      <c r="L103" s="30"/>
      <c r="M103" s="30"/>
      <c r="N103" s="30"/>
      <c r="O103" s="30"/>
    </row>
    <row r="104" spans="2:15" x14ac:dyDescent="0.4">
      <c r="B104" s="30"/>
      <c r="C104" s="30" t="s">
        <v>7125</v>
      </c>
      <c r="D104" s="30"/>
      <c r="E104" s="30"/>
      <c r="F104" s="37" t="s">
        <v>2248</v>
      </c>
      <c r="G104" s="30"/>
      <c r="H104" s="30"/>
      <c r="I104" s="30"/>
      <c r="J104" s="30"/>
      <c r="K104" s="30"/>
      <c r="L104" s="30"/>
      <c r="M104" s="30"/>
      <c r="N104" s="30"/>
      <c r="O104" s="30"/>
    </row>
    <row r="105" spans="2:15" x14ac:dyDescent="0.4">
      <c r="B105" s="30"/>
      <c r="C105" s="30" t="s">
        <v>7125</v>
      </c>
      <c r="D105" s="30"/>
      <c r="E105" s="30"/>
      <c r="F105" s="37" t="s">
        <v>6363</v>
      </c>
      <c r="G105" s="30"/>
      <c r="H105" s="30"/>
      <c r="I105" s="30"/>
      <c r="J105" s="30"/>
      <c r="K105" s="30"/>
      <c r="L105" s="30"/>
      <c r="M105" s="30"/>
      <c r="N105" s="30"/>
      <c r="O105" s="30"/>
    </row>
    <row r="106" spans="2:15" x14ac:dyDescent="0.4">
      <c r="B106" s="30"/>
      <c r="C106" s="30" t="s">
        <v>7125</v>
      </c>
      <c r="D106" s="30"/>
      <c r="E106" s="30"/>
      <c r="F106" s="37" t="s">
        <v>6721</v>
      </c>
      <c r="G106" s="30"/>
      <c r="H106" s="30"/>
      <c r="I106" s="30"/>
      <c r="J106" s="30"/>
      <c r="K106" s="30"/>
      <c r="L106" s="30"/>
      <c r="M106" s="30"/>
      <c r="N106" s="30"/>
      <c r="O106" s="30"/>
    </row>
    <row r="107" spans="2:15" x14ac:dyDescent="0.4">
      <c r="B107" s="30"/>
      <c r="C107" s="30" t="s">
        <v>7125</v>
      </c>
      <c r="D107" s="30"/>
      <c r="E107" s="30"/>
      <c r="F107" s="37" t="s">
        <v>3568</v>
      </c>
      <c r="G107" s="30"/>
      <c r="H107" s="30"/>
      <c r="I107" s="30"/>
      <c r="J107" s="30"/>
      <c r="K107" s="30"/>
      <c r="L107" s="30"/>
      <c r="M107" s="30"/>
      <c r="N107" s="30"/>
      <c r="O107" s="30"/>
    </row>
    <row r="108" spans="2:15" x14ac:dyDescent="0.4">
      <c r="B108" s="30"/>
      <c r="C108" s="30" t="s">
        <v>7125</v>
      </c>
      <c r="D108" s="30"/>
      <c r="E108" s="30"/>
      <c r="F108" s="37" t="s">
        <v>6650</v>
      </c>
      <c r="G108" s="30"/>
      <c r="H108" s="30"/>
      <c r="I108" s="30"/>
      <c r="J108" s="30"/>
      <c r="K108" s="30"/>
      <c r="L108" s="30"/>
      <c r="M108" s="30"/>
      <c r="N108" s="30"/>
      <c r="O108" s="30"/>
    </row>
    <row r="109" spans="2:15" x14ac:dyDescent="0.4">
      <c r="B109" s="30"/>
      <c r="C109" s="30" t="s">
        <v>7125</v>
      </c>
      <c r="D109" s="30"/>
      <c r="E109" s="30"/>
      <c r="F109" s="37" t="s">
        <v>6722</v>
      </c>
      <c r="G109" s="30"/>
      <c r="H109" s="30"/>
      <c r="I109" s="30"/>
      <c r="J109" s="30"/>
      <c r="K109" s="30"/>
      <c r="L109" s="30"/>
      <c r="M109" s="30"/>
      <c r="N109" s="30"/>
      <c r="O109" s="30"/>
    </row>
    <row r="110" spans="2:15" x14ac:dyDescent="0.4">
      <c r="B110" s="30"/>
      <c r="C110" s="30" t="s">
        <v>7125</v>
      </c>
      <c r="D110" s="30"/>
      <c r="E110" s="30"/>
      <c r="F110" s="37" t="s">
        <v>6723</v>
      </c>
      <c r="G110" s="30"/>
      <c r="H110" s="30"/>
      <c r="I110" s="30"/>
      <c r="J110" s="30"/>
      <c r="K110" s="30"/>
      <c r="L110" s="30"/>
      <c r="M110" s="30"/>
      <c r="N110" s="30"/>
      <c r="O110" s="30"/>
    </row>
    <row r="111" spans="2:15" x14ac:dyDescent="0.4">
      <c r="B111" s="30"/>
      <c r="C111" s="30" t="s">
        <v>7125</v>
      </c>
      <c r="D111" s="30"/>
      <c r="E111" s="30"/>
      <c r="F111" s="37" t="s">
        <v>6724</v>
      </c>
      <c r="G111" s="30"/>
      <c r="H111" s="30"/>
      <c r="I111" s="30"/>
      <c r="J111" s="30"/>
      <c r="K111" s="30"/>
      <c r="L111" s="30"/>
      <c r="M111" s="30"/>
      <c r="N111" s="30"/>
      <c r="O111" s="30"/>
    </row>
    <row r="112" spans="2:15" x14ac:dyDescent="0.4">
      <c r="B112" s="30"/>
      <c r="C112" s="30" t="s">
        <v>7125</v>
      </c>
      <c r="D112" s="30"/>
      <c r="E112" s="30"/>
      <c r="F112" s="37" t="s">
        <v>4485</v>
      </c>
      <c r="G112" s="30"/>
      <c r="H112" s="30"/>
      <c r="I112" s="30"/>
      <c r="J112" s="30"/>
      <c r="K112" s="30"/>
      <c r="L112" s="30"/>
      <c r="M112" s="30"/>
      <c r="N112" s="30"/>
      <c r="O112" s="30"/>
    </row>
    <row r="113" spans="2:15" x14ac:dyDescent="0.4">
      <c r="B113" s="30"/>
      <c r="C113" s="30" t="s">
        <v>7125</v>
      </c>
      <c r="D113" s="30"/>
      <c r="E113" s="30"/>
      <c r="F113" s="37" t="s">
        <v>6725</v>
      </c>
      <c r="G113" s="30"/>
      <c r="H113" s="30"/>
      <c r="I113" s="30"/>
      <c r="J113" s="30"/>
      <c r="K113" s="30"/>
      <c r="L113" s="30"/>
      <c r="M113" s="30"/>
      <c r="N113" s="30"/>
      <c r="O113" s="30"/>
    </row>
    <row r="114" spans="2:15" x14ac:dyDescent="0.4">
      <c r="B114" s="30"/>
      <c r="C114" s="30" t="s">
        <v>7125</v>
      </c>
      <c r="D114" s="30"/>
      <c r="E114" s="30"/>
      <c r="F114" s="37" t="s">
        <v>6727</v>
      </c>
      <c r="G114" s="30"/>
      <c r="H114" s="30"/>
      <c r="I114" s="30"/>
      <c r="J114" s="30"/>
      <c r="K114" s="30"/>
      <c r="L114" s="30"/>
      <c r="M114" s="30"/>
      <c r="N114" s="30"/>
      <c r="O114" s="30"/>
    </row>
    <row r="115" spans="2:15" x14ac:dyDescent="0.4">
      <c r="B115" s="30"/>
      <c r="C115" s="30" t="s">
        <v>7125</v>
      </c>
      <c r="D115" s="30"/>
      <c r="E115" s="30"/>
      <c r="F115" s="37" t="s">
        <v>6728</v>
      </c>
      <c r="G115" s="30"/>
      <c r="H115" s="30"/>
      <c r="I115" s="30"/>
      <c r="J115" s="30"/>
      <c r="K115" s="30"/>
      <c r="L115" s="30"/>
      <c r="M115" s="30"/>
      <c r="N115" s="30"/>
      <c r="O115" s="30"/>
    </row>
    <row r="116" spans="2:15" x14ac:dyDescent="0.4">
      <c r="B116" s="30"/>
      <c r="C116" s="30" t="s">
        <v>7125</v>
      </c>
      <c r="D116" s="30"/>
      <c r="E116" s="30"/>
      <c r="F116" s="37" t="s">
        <v>4029</v>
      </c>
      <c r="G116" s="30"/>
      <c r="H116" s="30"/>
      <c r="I116" s="30"/>
      <c r="J116" s="30"/>
      <c r="K116" s="30"/>
      <c r="L116" s="30"/>
      <c r="M116" s="30"/>
      <c r="N116" s="30"/>
      <c r="O116" s="30"/>
    </row>
    <row r="117" spans="2:15" x14ac:dyDescent="0.4">
      <c r="B117" s="30"/>
      <c r="C117" s="30" t="s">
        <v>7125</v>
      </c>
      <c r="D117" s="30"/>
      <c r="E117" s="30"/>
      <c r="F117" s="37" t="s">
        <v>4278</v>
      </c>
      <c r="G117" s="30"/>
      <c r="H117" s="30"/>
      <c r="I117" s="30"/>
      <c r="J117" s="30"/>
      <c r="K117" s="30"/>
      <c r="L117" s="30"/>
      <c r="M117" s="30"/>
      <c r="N117" s="30"/>
      <c r="O117" s="30"/>
    </row>
    <row r="118" spans="2:15" x14ac:dyDescent="0.4">
      <c r="B118" s="30"/>
      <c r="C118" s="30" t="s">
        <v>7125</v>
      </c>
      <c r="D118" s="30"/>
      <c r="E118" s="30"/>
      <c r="F118" s="37" t="s">
        <v>3862</v>
      </c>
      <c r="G118" s="30"/>
      <c r="H118" s="30"/>
      <c r="I118" s="30"/>
      <c r="J118" s="30"/>
      <c r="K118" s="30"/>
      <c r="L118" s="30"/>
      <c r="M118" s="30"/>
      <c r="N118" s="30"/>
      <c r="O118" s="30"/>
    </row>
    <row r="119" spans="2:15" x14ac:dyDescent="0.4">
      <c r="B119" s="30"/>
      <c r="C119" s="30" t="s">
        <v>7125</v>
      </c>
      <c r="D119" s="30"/>
      <c r="E119" s="30"/>
      <c r="F119" s="37" t="s">
        <v>6729</v>
      </c>
      <c r="G119" s="30"/>
      <c r="H119" s="30"/>
      <c r="I119" s="30"/>
      <c r="J119" s="30"/>
      <c r="K119" s="30"/>
      <c r="L119" s="30"/>
      <c r="M119" s="30"/>
      <c r="N119" s="30"/>
      <c r="O119" s="30"/>
    </row>
    <row r="120" spans="2:15" x14ac:dyDescent="0.4">
      <c r="B120" s="30"/>
      <c r="C120" s="30" t="s">
        <v>7125</v>
      </c>
      <c r="D120" s="30"/>
      <c r="E120" s="30"/>
      <c r="F120" s="37" t="s">
        <v>5928</v>
      </c>
      <c r="G120" s="30"/>
      <c r="H120" s="30"/>
      <c r="I120" s="30"/>
      <c r="J120" s="30"/>
      <c r="K120" s="30"/>
      <c r="L120" s="30"/>
      <c r="M120" s="30"/>
      <c r="N120" s="30"/>
      <c r="O120" s="30"/>
    </row>
    <row r="121" spans="2:15" x14ac:dyDescent="0.4">
      <c r="B121" s="30"/>
      <c r="C121" s="30" t="s">
        <v>7125</v>
      </c>
      <c r="D121" s="30"/>
      <c r="E121" s="30"/>
      <c r="F121" s="37" t="s">
        <v>3464</v>
      </c>
      <c r="G121" s="30"/>
      <c r="H121" s="30"/>
      <c r="I121" s="30"/>
      <c r="J121" s="30"/>
      <c r="K121" s="30"/>
      <c r="L121" s="30"/>
      <c r="M121" s="30"/>
      <c r="N121" s="30"/>
      <c r="O121" s="30"/>
    </row>
    <row r="122" spans="2:15" x14ac:dyDescent="0.4">
      <c r="B122" s="30"/>
      <c r="C122" s="30" t="s">
        <v>7125</v>
      </c>
      <c r="D122" s="30"/>
      <c r="E122" s="30"/>
      <c r="F122" s="37" t="s">
        <v>949</v>
      </c>
      <c r="G122" s="30"/>
      <c r="H122" s="30"/>
      <c r="I122" s="30"/>
      <c r="J122" s="30"/>
      <c r="K122" s="30"/>
      <c r="L122" s="30"/>
      <c r="M122" s="30"/>
      <c r="N122" s="30"/>
      <c r="O122" s="30"/>
    </row>
    <row r="123" spans="2:15" x14ac:dyDescent="0.4">
      <c r="B123" s="30"/>
      <c r="C123" s="30" t="s">
        <v>7125</v>
      </c>
      <c r="D123" s="30"/>
      <c r="E123" s="30"/>
      <c r="F123" s="37" t="s">
        <v>6731</v>
      </c>
      <c r="G123" s="30"/>
      <c r="H123" s="30"/>
      <c r="I123" s="30"/>
      <c r="J123" s="30"/>
      <c r="K123" s="30"/>
      <c r="L123" s="30"/>
      <c r="M123" s="30"/>
      <c r="N123" s="30"/>
      <c r="O123" s="30"/>
    </row>
    <row r="124" spans="2:15" x14ac:dyDescent="0.4">
      <c r="B124" s="30"/>
      <c r="C124" s="30" t="s">
        <v>7125</v>
      </c>
      <c r="D124" s="30"/>
      <c r="E124" s="30"/>
      <c r="F124" s="37" t="s">
        <v>1041</v>
      </c>
      <c r="G124" s="30"/>
      <c r="H124" s="30"/>
      <c r="I124" s="30"/>
      <c r="J124" s="30"/>
      <c r="K124" s="30"/>
      <c r="L124" s="30"/>
      <c r="M124" s="30"/>
      <c r="N124" s="30"/>
      <c r="O124" s="30"/>
    </row>
    <row r="125" spans="2:15" x14ac:dyDescent="0.4">
      <c r="B125" s="30"/>
      <c r="C125" s="30" t="s">
        <v>7125</v>
      </c>
      <c r="D125" s="30"/>
      <c r="E125" s="30"/>
      <c r="F125" s="37" t="s">
        <v>1797</v>
      </c>
      <c r="G125" s="30"/>
      <c r="H125" s="30"/>
      <c r="I125" s="30"/>
      <c r="J125" s="30"/>
      <c r="K125" s="30"/>
      <c r="L125" s="30"/>
      <c r="M125" s="30"/>
      <c r="N125" s="30"/>
      <c r="O125" s="30"/>
    </row>
    <row r="126" spans="2:15" x14ac:dyDescent="0.4">
      <c r="B126" s="30"/>
      <c r="C126" s="30" t="s">
        <v>7125</v>
      </c>
      <c r="D126" s="30"/>
      <c r="E126" s="30"/>
      <c r="F126" s="37" t="s">
        <v>663</v>
      </c>
      <c r="G126" s="30"/>
      <c r="H126" s="30"/>
      <c r="I126" s="30"/>
      <c r="J126" s="30"/>
      <c r="K126" s="30"/>
      <c r="L126" s="30"/>
      <c r="M126" s="30"/>
      <c r="N126" s="30"/>
      <c r="O126" s="30"/>
    </row>
    <row r="127" spans="2:15" x14ac:dyDescent="0.4">
      <c r="B127" s="30"/>
      <c r="C127" s="30" t="s">
        <v>7125</v>
      </c>
      <c r="D127" s="30"/>
      <c r="E127" s="30"/>
      <c r="F127" s="37" t="s">
        <v>6732</v>
      </c>
      <c r="G127" s="30"/>
      <c r="H127" s="30"/>
      <c r="I127" s="30"/>
      <c r="J127" s="30"/>
      <c r="K127" s="30"/>
      <c r="L127" s="30"/>
      <c r="M127" s="30"/>
      <c r="N127" s="30"/>
      <c r="O127" s="30"/>
    </row>
    <row r="128" spans="2:15" x14ac:dyDescent="0.4">
      <c r="B128" s="30"/>
      <c r="C128" s="30" t="s">
        <v>7125</v>
      </c>
      <c r="D128" s="30"/>
      <c r="E128" s="30"/>
      <c r="F128" s="37" t="s">
        <v>1812</v>
      </c>
      <c r="G128" s="30"/>
      <c r="H128" s="30"/>
      <c r="I128" s="30"/>
      <c r="J128" s="30"/>
      <c r="K128" s="30"/>
      <c r="L128" s="30"/>
      <c r="M128" s="30"/>
      <c r="N128" s="30"/>
      <c r="O128" s="30"/>
    </row>
    <row r="129" spans="2:15" x14ac:dyDescent="0.4">
      <c r="B129" s="30"/>
      <c r="C129" s="30" t="s">
        <v>7125</v>
      </c>
      <c r="D129" s="30"/>
      <c r="E129" s="30"/>
      <c r="F129" s="37" t="s">
        <v>6733</v>
      </c>
      <c r="G129" s="30"/>
      <c r="H129" s="30"/>
      <c r="I129" s="30"/>
      <c r="J129" s="30"/>
      <c r="K129" s="30"/>
      <c r="L129" s="30"/>
      <c r="M129" s="30"/>
      <c r="N129" s="30"/>
      <c r="O129" s="30"/>
    </row>
    <row r="130" spans="2:15" x14ac:dyDescent="0.4">
      <c r="B130" s="30"/>
      <c r="C130" s="30" t="s">
        <v>7125</v>
      </c>
      <c r="D130" s="30"/>
      <c r="E130" s="30"/>
      <c r="F130" s="37" t="s">
        <v>6734</v>
      </c>
      <c r="G130" s="30"/>
      <c r="H130" s="30"/>
      <c r="I130" s="30"/>
      <c r="J130" s="30"/>
      <c r="K130" s="30"/>
      <c r="L130" s="30"/>
      <c r="M130" s="30"/>
      <c r="N130" s="30"/>
      <c r="O130" s="30"/>
    </row>
    <row r="131" spans="2:15" x14ac:dyDescent="0.4">
      <c r="B131" s="30"/>
      <c r="C131" s="30" t="s">
        <v>7125</v>
      </c>
      <c r="D131" s="30"/>
      <c r="E131" s="30"/>
      <c r="F131" s="37" t="s">
        <v>6420</v>
      </c>
      <c r="G131" s="30"/>
      <c r="H131" s="30"/>
      <c r="I131" s="30"/>
      <c r="J131" s="30"/>
      <c r="K131" s="30"/>
      <c r="L131" s="30"/>
      <c r="M131" s="30"/>
      <c r="N131" s="30"/>
      <c r="O131" s="30"/>
    </row>
    <row r="132" spans="2:15" x14ac:dyDescent="0.4">
      <c r="B132" s="30"/>
      <c r="C132" s="30" t="s">
        <v>7125</v>
      </c>
      <c r="D132" s="30"/>
      <c r="E132" s="30"/>
      <c r="F132" s="37" t="s">
        <v>6726</v>
      </c>
      <c r="G132" s="30"/>
      <c r="H132" s="30"/>
      <c r="I132" s="30"/>
      <c r="J132" s="30"/>
      <c r="K132" s="30"/>
      <c r="L132" s="30"/>
      <c r="M132" s="30"/>
      <c r="N132" s="30"/>
      <c r="O132" s="30"/>
    </row>
    <row r="133" spans="2:15" x14ac:dyDescent="0.4">
      <c r="B133" s="30"/>
      <c r="C133" s="30" t="s">
        <v>7125</v>
      </c>
      <c r="D133" s="30"/>
      <c r="E133" s="30"/>
      <c r="F133" s="37" t="s">
        <v>6735</v>
      </c>
      <c r="G133" s="30"/>
      <c r="H133" s="30"/>
      <c r="I133" s="30"/>
      <c r="J133" s="30"/>
      <c r="K133" s="30"/>
      <c r="L133" s="30"/>
      <c r="M133" s="30"/>
      <c r="N133" s="30"/>
      <c r="O133" s="30"/>
    </row>
    <row r="134" spans="2:15" x14ac:dyDescent="0.4">
      <c r="B134" s="30"/>
      <c r="C134" s="30" t="s">
        <v>7125</v>
      </c>
      <c r="D134" s="30"/>
      <c r="E134" s="30"/>
      <c r="F134" s="37" t="s">
        <v>3831</v>
      </c>
      <c r="G134" s="30"/>
      <c r="H134" s="30"/>
      <c r="I134" s="30"/>
      <c r="J134" s="30"/>
      <c r="K134" s="30"/>
      <c r="L134" s="30"/>
      <c r="M134" s="30"/>
      <c r="N134" s="30"/>
      <c r="O134" s="30"/>
    </row>
    <row r="135" spans="2:15" x14ac:dyDescent="0.4">
      <c r="B135" s="30"/>
      <c r="C135" s="30" t="s">
        <v>7125</v>
      </c>
      <c r="D135" s="30"/>
      <c r="E135" s="30"/>
      <c r="F135" s="37" t="s">
        <v>4813</v>
      </c>
      <c r="G135" s="30"/>
      <c r="H135" s="30"/>
      <c r="I135" s="30"/>
      <c r="J135" s="30"/>
      <c r="K135" s="30"/>
      <c r="L135" s="30"/>
      <c r="M135" s="30"/>
      <c r="N135" s="30"/>
      <c r="O135" s="30"/>
    </row>
    <row r="136" spans="2:15" x14ac:dyDescent="0.4">
      <c r="B136" s="30"/>
      <c r="C136" s="30" t="s">
        <v>7125</v>
      </c>
      <c r="D136" s="30"/>
      <c r="E136" s="30"/>
      <c r="F136" s="37" t="s">
        <v>2581</v>
      </c>
      <c r="G136" s="30"/>
      <c r="H136" s="30"/>
      <c r="I136" s="30"/>
      <c r="J136" s="30"/>
      <c r="K136" s="30"/>
      <c r="L136" s="30"/>
      <c r="M136" s="30"/>
      <c r="N136" s="30"/>
      <c r="O136" s="30"/>
    </row>
    <row r="137" spans="2:15" x14ac:dyDescent="0.4">
      <c r="B137" s="30"/>
      <c r="C137" s="30" t="s">
        <v>7125</v>
      </c>
      <c r="D137" s="30"/>
      <c r="E137" s="30"/>
      <c r="F137" s="37" t="s">
        <v>6736</v>
      </c>
      <c r="G137" s="30"/>
      <c r="H137" s="30"/>
      <c r="I137" s="30"/>
      <c r="J137" s="30"/>
      <c r="K137" s="30"/>
      <c r="L137" s="30"/>
      <c r="M137" s="30"/>
      <c r="N137" s="30"/>
      <c r="O137" s="30"/>
    </row>
    <row r="138" spans="2:15" x14ac:dyDescent="0.4">
      <c r="B138" s="30"/>
      <c r="C138" s="30" t="s">
        <v>7125</v>
      </c>
      <c r="D138" s="30"/>
      <c r="E138" s="30"/>
      <c r="F138" s="37" t="s">
        <v>2681</v>
      </c>
      <c r="G138" s="30"/>
      <c r="H138" s="30"/>
      <c r="I138" s="30"/>
      <c r="J138" s="30"/>
      <c r="K138" s="30"/>
      <c r="L138" s="30"/>
      <c r="M138" s="30"/>
      <c r="N138" s="30"/>
      <c r="O138" s="30"/>
    </row>
    <row r="139" spans="2:15" x14ac:dyDescent="0.4">
      <c r="B139" s="30"/>
      <c r="C139" s="30" t="s">
        <v>7125</v>
      </c>
      <c r="D139" s="30"/>
      <c r="E139" s="30"/>
      <c r="F139" s="37" t="s">
        <v>2359</v>
      </c>
      <c r="G139" s="30"/>
      <c r="H139" s="30"/>
      <c r="I139" s="30"/>
      <c r="J139" s="30"/>
      <c r="K139" s="30"/>
      <c r="L139" s="30"/>
      <c r="M139" s="30"/>
      <c r="N139" s="30"/>
      <c r="O139" s="30"/>
    </row>
    <row r="140" spans="2:15" x14ac:dyDescent="0.4">
      <c r="B140" s="30"/>
      <c r="C140" s="30" t="s">
        <v>7125</v>
      </c>
      <c r="D140" s="30"/>
      <c r="E140" s="30"/>
      <c r="F140" s="37" t="s">
        <v>6737</v>
      </c>
      <c r="G140" s="30"/>
      <c r="H140" s="30"/>
      <c r="I140" s="30"/>
      <c r="J140" s="30"/>
      <c r="K140" s="30"/>
      <c r="L140" s="30"/>
      <c r="M140" s="30"/>
      <c r="N140" s="30"/>
      <c r="O140" s="30"/>
    </row>
    <row r="141" spans="2:15" x14ac:dyDescent="0.4">
      <c r="B141" s="30"/>
      <c r="C141" s="30" t="s">
        <v>7125</v>
      </c>
      <c r="D141" s="30"/>
      <c r="E141" s="30"/>
      <c r="F141" s="37" t="s">
        <v>6738</v>
      </c>
      <c r="G141" s="30"/>
      <c r="H141" s="30"/>
      <c r="I141" s="30"/>
      <c r="J141" s="30"/>
      <c r="K141" s="30"/>
      <c r="L141" s="30"/>
      <c r="M141" s="30"/>
      <c r="N141" s="30"/>
      <c r="O141" s="30"/>
    </row>
    <row r="142" spans="2:15" x14ac:dyDescent="0.4">
      <c r="B142" s="30"/>
      <c r="C142" s="30" t="s">
        <v>7125</v>
      </c>
      <c r="D142" s="30"/>
      <c r="E142" s="30"/>
      <c r="F142" s="37" t="s">
        <v>6739</v>
      </c>
      <c r="G142" s="30"/>
      <c r="H142" s="30"/>
      <c r="I142" s="30"/>
      <c r="J142" s="30"/>
      <c r="K142" s="30"/>
      <c r="L142" s="30"/>
      <c r="M142" s="30"/>
      <c r="N142" s="30"/>
      <c r="O142" s="30"/>
    </row>
    <row r="143" spans="2:15" x14ac:dyDescent="0.4">
      <c r="B143" s="30"/>
      <c r="C143" s="30" t="s">
        <v>7125</v>
      </c>
      <c r="D143" s="30"/>
      <c r="E143" s="30"/>
      <c r="F143" s="37" t="s">
        <v>6740</v>
      </c>
      <c r="G143" s="30"/>
      <c r="H143" s="30"/>
      <c r="I143" s="30"/>
      <c r="J143" s="30"/>
      <c r="K143" s="30"/>
      <c r="L143" s="30"/>
      <c r="M143" s="30"/>
      <c r="N143" s="30"/>
      <c r="O143" s="30"/>
    </row>
    <row r="144" spans="2:15" x14ac:dyDescent="0.4">
      <c r="B144" s="30"/>
      <c r="C144" s="30" t="s">
        <v>7125</v>
      </c>
      <c r="D144" s="30"/>
      <c r="E144" s="30"/>
      <c r="F144" s="37" t="s">
        <v>6741</v>
      </c>
      <c r="G144" s="30"/>
      <c r="H144" s="30"/>
      <c r="I144" s="30"/>
      <c r="J144" s="30"/>
      <c r="K144" s="30"/>
      <c r="L144" s="30"/>
      <c r="M144" s="30"/>
      <c r="N144" s="30"/>
      <c r="O144" s="30"/>
    </row>
    <row r="145" spans="2:15" x14ac:dyDescent="0.4">
      <c r="B145" s="30"/>
      <c r="C145" s="30" t="s">
        <v>7125</v>
      </c>
      <c r="D145" s="30"/>
      <c r="E145" s="30"/>
      <c r="F145" s="37" t="s">
        <v>6742</v>
      </c>
      <c r="G145" s="30"/>
      <c r="H145" s="30"/>
      <c r="I145" s="30"/>
      <c r="J145" s="30"/>
      <c r="K145" s="30"/>
      <c r="L145" s="30"/>
      <c r="M145" s="30"/>
      <c r="N145" s="30"/>
      <c r="O145" s="30"/>
    </row>
    <row r="146" spans="2:15" x14ac:dyDescent="0.4">
      <c r="B146" s="30"/>
      <c r="C146" s="30" t="s">
        <v>7125</v>
      </c>
      <c r="D146" s="30"/>
      <c r="E146" s="30"/>
      <c r="F146" s="37" t="s">
        <v>6744</v>
      </c>
      <c r="G146" s="30"/>
      <c r="H146" s="30"/>
      <c r="I146" s="30"/>
      <c r="J146" s="30"/>
      <c r="K146" s="30"/>
      <c r="L146" s="30"/>
      <c r="M146" s="30"/>
      <c r="N146" s="30"/>
      <c r="O146" s="30"/>
    </row>
    <row r="147" spans="2:15" x14ac:dyDescent="0.4">
      <c r="B147" s="30"/>
      <c r="C147" s="30" t="s">
        <v>7125</v>
      </c>
      <c r="D147" s="30"/>
      <c r="E147" s="30"/>
      <c r="F147" s="37" t="s">
        <v>1118</v>
      </c>
      <c r="G147" s="30"/>
      <c r="H147" s="30"/>
      <c r="I147" s="30"/>
      <c r="J147" s="30"/>
      <c r="K147" s="30"/>
      <c r="L147" s="30"/>
      <c r="M147" s="30"/>
      <c r="N147" s="30"/>
      <c r="O147" s="30"/>
    </row>
    <row r="148" spans="2:15" x14ac:dyDescent="0.4">
      <c r="B148" s="30"/>
      <c r="C148" s="30" t="s">
        <v>7125</v>
      </c>
      <c r="D148" s="30"/>
      <c r="E148" s="30"/>
      <c r="F148" s="37" t="s">
        <v>6278</v>
      </c>
      <c r="G148" s="30"/>
      <c r="H148" s="30"/>
      <c r="I148" s="30"/>
      <c r="J148" s="30"/>
      <c r="K148" s="30"/>
      <c r="L148" s="30"/>
      <c r="M148" s="30"/>
      <c r="N148" s="30"/>
      <c r="O148" s="30"/>
    </row>
    <row r="149" spans="2:15" x14ac:dyDescent="0.4">
      <c r="B149" s="30"/>
      <c r="C149" s="30" t="s">
        <v>7125</v>
      </c>
      <c r="D149" s="30"/>
      <c r="E149" s="30"/>
      <c r="F149" s="37" t="s">
        <v>6745</v>
      </c>
      <c r="G149" s="30"/>
      <c r="H149" s="30"/>
      <c r="I149" s="30"/>
      <c r="J149" s="30"/>
      <c r="K149" s="30"/>
      <c r="L149" s="30"/>
      <c r="M149" s="30"/>
      <c r="N149" s="30"/>
      <c r="O149" s="30"/>
    </row>
    <row r="150" spans="2:15" x14ac:dyDescent="0.4">
      <c r="B150" s="30"/>
      <c r="C150" s="30" t="s">
        <v>7125</v>
      </c>
      <c r="D150" s="30"/>
      <c r="E150" s="30"/>
      <c r="F150" s="37" t="s">
        <v>6746</v>
      </c>
      <c r="G150" s="30"/>
      <c r="H150" s="30"/>
      <c r="I150" s="30"/>
      <c r="J150" s="30"/>
      <c r="K150" s="30"/>
      <c r="L150" s="30"/>
      <c r="M150" s="30"/>
      <c r="N150" s="30"/>
      <c r="O150" s="30"/>
    </row>
    <row r="151" spans="2:15" x14ac:dyDescent="0.4">
      <c r="B151" s="30"/>
      <c r="C151" s="30" t="s">
        <v>7125</v>
      </c>
      <c r="D151" s="30"/>
      <c r="E151" s="30"/>
      <c r="F151" s="37" t="s">
        <v>6748</v>
      </c>
      <c r="G151" s="30"/>
      <c r="H151" s="30"/>
      <c r="I151" s="30"/>
      <c r="J151" s="30"/>
      <c r="K151" s="30"/>
      <c r="L151" s="30"/>
      <c r="M151" s="30"/>
      <c r="N151" s="30"/>
      <c r="O151" s="30"/>
    </row>
    <row r="152" spans="2:15" x14ac:dyDescent="0.4">
      <c r="B152" s="30"/>
      <c r="C152" s="30" t="s">
        <v>7125</v>
      </c>
      <c r="D152" s="30"/>
      <c r="E152" s="30"/>
      <c r="F152" s="37" t="s">
        <v>6749</v>
      </c>
      <c r="G152" s="30"/>
      <c r="H152" s="30"/>
      <c r="I152" s="30"/>
      <c r="J152" s="30"/>
      <c r="K152" s="30"/>
      <c r="L152" s="30"/>
      <c r="M152" s="30"/>
      <c r="N152" s="30"/>
      <c r="O152" s="30"/>
    </row>
    <row r="153" spans="2:15" x14ac:dyDescent="0.4">
      <c r="B153" s="30"/>
      <c r="C153" s="30" t="s">
        <v>7125</v>
      </c>
      <c r="D153" s="30"/>
      <c r="E153" s="30"/>
      <c r="F153" s="37" t="s">
        <v>6750</v>
      </c>
      <c r="G153" s="30"/>
      <c r="H153" s="30"/>
      <c r="I153" s="30"/>
      <c r="J153" s="30"/>
      <c r="K153" s="30"/>
      <c r="L153" s="30"/>
      <c r="M153" s="30"/>
      <c r="N153" s="30"/>
      <c r="O153" s="30"/>
    </row>
    <row r="154" spans="2:15" x14ac:dyDescent="0.4">
      <c r="B154" s="30"/>
      <c r="C154" s="30" t="s">
        <v>7125</v>
      </c>
      <c r="D154" s="30"/>
      <c r="E154" s="30"/>
      <c r="F154" s="37" t="s">
        <v>6227</v>
      </c>
      <c r="G154" s="30"/>
      <c r="H154" s="30"/>
      <c r="I154" s="30"/>
      <c r="J154" s="30"/>
      <c r="K154" s="30"/>
      <c r="L154" s="30"/>
      <c r="M154" s="30"/>
      <c r="N154" s="30"/>
      <c r="O154" s="30"/>
    </row>
    <row r="155" spans="2:15" x14ac:dyDescent="0.4">
      <c r="B155" s="30"/>
      <c r="C155" s="30" t="s">
        <v>7125</v>
      </c>
      <c r="D155" s="30"/>
      <c r="E155" s="30"/>
      <c r="F155" s="37" t="s">
        <v>1124</v>
      </c>
      <c r="G155" s="30"/>
      <c r="H155" s="30"/>
      <c r="I155" s="30"/>
      <c r="J155" s="30"/>
      <c r="K155" s="30"/>
      <c r="L155" s="30"/>
      <c r="M155" s="30"/>
      <c r="N155" s="30"/>
      <c r="O155" s="30"/>
    </row>
    <row r="156" spans="2:15" x14ac:dyDescent="0.4">
      <c r="B156" s="30"/>
      <c r="C156" s="30" t="s">
        <v>7125</v>
      </c>
      <c r="D156" s="30"/>
      <c r="E156" s="30"/>
      <c r="F156" s="37" t="s">
        <v>4938</v>
      </c>
      <c r="G156" s="30"/>
      <c r="H156" s="30"/>
      <c r="I156" s="30"/>
      <c r="J156" s="30"/>
      <c r="K156" s="30"/>
      <c r="L156" s="30"/>
      <c r="M156" s="30"/>
      <c r="N156" s="30"/>
      <c r="O156" s="30"/>
    </row>
    <row r="157" spans="2:15" x14ac:dyDescent="0.4">
      <c r="B157" s="30"/>
      <c r="C157" s="30" t="s">
        <v>7125</v>
      </c>
      <c r="D157" s="30"/>
      <c r="E157" s="30"/>
      <c r="F157" s="37" t="s">
        <v>6521</v>
      </c>
      <c r="G157" s="30"/>
      <c r="H157" s="30"/>
      <c r="I157" s="30"/>
      <c r="J157" s="30"/>
      <c r="K157" s="30"/>
      <c r="L157" s="30"/>
      <c r="M157" s="30"/>
      <c r="N157" s="30"/>
      <c r="O157" s="30"/>
    </row>
    <row r="158" spans="2:15" x14ac:dyDescent="0.4">
      <c r="B158" s="30"/>
      <c r="C158" s="30" t="s">
        <v>7125</v>
      </c>
      <c r="D158" s="30"/>
      <c r="E158" s="30"/>
      <c r="F158" s="37" t="s">
        <v>571</v>
      </c>
      <c r="G158" s="30"/>
      <c r="H158" s="30"/>
      <c r="I158" s="30"/>
      <c r="J158" s="30"/>
      <c r="K158" s="30"/>
      <c r="L158" s="30"/>
      <c r="M158" s="30"/>
      <c r="N158" s="30"/>
      <c r="O158" s="30"/>
    </row>
    <row r="159" spans="2:15" x14ac:dyDescent="0.4">
      <c r="B159" s="30"/>
      <c r="C159" s="30" t="s">
        <v>7125</v>
      </c>
      <c r="D159" s="30"/>
      <c r="E159" s="30"/>
      <c r="F159" s="37" t="s">
        <v>5382</v>
      </c>
      <c r="G159" s="30"/>
      <c r="H159" s="30"/>
      <c r="I159" s="30"/>
      <c r="J159" s="30"/>
      <c r="K159" s="30"/>
      <c r="L159" s="30"/>
      <c r="M159" s="30"/>
      <c r="N159" s="30"/>
      <c r="O159" s="30"/>
    </row>
    <row r="160" spans="2:15" x14ac:dyDescent="0.4">
      <c r="B160" s="30"/>
      <c r="C160" s="30" t="s">
        <v>7125</v>
      </c>
      <c r="D160" s="30"/>
      <c r="E160" s="30"/>
      <c r="F160" s="37" t="s">
        <v>1778</v>
      </c>
      <c r="G160" s="30"/>
      <c r="H160" s="30"/>
      <c r="I160" s="30"/>
      <c r="J160" s="30"/>
      <c r="K160" s="30"/>
      <c r="L160" s="30"/>
      <c r="M160" s="30"/>
      <c r="N160" s="30"/>
      <c r="O160" s="30"/>
    </row>
    <row r="161" spans="2:15" x14ac:dyDescent="0.4">
      <c r="B161" s="30"/>
      <c r="C161" s="30" t="s">
        <v>7125</v>
      </c>
      <c r="D161" s="30"/>
      <c r="E161" s="30"/>
      <c r="F161" s="37" t="s">
        <v>6751</v>
      </c>
      <c r="G161" s="30"/>
      <c r="H161" s="30"/>
      <c r="I161" s="30"/>
      <c r="J161" s="30"/>
      <c r="K161" s="30"/>
      <c r="L161" s="30"/>
      <c r="M161" s="30"/>
      <c r="N161" s="30"/>
      <c r="O161" s="30"/>
    </row>
    <row r="162" spans="2:15" x14ac:dyDescent="0.4">
      <c r="B162" s="30"/>
      <c r="C162" s="30" t="s">
        <v>7125</v>
      </c>
      <c r="D162" s="30"/>
      <c r="E162" s="30"/>
      <c r="F162" s="37" t="s">
        <v>6752</v>
      </c>
      <c r="G162" s="30"/>
      <c r="H162" s="30"/>
      <c r="I162" s="30"/>
      <c r="J162" s="30"/>
      <c r="K162" s="30"/>
      <c r="L162" s="30"/>
      <c r="M162" s="30"/>
      <c r="N162" s="30"/>
      <c r="O162" s="30"/>
    </row>
    <row r="163" spans="2:15" x14ac:dyDescent="0.4">
      <c r="B163" s="30"/>
      <c r="C163" s="30" t="s">
        <v>7125</v>
      </c>
      <c r="D163" s="30"/>
      <c r="E163" s="30"/>
      <c r="F163" s="37" t="s">
        <v>6753</v>
      </c>
      <c r="G163" s="30"/>
      <c r="H163" s="30"/>
      <c r="I163" s="30"/>
      <c r="J163" s="30"/>
      <c r="K163" s="30"/>
      <c r="L163" s="30"/>
      <c r="M163" s="30"/>
      <c r="N163" s="30"/>
      <c r="O163" s="30"/>
    </row>
    <row r="164" spans="2:15" x14ac:dyDescent="0.4">
      <c r="B164" s="30"/>
      <c r="C164" s="30" t="s">
        <v>7125</v>
      </c>
      <c r="D164" s="30"/>
      <c r="E164" s="30"/>
      <c r="F164" s="37" t="s">
        <v>6754</v>
      </c>
      <c r="G164" s="30"/>
      <c r="H164" s="30"/>
      <c r="I164" s="30"/>
      <c r="J164" s="30"/>
      <c r="K164" s="30"/>
      <c r="L164" s="30"/>
      <c r="M164" s="30"/>
      <c r="N164" s="30"/>
      <c r="O164" s="30"/>
    </row>
    <row r="165" spans="2:15" x14ac:dyDescent="0.4">
      <c r="B165" s="30"/>
      <c r="C165" s="30" t="s">
        <v>7125</v>
      </c>
      <c r="D165" s="30"/>
      <c r="E165" s="30"/>
      <c r="F165" s="37" t="s">
        <v>3392</v>
      </c>
      <c r="G165" s="30"/>
      <c r="H165" s="30"/>
      <c r="I165" s="30"/>
      <c r="J165" s="30"/>
      <c r="K165" s="30"/>
      <c r="L165" s="30"/>
      <c r="M165" s="30"/>
      <c r="N165" s="30"/>
      <c r="O165" s="30"/>
    </row>
    <row r="166" spans="2:15" x14ac:dyDescent="0.4">
      <c r="B166" s="30"/>
      <c r="C166" s="30" t="s">
        <v>7125</v>
      </c>
      <c r="D166" s="30"/>
      <c r="E166" s="30"/>
      <c r="F166" s="37" t="s">
        <v>4579</v>
      </c>
      <c r="G166" s="30"/>
      <c r="H166" s="30"/>
      <c r="I166" s="30"/>
      <c r="J166" s="30"/>
      <c r="K166" s="30"/>
      <c r="L166" s="30"/>
      <c r="M166" s="30"/>
      <c r="N166" s="30"/>
      <c r="O166" s="30"/>
    </row>
    <row r="167" spans="2:15" x14ac:dyDescent="0.4">
      <c r="B167" s="30"/>
      <c r="C167" s="30" t="s">
        <v>7125</v>
      </c>
      <c r="D167" s="30"/>
      <c r="E167" s="30"/>
      <c r="F167" s="37" t="s">
        <v>3274</v>
      </c>
      <c r="G167" s="30"/>
      <c r="H167" s="30"/>
      <c r="I167" s="30"/>
      <c r="J167" s="30"/>
      <c r="K167" s="30"/>
      <c r="L167" s="30"/>
      <c r="M167" s="30"/>
      <c r="N167" s="30"/>
      <c r="O167" s="30"/>
    </row>
    <row r="168" spans="2:15" x14ac:dyDescent="0.4">
      <c r="B168" s="30"/>
      <c r="C168" s="30" t="s">
        <v>7125</v>
      </c>
      <c r="D168" s="30"/>
      <c r="E168" s="30"/>
      <c r="F168" s="37" t="s">
        <v>6755</v>
      </c>
      <c r="G168" s="30"/>
      <c r="H168" s="30"/>
      <c r="I168" s="30"/>
      <c r="J168" s="30"/>
      <c r="K168" s="30"/>
      <c r="L168" s="30"/>
      <c r="M168" s="30"/>
      <c r="N168" s="30"/>
      <c r="O168" s="30"/>
    </row>
    <row r="169" spans="2:15" x14ac:dyDescent="0.4">
      <c r="B169" s="30"/>
      <c r="C169" s="30" t="s">
        <v>7125</v>
      </c>
      <c r="D169" s="30"/>
      <c r="E169" s="30"/>
      <c r="F169" s="37" t="s">
        <v>557</v>
      </c>
      <c r="G169" s="30"/>
      <c r="H169" s="30"/>
      <c r="I169" s="30"/>
      <c r="J169" s="30"/>
      <c r="K169" s="30"/>
      <c r="L169" s="30"/>
      <c r="M169" s="30"/>
      <c r="N169" s="30"/>
      <c r="O169" s="30"/>
    </row>
    <row r="170" spans="2:15" x14ac:dyDescent="0.4">
      <c r="B170" s="30"/>
      <c r="C170" s="30" t="s">
        <v>7125</v>
      </c>
      <c r="D170" s="30"/>
      <c r="E170" s="30"/>
      <c r="F170" s="37" t="s">
        <v>6757</v>
      </c>
      <c r="G170" s="30"/>
      <c r="H170" s="30"/>
      <c r="I170" s="30"/>
      <c r="J170" s="30"/>
      <c r="K170" s="30"/>
      <c r="L170" s="30"/>
      <c r="M170" s="30"/>
      <c r="N170" s="30"/>
      <c r="O170" s="30"/>
    </row>
    <row r="171" spans="2:15" x14ac:dyDescent="0.4">
      <c r="B171" s="30"/>
      <c r="C171" s="30" t="s">
        <v>7125</v>
      </c>
      <c r="D171" s="30"/>
      <c r="E171" s="30"/>
      <c r="F171" s="37" t="s">
        <v>6759</v>
      </c>
      <c r="G171" s="30"/>
      <c r="H171" s="30"/>
      <c r="I171" s="30"/>
      <c r="J171" s="30"/>
      <c r="K171" s="30"/>
      <c r="L171" s="30"/>
      <c r="M171" s="30"/>
      <c r="N171" s="30"/>
      <c r="O171" s="30"/>
    </row>
    <row r="172" spans="2:15" x14ac:dyDescent="0.4">
      <c r="B172" s="30"/>
      <c r="C172" s="30" t="s">
        <v>7125</v>
      </c>
      <c r="D172" s="30"/>
      <c r="E172" s="30"/>
      <c r="F172" s="37" t="s">
        <v>6760</v>
      </c>
      <c r="G172" s="30"/>
      <c r="H172" s="30"/>
      <c r="I172" s="30"/>
      <c r="J172" s="30"/>
      <c r="K172" s="30"/>
      <c r="L172" s="30"/>
      <c r="M172" s="30"/>
      <c r="N172" s="30"/>
      <c r="O172" s="30"/>
    </row>
    <row r="173" spans="2:15" x14ac:dyDescent="0.4">
      <c r="B173" s="30"/>
      <c r="C173" s="30" t="s">
        <v>7125</v>
      </c>
      <c r="D173" s="30"/>
      <c r="E173" s="30"/>
      <c r="F173" s="37" t="s">
        <v>2556</v>
      </c>
      <c r="G173" s="30"/>
      <c r="H173" s="30"/>
      <c r="I173" s="30"/>
      <c r="J173" s="30"/>
      <c r="K173" s="30"/>
      <c r="L173" s="30"/>
      <c r="M173" s="30"/>
      <c r="N173" s="30"/>
      <c r="O173" s="30"/>
    </row>
    <row r="174" spans="2:15" x14ac:dyDescent="0.4">
      <c r="B174" s="30"/>
      <c r="C174" s="30" t="s">
        <v>7125</v>
      </c>
      <c r="D174" s="30"/>
      <c r="E174" s="30"/>
      <c r="F174" s="37" t="s">
        <v>3</v>
      </c>
      <c r="G174" s="30"/>
      <c r="H174" s="30"/>
      <c r="I174" s="30"/>
      <c r="J174" s="30"/>
      <c r="K174" s="30"/>
      <c r="L174" s="30"/>
      <c r="M174" s="30"/>
      <c r="N174" s="30"/>
      <c r="O174" s="30"/>
    </row>
    <row r="175" spans="2:15" x14ac:dyDescent="0.4">
      <c r="B175" s="30"/>
      <c r="C175" s="30" t="s">
        <v>7125</v>
      </c>
      <c r="D175" s="30"/>
      <c r="E175" s="30"/>
      <c r="F175" s="37" t="s">
        <v>6761</v>
      </c>
      <c r="G175" s="30"/>
      <c r="H175" s="30"/>
      <c r="I175" s="30"/>
      <c r="J175" s="30"/>
      <c r="K175" s="30"/>
      <c r="L175" s="30"/>
      <c r="M175" s="30"/>
      <c r="N175" s="30"/>
      <c r="O175" s="30"/>
    </row>
    <row r="176" spans="2:15" x14ac:dyDescent="0.4">
      <c r="B176" s="30"/>
      <c r="C176" s="30" t="s">
        <v>7125</v>
      </c>
      <c r="D176" s="30"/>
      <c r="E176" s="30"/>
      <c r="F176" s="37" t="s">
        <v>3912</v>
      </c>
      <c r="G176" s="30"/>
      <c r="H176" s="30"/>
      <c r="I176" s="30"/>
      <c r="J176" s="30"/>
      <c r="K176" s="30"/>
      <c r="L176" s="30"/>
      <c r="M176" s="30"/>
      <c r="N176" s="30"/>
      <c r="O176" s="30"/>
    </row>
    <row r="177" spans="2:15" x14ac:dyDescent="0.4">
      <c r="B177" s="30"/>
      <c r="C177" s="30" t="s">
        <v>7125</v>
      </c>
      <c r="D177" s="30"/>
      <c r="E177" s="30"/>
      <c r="F177" s="37" t="s">
        <v>1203</v>
      </c>
      <c r="G177" s="30"/>
      <c r="H177" s="30"/>
      <c r="I177" s="30"/>
      <c r="J177" s="30"/>
      <c r="K177" s="30"/>
      <c r="L177" s="30"/>
      <c r="M177" s="30"/>
      <c r="N177" s="30"/>
      <c r="O177" s="30"/>
    </row>
    <row r="178" spans="2:15" x14ac:dyDescent="0.4">
      <c r="B178" s="30"/>
      <c r="C178" s="30" t="s">
        <v>7125</v>
      </c>
      <c r="D178" s="30"/>
      <c r="E178" s="30"/>
      <c r="F178" s="37" t="s">
        <v>6762</v>
      </c>
      <c r="G178" s="30"/>
      <c r="H178" s="30"/>
      <c r="I178" s="30"/>
      <c r="J178" s="30"/>
      <c r="K178" s="30"/>
      <c r="L178" s="30"/>
      <c r="M178" s="30"/>
      <c r="N178" s="30"/>
      <c r="O178" s="30"/>
    </row>
    <row r="179" spans="2:15" x14ac:dyDescent="0.4">
      <c r="B179" s="30"/>
      <c r="C179" s="30" t="s">
        <v>7125</v>
      </c>
      <c r="D179" s="30"/>
      <c r="E179" s="30"/>
      <c r="F179" s="37" t="s">
        <v>5157</v>
      </c>
      <c r="G179" s="30"/>
      <c r="H179" s="30"/>
      <c r="I179" s="30"/>
      <c r="J179" s="30"/>
      <c r="K179" s="30"/>
      <c r="L179" s="30"/>
      <c r="M179" s="30"/>
      <c r="N179" s="30"/>
      <c r="O179" s="30"/>
    </row>
    <row r="180" spans="2:15" x14ac:dyDescent="0.4">
      <c r="B180" s="30"/>
      <c r="C180" s="30" t="s">
        <v>7125</v>
      </c>
      <c r="D180" s="30"/>
      <c r="E180" s="30"/>
      <c r="F180" s="37" t="s">
        <v>6763</v>
      </c>
      <c r="G180" s="30"/>
      <c r="H180" s="30"/>
      <c r="I180" s="30"/>
      <c r="J180" s="30"/>
      <c r="K180" s="30"/>
      <c r="L180" s="30"/>
      <c r="M180" s="30"/>
      <c r="N180" s="30"/>
      <c r="O180" s="30"/>
    </row>
    <row r="181" spans="2:15" x14ac:dyDescent="0.4">
      <c r="B181" s="30"/>
      <c r="C181" s="30" t="s">
        <v>7125</v>
      </c>
      <c r="D181" s="30"/>
      <c r="E181" s="30"/>
      <c r="F181" s="37" t="s">
        <v>5916</v>
      </c>
      <c r="G181" s="30"/>
      <c r="H181" s="30"/>
      <c r="I181" s="30"/>
      <c r="J181" s="30"/>
      <c r="K181" s="30"/>
      <c r="L181" s="30"/>
      <c r="M181" s="30"/>
      <c r="N181" s="30"/>
      <c r="O181" s="30"/>
    </row>
    <row r="182" spans="2:15" x14ac:dyDescent="0.4">
      <c r="B182" s="30"/>
      <c r="C182" s="30" t="s">
        <v>7125</v>
      </c>
      <c r="D182" s="30"/>
      <c r="E182" s="30"/>
      <c r="F182" s="37" t="s">
        <v>151</v>
      </c>
      <c r="G182" s="30"/>
      <c r="H182" s="30"/>
      <c r="I182" s="30"/>
      <c r="J182" s="30"/>
      <c r="K182" s="30"/>
      <c r="L182" s="30"/>
      <c r="M182" s="30"/>
      <c r="N182" s="30"/>
      <c r="O182" s="30"/>
    </row>
    <row r="183" spans="2:15" x14ac:dyDescent="0.4">
      <c r="B183" s="30"/>
      <c r="C183" s="30" t="s">
        <v>7125</v>
      </c>
      <c r="D183" s="30"/>
      <c r="E183" s="30"/>
      <c r="F183" s="37" t="s">
        <v>1557</v>
      </c>
      <c r="G183" s="30"/>
      <c r="H183" s="30"/>
      <c r="I183" s="30"/>
      <c r="J183" s="30"/>
      <c r="K183" s="30"/>
      <c r="L183" s="30"/>
      <c r="M183" s="30"/>
      <c r="N183" s="30"/>
      <c r="O183" s="30"/>
    </row>
    <row r="184" spans="2:15" x14ac:dyDescent="0.4">
      <c r="B184" s="30"/>
      <c r="C184" s="30" t="s">
        <v>7125</v>
      </c>
      <c r="D184" s="30"/>
      <c r="E184" s="30"/>
      <c r="F184" s="37" t="s">
        <v>6764</v>
      </c>
      <c r="G184" s="30"/>
      <c r="H184" s="30"/>
      <c r="I184" s="30"/>
      <c r="J184" s="30"/>
      <c r="K184" s="30"/>
      <c r="L184" s="30"/>
      <c r="M184" s="30"/>
      <c r="N184" s="30"/>
      <c r="O184" s="30"/>
    </row>
    <row r="185" spans="2:15" x14ac:dyDescent="0.4">
      <c r="B185" s="30"/>
      <c r="C185" s="30" t="s">
        <v>7125</v>
      </c>
      <c r="D185" s="30"/>
      <c r="E185" s="30"/>
      <c r="F185" s="37" t="s">
        <v>6765</v>
      </c>
      <c r="G185" s="30"/>
      <c r="H185" s="30"/>
      <c r="I185" s="30"/>
      <c r="J185" s="30"/>
      <c r="K185" s="30"/>
      <c r="L185" s="30"/>
      <c r="M185" s="30"/>
      <c r="N185" s="30"/>
      <c r="O185" s="30"/>
    </row>
    <row r="186" spans="2:15" x14ac:dyDescent="0.4">
      <c r="B186" s="30"/>
      <c r="C186" s="30" t="s">
        <v>7125</v>
      </c>
      <c r="D186" s="30"/>
      <c r="E186" s="30"/>
      <c r="F186" s="37" t="s">
        <v>1548</v>
      </c>
      <c r="G186" s="30"/>
      <c r="H186" s="30"/>
      <c r="I186" s="30"/>
      <c r="J186" s="30"/>
      <c r="K186" s="30"/>
      <c r="L186" s="30"/>
      <c r="M186" s="30"/>
      <c r="N186" s="30"/>
      <c r="O186" s="30"/>
    </row>
    <row r="187" spans="2:15" x14ac:dyDescent="0.4">
      <c r="B187" s="30"/>
      <c r="C187" s="30" t="s">
        <v>7125</v>
      </c>
      <c r="D187" s="30"/>
      <c r="E187" s="30"/>
      <c r="F187" s="37" t="s">
        <v>6766</v>
      </c>
      <c r="G187" s="30"/>
      <c r="H187" s="30"/>
      <c r="I187" s="30"/>
      <c r="J187" s="30"/>
      <c r="K187" s="30"/>
      <c r="L187" s="30"/>
      <c r="M187" s="30"/>
      <c r="N187" s="30"/>
      <c r="O187" s="30"/>
    </row>
    <row r="188" spans="2:15" x14ac:dyDescent="0.4">
      <c r="B188" s="30"/>
      <c r="C188" s="30" t="s">
        <v>7125</v>
      </c>
      <c r="D188" s="30"/>
      <c r="E188" s="30"/>
      <c r="F188" s="37" t="s">
        <v>4990</v>
      </c>
      <c r="G188" s="30"/>
      <c r="H188" s="30"/>
      <c r="I188" s="30"/>
      <c r="J188" s="30"/>
      <c r="K188" s="30"/>
      <c r="L188" s="30"/>
      <c r="M188" s="30"/>
      <c r="N188" s="30"/>
      <c r="O188" s="30"/>
    </row>
    <row r="189" spans="2:15" x14ac:dyDescent="0.4">
      <c r="B189" s="30"/>
      <c r="C189" s="30" t="s">
        <v>7125</v>
      </c>
      <c r="D189" s="30"/>
      <c r="E189" s="30"/>
      <c r="F189" s="37" t="s">
        <v>927</v>
      </c>
      <c r="G189" s="30"/>
      <c r="H189" s="30"/>
      <c r="I189" s="30"/>
      <c r="J189" s="30"/>
      <c r="K189" s="30"/>
      <c r="L189" s="30"/>
      <c r="M189" s="30"/>
      <c r="N189" s="30"/>
      <c r="O189" s="30"/>
    </row>
    <row r="190" spans="2:15" x14ac:dyDescent="0.4">
      <c r="B190" s="30"/>
      <c r="C190" s="30" t="s">
        <v>7125</v>
      </c>
      <c r="D190" s="30"/>
      <c r="E190" s="30"/>
      <c r="F190" s="37" t="s">
        <v>6767</v>
      </c>
      <c r="G190" s="30"/>
      <c r="H190" s="30"/>
      <c r="I190" s="30"/>
      <c r="J190" s="30"/>
      <c r="K190" s="30"/>
      <c r="L190" s="30"/>
      <c r="M190" s="30"/>
      <c r="N190" s="30"/>
      <c r="O190" s="30"/>
    </row>
    <row r="191" spans="2:15" x14ac:dyDescent="0.4">
      <c r="B191" s="30"/>
      <c r="C191" s="30" t="s">
        <v>7125</v>
      </c>
      <c r="D191" s="30"/>
      <c r="E191" s="30"/>
      <c r="F191" s="37" t="s">
        <v>4609</v>
      </c>
      <c r="G191" s="30"/>
      <c r="H191" s="30"/>
      <c r="I191" s="30"/>
      <c r="J191" s="30"/>
      <c r="K191" s="30"/>
      <c r="L191" s="30"/>
      <c r="M191" s="30"/>
      <c r="N191" s="30"/>
      <c r="O191" s="30"/>
    </row>
    <row r="192" spans="2:15" x14ac:dyDescent="0.4">
      <c r="B192" s="30"/>
      <c r="C192" s="30" t="s">
        <v>7125</v>
      </c>
      <c r="D192" s="30"/>
      <c r="E192" s="30"/>
      <c r="F192" s="37" t="s">
        <v>475</v>
      </c>
      <c r="G192" s="30"/>
      <c r="H192" s="30"/>
      <c r="I192" s="30"/>
      <c r="J192" s="30"/>
      <c r="K192" s="30"/>
      <c r="L192" s="30"/>
      <c r="M192" s="30"/>
      <c r="N192" s="30"/>
      <c r="O192" s="30"/>
    </row>
    <row r="193" spans="2:15" x14ac:dyDescent="0.4">
      <c r="B193" s="30"/>
      <c r="C193" s="30" t="s">
        <v>7125</v>
      </c>
      <c r="D193" s="30"/>
      <c r="E193" s="30"/>
      <c r="F193" s="37" t="s">
        <v>6768</v>
      </c>
      <c r="G193" s="30"/>
      <c r="H193" s="30"/>
      <c r="I193" s="30"/>
      <c r="J193" s="30"/>
      <c r="K193" s="30"/>
      <c r="L193" s="30"/>
      <c r="M193" s="30"/>
      <c r="N193" s="30"/>
      <c r="O193" s="30"/>
    </row>
    <row r="194" spans="2:15" x14ac:dyDescent="0.4">
      <c r="B194" s="30"/>
      <c r="C194" s="30" t="s">
        <v>7125</v>
      </c>
      <c r="D194" s="30"/>
      <c r="E194" s="30"/>
      <c r="F194" s="37" t="s">
        <v>2852</v>
      </c>
      <c r="G194" s="30"/>
      <c r="H194" s="30"/>
      <c r="I194" s="30"/>
      <c r="J194" s="30"/>
      <c r="K194" s="30"/>
      <c r="L194" s="30"/>
      <c r="M194" s="30"/>
      <c r="N194" s="30"/>
      <c r="O194" s="30"/>
    </row>
    <row r="195" spans="2:15" x14ac:dyDescent="0.4">
      <c r="B195" s="30"/>
      <c r="C195" s="30" t="s">
        <v>7125</v>
      </c>
      <c r="D195" s="30"/>
      <c r="E195" s="30"/>
      <c r="F195" s="37" t="s">
        <v>6769</v>
      </c>
      <c r="G195" s="30"/>
      <c r="H195" s="30"/>
      <c r="I195" s="30"/>
      <c r="J195" s="30"/>
      <c r="K195" s="30"/>
      <c r="L195" s="30"/>
      <c r="M195" s="30"/>
      <c r="N195" s="30"/>
      <c r="O195" s="30"/>
    </row>
    <row r="196" spans="2:15" x14ac:dyDescent="0.4">
      <c r="B196" s="30"/>
      <c r="C196" s="30" t="s">
        <v>7125</v>
      </c>
      <c r="D196" s="30"/>
      <c r="E196" s="30"/>
      <c r="F196" s="37" t="s">
        <v>6003</v>
      </c>
      <c r="G196" s="30"/>
      <c r="H196" s="30"/>
      <c r="I196" s="30"/>
      <c r="J196" s="30"/>
      <c r="K196" s="30"/>
      <c r="L196" s="30"/>
      <c r="M196" s="30"/>
      <c r="N196" s="30"/>
      <c r="O196" s="30"/>
    </row>
    <row r="197" spans="2:15" x14ac:dyDescent="0.4">
      <c r="B197" s="30"/>
      <c r="C197" s="30" t="s">
        <v>7125</v>
      </c>
      <c r="D197" s="30"/>
      <c r="E197" s="30"/>
      <c r="F197" s="37" t="s">
        <v>368</v>
      </c>
      <c r="G197" s="30"/>
      <c r="H197" s="30"/>
      <c r="I197" s="30"/>
      <c r="J197" s="30"/>
      <c r="K197" s="30"/>
      <c r="L197" s="30"/>
      <c r="M197" s="30"/>
      <c r="N197" s="30"/>
      <c r="O197" s="30"/>
    </row>
    <row r="198" spans="2:15" x14ac:dyDescent="0.4">
      <c r="B198" s="30"/>
      <c r="C198" s="30" t="s">
        <v>7125</v>
      </c>
      <c r="D198" s="30"/>
      <c r="E198" s="30"/>
      <c r="F198" s="37" t="s">
        <v>4043</v>
      </c>
      <c r="G198" s="30"/>
      <c r="H198" s="30"/>
      <c r="I198" s="30"/>
      <c r="J198" s="30"/>
      <c r="K198" s="30"/>
      <c r="L198" s="30"/>
      <c r="M198" s="30"/>
      <c r="N198" s="30"/>
      <c r="O198" s="30"/>
    </row>
    <row r="199" spans="2:15" x14ac:dyDescent="0.4">
      <c r="B199" s="30"/>
      <c r="C199" s="30" t="s">
        <v>7125</v>
      </c>
      <c r="D199" s="30"/>
      <c r="E199" s="30"/>
      <c r="F199" s="37" t="s">
        <v>6770</v>
      </c>
      <c r="G199" s="30"/>
      <c r="H199" s="30"/>
      <c r="I199" s="30"/>
      <c r="J199" s="30"/>
      <c r="K199" s="30"/>
      <c r="L199" s="30"/>
      <c r="M199" s="30"/>
      <c r="N199" s="30"/>
      <c r="O199" s="30"/>
    </row>
    <row r="200" spans="2:15" x14ac:dyDescent="0.4">
      <c r="B200" s="30"/>
      <c r="C200" s="30" t="s">
        <v>7125</v>
      </c>
      <c r="D200" s="30"/>
      <c r="E200" s="30"/>
      <c r="F200" s="37" t="s">
        <v>6771</v>
      </c>
      <c r="G200" s="30"/>
      <c r="H200" s="30"/>
      <c r="I200" s="30"/>
      <c r="J200" s="30"/>
      <c r="K200" s="30"/>
      <c r="L200" s="30"/>
      <c r="M200" s="30"/>
      <c r="N200" s="30"/>
      <c r="O200" s="30"/>
    </row>
    <row r="201" spans="2:15" x14ac:dyDescent="0.4">
      <c r="B201" s="30"/>
      <c r="C201" s="30" t="s">
        <v>7125</v>
      </c>
      <c r="D201" s="30"/>
      <c r="E201" s="30"/>
      <c r="F201" s="37" t="s">
        <v>6772</v>
      </c>
      <c r="G201" s="30"/>
      <c r="H201" s="30"/>
      <c r="I201" s="30"/>
      <c r="J201" s="30"/>
      <c r="K201" s="30"/>
      <c r="L201" s="30"/>
      <c r="M201" s="30"/>
      <c r="N201" s="30"/>
      <c r="O201" s="30"/>
    </row>
    <row r="202" spans="2:15" x14ac:dyDescent="0.4">
      <c r="B202" s="30"/>
      <c r="C202" s="30" t="s">
        <v>7125</v>
      </c>
      <c r="D202" s="30"/>
      <c r="E202" s="30"/>
      <c r="F202" s="37" t="s">
        <v>5794</v>
      </c>
      <c r="G202" s="30"/>
      <c r="H202" s="30"/>
      <c r="I202" s="30"/>
      <c r="J202" s="30"/>
      <c r="K202" s="30"/>
      <c r="L202" s="30"/>
      <c r="M202" s="30"/>
      <c r="N202" s="30"/>
      <c r="O202" s="30"/>
    </row>
    <row r="203" spans="2:15" x14ac:dyDescent="0.4">
      <c r="B203" s="30"/>
      <c r="C203" s="30" t="s">
        <v>7125</v>
      </c>
      <c r="D203" s="30"/>
      <c r="E203" s="30"/>
      <c r="F203" s="37" t="s">
        <v>2381</v>
      </c>
      <c r="G203" s="30"/>
      <c r="H203" s="30"/>
      <c r="I203" s="30"/>
      <c r="J203" s="30"/>
      <c r="K203" s="30"/>
      <c r="L203" s="30"/>
      <c r="M203" s="30"/>
      <c r="N203" s="30"/>
      <c r="O203" s="30"/>
    </row>
    <row r="204" spans="2:15" x14ac:dyDescent="0.4">
      <c r="B204" s="30"/>
      <c r="C204" s="30" t="s">
        <v>7125</v>
      </c>
      <c r="D204" s="30"/>
      <c r="E204" s="30"/>
      <c r="F204" s="37" t="s">
        <v>6773</v>
      </c>
      <c r="G204" s="30"/>
      <c r="H204" s="30"/>
      <c r="I204" s="30"/>
      <c r="J204" s="30"/>
      <c r="K204" s="30"/>
      <c r="L204" s="30"/>
      <c r="M204" s="30"/>
      <c r="N204" s="30"/>
      <c r="O204" s="30"/>
    </row>
  </sheetData>
  <phoneticPr fontId="8"/>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9"/>
  <dimension ref="A1:G2144"/>
  <sheetViews>
    <sheetView showGridLines="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5" customWidth="1"/>
    <col min="5" max="5" width="50.5" customWidth="1"/>
    <col min="6" max="6" width="7.5" style="27" bestFit="1" customWidth="1"/>
    <col min="7" max="7" width="29.5" customWidth="1"/>
    <col min="8" max="8" width="38.375" bestFit="1" customWidth="1"/>
    <col min="9" max="9" width="5.75" bestFit="1" customWidth="1"/>
  </cols>
  <sheetData>
    <row r="1" spans="1:7" x14ac:dyDescent="0.4">
      <c r="A1" s="28">
        <f t="shared" ref="A1:G1" si="0">COLUMN()</f>
        <v>1</v>
      </c>
      <c r="B1" s="28">
        <f t="shared" si="0"/>
        <v>2</v>
      </c>
      <c r="C1" s="28">
        <f t="shared" si="0"/>
        <v>3</v>
      </c>
      <c r="D1" s="28">
        <f t="shared" si="0"/>
        <v>4</v>
      </c>
      <c r="E1" s="28">
        <f t="shared" si="0"/>
        <v>5</v>
      </c>
      <c r="F1" s="28">
        <f t="shared" si="0"/>
        <v>6</v>
      </c>
      <c r="G1" s="28">
        <f t="shared" si="0"/>
        <v>7</v>
      </c>
    </row>
    <row r="2" spans="1:7" x14ac:dyDescent="0.4">
      <c r="E2" s="62"/>
      <c r="F2" s="64"/>
      <c r="G2" s="38"/>
    </row>
    <row r="4" spans="1:7" x14ac:dyDescent="0.4">
      <c r="B4" s="29" t="s">
        <v>17</v>
      </c>
      <c r="C4" s="29" t="s">
        <v>1499</v>
      </c>
      <c r="D4" s="29" t="s">
        <v>305</v>
      </c>
      <c r="E4" s="29" t="s">
        <v>1581</v>
      </c>
      <c r="F4" s="29" t="s">
        <v>6853</v>
      </c>
      <c r="G4" s="39" t="s">
        <v>2172</v>
      </c>
    </row>
    <row r="5" spans="1:7" x14ac:dyDescent="0.4">
      <c r="B5" s="30" t="s">
        <v>763</v>
      </c>
      <c r="C5" s="30" t="s">
        <v>2655</v>
      </c>
      <c r="D5" s="30">
        <v>1</v>
      </c>
      <c r="E5" s="32" t="s">
        <v>73</v>
      </c>
      <c r="F5" s="37"/>
      <c r="G5" s="30"/>
    </row>
    <row r="6" spans="1:7" x14ac:dyDescent="0.4">
      <c r="B6" s="30" t="s">
        <v>763</v>
      </c>
      <c r="C6" s="30" t="s">
        <v>2655</v>
      </c>
      <c r="D6" s="30">
        <v>2</v>
      </c>
      <c r="E6" s="32" t="s">
        <v>68</v>
      </c>
      <c r="F6" s="37"/>
      <c r="G6" s="30"/>
    </row>
    <row r="7" spans="1:7" x14ac:dyDescent="0.4">
      <c r="B7" s="30" t="s">
        <v>763</v>
      </c>
      <c r="C7" s="30" t="s">
        <v>2655</v>
      </c>
      <c r="D7" s="30">
        <v>3</v>
      </c>
      <c r="E7" s="30" t="s">
        <v>44</v>
      </c>
      <c r="F7" s="37"/>
      <c r="G7" s="30"/>
    </row>
    <row r="8" spans="1:7" x14ac:dyDescent="0.4">
      <c r="B8" s="30" t="s">
        <v>763</v>
      </c>
      <c r="C8" s="30" t="s">
        <v>2655</v>
      </c>
      <c r="D8" s="30">
        <v>4</v>
      </c>
      <c r="E8" s="32" t="s">
        <v>650</v>
      </c>
      <c r="F8" s="37"/>
      <c r="G8" s="30"/>
    </row>
    <row r="9" spans="1:7" x14ac:dyDescent="0.4">
      <c r="B9" s="30" t="s">
        <v>763</v>
      </c>
      <c r="C9" s="30" t="s">
        <v>2655</v>
      </c>
      <c r="D9" s="30">
        <v>5</v>
      </c>
      <c r="E9" s="30" t="s">
        <v>30</v>
      </c>
      <c r="F9" s="37"/>
      <c r="G9" s="30"/>
    </row>
    <row r="10" spans="1:7" x14ac:dyDescent="0.4">
      <c r="B10" s="30" t="s">
        <v>763</v>
      </c>
      <c r="C10" s="30" t="s">
        <v>2655</v>
      </c>
      <c r="D10" s="30">
        <v>6</v>
      </c>
      <c r="E10" s="30" t="s">
        <v>12</v>
      </c>
      <c r="F10" s="37"/>
      <c r="G10" s="30"/>
    </row>
    <row r="11" spans="1:7" x14ac:dyDescent="0.4">
      <c r="B11" s="30" t="s">
        <v>763</v>
      </c>
      <c r="C11" s="30" t="s">
        <v>2655</v>
      </c>
      <c r="D11" s="30">
        <v>7</v>
      </c>
      <c r="E11" s="30" t="s">
        <v>76</v>
      </c>
      <c r="F11" s="37"/>
      <c r="G11" s="30"/>
    </row>
    <row r="12" spans="1:7" x14ac:dyDescent="0.4">
      <c r="B12" s="30" t="s">
        <v>763</v>
      </c>
      <c r="C12" s="30" t="s">
        <v>2655</v>
      </c>
      <c r="D12" s="30">
        <v>8</v>
      </c>
      <c r="E12" s="30" t="s">
        <v>64</v>
      </c>
      <c r="F12" s="37"/>
      <c r="G12" s="30"/>
    </row>
    <row r="13" spans="1:7" x14ac:dyDescent="0.4">
      <c r="B13" s="30" t="s">
        <v>763</v>
      </c>
      <c r="C13" s="30" t="s">
        <v>2655</v>
      </c>
      <c r="D13" s="30">
        <v>9</v>
      </c>
      <c r="E13" s="33" t="s">
        <v>508</v>
      </c>
      <c r="F13" s="37"/>
      <c r="G13" s="30"/>
    </row>
    <row r="14" spans="1:7" x14ac:dyDescent="0.4">
      <c r="B14" s="30" t="s">
        <v>763</v>
      </c>
      <c r="C14" s="30" t="s">
        <v>2655</v>
      </c>
      <c r="D14" s="30">
        <v>10</v>
      </c>
      <c r="E14" s="32" t="s">
        <v>66</v>
      </c>
      <c r="F14" s="37"/>
      <c r="G14" s="30"/>
    </row>
    <row r="15" spans="1:7" x14ac:dyDescent="0.4">
      <c r="B15" s="30" t="s">
        <v>763</v>
      </c>
      <c r="C15" s="30" t="s">
        <v>2655</v>
      </c>
      <c r="D15" s="30">
        <v>11</v>
      </c>
      <c r="E15" s="30" t="s">
        <v>1292</v>
      </c>
      <c r="F15" s="37"/>
      <c r="G15" s="30"/>
    </row>
    <row r="16" spans="1:7" x14ac:dyDescent="0.4">
      <c r="B16" s="30" t="s">
        <v>763</v>
      </c>
      <c r="C16" s="30" t="s">
        <v>2655</v>
      </c>
      <c r="D16" s="30">
        <v>12</v>
      </c>
      <c r="E16" s="30" t="s">
        <v>90</v>
      </c>
      <c r="F16" s="37"/>
      <c r="G16" s="30"/>
    </row>
    <row r="17" spans="2:7" x14ac:dyDescent="0.4">
      <c r="B17" s="30" t="s">
        <v>763</v>
      </c>
      <c r="C17" s="30" t="s">
        <v>2655</v>
      </c>
      <c r="D17" s="30">
        <v>13</v>
      </c>
      <c r="E17" s="30" t="s">
        <v>103</v>
      </c>
      <c r="F17" s="37"/>
      <c r="G17" s="30"/>
    </row>
    <row r="18" spans="2:7" x14ac:dyDescent="0.4">
      <c r="B18" s="30" t="s">
        <v>763</v>
      </c>
      <c r="C18" s="30" t="s">
        <v>2655</v>
      </c>
      <c r="D18" s="30">
        <v>14</v>
      </c>
      <c r="E18" s="30" t="s">
        <v>89</v>
      </c>
      <c r="F18" s="37"/>
      <c r="G18" s="30"/>
    </row>
    <row r="19" spans="2:7" x14ac:dyDescent="0.4">
      <c r="B19" s="30" t="s">
        <v>763</v>
      </c>
      <c r="C19" s="30" t="s">
        <v>2655</v>
      </c>
      <c r="D19" s="30">
        <v>15</v>
      </c>
      <c r="E19" s="30" t="s">
        <v>126</v>
      </c>
      <c r="F19" s="37" t="s">
        <v>6854</v>
      </c>
      <c r="G19" s="30"/>
    </row>
    <row r="20" spans="2:7" x14ac:dyDescent="0.4">
      <c r="B20" s="30" t="s">
        <v>763</v>
      </c>
      <c r="C20" s="30" t="s">
        <v>2655</v>
      </c>
      <c r="D20" s="30">
        <v>16</v>
      </c>
      <c r="E20" s="30" t="s">
        <v>134</v>
      </c>
      <c r="F20" s="37"/>
      <c r="G20" s="30"/>
    </row>
    <row r="21" spans="2:7" x14ac:dyDescent="0.4">
      <c r="B21" s="30" t="s">
        <v>763</v>
      </c>
      <c r="C21" s="30" t="s">
        <v>2655</v>
      </c>
      <c r="D21" s="30">
        <v>17</v>
      </c>
      <c r="E21" s="30" t="s">
        <v>140</v>
      </c>
      <c r="F21" s="37" t="s">
        <v>6854</v>
      </c>
      <c r="G21" s="40"/>
    </row>
    <row r="22" spans="2:7" x14ac:dyDescent="0.4">
      <c r="B22" s="30" t="s">
        <v>763</v>
      </c>
      <c r="C22" s="30" t="s">
        <v>2655</v>
      </c>
      <c r="D22" s="30">
        <v>18</v>
      </c>
      <c r="E22" s="30" t="s">
        <v>145</v>
      </c>
      <c r="F22" s="37" t="s">
        <v>6854</v>
      </c>
      <c r="G22" s="30"/>
    </row>
    <row r="23" spans="2:7" x14ac:dyDescent="0.4">
      <c r="B23" s="30" t="s">
        <v>763</v>
      </c>
      <c r="C23" s="30" t="s">
        <v>2655</v>
      </c>
      <c r="D23" s="30">
        <v>19</v>
      </c>
      <c r="E23" s="30" t="s">
        <v>152</v>
      </c>
      <c r="F23" s="37" t="s">
        <v>6854</v>
      </c>
      <c r="G23" s="30"/>
    </row>
    <row r="24" spans="2:7" x14ac:dyDescent="0.4">
      <c r="B24" s="30" t="s">
        <v>763</v>
      </c>
      <c r="C24" s="30" t="s">
        <v>2655</v>
      </c>
      <c r="D24" s="30">
        <v>20</v>
      </c>
      <c r="E24" s="30" t="s">
        <v>156</v>
      </c>
      <c r="F24" s="37" t="s">
        <v>6854</v>
      </c>
      <c r="G24" s="30"/>
    </row>
    <row r="25" spans="2:7" x14ac:dyDescent="0.4">
      <c r="B25" s="30" t="s">
        <v>763</v>
      </c>
      <c r="C25" s="30" t="s">
        <v>2655</v>
      </c>
      <c r="D25" s="30">
        <v>21</v>
      </c>
      <c r="E25" s="30" t="s">
        <v>2092</v>
      </c>
      <c r="F25" s="37"/>
      <c r="G25" s="30"/>
    </row>
    <row r="26" spans="2:7" x14ac:dyDescent="0.4">
      <c r="B26" s="30" t="s">
        <v>763</v>
      </c>
      <c r="C26" s="30" t="s">
        <v>2655</v>
      </c>
      <c r="D26" s="30">
        <v>22</v>
      </c>
      <c r="E26" s="30" t="s">
        <v>2329</v>
      </c>
      <c r="F26" s="37" t="s">
        <v>6854</v>
      </c>
      <c r="G26" s="30"/>
    </row>
    <row r="27" spans="2:7" x14ac:dyDescent="0.4">
      <c r="B27" s="30" t="s">
        <v>763</v>
      </c>
      <c r="C27" s="30" t="s">
        <v>2655</v>
      </c>
      <c r="D27" s="30">
        <v>23</v>
      </c>
      <c r="E27" s="30" t="s">
        <v>2656</v>
      </c>
      <c r="F27" s="37"/>
      <c r="G27" s="30"/>
    </row>
    <row r="28" spans="2:7" x14ac:dyDescent="0.4">
      <c r="B28" s="30" t="s">
        <v>763</v>
      </c>
      <c r="C28" s="30" t="s">
        <v>2655</v>
      </c>
      <c r="D28" s="30">
        <v>24</v>
      </c>
      <c r="E28" s="30" t="s">
        <v>161</v>
      </c>
      <c r="F28" s="37"/>
      <c r="G28" s="30"/>
    </row>
    <row r="29" spans="2:7" x14ac:dyDescent="0.4">
      <c r="B29" s="30" t="s">
        <v>763</v>
      </c>
      <c r="C29" s="30" t="s">
        <v>2655</v>
      </c>
      <c r="D29" s="30">
        <v>25</v>
      </c>
      <c r="E29" s="30" t="s">
        <v>174</v>
      </c>
      <c r="F29" s="37"/>
      <c r="G29" s="30"/>
    </row>
    <row r="30" spans="2:7" x14ac:dyDescent="0.4">
      <c r="B30" s="30" t="s">
        <v>763</v>
      </c>
      <c r="C30" s="30" t="s">
        <v>2655</v>
      </c>
      <c r="D30" s="30">
        <v>26</v>
      </c>
      <c r="E30" s="30" t="s">
        <v>177</v>
      </c>
      <c r="F30" s="37"/>
      <c r="G30" s="30"/>
    </row>
    <row r="31" spans="2:7" x14ac:dyDescent="0.4">
      <c r="B31" s="30" t="s">
        <v>763</v>
      </c>
      <c r="C31" s="30" t="s">
        <v>2655</v>
      </c>
      <c r="D31" s="30">
        <v>27</v>
      </c>
      <c r="E31" s="30" t="s">
        <v>182</v>
      </c>
      <c r="F31" s="37"/>
      <c r="G31" s="30"/>
    </row>
    <row r="32" spans="2:7" x14ac:dyDescent="0.4">
      <c r="B32" s="30" t="s">
        <v>763</v>
      </c>
      <c r="C32" s="30" t="s">
        <v>2655</v>
      </c>
      <c r="D32" s="30">
        <v>28</v>
      </c>
      <c r="E32" s="30" t="s">
        <v>1420</v>
      </c>
      <c r="F32" s="37"/>
      <c r="G32" s="30"/>
    </row>
    <row r="33" spans="2:7" x14ac:dyDescent="0.4">
      <c r="B33" s="30" t="s">
        <v>763</v>
      </c>
      <c r="C33" s="30" t="s">
        <v>2655</v>
      </c>
      <c r="D33" s="30">
        <v>29</v>
      </c>
      <c r="E33" s="30" t="s">
        <v>2657</v>
      </c>
      <c r="F33" s="37"/>
      <c r="G33" s="30"/>
    </row>
    <row r="34" spans="2:7" x14ac:dyDescent="0.4">
      <c r="B34" s="30" t="s">
        <v>763</v>
      </c>
      <c r="C34" s="30" t="s">
        <v>2655</v>
      </c>
      <c r="D34" s="30">
        <v>30</v>
      </c>
      <c r="E34" s="30" t="s">
        <v>462</v>
      </c>
      <c r="F34" s="37"/>
      <c r="G34" s="30"/>
    </row>
    <row r="35" spans="2:7" x14ac:dyDescent="0.4">
      <c r="B35" s="30" t="s">
        <v>763</v>
      </c>
      <c r="C35" s="30" t="s">
        <v>2655</v>
      </c>
      <c r="D35" s="30">
        <v>31</v>
      </c>
      <c r="E35" s="30" t="s">
        <v>2041</v>
      </c>
      <c r="F35" s="37"/>
      <c r="G35" s="30"/>
    </row>
    <row r="36" spans="2:7" x14ac:dyDescent="0.4">
      <c r="B36" s="30" t="s">
        <v>763</v>
      </c>
      <c r="C36" s="30" t="s">
        <v>2655</v>
      </c>
      <c r="D36" s="30">
        <v>32</v>
      </c>
      <c r="E36" s="30" t="s">
        <v>1215</v>
      </c>
      <c r="F36" s="37"/>
      <c r="G36" s="30"/>
    </row>
    <row r="37" spans="2:7" x14ac:dyDescent="0.4">
      <c r="B37" s="30" t="s">
        <v>763</v>
      </c>
      <c r="C37" s="30" t="s">
        <v>2655</v>
      </c>
      <c r="D37" s="30">
        <v>33</v>
      </c>
      <c r="E37" s="30" t="s">
        <v>2658</v>
      </c>
      <c r="F37" s="37"/>
      <c r="G37" s="30"/>
    </row>
    <row r="38" spans="2:7" x14ac:dyDescent="0.4">
      <c r="B38" s="30" t="s">
        <v>763</v>
      </c>
      <c r="C38" s="30" t="s">
        <v>2655</v>
      </c>
      <c r="D38" s="30">
        <v>34</v>
      </c>
      <c r="E38" s="30" t="s">
        <v>2663</v>
      </c>
      <c r="F38" s="37"/>
      <c r="G38" s="30"/>
    </row>
    <row r="39" spans="2:7" x14ac:dyDescent="0.4">
      <c r="B39" s="30" t="s">
        <v>763</v>
      </c>
      <c r="C39" s="30" t="s">
        <v>2655</v>
      </c>
      <c r="D39" s="30">
        <v>35</v>
      </c>
      <c r="E39" s="30" t="s">
        <v>2665</v>
      </c>
      <c r="F39" s="37"/>
      <c r="G39" s="30"/>
    </row>
    <row r="40" spans="2:7" x14ac:dyDescent="0.4">
      <c r="B40" s="30" t="s">
        <v>763</v>
      </c>
      <c r="C40" s="30" t="s">
        <v>2655</v>
      </c>
      <c r="D40" s="30">
        <v>36</v>
      </c>
      <c r="E40" s="30" t="s">
        <v>2667</v>
      </c>
      <c r="F40" s="37"/>
      <c r="G40" s="30"/>
    </row>
    <row r="41" spans="2:7" x14ac:dyDescent="0.4">
      <c r="B41" s="30" t="s">
        <v>763</v>
      </c>
      <c r="C41" s="30" t="s">
        <v>2655</v>
      </c>
      <c r="D41" s="30">
        <v>37</v>
      </c>
      <c r="E41" s="30" t="s">
        <v>2414</v>
      </c>
      <c r="F41" s="37"/>
      <c r="G41" s="30"/>
    </row>
    <row r="42" spans="2:7" x14ac:dyDescent="0.4">
      <c r="B42" s="30" t="s">
        <v>763</v>
      </c>
      <c r="C42" s="30" t="s">
        <v>2655</v>
      </c>
      <c r="D42" s="30">
        <v>38</v>
      </c>
      <c r="E42" s="30" t="s">
        <v>2668</v>
      </c>
      <c r="F42" s="37"/>
      <c r="G42" s="30"/>
    </row>
    <row r="43" spans="2:7" x14ac:dyDescent="0.4">
      <c r="B43" s="30" t="s">
        <v>763</v>
      </c>
      <c r="C43" s="30" t="s">
        <v>2655</v>
      </c>
      <c r="D43" s="30">
        <v>39</v>
      </c>
      <c r="E43" s="30" t="s">
        <v>204</v>
      </c>
      <c r="F43" s="37"/>
      <c r="G43" s="30"/>
    </row>
    <row r="44" spans="2:7" x14ac:dyDescent="0.4">
      <c r="B44" s="30" t="s">
        <v>763</v>
      </c>
      <c r="C44" s="30" t="s">
        <v>2655</v>
      </c>
      <c r="D44" s="30">
        <v>40</v>
      </c>
      <c r="E44" s="30" t="s">
        <v>211</v>
      </c>
      <c r="F44" s="37"/>
      <c r="G44" s="30"/>
    </row>
    <row r="45" spans="2:7" x14ac:dyDescent="0.4">
      <c r="B45" s="30" t="s">
        <v>763</v>
      </c>
      <c r="C45" s="30" t="s">
        <v>2655</v>
      </c>
      <c r="D45" s="30">
        <v>41</v>
      </c>
      <c r="E45" s="30" t="s">
        <v>2141</v>
      </c>
      <c r="F45" s="37"/>
      <c r="G45" s="30"/>
    </row>
    <row r="46" spans="2:7" x14ac:dyDescent="0.4">
      <c r="B46" s="30" t="s">
        <v>763</v>
      </c>
      <c r="C46" s="30" t="s">
        <v>2655</v>
      </c>
      <c r="D46" s="30">
        <v>42</v>
      </c>
      <c r="E46" s="30" t="s">
        <v>218</v>
      </c>
      <c r="F46" s="37"/>
      <c r="G46" s="30"/>
    </row>
    <row r="47" spans="2:7" x14ac:dyDescent="0.4">
      <c r="B47" s="30" t="s">
        <v>763</v>
      </c>
      <c r="C47" s="30" t="s">
        <v>2655</v>
      </c>
      <c r="D47" s="30">
        <v>43</v>
      </c>
      <c r="E47" s="30" t="s">
        <v>222</v>
      </c>
      <c r="F47" s="37"/>
      <c r="G47" s="30"/>
    </row>
    <row r="48" spans="2:7" x14ac:dyDescent="0.4">
      <c r="B48" s="30" t="s">
        <v>763</v>
      </c>
      <c r="C48" s="30" t="s">
        <v>2655</v>
      </c>
      <c r="D48" s="30">
        <v>44</v>
      </c>
      <c r="E48" s="30" t="s">
        <v>224</v>
      </c>
      <c r="F48" s="37"/>
      <c r="G48" s="30"/>
    </row>
    <row r="49" spans="2:7" x14ac:dyDescent="0.4">
      <c r="B49" s="30" t="s">
        <v>763</v>
      </c>
      <c r="C49" s="30" t="s">
        <v>2655</v>
      </c>
      <c r="D49" s="30">
        <v>45</v>
      </c>
      <c r="E49" s="30" t="s">
        <v>39</v>
      </c>
      <c r="F49" s="37"/>
      <c r="G49" s="30"/>
    </row>
    <row r="50" spans="2:7" x14ac:dyDescent="0.4">
      <c r="B50" s="30" t="s">
        <v>763</v>
      </c>
      <c r="C50" s="30" t="s">
        <v>2655</v>
      </c>
      <c r="D50" s="30">
        <v>46</v>
      </c>
      <c r="E50" s="30" t="s">
        <v>231</v>
      </c>
      <c r="F50" s="37"/>
      <c r="G50" s="30"/>
    </row>
    <row r="51" spans="2:7" x14ac:dyDescent="0.4">
      <c r="B51" s="30" t="s">
        <v>763</v>
      </c>
      <c r="C51" s="30" t="s">
        <v>2655</v>
      </c>
      <c r="D51" s="30">
        <v>47</v>
      </c>
      <c r="E51" s="30" t="s">
        <v>246</v>
      </c>
      <c r="F51" s="37"/>
      <c r="G51" s="30"/>
    </row>
    <row r="52" spans="2:7" x14ac:dyDescent="0.4">
      <c r="B52" s="30" t="s">
        <v>763</v>
      </c>
      <c r="C52" s="30" t="s">
        <v>2655</v>
      </c>
      <c r="D52" s="30">
        <v>48</v>
      </c>
      <c r="E52" s="30" t="s">
        <v>98</v>
      </c>
      <c r="F52" s="37"/>
      <c r="G52" s="30"/>
    </row>
    <row r="53" spans="2:7" x14ac:dyDescent="0.4">
      <c r="B53" s="30" t="s">
        <v>763</v>
      </c>
      <c r="C53" s="30" t="s">
        <v>2655</v>
      </c>
      <c r="D53" s="30">
        <v>49</v>
      </c>
      <c r="E53" s="30" t="s">
        <v>250</v>
      </c>
      <c r="F53" s="37"/>
      <c r="G53" s="30"/>
    </row>
    <row r="54" spans="2:7" x14ac:dyDescent="0.4">
      <c r="B54" s="30" t="s">
        <v>763</v>
      </c>
      <c r="C54" s="30" t="s">
        <v>2655</v>
      </c>
      <c r="D54" s="30">
        <v>50</v>
      </c>
      <c r="E54" s="30" t="s">
        <v>54</v>
      </c>
      <c r="F54" s="37"/>
      <c r="G54" s="30"/>
    </row>
    <row r="55" spans="2:7" x14ac:dyDescent="0.4">
      <c r="B55" s="30" t="s">
        <v>763</v>
      </c>
      <c r="C55" s="30" t="s">
        <v>2655</v>
      </c>
      <c r="D55" s="30">
        <v>51</v>
      </c>
      <c r="E55" s="30" t="s">
        <v>1597</v>
      </c>
      <c r="F55" s="37" t="s">
        <v>6854</v>
      </c>
      <c r="G55" s="30"/>
    </row>
    <row r="56" spans="2:7" x14ac:dyDescent="0.4">
      <c r="B56" s="30" t="s">
        <v>763</v>
      </c>
      <c r="C56" s="30" t="s">
        <v>2655</v>
      </c>
      <c r="D56" s="30">
        <v>52</v>
      </c>
      <c r="E56" s="30" t="s">
        <v>172</v>
      </c>
      <c r="F56" s="37"/>
      <c r="G56" s="30"/>
    </row>
    <row r="57" spans="2:7" x14ac:dyDescent="0.4">
      <c r="B57" s="30" t="s">
        <v>763</v>
      </c>
      <c r="C57" s="30" t="s">
        <v>2655</v>
      </c>
      <c r="D57" s="30">
        <v>53</v>
      </c>
      <c r="E57" s="30" t="s">
        <v>978</v>
      </c>
      <c r="F57" s="37"/>
      <c r="G57" s="30"/>
    </row>
    <row r="58" spans="2:7" x14ac:dyDescent="0.4">
      <c r="B58" s="30" t="s">
        <v>763</v>
      </c>
      <c r="C58" s="30" t="s">
        <v>2655</v>
      </c>
      <c r="D58" s="30">
        <v>54</v>
      </c>
      <c r="E58" s="30" t="s">
        <v>1799</v>
      </c>
      <c r="F58" s="37"/>
      <c r="G58" s="30"/>
    </row>
    <row r="59" spans="2:7" x14ac:dyDescent="0.4">
      <c r="B59" s="30" t="s">
        <v>763</v>
      </c>
      <c r="C59" s="30" t="s">
        <v>2655</v>
      </c>
      <c r="D59" s="30">
        <v>55</v>
      </c>
      <c r="E59" s="30" t="s">
        <v>2671</v>
      </c>
      <c r="F59" s="37" t="s">
        <v>6854</v>
      </c>
      <c r="G59" s="30"/>
    </row>
    <row r="60" spans="2:7" x14ac:dyDescent="0.4">
      <c r="B60" s="30" t="s">
        <v>763</v>
      </c>
      <c r="C60" s="30" t="s">
        <v>2655</v>
      </c>
      <c r="D60" s="30">
        <v>56</v>
      </c>
      <c r="E60" s="30" t="s">
        <v>2673</v>
      </c>
      <c r="F60" s="37"/>
      <c r="G60" s="30"/>
    </row>
    <row r="61" spans="2:7" x14ac:dyDescent="0.4">
      <c r="B61" s="30" t="s">
        <v>763</v>
      </c>
      <c r="C61" s="30" t="s">
        <v>2655</v>
      </c>
      <c r="D61" s="30">
        <v>57</v>
      </c>
      <c r="E61" s="30" t="s">
        <v>2675</v>
      </c>
      <c r="F61" s="37"/>
      <c r="G61" s="30"/>
    </row>
    <row r="62" spans="2:7" x14ac:dyDescent="0.4">
      <c r="B62" s="30" t="s">
        <v>763</v>
      </c>
      <c r="C62" s="30" t="s">
        <v>2655</v>
      </c>
      <c r="D62" s="30">
        <v>58</v>
      </c>
      <c r="E62" s="30" t="s">
        <v>2676</v>
      </c>
      <c r="F62" s="37"/>
      <c r="G62" s="30"/>
    </row>
    <row r="63" spans="2:7" x14ac:dyDescent="0.4">
      <c r="B63" s="30" t="s">
        <v>763</v>
      </c>
      <c r="C63" s="30" t="s">
        <v>2655</v>
      </c>
      <c r="D63" s="30">
        <v>59</v>
      </c>
      <c r="E63" s="30" t="s">
        <v>2428</v>
      </c>
      <c r="F63" s="37"/>
      <c r="G63" s="30"/>
    </row>
    <row r="64" spans="2:7" x14ac:dyDescent="0.4">
      <c r="B64" s="30" t="s">
        <v>763</v>
      </c>
      <c r="C64" s="30" t="s">
        <v>2655</v>
      </c>
      <c r="D64" s="30">
        <v>60</v>
      </c>
      <c r="E64" s="30" t="s">
        <v>2680</v>
      </c>
      <c r="F64" s="37"/>
      <c r="G64" s="30"/>
    </row>
    <row r="65" spans="2:7" x14ac:dyDescent="0.4">
      <c r="B65" s="30" t="s">
        <v>763</v>
      </c>
      <c r="C65" s="30" t="s">
        <v>2655</v>
      </c>
      <c r="D65" s="30">
        <v>61</v>
      </c>
      <c r="E65" s="30" t="s">
        <v>35</v>
      </c>
      <c r="F65" s="37"/>
      <c r="G65" s="30"/>
    </row>
    <row r="66" spans="2:7" x14ac:dyDescent="0.4">
      <c r="B66" s="30" t="s">
        <v>763</v>
      </c>
      <c r="C66" s="30" t="s">
        <v>2655</v>
      </c>
      <c r="D66" s="30">
        <v>62</v>
      </c>
      <c r="E66" s="30" t="s">
        <v>2689</v>
      </c>
      <c r="F66" s="37"/>
      <c r="G66" s="30"/>
    </row>
    <row r="67" spans="2:7" x14ac:dyDescent="0.4">
      <c r="B67" s="30" t="s">
        <v>763</v>
      </c>
      <c r="C67" s="30" t="s">
        <v>2655</v>
      </c>
      <c r="D67" s="30">
        <v>63</v>
      </c>
      <c r="E67" s="30" t="s">
        <v>2691</v>
      </c>
      <c r="F67" s="37"/>
      <c r="G67" s="30"/>
    </row>
    <row r="68" spans="2:7" x14ac:dyDescent="0.4">
      <c r="B68" s="30" t="s">
        <v>763</v>
      </c>
      <c r="C68" s="30" t="s">
        <v>2655</v>
      </c>
      <c r="D68" s="30">
        <v>64</v>
      </c>
      <c r="E68" s="30" t="s">
        <v>2693</v>
      </c>
      <c r="F68" s="37"/>
      <c r="G68" s="30"/>
    </row>
    <row r="69" spans="2:7" x14ac:dyDescent="0.4">
      <c r="B69" s="30" t="s">
        <v>763</v>
      </c>
      <c r="C69" s="30" t="s">
        <v>2655</v>
      </c>
      <c r="D69" s="30">
        <v>65</v>
      </c>
      <c r="E69" s="30" t="s">
        <v>2696</v>
      </c>
      <c r="F69" s="37"/>
      <c r="G69" s="30"/>
    </row>
    <row r="70" spans="2:7" x14ac:dyDescent="0.4">
      <c r="B70" s="30" t="s">
        <v>763</v>
      </c>
      <c r="C70" s="30" t="s">
        <v>2655</v>
      </c>
      <c r="D70" s="30">
        <v>66</v>
      </c>
      <c r="E70" s="30" t="s">
        <v>2698</v>
      </c>
      <c r="F70" s="37"/>
      <c r="G70" s="30"/>
    </row>
    <row r="71" spans="2:7" x14ac:dyDescent="0.4">
      <c r="B71" s="30" t="s">
        <v>763</v>
      </c>
      <c r="C71" s="30" t="s">
        <v>2655</v>
      </c>
      <c r="D71" s="30">
        <v>67</v>
      </c>
      <c r="E71" s="30" t="s">
        <v>2703</v>
      </c>
      <c r="F71" s="37"/>
      <c r="G71" s="30"/>
    </row>
    <row r="72" spans="2:7" x14ac:dyDescent="0.4">
      <c r="B72" s="30" t="s">
        <v>763</v>
      </c>
      <c r="C72" s="30" t="s">
        <v>2655</v>
      </c>
      <c r="D72" s="30">
        <v>68</v>
      </c>
      <c r="E72" s="30" t="s">
        <v>2704</v>
      </c>
      <c r="F72" s="37"/>
      <c r="G72" s="30"/>
    </row>
    <row r="73" spans="2:7" x14ac:dyDescent="0.4">
      <c r="B73" s="30" t="s">
        <v>763</v>
      </c>
      <c r="C73" s="30" t="s">
        <v>2655</v>
      </c>
      <c r="D73" s="30">
        <v>69</v>
      </c>
      <c r="E73" s="30" t="s">
        <v>1435</v>
      </c>
      <c r="F73" s="37"/>
      <c r="G73" s="30"/>
    </row>
    <row r="74" spans="2:7" x14ac:dyDescent="0.4">
      <c r="B74" s="30" t="s">
        <v>763</v>
      </c>
      <c r="C74" s="30" t="s">
        <v>2655</v>
      </c>
      <c r="D74" s="30">
        <v>70</v>
      </c>
      <c r="E74" s="30" t="s">
        <v>2708</v>
      </c>
      <c r="F74" s="37" t="s">
        <v>6854</v>
      </c>
      <c r="G74" s="30"/>
    </row>
    <row r="75" spans="2:7" x14ac:dyDescent="0.4">
      <c r="B75" s="30" t="s">
        <v>763</v>
      </c>
      <c r="C75" s="30" t="s">
        <v>2655</v>
      </c>
      <c r="D75" s="30">
        <v>71</v>
      </c>
      <c r="E75" s="30" t="s">
        <v>2686</v>
      </c>
      <c r="F75" s="37" t="s">
        <v>6854</v>
      </c>
      <c r="G75" s="30"/>
    </row>
    <row r="76" spans="2:7" x14ac:dyDescent="0.4">
      <c r="B76" s="30" t="s">
        <v>763</v>
      </c>
      <c r="C76" s="30" t="s">
        <v>2655</v>
      </c>
      <c r="D76" s="30">
        <v>72</v>
      </c>
      <c r="E76" s="30" t="s">
        <v>2710</v>
      </c>
      <c r="F76" s="37" t="s">
        <v>6854</v>
      </c>
      <c r="G76" s="30"/>
    </row>
    <row r="77" spans="2:7" x14ac:dyDescent="0.4">
      <c r="B77" s="30" t="s">
        <v>763</v>
      </c>
      <c r="C77" s="30" t="s">
        <v>2655</v>
      </c>
      <c r="D77" s="30">
        <v>73</v>
      </c>
      <c r="E77" s="30" t="s">
        <v>2712</v>
      </c>
      <c r="F77" s="37" t="s">
        <v>6854</v>
      </c>
      <c r="G77" s="30"/>
    </row>
    <row r="78" spans="2:7" x14ac:dyDescent="0.4">
      <c r="B78" s="30" t="s">
        <v>763</v>
      </c>
      <c r="C78" s="30" t="s">
        <v>2655</v>
      </c>
      <c r="D78" s="30">
        <v>74</v>
      </c>
      <c r="E78" s="30" t="s">
        <v>333</v>
      </c>
      <c r="F78" s="37" t="s">
        <v>6854</v>
      </c>
      <c r="G78" s="30"/>
    </row>
    <row r="79" spans="2:7" x14ac:dyDescent="0.4">
      <c r="B79" s="30" t="s">
        <v>763</v>
      </c>
      <c r="C79" s="30" t="s">
        <v>2655</v>
      </c>
      <c r="D79" s="30">
        <v>75</v>
      </c>
      <c r="E79" s="30" t="s">
        <v>2715</v>
      </c>
      <c r="F79" s="37" t="s">
        <v>6854</v>
      </c>
      <c r="G79" s="30"/>
    </row>
    <row r="80" spans="2:7" x14ac:dyDescent="0.4">
      <c r="B80" s="30" t="s">
        <v>763</v>
      </c>
      <c r="C80" s="30" t="s">
        <v>2655</v>
      </c>
      <c r="D80" s="30">
        <v>76</v>
      </c>
      <c r="E80" s="30" t="s">
        <v>813</v>
      </c>
      <c r="F80" s="37" t="s">
        <v>6854</v>
      </c>
      <c r="G80" s="30"/>
    </row>
    <row r="81" spans="2:7" x14ac:dyDescent="0.4">
      <c r="B81" s="30" t="s">
        <v>763</v>
      </c>
      <c r="C81" s="30" t="s">
        <v>2655</v>
      </c>
      <c r="D81" s="30">
        <v>77</v>
      </c>
      <c r="E81" s="30" t="s">
        <v>2717</v>
      </c>
      <c r="F81" s="37"/>
      <c r="G81" s="40"/>
    </row>
    <row r="82" spans="2:7" x14ac:dyDescent="0.4">
      <c r="B82" s="30" t="s">
        <v>763</v>
      </c>
      <c r="C82" s="30" t="s">
        <v>2655</v>
      </c>
      <c r="D82" s="30">
        <v>78</v>
      </c>
      <c r="E82" s="30" t="s">
        <v>2719</v>
      </c>
      <c r="F82" s="37"/>
      <c r="G82" s="30"/>
    </row>
    <row r="83" spans="2:7" x14ac:dyDescent="0.4">
      <c r="B83" s="30" t="s">
        <v>763</v>
      </c>
      <c r="C83" s="30" t="s">
        <v>2655</v>
      </c>
      <c r="D83" s="30">
        <v>79</v>
      </c>
      <c r="E83" s="30" t="s">
        <v>2721</v>
      </c>
      <c r="F83" s="37"/>
      <c r="G83" s="30"/>
    </row>
    <row r="84" spans="2:7" x14ac:dyDescent="0.4">
      <c r="B84" s="30" t="s">
        <v>763</v>
      </c>
      <c r="C84" s="30" t="s">
        <v>2655</v>
      </c>
      <c r="D84" s="30">
        <v>80</v>
      </c>
      <c r="E84" s="30" t="s">
        <v>2268</v>
      </c>
      <c r="F84" s="37"/>
      <c r="G84" s="30"/>
    </row>
    <row r="85" spans="2:7" x14ac:dyDescent="0.4">
      <c r="B85" s="30" t="s">
        <v>763</v>
      </c>
      <c r="C85" s="30" t="s">
        <v>2655</v>
      </c>
      <c r="D85" s="30">
        <v>81</v>
      </c>
      <c r="E85" s="30" t="s">
        <v>2087</v>
      </c>
      <c r="F85" s="37"/>
      <c r="G85" s="30"/>
    </row>
    <row r="86" spans="2:7" x14ac:dyDescent="0.4">
      <c r="B86" s="30" t="s">
        <v>763</v>
      </c>
      <c r="C86" s="30" t="s">
        <v>2655</v>
      </c>
      <c r="D86" s="30">
        <v>82</v>
      </c>
      <c r="E86" s="30" t="s">
        <v>2722</v>
      </c>
      <c r="F86" s="37"/>
      <c r="G86" s="30"/>
    </row>
    <row r="87" spans="2:7" x14ac:dyDescent="0.4">
      <c r="B87" s="30" t="s">
        <v>763</v>
      </c>
      <c r="C87" s="30" t="s">
        <v>2655</v>
      </c>
      <c r="D87" s="30">
        <v>83</v>
      </c>
      <c r="E87" s="30" t="s">
        <v>2607</v>
      </c>
      <c r="F87" s="37"/>
      <c r="G87" s="30"/>
    </row>
    <row r="88" spans="2:7" x14ac:dyDescent="0.4">
      <c r="B88" s="30" t="s">
        <v>763</v>
      </c>
      <c r="C88" s="30" t="s">
        <v>2655</v>
      </c>
      <c r="D88" s="30">
        <v>84</v>
      </c>
      <c r="E88" s="30" t="s">
        <v>1233</v>
      </c>
      <c r="F88" s="37"/>
      <c r="G88" s="30"/>
    </row>
    <row r="89" spans="2:7" x14ac:dyDescent="0.4">
      <c r="B89" s="30" t="s">
        <v>763</v>
      </c>
      <c r="C89" s="30" t="s">
        <v>2655</v>
      </c>
      <c r="D89" s="30">
        <v>85</v>
      </c>
      <c r="E89" s="30" t="s">
        <v>2726</v>
      </c>
      <c r="F89" s="37"/>
      <c r="G89" s="30"/>
    </row>
    <row r="90" spans="2:7" x14ac:dyDescent="0.4">
      <c r="B90" s="30" t="s">
        <v>763</v>
      </c>
      <c r="C90" s="30" t="s">
        <v>2655</v>
      </c>
      <c r="D90" s="30">
        <v>86</v>
      </c>
      <c r="E90" s="30" t="s">
        <v>2728</v>
      </c>
      <c r="F90" s="37"/>
      <c r="G90" s="30"/>
    </row>
    <row r="91" spans="2:7" x14ac:dyDescent="0.4">
      <c r="B91" s="30" t="s">
        <v>763</v>
      </c>
      <c r="C91" s="30" t="s">
        <v>2655</v>
      </c>
      <c r="D91" s="30">
        <v>87</v>
      </c>
      <c r="E91" s="30" t="s">
        <v>1372</v>
      </c>
      <c r="F91" s="37"/>
      <c r="G91" s="30"/>
    </row>
    <row r="92" spans="2:7" x14ac:dyDescent="0.4">
      <c r="B92" s="30" t="s">
        <v>763</v>
      </c>
      <c r="C92" s="30" t="s">
        <v>2655</v>
      </c>
      <c r="D92" s="30">
        <v>88</v>
      </c>
      <c r="E92" s="30" t="s">
        <v>2700</v>
      </c>
      <c r="F92" s="37"/>
      <c r="G92" s="30"/>
    </row>
    <row r="93" spans="2:7" x14ac:dyDescent="0.4">
      <c r="B93" s="30" t="s">
        <v>763</v>
      </c>
      <c r="C93" s="30" t="s">
        <v>2655</v>
      </c>
      <c r="D93" s="30">
        <v>89</v>
      </c>
      <c r="E93" s="30" t="s">
        <v>2730</v>
      </c>
      <c r="F93" s="37"/>
      <c r="G93" s="30"/>
    </row>
    <row r="94" spans="2:7" x14ac:dyDescent="0.4">
      <c r="B94" s="30" t="s">
        <v>763</v>
      </c>
      <c r="C94" s="30" t="s">
        <v>2655</v>
      </c>
      <c r="D94" s="30">
        <v>90</v>
      </c>
      <c r="E94" s="30" t="s">
        <v>2734</v>
      </c>
      <c r="F94" s="37"/>
      <c r="G94" s="30"/>
    </row>
    <row r="95" spans="2:7" x14ac:dyDescent="0.4">
      <c r="B95" s="30" t="s">
        <v>763</v>
      </c>
      <c r="C95" s="30" t="s">
        <v>2655</v>
      </c>
      <c r="D95" s="30">
        <v>91</v>
      </c>
      <c r="E95" s="30" t="s">
        <v>2735</v>
      </c>
      <c r="F95" s="37"/>
      <c r="G95" s="30"/>
    </row>
    <row r="96" spans="2:7" x14ac:dyDescent="0.4">
      <c r="B96" s="30" t="s">
        <v>763</v>
      </c>
      <c r="C96" s="30" t="s">
        <v>2655</v>
      </c>
      <c r="D96" s="30">
        <v>92</v>
      </c>
      <c r="E96" s="30" t="s">
        <v>1830</v>
      </c>
      <c r="F96" s="37"/>
      <c r="G96" s="30"/>
    </row>
    <row r="97" spans="2:7" x14ac:dyDescent="0.4">
      <c r="B97" s="30" t="s">
        <v>763</v>
      </c>
      <c r="C97" s="30" t="s">
        <v>2655</v>
      </c>
      <c r="D97" s="30">
        <v>93</v>
      </c>
      <c r="E97" s="30" t="s">
        <v>1764</v>
      </c>
      <c r="F97" s="37"/>
      <c r="G97" s="30"/>
    </row>
    <row r="98" spans="2:7" x14ac:dyDescent="0.4">
      <c r="B98" s="30" t="s">
        <v>763</v>
      </c>
      <c r="C98" s="30" t="s">
        <v>2655</v>
      </c>
      <c r="D98" s="30">
        <v>94</v>
      </c>
      <c r="E98" s="30" t="s">
        <v>1985</v>
      </c>
      <c r="F98" s="37"/>
      <c r="G98" s="30"/>
    </row>
    <row r="99" spans="2:7" x14ac:dyDescent="0.4">
      <c r="B99" s="30" t="s">
        <v>763</v>
      </c>
      <c r="C99" s="30" t="s">
        <v>2655</v>
      </c>
      <c r="D99" s="30">
        <v>95</v>
      </c>
      <c r="E99" s="30" t="s">
        <v>2736</v>
      </c>
      <c r="F99" s="37"/>
      <c r="G99" s="30"/>
    </row>
    <row r="100" spans="2:7" x14ac:dyDescent="0.4">
      <c r="B100" s="30" t="s">
        <v>763</v>
      </c>
      <c r="C100" s="30" t="s">
        <v>2655</v>
      </c>
      <c r="D100" s="30">
        <v>96</v>
      </c>
      <c r="E100" s="30" t="s">
        <v>2737</v>
      </c>
      <c r="F100" s="37"/>
      <c r="G100" s="30"/>
    </row>
    <row r="101" spans="2:7" x14ac:dyDescent="0.4">
      <c r="B101" s="30" t="s">
        <v>763</v>
      </c>
      <c r="C101" s="30" t="s">
        <v>2655</v>
      </c>
      <c r="D101" s="30">
        <v>97</v>
      </c>
      <c r="E101" s="30" t="s">
        <v>2740</v>
      </c>
      <c r="F101" s="37"/>
      <c r="G101" s="30"/>
    </row>
    <row r="102" spans="2:7" x14ac:dyDescent="0.4">
      <c r="B102" s="30" t="s">
        <v>763</v>
      </c>
      <c r="C102" s="30" t="s">
        <v>2655</v>
      </c>
      <c r="D102" s="30">
        <v>98</v>
      </c>
      <c r="E102" s="30" t="s">
        <v>2742</v>
      </c>
      <c r="F102" s="37"/>
      <c r="G102" s="30"/>
    </row>
    <row r="103" spans="2:7" x14ac:dyDescent="0.4">
      <c r="B103" s="30" t="s">
        <v>763</v>
      </c>
      <c r="C103" s="30" t="s">
        <v>2655</v>
      </c>
      <c r="D103" s="30">
        <v>99</v>
      </c>
      <c r="E103" s="30" t="s">
        <v>742</v>
      </c>
      <c r="F103" s="37"/>
      <c r="G103" s="30"/>
    </row>
    <row r="104" spans="2:7" x14ac:dyDescent="0.4">
      <c r="B104" s="30" t="s">
        <v>763</v>
      </c>
      <c r="C104" s="30" t="s">
        <v>2655</v>
      </c>
      <c r="D104" s="30">
        <v>100</v>
      </c>
      <c r="E104" s="30" t="s">
        <v>2747</v>
      </c>
      <c r="F104" s="37"/>
      <c r="G104" s="30"/>
    </row>
    <row r="105" spans="2:7" x14ac:dyDescent="0.4">
      <c r="B105" s="30" t="s">
        <v>763</v>
      </c>
      <c r="C105" s="30" t="s">
        <v>2655</v>
      </c>
      <c r="D105" s="30">
        <v>101</v>
      </c>
      <c r="E105" s="30" t="s">
        <v>2749</v>
      </c>
      <c r="F105" s="37"/>
      <c r="G105" s="30"/>
    </row>
    <row r="106" spans="2:7" x14ac:dyDescent="0.4">
      <c r="B106" s="30" t="s">
        <v>763</v>
      </c>
      <c r="C106" s="30" t="s">
        <v>2655</v>
      </c>
      <c r="D106" s="30">
        <v>102</v>
      </c>
      <c r="E106" s="30" t="s">
        <v>2751</v>
      </c>
      <c r="F106" s="37"/>
      <c r="G106" s="30"/>
    </row>
    <row r="107" spans="2:7" x14ac:dyDescent="0.4">
      <c r="B107" s="30" t="s">
        <v>763</v>
      </c>
      <c r="C107" s="30" t="s">
        <v>2655</v>
      </c>
      <c r="D107" s="30">
        <v>103</v>
      </c>
      <c r="E107" s="30" t="s">
        <v>1690</v>
      </c>
      <c r="F107" s="37"/>
      <c r="G107" s="30"/>
    </row>
    <row r="108" spans="2:7" x14ac:dyDescent="0.4">
      <c r="B108" s="30" t="s">
        <v>763</v>
      </c>
      <c r="C108" s="30" t="s">
        <v>2655</v>
      </c>
      <c r="D108" s="30">
        <v>104</v>
      </c>
      <c r="E108" s="30" t="s">
        <v>2752</v>
      </c>
      <c r="F108" s="37"/>
      <c r="G108" s="30"/>
    </row>
    <row r="109" spans="2:7" x14ac:dyDescent="0.4">
      <c r="B109" s="30" t="s">
        <v>763</v>
      </c>
      <c r="C109" s="30" t="s">
        <v>2655</v>
      </c>
      <c r="D109" s="30">
        <v>105</v>
      </c>
      <c r="E109" s="30" t="s">
        <v>2754</v>
      </c>
      <c r="F109" s="37"/>
      <c r="G109" s="30"/>
    </row>
    <row r="110" spans="2:7" x14ac:dyDescent="0.4">
      <c r="B110" s="30" t="s">
        <v>763</v>
      </c>
      <c r="C110" s="30" t="s">
        <v>2655</v>
      </c>
      <c r="D110" s="30">
        <v>106</v>
      </c>
      <c r="E110" s="30" t="s">
        <v>2755</v>
      </c>
      <c r="F110" s="37"/>
      <c r="G110" s="30"/>
    </row>
    <row r="111" spans="2:7" x14ac:dyDescent="0.4">
      <c r="B111" s="30" t="s">
        <v>763</v>
      </c>
      <c r="C111" s="30" t="s">
        <v>2655</v>
      </c>
      <c r="D111" s="30">
        <v>107</v>
      </c>
      <c r="E111" s="30" t="s">
        <v>1154</v>
      </c>
      <c r="F111" s="37"/>
      <c r="G111" s="30"/>
    </row>
    <row r="112" spans="2:7" x14ac:dyDescent="0.4">
      <c r="B112" s="30" t="s">
        <v>763</v>
      </c>
      <c r="C112" s="30" t="s">
        <v>2655</v>
      </c>
      <c r="D112" s="30">
        <v>108</v>
      </c>
      <c r="E112" s="30" t="s">
        <v>1780</v>
      </c>
      <c r="F112" s="37"/>
      <c r="G112" s="30"/>
    </row>
    <row r="113" spans="2:7" x14ac:dyDescent="0.4">
      <c r="B113" s="30" t="s">
        <v>763</v>
      </c>
      <c r="C113" s="30" t="s">
        <v>2655</v>
      </c>
      <c r="D113" s="30">
        <v>109</v>
      </c>
      <c r="E113" s="30" t="s">
        <v>2757</v>
      </c>
      <c r="F113" s="37"/>
      <c r="G113" s="30"/>
    </row>
    <row r="114" spans="2:7" x14ac:dyDescent="0.4">
      <c r="B114" s="30" t="s">
        <v>763</v>
      </c>
      <c r="C114" s="30" t="s">
        <v>2655</v>
      </c>
      <c r="D114" s="30">
        <v>110</v>
      </c>
      <c r="E114" s="30" t="s">
        <v>1070</v>
      </c>
      <c r="F114" s="37"/>
      <c r="G114" s="30"/>
    </row>
    <row r="115" spans="2:7" x14ac:dyDescent="0.4">
      <c r="B115" s="30" t="s">
        <v>763</v>
      </c>
      <c r="C115" s="30" t="s">
        <v>2655</v>
      </c>
      <c r="D115" s="30">
        <v>111</v>
      </c>
      <c r="E115" s="30" t="s">
        <v>2762</v>
      </c>
      <c r="F115" s="37"/>
      <c r="G115" s="30"/>
    </row>
    <row r="116" spans="2:7" x14ac:dyDescent="0.4">
      <c r="B116" s="30" t="s">
        <v>763</v>
      </c>
      <c r="C116" s="30" t="s">
        <v>2655</v>
      </c>
      <c r="D116" s="30">
        <v>112</v>
      </c>
      <c r="E116" s="30" t="s">
        <v>2764</v>
      </c>
      <c r="F116" s="37"/>
      <c r="G116" s="30"/>
    </row>
    <row r="117" spans="2:7" x14ac:dyDescent="0.4">
      <c r="B117" s="30" t="s">
        <v>763</v>
      </c>
      <c r="C117" s="30" t="s">
        <v>2655</v>
      </c>
      <c r="D117" s="30">
        <v>113</v>
      </c>
      <c r="E117" s="30" t="s">
        <v>2666</v>
      </c>
      <c r="F117" s="37"/>
      <c r="G117" s="30"/>
    </row>
    <row r="118" spans="2:7" x14ac:dyDescent="0.4">
      <c r="B118" s="30" t="s">
        <v>763</v>
      </c>
      <c r="C118" s="30" t="s">
        <v>2655</v>
      </c>
      <c r="D118" s="30">
        <v>114</v>
      </c>
      <c r="E118" s="30" t="s">
        <v>1986</v>
      </c>
      <c r="F118" s="37"/>
      <c r="G118" s="30"/>
    </row>
    <row r="119" spans="2:7" x14ac:dyDescent="0.4">
      <c r="B119" s="30" t="s">
        <v>763</v>
      </c>
      <c r="C119" s="30" t="s">
        <v>2655</v>
      </c>
      <c r="D119" s="30">
        <v>115</v>
      </c>
      <c r="E119" s="30" t="s">
        <v>605</v>
      </c>
      <c r="F119" s="37"/>
      <c r="G119" s="30"/>
    </row>
    <row r="120" spans="2:7" x14ac:dyDescent="0.4">
      <c r="B120" s="30" t="s">
        <v>763</v>
      </c>
      <c r="C120" s="30" t="s">
        <v>2655</v>
      </c>
      <c r="D120" s="30">
        <v>116</v>
      </c>
      <c r="E120" s="30" t="s">
        <v>154</v>
      </c>
      <c r="F120" s="37"/>
      <c r="G120" s="30"/>
    </row>
    <row r="121" spans="2:7" x14ac:dyDescent="0.4">
      <c r="B121" s="30" t="s">
        <v>763</v>
      </c>
      <c r="C121" s="30" t="s">
        <v>2655</v>
      </c>
      <c r="D121" s="30">
        <v>117</v>
      </c>
      <c r="E121" s="30" t="s">
        <v>2772</v>
      </c>
      <c r="F121" s="37"/>
      <c r="G121" s="30"/>
    </row>
    <row r="122" spans="2:7" x14ac:dyDescent="0.4">
      <c r="B122" s="30" t="s">
        <v>763</v>
      </c>
      <c r="C122" s="30" t="s">
        <v>2655</v>
      </c>
      <c r="D122" s="30">
        <v>118</v>
      </c>
      <c r="E122" s="30" t="s">
        <v>378</v>
      </c>
      <c r="F122" s="37"/>
      <c r="G122" s="30"/>
    </row>
    <row r="123" spans="2:7" x14ac:dyDescent="0.4">
      <c r="B123" s="30" t="s">
        <v>763</v>
      </c>
      <c r="C123" s="30" t="s">
        <v>2655</v>
      </c>
      <c r="D123" s="30">
        <v>119</v>
      </c>
      <c r="E123" s="30" t="s">
        <v>1930</v>
      </c>
      <c r="F123" s="37"/>
      <c r="G123" s="30"/>
    </row>
    <row r="124" spans="2:7" x14ac:dyDescent="0.4">
      <c r="B124" s="30" t="s">
        <v>763</v>
      </c>
      <c r="C124" s="30" t="s">
        <v>2655</v>
      </c>
      <c r="D124" s="30">
        <v>120</v>
      </c>
      <c r="E124" s="30" t="s">
        <v>939</v>
      </c>
      <c r="F124" s="37"/>
      <c r="G124" s="30"/>
    </row>
    <row r="125" spans="2:7" x14ac:dyDescent="0.4">
      <c r="B125" s="30" t="s">
        <v>763</v>
      </c>
      <c r="C125" s="30" t="s">
        <v>2655</v>
      </c>
      <c r="D125" s="30">
        <v>121</v>
      </c>
      <c r="E125" s="30" t="s">
        <v>642</v>
      </c>
      <c r="F125" s="37"/>
      <c r="G125" s="30"/>
    </row>
    <row r="126" spans="2:7" x14ac:dyDescent="0.4">
      <c r="B126" s="30" t="s">
        <v>763</v>
      </c>
      <c r="C126" s="30" t="s">
        <v>2655</v>
      </c>
      <c r="D126" s="30">
        <v>122</v>
      </c>
      <c r="E126" s="33" t="s">
        <v>2775</v>
      </c>
      <c r="F126" s="37"/>
      <c r="G126" s="30"/>
    </row>
    <row r="127" spans="2:7" x14ac:dyDescent="0.4">
      <c r="B127" s="30" t="s">
        <v>763</v>
      </c>
      <c r="C127" s="30" t="s">
        <v>2655</v>
      </c>
      <c r="D127" s="30">
        <v>123</v>
      </c>
      <c r="E127" s="33" t="s">
        <v>2777</v>
      </c>
      <c r="F127" s="37"/>
      <c r="G127" s="30"/>
    </row>
    <row r="128" spans="2:7" x14ac:dyDescent="0.4">
      <c r="B128" s="30" t="s">
        <v>763</v>
      </c>
      <c r="C128" s="30" t="s">
        <v>2655</v>
      </c>
      <c r="D128" s="30">
        <v>124</v>
      </c>
      <c r="E128" s="33" t="s">
        <v>1034</v>
      </c>
      <c r="F128" s="37"/>
      <c r="G128" s="30"/>
    </row>
    <row r="129" spans="2:7" x14ac:dyDescent="0.4">
      <c r="B129" s="30" t="s">
        <v>763</v>
      </c>
      <c r="C129" s="30" t="s">
        <v>2655</v>
      </c>
      <c r="D129" s="30">
        <v>125</v>
      </c>
      <c r="E129" s="33" t="s">
        <v>2780</v>
      </c>
      <c r="F129" s="37"/>
      <c r="G129" s="30"/>
    </row>
    <row r="130" spans="2:7" x14ac:dyDescent="0.4">
      <c r="B130" s="30" t="s">
        <v>763</v>
      </c>
      <c r="C130" s="30" t="s">
        <v>2655</v>
      </c>
      <c r="D130" s="30">
        <v>126</v>
      </c>
      <c r="E130" s="33" t="s">
        <v>2783</v>
      </c>
      <c r="F130" s="37"/>
      <c r="G130" s="30"/>
    </row>
    <row r="131" spans="2:7" x14ac:dyDescent="0.4">
      <c r="B131" s="30" t="s">
        <v>763</v>
      </c>
      <c r="C131" s="30" t="s">
        <v>2655</v>
      </c>
      <c r="D131" s="30">
        <v>127</v>
      </c>
      <c r="E131" s="33" t="s">
        <v>2787</v>
      </c>
      <c r="F131" s="37"/>
      <c r="G131" s="30"/>
    </row>
    <row r="132" spans="2:7" x14ac:dyDescent="0.4">
      <c r="B132" s="30" t="s">
        <v>763</v>
      </c>
      <c r="C132" s="30" t="s">
        <v>2655</v>
      </c>
      <c r="D132" s="30">
        <v>128</v>
      </c>
      <c r="E132" s="33" t="s">
        <v>2789</v>
      </c>
      <c r="F132" s="37"/>
      <c r="G132" s="30"/>
    </row>
    <row r="133" spans="2:7" x14ac:dyDescent="0.4">
      <c r="B133" s="30" t="s">
        <v>763</v>
      </c>
      <c r="C133" s="30" t="s">
        <v>2655</v>
      </c>
      <c r="D133" s="30">
        <v>129</v>
      </c>
      <c r="E133" s="33" t="s">
        <v>2051</v>
      </c>
      <c r="F133" s="37"/>
      <c r="G133" s="30"/>
    </row>
    <row r="134" spans="2:7" x14ac:dyDescent="0.4">
      <c r="B134" s="30" t="s">
        <v>763</v>
      </c>
      <c r="C134" s="30" t="s">
        <v>2655</v>
      </c>
      <c r="D134" s="30">
        <v>130</v>
      </c>
      <c r="E134" s="33" t="s">
        <v>2792</v>
      </c>
      <c r="F134" s="37"/>
      <c r="G134" s="30"/>
    </row>
    <row r="135" spans="2:7" x14ac:dyDescent="0.4">
      <c r="B135" s="30" t="s">
        <v>763</v>
      </c>
      <c r="C135" s="30" t="s">
        <v>2655</v>
      </c>
      <c r="D135" s="30">
        <v>131</v>
      </c>
      <c r="E135" s="33" t="s">
        <v>2797</v>
      </c>
      <c r="F135" s="37"/>
      <c r="G135" s="30"/>
    </row>
    <row r="136" spans="2:7" x14ac:dyDescent="0.4">
      <c r="B136" s="30" t="s">
        <v>763</v>
      </c>
      <c r="C136" s="30" t="s">
        <v>2655</v>
      </c>
      <c r="D136" s="30">
        <v>132</v>
      </c>
      <c r="E136" s="33" t="s">
        <v>2799</v>
      </c>
      <c r="F136" s="37"/>
      <c r="G136" s="30"/>
    </row>
    <row r="137" spans="2:7" x14ac:dyDescent="0.4">
      <c r="B137" s="30" t="s">
        <v>763</v>
      </c>
      <c r="C137" s="30" t="s">
        <v>2655</v>
      </c>
      <c r="D137" s="30">
        <v>133</v>
      </c>
      <c r="E137" s="33" t="s">
        <v>2483</v>
      </c>
      <c r="F137" s="37"/>
      <c r="G137" s="30"/>
    </row>
    <row r="138" spans="2:7" x14ac:dyDescent="0.4">
      <c r="B138" s="30" t="s">
        <v>763</v>
      </c>
      <c r="C138" s="30" t="s">
        <v>2655</v>
      </c>
      <c r="D138" s="30">
        <v>134</v>
      </c>
      <c r="E138" s="33" t="s">
        <v>2800</v>
      </c>
      <c r="F138" s="37"/>
      <c r="G138" s="30"/>
    </row>
    <row r="139" spans="2:7" x14ac:dyDescent="0.4">
      <c r="B139" s="30" t="s">
        <v>763</v>
      </c>
      <c r="C139" s="30" t="s">
        <v>2655</v>
      </c>
      <c r="D139" s="30">
        <v>135</v>
      </c>
      <c r="E139" s="33" t="s">
        <v>2803</v>
      </c>
      <c r="F139" s="37"/>
      <c r="G139" s="30"/>
    </row>
    <row r="140" spans="2:7" x14ac:dyDescent="0.4">
      <c r="B140" s="30" t="s">
        <v>763</v>
      </c>
      <c r="C140" s="30" t="s">
        <v>2655</v>
      </c>
      <c r="D140" s="30">
        <v>136</v>
      </c>
      <c r="E140" s="33" t="s">
        <v>2805</v>
      </c>
      <c r="F140" s="37"/>
      <c r="G140" s="30"/>
    </row>
    <row r="141" spans="2:7" x14ac:dyDescent="0.4">
      <c r="B141" s="30" t="s">
        <v>763</v>
      </c>
      <c r="C141" s="30" t="s">
        <v>2655</v>
      </c>
      <c r="D141" s="30">
        <v>137</v>
      </c>
      <c r="E141" s="33" t="s">
        <v>2810</v>
      </c>
      <c r="F141" s="37"/>
      <c r="G141" s="30"/>
    </row>
    <row r="142" spans="2:7" x14ac:dyDescent="0.4">
      <c r="B142" s="30" t="s">
        <v>763</v>
      </c>
      <c r="C142" s="30" t="s">
        <v>2655</v>
      </c>
      <c r="D142" s="30">
        <v>138</v>
      </c>
      <c r="E142" s="33" t="s">
        <v>1097</v>
      </c>
      <c r="F142" s="37"/>
      <c r="G142" s="30"/>
    </row>
    <row r="143" spans="2:7" x14ac:dyDescent="0.4">
      <c r="B143" s="30" t="s">
        <v>763</v>
      </c>
      <c r="C143" s="30" t="s">
        <v>2655</v>
      </c>
      <c r="D143" s="30">
        <v>139</v>
      </c>
      <c r="E143" s="33" t="s">
        <v>1719</v>
      </c>
      <c r="F143" s="37"/>
      <c r="G143" s="30"/>
    </row>
    <row r="144" spans="2:7" x14ac:dyDescent="0.4">
      <c r="B144" s="30" t="s">
        <v>763</v>
      </c>
      <c r="C144" s="30" t="s">
        <v>2655</v>
      </c>
      <c r="D144" s="30">
        <v>140</v>
      </c>
      <c r="E144" s="33" t="s">
        <v>2714</v>
      </c>
      <c r="F144" s="37"/>
      <c r="G144" s="30"/>
    </row>
    <row r="145" spans="2:7" x14ac:dyDescent="0.4">
      <c r="B145" s="30" t="s">
        <v>763</v>
      </c>
      <c r="C145" s="30" t="s">
        <v>2655</v>
      </c>
      <c r="D145" s="30">
        <v>141</v>
      </c>
      <c r="E145" s="33" t="s">
        <v>710</v>
      </c>
      <c r="F145" s="37"/>
      <c r="G145" s="30"/>
    </row>
    <row r="146" spans="2:7" x14ac:dyDescent="0.4">
      <c r="B146" s="30" t="s">
        <v>763</v>
      </c>
      <c r="C146" s="30" t="s">
        <v>2655</v>
      </c>
      <c r="D146" s="30">
        <v>142</v>
      </c>
      <c r="E146" s="30" t="s">
        <v>2812</v>
      </c>
      <c r="F146" s="37" t="s">
        <v>6854</v>
      </c>
      <c r="G146" s="30"/>
    </row>
    <row r="147" spans="2:7" x14ac:dyDescent="0.4">
      <c r="B147" s="30" t="s">
        <v>763</v>
      </c>
      <c r="C147" s="30" t="s">
        <v>2655</v>
      </c>
      <c r="D147" s="30">
        <v>143</v>
      </c>
      <c r="E147" s="30" t="s">
        <v>490</v>
      </c>
      <c r="F147" s="37" t="s">
        <v>6854</v>
      </c>
      <c r="G147" s="30"/>
    </row>
    <row r="148" spans="2:7" x14ac:dyDescent="0.4">
      <c r="B148" s="30" t="s">
        <v>763</v>
      </c>
      <c r="C148" s="30" t="s">
        <v>2655</v>
      </c>
      <c r="D148" s="30">
        <v>144</v>
      </c>
      <c r="E148" s="30" t="s">
        <v>2815</v>
      </c>
      <c r="F148" s="37" t="s">
        <v>6854</v>
      </c>
      <c r="G148" s="30"/>
    </row>
    <row r="149" spans="2:7" x14ac:dyDescent="0.4">
      <c r="B149" s="30" t="s">
        <v>763</v>
      </c>
      <c r="C149" s="30" t="s">
        <v>2655</v>
      </c>
      <c r="D149" s="30">
        <v>145</v>
      </c>
      <c r="E149" s="33" t="s">
        <v>2816</v>
      </c>
      <c r="F149" s="37"/>
      <c r="G149" s="30"/>
    </row>
    <row r="150" spans="2:7" x14ac:dyDescent="0.4">
      <c r="B150" s="30" t="s">
        <v>763</v>
      </c>
      <c r="C150" s="30" t="s">
        <v>2655</v>
      </c>
      <c r="D150" s="30">
        <v>146</v>
      </c>
      <c r="E150" s="30" t="s">
        <v>1942</v>
      </c>
      <c r="F150" s="37" t="s">
        <v>6854</v>
      </c>
      <c r="G150" s="30"/>
    </row>
    <row r="151" spans="2:7" x14ac:dyDescent="0.4">
      <c r="B151" s="30" t="s">
        <v>763</v>
      </c>
      <c r="C151" s="30" t="s">
        <v>2655</v>
      </c>
      <c r="D151" s="30">
        <v>147</v>
      </c>
      <c r="E151" s="30" t="s">
        <v>2819</v>
      </c>
      <c r="F151" s="37" t="s">
        <v>6854</v>
      </c>
      <c r="G151" s="30"/>
    </row>
    <row r="152" spans="2:7" x14ac:dyDescent="0.4">
      <c r="B152" s="30" t="s">
        <v>763</v>
      </c>
      <c r="C152" s="30" t="s">
        <v>2655</v>
      </c>
      <c r="D152" s="30">
        <v>148</v>
      </c>
      <c r="E152" s="30" t="s">
        <v>2820</v>
      </c>
      <c r="F152" s="37" t="s">
        <v>6854</v>
      </c>
      <c r="G152" s="30"/>
    </row>
    <row r="153" spans="2:7" x14ac:dyDescent="0.4">
      <c r="B153" s="30" t="s">
        <v>763</v>
      </c>
      <c r="C153" s="30" t="s">
        <v>2655</v>
      </c>
      <c r="D153" s="30">
        <v>149</v>
      </c>
      <c r="E153" s="30" t="s">
        <v>2821</v>
      </c>
      <c r="F153" s="37" t="s">
        <v>6854</v>
      </c>
      <c r="G153" s="30"/>
    </row>
    <row r="154" spans="2:7" x14ac:dyDescent="0.4">
      <c r="B154" s="30" t="s">
        <v>763</v>
      </c>
      <c r="C154" s="30" t="s">
        <v>2655</v>
      </c>
      <c r="D154" s="30">
        <v>150</v>
      </c>
      <c r="E154" s="34" t="s">
        <v>115</v>
      </c>
      <c r="F154" s="37"/>
      <c r="G154" s="30"/>
    </row>
    <row r="155" spans="2:7" x14ac:dyDescent="0.4">
      <c r="B155" s="30" t="s">
        <v>763</v>
      </c>
      <c r="C155" s="30" t="s">
        <v>2655</v>
      </c>
      <c r="D155" s="30">
        <v>151</v>
      </c>
      <c r="E155" s="34" t="s">
        <v>2823</v>
      </c>
      <c r="F155" s="37"/>
      <c r="G155" s="30"/>
    </row>
    <row r="156" spans="2:7" x14ac:dyDescent="0.4">
      <c r="B156" s="30" t="s">
        <v>763</v>
      </c>
      <c r="C156" s="30" t="s">
        <v>2655</v>
      </c>
      <c r="D156" s="30">
        <v>152</v>
      </c>
      <c r="E156" s="33" t="s">
        <v>2824</v>
      </c>
      <c r="F156" s="37"/>
      <c r="G156" s="30"/>
    </row>
    <row r="157" spans="2:7" x14ac:dyDescent="0.4">
      <c r="B157" s="30" t="s">
        <v>763</v>
      </c>
      <c r="C157" s="30" t="s">
        <v>2655</v>
      </c>
      <c r="D157" s="30">
        <v>153</v>
      </c>
      <c r="E157" s="33" t="s">
        <v>1005</v>
      </c>
      <c r="F157" s="37"/>
      <c r="G157" s="30"/>
    </row>
    <row r="158" spans="2:7" x14ac:dyDescent="0.4">
      <c r="B158" s="30" t="s">
        <v>763</v>
      </c>
      <c r="C158" s="30" t="s">
        <v>2655</v>
      </c>
      <c r="D158" s="30">
        <v>154</v>
      </c>
      <c r="E158" s="33" t="s">
        <v>1193</v>
      </c>
      <c r="F158" s="37"/>
      <c r="G158" s="30"/>
    </row>
    <row r="159" spans="2:7" x14ac:dyDescent="0.4">
      <c r="B159" s="30" t="s">
        <v>763</v>
      </c>
      <c r="C159" s="30" t="s">
        <v>2655</v>
      </c>
      <c r="D159" s="30">
        <v>155</v>
      </c>
      <c r="E159" s="33" t="s">
        <v>2825</v>
      </c>
      <c r="F159" s="37"/>
      <c r="G159" s="30"/>
    </row>
    <row r="160" spans="2:7" x14ac:dyDescent="0.4">
      <c r="B160" s="30" t="s">
        <v>763</v>
      </c>
      <c r="C160" s="30" t="s">
        <v>2655</v>
      </c>
      <c r="D160" s="30">
        <v>156</v>
      </c>
      <c r="E160" s="33" t="s">
        <v>2383</v>
      </c>
      <c r="F160" s="37"/>
      <c r="G160" s="30"/>
    </row>
    <row r="161" spans="2:7" x14ac:dyDescent="0.4">
      <c r="B161" s="30" t="s">
        <v>763</v>
      </c>
      <c r="C161" s="30" t="s">
        <v>2655</v>
      </c>
      <c r="D161" s="30">
        <v>157</v>
      </c>
      <c r="E161" s="32" t="s">
        <v>268</v>
      </c>
      <c r="F161" s="37"/>
      <c r="G161" s="30"/>
    </row>
    <row r="162" spans="2:7" x14ac:dyDescent="0.4">
      <c r="B162" s="30" t="s">
        <v>763</v>
      </c>
      <c r="C162" s="30" t="s">
        <v>2655</v>
      </c>
      <c r="D162" s="30">
        <v>158</v>
      </c>
      <c r="E162" s="32" t="s">
        <v>228</v>
      </c>
      <c r="F162" s="37"/>
      <c r="G162" s="30"/>
    </row>
    <row r="163" spans="2:7" x14ac:dyDescent="0.4">
      <c r="B163" s="30" t="s">
        <v>763</v>
      </c>
      <c r="C163" s="30" t="s">
        <v>2655</v>
      </c>
      <c r="D163" s="30">
        <v>159</v>
      </c>
      <c r="E163" s="32" t="s">
        <v>281</v>
      </c>
      <c r="F163" s="37"/>
      <c r="G163" s="30"/>
    </row>
    <row r="164" spans="2:7" x14ac:dyDescent="0.4">
      <c r="B164" s="30" t="s">
        <v>763</v>
      </c>
      <c r="C164" s="30" t="s">
        <v>2655</v>
      </c>
      <c r="D164" s="30">
        <v>160</v>
      </c>
      <c r="E164" s="32" t="s">
        <v>100</v>
      </c>
      <c r="F164" s="37"/>
      <c r="G164" s="30"/>
    </row>
    <row r="165" spans="2:7" x14ac:dyDescent="0.4">
      <c r="B165" s="30" t="s">
        <v>763</v>
      </c>
      <c r="C165" s="30" t="s">
        <v>2655</v>
      </c>
      <c r="D165" s="30">
        <v>161</v>
      </c>
      <c r="E165" s="32" t="s">
        <v>285</v>
      </c>
      <c r="F165" s="37"/>
      <c r="G165" s="30"/>
    </row>
    <row r="166" spans="2:7" x14ac:dyDescent="0.4">
      <c r="B166" s="30" t="s">
        <v>763</v>
      </c>
      <c r="C166" s="30" t="s">
        <v>2655</v>
      </c>
      <c r="D166" s="30">
        <v>162</v>
      </c>
      <c r="E166" s="32" t="s">
        <v>288</v>
      </c>
      <c r="F166" s="37"/>
      <c r="G166" s="30"/>
    </row>
    <row r="167" spans="2:7" x14ac:dyDescent="0.4">
      <c r="B167" s="30" t="s">
        <v>2886</v>
      </c>
      <c r="C167" s="30" t="s">
        <v>2888</v>
      </c>
      <c r="D167" s="30">
        <v>1</v>
      </c>
      <c r="E167" s="32" t="s">
        <v>73</v>
      </c>
      <c r="F167" s="37"/>
      <c r="G167" s="30"/>
    </row>
    <row r="168" spans="2:7" x14ac:dyDescent="0.4">
      <c r="B168" s="30" t="s">
        <v>2886</v>
      </c>
      <c r="C168" s="30" t="s">
        <v>2888</v>
      </c>
      <c r="D168" s="30">
        <v>2</v>
      </c>
      <c r="E168" s="32" t="s">
        <v>68</v>
      </c>
      <c r="F168" s="37"/>
      <c r="G168" s="30"/>
    </row>
    <row r="169" spans="2:7" x14ac:dyDescent="0.4">
      <c r="B169" s="30" t="s">
        <v>2886</v>
      </c>
      <c r="C169" s="30" t="s">
        <v>2888</v>
      </c>
      <c r="D169" s="30">
        <v>3</v>
      </c>
      <c r="E169" s="32" t="s">
        <v>44</v>
      </c>
      <c r="F169" s="37"/>
      <c r="G169" s="30"/>
    </row>
    <row r="170" spans="2:7" x14ac:dyDescent="0.4">
      <c r="B170" s="30" t="s">
        <v>2886</v>
      </c>
      <c r="C170" s="30" t="s">
        <v>2888</v>
      </c>
      <c r="D170" s="30">
        <v>4</v>
      </c>
      <c r="E170" s="32" t="s">
        <v>650</v>
      </c>
      <c r="F170" s="37"/>
      <c r="G170" s="30"/>
    </row>
    <row r="171" spans="2:7" x14ac:dyDescent="0.4">
      <c r="B171" s="30" t="s">
        <v>2886</v>
      </c>
      <c r="C171" s="30" t="s">
        <v>2888</v>
      </c>
      <c r="D171" s="30">
        <v>5</v>
      </c>
      <c r="E171" s="30" t="s">
        <v>2181</v>
      </c>
      <c r="F171" s="37"/>
      <c r="G171" s="30"/>
    </row>
    <row r="172" spans="2:7" x14ac:dyDescent="0.4">
      <c r="B172" s="30" t="s">
        <v>2886</v>
      </c>
      <c r="C172" s="30" t="s">
        <v>2888</v>
      </c>
      <c r="D172" s="30">
        <v>6</v>
      </c>
      <c r="E172" s="30" t="s">
        <v>2184</v>
      </c>
      <c r="F172" s="37"/>
      <c r="G172" s="30"/>
    </row>
    <row r="173" spans="2:7" x14ac:dyDescent="0.4">
      <c r="B173" s="30" t="s">
        <v>2886</v>
      </c>
      <c r="C173" s="30" t="s">
        <v>2888</v>
      </c>
      <c r="D173" s="30">
        <v>7</v>
      </c>
      <c r="E173" s="30" t="s">
        <v>2173</v>
      </c>
      <c r="F173" s="37"/>
      <c r="G173" s="30"/>
    </row>
    <row r="174" spans="2:7" x14ac:dyDescent="0.4">
      <c r="B174" s="30" t="s">
        <v>2886</v>
      </c>
      <c r="C174" s="30" t="s">
        <v>2888</v>
      </c>
      <c r="D174" s="30">
        <v>8</v>
      </c>
      <c r="E174" s="30" t="s">
        <v>2890</v>
      </c>
      <c r="F174" s="37" t="s">
        <v>6854</v>
      </c>
      <c r="G174" s="30"/>
    </row>
    <row r="175" spans="2:7" x14ac:dyDescent="0.4">
      <c r="B175" s="30" t="s">
        <v>2886</v>
      </c>
      <c r="C175" s="30" t="s">
        <v>2888</v>
      </c>
      <c r="D175" s="30">
        <v>9</v>
      </c>
      <c r="E175" s="30" t="s">
        <v>2893</v>
      </c>
      <c r="F175" s="37"/>
      <c r="G175" s="30"/>
    </row>
    <row r="176" spans="2:7" x14ac:dyDescent="0.4">
      <c r="B176" s="30" t="s">
        <v>2886</v>
      </c>
      <c r="C176" s="30" t="s">
        <v>2888</v>
      </c>
      <c r="D176" s="30">
        <v>10</v>
      </c>
      <c r="E176" s="30" t="s">
        <v>2896</v>
      </c>
      <c r="F176" s="37"/>
      <c r="G176" s="30"/>
    </row>
    <row r="177" spans="2:7" x14ac:dyDescent="0.4">
      <c r="B177" s="30" t="s">
        <v>2886</v>
      </c>
      <c r="C177" s="30" t="s">
        <v>2888</v>
      </c>
      <c r="D177" s="30">
        <v>11</v>
      </c>
      <c r="E177" s="30" t="s">
        <v>442</v>
      </c>
      <c r="F177" s="37"/>
      <c r="G177" s="30"/>
    </row>
    <row r="178" spans="2:7" x14ac:dyDescent="0.4">
      <c r="B178" s="30" t="s">
        <v>2886</v>
      </c>
      <c r="C178" s="30" t="s">
        <v>2888</v>
      </c>
      <c r="D178" s="30">
        <v>12</v>
      </c>
      <c r="E178" s="30" t="s">
        <v>2196</v>
      </c>
      <c r="F178" s="37"/>
      <c r="G178" s="30"/>
    </row>
    <row r="179" spans="2:7" x14ac:dyDescent="0.4">
      <c r="B179" s="30" t="s">
        <v>2886</v>
      </c>
      <c r="C179" s="30" t="s">
        <v>2888</v>
      </c>
      <c r="D179" s="30">
        <v>13</v>
      </c>
      <c r="E179" s="30" t="s">
        <v>925</v>
      </c>
      <c r="F179" s="37"/>
      <c r="G179" s="30"/>
    </row>
    <row r="180" spans="2:7" x14ac:dyDescent="0.4">
      <c r="B180" s="30" t="s">
        <v>2886</v>
      </c>
      <c r="C180" s="30" t="s">
        <v>2888</v>
      </c>
      <c r="D180" s="30">
        <v>14</v>
      </c>
      <c r="E180" s="30" t="s">
        <v>2897</v>
      </c>
      <c r="F180" s="37"/>
      <c r="G180" s="30"/>
    </row>
    <row r="181" spans="2:7" x14ac:dyDescent="0.4">
      <c r="B181" s="30" t="s">
        <v>2886</v>
      </c>
      <c r="C181" s="30" t="s">
        <v>2888</v>
      </c>
      <c r="D181" s="30">
        <v>15</v>
      </c>
      <c r="E181" s="30" t="s">
        <v>2817</v>
      </c>
      <c r="F181" s="37" t="s">
        <v>6854</v>
      </c>
      <c r="G181" s="30"/>
    </row>
    <row r="182" spans="2:7" x14ac:dyDescent="0.4">
      <c r="B182" s="30" t="s">
        <v>2886</v>
      </c>
      <c r="C182" s="30" t="s">
        <v>2888</v>
      </c>
      <c r="D182" s="30">
        <v>16</v>
      </c>
      <c r="E182" s="30" t="s">
        <v>2898</v>
      </c>
      <c r="F182" s="37"/>
      <c r="G182" s="30"/>
    </row>
    <row r="183" spans="2:7" x14ac:dyDescent="0.4">
      <c r="B183" s="30" t="s">
        <v>2886</v>
      </c>
      <c r="C183" s="30" t="s">
        <v>2888</v>
      </c>
      <c r="D183" s="30">
        <v>17</v>
      </c>
      <c r="E183" s="30" t="s">
        <v>1587</v>
      </c>
      <c r="F183" s="37"/>
      <c r="G183" s="30"/>
    </row>
    <row r="184" spans="2:7" x14ac:dyDescent="0.4">
      <c r="B184" s="30" t="s">
        <v>2886</v>
      </c>
      <c r="C184" s="30" t="s">
        <v>2888</v>
      </c>
      <c r="D184" s="30">
        <v>18</v>
      </c>
      <c r="E184" s="30" t="s">
        <v>2900</v>
      </c>
      <c r="F184" s="37"/>
      <c r="G184" s="30"/>
    </row>
    <row r="185" spans="2:7" x14ac:dyDescent="0.4">
      <c r="B185" s="30" t="s">
        <v>2886</v>
      </c>
      <c r="C185" s="30" t="s">
        <v>2888</v>
      </c>
      <c r="D185" s="30">
        <v>19</v>
      </c>
      <c r="E185" s="30" t="s">
        <v>2543</v>
      </c>
      <c r="F185" s="37"/>
      <c r="G185" s="30"/>
    </row>
    <row r="186" spans="2:7" x14ac:dyDescent="0.4">
      <c r="B186" s="30" t="s">
        <v>2886</v>
      </c>
      <c r="C186" s="30" t="s">
        <v>2888</v>
      </c>
      <c r="D186" s="30">
        <v>20</v>
      </c>
      <c r="E186" s="30" t="s">
        <v>2674</v>
      </c>
      <c r="F186" s="37"/>
      <c r="G186" s="30"/>
    </row>
    <row r="187" spans="2:7" x14ac:dyDescent="0.4">
      <c r="B187" s="30" t="s">
        <v>2886</v>
      </c>
      <c r="C187" s="30" t="s">
        <v>2888</v>
      </c>
      <c r="D187" s="30">
        <v>21</v>
      </c>
      <c r="E187" s="30" t="s">
        <v>2903</v>
      </c>
      <c r="F187" s="37"/>
      <c r="G187" s="30"/>
    </row>
    <row r="188" spans="2:7" x14ac:dyDescent="0.4">
      <c r="B188" s="30" t="s">
        <v>2886</v>
      </c>
      <c r="C188" s="30" t="s">
        <v>2888</v>
      </c>
      <c r="D188" s="30">
        <v>22</v>
      </c>
      <c r="E188" s="30" t="s">
        <v>1003</v>
      </c>
      <c r="F188" s="37" t="s">
        <v>6854</v>
      </c>
      <c r="G188" s="30"/>
    </row>
    <row r="189" spans="2:7" x14ac:dyDescent="0.4">
      <c r="B189" s="30" t="s">
        <v>2886</v>
      </c>
      <c r="C189" s="30" t="s">
        <v>2888</v>
      </c>
      <c r="D189" s="30">
        <v>23</v>
      </c>
      <c r="E189" s="30" t="s">
        <v>2904</v>
      </c>
      <c r="F189" s="37"/>
      <c r="G189" s="30"/>
    </row>
    <row r="190" spans="2:7" x14ac:dyDescent="0.4">
      <c r="B190" s="30" t="s">
        <v>2886</v>
      </c>
      <c r="C190" s="30" t="s">
        <v>2888</v>
      </c>
      <c r="D190" s="30">
        <v>24</v>
      </c>
      <c r="E190" s="30" t="s">
        <v>2906</v>
      </c>
      <c r="F190" s="37"/>
      <c r="G190" s="30"/>
    </row>
    <row r="191" spans="2:7" x14ac:dyDescent="0.4">
      <c r="B191" s="30" t="s">
        <v>2886</v>
      </c>
      <c r="C191" s="30" t="s">
        <v>2888</v>
      </c>
      <c r="D191" s="30">
        <v>25</v>
      </c>
      <c r="E191" s="30" t="s">
        <v>2907</v>
      </c>
      <c r="F191" s="37"/>
      <c r="G191" s="30"/>
    </row>
    <row r="192" spans="2:7" x14ac:dyDescent="0.4">
      <c r="B192" s="30" t="s">
        <v>2886</v>
      </c>
      <c r="C192" s="30" t="s">
        <v>2888</v>
      </c>
      <c r="D192" s="30">
        <v>26</v>
      </c>
      <c r="E192" s="30" t="s">
        <v>765</v>
      </c>
      <c r="F192" s="37"/>
      <c r="G192" s="30"/>
    </row>
    <row r="193" spans="2:7" x14ac:dyDescent="0.4">
      <c r="B193" s="30" t="s">
        <v>2886</v>
      </c>
      <c r="C193" s="30" t="s">
        <v>2888</v>
      </c>
      <c r="D193" s="30">
        <v>27</v>
      </c>
      <c r="E193" s="30" t="s">
        <v>641</v>
      </c>
      <c r="F193" s="37"/>
      <c r="G193" s="30"/>
    </row>
    <row r="194" spans="2:7" x14ac:dyDescent="0.4">
      <c r="B194" s="30" t="s">
        <v>2886</v>
      </c>
      <c r="C194" s="30" t="s">
        <v>2888</v>
      </c>
      <c r="D194" s="30">
        <v>28</v>
      </c>
      <c r="E194" s="30" t="s">
        <v>796</v>
      </c>
      <c r="F194" s="37"/>
      <c r="G194" s="30"/>
    </row>
    <row r="195" spans="2:7" x14ac:dyDescent="0.4">
      <c r="B195" s="30" t="s">
        <v>2886</v>
      </c>
      <c r="C195" s="30" t="s">
        <v>2888</v>
      </c>
      <c r="D195" s="30">
        <v>29</v>
      </c>
      <c r="E195" s="30" t="s">
        <v>2200</v>
      </c>
      <c r="F195" s="37"/>
      <c r="G195" s="30"/>
    </row>
    <row r="196" spans="2:7" x14ac:dyDescent="0.4">
      <c r="B196" s="30" t="s">
        <v>2886</v>
      </c>
      <c r="C196" s="30" t="s">
        <v>2888</v>
      </c>
      <c r="D196" s="30">
        <v>30</v>
      </c>
      <c r="E196" s="30" t="s">
        <v>1774</v>
      </c>
      <c r="F196" s="37"/>
      <c r="G196" s="30"/>
    </row>
    <row r="197" spans="2:7" x14ac:dyDescent="0.4">
      <c r="B197" s="30" t="s">
        <v>2886</v>
      </c>
      <c r="C197" s="30" t="s">
        <v>2888</v>
      </c>
      <c r="D197" s="30">
        <v>31</v>
      </c>
      <c r="E197" s="30" t="s">
        <v>2908</v>
      </c>
      <c r="F197" s="37"/>
      <c r="G197" s="30"/>
    </row>
    <row r="198" spans="2:7" x14ac:dyDescent="0.4">
      <c r="B198" s="30" t="s">
        <v>2886</v>
      </c>
      <c r="C198" s="30" t="s">
        <v>2888</v>
      </c>
      <c r="D198" s="30">
        <v>32</v>
      </c>
      <c r="E198" s="30" t="s">
        <v>2914</v>
      </c>
      <c r="F198" s="37"/>
      <c r="G198" s="30"/>
    </row>
    <row r="199" spans="2:7" x14ac:dyDescent="0.4">
      <c r="B199" s="30" t="s">
        <v>2886</v>
      </c>
      <c r="C199" s="30" t="s">
        <v>2888</v>
      </c>
      <c r="D199" s="30">
        <v>33</v>
      </c>
      <c r="E199" s="30" t="s">
        <v>2918</v>
      </c>
      <c r="F199" s="37"/>
      <c r="G199" s="30"/>
    </row>
    <row r="200" spans="2:7" x14ac:dyDescent="0.4">
      <c r="B200" s="30" t="s">
        <v>2886</v>
      </c>
      <c r="C200" s="30" t="s">
        <v>2888</v>
      </c>
      <c r="D200" s="30">
        <v>34</v>
      </c>
      <c r="E200" s="30" t="s">
        <v>2920</v>
      </c>
      <c r="F200" s="37"/>
      <c r="G200" s="30"/>
    </row>
    <row r="201" spans="2:7" x14ac:dyDescent="0.4">
      <c r="B201" s="30" t="s">
        <v>2886</v>
      </c>
      <c r="C201" s="30" t="s">
        <v>2888</v>
      </c>
      <c r="D201" s="30">
        <v>35</v>
      </c>
      <c r="E201" s="30" t="s">
        <v>1283</v>
      </c>
      <c r="F201" s="37"/>
      <c r="G201" s="30"/>
    </row>
    <row r="202" spans="2:7" x14ac:dyDescent="0.4">
      <c r="B202" s="30" t="s">
        <v>2886</v>
      </c>
      <c r="C202" s="30" t="s">
        <v>2888</v>
      </c>
      <c r="D202" s="30">
        <v>36</v>
      </c>
      <c r="E202" s="30" t="s">
        <v>2926</v>
      </c>
      <c r="F202" s="37"/>
      <c r="G202" s="30"/>
    </row>
    <row r="203" spans="2:7" x14ac:dyDescent="0.4">
      <c r="B203" s="30" t="s">
        <v>2886</v>
      </c>
      <c r="C203" s="30" t="s">
        <v>2888</v>
      </c>
      <c r="D203" s="30">
        <v>37</v>
      </c>
      <c r="E203" s="30" t="s">
        <v>2281</v>
      </c>
      <c r="F203" s="37"/>
      <c r="G203" s="30"/>
    </row>
    <row r="204" spans="2:7" x14ac:dyDescent="0.4">
      <c r="B204" s="30" t="s">
        <v>2886</v>
      </c>
      <c r="C204" s="30" t="s">
        <v>2888</v>
      </c>
      <c r="D204" s="30">
        <v>38</v>
      </c>
      <c r="E204" s="30" t="s">
        <v>2927</v>
      </c>
      <c r="F204" s="37"/>
      <c r="G204" s="30"/>
    </row>
    <row r="205" spans="2:7" x14ac:dyDescent="0.4">
      <c r="B205" s="30" t="s">
        <v>2886</v>
      </c>
      <c r="C205" s="30" t="s">
        <v>2888</v>
      </c>
      <c r="D205" s="30">
        <v>39</v>
      </c>
      <c r="E205" s="30" t="s">
        <v>535</v>
      </c>
      <c r="F205" s="37"/>
      <c r="G205" s="30"/>
    </row>
    <row r="206" spans="2:7" x14ac:dyDescent="0.4">
      <c r="B206" s="30" t="s">
        <v>2886</v>
      </c>
      <c r="C206" s="30" t="s">
        <v>2888</v>
      </c>
      <c r="D206" s="30">
        <v>40</v>
      </c>
      <c r="E206" s="30" t="s">
        <v>493</v>
      </c>
      <c r="F206" s="37"/>
      <c r="G206" s="30"/>
    </row>
    <row r="207" spans="2:7" x14ac:dyDescent="0.4">
      <c r="B207" s="30" t="s">
        <v>2886</v>
      </c>
      <c r="C207" s="30" t="s">
        <v>2888</v>
      </c>
      <c r="D207" s="30">
        <v>41</v>
      </c>
      <c r="E207" s="30" t="s">
        <v>2933</v>
      </c>
      <c r="F207" s="37"/>
      <c r="G207" s="30"/>
    </row>
    <row r="208" spans="2:7" x14ac:dyDescent="0.4">
      <c r="B208" s="30" t="s">
        <v>2886</v>
      </c>
      <c r="C208" s="30" t="s">
        <v>2888</v>
      </c>
      <c r="D208" s="30">
        <v>42</v>
      </c>
      <c r="E208" s="33" t="s">
        <v>766</v>
      </c>
      <c r="F208" s="37"/>
      <c r="G208" s="30"/>
    </row>
    <row r="209" spans="2:7" x14ac:dyDescent="0.4">
      <c r="B209" s="30" t="s">
        <v>2886</v>
      </c>
      <c r="C209" s="30" t="s">
        <v>2888</v>
      </c>
      <c r="D209" s="30">
        <v>43</v>
      </c>
      <c r="E209" s="33" t="s">
        <v>2934</v>
      </c>
      <c r="F209" s="37"/>
      <c r="G209" s="30"/>
    </row>
    <row r="210" spans="2:7" x14ac:dyDescent="0.4">
      <c r="B210" s="30" t="s">
        <v>2886</v>
      </c>
      <c r="C210" s="30" t="s">
        <v>2888</v>
      </c>
      <c r="D210" s="30">
        <v>44</v>
      </c>
      <c r="E210" s="33" t="s">
        <v>2935</v>
      </c>
      <c r="F210" s="37"/>
      <c r="G210" s="30"/>
    </row>
    <row r="211" spans="2:7" x14ac:dyDescent="0.4">
      <c r="B211" s="30" t="s">
        <v>2886</v>
      </c>
      <c r="C211" s="30" t="s">
        <v>2888</v>
      </c>
      <c r="D211" s="30">
        <v>45</v>
      </c>
      <c r="E211" s="33" t="s">
        <v>2937</v>
      </c>
      <c r="F211" s="37"/>
      <c r="G211" s="30"/>
    </row>
    <row r="212" spans="2:7" x14ac:dyDescent="0.4">
      <c r="B212" s="30" t="s">
        <v>2886</v>
      </c>
      <c r="C212" s="30" t="s">
        <v>2888</v>
      </c>
      <c r="D212" s="30">
        <v>46</v>
      </c>
      <c r="E212" s="33" t="s">
        <v>781</v>
      </c>
      <c r="F212" s="37"/>
      <c r="G212" s="30"/>
    </row>
    <row r="213" spans="2:7" x14ac:dyDescent="0.4">
      <c r="B213" s="30" t="s">
        <v>2886</v>
      </c>
      <c r="C213" s="30" t="s">
        <v>2888</v>
      </c>
      <c r="D213" s="30">
        <v>47</v>
      </c>
      <c r="E213" s="33" t="s">
        <v>2223</v>
      </c>
      <c r="F213" s="37"/>
      <c r="G213" s="30"/>
    </row>
    <row r="214" spans="2:7" x14ac:dyDescent="0.4">
      <c r="B214" s="30" t="s">
        <v>2886</v>
      </c>
      <c r="C214" s="30" t="s">
        <v>2888</v>
      </c>
      <c r="D214" s="30">
        <v>48</v>
      </c>
      <c r="E214" s="33" t="s">
        <v>2941</v>
      </c>
      <c r="F214" s="37"/>
      <c r="G214" s="30"/>
    </row>
    <row r="215" spans="2:7" x14ac:dyDescent="0.4">
      <c r="B215" s="30" t="s">
        <v>2886</v>
      </c>
      <c r="C215" s="30" t="s">
        <v>2888</v>
      </c>
      <c r="D215" s="30">
        <v>49</v>
      </c>
      <c r="E215" s="33" t="s">
        <v>852</v>
      </c>
      <c r="F215" s="37"/>
      <c r="G215" s="30"/>
    </row>
    <row r="216" spans="2:7" x14ac:dyDescent="0.4">
      <c r="B216" s="30" t="s">
        <v>2886</v>
      </c>
      <c r="C216" s="30" t="s">
        <v>2888</v>
      </c>
      <c r="D216" s="30">
        <v>50</v>
      </c>
      <c r="E216" s="33" t="s">
        <v>2944</v>
      </c>
      <c r="F216" s="37"/>
      <c r="G216" s="30"/>
    </row>
    <row r="217" spans="2:7" x14ac:dyDescent="0.4">
      <c r="B217" s="30" t="s">
        <v>2886</v>
      </c>
      <c r="C217" s="30" t="s">
        <v>2888</v>
      </c>
      <c r="D217" s="30">
        <v>51</v>
      </c>
      <c r="E217" s="33" t="s">
        <v>2946</v>
      </c>
      <c r="F217" s="37"/>
      <c r="G217" s="30"/>
    </row>
    <row r="218" spans="2:7" x14ac:dyDescent="0.4">
      <c r="B218" s="30" t="s">
        <v>2886</v>
      </c>
      <c r="C218" s="30" t="s">
        <v>2888</v>
      </c>
      <c r="D218" s="30">
        <v>52</v>
      </c>
      <c r="E218" s="33" t="s">
        <v>1947</v>
      </c>
      <c r="F218" s="37"/>
      <c r="G218" s="30"/>
    </row>
    <row r="219" spans="2:7" x14ac:dyDescent="0.4">
      <c r="B219" s="30" t="s">
        <v>2886</v>
      </c>
      <c r="C219" s="30" t="s">
        <v>2888</v>
      </c>
      <c r="D219" s="30">
        <v>53</v>
      </c>
      <c r="E219" s="33" t="s">
        <v>210</v>
      </c>
      <c r="F219" s="37"/>
      <c r="G219" s="30"/>
    </row>
    <row r="220" spans="2:7" x14ac:dyDescent="0.4">
      <c r="B220" s="30" t="s">
        <v>2886</v>
      </c>
      <c r="C220" s="30" t="s">
        <v>2888</v>
      </c>
      <c r="D220" s="30">
        <v>54</v>
      </c>
      <c r="E220" s="33" t="s">
        <v>2952</v>
      </c>
      <c r="F220" s="37"/>
      <c r="G220" s="30"/>
    </row>
    <row r="221" spans="2:7" x14ac:dyDescent="0.4">
      <c r="B221" s="30" t="s">
        <v>2886</v>
      </c>
      <c r="C221" s="30" t="s">
        <v>2888</v>
      </c>
      <c r="D221" s="30">
        <v>55</v>
      </c>
      <c r="E221" s="33" t="s">
        <v>2956</v>
      </c>
      <c r="F221" s="37"/>
      <c r="G221" s="30"/>
    </row>
    <row r="222" spans="2:7" x14ac:dyDescent="0.4">
      <c r="B222" s="30" t="s">
        <v>2886</v>
      </c>
      <c r="C222" s="30" t="s">
        <v>2888</v>
      </c>
      <c r="D222" s="30">
        <v>56</v>
      </c>
      <c r="E222" s="33" t="s">
        <v>2813</v>
      </c>
      <c r="F222" s="37"/>
      <c r="G222" s="30"/>
    </row>
    <row r="223" spans="2:7" x14ac:dyDescent="0.4">
      <c r="B223" s="30" t="s">
        <v>2886</v>
      </c>
      <c r="C223" s="30" t="s">
        <v>2888</v>
      </c>
      <c r="D223" s="30">
        <v>57</v>
      </c>
      <c r="E223" s="33" t="s">
        <v>2959</v>
      </c>
      <c r="F223" s="37"/>
      <c r="G223" s="30"/>
    </row>
    <row r="224" spans="2:7" x14ac:dyDescent="0.4">
      <c r="B224" s="30" t="s">
        <v>2886</v>
      </c>
      <c r="C224" s="30" t="s">
        <v>2888</v>
      </c>
      <c r="D224" s="30">
        <v>58</v>
      </c>
      <c r="E224" s="33" t="s">
        <v>1224</v>
      </c>
      <c r="F224" s="37"/>
      <c r="G224" s="30"/>
    </row>
    <row r="225" spans="2:7" x14ac:dyDescent="0.4">
      <c r="B225" s="30" t="s">
        <v>2886</v>
      </c>
      <c r="C225" s="30" t="s">
        <v>2888</v>
      </c>
      <c r="D225" s="30">
        <v>59</v>
      </c>
      <c r="E225" s="33" t="s">
        <v>2960</v>
      </c>
      <c r="F225" s="37"/>
      <c r="G225" s="30"/>
    </row>
    <row r="226" spans="2:7" x14ac:dyDescent="0.4">
      <c r="B226" s="30" t="s">
        <v>2886</v>
      </c>
      <c r="C226" s="30" t="s">
        <v>2888</v>
      </c>
      <c r="D226" s="30">
        <v>60</v>
      </c>
      <c r="E226" s="33" t="s">
        <v>819</v>
      </c>
      <c r="F226" s="37"/>
      <c r="G226" s="30"/>
    </row>
    <row r="227" spans="2:7" x14ac:dyDescent="0.4">
      <c r="B227" s="30" t="s">
        <v>2886</v>
      </c>
      <c r="C227" s="30" t="s">
        <v>2888</v>
      </c>
      <c r="D227" s="30">
        <v>61</v>
      </c>
      <c r="E227" s="33" t="s">
        <v>2962</v>
      </c>
      <c r="F227" s="37"/>
      <c r="G227" s="30"/>
    </row>
    <row r="228" spans="2:7" x14ac:dyDescent="0.4">
      <c r="B228" s="30" t="s">
        <v>2886</v>
      </c>
      <c r="C228" s="30" t="s">
        <v>2888</v>
      </c>
      <c r="D228" s="30">
        <v>62</v>
      </c>
      <c r="E228" s="33" t="s">
        <v>2965</v>
      </c>
      <c r="F228" s="37"/>
      <c r="G228" s="30"/>
    </row>
    <row r="229" spans="2:7" x14ac:dyDescent="0.4">
      <c r="B229" s="30" t="s">
        <v>2886</v>
      </c>
      <c r="C229" s="30" t="s">
        <v>2888</v>
      </c>
      <c r="D229" s="30">
        <v>63</v>
      </c>
      <c r="E229" s="33" t="s">
        <v>2967</v>
      </c>
      <c r="F229" s="37"/>
      <c r="G229" s="30"/>
    </row>
    <row r="230" spans="2:7" x14ac:dyDescent="0.4">
      <c r="B230" s="30" t="s">
        <v>2886</v>
      </c>
      <c r="C230" s="30" t="s">
        <v>2888</v>
      </c>
      <c r="D230" s="30">
        <v>64</v>
      </c>
      <c r="E230" s="33" t="s">
        <v>2969</v>
      </c>
      <c r="F230" s="37"/>
      <c r="G230" s="30"/>
    </row>
    <row r="231" spans="2:7" x14ac:dyDescent="0.4">
      <c r="B231" s="30" t="s">
        <v>2886</v>
      </c>
      <c r="C231" s="30" t="s">
        <v>2888</v>
      </c>
      <c r="D231" s="30">
        <v>65</v>
      </c>
      <c r="E231" s="33" t="s">
        <v>2349</v>
      </c>
      <c r="F231" s="37"/>
      <c r="G231" s="30"/>
    </row>
    <row r="232" spans="2:7" x14ac:dyDescent="0.4">
      <c r="B232" s="30" t="s">
        <v>2886</v>
      </c>
      <c r="C232" s="30" t="s">
        <v>2888</v>
      </c>
      <c r="D232" s="30">
        <v>66</v>
      </c>
      <c r="E232" s="33" t="s">
        <v>2970</v>
      </c>
      <c r="F232" s="37"/>
      <c r="G232" s="30"/>
    </row>
    <row r="233" spans="2:7" x14ac:dyDescent="0.4">
      <c r="B233" s="30" t="s">
        <v>2886</v>
      </c>
      <c r="C233" s="30" t="s">
        <v>2888</v>
      </c>
      <c r="D233" s="30">
        <v>67</v>
      </c>
      <c r="E233" s="33" t="s">
        <v>234</v>
      </c>
      <c r="F233" s="37"/>
      <c r="G233" s="30"/>
    </row>
    <row r="234" spans="2:7" x14ac:dyDescent="0.4">
      <c r="B234" s="30" t="s">
        <v>2886</v>
      </c>
      <c r="C234" s="30" t="s">
        <v>2888</v>
      </c>
      <c r="D234" s="30">
        <v>68</v>
      </c>
      <c r="E234" s="33" t="s">
        <v>729</v>
      </c>
      <c r="F234" s="37"/>
      <c r="G234" s="30"/>
    </row>
    <row r="235" spans="2:7" x14ac:dyDescent="0.4">
      <c r="B235" s="30" t="s">
        <v>2886</v>
      </c>
      <c r="C235" s="30" t="s">
        <v>2888</v>
      </c>
      <c r="D235" s="30">
        <v>69</v>
      </c>
      <c r="E235" s="33" t="s">
        <v>2974</v>
      </c>
      <c r="F235" s="37"/>
      <c r="G235" s="30"/>
    </row>
    <row r="236" spans="2:7" x14ac:dyDescent="0.4">
      <c r="B236" s="30" t="s">
        <v>2886</v>
      </c>
      <c r="C236" s="30" t="s">
        <v>2888</v>
      </c>
      <c r="D236" s="30">
        <v>70</v>
      </c>
      <c r="E236" s="33" t="s">
        <v>546</v>
      </c>
      <c r="F236" s="37"/>
      <c r="G236" s="30"/>
    </row>
    <row r="237" spans="2:7" x14ac:dyDescent="0.4">
      <c r="B237" s="30" t="s">
        <v>2886</v>
      </c>
      <c r="C237" s="30" t="s">
        <v>2888</v>
      </c>
      <c r="D237" s="30">
        <v>71</v>
      </c>
      <c r="E237" s="33" t="s">
        <v>2975</v>
      </c>
      <c r="F237" s="37"/>
      <c r="G237" s="30"/>
    </row>
    <row r="238" spans="2:7" x14ac:dyDescent="0.4">
      <c r="B238" s="30" t="s">
        <v>2886</v>
      </c>
      <c r="C238" s="30" t="s">
        <v>2888</v>
      </c>
      <c r="D238" s="30">
        <v>72</v>
      </c>
      <c r="E238" s="33" t="s">
        <v>2619</v>
      </c>
      <c r="F238" s="37"/>
      <c r="G238" s="30"/>
    </row>
    <row r="239" spans="2:7" x14ac:dyDescent="0.4">
      <c r="B239" s="30" t="s">
        <v>2886</v>
      </c>
      <c r="C239" s="30" t="s">
        <v>2888</v>
      </c>
      <c r="D239" s="30">
        <v>73</v>
      </c>
      <c r="E239" s="33" t="s">
        <v>2211</v>
      </c>
      <c r="F239" s="37"/>
      <c r="G239" s="30"/>
    </row>
    <row r="240" spans="2:7" x14ac:dyDescent="0.4">
      <c r="B240" s="30" t="s">
        <v>2886</v>
      </c>
      <c r="C240" s="30" t="s">
        <v>2888</v>
      </c>
      <c r="D240" s="30">
        <v>74</v>
      </c>
      <c r="E240" s="33" t="s">
        <v>2576</v>
      </c>
      <c r="F240" s="37"/>
      <c r="G240" s="30"/>
    </row>
    <row r="241" spans="2:7" x14ac:dyDescent="0.4">
      <c r="B241" s="30" t="s">
        <v>2886</v>
      </c>
      <c r="C241" s="30" t="s">
        <v>2888</v>
      </c>
      <c r="D241" s="30">
        <v>75</v>
      </c>
      <c r="E241" s="33" t="s">
        <v>80</v>
      </c>
      <c r="F241" s="37"/>
      <c r="G241" s="30"/>
    </row>
    <row r="242" spans="2:7" x14ac:dyDescent="0.4">
      <c r="B242" s="30" t="s">
        <v>2886</v>
      </c>
      <c r="C242" s="30" t="s">
        <v>2888</v>
      </c>
      <c r="D242" s="30">
        <v>76</v>
      </c>
      <c r="E242" s="33" t="s">
        <v>2976</v>
      </c>
      <c r="F242" s="37"/>
      <c r="G242" s="30"/>
    </row>
    <row r="243" spans="2:7" x14ac:dyDescent="0.4">
      <c r="B243" s="30" t="s">
        <v>2886</v>
      </c>
      <c r="C243" s="30" t="s">
        <v>2888</v>
      </c>
      <c r="D243" s="30">
        <v>77</v>
      </c>
      <c r="E243" s="33" t="s">
        <v>2431</v>
      </c>
      <c r="F243" s="37"/>
      <c r="G243" s="30"/>
    </row>
    <row r="244" spans="2:7" x14ac:dyDescent="0.4">
      <c r="B244" s="30" t="s">
        <v>2886</v>
      </c>
      <c r="C244" s="30" t="s">
        <v>2888</v>
      </c>
      <c r="D244" s="30">
        <v>78</v>
      </c>
      <c r="E244" s="33" t="s">
        <v>2978</v>
      </c>
      <c r="F244" s="37"/>
      <c r="G244" s="30"/>
    </row>
    <row r="245" spans="2:7" x14ac:dyDescent="0.4">
      <c r="B245" s="30" t="s">
        <v>2886</v>
      </c>
      <c r="C245" s="30" t="s">
        <v>2888</v>
      </c>
      <c r="D245" s="30">
        <v>79</v>
      </c>
      <c r="E245" s="33" t="s">
        <v>2981</v>
      </c>
      <c r="F245" s="37"/>
      <c r="G245" s="30"/>
    </row>
    <row r="246" spans="2:7" x14ac:dyDescent="0.4">
      <c r="B246" s="30" t="s">
        <v>2886</v>
      </c>
      <c r="C246" s="30" t="s">
        <v>2888</v>
      </c>
      <c r="D246" s="30">
        <v>80</v>
      </c>
      <c r="E246" s="33" t="s">
        <v>2983</v>
      </c>
      <c r="F246" s="37"/>
      <c r="G246" s="30"/>
    </row>
    <row r="247" spans="2:7" x14ac:dyDescent="0.4">
      <c r="B247" s="30" t="s">
        <v>2886</v>
      </c>
      <c r="C247" s="30" t="s">
        <v>2888</v>
      </c>
      <c r="D247" s="30">
        <v>81</v>
      </c>
      <c r="E247" s="33" t="s">
        <v>871</v>
      </c>
      <c r="F247" s="37"/>
      <c r="G247" s="30"/>
    </row>
    <row r="248" spans="2:7" x14ac:dyDescent="0.4">
      <c r="B248" s="30" t="s">
        <v>2886</v>
      </c>
      <c r="C248" s="30" t="s">
        <v>2888</v>
      </c>
      <c r="D248" s="30">
        <v>82</v>
      </c>
      <c r="E248" s="33" t="s">
        <v>2984</v>
      </c>
      <c r="F248" s="37"/>
      <c r="G248" s="30"/>
    </row>
    <row r="249" spans="2:7" x14ac:dyDescent="0.4">
      <c r="B249" s="30" t="s">
        <v>2886</v>
      </c>
      <c r="C249" s="30" t="s">
        <v>2888</v>
      </c>
      <c r="D249" s="30">
        <v>83</v>
      </c>
      <c r="E249" s="33" t="s">
        <v>2986</v>
      </c>
      <c r="F249" s="37"/>
      <c r="G249" s="30"/>
    </row>
    <row r="250" spans="2:7" x14ac:dyDescent="0.4">
      <c r="B250" s="30" t="s">
        <v>2886</v>
      </c>
      <c r="C250" s="30" t="s">
        <v>2888</v>
      </c>
      <c r="D250" s="30">
        <v>84</v>
      </c>
      <c r="E250" s="33" t="s">
        <v>2988</v>
      </c>
      <c r="F250" s="37"/>
      <c r="G250" s="30"/>
    </row>
    <row r="251" spans="2:7" x14ac:dyDescent="0.4">
      <c r="B251" s="30" t="s">
        <v>2886</v>
      </c>
      <c r="C251" s="30" t="s">
        <v>2888</v>
      </c>
      <c r="D251" s="30">
        <v>85</v>
      </c>
      <c r="E251" s="33" t="s">
        <v>2991</v>
      </c>
      <c r="F251" s="37"/>
      <c r="G251" s="30"/>
    </row>
    <row r="252" spans="2:7" x14ac:dyDescent="0.4">
      <c r="B252" s="30" t="s">
        <v>2886</v>
      </c>
      <c r="C252" s="30" t="s">
        <v>2888</v>
      </c>
      <c r="D252" s="30">
        <v>86</v>
      </c>
      <c r="E252" s="33" t="s">
        <v>2993</v>
      </c>
      <c r="F252" s="37"/>
      <c r="G252" s="30"/>
    </row>
    <row r="253" spans="2:7" x14ac:dyDescent="0.4">
      <c r="B253" s="30" t="s">
        <v>2886</v>
      </c>
      <c r="C253" s="30" t="s">
        <v>2888</v>
      </c>
      <c r="D253" s="30">
        <v>87</v>
      </c>
      <c r="E253" s="33" t="s">
        <v>2995</v>
      </c>
      <c r="F253" s="37"/>
      <c r="G253" s="30"/>
    </row>
    <row r="254" spans="2:7" x14ac:dyDescent="0.4">
      <c r="B254" s="30" t="s">
        <v>2886</v>
      </c>
      <c r="C254" s="30" t="s">
        <v>2888</v>
      </c>
      <c r="D254" s="30">
        <v>88</v>
      </c>
      <c r="E254" s="33" t="s">
        <v>2996</v>
      </c>
      <c r="F254" s="37"/>
      <c r="G254" s="30"/>
    </row>
    <row r="255" spans="2:7" x14ac:dyDescent="0.4">
      <c r="B255" s="30" t="s">
        <v>2886</v>
      </c>
      <c r="C255" s="30" t="s">
        <v>2888</v>
      </c>
      <c r="D255" s="30">
        <v>89</v>
      </c>
      <c r="E255" s="33" t="s">
        <v>2999</v>
      </c>
      <c r="F255" s="37"/>
      <c r="G255" s="30"/>
    </row>
    <row r="256" spans="2:7" x14ac:dyDescent="0.4">
      <c r="B256" s="30" t="s">
        <v>2886</v>
      </c>
      <c r="C256" s="30" t="s">
        <v>2888</v>
      </c>
      <c r="D256" s="30">
        <v>90</v>
      </c>
      <c r="E256" s="33" t="s">
        <v>3000</v>
      </c>
      <c r="F256" s="37"/>
      <c r="G256" s="30"/>
    </row>
    <row r="257" spans="2:7" x14ac:dyDescent="0.4">
      <c r="B257" s="30" t="s">
        <v>2886</v>
      </c>
      <c r="C257" s="30" t="s">
        <v>2888</v>
      </c>
      <c r="D257" s="30">
        <v>91</v>
      </c>
      <c r="E257" s="33" t="s">
        <v>388</v>
      </c>
      <c r="F257" s="37"/>
      <c r="G257" s="30"/>
    </row>
    <row r="258" spans="2:7" x14ac:dyDescent="0.4">
      <c r="B258" s="30" t="s">
        <v>2886</v>
      </c>
      <c r="C258" s="30" t="s">
        <v>2888</v>
      </c>
      <c r="D258" s="30">
        <v>92</v>
      </c>
      <c r="E258" s="33" t="s">
        <v>3001</v>
      </c>
      <c r="F258" s="37"/>
      <c r="G258" s="30"/>
    </row>
    <row r="259" spans="2:7" x14ac:dyDescent="0.4">
      <c r="B259" s="30" t="s">
        <v>2886</v>
      </c>
      <c r="C259" s="30" t="s">
        <v>2888</v>
      </c>
      <c r="D259" s="30">
        <v>93</v>
      </c>
      <c r="E259" s="33" t="s">
        <v>3005</v>
      </c>
      <c r="F259" s="37"/>
      <c r="G259" s="30"/>
    </row>
    <row r="260" spans="2:7" x14ac:dyDescent="0.4">
      <c r="B260" s="30" t="s">
        <v>2886</v>
      </c>
      <c r="C260" s="30" t="s">
        <v>2888</v>
      </c>
      <c r="D260" s="30">
        <v>94</v>
      </c>
      <c r="E260" s="33" t="s">
        <v>3013</v>
      </c>
      <c r="F260" s="37"/>
      <c r="G260" s="30"/>
    </row>
    <row r="261" spans="2:7" x14ac:dyDescent="0.4">
      <c r="B261" s="30" t="s">
        <v>2886</v>
      </c>
      <c r="C261" s="30" t="s">
        <v>2888</v>
      </c>
      <c r="D261" s="30">
        <v>95</v>
      </c>
      <c r="E261" s="33" t="s">
        <v>1454</v>
      </c>
      <c r="F261" s="37"/>
      <c r="G261" s="30"/>
    </row>
    <row r="262" spans="2:7" x14ac:dyDescent="0.4">
      <c r="B262" s="30" t="s">
        <v>2886</v>
      </c>
      <c r="C262" s="30" t="s">
        <v>2888</v>
      </c>
      <c r="D262" s="30">
        <v>96</v>
      </c>
      <c r="E262" s="33" t="s">
        <v>2744</v>
      </c>
      <c r="F262" s="37"/>
      <c r="G262" s="30"/>
    </row>
    <row r="263" spans="2:7" x14ac:dyDescent="0.4">
      <c r="B263" s="30" t="s">
        <v>2886</v>
      </c>
      <c r="C263" s="30" t="s">
        <v>2888</v>
      </c>
      <c r="D263" s="30">
        <v>97</v>
      </c>
      <c r="E263" s="33" t="s">
        <v>3014</v>
      </c>
      <c r="F263" s="37"/>
      <c r="G263" s="30"/>
    </row>
    <row r="264" spans="2:7" x14ac:dyDescent="0.4">
      <c r="B264" s="30" t="s">
        <v>2886</v>
      </c>
      <c r="C264" s="30" t="s">
        <v>2888</v>
      </c>
      <c r="D264" s="30">
        <v>98</v>
      </c>
      <c r="E264" s="33" t="s">
        <v>2678</v>
      </c>
      <c r="F264" s="37"/>
      <c r="G264" s="30"/>
    </row>
    <row r="265" spans="2:7" x14ac:dyDescent="0.4">
      <c r="B265" s="30" t="s">
        <v>2886</v>
      </c>
      <c r="C265" s="30" t="s">
        <v>2888</v>
      </c>
      <c r="D265" s="30">
        <v>99</v>
      </c>
      <c r="E265" s="33" t="s">
        <v>3016</v>
      </c>
      <c r="F265" s="37"/>
      <c r="G265" s="30"/>
    </row>
    <row r="266" spans="2:7" x14ac:dyDescent="0.4">
      <c r="B266" s="30" t="s">
        <v>2886</v>
      </c>
      <c r="C266" s="30" t="s">
        <v>2888</v>
      </c>
      <c r="D266" s="30">
        <v>100</v>
      </c>
      <c r="E266" s="33" t="s">
        <v>130</v>
      </c>
      <c r="F266" s="37"/>
      <c r="G266" s="30"/>
    </row>
    <row r="267" spans="2:7" x14ac:dyDescent="0.4">
      <c r="B267" s="30" t="s">
        <v>2886</v>
      </c>
      <c r="C267" s="30" t="s">
        <v>2888</v>
      </c>
      <c r="D267" s="30">
        <v>101</v>
      </c>
      <c r="E267" s="33" t="s">
        <v>2709</v>
      </c>
      <c r="F267" s="37"/>
      <c r="G267" s="30"/>
    </row>
    <row r="268" spans="2:7" x14ac:dyDescent="0.4">
      <c r="B268" s="30" t="s">
        <v>2886</v>
      </c>
      <c r="C268" s="30" t="s">
        <v>2888</v>
      </c>
      <c r="D268" s="30">
        <v>102</v>
      </c>
      <c r="E268" s="33" t="s">
        <v>1016</v>
      </c>
      <c r="F268" s="37"/>
      <c r="G268" s="30"/>
    </row>
    <row r="269" spans="2:7" x14ac:dyDescent="0.4">
      <c r="B269" s="30" t="s">
        <v>2886</v>
      </c>
      <c r="C269" s="30" t="s">
        <v>2888</v>
      </c>
      <c r="D269" s="30">
        <v>103</v>
      </c>
      <c r="E269" s="33" t="s">
        <v>1954</v>
      </c>
      <c r="F269" s="37"/>
      <c r="G269" s="30"/>
    </row>
    <row r="270" spans="2:7" x14ac:dyDescent="0.4">
      <c r="B270" s="30" t="s">
        <v>2886</v>
      </c>
      <c r="C270" s="30" t="s">
        <v>2888</v>
      </c>
      <c r="D270" s="30">
        <v>104</v>
      </c>
      <c r="E270" s="33" t="s">
        <v>3019</v>
      </c>
      <c r="F270" s="37"/>
      <c r="G270" s="30"/>
    </row>
    <row r="271" spans="2:7" x14ac:dyDescent="0.4">
      <c r="B271" s="30" t="s">
        <v>2886</v>
      </c>
      <c r="C271" s="30" t="s">
        <v>2888</v>
      </c>
      <c r="D271" s="30">
        <v>105</v>
      </c>
      <c r="E271" s="33" t="s">
        <v>1133</v>
      </c>
      <c r="F271" s="37"/>
      <c r="G271" s="30"/>
    </row>
    <row r="272" spans="2:7" x14ac:dyDescent="0.4">
      <c r="B272" s="30" t="s">
        <v>2886</v>
      </c>
      <c r="C272" s="30" t="s">
        <v>2888</v>
      </c>
      <c r="D272" s="30">
        <v>106</v>
      </c>
      <c r="E272" s="33" t="s">
        <v>3021</v>
      </c>
      <c r="F272" s="37"/>
      <c r="G272" s="30"/>
    </row>
    <row r="273" spans="2:7" x14ac:dyDescent="0.4">
      <c r="B273" s="30" t="s">
        <v>2886</v>
      </c>
      <c r="C273" s="30" t="s">
        <v>2888</v>
      </c>
      <c r="D273" s="30">
        <v>107</v>
      </c>
      <c r="E273" s="33" t="s">
        <v>3024</v>
      </c>
      <c r="F273" s="37"/>
      <c r="G273" s="30"/>
    </row>
    <row r="274" spans="2:7" x14ac:dyDescent="0.4">
      <c r="B274" s="30" t="s">
        <v>2886</v>
      </c>
      <c r="C274" s="30" t="s">
        <v>2888</v>
      </c>
      <c r="D274" s="30">
        <v>108</v>
      </c>
      <c r="E274" s="33" t="s">
        <v>1259</v>
      </c>
      <c r="F274" s="37"/>
      <c r="G274" s="30"/>
    </row>
    <row r="275" spans="2:7" x14ac:dyDescent="0.4">
      <c r="B275" s="30" t="s">
        <v>2886</v>
      </c>
      <c r="C275" s="30" t="s">
        <v>2888</v>
      </c>
      <c r="D275" s="30">
        <v>109</v>
      </c>
      <c r="E275" s="33" t="s">
        <v>1423</v>
      </c>
      <c r="F275" s="37"/>
      <c r="G275" s="30"/>
    </row>
    <row r="276" spans="2:7" x14ac:dyDescent="0.4">
      <c r="B276" s="30" t="s">
        <v>2886</v>
      </c>
      <c r="C276" s="30" t="s">
        <v>2888</v>
      </c>
      <c r="D276" s="30">
        <v>110</v>
      </c>
      <c r="E276" s="33" t="s">
        <v>559</v>
      </c>
      <c r="F276" s="37"/>
      <c r="G276" s="30"/>
    </row>
    <row r="277" spans="2:7" x14ac:dyDescent="0.4">
      <c r="B277" s="30" t="s">
        <v>2886</v>
      </c>
      <c r="C277" s="30" t="s">
        <v>2888</v>
      </c>
      <c r="D277" s="30">
        <v>111</v>
      </c>
      <c r="E277" s="32" t="s">
        <v>268</v>
      </c>
      <c r="F277" s="37"/>
      <c r="G277" s="30"/>
    </row>
    <row r="278" spans="2:7" x14ac:dyDescent="0.4">
      <c r="B278" s="30" t="s">
        <v>2886</v>
      </c>
      <c r="C278" s="30" t="s">
        <v>2888</v>
      </c>
      <c r="D278" s="30">
        <v>112</v>
      </c>
      <c r="E278" s="32" t="s">
        <v>228</v>
      </c>
      <c r="F278" s="37"/>
      <c r="G278" s="30"/>
    </row>
    <row r="279" spans="2:7" x14ac:dyDescent="0.4">
      <c r="B279" s="30" t="s">
        <v>2886</v>
      </c>
      <c r="C279" s="30" t="s">
        <v>2888</v>
      </c>
      <c r="D279" s="30">
        <v>113</v>
      </c>
      <c r="E279" s="32" t="s">
        <v>281</v>
      </c>
      <c r="F279" s="37"/>
      <c r="G279" s="30"/>
    </row>
    <row r="280" spans="2:7" x14ac:dyDescent="0.4">
      <c r="B280" s="30" t="s">
        <v>2886</v>
      </c>
      <c r="C280" s="30" t="s">
        <v>2888</v>
      </c>
      <c r="D280" s="30">
        <v>114</v>
      </c>
      <c r="E280" s="32" t="s">
        <v>100</v>
      </c>
      <c r="F280" s="37"/>
      <c r="G280" s="30"/>
    </row>
    <row r="281" spans="2:7" x14ac:dyDescent="0.4">
      <c r="B281" s="30" t="s">
        <v>2886</v>
      </c>
      <c r="C281" s="30" t="s">
        <v>2888</v>
      </c>
      <c r="D281" s="30">
        <v>115</v>
      </c>
      <c r="E281" s="32" t="s">
        <v>285</v>
      </c>
      <c r="F281" s="37"/>
      <c r="G281" s="30"/>
    </row>
    <row r="282" spans="2:7" x14ac:dyDescent="0.4">
      <c r="B282" s="30" t="s">
        <v>2886</v>
      </c>
      <c r="C282" s="30" t="s">
        <v>2888</v>
      </c>
      <c r="D282" s="30">
        <v>116</v>
      </c>
      <c r="E282" s="32" t="s">
        <v>288</v>
      </c>
      <c r="F282" s="37"/>
      <c r="G282" s="30"/>
    </row>
    <row r="283" spans="2:7" x14ac:dyDescent="0.4">
      <c r="B283" s="30" t="s">
        <v>1874</v>
      </c>
      <c r="C283" s="30" t="s">
        <v>3028</v>
      </c>
      <c r="D283" s="30">
        <v>1</v>
      </c>
      <c r="E283" s="32" t="s">
        <v>73</v>
      </c>
      <c r="F283" s="37"/>
      <c r="G283" s="30"/>
    </row>
    <row r="284" spans="2:7" x14ac:dyDescent="0.4">
      <c r="B284" s="30" t="s">
        <v>1874</v>
      </c>
      <c r="C284" s="30" t="s">
        <v>3028</v>
      </c>
      <c r="D284" s="30">
        <v>2</v>
      </c>
      <c r="E284" s="32" t="s">
        <v>68</v>
      </c>
      <c r="F284" s="37"/>
      <c r="G284" s="30"/>
    </row>
    <row r="285" spans="2:7" x14ac:dyDescent="0.4">
      <c r="B285" s="30" t="s">
        <v>1874</v>
      </c>
      <c r="C285" s="30" t="s">
        <v>3028</v>
      </c>
      <c r="D285" s="30">
        <v>3</v>
      </c>
      <c r="E285" s="32" t="s">
        <v>44</v>
      </c>
      <c r="F285" s="37"/>
      <c r="G285" s="30"/>
    </row>
    <row r="286" spans="2:7" x14ac:dyDescent="0.4">
      <c r="B286" s="30" t="s">
        <v>1874</v>
      </c>
      <c r="C286" s="30" t="s">
        <v>3028</v>
      </c>
      <c r="D286" s="30">
        <v>4</v>
      </c>
      <c r="E286" s="32" t="s">
        <v>650</v>
      </c>
      <c r="F286" s="37"/>
      <c r="G286" s="30"/>
    </row>
    <row r="287" spans="2:7" x14ac:dyDescent="0.4">
      <c r="B287" s="30" t="s">
        <v>1874</v>
      </c>
      <c r="C287" s="30" t="s">
        <v>3028</v>
      </c>
      <c r="D287" s="30">
        <v>5</v>
      </c>
      <c r="E287" s="30" t="s">
        <v>976</v>
      </c>
      <c r="F287" s="37"/>
      <c r="G287" s="30"/>
    </row>
    <row r="288" spans="2:7" x14ac:dyDescent="0.4">
      <c r="B288" s="30" t="s">
        <v>1874</v>
      </c>
      <c r="C288" s="30" t="s">
        <v>3028</v>
      </c>
      <c r="D288" s="30">
        <v>6</v>
      </c>
      <c r="E288" s="30" t="s">
        <v>914</v>
      </c>
      <c r="F288" s="37"/>
      <c r="G288" s="30"/>
    </row>
    <row r="289" spans="2:7" x14ac:dyDescent="0.4">
      <c r="B289" s="30" t="s">
        <v>1874</v>
      </c>
      <c r="C289" s="30" t="s">
        <v>3028</v>
      </c>
      <c r="D289" s="30">
        <v>7</v>
      </c>
      <c r="E289" s="30" t="s">
        <v>3033</v>
      </c>
      <c r="F289" s="37" t="s">
        <v>6854</v>
      </c>
      <c r="G289" s="30"/>
    </row>
    <row r="290" spans="2:7" x14ac:dyDescent="0.4">
      <c r="B290" s="30" t="s">
        <v>1874</v>
      </c>
      <c r="C290" s="30" t="s">
        <v>3028</v>
      </c>
      <c r="D290" s="30">
        <v>8</v>
      </c>
      <c r="E290" s="30" t="s">
        <v>3035</v>
      </c>
      <c r="F290" s="37"/>
      <c r="G290" s="30"/>
    </row>
    <row r="291" spans="2:7" x14ac:dyDescent="0.4">
      <c r="B291" s="30" t="s">
        <v>1874</v>
      </c>
      <c r="C291" s="30" t="s">
        <v>3028</v>
      </c>
      <c r="D291" s="30">
        <v>9</v>
      </c>
      <c r="E291" s="30" t="s">
        <v>3039</v>
      </c>
      <c r="F291" s="37"/>
      <c r="G291" s="30"/>
    </row>
    <row r="292" spans="2:7" x14ac:dyDescent="0.4">
      <c r="B292" s="30" t="s">
        <v>1874</v>
      </c>
      <c r="C292" s="30" t="s">
        <v>3028</v>
      </c>
      <c r="D292" s="30">
        <v>10</v>
      </c>
      <c r="E292" s="33" t="s">
        <v>3041</v>
      </c>
      <c r="F292" s="37"/>
      <c r="G292" s="30"/>
    </row>
    <row r="293" spans="2:7" x14ac:dyDescent="0.4">
      <c r="B293" s="30" t="s">
        <v>1874</v>
      </c>
      <c r="C293" s="30" t="s">
        <v>3028</v>
      </c>
      <c r="D293" s="30">
        <v>11</v>
      </c>
      <c r="E293" s="33" t="s">
        <v>2677</v>
      </c>
      <c r="F293" s="37"/>
      <c r="G293" s="30"/>
    </row>
    <row r="294" spans="2:7" x14ac:dyDescent="0.4">
      <c r="B294" s="30" t="s">
        <v>1874</v>
      </c>
      <c r="C294" s="30" t="s">
        <v>3028</v>
      </c>
      <c r="D294" s="30">
        <v>12</v>
      </c>
      <c r="E294" s="30" t="s">
        <v>1657</v>
      </c>
      <c r="F294" s="37" t="s">
        <v>6854</v>
      </c>
      <c r="G294" s="30"/>
    </row>
    <row r="295" spans="2:7" x14ac:dyDescent="0.4">
      <c r="B295" s="30" t="s">
        <v>1874</v>
      </c>
      <c r="C295" s="30" t="s">
        <v>3028</v>
      </c>
      <c r="D295" s="30">
        <v>13</v>
      </c>
      <c r="E295" s="30" t="s">
        <v>2711</v>
      </c>
      <c r="F295" s="37" t="s">
        <v>6854</v>
      </c>
      <c r="G295" s="30"/>
    </row>
    <row r="296" spans="2:7" x14ac:dyDescent="0.4">
      <c r="B296" s="30" t="s">
        <v>1874</v>
      </c>
      <c r="C296" s="30" t="s">
        <v>3028</v>
      </c>
      <c r="D296" s="30">
        <v>14</v>
      </c>
      <c r="E296" s="33" t="s">
        <v>282</v>
      </c>
      <c r="F296" s="37"/>
      <c r="G296" s="30"/>
    </row>
    <row r="297" spans="2:7" x14ac:dyDescent="0.4">
      <c r="B297" s="30" t="s">
        <v>1874</v>
      </c>
      <c r="C297" s="30" t="s">
        <v>3028</v>
      </c>
      <c r="D297" s="30">
        <v>15</v>
      </c>
      <c r="E297" s="30" t="s">
        <v>3044</v>
      </c>
      <c r="F297" s="37" t="s">
        <v>6854</v>
      </c>
      <c r="G297" s="30"/>
    </row>
    <row r="298" spans="2:7" x14ac:dyDescent="0.4">
      <c r="B298" s="30" t="s">
        <v>1874</v>
      </c>
      <c r="C298" s="30" t="s">
        <v>3028</v>
      </c>
      <c r="D298" s="30">
        <v>16</v>
      </c>
      <c r="E298" s="33" t="s">
        <v>3048</v>
      </c>
      <c r="F298" s="37"/>
      <c r="G298" s="30"/>
    </row>
    <row r="299" spans="2:7" x14ac:dyDescent="0.4">
      <c r="B299" s="30" t="s">
        <v>1874</v>
      </c>
      <c r="C299" s="30" t="s">
        <v>3028</v>
      </c>
      <c r="D299" s="30">
        <v>17</v>
      </c>
      <c r="E299" s="30" t="s">
        <v>895</v>
      </c>
      <c r="F299" s="37" t="s">
        <v>6854</v>
      </c>
      <c r="G299" s="30"/>
    </row>
    <row r="300" spans="2:7" x14ac:dyDescent="0.4">
      <c r="B300" s="30" t="s">
        <v>1874</v>
      </c>
      <c r="C300" s="30" t="s">
        <v>3028</v>
      </c>
      <c r="D300" s="30">
        <v>18</v>
      </c>
      <c r="E300" s="30" t="s">
        <v>1512</v>
      </c>
      <c r="F300" s="37" t="s">
        <v>6854</v>
      </c>
      <c r="G300" s="30"/>
    </row>
    <row r="301" spans="2:7" x14ac:dyDescent="0.4">
      <c r="B301" s="30" t="s">
        <v>1874</v>
      </c>
      <c r="C301" s="30" t="s">
        <v>3028</v>
      </c>
      <c r="D301" s="30">
        <v>19</v>
      </c>
      <c r="E301" s="33" t="s">
        <v>2798</v>
      </c>
      <c r="F301" s="37"/>
      <c r="G301" s="30"/>
    </row>
    <row r="302" spans="2:7" x14ac:dyDescent="0.4">
      <c r="B302" s="30" t="s">
        <v>1874</v>
      </c>
      <c r="C302" s="30" t="s">
        <v>3028</v>
      </c>
      <c r="D302" s="30">
        <v>20</v>
      </c>
      <c r="E302" s="33" t="s">
        <v>3049</v>
      </c>
      <c r="F302" s="37"/>
      <c r="G302" s="30"/>
    </row>
    <row r="303" spans="2:7" x14ac:dyDescent="0.4">
      <c r="B303" s="30" t="s">
        <v>1874</v>
      </c>
      <c r="C303" s="30" t="s">
        <v>3028</v>
      </c>
      <c r="D303" s="30">
        <v>21</v>
      </c>
      <c r="E303" s="33" t="s">
        <v>2844</v>
      </c>
      <c r="F303" s="37"/>
      <c r="G303" s="30"/>
    </row>
    <row r="304" spans="2:7" x14ac:dyDescent="0.4">
      <c r="B304" s="30" t="s">
        <v>1874</v>
      </c>
      <c r="C304" s="30" t="s">
        <v>3028</v>
      </c>
      <c r="D304" s="30">
        <v>22</v>
      </c>
      <c r="E304" s="33" t="s">
        <v>3054</v>
      </c>
      <c r="F304" s="37"/>
      <c r="G304" s="30"/>
    </row>
    <row r="305" spans="2:7" x14ac:dyDescent="0.4">
      <c r="B305" s="30" t="s">
        <v>1874</v>
      </c>
      <c r="C305" s="30" t="s">
        <v>3028</v>
      </c>
      <c r="D305" s="30">
        <v>23</v>
      </c>
      <c r="E305" s="33" t="s">
        <v>615</v>
      </c>
      <c r="F305" s="37"/>
      <c r="G305" s="30"/>
    </row>
    <row r="306" spans="2:7" x14ac:dyDescent="0.4">
      <c r="B306" s="30" t="s">
        <v>1874</v>
      </c>
      <c r="C306" s="30" t="s">
        <v>3028</v>
      </c>
      <c r="D306" s="30">
        <v>24</v>
      </c>
      <c r="E306" s="33" t="s">
        <v>3055</v>
      </c>
      <c r="F306" s="37"/>
      <c r="G306" s="30"/>
    </row>
    <row r="307" spans="2:7" x14ac:dyDescent="0.4">
      <c r="B307" s="30" t="s">
        <v>1874</v>
      </c>
      <c r="C307" s="30" t="s">
        <v>3028</v>
      </c>
      <c r="D307" s="30">
        <v>25</v>
      </c>
      <c r="E307" s="30" t="s">
        <v>3058</v>
      </c>
      <c r="F307" s="37"/>
      <c r="G307" s="30"/>
    </row>
    <row r="308" spans="2:7" x14ac:dyDescent="0.4">
      <c r="B308" s="30" t="s">
        <v>1874</v>
      </c>
      <c r="C308" s="30" t="s">
        <v>3028</v>
      </c>
      <c r="D308" s="30">
        <v>26</v>
      </c>
      <c r="E308" s="30" t="s">
        <v>3060</v>
      </c>
      <c r="F308" s="37"/>
      <c r="G308" s="30"/>
    </row>
    <row r="309" spans="2:7" x14ac:dyDescent="0.4">
      <c r="B309" s="30" t="s">
        <v>1874</v>
      </c>
      <c r="C309" s="30" t="s">
        <v>3028</v>
      </c>
      <c r="D309" s="30">
        <v>27</v>
      </c>
      <c r="E309" s="30" t="s">
        <v>3063</v>
      </c>
      <c r="F309" s="37"/>
      <c r="G309" s="30"/>
    </row>
    <row r="310" spans="2:7" x14ac:dyDescent="0.4">
      <c r="B310" s="30" t="s">
        <v>1874</v>
      </c>
      <c r="C310" s="30" t="s">
        <v>3028</v>
      </c>
      <c r="D310" s="30">
        <v>28</v>
      </c>
      <c r="E310" s="30" t="s">
        <v>3065</v>
      </c>
      <c r="F310" s="37"/>
      <c r="G310" s="30"/>
    </row>
    <row r="311" spans="2:7" x14ac:dyDescent="0.4">
      <c r="B311" s="30" t="s">
        <v>1874</v>
      </c>
      <c r="C311" s="30" t="s">
        <v>3028</v>
      </c>
      <c r="D311" s="30">
        <v>29</v>
      </c>
      <c r="E311" s="30" t="s">
        <v>3066</v>
      </c>
      <c r="F311" s="37"/>
      <c r="G311" s="30"/>
    </row>
    <row r="312" spans="2:7" x14ac:dyDescent="0.4">
      <c r="B312" s="30" t="s">
        <v>1874</v>
      </c>
      <c r="C312" s="30" t="s">
        <v>3028</v>
      </c>
      <c r="D312" s="30">
        <v>30</v>
      </c>
      <c r="E312" s="30" t="s">
        <v>2562</v>
      </c>
      <c r="F312" s="37"/>
      <c r="G312" s="30"/>
    </row>
    <row r="313" spans="2:7" x14ac:dyDescent="0.4">
      <c r="B313" s="30" t="s">
        <v>1874</v>
      </c>
      <c r="C313" s="30" t="s">
        <v>3028</v>
      </c>
      <c r="D313" s="30">
        <v>31</v>
      </c>
      <c r="E313" s="30" t="s">
        <v>3067</v>
      </c>
      <c r="F313" s="37" t="s">
        <v>6854</v>
      </c>
      <c r="G313" s="30"/>
    </row>
    <row r="314" spans="2:7" x14ac:dyDescent="0.4">
      <c r="B314" s="30" t="s">
        <v>1874</v>
      </c>
      <c r="C314" s="30" t="s">
        <v>3028</v>
      </c>
      <c r="D314" s="30">
        <v>32</v>
      </c>
      <c r="E314" s="30" t="s">
        <v>908</v>
      </c>
      <c r="F314" s="37" t="s">
        <v>6854</v>
      </c>
      <c r="G314" s="30"/>
    </row>
    <row r="315" spans="2:7" x14ac:dyDescent="0.4">
      <c r="B315" s="30" t="s">
        <v>1874</v>
      </c>
      <c r="C315" s="30" t="s">
        <v>3028</v>
      </c>
      <c r="D315" s="30">
        <v>33</v>
      </c>
      <c r="E315" s="30" t="s">
        <v>178</v>
      </c>
      <c r="F315" s="37" t="s">
        <v>6854</v>
      </c>
      <c r="G315" s="30"/>
    </row>
    <row r="316" spans="2:7" x14ac:dyDescent="0.4">
      <c r="B316" s="30" t="s">
        <v>1874</v>
      </c>
      <c r="C316" s="30" t="s">
        <v>3028</v>
      </c>
      <c r="D316" s="30">
        <v>34</v>
      </c>
      <c r="E316" s="30" t="s">
        <v>2950</v>
      </c>
      <c r="F316" s="37" t="s">
        <v>6854</v>
      </c>
      <c r="G316" s="30"/>
    </row>
    <row r="317" spans="2:7" x14ac:dyDescent="0.4">
      <c r="B317" s="30" t="s">
        <v>1874</v>
      </c>
      <c r="C317" s="30" t="s">
        <v>3028</v>
      </c>
      <c r="D317" s="30">
        <v>35</v>
      </c>
      <c r="E317" s="30" t="s">
        <v>3003</v>
      </c>
      <c r="F317" s="37" t="s">
        <v>6854</v>
      </c>
      <c r="G317" s="30"/>
    </row>
    <row r="318" spans="2:7" x14ac:dyDescent="0.4">
      <c r="B318" s="30" t="s">
        <v>1874</v>
      </c>
      <c r="C318" s="30" t="s">
        <v>3028</v>
      </c>
      <c r="D318" s="30">
        <v>36</v>
      </c>
      <c r="E318" s="30" t="s">
        <v>3070</v>
      </c>
      <c r="F318" s="37" t="s">
        <v>6854</v>
      </c>
      <c r="G318" s="30"/>
    </row>
    <row r="319" spans="2:7" x14ac:dyDescent="0.4">
      <c r="B319" s="30" t="s">
        <v>1874</v>
      </c>
      <c r="C319" s="30" t="s">
        <v>3028</v>
      </c>
      <c r="D319" s="30">
        <v>37</v>
      </c>
      <c r="E319" s="30" t="s">
        <v>2682</v>
      </c>
      <c r="F319" s="37" t="s">
        <v>6854</v>
      </c>
      <c r="G319" s="30"/>
    </row>
    <row r="320" spans="2:7" x14ac:dyDescent="0.4">
      <c r="B320" s="30" t="s">
        <v>1874</v>
      </c>
      <c r="C320" s="30" t="s">
        <v>3028</v>
      </c>
      <c r="D320" s="30">
        <v>38</v>
      </c>
      <c r="E320" s="30" t="s">
        <v>3072</v>
      </c>
      <c r="F320" s="37" t="s">
        <v>6854</v>
      </c>
      <c r="G320" s="30"/>
    </row>
    <row r="321" spans="2:7" x14ac:dyDescent="0.4">
      <c r="B321" s="30" t="s">
        <v>1874</v>
      </c>
      <c r="C321" s="30" t="s">
        <v>3028</v>
      </c>
      <c r="D321" s="30">
        <v>39</v>
      </c>
      <c r="E321" s="30" t="s">
        <v>892</v>
      </c>
      <c r="F321" s="37" t="s">
        <v>6854</v>
      </c>
      <c r="G321" s="30"/>
    </row>
    <row r="322" spans="2:7" x14ac:dyDescent="0.4">
      <c r="B322" s="30" t="s">
        <v>1874</v>
      </c>
      <c r="C322" s="30" t="s">
        <v>3028</v>
      </c>
      <c r="D322" s="30">
        <v>40</v>
      </c>
      <c r="E322" s="30" t="s">
        <v>1451</v>
      </c>
      <c r="F322" s="37" t="s">
        <v>6854</v>
      </c>
      <c r="G322" s="30"/>
    </row>
    <row r="323" spans="2:7" x14ac:dyDescent="0.4">
      <c r="B323" s="30" t="s">
        <v>1874</v>
      </c>
      <c r="C323" s="30" t="s">
        <v>3028</v>
      </c>
      <c r="D323" s="30">
        <v>41</v>
      </c>
      <c r="E323" s="30" t="s">
        <v>3074</v>
      </c>
      <c r="F323" s="37" t="s">
        <v>6854</v>
      </c>
      <c r="G323" s="30"/>
    </row>
    <row r="324" spans="2:7" x14ac:dyDescent="0.4">
      <c r="B324" s="30" t="s">
        <v>1874</v>
      </c>
      <c r="C324" s="30" t="s">
        <v>3028</v>
      </c>
      <c r="D324" s="30">
        <v>42</v>
      </c>
      <c r="E324" s="30" t="s">
        <v>3076</v>
      </c>
      <c r="F324" s="37" t="s">
        <v>6854</v>
      </c>
      <c r="G324" s="30"/>
    </row>
    <row r="325" spans="2:7" x14ac:dyDescent="0.4">
      <c r="B325" s="30" t="s">
        <v>1874</v>
      </c>
      <c r="C325" s="30" t="s">
        <v>3028</v>
      </c>
      <c r="D325" s="30">
        <v>43</v>
      </c>
      <c r="E325" s="30" t="s">
        <v>3078</v>
      </c>
      <c r="F325" s="37" t="s">
        <v>6854</v>
      </c>
      <c r="G325" s="30"/>
    </row>
    <row r="326" spans="2:7" x14ac:dyDescent="0.4">
      <c r="B326" s="30" t="s">
        <v>1874</v>
      </c>
      <c r="C326" s="30" t="s">
        <v>3028</v>
      </c>
      <c r="D326" s="30">
        <v>44</v>
      </c>
      <c r="E326" s="30" t="s">
        <v>3079</v>
      </c>
      <c r="F326" s="37" t="s">
        <v>6854</v>
      </c>
      <c r="G326" s="30"/>
    </row>
    <row r="327" spans="2:7" x14ac:dyDescent="0.4">
      <c r="B327" s="30" t="s">
        <v>1874</v>
      </c>
      <c r="C327" s="30" t="s">
        <v>3028</v>
      </c>
      <c r="D327" s="30">
        <v>45</v>
      </c>
      <c r="E327" s="30" t="s">
        <v>3080</v>
      </c>
      <c r="F327" s="37" t="s">
        <v>6854</v>
      </c>
      <c r="G327" s="30"/>
    </row>
    <row r="328" spans="2:7" x14ac:dyDescent="0.4">
      <c r="B328" s="30" t="s">
        <v>1874</v>
      </c>
      <c r="C328" s="30" t="s">
        <v>3028</v>
      </c>
      <c r="D328" s="30">
        <v>46</v>
      </c>
      <c r="E328" s="30" t="s">
        <v>3081</v>
      </c>
      <c r="F328" s="37" t="s">
        <v>6854</v>
      </c>
      <c r="G328" s="30"/>
    </row>
    <row r="329" spans="2:7" x14ac:dyDescent="0.4">
      <c r="B329" s="30" t="s">
        <v>1874</v>
      </c>
      <c r="C329" s="30" t="s">
        <v>3028</v>
      </c>
      <c r="D329" s="30">
        <v>47</v>
      </c>
      <c r="E329" s="30" t="s">
        <v>1020</v>
      </c>
      <c r="F329" s="37" t="s">
        <v>6854</v>
      </c>
      <c r="G329" s="30"/>
    </row>
    <row r="330" spans="2:7" x14ac:dyDescent="0.4">
      <c r="B330" s="30" t="s">
        <v>1874</v>
      </c>
      <c r="C330" s="30" t="s">
        <v>3028</v>
      </c>
      <c r="D330" s="30">
        <v>48</v>
      </c>
      <c r="E330" s="30" t="s">
        <v>1509</v>
      </c>
      <c r="F330" s="37" t="s">
        <v>6854</v>
      </c>
      <c r="G330" s="30"/>
    </row>
    <row r="331" spans="2:7" x14ac:dyDescent="0.4">
      <c r="B331" s="30" t="s">
        <v>1874</v>
      </c>
      <c r="C331" s="30" t="s">
        <v>3028</v>
      </c>
      <c r="D331" s="30">
        <v>49</v>
      </c>
      <c r="E331" s="30" t="s">
        <v>3083</v>
      </c>
      <c r="F331" s="37" t="s">
        <v>6854</v>
      </c>
      <c r="G331" s="30"/>
    </row>
    <row r="332" spans="2:7" x14ac:dyDescent="0.4">
      <c r="B332" s="30" t="s">
        <v>1874</v>
      </c>
      <c r="C332" s="30" t="s">
        <v>3028</v>
      </c>
      <c r="D332" s="30">
        <v>50</v>
      </c>
      <c r="E332" s="30" t="s">
        <v>3085</v>
      </c>
      <c r="F332" s="37" t="s">
        <v>6854</v>
      </c>
      <c r="G332" s="30"/>
    </row>
    <row r="333" spans="2:7" x14ac:dyDescent="0.4">
      <c r="B333" s="30" t="s">
        <v>1874</v>
      </c>
      <c r="C333" s="30" t="s">
        <v>3028</v>
      </c>
      <c r="D333" s="30">
        <v>51</v>
      </c>
      <c r="E333" s="30" t="s">
        <v>3086</v>
      </c>
      <c r="F333" s="37" t="s">
        <v>6854</v>
      </c>
      <c r="G333" s="30"/>
    </row>
    <row r="334" spans="2:7" x14ac:dyDescent="0.4">
      <c r="B334" s="30" t="s">
        <v>1874</v>
      </c>
      <c r="C334" s="30" t="s">
        <v>3028</v>
      </c>
      <c r="D334" s="30">
        <v>52</v>
      </c>
      <c r="E334" s="30" t="s">
        <v>523</v>
      </c>
      <c r="F334" s="37" t="s">
        <v>6854</v>
      </c>
      <c r="G334" s="30"/>
    </row>
    <row r="335" spans="2:7" x14ac:dyDescent="0.4">
      <c r="B335" s="30" t="s">
        <v>1874</v>
      </c>
      <c r="C335" s="30" t="s">
        <v>3028</v>
      </c>
      <c r="D335" s="30">
        <v>53</v>
      </c>
      <c r="E335" s="30" t="s">
        <v>3087</v>
      </c>
      <c r="F335" s="37" t="s">
        <v>6854</v>
      </c>
      <c r="G335" s="30"/>
    </row>
    <row r="336" spans="2:7" x14ac:dyDescent="0.4">
      <c r="B336" s="30" t="s">
        <v>1874</v>
      </c>
      <c r="C336" s="30" t="s">
        <v>3028</v>
      </c>
      <c r="D336" s="30">
        <v>54</v>
      </c>
      <c r="E336" s="34" t="s">
        <v>5064</v>
      </c>
      <c r="F336" s="37"/>
      <c r="G336" s="30"/>
    </row>
    <row r="337" spans="2:7" x14ac:dyDescent="0.4">
      <c r="B337" s="30" t="s">
        <v>1874</v>
      </c>
      <c r="C337" s="30" t="s">
        <v>3028</v>
      </c>
      <c r="D337" s="30">
        <v>55</v>
      </c>
      <c r="E337" s="34" t="s">
        <v>6990</v>
      </c>
      <c r="F337" s="37"/>
      <c r="G337" s="30"/>
    </row>
    <row r="338" spans="2:7" x14ac:dyDescent="0.4">
      <c r="B338" s="30" t="s">
        <v>1874</v>
      </c>
      <c r="C338" s="30" t="s">
        <v>3028</v>
      </c>
      <c r="D338" s="30">
        <v>56</v>
      </c>
      <c r="E338" s="30" t="s">
        <v>3093</v>
      </c>
      <c r="F338" s="37" t="s">
        <v>6854</v>
      </c>
      <c r="G338" s="30"/>
    </row>
    <row r="339" spans="2:7" x14ac:dyDescent="0.4">
      <c r="B339" s="30" t="s">
        <v>1874</v>
      </c>
      <c r="C339" s="30" t="s">
        <v>3028</v>
      </c>
      <c r="D339" s="30">
        <v>57</v>
      </c>
      <c r="E339" s="30" t="s">
        <v>3095</v>
      </c>
      <c r="F339" s="37" t="s">
        <v>6854</v>
      </c>
      <c r="G339" s="30"/>
    </row>
    <row r="340" spans="2:7" x14ac:dyDescent="0.4">
      <c r="B340" s="30" t="s">
        <v>1874</v>
      </c>
      <c r="C340" s="30" t="s">
        <v>3028</v>
      </c>
      <c r="D340" s="30">
        <v>58</v>
      </c>
      <c r="E340" s="30" t="s">
        <v>3068</v>
      </c>
      <c r="F340" s="37" t="s">
        <v>6854</v>
      </c>
      <c r="G340" s="30"/>
    </row>
    <row r="341" spans="2:7" x14ac:dyDescent="0.4">
      <c r="B341" s="30" t="s">
        <v>1874</v>
      </c>
      <c r="C341" s="30" t="s">
        <v>3028</v>
      </c>
      <c r="D341" s="30">
        <v>59</v>
      </c>
      <c r="E341" s="33" t="s">
        <v>549</v>
      </c>
      <c r="F341" s="37"/>
      <c r="G341" s="30"/>
    </row>
    <row r="342" spans="2:7" x14ac:dyDescent="0.4">
      <c r="B342" s="30" t="s">
        <v>1874</v>
      </c>
      <c r="C342" s="30" t="s">
        <v>3028</v>
      </c>
      <c r="D342" s="30">
        <v>60</v>
      </c>
      <c r="E342" s="30" t="s">
        <v>2806</v>
      </c>
      <c r="F342" s="37" t="s">
        <v>6854</v>
      </c>
      <c r="G342" s="30"/>
    </row>
    <row r="343" spans="2:7" x14ac:dyDescent="0.4">
      <c r="B343" s="30" t="s">
        <v>1874</v>
      </c>
      <c r="C343" s="30" t="s">
        <v>3028</v>
      </c>
      <c r="D343" s="30">
        <v>61</v>
      </c>
      <c r="E343" s="30" t="s">
        <v>2000</v>
      </c>
      <c r="F343" s="37" t="s">
        <v>6854</v>
      </c>
      <c r="G343" s="30"/>
    </row>
    <row r="344" spans="2:7" x14ac:dyDescent="0.4">
      <c r="B344" s="30" t="s">
        <v>1874</v>
      </c>
      <c r="C344" s="30" t="s">
        <v>3028</v>
      </c>
      <c r="D344" s="30">
        <v>62</v>
      </c>
      <c r="E344" s="33" t="s">
        <v>153</v>
      </c>
      <c r="F344" s="37"/>
      <c r="G344" s="30"/>
    </row>
    <row r="345" spans="2:7" x14ac:dyDescent="0.4">
      <c r="B345" s="30" t="s">
        <v>1874</v>
      </c>
      <c r="C345" s="30" t="s">
        <v>3028</v>
      </c>
      <c r="D345" s="30">
        <v>63</v>
      </c>
      <c r="E345" s="30" t="s">
        <v>3097</v>
      </c>
      <c r="F345" s="37" t="s">
        <v>6854</v>
      </c>
      <c r="G345" s="30"/>
    </row>
    <row r="346" spans="2:7" x14ac:dyDescent="0.4">
      <c r="B346" s="30" t="s">
        <v>1874</v>
      </c>
      <c r="C346" s="30" t="s">
        <v>3028</v>
      </c>
      <c r="D346" s="30">
        <v>64</v>
      </c>
      <c r="E346" s="30" t="s">
        <v>3098</v>
      </c>
      <c r="F346" s="37" t="s">
        <v>6854</v>
      </c>
      <c r="G346" s="30"/>
    </row>
    <row r="347" spans="2:7" x14ac:dyDescent="0.4">
      <c r="B347" s="30" t="s">
        <v>1874</v>
      </c>
      <c r="C347" s="30" t="s">
        <v>3028</v>
      </c>
      <c r="D347" s="30">
        <v>65</v>
      </c>
      <c r="E347" s="30" t="s">
        <v>1392</v>
      </c>
      <c r="F347" s="37" t="s">
        <v>6854</v>
      </c>
      <c r="G347" s="30"/>
    </row>
    <row r="348" spans="2:7" x14ac:dyDescent="0.4">
      <c r="B348" s="30" t="s">
        <v>1874</v>
      </c>
      <c r="C348" s="30" t="s">
        <v>3028</v>
      </c>
      <c r="D348" s="30">
        <v>66</v>
      </c>
      <c r="E348" s="30" t="s">
        <v>3100</v>
      </c>
      <c r="F348" s="37" t="s">
        <v>6854</v>
      </c>
      <c r="G348" s="30"/>
    </row>
    <row r="349" spans="2:7" x14ac:dyDescent="0.4">
      <c r="B349" s="30" t="s">
        <v>1874</v>
      </c>
      <c r="C349" s="30" t="s">
        <v>3028</v>
      </c>
      <c r="D349" s="30">
        <v>67</v>
      </c>
      <c r="E349" s="30" t="s">
        <v>3103</v>
      </c>
      <c r="F349" s="37" t="s">
        <v>6854</v>
      </c>
      <c r="G349" s="30"/>
    </row>
    <row r="350" spans="2:7" x14ac:dyDescent="0.4">
      <c r="B350" s="30" t="s">
        <v>1874</v>
      </c>
      <c r="C350" s="30" t="s">
        <v>3028</v>
      </c>
      <c r="D350" s="30">
        <v>68</v>
      </c>
      <c r="E350" s="30" t="s">
        <v>989</v>
      </c>
      <c r="F350" s="37" t="s">
        <v>6854</v>
      </c>
      <c r="G350" s="30"/>
    </row>
    <row r="351" spans="2:7" x14ac:dyDescent="0.4">
      <c r="B351" s="30" t="s">
        <v>1874</v>
      </c>
      <c r="C351" s="30" t="s">
        <v>3028</v>
      </c>
      <c r="D351" s="30">
        <v>69</v>
      </c>
      <c r="E351" s="30" t="s">
        <v>728</v>
      </c>
      <c r="F351" s="37"/>
      <c r="G351" s="30"/>
    </row>
    <row r="352" spans="2:7" x14ac:dyDescent="0.4">
      <c r="B352" s="30" t="s">
        <v>1874</v>
      </c>
      <c r="C352" s="30" t="s">
        <v>3028</v>
      </c>
      <c r="D352" s="30">
        <v>70</v>
      </c>
      <c r="E352" s="30" t="s">
        <v>164</v>
      </c>
      <c r="F352" s="37"/>
      <c r="G352" s="30"/>
    </row>
    <row r="353" spans="2:7" x14ac:dyDescent="0.4">
      <c r="B353" s="30" t="s">
        <v>1874</v>
      </c>
      <c r="C353" s="30" t="s">
        <v>3028</v>
      </c>
      <c r="D353" s="30">
        <v>71</v>
      </c>
      <c r="E353" s="30" t="s">
        <v>3022</v>
      </c>
      <c r="F353" s="37"/>
      <c r="G353" s="30"/>
    </row>
    <row r="354" spans="2:7" x14ac:dyDescent="0.4">
      <c r="B354" s="30" t="s">
        <v>1874</v>
      </c>
      <c r="C354" s="30" t="s">
        <v>3028</v>
      </c>
      <c r="D354" s="30">
        <v>72</v>
      </c>
      <c r="E354" s="30" t="s">
        <v>3104</v>
      </c>
      <c r="F354" s="37" t="s">
        <v>6854</v>
      </c>
      <c r="G354" s="30"/>
    </row>
    <row r="355" spans="2:7" x14ac:dyDescent="0.4">
      <c r="B355" s="30" t="s">
        <v>1874</v>
      </c>
      <c r="C355" s="30" t="s">
        <v>3028</v>
      </c>
      <c r="D355" s="30">
        <v>73</v>
      </c>
      <c r="E355" s="30" t="s">
        <v>2769</v>
      </c>
      <c r="F355" s="37" t="s">
        <v>6854</v>
      </c>
      <c r="G355" s="30"/>
    </row>
    <row r="356" spans="2:7" x14ac:dyDescent="0.4">
      <c r="B356" s="30" t="s">
        <v>1874</v>
      </c>
      <c r="C356" s="30" t="s">
        <v>3028</v>
      </c>
      <c r="D356" s="30">
        <v>74</v>
      </c>
      <c r="E356" s="30" t="s">
        <v>3105</v>
      </c>
      <c r="F356" s="37" t="s">
        <v>6854</v>
      </c>
      <c r="G356" s="30"/>
    </row>
    <row r="357" spans="2:7" x14ac:dyDescent="0.4">
      <c r="B357" s="30" t="s">
        <v>1874</v>
      </c>
      <c r="C357" s="30" t="s">
        <v>3028</v>
      </c>
      <c r="D357" s="30">
        <v>75</v>
      </c>
      <c r="E357" s="30" t="s">
        <v>1117</v>
      </c>
      <c r="F357" s="37" t="s">
        <v>6854</v>
      </c>
      <c r="G357" s="30"/>
    </row>
    <row r="358" spans="2:7" x14ac:dyDescent="0.4">
      <c r="B358" s="30" t="s">
        <v>1874</v>
      </c>
      <c r="C358" s="30" t="s">
        <v>3028</v>
      </c>
      <c r="D358" s="30">
        <v>76</v>
      </c>
      <c r="E358" s="34" t="s">
        <v>3106</v>
      </c>
      <c r="F358" s="37"/>
      <c r="G358" s="30"/>
    </row>
    <row r="359" spans="2:7" x14ac:dyDescent="0.4">
      <c r="B359" s="30" t="s">
        <v>1874</v>
      </c>
      <c r="C359" s="30" t="s">
        <v>3028</v>
      </c>
      <c r="D359" s="30">
        <v>77</v>
      </c>
      <c r="E359" s="30" t="s">
        <v>3112</v>
      </c>
      <c r="F359" s="37"/>
      <c r="G359" s="30"/>
    </row>
    <row r="360" spans="2:7" x14ac:dyDescent="0.4">
      <c r="B360" s="30" t="s">
        <v>1874</v>
      </c>
      <c r="C360" s="30" t="s">
        <v>3028</v>
      </c>
      <c r="D360" s="30">
        <v>78</v>
      </c>
      <c r="E360" s="30" t="s">
        <v>364</v>
      </c>
      <c r="F360" s="37" t="s">
        <v>6854</v>
      </c>
      <c r="G360" s="30"/>
    </row>
    <row r="361" spans="2:7" x14ac:dyDescent="0.4">
      <c r="B361" s="30" t="s">
        <v>1874</v>
      </c>
      <c r="C361" s="30" t="s">
        <v>3028</v>
      </c>
      <c r="D361" s="30">
        <v>79</v>
      </c>
      <c r="E361" s="30" t="s">
        <v>3117</v>
      </c>
      <c r="F361" s="37"/>
      <c r="G361" s="30"/>
    </row>
    <row r="362" spans="2:7" x14ac:dyDescent="0.4">
      <c r="B362" s="30" t="s">
        <v>1874</v>
      </c>
      <c r="C362" s="30" t="s">
        <v>3028</v>
      </c>
      <c r="D362" s="30">
        <v>80</v>
      </c>
      <c r="E362" s="30" t="s">
        <v>3121</v>
      </c>
      <c r="F362" s="37"/>
      <c r="G362" s="30"/>
    </row>
    <row r="363" spans="2:7" x14ac:dyDescent="0.4">
      <c r="B363" s="30" t="s">
        <v>1874</v>
      </c>
      <c r="C363" s="30" t="s">
        <v>3028</v>
      </c>
      <c r="D363" s="30">
        <v>81</v>
      </c>
      <c r="E363" s="30" t="s">
        <v>19</v>
      </c>
      <c r="F363" s="37" t="s">
        <v>6854</v>
      </c>
      <c r="G363" s="30"/>
    </row>
    <row r="364" spans="2:7" x14ac:dyDescent="0.4">
      <c r="B364" s="30" t="s">
        <v>1874</v>
      </c>
      <c r="C364" s="30" t="s">
        <v>3028</v>
      </c>
      <c r="D364" s="30">
        <v>82</v>
      </c>
      <c r="E364" s="30" t="s">
        <v>2044</v>
      </c>
      <c r="F364" s="37" t="s">
        <v>6854</v>
      </c>
      <c r="G364" s="30"/>
    </row>
    <row r="365" spans="2:7" x14ac:dyDescent="0.4">
      <c r="B365" s="30" t="s">
        <v>1874</v>
      </c>
      <c r="C365" s="30" t="s">
        <v>3028</v>
      </c>
      <c r="D365" s="30">
        <v>83</v>
      </c>
      <c r="E365" s="30" t="s">
        <v>3122</v>
      </c>
      <c r="F365" s="37" t="s">
        <v>6854</v>
      </c>
      <c r="G365" s="30"/>
    </row>
    <row r="366" spans="2:7" x14ac:dyDescent="0.4">
      <c r="B366" s="30" t="s">
        <v>1874</v>
      </c>
      <c r="C366" s="30" t="s">
        <v>3028</v>
      </c>
      <c r="D366" s="30">
        <v>84</v>
      </c>
      <c r="E366" s="33" t="s">
        <v>3088</v>
      </c>
      <c r="F366" s="37"/>
      <c r="G366" s="30"/>
    </row>
    <row r="367" spans="2:7" x14ac:dyDescent="0.4">
      <c r="B367" s="30" t="s">
        <v>1874</v>
      </c>
      <c r="C367" s="30" t="s">
        <v>3028</v>
      </c>
      <c r="D367" s="30">
        <v>85</v>
      </c>
      <c r="E367" s="33" t="s">
        <v>3092</v>
      </c>
      <c r="F367" s="37"/>
      <c r="G367" s="30"/>
    </row>
    <row r="368" spans="2:7" x14ac:dyDescent="0.4">
      <c r="B368" s="30" t="s">
        <v>1874</v>
      </c>
      <c r="C368" s="30" t="s">
        <v>3028</v>
      </c>
      <c r="D368" s="30">
        <v>86</v>
      </c>
      <c r="E368" s="30" t="s">
        <v>1176</v>
      </c>
      <c r="F368" s="37" t="s">
        <v>6854</v>
      </c>
      <c r="G368" s="30"/>
    </row>
    <row r="369" spans="2:7" x14ac:dyDescent="0.4">
      <c r="B369" s="30" t="s">
        <v>1874</v>
      </c>
      <c r="C369" s="30" t="s">
        <v>3028</v>
      </c>
      <c r="D369" s="30">
        <v>87</v>
      </c>
      <c r="E369" s="30" t="s">
        <v>3124</v>
      </c>
      <c r="F369" s="37" t="s">
        <v>6854</v>
      </c>
      <c r="G369" s="30"/>
    </row>
    <row r="370" spans="2:7" x14ac:dyDescent="0.4">
      <c r="B370" s="30" t="s">
        <v>1874</v>
      </c>
      <c r="C370" s="30" t="s">
        <v>3028</v>
      </c>
      <c r="D370" s="30">
        <v>88</v>
      </c>
      <c r="E370" s="33" t="s">
        <v>2135</v>
      </c>
      <c r="F370" s="37"/>
      <c r="G370" s="30"/>
    </row>
    <row r="371" spans="2:7" x14ac:dyDescent="0.4">
      <c r="B371" s="30" t="s">
        <v>1874</v>
      </c>
      <c r="C371" s="30" t="s">
        <v>3028</v>
      </c>
      <c r="D371" s="30">
        <v>89</v>
      </c>
      <c r="E371" s="33" t="s">
        <v>3127</v>
      </c>
      <c r="F371" s="37"/>
      <c r="G371" s="30"/>
    </row>
    <row r="372" spans="2:7" x14ac:dyDescent="0.4">
      <c r="B372" s="30" t="s">
        <v>1874</v>
      </c>
      <c r="C372" s="30" t="s">
        <v>3028</v>
      </c>
      <c r="D372" s="30">
        <v>90</v>
      </c>
      <c r="E372" s="33" t="s">
        <v>2326</v>
      </c>
      <c r="F372" s="37"/>
      <c r="G372" s="30"/>
    </row>
    <row r="373" spans="2:7" x14ac:dyDescent="0.4">
      <c r="B373" s="30" t="s">
        <v>1874</v>
      </c>
      <c r="C373" s="30" t="s">
        <v>3028</v>
      </c>
      <c r="D373" s="30">
        <v>91</v>
      </c>
      <c r="E373" s="33" t="s">
        <v>1051</v>
      </c>
      <c r="F373" s="37"/>
      <c r="G373" s="30"/>
    </row>
    <row r="374" spans="2:7" x14ac:dyDescent="0.4">
      <c r="B374" s="30" t="s">
        <v>1874</v>
      </c>
      <c r="C374" s="30" t="s">
        <v>3028</v>
      </c>
      <c r="D374" s="30">
        <v>92</v>
      </c>
      <c r="E374" s="33" t="s">
        <v>834</v>
      </c>
      <c r="F374" s="37"/>
      <c r="G374" s="30"/>
    </row>
    <row r="375" spans="2:7" x14ac:dyDescent="0.4">
      <c r="B375" s="30" t="s">
        <v>1874</v>
      </c>
      <c r="C375" s="30" t="s">
        <v>3028</v>
      </c>
      <c r="D375" s="30">
        <v>93</v>
      </c>
      <c r="E375" s="30" t="s">
        <v>3128</v>
      </c>
      <c r="F375" s="37"/>
      <c r="G375" s="30"/>
    </row>
    <row r="376" spans="2:7" x14ac:dyDescent="0.4">
      <c r="B376" s="30" t="s">
        <v>1874</v>
      </c>
      <c r="C376" s="30" t="s">
        <v>3028</v>
      </c>
      <c r="D376" s="30">
        <v>94</v>
      </c>
      <c r="E376" s="33" t="s">
        <v>1359</v>
      </c>
      <c r="F376" s="37"/>
      <c r="G376" s="30"/>
    </row>
    <row r="377" spans="2:7" x14ac:dyDescent="0.4">
      <c r="B377" s="30" t="s">
        <v>1874</v>
      </c>
      <c r="C377" s="30" t="s">
        <v>3028</v>
      </c>
      <c r="D377" s="30">
        <v>95</v>
      </c>
      <c r="E377" s="33" t="s">
        <v>869</v>
      </c>
      <c r="F377" s="37"/>
      <c r="G377" s="30"/>
    </row>
    <row r="378" spans="2:7" x14ac:dyDescent="0.4">
      <c r="B378" s="30" t="s">
        <v>1874</v>
      </c>
      <c r="C378" s="30" t="s">
        <v>3028</v>
      </c>
      <c r="D378" s="30">
        <v>96</v>
      </c>
      <c r="E378" s="30" t="s">
        <v>2165</v>
      </c>
      <c r="F378" s="37" t="s">
        <v>6854</v>
      </c>
      <c r="G378" s="30"/>
    </row>
    <row r="379" spans="2:7" x14ac:dyDescent="0.4">
      <c r="B379" s="30" t="s">
        <v>1874</v>
      </c>
      <c r="C379" s="30" t="s">
        <v>3028</v>
      </c>
      <c r="D379" s="30">
        <v>97</v>
      </c>
      <c r="E379" s="30" t="s">
        <v>3130</v>
      </c>
      <c r="F379" s="37" t="s">
        <v>6854</v>
      </c>
      <c r="G379" s="30"/>
    </row>
    <row r="380" spans="2:7" x14ac:dyDescent="0.4">
      <c r="B380" s="30" t="s">
        <v>1874</v>
      </c>
      <c r="C380" s="30" t="s">
        <v>3028</v>
      </c>
      <c r="D380" s="30">
        <v>98</v>
      </c>
      <c r="E380" s="33" t="s">
        <v>3132</v>
      </c>
      <c r="F380" s="37"/>
      <c r="G380" s="30"/>
    </row>
    <row r="381" spans="2:7" x14ac:dyDescent="0.4">
      <c r="B381" s="30" t="s">
        <v>1874</v>
      </c>
      <c r="C381" s="30" t="s">
        <v>3028</v>
      </c>
      <c r="D381" s="30">
        <v>99</v>
      </c>
      <c r="E381" s="33" t="s">
        <v>3137</v>
      </c>
      <c r="F381" s="37"/>
      <c r="G381" s="30"/>
    </row>
    <row r="382" spans="2:7" x14ac:dyDescent="0.4">
      <c r="B382" s="30" t="s">
        <v>1874</v>
      </c>
      <c r="C382" s="30" t="s">
        <v>3028</v>
      </c>
      <c r="D382" s="30">
        <v>100</v>
      </c>
      <c r="E382" s="33" t="s">
        <v>3138</v>
      </c>
      <c r="F382" s="37"/>
      <c r="G382" s="30"/>
    </row>
    <row r="383" spans="2:7" x14ac:dyDescent="0.4">
      <c r="B383" s="30" t="s">
        <v>1874</v>
      </c>
      <c r="C383" s="30" t="s">
        <v>3028</v>
      </c>
      <c r="D383" s="30">
        <v>101</v>
      </c>
      <c r="E383" s="33" t="s">
        <v>2526</v>
      </c>
      <c r="F383" s="37"/>
      <c r="G383" s="30"/>
    </row>
    <row r="384" spans="2:7" x14ac:dyDescent="0.4">
      <c r="B384" s="30" t="s">
        <v>1874</v>
      </c>
      <c r="C384" s="30" t="s">
        <v>3028</v>
      </c>
      <c r="D384" s="30">
        <v>102</v>
      </c>
      <c r="E384" s="33" t="s">
        <v>3139</v>
      </c>
      <c r="F384" s="37"/>
      <c r="G384" s="30"/>
    </row>
    <row r="385" spans="2:7" x14ac:dyDescent="0.4">
      <c r="B385" s="30" t="s">
        <v>1874</v>
      </c>
      <c r="C385" s="30" t="s">
        <v>3028</v>
      </c>
      <c r="D385" s="30">
        <v>103</v>
      </c>
      <c r="E385" s="33" t="s">
        <v>2203</v>
      </c>
      <c r="F385" s="37"/>
      <c r="G385" s="30"/>
    </row>
    <row r="386" spans="2:7" x14ac:dyDescent="0.4">
      <c r="B386" s="30" t="s">
        <v>1874</v>
      </c>
      <c r="C386" s="30" t="s">
        <v>3028</v>
      </c>
      <c r="D386" s="30">
        <v>104</v>
      </c>
      <c r="E386" s="33" t="s">
        <v>3140</v>
      </c>
      <c r="F386" s="37"/>
      <c r="G386" s="30"/>
    </row>
    <row r="387" spans="2:7" x14ac:dyDescent="0.4">
      <c r="B387" s="30" t="s">
        <v>1874</v>
      </c>
      <c r="C387" s="30" t="s">
        <v>3028</v>
      </c>
      <c r="D387" s="30">
        <v>105</v>
      </c>
      <c r="E387" s="33" t="s">
        <v>3142</v>
      </c>
      <c r="F387" s="37"/>
      <c r="G387" s="30"/>
    </row>
    <row r="388" spans="2:7" x14ac:dyDescent="0.4">
      <c r="B388" s="30" t="s">
        <v>1874</v>
      </c>
      <c r="C388" s="30" t="s">
        <v>3028</v>
      </c>
      <c r="D388" s="30">
        <v>106</v>
      </c>
      <c r="E388" s="33" t="s">
        <v>1218</v>
      </c>
      <c r="F388" s="37"/>
      <c r="G388" s="30"/>
    </row>
    <row r="389" spans="2:7" x14ac:dyDescent="0.4">
      <c r="B389" s="30" t="s">
        <v>1874</v>
      </c>
      <c r="C389" s="30" t="s">
        <v>3028</v>
      </c>
      <c r="D389" s="30">
        <v>107</v>
      </c>
      <c r="E389" s="33" t="s">
        <v>1432</v>
      </c>
      <c r="F389" s="37"/>
      <c r="G389" s="30"/>
    </row>
    <row r="390" spans="2:7" x14ac:dyDescent="0.4">
      <c r="B390" s="30" t="s">
        <v>1874</v>
      </c>
      <c r="C390" s="30" t="s">
        <v>3028</v>
      </c>
      <c r="D390" s="30">
        <v>108</v>
      </c>
      <c r="E390" s="33" t="s">
        <v>14</v>
      </c>
      <c r="F390" s="37"/>
      <c r="G390" s="30"/>
    </row>
    <row r="391" spans="2:7" x14ac:dyDescent="0.4">
      <c r="B391" s="30" t="s">
        <v>1874</v>
      </c>
      <c r="C391" s="30" t="s">
        <v>3028</v>
      </c>
      <c r="D391" s="30">
        <v>109</v>
      </c>
      <c r="E391" s="33" t="s">
        <v>3145</v>
      </c>
      <c r="F391" s="37"/>
      <c r="G391" s="30"/>
    </row>
    <row r="392" spans="2:7" x14ac:dyDescent="0.4">
      <c r="B392" s="30" t="s">
        <v>1874</v>
      </c>
      <c r="C392" s="30" t="s">
        <v>3028</v>
      </c>
      <c r="D392" s="30">
        <v>110</v>
      </c>
      <c r="E392" s="33" t="s">
        <v>3146</v>
      </c>
      <c r="F392" s="37"/>
      <c r="G392" s="30"/>
    </row>
    <row r="393" spans="2:7" x14ac:dyDescent="0.4">
      <c r="B393" s="30" t="s">
        <v>1874</v>
      </c>
      <c r="C393" s="30" t="s">
        <v>3028</v>
      </c>
      <c r="D393" s="30">
        <v>111</v>
      </c>
      <c r="E393" s="30" t="s">
        <v>3148</v>
      </c>
      <c r="F393" s="37" t="s">
        <v>6854</v>
      </c>
      <c r="G393" s="30"/>
    </row>
    <row r="394" spans="2:7" x14ac:dyDescent="0.4">
      <c r="B394" s="30" t="s">
        <v>1874</v>
      </c>
      <c r="C394" s="30" t="s">
        <v>3028</v>
      </c>
      <c r="D394" s="30">
        <v>112</v>
      </c>
      <c r="E394" s="30" t="s">
        <v>3150</v>
      </c>
      <c r="F394" s="37" t="s">
        <v>6854</v>
      </c>
      <c r="G394" s="30"/>
    </row>
    <row r="395" spans="2:7" x14ac:dyDescent="0.4">
      <c r="B395" s="30" t="s">
        <v>1874</v>
      </c>
      <c r="C395" s="30" t="s">
        <v>3028</v>
      </c>
      <c r="D395" s="30">
        <v>113</v>
      </c>
      <c r="E395" s="30" t="s">
        <v>3152</v>
      </c>
      <c r="F395" s="37" t="s">
        <v>6854</v>
      </c>
      <c r="G395" s="30"/>
    </row>
    <row r="396" spans="2:7" x14ac:dyDescent="0.4">
      <c r="B396" s="30" t="s">
        <v>1874</v>
      </c>
      <c r="C396" s="30" t="s">
        <v>3028</v>
      </c>
      <c r="D396" s="30">
        <v>114</v>
      </c>
      <c r="E396" s="30" t="s">
        <v>1022</v>
      </c>
      <c r="F396" s="37" t="s">
        <v>6854</v>
      </c>
      <c r="G396" s="30"/>
    </row>
    <row r="397" spans="2:7" x14ac:dyDescent="0.4">
      <c r="B397" s="30" t="s">
        <v>1874</v>
      </c>
      <c r="C397" s="30" t="s">
        <v>3028</v>
      </c>
      <c r="D397" s="30">
        <v>115</v>
      </c>
      <c r="E397" s="33" t="s">
        <v>1498</v>
      </c>
      <c r="F397" s="37"/>
      <c r="G397" s="30"/>
    </row>
    <row r="398" spans="2:7" x14ac:dyDescent="0.4">
      <c r="B398" s="30" t="s">
        <v>1874</v>
      </c>
      <c r="C398" s="30" t="s">
        <v>3028</v>
      </c>
      <c r="D398" s="30">
        <v>116</v>
      </c>
      <c r="E398" s="33" t="s">
        <v>3158</v>
      </c>
      <c r="F398" s="37"/>
      <c r="G398" s="30"/>
    </row>
    <row r="399" spans="2:7" x14ac:dyDescent="0.4">
      <c r="B399" s="30" t="s">
        <v>1874</v>
      </c>
      <c r="C399" s="30" t="s">
        <v>3028</v>
      </c>
      <c r="D399" s="30">
        <v>117</v>
      </c>
      <c r="E399" s="30" t="s">
        <v>3160</v>
      </c>
      <c r="F399" s="37" t="s">
        <v>6854</v>
      </c>
      <c r="G399" s="30"/>
    </row>
    <row r="400" spans="2:7" x14ac:dyDescent="0.4">
      <c r="B400" s="30" t="s">
        <v>1874</v>
      </c>
      <c r="C400" s="30" t="s">
        <v>3028</v>
      </c>
      <c r="D400" s="30">
        <v>118</v>
      </c>
      <c r="E400" s="33" t="s">
        <v>3161</v>
      </c>
      <c r="F400" s="37"/>
      <c r="G400" s="30"/>
    </row>
    <row r="401" spans="2:7" x14ac:dyDescent="0.4">
      <c r="B401" s="30" t="s">
        <v>1874</v>
      </c>
      <c r="C401" s="30" t="s">
        <v>3028</v>
      </c>
      <c r="D401" s="30">
        <v>119</v>
      </c>
      <c r="E401" s="33" t="s">
        <v>675</v>
      </c>
      <c r="F401" s="37"/>
      <c r="G401" s="30"/>
    </row>
    <row r="402" spans="2:7" x14ac:dyDescent="0.4">
      <c r="B402" s="30" t="s">
        <v>1874</v>
      </c>
      <c r="C402" s="30" t="s">
        <v>3028</v>
      </c>
      <c r="D402" s="30">
        <v>120</v>
      </c>
      <c r="E402" s="33" t="s">
        <v>3156</v>
      </c>
      <c r="F402" s="37"/>
      <c r="G402" s="30"/>
    </row>
    <row r="403" spans="2:7" x14ac:dyDescent="0.4">
      <c r="B403" s="30" t="s">
        <v>1874</v>
      </c>
      <c r="C403" s="30" t="s">
        <v>3028</v>
      </c>
      <c r="D403" s="30">
        <v>121</v>
      </c>
      <c r="E403" s="30" t="s">
        <v>3165</v>
      </c>
      <c r="F403" s="37" t="s">
        <v>6854</v>
      </c>
      <c r="G403" s="30"/>
    </row>
    <row r="404" spans="2:7" x14ac:dyDescent="0.4">
      <c r="B404" s="30" t="s">
        <v>1874</v>
      </c>
      <c r="C404" s="30" t="s">
        <v>3028</v>
      </c>
      <c r="D404" s="30">
        <v>122</v>
      </c>
      <c r="E404" s="30" t="s">
        <v>3169</v>
      </c>
      <c r="F404" s="37" t="s">
        <v>6854</v>
      </c>
      <c r="G404" s="30"/>
    </row>
    <row r="405" spans="2:7" x14ac:dyDescent="0.4">
      <c r="B405" s="30" t="s">
        <v>1874</v>
      </c>
      <c r="C405" s="30" t="s">
        <v>3028</v>
      </c>
      <c r="D405" s="30">
        <v>123</v>
      </c>
      <c r="E405" s="30" t="s">
        <v>3172</v>
      </c>
      <c r="F405" s="37" t="s">
        <v>6854</v>
      </c>
      <c r="G405" s="30"/>
    </row>
    <row r="406" spans="2:7" x14ac:dyDescent="0.4">
      <c r="B406" s="30" t="s">
        <v>1874</v>
      </c>
      <c r="C406" s="30" t="s">
        <v>3028</v>
      </c>
      <c r="D406" s="30">
        <v>124</v>
      </c>
      <c r="E406" s="33" t="s">
        <v>3173</v>
      </c>
      <c r="F406" s="37"/>
      <c r="G406" s="30"/>
    </row>
    <row r="407" spans="2:7" x14ac:dyDescent="0.4">
      <c r="B407" s="30" t="s">
        <v>1874</v>
      </c>
      <c r="C407" s="30" t="s">
        <v>3028</v>
      </c>
      <c r="D407" s="30">
        <v>125</v>
      </c>
      <c r="E407" s="30" t="s">
        <v>3174</v>
      </c>
      <c r="F407" s="37" t="s">
        <v>6854</v>
      </c>
      <c r="G407" s="30"/>
    </row>
    <row r="408" spans="2:7" x14ac:dyDescent="0.4">
      <c r="B408" s="30" t="s">
        <v>1874</v>
      </c>
      <c r="C408" s="30" t="s">
        <v>3028</v>
      </c>
      <c r="D408" s="30">
        <v>126</v>
      </c>
      <c r="E408" s="33" t="s">
        <v>2921</v>
      </c>
      <c r="F408" s="37"/>
      <c r="G408" s="30"/>
    </row>
    <row r="409" spans="2:7" x14ac:dyDescent="0.4">
      <c r="B409" s="30" t="s">
        <v>1874</v>
      </c>
      <c r="C409" s="30" t="s">
        <v>3028</v>
      </c>
      <c r="D409" s="30">
        <v>127</v>
      </c>
      <c r="E409" s="33" t="s">
        <v>3176</v>
      </c>
      <c r="F409" s="37"/>
      <c r="G409" s="30"/>
    </row>
    <row r="410" spans="2:7" x14ac:dyDescent="0.4">
      <c r="B410" s="30" t="s">
        <v>1874</v>
      </c>
      <c r="C410" s="30" t="s">
        <v>3028</v>
      </c>
      <c r="D410" s="30">
        <v>128</v>
      </c>
      <c r="E410" s="33" t="s">
        <v>1594</v>
      </c>
      <c r="F410" s="37"/>
      <c r="G410" s="30"/>
    </row>
    <row r="411" spans="2:7" x14ac:dyDescent="0.4">
      <c r="B411" s="30" t="s">
        <v>1874</v>
      </c>
      <c r="C411" s="30" t="s">
        <v>3028</v>
      </c>
      <c r="D411" s="30">
        <v>129</v>
      </c>
      <c r="E411" s="33" t="s">
        <v>3177</v>
      </c>
      <c r="F411" s="37"/>
      <c r="G411" s="30"/>
    </row>
    <row r="412" spans="2:7" x14ac:dyDescent="0.4">
      <c r="B412" s="30" t="s">
        <v>1874</v>
      </c>
      <c r="C412" s="30" t="s">
        <v>3028</v>
      </c>
      <c r="D412" s="30">
        <v>130</v>
      </c>
      <c r="E412" s="30" t="s">
        <v>752</v>
      </c>
      <c r="F412" s="37" t="s">
        <v>6854</v>
      </c>
      <c r="G412" s="30"/>
    </row>
    <row r="413" spans="2:7" x14ac:dyDescent="0.4">
      <c r="B413" s="30" t="s">
        <v>1874</v>
      </c>
      <c r="C413" s="30" t="s">
        <v>3028</v>
      </c>
      <c r="D413" s="30">
        <v>131</v>
      </c>
      <c r="E413" s="30" t="s">
        <v>180</v>
      </c>
      <c r="F413" s="37" t="s">
        <v>6854</v>
      </c>
      <c r="G413" s="30"/>
    </row>
    <row r="414" spans="2:7" x14ac:dyDescent="0.4">
      <c r="B414" s="30" t="s">
        <v>1874</v>
      </c>
      <c r="C414" s="30" t="s">
        <v>3028</v>
      </c>
      <c r="D414" s="30">
        <v>132</v>
      </c>
      <c r="E414" s="30" t="s">
        <v>640</v>
      </c>
      <c r="F414" s="37" t="s">
        <v>6854</v>
      </c>
      <c r="G414" s="30"/>
    </row>
    <row r="415" spans="2:7" x14ac:dyDescent="0.4">
      <c r="B415" s="30" t="s">
        <v>1874</v>
      </c>
      <c r="C415" s="30" t="s">
        <v>3028</v>
      </c>
      <c r="D415" s="30">
        <v>133</v>
      </c>
      <c r="E415" s="30" t="s">
        <v>3181</v>
      </c>
      <c r="F415" s="37" t="s">
        <v>6854</v>
      </c>
      <c r="G415" s="30"/>
    </row>
    <row r="416" spans="2:7" x14ac:dyDescent="0.4">
      <c r="B416" s="30" t="s">
        <v>1874</v>
      </c>
      <c r="C416" s="30" t="s">
        <v>3028</v>
      </c>
      <c r="D416" s="30">
        <v>134</v>
      </c>
      <c r="E416" s="33" t="s">
        <v>3184</v>
      </c>
      <c r="F416" s="37"/>
      <c r="G416" s="30"/>
    </row>
    <row r="417" spans="2:7" x14ac:dyDescent="0.4">
      <c r="B417" s="30" t="s">
        <v>1874</v>
      </c>
      <c r="C417" s="30" t="s">
        <v>3028</v>
      </c>
      <c r="D417" s="30">
        <v>135</v>
      </c>
      <c r="E417" s="30" t="s">
        <v>1211</v>
      </c>
      <c r="F417" s="37" t="s">
        <v>6854</v>
      </c>
      <c r="G417" s="30"/>
    </row>
    <row r="418" spans="2:7" x14ac:dyDescent="0.4">
      <c r="B418" s="30" t="s">
        <v>1874</v>
      </c>
      <c r="C418" s="30" t="s">
        <v>3028</v>
      </c>
      <c r="D418" s="30">
        <v>136</v>
      </c>
      <c r="E418" s="33" t="s">
        <v>3136</v>
      </c>
      <c r="F418" s="37"/>
      <c r="G418" s="30"/>
    </row>
    <row r="419" spans="2:7" x14ac:dyDescent="0.4">
      <c r="B419" s="30" t="s">
        <v>1874</v>
      </c>
      <c r="C419" s="30" t="s">
        <v>3028</v>
      </c>
      <c r="D419" s="30">
        <v>137</v>
      </c>
      <c r="E419" s="33" t="s">
        <v>2748</v>
      </c>
      <c r="F419" s="37"/>
      <c r="G419" s="30"/>
    </row>
    <row r="420" spans="2:7" x14ac:dyDescent="0.4">
      <c r="B420" s="30" t="s">
        <v>1874</v>
      </c>
      <c r="C420" s="30" t="s">
        <v>3028</v>
      </c>
      <c r="D420" s="30">
        <v>138</v>
      </c>
      <c r="E420" s="33" t="s">
        <v>3186</v>
      </c>
      <c r="F420" s="37"/>
      <c r="G420" s="30"/>
    </row>
    <row r="421" spans="2:7" x14ac:dyDescent="0.4">
      <c r="B421" s="30" t="s">
        <v>1874</v>
      </c>
      <c r="C421" s="30" t="s">
        <v>3028</v>
      </c>
      <c r="D421" s="30">
        <v>139</v>
      </c>
      <c r="E421" s="33" t="s">
        <v>3187</v>
      </c>
      <c r="F421" s="37"/>
      <c r="G421" s="30"/>
    </row>
    <row r="422" spans="2:7" x14ac:dyDescent="0.4">
      <c r="B422" s="30" t="s">
        <v>1874</v>
      </c>
      <c r="C422" s="30" t="s">
        <v>3028</v>
      </c>
      <c r="D422" s="30">
        <v>140</v>
      </c>
      <c r="E422" s="33" t="s">
        <v>3190</v>
      </c>
      <c r="F422" s="37"/>
      <c r="G422" s="30"/>
    </row>
    <row r="423" spans="2:7" x14ac:dyDescent="0.4">
      <c r="B423" s="30" t="s">
        <v>1874</v>
      </c>
      <c r="C423" s="30" t="s">
        <v>3028</v>
      </c>
      <c r="D423" s="30">
        <v>141</v>
      </c>
      <c r="E423" s="32" t="s">
        <v>268</v>
      </c>
      <c r="F423" s="37"/>
      <c r="G423" s="30"/>
    </row>
    <row r="424" spans="2:7" x14ac:dyDescent="0.4">
      <c r="B424" s="30" t="s">
        <v>1874</v>
      </c>
      <c r="C424" s="30" t="s">
        <v>3028</v>
      </c>
      <c r="D424" s="30">
        <v>142</v>
      </c>
      <c r="E424" s="32" t="s">
        <v>228</v>
      </c>
      <c r="F424" s="37"/>
      <c r="G424" s="30"/>
    </row>
    <row r="425" spans="2:7" x14ac:dyDescent="0.4">
      <c r="B425" s="30" t="s">
        <v>1874</v>
      </c>
      <c r="C425" s="30" t="s">
        <v>3028</v>
      </c>
      <c r="D425" s="30">
        <v>143</v>
      </c>
      <c r="E425" s="32" t="s">
        <v>281</v>
      </c>
      <c r="F425" s="37"/>
      <c r="G425" s="30"/>
    </row>
    <row r="426" spans="2:7" x14ac:dyDescent="0.4">
      <c r="B426" s="30" t="s">
        <v>1874</v>
      </c>
      <c r="C426" s="30" t="s">
        <v>3028</v>
      </c>
      <c r="D426" s="30">
        <v>144</v>
      </c>
      <c r="E426" s="32" t="s">
        <v>100</v>
      </c>
      <c r="F426" s="37"/>
      <c r="G426" s="30"/>
    </row>
    <row r="427" spans="2:7" x14ac:dyDescent="0.4">
      <c r="B427" s="30" t="s">
        <v>1874</v>
      </c>
      <c r="C427" s="30" t="s">
        <v>3028</v>
      </c>
      <c r="D427" s="30">
        <v>145</v>
      </c>
      <c r="E427" s="32" t="s">
        <v>285</v>
      </c>
      <c r="F427" s="37"/>
      <c r="G427" s="30"/>
    </row>
    <row r="428" spans="2:7" x14ac:dyDescent="0.4">
      <c r="B428" s="30" t="s">
        <v>1874</v>
      </c>
      <c r="C428" s="30" t="s">
        <v>3028</v>
      </c>
      <c r="D428" s="30">
        <v>146</v>
      </c>
      <c r="E428" s="32" t="s">
        <v>288</v>
      </c>
      <c r="F428" s="37"/>
      <c r="G428" s="30"/>
    </row>
    <row r="429" spans="2:7" x14ac:dyDescent="0.4">
      <c r="B429" s="30" t="s">
        <v>3194</v>
      </c>
      <c r="C429" s="30" t="s">
        <v>3195</v>
      </c>
      <c r="D429" s="30">
        <v>1</v>
      </c>
      <c r="E429" s="32" t="s">
        <v>73</v>
      </c>
      <c r="F429" s="37"/>
      <c r="G429" s="30"/>
    </row>
    <row r="430" spans="2:7" x14ac:dyDescent="0.4">
      <c r="B430" s="30" t="s">
        <v>3194</v>
      </c>
      <c r="C430" s="30" t="s">
        <v>3195</v>
      </c>
      <c r="D430" s="30">
        <v>2</v>
      </c>
      <c r="E430" s="32" t="s">
        <v>68</v>
      </c>
      <c r="F430" s="37"/>
      <c r="G430" s="30"/>
    </row>
    <row r="431" spans="2:7" x14ac:dyDescent="0.4">
      <c r="B431" s="30" t="s">
        <v>3194</v>
      </c>
      <c r="C431" s="30" t="s">
        <v>3195</v>
      </c>
      <c r="D431" s="30">
        <v>3</v>
      </c>
      <c r="E431" s="32" t="s">
        <v>44</v>
      </c>
      <c r="F431" s="37"/>
      <c r="G431" s="30"/>
    </row>
    <row r="432" spans="2:7" x14ac:dyDescent="0.4">
      <c r="B432" s="30" t="s">
        <v>3194</v>
      </c>
      <c r="C432" s="30" t="s">
        <v>3195</v>
      </c>
      <c r="D432" s="30">
        <v>4</v>
      </c>
      <c r="E432" s="32" t="s">
        <v>650</v>
      </c>
      <c r="F432" s="37"/>
      <c r="G432" s="30"/>
    </row>
    <row r="433" spans="2:7" x14ac:dyDescent="0.4">
      <c r="B433" s="30" t="s">
        <v>3194</v>
      </c>
      <c r="C433" s="30" t="s">
        <v>3195</v>
      </c>
      <c r="D433" s="30">
        <v>5</v>
      </c>
      <c r="E433" s="30" t="s">
        <v>613</v>
      </c>
      <c r="F433" s="37"/>
      <c r="G433" s="30"/>
    </row>
    <row r="434" spans="2:7" x14ac:dyDescent="0.4">
      <c r="B434" s="30" t="s">
        <v>3194</v>
      </c>
      <c r="C434" s="30" t="s">
        <v>3195</v>
      </c>
      <c r="D434" s="30">
        <v>6</v>
      </c>
      <c r="E434" s="33" t="s">
        <v>1738</v>
      </c>
      <c r="F434" s="37"/>
      <c r="G434" s="30"/>
    </row>
    <row r="435" spans="2:7" x14ac:dyDescent="0.4">
      <c r="B435" s="30" t="s">
        <v>3194</v>
      </c>
      <c r="C435" s="30" t="s">
        <v>3195</v>
      </c>
      <c r="D435" s="30">
        <v>7</v>
      </c>
      <c r="E435" s="33" t="s">
        <v>3196</v>
      </c>
      <c r="F435" s="37"/>
      <c r="G435" s="30"/>
    </row>
    <row r="436" spans="2:7" x14ac:dyDescent="0.4">
      <c r="B436" s="30" t="s">
        <v>3194</v>
      </c>
      <c r="C436" s="30" t="s">
        <v>3195</v>
      </c>
      <c r="D436" s="30">
        <v>8</v>
      </c>
      <c r="E436" s="33" t="s">
        <v>997</v>
      </c>
      <c r="F436" s="37"/>
      <c r="G436" s="30"/>
    </row>
    <row r="437" spans="2:7" x14ac:dyDescent="0.4">
      <c r="B437" s="30" t="s">
        <v>3194</v>
      </c>
      <c r="C437" s="30" t="s">
        <v>3195</v>
      </c>
      <c r="D437" s="30">
        <v>9</v>
      </c>
      <c r="E437" s="33" t="s">
        <v>3198</v>
      </c>
      <c r="F437" s="37"/>
      <c r="G437" s="30"/>
    </row>
    <row r="438" spans="2:7" x14ac:dyDescent="0.4">
      <c r="B438" s="30" t="s">
        <v>3194</v>
      </c>
      <c r="C438" s="30" t="s">
        <v>3195</v>
      </c>
      <c r="D438" s="30">
        <v>10</v>
      </c>
      <c r="E438" s="33" t="s">
        <v>3199</v>
      </c>
      <c r="F438" s="37"/>
      <c r="G438" s="30"/>
    </row>
    <row r="439" spans="2:7" x14ac:dyDescent="0.4">
      <c r="B439" s="30" t="s">
        <v>3194</v>
      </c>
      <c r="C439" s="30" t="s">
        <v>3195</v>
      </c>
      <c r="D439" s="30">
        <v>11</v>
      </c>
      <c r="E439" s="33" t="s">
        <v>3200</v>
      </c>
      <c r="F439" s="37"/>
      <c r="G439" s="30"/>
    </row>
    <row r="440" spans="2:7" x14ac:dyDescent="0.4">
      <c r="B440" s="30" t="s">
        <v>3194</v>
      </c>
      <c r="C440" s="30" t="s">
        <v>3195</v>
      </c>
      <c r="D440" s="30">
        <v>12</v>
      </c>
      <c r="E440" s="33" t="s">
        <v>3201</v>
      </c>
      <c r="F440" s="37"/>
      <c r="G440" s="30"/>
    </row>
    <row r="441" spans="2:7" x14ac:dyDescent="0.4">
      <c r="B441" s="30" t="s">
        <v>3194</v>
      </c>
      <c r="C441" s="30" t="s">
        <v>3195</v>
      </c>
      <c r="D441" s="30">
        <v>13</v>
      </c>
      <c r="E441" s="33" t="s">
        <v>1710</v>
      </c>
      <c r="F441" s="37"/>
      <c r="G441" s="30"/>
    </row>
    <row r="442" spans="2:7" x14ac:dyDescent="0.4">
      <c r="B442" s="30" t="s">
        <v>3194</v>
      </c>
      <c r="C442" s="30" t="s">
        <v>3195</v>
      </c>
      <c r="D442" s="30">
        <v>14</v>
      </c>
      <c r="E442" s="33" t="s">
        <v>3202</v>
      </c>
      <c r="F442" s="37"/>
      <c r="G442" s="30"/>
    </row>
    <row r="443" spans="2:7" x14ac:dyDescent="0.4">
      <c r="B443" s="30" t="s">
        <v>3194</v>
      </c>
      <c r="C443" s="30" t="s">
        <v>3195</v>
      </c>
      <c r="D443" s="30">
        <v>15</v>
      </c>
      <c r="E443" s="33" t="s">
        <v>1477</v>
      </c>
      <c r="F443" s="37"/>
      <c r="G443" s="30"/>
    </row>
    <row r="444" spans="2:7" x14ac:dyDescent="0.4">
      <c r="B444" s="30" t="s">
        <v>3194</v>
      </c>
      <c r="C444" s="30" t="s">
        <v>3195</v>
      </c>
      <c r="D444" s="30">
        <v>16</v>
      </c>
      <c r="E444" s="33" t="s">
        <v>527</v>
      </c>
      <c r="F444" s="37"/>
      <c r="G444" s="30"/>
    </row>
    <row r="445" spans="2:7" x14ac:dyDescent="0.4">
      <c r="B445" s="30" t="s">
        <v>3194</v>
      </c>
      <c r="C445" s="30" t="s">
        <v>3195</v>
      </c>
      <c r="D445" s="30">
        <v>17</v>
      </c>
      <c r="E445" s="33" t="s">
        <v>3203</v>
      </c>
      <c r="F445" s="37"/>
      <c r="G445" s="30"/>
    </row>
    <row r="446" spans="2:7" x14ac:dyDescent="0.4">
      <c r="B446" s="30" t="s">
        <v>3194</v>
      </c>
      <c r="C446" s="30" t="s">
        <v>3195</v>
      </c>
      <c r="D446" s="30">
        <v>18</v>
      </c>
      <c r="E446" s="33" t="s">
        <v>769</v>
      </c>
      <c r="F446" s="37"/>
      <c r="G446" s="30"/>
    </row>
    <row r="447" spans="2:7" x14ac:dyDescent="0.4">
      <c r="B447" s="30" t="s">
        <v>3194</v>
      </c>
      <c r="C447" s="30" t="s">
        <v>3195</v>
      </c>
      <c r="D447" s="30">
        <v>19</v>
      </c>
      <c r="E447" s="33" t="s">
        <v>3204</v>
      </c>
      <c r="F447" s="37"/>
      <c r="G447" s="30"/>
    </row>
    <row r="448" spans="2:7" x14ac:dyDescent="0.4">
      <c r="B448" s="30" t="s">
        <v>3194</v>
      </c>
      <c r="C448" s="30" t="s">
        <v>3195</v>
      </c>
      <c r="D448" s="30">
        <v>20</v>
      </c>
      <c r="E448" s="33" t="s">
        <v>2126</v>
      </c>
      <c r="F448" s="37"/>
      <c r="G448" s="30"/>
    </row>
    <row r="449" spans="2:7" x14ac:dyDescent="0.4">
      <c r="B449" s="30" t="s">
        <v>3194</v>
      </c>
      <c r="C449" s="30" t="s">
        <v>3195</v>
      </c>
      <c r="D449" s="30">
        <v>21</v>
      </c>
      <c r="E449" s="33" t="s">
        <v>2947</v>
      </c>
      <c r="F449" s="37"/>
      <c r="G449" s="30"/>
    </row>
    <row r="450" spans="2:7" x14ac:dyDescent="0.4">
      <c r="B450" s="30" t="s">
        <v>3194</v>
      </c>
      <c r="C450" s="30" t="s">
        <v>3195</v>
      </c>
      <c r="D450" s="30">
        <v>22</v>
      </c>
      <c r="E450" s="33" t="s">
        <v>3205</v>
      </c>
      <c r="F450" s="37"/>
      <c r="G450" s="30"/>
    </row>
    <row r="451" spans="2:7" x14ac:dyDescent="0.4">
      <c r="B451" s="30" t="s">
        <v>3194</v>
      </c>
      <c r="C451" s="30" t="s">
        <v>3195</v>
      </c>
      <c r="D451" s="30">
        <v>23</v>
      </c>
      <c r="E451" s="33" t="s">
        <v>3207</v>
      </c>
      <c r="F451" s="37"/>
      <c r="G451" s="30"/>
    </row>
    <row r="452" spans="2:7" x14ac:dyDescent="0.4">
      <c r="B452" s="30" t="s">
        <v>3194</v>
      </c>
      <c r="C452" s="30" t="s">
        <v>3195</v>
      </c>
      <c r="D452" s="30">
        <v>24</v>
      </c>
      <c r="E452" s="33" t="s">
        <v>567</v>
      </c>
      <c r="F452" s="37"/>
      <c r="G452" s="30"/>
    </row>
    <row r="453" spans="2:7" x14ac:dyDescent="0.4">
      <c r="B453" s="30" t="s">
        <v>3194</v>
      </c>
      <c r="C453" s="30" t="s">
        <v>3195</v>
      </c>
      <c r="D453" s="30">
        <v>25</v>
      </c>
      <c r="E453" s="33" t="s">
        <v>1535</v>
      </c>
      <c r="F453" s="37"/>
      <c r="G453" s="30"/>
    </row>
    <row r="454" spans="2:7" x14ac:dyDescent="0.4">
      <c r="B454" s="30" t="s">
        <v>3194</v>
      </c>
      <c r="C454" s="30" t="s">
        <v>3195</v>
      </c>
      <c r="D454" s="30">
        <v>26</v>
      </c>
      <c r="E454" s="33" t="s">
        <v>253</v>
      </c>
      <c r="F454" s="37"/>
      <c r="G454" s="30"/>
    </row>
    <row r="455" spans="2:7" x14ac:dyDescent="0.4">
      <c r="B455" s="30" t="s">
        <v>3194</v>
      </c>
      <c r="C455" s="30" t="s">
        <v>3195</v>
      </c>
      <c r="D455" s="30">
        <v>27</v>
      </c>
      <c r="E455" s="33" t="s">
        <v>3213</v>
      </c>
      <c r="F455" s="37"/>
      <c r="G455" s="30"/>
    </row>
    <row r="456" spans="2:7" x14ac:dyDescent="0.4">
      <c r="B456" s="30" t="s">
        <v>3194</v>
      </c>
      <c r="C456" s="30" t="s">
        <v>3195</v>
      </c>
      <c r="D456" s="30">
        <v>28</v>
      </c>
      <c r="E456" s="33" t="s">
        <v>275</v>
      </c>
      <c r="F456" s="37"/>
      <c r="G456" s="30"/>
    </row>
    <row r="457" spans="2:7" x14ac:dyDescent="0.4">
      <c r="B457" s="30" t="s">
        <v>3194</v>
      </c>
      <c r="C457" s="30" t="s">
        <v>3195</v>
      </c>
      <c r="D457" s="30">
        <v>29</v>
      </c>
      <c r="E457" s="33" t="s">
        <v>3214</v>
      </c>
      <c r="F457" s="37"/>
      <c r="G457" s="30"/>
    </row>
    <row r="458" spans="2:7" x14ac:dyDescent="0.4">
      <c r="B458" s="30" t="s">
        <v>3194</v>
      </c>
      <c r="C458" s="30" t="s">
        <v>3195</v>
      </c>
      <c r="D458" s="30">
        <v>30</v>
      </c>
      <c r="E458" s="33" t="s">
        <v>3218</v>
      </c>
      <c r="F458" s="37"/>
      <c r="G458" s="30"/>
    </row>
    <row r="459" spans="2:7" x14ac:dyDescent="0.4">
      <c r="B459" s="30" t="s">
        <v>3194</v>
      </c>
      <c r="C459" s="30" t="s">
        <v>3195</v>
      </c>
      <c r="D459" s="30">
        <v>31</v>
      </c>
      <c r="E459" s="33" t="s">
        <v>3219</v>
      </c>
      <c r="F459" s="37"/>
      <c r="G459" s="30"/>
    </row>
    <row r="460" spans="2:7" x14ac:dyDescent="0.4">
      <c r="B460" s="30" t="s">
        <v>3194</v>
      </c>
      <c r="C460" s="30" t="s">
        <v>3195</v>
      </c>
      <c r="D460" s="30">
        <v>32</v>
      </c>
      <c r="E460" s="33" t="s">
        <v>412</v>
      </c>
      <c r="F460" s="37"/>
      <c r="G460" s="30"/>
    </row>
    <row r="461" spans="2:7" x14ac:dyDescent="0.4">
      <c r="B461" s="30" t="s">
        <v>3194</v>
      </c>
      <c r="C461" s="30" t="s">
        <v>3195</v>
      </c>
      <c r="D461" s="30">
        <v>33</v>
      </c>
      <c r="E461" s="33" t="s">
        <v>3221</v>
      </c>
      <c r="F461" s="37"/>
      <c r="G461" s="30"/>
    </row>
    <row r="462" spans="2:7" x14ac:dyDescent="0.4">
      <c r="B462" s="30" t="s">
        <v>3194</v>
      </c>
      <c r="C462" s="30" t="s">
        <v>3195</v>
      </c>
      <c r="D462" s="30">
        <v>34</v>
      </c>
      <c r="E462" s="33" t="s">
        <v>2729</v>
      </c>
      <c r="F462" s="37"/>
      <c r="G462" s="30"/>
    </row>
    <row r="463" spans="2:7" x14ac:dyDescent="0.4">
      <c r="B463" s="30" t="s">
        <v>3194</v>
      </c>
      <c r="C463" s="30" t="s">
        <v>3195</v>
      </c>
      <c r="D463" s="30">
        <v>35</v>
      </c>
      <c r="E463" s="33" t="s">
        <v>3224</v>
      </c>
      <c r="F463" s="37"/>
      <c r="G463" s="30"/>
    </row>
    <row r="464" spans="2:7" x14ac:dyDescent="0.4">
      <c r="B464" s="30" t="s">
        <v>3194</v>
      </c>
      <c r="C464" s="30" t="s">
        <v>3195</v>
      </c>
      <c r="D464" s="30">
        <v>36</v>
      </c>
      <c r="E464" s="33" t="s">
        <v>3037</v>
      </c>
      <c r="F464" s="37"/>
      <c r="G464" s="30"/>
    </row>
    <row r="465" spans="2:7" x14ac:dyDescent="0.4">
      <c r="B465" s="30" t="s">
        <v>3194</v>
      </c>
      <c r="C465" s="30" t="s">
        <v>3195</v>
      </c>
      <c r="D465" s="30">
        <v>37</v>
      </c>
      <c r="E465" s="33" t="s">
        <v>2053</v>
      </c>
      <c r="F465" s="37"/>
      <c r="G465" s="30"/>
    </row>
    <row r="466" spans="2:7" x14ac:dyDescent="0.4">
      <c r="B466" s="30" t="s">
        <v>3194</v>
      </c>
      <c r="C466" s="30" t="s">
        <v>3195</v>
      </c>
      <c r="D466" s="30">
        <v>38</v>
      </c>
      <c r="E466" s="33" t="s">
        <v>2333</v>
      </c>
      <c r="F466" s="37"/>
      <c r="G466" s="30"/>
    </row>
    <row r="467" spans="2:7" x14ac:dyDescent="0.4">
      <c r="B467" s="30" t="s">
        <v>3194</v>
      </c>
      <c r="C467" s="30" t="s">
        <v>3195</v>
      </c>
      <c r="D467" s="30">
        <v>39</v>
      </c>
      <c r="E467" s="33" t="s">
        <v>3225</v>
      </c>
      <c r="F467" s="37"/>
      <c r="G467" s="30"/>
    </row>
    <row r="468" spans="2:7" x14ac:dyDescent="0.4">
      <c r="B468" s="30" t="s">
        <v>3194</v>
      </c>
      <c r="C468" s="30" t="s">
        <v>3195</v>
      </c>
      <c r="D468" s="30">
        <v>40</v>
      </c>
      <c r="E468" s="33" t="s">
        <v>3227</v>
      </c>
      <c r="F468" s="37"/>
      <c r="G468" s="30"/>
    </row>
    <row r="469" spans="2:7" x14ac:dyDescent="0.4">
      <c r="B469" s="30" t="s">
        <v>3194</v>
      </c>
      <c r="C469" s="30" t="s">
        <v>3195</v>
      </c>
      <c r="D469" s="30">
        <v>41</v>
      </c>
      <c r="E469" s="33" t="s">
        <v>1851</v>
      </c>
      <c r="F469" s="37"/>
      <c r="G469" s="30"/>
    </row>
    <row r="470" spans="2:7" x14ac:dyDescent="0.4">
      <c r="B470" s="30" t="s">
        <v>3194</v>
      </c>
      <c r="C470" s="30" t="s">
        <v>3195</v>
      </c>
      <c r="D470" s="30">
        <v>42</v>
      </c>
      <c r="E470" s="33" t="s">
        <v>3230</v>
      </c>
      <c r="F470" s="37"/>
      <c r="G470" s="30"/>
    </row>
    <row r="471" spans="2:7" x14ac:dyDescent="0.4">
      <c r="B471" s="30" t="s">
        <v>3194</v>
      </c>
      <c r="C471" s="30" t="s">
        <v>3195</v>
      </c>
      <c r="D471" s="30">
        <v>43</v>
      </c>
      <c r="E471" s="33" t="s">
        <v>324</v>
      </c>
      <c r="F471" s="37"/>
      <c r="G471" s="30"/>
    </row>
    <row r="472" spans="2:7" x14ac:dyDescent="0.4">
      <c r="B472" s="30" t="s">
        <v>3194</v>
      </c>
      <c r="C472" s="30" t="s">
        <v>3195</v>
      </c>
      <c r="D472" s="30">
        <v>44</v>
      </c>
      <c r="E472" s="33" t="s">
        <v>3231</v>
      </c>
      <c r="F472" s="37"/>
      <c r="G472" s="30"/>
    </row>
    <row r="473" spans="2:7" x14ac:dyDescent="0.4">
      <c r="B473" s="30" t="s">
        <v>3194</v>
      </c>
      <c r="C473" s="30" t="s">
        <v>3195</v>
      </c>
      <c r="D473" s="30">
        <v>45</v>
      </c>
      <c r="E473" s="33" t="s">
        <v>1791</v>
      </c>
      <c r="F473" s="37"/>
      <c r="G473" s="30"/>
    </row>
    <row r="474" spans="2:7" x14ac:dyDescent="0.4">
      <c r="B474" s="30" t="s">
        <v>3194</v>
      </c>
      <c r="C474" s="30" t="s">
        <v>3195</v>
      </c>
      <c r="D474" s="30">
        <v>46</v>
      </c>
      <c r="E474" s="33" t="s">
        <v>3234</v>
      </c>
      <c r="F474" s="37"/>
      <c r="G474" s="30"/>
    </row>
    <row r="475" spans="2:7" x14ac:dyDescent="0.4">
      <c r="B475" s="30" t="s">
        <v>3194</v>
      </c>
      <c r="C475" s="30" t="s">
        <v>3195</v>
      </c>
      <c r="D475" s="30">
        <v>47</v>
      </c>
      <c r="E475" s="33" t="s">
        <v>3236</v>
      </c>
      <c r="F475" s="37"/>
      <c r="G475" s="30"/>
    </row>
    <row r="476" spans="2:7" x14ac:dyDescent="0.4">
      <c r="B476" s="30" t="s">
        <v>3194</v>
      </c>
      <c r="C476" s="30" t="s">
        <v>3195</v>
      </c>
      <c r="D476" s="30">
        <v>48</v>
      </c>
      <c r="E476" s="33" t="s">
        <v>3237</v>
      </c>
      <c r="F476" s="37"/>
      <c r="G476" s="30"/>
    </row>
    <row r="477" spans="2:7" x14ac:dyDescent="0.4">
      <c r="B477" s="30" t="s">
        <v>3194</v>
      </c>
      <c r="C477" s="30" t="s">
        <v>3195</v>
      </c>
      <c r="D477" s="30">
        <v>49</v>
      </c>
      <c r="E477" s="33" t="s">
        <v>1926</v>
      </c>
      <c r="F477" s="37"/>
      <c r="G477" s="30"/>
    </row>
    <row r="478" spans="2:7" x14ac:dyDescent="0.4">
      <c r="B478" s="30" t="s">
        <v>3194</v>
      </c>
      <c r="C478" s="30" t="s">
        <v>3195</v>
      </c>
      <c r="D478" s="30">
        <v>50</v>
      </c>
      <c r="E478" s="33" t="s">
        <v>3238</v>
      </c>
      <c r="F478" s="37"/>
      <c r="G478" s="30"/>
    </row>
    <row r="479" spans="2:7" x14ac:dyDescent="0.4">
      <c r="B479" s="30" t="s">
        <v>3194</v>
      </c>
      <c r="C479" s="30" t="s">
        <v>3195</v>
      </c>
      <c r="D479" s="30">
        <v>51</v>
      </c>
      <c r="E479" s="33" t="s">
        <v>1944</v>
      </c>
      <c r="F479" s="37"/>
      <c r="G479" s="30"/>
    </row>
    <row r="480" spans="2:7" x14ac:dyDescent="0.4">
      <c r="B480" s="30" t="s">
        <v>3194</v>
      </c>
      <c r="C480" s="30" t="s">
        <v>3195</v>
      </c>
      <c r="D480" s="30">
        <v>52</v>
      </c>
      <c r="E480" s="33" t="s">
        <v>3242</v>
      </c>
      <c r="F480" s="37"/>
      <c r="G480" s="30"/>
    </row>
    <row r="481" spans="2:7" x14ac:dyDescent="0.4">
      <c r="B481" s="30" t="s">
        <v>3194</v>
      </c>
      <c r="C481" s="30" t="s">
        <v>3195</v>
      </c>
      <c r="D481" s="30">
        <v>53</v>
      </c>
      <c r="E481" s="33" t="s">
        <v>3244</v>
      </c>
      <c r="F481" s="37"/>
      <c r="G481" s="30"/>
    </row>
    <row r="482" spans="2:7" x14ac:dyDescent="0.4">
      <c r="B482" s="30" t="s">
        <v>3194</v>
      </c>
      <c r="C482" s="30" t="s">
        <v>3195</v>
      </c>
      <c r="D482" s="30">
        <v>54</v>
      </c>
      <c r="E482" s="33" t="s">
        <v>806</v>
      </c>
      <c r="F482" s="37"/>
      <c r="G482" s="30"/>
    </row>
    <row r="483" spans="2:7" x14ac:dyDescent="0.4">
      <c r="B483" s="30" t="s">
        <v>3194</v>
      </c>
      <c r="C483" s="30" t="s">
        <v>3195</v>
      </c>
      <c r="D483" s="30">
        <v>55</v>
      </c>
      <c r="E483" s="33" t="s">
        <v>3248</v>
      </c>
      <c r="F483" s="37"/>
      <c r="G483" s="30"/>
    </row>
    <row r="484" spans="2:7" x14ac:dyDescent="0.4">
      <c r="B484" s="30" t="s">
        <v>3194</v>
      </c>
      <c r="C484" s="30" t="s">
        <v>3195</v>
      </c>
      <c r="D484" s="30">
        <v>56</v>
      </c>
      <c r="E484" s="33" t="s">
        <v>3251</v>
      </c>
      <c r="F484" s="37"/>
      <c r="G484" s="30"/>
    </row>
    <row r="485" spans="2:7" x14ac:dyDescent="0.4">
      <c r="B485" s="30" t="s">
        <v>3194</v>
      </c>
      <c r="C485" s="30" t="s">
        <v>3195</v>
      </c>
      <c r="D485" s="30">
        <v>57</v>
      </c>
      <c r="E485" s="33" t="s">
        <v>3252</v>
      </c>
      <c r="F485" s="37"/>
      <c r="G485" s="30"/>
    </row>
    <row r="486" spans="2:7" x14ac:dyDescent="0.4">
      <c r="B486" s="30" t="s">
        <v>3194</v>
      </c>
      <c r="C486" s="30" t="s">
        <v>3195</v>
      </c>
      <c r="D486" s="30">
        <v>58</v>
      </c>
      <c r="E486" s="33" t="s">
        <v>606</v>
      </c>
      <c r="F486" s="37"/>
      <c r="G486" s="30"/>
    </row>
    <row r="487" spans="2:7" x14ac:dyDescent="0.4">
      <c r="B487" s="30" t="s">
        <v>3194</v>
      </c>
      <c r="C487" s="30" t="s">
        <v>3195</v>
      </c>
      <c r="D487" s="30">
        <v>59</v>
      </c>
      <c r="E487" s="33" t="s">
        <v>3123</v>
      </c>
      <c r="F487" s="37"/>
      <c r="G487" s="30"/>
    </row>
    <row r="488" spans="2:7" x14ac:dyDescent="0.4">
      <c r="B488" s="30" t="s">
        <v>3194</v>
      </c>
      <c r="C488" s="30" t="s">
        <v>3195</v>
      </c>
      <c r="D488" s="30">
        <v>60</v>
      </c>
      <c r="E488" s="33" t="s">
        <v>3253</v>
      </c>
      <c r="F488" s="37"/>
      <c r="G488" s="30"/>
    </row>
    <row r="489" spans="2:7" x14ac:dyDescent="0.4">
      <c r="B489" s="30" t="s">
        <v>3194</v>
      </c>
      <c r="C489" s="30" t="s">
        <v>3195</v>
      </c>
      <c r="D489" s="30">
        <v>61</v>
      </c>
      <c r="E489" s="33" t="s">
        <v>1472</v>
      </c>
      <c r="F489" s="37"/>
      <c r="G489" s="30"/>
    </row>
    <row r="490" spans="2:7" x14ac:dyDescent="0.4">
      <c r="B490" s="30" t="s">
        <v>3194</v>
      </c>
      <c r="C490" s="30" t="s">
        <v>3195</v>
      </c>
      <c r="D490" s="30">
        <v>62</v>
      </c>
      <c r="E490" s="33" t="s">
        <v>3254</v>
      </c>
      <c r="F490" s="37"/>
      <c r="G490" s="30"/>
    </row>
    <row r="491" spans="2:7" x14ac:dyDescent="0.4">
      <c r="B491" s="30" t="s">
        <v>3194</v>
      </c>
      <c r="C491" s="30" t="s">
        <v>3195</v>
      </c>
      <c r="D491" s="30">
        <v>63</v>
      </c>
      <c r="E491" s="33" t="s">
        <v>3256</v>
      </c>
      <c r="F491" s="37"/>
      <c r="G491" s="30"/>
    </row>
    <row r="492" spans="2:7" x14ac:dyDescent="0.4">
      <c r="B492" s="30" t="s">
        <v>3194</v>
      </c>
      <c r="C492" s="30" t="s">
        <v>3195</v>
      </c>
      <c r="D492" s="30">
        <v>64</v>
      </c>
      <c r="E492" s="33" t="s">
        <v>1612</v>
      </c>
      <c r="F492" s="37"/>
      <c r="G492" s="30"/>
    </row>
    <row r="493" spans="2:7" x14ac:dyDescent="0.4">
      <c r="B493" s="30" t="s">
        <v>3194</v>
      </c>
      <c r="C493" s="30" t="s">
        <v>3195</v>
      </c>
      <c r="D493" s="30">
        <v>65</v>
      </c>
      <c r="E493" s="33" t="s">
        <v>3257</v>
      </c>
      <c r="F493" s="37"/>
      <c r="G493" s="30"/>
    </row>
    <row r="494" spans="2:7" x14ac:dyDescent="0.4">
      <c r="B494" s="30" t="s">
        <v>3194</v>
      </c>
      <c r="C494" s="30" t="s">
        <v>3195</v>
      </c>
      <c r="D494" s="30">
        <v>66</v>
      </c>
      <c r="E494" s="33" t="s">
        <v>454</v>
      </c>
      <c r="F494" s="37"/>
      <c r="G494" s="30"/>
    </row>
    <row r="495" spans="2:7" x14ac:dyDescent="0.4">
      <c r="B495" s="30" t="s">
        <v>3194</v>
      </c>
      <c r="C495" s="30" t="s">
        <v>3195</v>
      </c>
      <c r="D495" s="30">
        <v>67</v>
      </c>
      <c r="E495" s="33" t="s">
        <v>2351</v>
      </c>
      <c r="F495" s="37"/>
      <c r="G495" s="30"/>
    </row>
    <row r="496" spans="2:7" x14ac:dyDescent="0.4">
      <c r="B496" s="30" t="s">
        <v>3194</v>
      </c>
      <c r="C496" s="30" t="s">
        <v>3195</v>
      </c>
      <c r="D496" s="30">
        <v>68</v>
      </c>
      <c r="E496" s="33" t="s">
        <v>930</v>
      </c>
      <c r="F496" s="37"/>
      <c r="G496" s="30"/>
    </row>
    <row r="497" spans="2:7" x14ac:dyDescent="0.4">
      <c r="B497" s="30" t="s">
        <v>3194</v>
      </c>
      <c r="C497" s="30" t="s">
        <v>3195</v>
      </c>
      <c r="D497" s="30">
        <v>69</v>
      </c>
      <c r="E497" s="33" t="s">
        <v>91</v>
      </c>
      <c r="F497" s="37"/>
      <c r="G497" s="30"/>
    </row>
    <row r="498" spans="2:7" x14ac:dyDescent="0.4">
      <c r="B498" s="30" t="s">
        <v>3194</v>
      </c>
      <c r="C498" s="30" t="s">
        <v>3195</v>
      </c>
      <c r="D498" s="30">
        <v>70</v>
      </c>
      <c r="E498" s="33" t="s">
        <v>2371</v>
      </c>
      <c r="F498" s="37"/>
      <c r="G498" s="30"/>
    </row>
    <row r="499" spans="2:7" x14ac:dyDescent="0.4">
      <c r="B499" s="30" t="s">
        <v>3194</v>
      </c>
      <c r="C499" s="30" t="s">
        <v>3195</v>
      </c>
      <c r="D499" s="30">
        <v>71</v>
      </c>
      <c r="E499" s="33" t="s">
        <v>3260</v>
      </c>
      <c r="F499" s="37"/>
      <c r="G499" s="30"/>
    </row>
    <row r="500" spans="2:7" x14ac:dyDescent="0.4">
      <c r="B500" s="30" t="s">
        <v>3194</v>
      </c>
      <c r="C500" s="30" t="s">
        <v>3195</v>
      </c>
      <c r="D500" s="30">
        <v>72</v>
      </c>
      <c r="E500" s="33" t="s">
        <v>654</v>
      </c>
      <c r="F500" s="37"/>
      <c r="G500" s="30"/>
    </row>
    <row r="501" spans="2:7" x14ac:dyDescent="0.4">
      <c r="B501" s="30" t="s">
        <v>3194</v>
      </c>
      <c r="C501" s="30" t="s">
        <v>3195</v>
      </c>
      <c r="D501" s="30">
        <v>73</v>
      </c>
      <c r="E501" s="33" t="s">
        <v>2697</v>
      </c>
      <c r="F501" s="37"/>
      <c r="G501" s="30"/>
    </row>
    <row r="502" spans="2:7" x14ac:dyDescent="0.4">
      <c r="B502" s="30" t="s">
        <v>3194</v>
      </c>
      <c r="C502" s="30" t="s">
        <v>3195</v>
      </c>
      <c r="D502" s="30">
        <v>74</v>
      </c>
      <c r="E502" s="33" t="s">
        <v>3264</v>
      </c>
      <c r="F502" s="37"/>
      <c r="G502" s="30"/>
    </row>
    <row r="503" spans="2:7" x14ac:dyDescent="0.4">
      <c r="B503" s="30" t="s">
        <v>3194</v>
      </c>
      <c r="C503" s="30" t="s">
        <v>3195</v>
      </c>
      <c r="D503" s="30">
        <v>75</v>
      </c>
      <c r="E503" s="33" t="s">
        <v>3265</v>
      </c>
      <c r="F503" s="37"/>
      <c r="G503" s="30"/>
    </row>
    <row r="504" spans="2:7" x14ac:dyDescent="0.4">
      <c r="B504" s="30" t="s">
        <v>3194</v>
      </c>
      <c r="C504" s="30" t="s">
        <v>3195</v>
      </c>
      <c r="D504" s="30">
        <v>76</v>
      </c>
      <c r="E504" s="33" t="s">
        <v>3266</v>
      </c>
      <c r="F504" s="37"/>
      <c r="G504" s="30"/>
    </row>
    <row r="505" spans="2:7" x14ac:dyDescent="0.4">
      <c r="B505" s="30" t="s">
        <v>3194</v>
      </c>
      <c r="C505" s="30" t="s">
        <v>3195</v>
      </c>
      <c r="D505" s="30">
        <v>77</v>
      </c>
      <c r="E505" s="33" t="s">
        <v>2040</v>
      </c>
      <c r="F505" s="37"/>
      <c r="G505" s="30"/>
    </row>
    <row r="506" spans="2:7" x14ac:dyDescent="0.4">
      <c r="B506" s="30" t="s">
        <v>3194</v>
      </c>
      <c r="C506" s="30" t="s">
        <v>3195</v>
      </c>
      <c r="D506" s="30">
        <v>78</v>
      </c>
      <c r="E506" s="33" t="s">
        <v>1074</v>
      </c>
      <c r="F506" s="37"/>
      <c r="G506" s="30"/>
    </row>
    <row r="507" spans="2:7" x14ac:dyDescent="0.4">
      <c r="B507" s="30" t="s">
        <v>3194</v>
      </c>
      <c r="C507" s="30" t="s">
        <v>3195</v>
      </c>
      <c r="D507" s="30">
        <v>79</v>
      </c>
      <c r="E507" s="33" t="s">
        <v>2875</v>
      </c>
      <c r="F507" s="37"/>
      <c r="G507" s="30"/>
    </row>
    <row r="508" spans="2:7" x14ac:dyDescent="0.4">
      <c r="B508" s="30" t="s">
        <v>3194</v>
      </c>
      <c r="C508" s="30" t="s">
        <v>3195</v>
      </c>
      <c r="D508" s="30">
        <v>80</v>
      </c>
      <c r="E508" s="30" t="s">
        <v>3170</v>
      </c>
      <c r="F508" s="37" t="s">
        <v>6854</v>
      </c>
      <c r="G508" s="30"/>
    </row>
    <row r="509" spans="2:7" x14ac:dyDescent="0.4">
      <c r="B509" s="30" t="s">
        <v>3194</v>
      </c>
      <c r="C509" s="30" t="s">
        <v>3195</v>
      </c>
      <c r="D509" s="30">
        <v>81</v>
      </c>
      <c r="E509" s="30" t="s">
        <v>3270</v>
      </c>
      <c r="F509" s="37" t="s">
        <v>6854</v>
      </c>
      <c r="G509" s="30"/>
    </row>
    <row r="510" spans="2:7" x14ac:dyDescent="0.4">
      <c r="B510" s="30" t="s">
        <v>3194</v>
      </c>
      <c r="C510" s="30" t="s">
        <v>3195</v>
      </c>
      <c r="D510" s="30">
        <v>82</v>
      </c>
      <c r="E510" s="33" t="s">
        <v>3271</v>
      </c>
      <c r="F510" s="37"/>
      <c r="G510" s="30"/>
    </row>
    <row r="511" spans="2:7" x14ac:dyDescent="0.4">
      <c r="B511" s="30" t="s">
        <v>3194</v>
      </c>
      <c r="C511" s="30" t="s">
        <v>3195</v>
      </c>
      <c r="D511" s="30">
        <v>83</v>
      </c>
      <c r="E511" s="30" t="s">
        <v>3208</v>
      </c>
      <c r="F511" s="37" t="s">
        <v>6854</v>
      </c>
      <c r="G511" s="30"/>
    </row>
    <row r="512" spans="2:7" x14ac:dyDescent="0.4">
      <c r="B512" s="30" t="s">
        <v>3194</v>
      </c>
      <c r="C512" s="30" t="s">
        <v>3195</v>
      </c>
      <c r="D512" s="30">
        <v>84</v>
      </c>
      <c r="E512" s="30" t="s">
        <v>3272</v>
      </c>
      <c r="F512" s="37" t="s">
        <v>6854</v>
      </c>
      <c r="G512" s="30"/>
    </row>
    <row r="513" spans="2:7" x14ac:dyDescent="0.4">
      <c r="B513" s="30" t="s">
        <v>3194</v>
      </c>
      <c r="C513" s="30" t="s">
        <v>3195</v>
      </c>
      <c r="D513" s="30">
        <v>85</v>
      </c>
      <c r="E513" s="33" t="s">
        <v>3277</v>
      </c>
      <c r="F513" s="37"/>
      <c r="G513" s="30"/>
    </row>
    <row r="514" spans="2:7" x14ac:dyDescent="0.4">
      <c r="B514" s="30" t="s">
        <v>3194</v>
      </c>
      <c r="C514" s="30" t="s">
        <v>3195</v>
      </c>
      <c r="D514" s="30">
        <v>86</v>
      </c>
      <c r="E514" s="33" t="s">
        <v>3280</v>
      </c>
      <c r="F514" s="37"/>
      <c r="G514" s="30"/>
    </row>
    <row r="515" spans="2:7" x14ac:dyDescent="0.4">
      <c r="B515" s="30" t="s">
        <v>3194</v>
      </c>
      <c r="C515" s="30" t="s">
        <v>3195</v>
      </c>
      <c r="D515" s="30">
        <v>87</v>
      </c>
      <c r="E515" s="30" t="s">
        <v>209</v>
      </c>
      <c r="F515" s="37"/>
      <c r="G515" s="30"/>
    </row>
    <row r="516" spans="2:7" x14ac:dyDescent="0.4">
      <c r="B516" s="30" t="s">
        <v>3194</v>
      </c>
      <c r="C516" s="30" t="s">
        <v>3195</v>
      </c>
      <c r="D516" s="30">
        <v>88</v>
      </c>
      <c r="E516" s="30" t="s">
        <v>3283</v>
      </c>
      <c r="F516" s="37"/>
      <c r="G516" s="30"/>
    </row>
    <row r="517" spans="2:7" x14ac:dyDescent="0.4">
      <c r="B517" s="30" t="s">
        <v>3194</v>
      </c>
      <c r="C517" s="30" t="s">
        <v>3195</v>
      </c>
      <c r="D517" s="30">
        <v>89</v>
      </c>
      <c r="E517" s="30" t="s">
        <v>859</v>
      </c>
      <c r="F517" s="37"/>
      <c r="G517" s="30"/>
    </row>
    <row r="518" spans="2:7" x14ac:dyDescent="0.4">
      <c r="B518" s="30" t="s">
        <v>3194</v>
      </c>
      <c r="C518" s="30" t="s">
        <v>3195</v>
      </c>
      <c r="D518" s="30">
        <v>90</v>
      </c>
      <c r="E518" s="30" t="s">
        <v>3285</v>
      </c>
      <c r="F518" s="37"/>
      <c r="G518" s="30"/>
    </row>
    <row r="519" spans="2:7" x14ac:dyDescent="0.4">
      <c r="B519" s="30" t="s">
        <v>3194</v>
      </c>
      <c r="C519" s="30" t="s">
        <v>3195</v>
      </c>
      <c r="D519" s="30">
        <v>91</v>
      </c>
      <c r="E519" s="30" t="s">
        <v>2401</v>
      </c>
      <c r="F519" s="37"/>
      <c r="G519" s="30"/>
    </row>
    <row r="520" spans="2:7" x14ac:dyDescent="0.4">
      <c r="B520" s="30" t="s">
        <v>3194</v>
      </c>
      <c r="C520" s="30" t="s">
        <v>3195</v>
      </c>
      <c r="D520" s="30">
        <v>92</v>
      </c>
      <c r="E520" s="30" t="s">
        <v>2403</v>
      </c>
      <c r="F520" s="37"/>
      <c r="G520" s="30"/>
    </row>
    <row r="521" spans="2:7" x14ac:dyDescent="0.4">
      <c r="B521" s="30" t="s">
        <v>3194</v>
      </c>
      <c r="C521" s="30" t="s">
        <v>3195</v>
      </c>
      <c r="D521" s="30">
        <v>93</v>
      </c>
      <c r="E521" s="30" t="s">
        <v>2410</v>
      </c>
      <c r="F521" s="37"/>
      <c r="G521" s="30"/>
    </row>
    <row r="522" spans="2:7" x14ac:dyDescent="0.4">
      <c r="B522" s="30" t="s">
        <v>3194</v>
      </c>
      <c r="C522" s="30" t="s">
        <v>3195</v>
      </c>
      <c r="D522" s="30">
        <v>94</v>
      </c>
      <c r="E522" s="30" t="s">
        <v>6</v>
      </c>
      <c r="F522" s="37"/>
      <c r="G522" s="30"/>
    </row>
    <row r="523" spans="2:7" x14ac:dyDescent="0.4">
      <c r="B523" s="30" t="s">
        <v>3194</v>
      </c>
      <c r="C523" s="30" t="s">
        <v>3195</v>
      </c>
      <c r="D523" s="30">
        <v>95</v>
      </c>
      <c r="E523" s="30" t="s">
        <v>119</v>
      </c>
      <c r="F523" s="37"/>
      <c r="G523" s="30"/>
    </row>
    <row r="524" spans="2:7" x14ac:dyDescent="0.4">
      <c r="B524" s="30" t="s">
        <v>3194</v>
      </c>
      <c r="C524" s="30" t="s">
        <v>3195</v>
      </c>
      <c r="D524" s="30">
        <v>96</v>
      </c>
      <c r="E524" s="30" t="s">
        <v>20</v>
      </c>
      <c r="F524" s="37"/>
      <c r="G524" s="30"/>
    </row>
    <row r="525" spans="2:7" x14ac:dyDescent="0.4">
      <c r="B525" s="30" t="s">
        <v>3194</v>
      </c>
      <c r="C525" s="30" t="s">
        <v>3195</v>
      </c>
      <c r="D525" s="30">
        <v>97</v>
      </c>
      <c r="E525" s="30" t="s">
        <v>564</v>
      </c>
      <c r="F525" s="37"/>
      <c r="G525" s="30"/>
    </row>
    <row r="526" spans="2:7" x14ac:dyDescent="0.4">
      <c r="B526" s="30" t="s">
        <v>3194</v>
      </c>
      <c r="C526" s="30" t="s">
        <v>3195</v>
      </c>
      <c r="D526" s="30">
        <v>98</v>
      </c>
      <c r="E526" s="30" t="s">
        <v>1116</v>
      </c>
      <c r="F526" s="37"/>
      <c r="G526" s="30"/>
    </row>
    <row r="527" spans="2:7" x14ac:dyDescent="0.4">
      <c r="B527" s="30" t="s">
        <v>3194</v>
      </c>
      <c r="C527" s="30" t="s">
        <v>3195</v>
      </c>
      <c r="D527" s="30">
        <v>99</v>
      </c>
      <c r="E527" s="30" t="s">
        <v>1383</v>
      </c>
      <c r="F527" s="37"/>
      <c r="G527" s="30"/>
    </row>
    <row r="528" spans="2:7" x14ac:dyDescent="0.4">
      <c r="B528" s="30" t="s">
        <v>3194</v>
      </c>
      <c r="C528" s="30" t="s">
        <v>3195</v>
      </c>
      <c r="D528" s="30">
        <v>100</v>
      </c>
      <c r="E528" s="30" t="s">
        <v>2412</v>
      </c>
      <c r="F528" s="37"/>
      <c r="G528" s="30"/>
    </row>
    <row r="529" spans="2:7" x14ac:dyDescent="0.4">
      <c r="B529" s="30" t="s">
        <v>3194</v>
      </c>
      <c r="C529" s="30" t="s">
        <v>3195</v>
      </c>
      <c r="D529" s="30">
        <v>101</v>
      </c>
      <c r="E529" s="30" t="s">
        <v>2089</v>
      </c>
      <c r="F529" s="37"/>
      <c r="G529" s="30"/>
    </row>
    <row r="530" spans="2:7" x14ac:dyDescent="0.4">
      <c r="B530" s="30" t="s">
        <v>3194</v>
      </c>
      <c r="C530" s="30" t="s">
        <v>3195</v>
      </c>
      <c r="D530" s="30">
        <v>102</v>
      </c>
      <c r="E530" s="30" t="s">
        <v>592</v>
      </c>
      <c r="F530" s="37"/>
      <c r="G530" s="30"/>
    </row>
    <row r="531" spans="2:7" x14ac:dyDescent="0.4">
      <c r="B531" s="30" t="s">
        <v>3194</v>
      </c>
      <c r="C531" s="30" t="s">
        <v>3195</v>
      </c>
      <c r="D531" s="30">
        <v>103</v>
      </c>
      <c r="E531" s="30" t="s">
        <v>599</v>
      </c>
      <c r="F531" s="37"/>
      <c r="G531" s="30"/>
    </row>
    <row r="532" spans="2:7" x14ac:dyDescent="0.4">
      <c r="B532" s="30" t="s">
        <v>3194</v>
      </c>
      <c r="C532" s="30" t="s">
        <v>3195</v>
      </c>
      <c r="D532" s="30">
        <v>104</v>
      </c>
      <c r="E532" s="30" t="s">
        <v>603</v>
      </c>
      <c r="F532" s="37"/>
      <c r="G532" s="30"/>
    </row>
    <row r="533" spans="2:7" x14ac:dyDescent="0.4">
      <c r="B533" s="30" t="s">
        <v>3194</v>
      </c>
      <c r="C533" s="30" t="s">
        <v>3195</v>
      </c>
      <c r="D533" s="30">
        <v>105</v>
      </c>
      <c r="E533" s="30" t="s">
        <v>610</v>
      </c>
      <c r="F533" s="37"/>
      <c r="G533" s="30"/>
    </row>
    <row r="534" spans="2:7" x14ac:dyDescent="0.4">
      <c r="B534" s="30" t="s">
        <v>3194</v>
      </c>
      <c r="C534" s="30" t="s">
        <v>3195</v>
      </c>
      <c r="D534" s="30">
        <v>106</v>
      </c>
      <c r="E534" s="30" t="s">
        <v>2835</v>
      </c>
      <c r="F534" s="37"/>
      <c r="G534" s="30"/>
    </row>
    <row r="535" spans="2:7" x14ac:dyDescent="0.4">
      <c r="B535" s="30" t="s">
        <v>3194</v>
      </c>
      <c r="C535" s="30" t="s">
        <v>3195</v>
      </c>
      <c r="D535" s="30">
        <v>107</v>
      </c>
      <c r="E535" s="33" t="s">
        <v>701</v>
      </c>
      <c r="F535" s="37"/>
      <c r="G535" s="30"/>
    </row>
    <row r="536" spans="2:7" x14ac:dyDescent="0.4">
      <c r="B536" s="30" t="s">
        <v>3194</v>
      </c>
      <c r="C536" s="30" t="s">
        <v>3195</v>
      </c>
      <c r="D536" s="30">
        <v>108</v>
      </c>
      <c r="E536" s="33" t="s">
        <v>3286</v>
      </c>
      <c r="F536" s="37"/>
      <c r="G536" s="30"/>
    </row>
    <row r="537" spans="2:7" x14ac:dyDescent="0.4">
      <c r="B537" s="30" t="s">
        <v>3194</v>
      </c>
      <c r="C537" s="30" t="s">
        <v>3195</v>
      </c>
      <c r="D537" s="30">
        <v>109</v>
      </c>
      <c r="E537" s="33" t="s">
        <v>3178</v>
      </c>
      <c r="F537" s="37"/>
      <c r="G537" s="30"/>
    </row>
    <row r="538" spans="2:7" x14ac:dyDescent="0.4">
      <c r="B538" s="30" t="s">
        <v>3194</v>
      </c>
      <c r="C538" s="30" t="s">
        <v>3195</v>
      </c>
      <c r="D538" s="30">
        <v>110</v>
      </c>
      <c r="E538" s="33" t="s">
        <v>3292</v>
      </c>
      <c r="F538" s="37"/>
      <c r="G538" s="30"/>
    </row>
    <row r="539" spans="2:7" x14ac:dyDescent="0.4">
      <c r="B539" s="30" t="s">
        <v>3194</v>
      </c>
      <c r="C539" s="30" t="s">
        <v>3195</v>
      </c>
      <c r="D539" s="30">
        <v>111</v>
      </c>
      <c r="E539" s="33" t="s">
        <v>112</v>
      </c>
      <c r="F539" s="37"/>
      <c r="G539" s="30"/>
    </row>
    <row r="540" spans="2:7" x14ac:dyDescent="0.4">
      <c r="B540" s="30" t="s">
        <v>3194</v>
      </c>
      <c r="C540" s="30" t="s">
        <v>3195</v>
      </c>
      <c r="D540" s="30">
        <v>112</v>
      </c>
      <c r="E540" s="33" t="s">
        <v>1602</v>
      </c>
      <c r="F540" s="37"/>
      <c r="G540" s="30"/>
    </row>
    <row r="541" spans="2:7" x14ac:dyDescent="0.4">
      <c r="B541" s="30" t="s">
        <v>3194</v>
      </c>
      <c r="C541" s="30" t="s">
        <v>3195</v>
      </c>
      <c r="D541" s="30">
        <v>113</v>
      </c>
      <c r="E541" s="33" t="s">
        <v>1148</v>
      </c>
      <c r="F541" s="37"/>
      <c r="G541" s="30"/>
    </row>
    <row r="542" spans="2:7" x14ac:dyDescent="0.4">
      <c r="B542" s="30" t="s">
        <v>3194</v>
      </c>
      <c r="C542" s="30" t="s">
        <v>3195</v>
      </c>
      <c r="D542" s="30">
        <v>114</v>
      </c>
      <c r="E542" s="33" t="s">
        <v>2392</v>
      </c>
      <c r="F542" s="37"/>
      <c r="G542" s="30"/>
    </row>
    <row r="543" spans="2:7" x14ac:dyDescent="0.4">
      <c r="B543" s="30" t="s">
        <v>3194</v>
      </c>
      <c r="C543" s="30" t="s">
        <v>3195</v>
      </c>
      <c r="D543" s="30">
        <v>115</v>
      </c>
      <c r="E543" s="33" t="s">
        <v>2083</v>
      </c>
      <c r="F543" s="37"/>
      <c r="G543" s="30"/>
    </row>
    <row r="544" spans="2:7" x14ac:dyDescent="0.4">
      <c r="B544" s="30" t="s">
        <v>3194</v>
      </c>
      <c r="C544" s="30" t="s">
        <v>3195</v>
      </c>
      <c r="D544" s="30">
        <v>116</v>
      </c>
      <c r="E544" s="33" t="s">
        <v>764</v>
      </c>
      <c r="F544" s="37"/>
      <c r="G544" s="30"/>
    </row>
    <row r="545" spans="2:7" x14ac:dyDescent="0.4">
      <c r="B545" s="30" t="s">
        <v>3194</v>
      </c>
      <c r="C545" s="30" t="s">
        <v>3195</v>
      </c>
      <c r="D545" s="30">
        <v>117</v>
      </c>
      <c r="E545" s="33" t="s">
        <v>1037</v>
      </c>
      <c r="F545" s="37"/>
      <c r="G545" s="30"/>
    </row>
    <row r="546" spans="2:7" x14ac:dyDescent="0.4">
      <c r="B546" s="30" t="s">
        <v>3194</v>
      </c>
      <c r="C546" s="30" t="s">
        <v>3195</v>
      </c>
      <c r="D546" s="30">
        <v>118</v>
      </c>
      <c r="E546" s="33" t="s">
        <v>3233</v>
      </c>
      <c r="F546" s="37"/>
      <c r="G546" s="30"/>
    </row>
    <row r="547" spans="2:7" x14ac:dyDescent="0.4">
      <c r="B547" s="30" t="s">
        <v>3194</v>
      </c>
      <c r="C547" s="30" t="s">
        <v>3195</v>
      </c>
      <c r="D547" s="30">
        <v>119</v>
      </c>
      <c r="E547" s="33" t="s">
        <v>2912</v>
      </c>
      <c r="F547" s="37"/>
      <c r="G547" s="30"/>
    </row>
    <row r="548" spans="2:7" x14ac:dyDescent="0.4">
      <c r="B548" s="30" t="s">
        <v>3194</v>
      </c>
      <c r="C548" s="30" t="s">
        <v>3195</v>
      </c>
      <c r="D548" s="30">
        <v>120</v>
      </c>
      <c r="E548" s="33" t="s">
        <v>1397</v>
      </c>
      <c r="F548" s="37"/>
      <c r="G548" s="30"/>
    </row>
    <row r="549" spans="2:7" x14ac:dyDescent="0.4">
      <c r="B549" s="30" t="s">
        <v>3194</v>
      </c>
      <c r="C549" s="30" t="s">
        <v>3195</v>
      </c>
      <c r="D549" s="30">
        <v>121</v>
      </c>
      <c r="E549" s="33" t="s">
        <v>3295</v>
      </c>
      <c r="F549" s="37"/>
      <c r="G549" s="30"/>
    </row>
    <row r="550" spans="2:7" x14ac:dyDescent="0.4">
      <c r="B550" s="30" t="s">
        <v>3194</v>
      </c>
      <c r="C550" s="30" t="s">
        <v>3195</v>
      </c>
      <c r="D550" s="30">
        <v>122</v>
      </c>
      <c r="E550" s="33" t="s">
        <v>2523</v>
      </c>
      <c r="F550" s="37"/>
      <c r="G550" s="30"/>
    </row>
    <row r="551" spans="2:7" x14ac:dyDescent="0.4">
      <c r="B551" s="30" t="s">
        <v>3194</v>
      </c>
      <c r="C551" s="30" t="s">
        <v>3195</v>
      </c>
      <c r="D551" s="30">
        <v>123</v>
      </c>
      <c r="E551" s="33" t="s">
        <v>1299</v>
      </c>
      <c r="F551" s="37"/>
      <c r="G551" s="30"/>
    </row>
    <row r="552" spans="2:7" x14ac:dyDescent="0.4">
      <c r="B552" s="30" t="s">
        <v>3194</v>
      </c>
      <c r="C552" s="30" t="s">
        <v>3195</v>
      </c>
      <c r="D552" s="30">
        <v>124</v>
      </c>
      <c r="E552" s="33" t="s">
        <v>1493</v>
      </c>
      <c r="F552" s="37"/>
      <c r="G552" s="30"/>
    </row>
    <row r="553" spans="2:7" x14ac:dyDescent="0.4">
      <c r="B553" s="30" t="s">
        <v>3194</v>
      </c>
      <c r="C553" s="30" t="s">
        <v>3195</v>
      </c>
      <c r="D553" s="30">
        <v>125</v>
      </c>
      <c r="E553" s="32" t="s">
        <v>268</v>
      </c>
      <c r="F553" s="37"/>
      <c r="G553" s="30"/>
    </row>
    <row r="554" spans="2:7" x14ac:dyDescent="0.4">
      <c r="B554" s="30" t="s">
        <v>3194</v>
      </c>
      <c r="C554" s="30" t="s">
        <v>3195</v>
      </c>
      <c r="D554" s="30">
        <v>126</v>
      </c>
      <c r="E554" s="32" t="s">
        <v>228</v>
      </c>
      <c r="F554" s="37"/>
      <c r="G554" s="30"/>
    </row>
    <row r="555" spans="2:7" x14ac:dyDescent="0.4">
      <c r="B555" s="30" t="s">
        <v>3194</v>
      </c>
      <c r="C555" s="30" t="s">
        <v>3195</v>
      </c>
      <c r="D555" s="30">
        <v>127</v>
      </c>
      <c r="E555" s="32" t="s">
        <v>281</v>
      </c>
      <c r="F555" s="37"/>
      <c r="G555" s="30"/>
    </row>
    <row r="556" spans="2:7" x14ac:dyDescent="0.4">
      <c r="B556" s="30" t="s">
        <v>3194</v>
      </c>
      <c r="C556" s="30" t="s">
        <v>3195</v>
      </c>
      <c r="D556" s="30">
        <v>128</v>
      </c>
      <c r="E556" s="32" t="s">
        <v>100</v>
      </c>
      <c r="F556" s="37"/>
      <c r="G556" s="30"/>
    </row>
    <row r="557" spans="2:7" x14ac:dyDescent="0.4">
      <c r="B557" s="30" t="s">
        <v>3194</v>
      </c>
      <c r="C557" s="30" t="s">
        <v>3195</v>
      </c>
      <c r="D557" s="30">
        <v>129</v>
      </c>
      <c r="E557" s="32" t="s">
        <v>285</v>
      </c>
      <c r="F557" s="37"/>
      <c r="G557" s="30"/>
    </row>
    <row r="558" spans="2:7" x14ac:dyDescent="0.4">
      <c r="B558" s="30" t="s">
        <v>3194</v>
      </c>
      <c r="C558" s="30" t="s">
        <v>3195</v>
      </c>
      <c r="D558" s="30">
        <v>130</v>
      </c>
      <c r="E558" s="32" t="s">
        <v>288</v>
      </c>
      <c r="F558" s="37"/>
      <c r="G558" s="30"/>
    </row>
    <row r="559" spans="2:7" x14ac:dyDescent="0.4">
      <c r="B559" s="30" t="s">
        <v>2982</v>
      </c>
      <c r="C559" s="30" t="s">
        <v>2597</v>
      </c>
      <c r="D559" s="30">
        <v>1</v>
      </c>
      <c r="E559" s="32" t="s">
        <v>73</v>
      </c>
      <c r="F559" s="37"/>
      <c r="G559" s="30"/>
    </row>
    <row r="560" spans="2:7" x14ac:dyDescent="0.4">
      <c r="B560" s="30" t="s">
        <v>2982</v>
      </c>
      <c r="C560" s="30" t="s">
        <v>2597</v>
      </c>
      <c r="D560" s="30">
        <v>2</v>
      </c>
      <c r="E560" s="32" t="s">
        <v>68</v>
      </c>
      <c r="F560" s="37"/>
      <c r="G560" s="30"/>
    </row>
    <row r="561" spans="2:7" x14ac:dyDescent="0.4">
      <c r="B561" s="30" t="s">
        <v>2982</v>
      </c>
      <c r="C561" s="30" t="s">
        <v>2597</v>
      </c>
      <c r="D561" s="30">
        <v>3</v>
      </c>
      <c r="E561" s="32" t="s">
        <v>44</v>
      </c>
      <c r="F561" s="37"/>
      <c r="G561" s="30"/>
    </row>
    <row r="562" spans="2:7" x14ac:dyDescent="0.4">
      <c r="B562" s="30" t="s">
        <v>2982</v>
      </c>
      <c r="C562" s="30" t="s">
        <v>2597</v>
      </c>
      <c r="D562" s="30">
        <v>4</v>
      </c>
      <c r="E562" s="32" t="s">
        <v>650</v>
      </c>
      <c r="F562" s="37"/>
      <c r="G562" s="30"/>
    </row>
    <row r="563" spans="2:7" x14ac:dyDescent="0.4">
      <c r="B563" s="30" t="s">
        <v>2982</v>
      </c>
      <c r="C563" s="30" t="s">
        <v>2597</v>
      </c>
      <c r="D563" s="30">
        <v>5</v>
      </c>
      <c r="E563" s="33" t="s">
        <v>1647</v>
      </c>
      <c r="F563" s="37"/>
      <c r="G563" s="30"/>
    </row>
    <row r="564" spans="2:7" x14ac:dyDescent="0.4">
      <c r="B564" s="30" t="s">
        <v>2982</v>
      </c>
      <c r="C564" s="30" t="s">
        <v>2597</v>
      </c>
      <c r="D564" s="30">
        <v>6</v>
      </c>
      <c r="E564" s="33" t="s">
        <v>3027</v>
      </c>
      <c r="F564" s="37"/>
      <c r="G564" s="30"/>
    </row>
    <row r="565" spans="2:7" x14ac:dyDescent="0.4">
      <c r="B565" s="30" t="s">
        <v>2982</v>
      </c>
      <c r="C565" s="30" t="s">
        <v>2597</v>
      </c>
      <c r="D565" s="30">
        <v>7</v>
      </c>
      <c r="E565" s="33" t="s">
        <v>676</v>
      </c>
      <c r="F565" s="37"/>
      <c r="G565" s="30"/>
    </row>
    <row r="566" spans="2:7" x14ac:dyDescent="0.4">
      <c r="B566" s="30" t="s">
        <v>2982</v>
      </c>
      <c r="C566" s="30" t="s">
        <v>2597</v>
      </c>
      <c r="D566" s="30">
        <v>8</v>
      </c>
      <c r="E566" s="33" t="s">
        <v>2930</v>
      </c>
      <c r="F566" s="37"/>
      <c r="G566" s="30"/>
    </row>
    <row r="567" spans="2:7" x14ac:dyDescent="0.4">
      <c r="B567" s="30" t="s">
        <v>2982</v>
      </c>
      <c r="C567" s="30" t="s">
        <v>2597</v>
      </c>
      <c r="D567" s="30">
        <v>9</v>
      </c>
      <c r="E567" s="33" t="s">
        <v>3296</v>
      </c>
      <c r="F567" s="37"/>
      <c r="G567" s="30"/>
    </row>
    <row r="568" spans="2:7" x14ac:dyDescent="0.4">
      <c r="B568" s="30" t="s">
        <v>2982</v>
      </c>
      <c r="C568" s="30" t="s">
        <v>2597</v>
      </c>
      <c r="D568" s="30">
        <v>10</v>
      </c>
      <c r="E568" s="33" t="s">
        <v>195</v>
      </c>
      <c r="F568" s="37"/>
      <c r="G568" s="30"/>
    </row>
    <row r="569" spans="2:7" x14ac:dyDescent="0.4">
      <c r="B569" s="30" t="s">
        <v>2982</v>
      </c>
      <c r="C569" s="30" t="s">
        <v>2597</v>
      </c>
      <c r="D569" s="30">
        <v>11</v>
      </c>
      <c r="E569" s="33" t="s">
        <v>3017</v>
      </c>
      <c r="F569" s="37"/>
      <c r="G569" s="30"/>
    </row>
    <row r="570" spans="2:7" x14ac:dyDescent="0.4">
      <c r="B570" s="30" t="s">
        <v>2982</v>
      </c>
      <c r="C570" s="30" t="s">
        <v>2597</v>
      </c>
      <c r="D570" s="30">
        <v>12</v>
      </c>
      <c r="E570" s="33" t="s">
        <v>487</v>
      </c>
      <c r="F570" s="37"/>
      <c r="G570" s="30"/>
    </row>
    <row r="571" spans="2:7" x14ac:dyDescent="0.4">
      <c r="B571" s="30" t="s">
        <v>2982</v>
      </c>
      <c r="C571" s="30" t="s">
        <v>2597</v>
      </c>
      <c r="D571" s="30">
        <v>13</v>
      </c>
      <c r="E571" s="33" t="s">
        <v>3298</v>
      </c>
      <c r="F571" s="37"/>
      <c r="G571" s="30"/>
    </row>
    <row r="572" spans="2:7" x14ac:dyDescent="0.4">
      <c r="B572" s="30" t="s">
        <v>2982</v>
      </c>
      <c r="C572" s="30" t="s">
        <v>2597</v>
      </c>
      <c r="D572" s="30">
        <v>14</v>
      </c>
      <c r="E572" s="33" t="s">
        <v>3300</v>
      </c>
      <c r="F572" s="37"/>
      <c r="G572" s="30"/>
    </row>
    <row r="573" spans="2:7" x14ac:dyDescent="0.4">
      <c r="B573" s="30" t="s">
        <v>2982</v>
      </c>
      <c r="C573" s="30" t="s">
        <v>2597</v>
      </c>
      <c r="D573" s="30">
        <v>15</v>
      </c>
      <c r="E573" s="33" t="s">
        <v>1543</v>
      </c>
      <c r="F573" s="37"/>
      <c r="G573" s="30"/>
    </row>
    <row r="574" spans="2:7" x14ac:dyDescent="0.4">
      <c r="B574" s="30" t="s">
        <v>2982</v>
      </c>
      <c r="C574" s="30" t="s">
        <v>2597</v>
      </c>
      <c r="D574" s="30">
        <v>16</v>
      </c>
      <c r="E574" s="33" t="s">
        <v>373</v>
      </c>
      <c r="F574" s="37"/>
      <c r="G574" s="30"/>
    </row>
    <row r="575" spans="2:7" x14ac:dyDescent="0.4">
      <c r="B575" s="30" t="s">
        <v>2982</v>
      </c>
      <c r="C575" s="30" t="s">
        <v>2597</v>
      </c>
      <c r="D575" s="30">
        <v>17</v>
      </c>
      <c r="E575" s="33" t="s">
        <v>3302</v>
      </c>
      <c r="F575" s="37"/>
      <c r="G575" s="30"/>
    </row>
    <row r="576" spans="2:7" x14ac:dyDescent="0.4">
      <c r="B576" s="30" t="s">
        <v>2982</v>
      </c>
      <c r="C576" s="30" t="s">
        <v>2597</v>
      </c>
      <c r="D576" s="30">
        <v>18</v>
      </c>
      <c r="E576" s="33" t="s">
        <v>3304</v>
      </c>
      <c r="F576" s="37"/>
      <c r="G576" s="30"/>
    </row>
    <row r="577" spans="2:7" x14ac:dyDescent="0.4">
      <c r="B577" s="30" t="s">
        <v>2982</v>
      </c>
      <c r="C577" s="30" t="s">
        <v>2597</v>
      </c>
      <c r="D577" s="30">
        <v>19</v>
      </c>
      <c r="E577" s="33" t="s">
        <v>842</v>
      </c>
      <c r="F577" s="37"/>
      <c r="G577" s="30"/>
    </row>
    <row r="578" spans="2:7" x14ac:dyDescent="0.4">
      <c r="B578" s="30" t="s">
        <v>2982</v>
      </c>
      <c r="C578" s="30" t="s">
        <v>2597</v>
      </c>
      <c r="D578" s="30">
        <v>20</v>
      </c>
      <c r="E578" s="33" t="s">
        <v>175</v>
      </c>
      <c r="F578" s="37"/>
      <c r="G578" s="30"/>
    </row>
    <row r="579" spans="2:7" x14ac:dyDescent="0.4">
      <c r="B579" s="30" t="s">
        <v>2982</v>
      </c>
      <c r="C579" s="30" t="s">
        <v>2597</v>
      </c>
      <c r="D579" s="30">
        <v>21</v>
      </c>
      <c r="E579" s="33" t="s">
        <v>3228</v>
      </c>
      <c r="F579" s="37"/>
      <c r="G579" s="30"/>
    </row>
    <row r="580" spans="2:7" x14ac:dyDescent="0.4">
      <c r="B580" s="30" t="s">
        <v>2982</v>
      </c>
      <c r="C580" s="30" t="s">
        <v>2597</v>
      </c>
      <c r="D580" s="30">
        <v>22</v>
      </c>
      <c r="E580" s="33" t="s">
        <v>849</v>
      </c>
      <c r="F580" s="37"/>
      <c r="G580" s="30"/>
    </row>
    <row r="581" spans="2:7" x14ac:dyDescent="0.4">
      <c r="B581" s="30" t="s">
        <v>2982</v>
      </c>
      <c r="C581" s="30" t="s">
        <v>2597</v>
      </c>
      <c r="D581" s="30">
        <v>23</v>
      </c>
      <c r="E581" s="33" t="s">
        <v>578</v>
      </c>
      <c r="F581" s="37"/>
      <c r="G581" s="30"/>
    </row>
    <row r="582" spans="2:7" x14ac:dyDescent="0.4">
      <c r="B582" s="30" t="s">
        <v>2982</v>
      </c>
      <c r="C582" s="30" t="s">
        <v>2597</v>
      </c>
      <c r="D582" s="30">
        <v>24</v>
      </c>
      <c r="E582" s="33" t="s">
        <v>1086</v>
      </c>
      <c r="F582" s="37"/>
      <c r="G582" s="30"/>
    </row>
    <row r="583" spans="2:7" x14ac:dyDescent="0.4">
      <c r="B583" s="30" t="s">
        <v>2982</v>
      </c>
      <c r="C583" s="30" t="s">
        <v>2597</v>
      </c>
      <c r="D583" s="30">
        <v>25</v>
      </c>
      <c r="E583" s="33" t="s">
        <v>2230</v>
      </c>
      <c r="F583" s="37"/>
      <c r="G583" s="30"/>
    </row>
    <row r="584" spans="2:7" x14ac:dyDescent="0.4">
      <c r="B584" s="30" t="s">
        <v>2982</v>
      </c>
      <c r="C584" s="30" t="s">
        <v>2597</v>
      </c>
      <c r="D584" s="30">
        <v>26</v>
      </c>
      <c r="E584" s="33" t="s">
        <v>823</v>
      </c>
      <c r="F584" s="37"/>
      <c r="G584" s="30"/>
    </row>
    <row r="585" spans="2:7" x14ac:dyDescent="0.4">
      <c r="B585" s="30" t="s">
        <v>2982</v>
      </c>
      <c r="C585" s="30" t="s">
        <v>2597</v>
      </c>
      <c r="D585" s="30">
        <v>27</v>
      </c>
      <c r="E585" s="33" t="s">
        <v>1157</v>
      </c>
      <c r="F585" s="37"/>
      <c r="G585" s="30"/>
    </row>
    <row r="586" spans="2:7" x14ac:dyDescent="0.4">
      <c r="B586" s="30" t="s">
        <v>2982</v>
      </c>
      <c r="C586" s="30" t="s">
        <v>2597</v>
      </c>
      <c r="D586" s="30">
        <v>28</v>
      </c>
      <c r="E586" s="33" t="s">
        <v>2477</v>
      </c>
      <c r="F586" s="37"/>
      <c r="G586" s="30"/>
    </row>
    <row r="587" spans="2:7" x14ac:dyDescent="0.4">
      <c r="B587" s="30" t="s">
        <v>2982</v>
      </c>
      <c r="C587" s="30" t="s">
        <v>2597</v>
      </c>
      <c r="D587" s="30">
        <v>29</v>
      </c>
      <c r="E587" s="33" t="s">
        <v>3308</v>
      </c>
      <c r="F587" s="37"/>
      <c r="G587" s="30"/>
    </row>
    <row r="588" spans="2:7" x14ac:dyDescent="0.4">
      <c r="B588" s="30" t="s">
        <v>2982</v>
      </c>
      <c r="C588" s="30" t="s">
        <v>2597</v>
      </c>
      <c r="D588" s="30">
        <v>30</v>
      </c>
      <c r="E588" s="33" t="s">
        <v>3312</v>
      </c>
      <c r="F588" s="37"/>
      <c r="G588" s="30"/>
    </row>
    <row r="589" spans="2:7" x14ac:dyDescent="0.4">
      <c r="B589" s="30" t="s">
        <v>2982</v>
      </c>
      <c r="C589" s="30" t="s">
        <v>2597</v>
      </c>
      <c r="D589" s="30">
        <v>31</v>
      </c>
      <c r="E589" s="33" t="s">
        <v>3313</v>
      </c>
      <c r="F589" s="37"/>
      <c r="G589" s="30"/>
    </row>
    <row r="590" spans="2:7" x14ac:dyDescent="0.4">
      <c r="B590" s="30" t="s">
        <v>2982</v>
      </c>
      <c r="C590" s="30" t="s">
        <v>2597</v>
      </c>
      <c r="D590" s="30">
        <v>32</v>
      </c>
      <c r="E590" s="33" t="s">
        <v>3318</v>
      </c>
      <c r="F590" s="37"/>
      <c r="G590" s="30"/>
    </row>
    <row r="591" spans="2:7" x14ac:dyDescent="0.4">
      <c r="B591" s="30" t="s">
        <v>2982</v>
      </c>
      <c r="C591" s="30" t="s">
        <v>2597</v>
      </c>
      <c r="D591" s="30">
        <v>33</v>
      </c>
      <c r="E591" s="33" t="s">
        <v>3319</v>
      </c>
      <c r="F591" s="37"/>
      <c r="G591" s="30"/>
    </row>
    <row r="592" spans="2:7" x14ac:dyDescent="0.4">
      <c r="B592" s="30" t="s">
        <v>2982</v>
      </c>
      <c r="C592" s="30" t="s">
        <v>2597</v>
      </c>
      <c r="D592" s="30">
        <v>34</v>
      </c>
      <c r="E592" s="33" t="s">
        <v>3006</v>
      </c>
      <c r="F592" s="37"/>
      <c r="G592" s="30"/>
    </row>
    <row r="593" spans="2:7" x14ac:dyDescent="0.4">
      <c r="B593" s="30" t="s">
        <v>2982</v>
      </c>
      <c r="C593" s="30" t="s">
        <v>2597</v>
      </c>
      <c r="D593" s="30">
        <v>35</v>
      </c>
      <c r="E593" s="33" t="s">
        <v>1476</v>
      </c>
      <c r="F593" s="37"/>
      <c r="G593" s="30"/>
    </row>
    <row r="594" spans="2:7" x14ac:dyDescent="0.4">
      <c r="B594" s="30" t="s">
        <v>2982</v>
      </c>
      <c r="C594" s="30" t="s">
        <v>2597</v>
      </c>
      <c r="D594" s="30">
        <v>36</v>
      </c>
      <c r="E594" s="33" t="s">
        <v>3322</v>
      </c>
      <c r="F594" s="37"/>
      <c r="G594" s="30"/>
    </row>
    <row r="595" spans="2:7" x14ac:dyDescent="0.4">
      <c r="B595" s="30" t="s">
        <v>2982</v>
      </c>
      <c r="C595" s="30" t="s">
        <v>2597</v>
      </c>
      <c r="D595" s="30">
        <v>37</v>
      </c>
      <c r="E595" s="33" t="s">
        <v>1554</v>
      </c>
      <c r="F595" s="37"/>
      <c r="G595" s="30"/>
    </row>
    <row r="596" spans="2:7" x14ac:dyDescent="0.4">
      <c r="B596" s="30" t="s">
        <v>2982</v>
      </c>
      <c r="C596" s="30" t="s">
        <v>2597</v>
      </c>
      <c r="D596" s="30">
        <v>38</v>
      </c>
      <c r="E596" s="33" t="s">
        <v>1765</v>
      </c>
      <c r="F596" s="37"/>
      <c r="G596" s="30"/>
    </row>
    <row r="597" spans="2:7" x14ac:dyDescent="0.4">
      <c r="B597" s="30" t="s">
        <v>2982</v>
      </c>
      <c r="C597" s="30" t="s">
        <v>2597</v>
      </c>
      <c r="D597" s="30">
        <v>39</v>
      </c>
      <c r="E597" s="33" t="s">
        <v>3325</v>
      </c>
      <c r="F597" s="37"/>
      <c r="G597" s="30"/>
    </row>
    <row r="598" spans="2:7" x14ac:dyDescent="0.4">
      <c r="B598" s="30" t="s">
        <v>2982</v>
      </c>
      <c r="C598" s="30" t="s">
        <v>2597</v>
      </c>
      <c r="D598" s="30">
        <v>40</v>
      </c>
      <c r="E598" s="33" t="s">
        <v>993</v>
      </c>
      <c r="F598" s="37"/>
      <c r="G598" s="30"/>
    </row>
    <row r="599" spans="2:7" x14ac:dyDescent="0.4">
      <c r="B599" s="30" t="s">
        <v>2982</v>
      </c>
      <c r="C599" s="30" t="s">
        <v>2597</v>
      </c>
      <c r="D599" s="30">
        <v>41</v>
      </c>
      <c r="E599" s="33" t="s">
        <v>1000</v>
      </c>
      <c r="F599" s="37"/>
      <c r="G599" s="30"/>
    </row>
    <row r="600" spans="2:7" x14ac:dyDescent="0.4">
      <c r="B600" s="30" t="s">
        <v>2982</v>
      </c>
      <c r="C600" s="30" t="s">
        <v>2597</v>
      </c>
      <c r="D600" s="30">
        <v>42</v>
      </c>
      <c r="E600" s="33" t="s">
        <v>2527</v>
      </c>
      <c r="F600" s="37"/>
      <c r="G600" s="30"/>
    </row>
    <row r="601" spans="2:7" x14ac:dyDescent="0.4">
      <c r="B601" s="30" t="s">
        <v>2982</v>
      </c>
      <c r="C601" s="30" t="s">
        <v>2597</v>
      </c>
      <c r="D601" s="30">
        <v>43</v>
      </c>
      <c r="E601" s="33" t="s">
        <v>2851</v>
      </c>
      <c r="F601" s="37"/>
      <c r="G601" s="30"/>
    </row>
    <row r="602" spans="2:7" x14ac:dyDescent="0.4">
      <c r="B602" s="30" t="s">
        <v>2982</v>
      </c>
      <c r="C602" s="30" t="s">
        <v>2597</v>
      </c>
      <c r="D602" s="30">
        <v>44</v>
      </c>
      <c r="E602" s="33" t="s">
        <v>3327</v>
      </c>
      <c r="F602" s="37"/>
      <c r="G602" s="30"/>
    </row>
    <row r="603" spans="2:7" x14ac:dyDescent="0.4">
      <c r="B603" s="30" t="s">
        <v>2982</v>
      </c>
      <c r="C603" s="30" t="s">
        <v>2597</v>
      </c>
      <c r="D603" s="30">
        <v>45</v>
      </c>
      <c r="E603" s="33" t="s">
        <v>3329</v>
      </c>
      <c r="F603" s="37"/>
      <c r="G603" s="30"/>
    </row>
    <row r="604" spans="2:7" x14ac:dyDescent="0.4">
      <c r="B604" s="30" t="s">
        <v>2982</v>
      </c>
      <c r="C604" s="30" t="s">
        <v>2597</v>
      </c>
      <c r="D604" s="30">
        <v>46</v>
      </c>
      <c r="E604" s="33" t="s">
        <v>3332</v>
      </c>
      <c r="F604" s="37"/>
      <c r="G604" s="30"/>
    </row>
    <row r="605" spans="2:7" x14ac:dyDescent="0.4">
      <c r="B605" s="30" t="s">
        <v>2982</v>
      </c>
      <c r="C605" s="30" t="s">
        <v>2597</v>
      </c>
      <c r="D605" s="30">
        <v>47</v>
      </c>
      <c r="E605" s="33" t="s">
        <v>3333</v>
      </c>
      <c r="F605" s="37"/>
      <c r="G605" s="30"/>
    </row>
    <row r="606" spans="2:7" x14ac:dyDescent="0.4">
      <c r="B606" s="30" t="s">
        <v>2982</v>
      </c>
      <c r="C606" s="30" t="s">
        <v>2597</v>
      </c>
      <c r="D606" s="30">
        <v>48</v>
      </c>
      <c r="E606" s="33" t="s">
        <v>3334</v>
      </c>
      <c r="F606" s="37"/>
      <c r="G606" s="30"/>
    </row>
    <row r="607" spans="2:7" x14ac:dyDescent="0.4">
      <c r="B607" s="30" t="s">
        <v>2982</v>
      </c>
      <c r="C607" s="30" t="s">
        <v>2597</v>
      </c>
      <c r="D607" s="30">
        <v>49</v>
      </c>
      <c r="E607" s="33" t="s">
        <v>3335</v>
      </c>
      <c r="F607" s="37"/>
      <c r="G607" s="30"/>
    </row>
    <row r="608" spans="2:7" x14ac:dyDescent="0.4">
      <c r="B608" s="30" t="s">
        <v>2982</v>
      </c>
      <c r="C608" s="30" t="s">
        <v>2597</v>
      </c>
      <c r="D608" s="30">
        <v>50</v>
      </c>
      <c r="E608" s="33" t="s">
        <v>3084</v>
      </c>
      <c r="F608" s="37"/>
      <c r="G608" s="30"/>
    </row>
    <row r="609" spans="2:7" x14ac:dyDescent="0.4">
      <c r="B609" s="30" t="s">
        <v>2982</v>
      </c>
      <c r="C609" s="30" t="s">
        <v>2597</v>
      </c>
      <c r="D609" s="30">
        <v>51</v>
      </c>
      <c r="E609" s="33" t="s">
        <v>3339</v>
      </c>
      <c r="F609" s="37"/>
      <c r="G609" s="30"/>
    </row>
    <row r="610" spans="2:7" x14ac:dyDescent="0.4">
      <c r="B610" s="30" t="s">
        <v>2982</v>
      </c>
      <c r="C610" s="30" t="s">
        <v>2597</v>
      </c>
      <c r="D610" s="30">
        <v>52</v>
      </c>
      <c r="E610" s="33" t="s">
        <v>2404</v>
      </c>
      <c r="F610" s="37"/>
      <c r="G610" s="30"/>
    </row>
    <row r="611" spans="2:7" x14ac:dyDescent="0.4">
      <c r="B611" s="30" t="s">
        <v>2982</v>
      </c>
      <c r="C611" s="30" t="s">
        <v>2597</v>
      </c>
      <c r="D611" s="30">
        <v>53</v>
      </c>
      <c r="E611" s="33" t="s">
        <v>3276</v>
      </c>
      <c r="F611" s="37"/>
      <c r="G611" s="30"/>
    </row>
    <row r="612" spans="2:7" x14ac:dyDescent="0.4">
      <c r="B612" s="30" t="s">
        <v>2982</v>
      </c>
      <c r="C612" s="30" t="s">
        <v>2597</v>
      </c>
      <c r="D612" s="30">
        <v>54</v>
      </c>
      <c r="E612" s="33" t="s">
        <v>992</v>
      </c>
      <c r="F612" s="37"/>
      <c r="G612" s="30"/>
    </row>
    <row r="613" spans="2:7" x14ac:dyDescent="0.4">
      <c r="B613" s="30" t="s">
        <v>2982</v>
      </c>
      <c r="C613" s="30" t="s">
        <v>2597</v>
      </c>
      <c r="D613" s="30">
        <v>55</v>
      </c>
      <c r="E613" s="33" t="s">
        <v>3340</v>
      </c>
      <c r="F613" s="37"/>
      <c r="G613" s="30"/>
    </row>
    <row r="614" spans="2:7" x14ac:dyDescent="0.4">
      <c r="B614" s="30" t="s">
        <v>2982</v>
      </c>
      <c r="C614" s="30" t="s">
        <v>2597</v>
      </c>
      <c r="D614" s="30">
        <v>56</v>
      </c>
      <c r="E614" s="33" t="s">
        <v>3342</v>
      </c>
      <c r="F614" s="37"/>
      <c r="G614" s="30"/>
    </row>
    <row r="615" spans="2:7" x14ac:dyDescent="0.4">
      <c r="B615" s="30" t="s">
        <v>2982</v>
      </c>
      <c r="C615" s="30" t="s">
        <v>2597</v>
      </c>
      <c r="D615" s="30">
        <v>57</v>
      </c>
      <c r="E615" s="33" t="s">
        <v>3038</v>
      </c>
      <c r="F615" s="37"/>
      <c r="G615" s="30"/>
    </row>
    <row r="616" spans="2:7" x14ac:dyDescent="0.4">
      <c r="B616" s="30" t="s">
        <v>2982</v>
      </c>
      <c r="C616" s="30" t="s">
        <v>2597</v>
      </c>
      <c r="D616" s="30">
        <v>58</v>
      </c>
      <c r="E616" s="33" t="s">
        <v>3344</v>
      </c>
      <c r="F616" s="37"/>
      <c r="G616" s="30"/>
    </row>
    <row r="617" spans="2:7" x14ac:dyDescent="0.4">
      <c r="B617" s="30" t="s">
        <v>2982</v>
      </c>
      <c r="C617" s="30" t="s">
        <v>2597</v>
      </c>
      <c r="D617" s="30">
        <v>59</v>
      </c>
      <c r="E617" s="33" t="s">
        <v>1818</v>
      </c>
      <c r="F617" s="37"/>
      <c r="G617" s="30"/>
    </row>
    <row r="618" spans="2:7" x14ac:dyDescent="0.4">
      <c r="B618" s="30" t="s">
        <v>2982</v>
      </c>
      <c r="C618" s="30" t="s">
        <v>2597</v>
      </c>
      <c r="D618" s="30">
        <v>60</v>
      </c>
      <c r="E618" s="33" t="s">
        <v>1192</v>
      </c>
      <c r="F618" s="37"/>
      <c r="G618" s="30"/>
    </row>
    <row r="619" spans="2:7" x14ac:dyDescent="0.4">
      <c r="B619" s="30" t="s">
        <v>2982</v>
      </c>
      <c r="C619" s="30" t="s">
        <v>2597</v>
      </c>
      <c r="D619" s="30">
        <v>61</v>
      </c>
      <c r="E619" s="33" t="s">
        <v>3209</v>
      </c>
      <c r="F619" s="37"/>
      <c r="G619" s="30"/>
    </row>
    <row r="620" spans="2:7" x14ac:dyDescent="0.4">
      <c r="B620" s="30" t="s">
        <v>2982</v>
      </c>
      <c r="C620" s="30" t="s">
        <v>2597</v>
      </c>
      <c r="D620" s="30">
        <v>62</v>
      </c>
      <c r="E620" s="33" t="s">
        <v>3345</v>
      </c>
      <c r="F620" s="37"/>
      <c r="G620" s="30"/>
    </row>
    <row r="621" spans="2:7" x14ac:dyDescent="0.4">
      <c r="B621" s="30" t="s">
        <v>2982</v>
      </c>
      <c r="C621" s="30" t="s">
        <v>2597</v>
      </c>
      <c r="D621" s="30">
        <v>63</v>
      </c>
      <c r="E621" s="33" t="s">
        <v>3346</v>
      </c>
      <c r="F621" s="37"/>
      <c r="G621" s="30"/>
    </row>
    <row r="622" spans="2:7" x14ac:dyDescent="0.4">
      <c r="B622" s="30" t="s">
        <v>2982</v>
      </c>
      <c r="C622" s="30" t="s">
        <v>2597</v>
      </c>
      <c r="D622" s="30">
        <v>64</v>
      </c>
      <c r="E622" s="33" t="s">
        <v>3348</v>
      </c>
      <c r="F622" s="37"/>
      <c r="G622" s="30"/>
    </row>
    <row r="623" spans="2:7" x14ac:dyDescent="0.4">
      <c r="B623" s="30" t="s">
        <v>2982</v>
      </c>
      <c r="C623" s="30" t="s">
        <v>2597</v>
      </c>
      <c r="D623" s="30">
        <v>65</v>
      </c>
      <c r="E623" s="33" t="s">
        <v>3349</v>
      </c>
      <c r="F623" s="37"/>
      <c r="G623" s="30"/>
    </row>
    <row r="624" spans="2:7" x14ac:dyDescent="0.4">
      <c r="B624" s="30" t="s">
        <v>2982</v>
      </c>
      <c r="C624" s="30" t="s">
        <v>2597</v>
      </c>
      <c r="D624" s="30">
        <v>66</v>
      </c>
      <c r="E624" s="33" t="s">
        <v>2132</v>
      </c>
      <c r="F624" s="37"/>
      <c r="G624" s="30"/>
    </row>
    <row r="625" spans="2:7" x14ac:dyDescent="0.4">
      <c r="B625" s="30" t="s">
        <v>2982</v>
      </c>
      <c r="C625" s="30" t="s">
        <v>2597</v>
      </c>
      <c r="D625" s="30">
        <v>67</v>
      </c>
      <c r="E625" s="33" t="s">
        <v>3351</v>
      </c>
      <c r="F625" s="37"/>
      <c r="G625" s="30"/>
    </row>
    <row r="626" spans="2:7" x14ac:dyDescent="0.4">
      <c r="B626" s="30" t="s">
        <v>2982</v>
      </c>
      <c r="C626" s="30" t="s">
        <v>2597</v>
      </c>
      <c r="D626" s="30">
        <v>68</v>
      </c>
      <c r="E626" s="33" t="s">
        <v>2629</v>
      </c>
      <c r="F626" s="37"/>
      <c r="G626" s="30"/>
    </row>
    <row r="627" spans="2:7" x14ac:dyDescent="0.4">
      <c r="B627" s="30" t="s">
        <v>2982</v>
      </c>
      <c r="C627" s="30" t="s">
        <v>2597</v>
      </c>
      <c r="D627" s="30">
        <v>69</v>
      </c>
      <c r="E627" s="33" t="s">
        <v>3356</v>
      </c>
      <c r="F627" s="37"/>
      <c r="G627" s="30"/>
    </row>
    <row r="628" spans="2:7" x14ac:dyDescent="0.4">
      <c r="B628" s="30" t="s">
        <v>2982</v>
      </c>
      <c r="C628" s="30" t="s">
        <v>2597</v>
      </c>
      <c r="D628" s="30">
        <v>70</v>
      </c>
      <c r="E628" s="33" t="s">
        <v>1386</v>
      </c>
      <c r="F628" s="37"/>
      <c r="G628" s="30"/>
    </row>
    <row r="629" spans="2:7" x14ac:dyDescent="0.4">
      <c r="B629" s="30" t="s">
        <v>2982</v>
      </c>
      <c r="C629" s="30" t="s">
        <v>2597</v>
      </c>
      <c r="D629" s="30">
        <v>71</v>
      </c>
      <c r="E629" s="33" t="s">
        <v>1854</v>
      </c>
      <c r="F629" s="37"/>
      <c r="G629" s="30"/>
    </row>
    <row r="630" spans="2:7" x14ac:dyDescent="0.4">
      <c r="B630" s="30" t="s">
        <v>2982</v>
      </c>
      <c r="C630" s="30" t="s">
        <v>2597</v>
      </c>
      <c r="D630" s="30">
        <v>72</v>
      </c>
      <c r="E630" s="33" t="s">
        <v>3358</v>
      </c>
      <c r="F630" s="37"/>
      <c r="G630" s="30"/>
    </row>
    <row r="631" spans="2:7" x14ac:dyDescent="0.4">
      <c r="B631" s="30" t="s">
        <v>2982</v>
      </c>
      <c r="C631" s="30" t="s">
        <v>2597</v>
      </c>
      <c r="D631" s="30">
        <v>73</v>
      </c>
      <c r="E631" s="33" t="s">
        <v>3360</v>
      </c>
      <c r="F631" s="37"/>
      <c r="G631" s="30"/>
    </row>
    <row r="632" spans="2:7" x14ac:dyDescent="0.4">
      <c r="B632" s="30" t="s">
        <v>2982</v>
      </c>
      <c r="C632" s="30" t="s">
        <v>2597</v>
      </c>
      <c r="D632" s="30">
        <v>74</v>
      </c>
      <c r="E632" s="33" t="s">
        <v>2931</v>
      </c>
      <c r="F632" s="37"/>
      <c r="G632" s="30"/>
    </row>
    <row r="633" spans="2:7" x14ac:dyDescent="0.4">
      <c r="B633" s="30" t="s">
        <v>2982</v>
      </c>
      <c r="C633" s="30" t="s">
        <v>2597</v>
      </c>
      <c r="D633" s="30">
        <v>75</v>
      </c>
      <c r="E633" s="33" t="s">
        <v>1318</v>
      </c>
      <c r="F633" s="37"/>
      <c r="G633" s="30"/>
    </row>
    <row r="634" spans="2:7" x14ac:dyDescent="0.4">
      <c r="B634" s="30" t="s">
        <v>2982</v>
      </c>
      <c r="C634" s="30" t="s">
        <v>2597</v>
      </c>
      <c r="D634" s="30">
        <v>76</v>
      </c>
      <c r="E634" s="33" t="s">
        <v>3361</v>
      </c>
      <c r="F634" s="37"/>
      <c r="G634" s="30"/>
    </row>
    <row r="635" spans="2:7" x14ac:dyDescent="0.4">
      <c r="B635" s="30" t="s">
        <v>2982</v>
      </c>
      <c r="C635" s="30" t="s">
        <v>2597</v>
      </c>
      <c r="D635" s="30">
        <v>77</v>
      </c>
      <c r="E635" s="33" t="s">
        <v>878</v>
      </c>
      <c r="F635" s="37"/>
      <c r="G635" s="30"/>
    </row>
    <row r="636" spans="2:7" x14ac:dyDescent="0.4">
      <c r="B636" s="30" t="s">
        <v>2982</v>
      </c>
      <c r="C636" s="30" t="s">
        <v>2597</v>
      </c>
      <c r="D636" s="30">
        <v>78</v>
      </c>
      <c r="E636" s="33" t="s">
        <v>3362</v>
      </c>
      <c r="F636" s="37"/>
      <c r="G636" s="30"/>
    </row>
    <row r="637" spans="2:7" x14ac:dyDescent="0.4">
      <c r="B637" s="30" t="s">
        <v>2982</v>
      </c>
      <c r="C637" s="30" t="s">
        <v>2597</v>
      </c>
      <c r="D637" s="30">
        <v>79</v>
      </c>
      <c r="E637" s="33" t="s">
        <v>3365</v>
      </c>
      <c r="F637" s="37"/>
      <c r="G637" s="30"/>
    </row>
    <row r="638" spans="2:7" x14ac:dyDescent="0.4">
      <c r="B638" s="30" t="s">
        <v>2982</v>
      </c>
      <c r="C638" s="30" t="s">
        <v>2597</v>
      </c>
      <c r="D638" s="30">
        <v>80</v>
      </c>
      <c r="E638" s="33" t="s">
        <v>558</v>
      </c>
      <c r="F638" s="37"/>
      <c r="G638" s="30"/>
    </row>
    <row r="639" spans="2:7" x14ac:dyDescent="0.4">
      <c r="B639" s="30" t="s">
        <v>2982</v>
      </c>
      <c r="C639" s="30" t="s">
        <v>2597</v>
      </c>
      <c r="D639" s="30">
        <v>81</v>
      </c>
      <c r="E639" s="33" t="s">
        <v>3368</v>
      </c>
      <c r="F639" s="37"/>
      <c r="G639" s="30"/>
    </row>
    <row r="640" spans="2:7" x14ac:dyDescent="0.4">
      <c r="B640" s="30" t="s">
        <v>2982</v>
      </c>
      <c r="C640" s="30" t="s">
        <v>2597</v>
      </c>
      <c r="D640" s="30">
        <v>82</v>
      </c>
      <c r="E640" s="33" t="s">
        <v>3373</v>
      </c>
      <c r="F640" s="37"/>
      <c r="G640" s="30"/>
    </row>
    <row r="641" spans="2:7" x14ac:dyDescent="0.4">
      <c r="B641" s="30" t="s">
        <v>2982</v>
      </c>
      <c r="C641" s="30" t="s">
        <v>2597</v>
      </c>
      <c r="D641" s="30">
        <v>83</v>
      </c>
      <c r="E641" s="33" t="s">
        <v>503</v>
      </c>
      <c r="F641" s="37"/>
      <c r="G641" s="30"/>
    </row>
    <row r="642" spans="2:7" x14ac:dyDescent="0.4">
      <c r="B642" s="30" t="s">
        <v>2982</v>
      </c>
      <c r="C642" s="30" t="s">
        <v>2597</v>
      </c>
      <c r="D642" s="30">
        <v>84</v>
      </c>
      <c r="E642" s="33" t="s">
        <v>1183</v>
      </c>
      <c r="F642" s="37"/>
      <c r="G642" s="30"/>
    </row>
    <row r="643" spans="2:7" x14ac:dyDescent="0.4">
      <c r="B643" s="30" t="s">
        <v>2982</v>
      </c>
      <c r="C643" s="30" t="s">
        <v>2597</v>
      </c>
      <c r="D643" s="30">
        <v>85</v>
      </c>
      <c r="E643" s="33" t="s">
        <v>2343</v>
      </c>
      <c r="F643" s="37"/>
      <c r="G643" s="30"/>
    </row>
    <row r="644" spans="2:7" x14ac:dyDescent="0.4">
      <c r="B644" s="30" t="s">
        <v>2982</v>
      </c>
      <c r="C644" s="30" t="s">
        <v>2597</v>
      </c>
      <c r="D644" s="30">
        <v>86</v>
      </c>
      <c r="E644" s="33" t="s">
        <v>3374</v>
      </c>
      <c r="F644" s="37"/>
      <c r="G644" s="30"/>
    </row>
    <row r="645" spans="2:7" x14ac:dyDescent="0.4">
      <c r="B645" s="30" t="s">
        <v>2982</v>
      </c>
      <c r="C645" s="30" t="s">
        <v>2597</v>
      </c>
      <c r="D645" s="30">
        <v>87</v>
      </c>
      <c r="E645" s="33" t="s">
        <v>3377</v>
      </c>
      <c r="F645" s="37"/>
      <c r="G645" s="30"/>
    </row>
    <row r="646" spans="2:7" x14ac:dyDescent="0.4">
      <c r="B646" s="30" t="s">
        <v>2982</v>
      </c>
      <c r="C646" s="30" t="s">
        <v>2597</v>
      </c>
      <c r="D646" s="30">
        <v>88</v>
      </c>
      <c r="E646" s="33" t="s">
        <v>3378</v>
      </c>
      <c r="F646" s="37"/>
      <c r="G646" s="30"/>
    </row>
    <row r="647" spans="2:7" x14ac:dyDescent="0.4">
      <c r="B647" s="30" t="s">
        <v>2982</v>
      </c>
      <c r="C647" s="30" t="s">
        <v>2597</v>
      </c>
      <c r="D647" s="30">
        <v>89</v>
      </c>
      <c r="E647" s="33" t="s">
        <v>3380</v>
      </c>
      <c r="F647" s="37"/>
      <c r="G647" s="30"/>
    </row>
    <row r="648" spans="2:7" x14ac:dyDescent="0.4">
      <c r="B648" s="30" t="s">
        <v>2982</v>
      </c>
      <c r="C648" s="30" t="s">
        <v>2597</v>
      </c>
      <c r="D648" s="30">
        <v>90</v>
      </c>
      <c r="E648" s="33" t="s">
        <v>3382</v>
      </c>
      <c r="F648" s="37"/>
      <c r="G648" s="30"/>
    </row>
    <row r="649" spans="2:7" x14ac:dyDescent="0.4">
      <c r="B649" s="30" t="s">
        <v>2982</v>
      </c>
      <c r="C649" s="30" t="s">
        <v>2597</v>
      </c>
      <c r="D649" s="30">
        <v>91</v>
      </c>
      <c r="E649" s="33" t="s">
        <v>3388</v>
      </c>
      <c r="F649" s="37"/>
      <c r="G649" s="30"/>
    </row>
    <row r="650" spans="2:7" x14ac:dyDescent="0.4">
      <c r="B650" s="30" t="s">
        <v>2982</v>
      </c>
      <c r="C650" s="30" t="s">
        <v>2597</v>
      </c>
      <c r="D650" s="30">
        <v>92</v>
      </c>
      <c r="E650" s="33" t="s">
        <v>747</v>
      </c>
      <c r="F650" s="37"/>
      <c r="G650" s="30"/>
    </row>
    <row r="651" spans="2:7" x14ac:dyDescent="0.4">
      <c r="B651" s="30" t="s">
        <v>2982</v>
      </c>
      <c r="C651" s="30" t="s">
        <v>2597</v>
      </c>
      <c r="D651" s="30">
        <v>93</v>
      </c>
      <c r="E651" s="33" t="s">
        <v>2142</v>
      </c>
      <c r="F651" s="37"/>
      <c r="G651" s="30"/>
    </row>
    <row r="652" spans="2:7" x14ac:dyDescent="0.4">
      <c r="B652" s="30" t="s">
        <v>2982</v>
      </c>
      <c r="C652" s="30" t="s">
        <v>2597</v>
      </c>
      <c r="D652" s="30">
        <v>94</v>
      </c>
      <c r="E652" s="33" t="s">
        <v>1890</v>
      </c>
      <c r="F652" s="37"/>
      <c r="G652" s="30"/>
    </row>
    <row r="653" spans="2:7" x14ac:dyDescent="0.4">
      <c r="B653" s="30" t="s">
        <v>2982</v>
      </c>
      <c r="C653" s="30" t="s">
        <v>2597</v>
      </c>
      <c r="D653" s="30">
        <v>95</v>
      </c>
      <c r="E653" s="33" t="s">
        <v>452</v>
      </c>
      <c r="F653" s="37"/>
      <c r="G653" s="30"/>
    </row>
    <row r="654" spans="2:7" x14ac:dyDescent="0.4">
      <c r="B654" s="30" t="s">
        <v>2982</v>
      </c>
      <c r="C654" s="30" t="s">
        <v>2597</v>
      </c>
      <c r="D654" s="30">
        <v>96</v>
      </c>
      <c r="E654" s="33" t="s">
        <v>2095</v>
      </c>
      <c r="F654" s="37"/>
      <c r="G654" s="30"/>
    </row>
    <row r="655" spans="2:7" x14ac:dyDescent="0.4">
      <c r="B655" s="30" t="s">
        <v>2982</v>
      </c>
      <c r="C655" s="30" t="s">
        <v>2597</v>
      </c>
      <c r="D655" s="30">
        <v>97</v>
      </c>
      <c r="E655" s="33" t="s">
        <v>2550</v>
      </c>
      <c r="F655" s="37"/>
      <c r="G655" s="30"/>
    </row>
    <row r="656" spans="2:7" x14ac:dyDescent="0.4">
      <c r="B656" s="30" t="s">
        <v>2982</v>
      </c>
      <c r="C656" s="30" t="s">
        <v>2597</v>
      </c>
      <c r="D656" s="30">
        <v>98</v>
      </c>
      <c r="E656" s="33" t="s">
        <v>3391</v>
      </c>
      <c r="F656" s="37"/>
      <c r="G656" s="30"/>
    </row>
    <row r="657" spans="2:7" x14ac:dyDescent="0.4">
      <c r="B657" s="30" t="s">
        <v>2982</v>
      </c>
      <c r="C657" s="30" t="s">
        <v>2597</v>
      </c>
      <c r="D657" s="30">
        <v>99</v>
      </c>
      <c r="E657" s="33" t="s">
        <v>2237</v>
      </c>
      <c r="F657" s="37"/>
      <c r="G657" s="30"/>
    </row>
    <row r="658" spans="2:7" x14ac:dyDescent="0.4">
      <c r="B658" s="30" t="s">
        <v>2982</v>
      </c>
      <c r="C658" s="30" t="s">
        <v>2597</v>
      </c>
      <c r="D658" s="30">
        <v>100</v>
      </c>
      <c r="E658" s="33" t="s">
        <v>104</v>
      </c>
      <c r="F658" s="37"/>
      <c r="G658" s="30"/>
    </row>
    <row r="659" spans="2:7" x14ac:dyDescent="0.4">
      <c r="B659" s="30" t="s">
        <v>2982</v>
      </c>
      <c r="C659" s="30" t="s">
        <v>2597</v>
      </c>
      <c r="D659" s="30">
        <v>101</v>
      </c>
      <c r="E659" s="33" t="s">
        <v>3071</v>
      </c>
      <c r="F659" s="37"/>
      <c r="G659" s="30"/>
    </row>
    <row r="660" spans="2:7" x14ac:dyDescent="0.4">
      <c r="B660" s="30" t="s">
        <v>2982</v>
      </c>
      <c r="C660" s="30" t="s">
        <v>2597</v>
      </c>
      <c r="D660" s="30">
        <v>102</v>
      </c>
      <c r="E660" s="33" t="s">
        <v>1180</v>
      </c>
      <c r="F660" s="37"/>
      <c r="G660" s="30"/>
    </row>
    <row r="661" spans="2:7" x14ac:dyDescent="0.4">
      <c r="B661" s="30" t="s">
        <v>2982</v>
      </c>
      <c r="C661" s="30" t="s">
        <v>2597</v>
      </c>
      <c r="D661" s="30">
        <v>103</v>
      </c>
      <c r="E661" s="33" t="s">
        <v>2375</v>
      </c>
      <c r="F661" s="37"/>
      <c r="G661" s="30"/>
    </row>
    <row r="662" spans="2:7" x14ac:dyDescent="0.4">
      <c r="B662" s="30" t="s">
        <v>2982</v>
      </c>
      <c r="C662" s="30" t="s">
        <v>2597</v>
      </c>
      <c r="D662" s="30">
        <v>104</v>
      </c>
      <c r="E662" s="33" t="s">
        <v>3394</v>
      </c>
      <c r="F662" s="37"/>
      <c r="G662" s="30"/>
    </row>
    <row r="663" spans="2:7" x14ac:dyDescent="0.4">
      <c r="B663" s="30" t="s">
        <v>2982</v>
      </c>
      <c r="C663" s="30" t="s">
        <v>2597</v>
      </c>
      <c r="D663" s="30">
        <v>105</v>
      </c>
      <c r="E663" s="33" t="s">
        <v>437</v>
      </c>
      <c r="F663" s="37"/>
      <c r="G663" s="30"/>
    </row>
    <row r="664" spans="2:7" x14ac:dyDescent="0.4">
      <c r="B664" s="30" t="s">
        <v>2982</v>
      </c>
      <c r="C664" s="30" t="s">
        <v>2597</v>
      </c>
      <c r="D664" s="30">
        <v>106</v>
      </c>
      <c r="E664" s="33" t="s">
        <v>338</v>
      </c>
      <c r="F664" s="37"/>
      <c r="G664" s="30"/>
    </row>
    <row r="665" spans="2:7" x14ac:dyDescent="0.4">
      <c r="B665" s="30" t="s">
        <v>2982</v>
      </c>
      <c r="C665" s="30" t="s">
        <v>2597</v>
      </c>
      <c r="D665" s="30">
        <v>107</v>
      </c>
      <c r="E665" s="33" t="s">
        <v>2396</v>
      </c>
      <c r="F665" s="37"/>
      <c r="G665" s="30"/>
    </row>
    <row r="666" spans="2:7" x14ac:dyDescent="0.4">
      <c r="B666" s="30" t="s">
        <v>2982</v>
      </c>
      <c r="C666" s="30" t="s">
        <v>2597</v>
      </c>
      <c r="D666" s="30">
        <v>108</v>
      </c>
      <c r="E666" s="33" t="s">
        <v>340</v>
      </c>
      <c r="F666" s="37"/>
      <c r="G666" s="30"/>
    </row>
    <row r="667" spans="2:7" x14ac:dyDescent="0.4">
      <c r="B667" s="30" t="s">
        <v>2982</v>
      </c>
      <c r="C667" s="30" t="s">
        <v>2597</v>
      </c>
      <c r="D667" s="30">
        <v>109</v>
      </c>
      <c r="E667" s="33" t="s">
        <v>3395</v>
      </c>
      <c r="F667" s="37"/>
      <c r="G667" s="30"/>
    </row>
    <row r="668" spans="2:7" x14ac:dyDescent="0.4">
      <c r="B668" s="30" t="s">
        <v>2982</v>
      </c>
      <c r="C668" s="30" t="s">
        <v>2597</v>
      </c>
      <c r="D668" s="30">
        <v>110</v>
      </c>
      <c r="E668" s="33" t="s">
        <v>1906</v>
      </c>
      <c r="F668" s="37"/>
      <c r="G668" s="30"/>
    </row>
    <row r="669" spans="2:7" x14ac:dyDescent="0.4">
      <c r="B669" s="30" t="s">
        <v>2982</v>
      </c>
      <c r="C669" s="30" t="s">
        <v>2597</v>
      </c>
      <c r="D669" s="30">
        <v>111</v>
      </c>
      <c r="E669" s="33" t="s">
        <v>1675</v>
      </c>
      <c r="F669" s="37"/>
      <c r="G669" s="30"/>
    </row>
    <row r="670" spans="2:7" x14ac:dyDescent="0.4">
      <c r="B670" s="30" t="s">
        <v>2982</v>
      </c>
      <c r="C670" s="30" t="s">
        <v>2597</v>
      </c>
      <c r="D670" s="30">
        <v>112</v>
      </c>
      <c r="E670" s="33" t="s">
        <v>3400</v>
      </c>
      <c r="F670" s="37"/>
      <c r="G670" s="30"/>
    </row>
    <row r="671" spans="2:7" x14ac:dyDescent="0.4">
      <c r="B671" s="30" t="s">
        <v>2982</v>
      </c>
      <c r="C671" s="30" t="s">
        <v>2597</v>
      </c>
      <c r="D671" s="30">
        <v>113</v>
      </c>
      <c r="E671" s="33" t="s">
        <v>3401</v>
      </c>
      <c r="F671" s="37"/>
      <c r="G671" s="30"/>
    </row>
    <row r="672" spans="2:7" x14ac:dyDescent="0.4">
      <c r="B672" s="30" t="s">
        <v>2982</v>
      </c>
      <c r="C672" s="30" t="s">
        <v>2597</v>
      </c>
      <c r="D672" s="30">
        <v>114</v>
      </c>
      <c r="E672" s="33" t="s">
        <v>2613</v>
      </c>
      <c r="F672" s="37"/>
      <c r="G672" s="30"/>
    </row>
    <row r="673" spans="2:7" x14ac:dyDescent="0.4">
      <c r="B673" s="30" t="s">
        <v>2982</v>
      </c>
      <c r="C673" s="30" t="s">
        <v>2597</v>
      </c>
      <c r="D673" s="30">
        <v>115</v>
      </c>
      <c r="E673" s="33" t="s">
        <v>3402</v>
      </c>
      <c r="F673" s="37"/>
      <c r="G673" s="30"/>
    </row>
    <row r="674" spans="2:7" x14ac:dyDescent="0.4">
      <c r="B674" s="30" t="s">
        <v>2982</v>
      </c>
      <c r="C674" s="30" t="s">
        <v>2597</v>
      </c>
      <c r="D674" s="30">
        <v>116</v>
      </c>
      <c r="E674" s="33" t="s">
        <v>3403</v>
      </c>
      <c r="F674" s="37"/>
      <c r="G674" s="30"/>
    </row>
    <row r="675" spans="2:7" x14ac:dyDescent="0.4">
      <c r="B675" s="30" t="s">
        <v>2982</v>
      </c>
      <c r="C675" s="30" t="s">
        <v>2597</v>
      </c>
      <c r="D675" s="30">
        <v>117</v>
      </c>
      <c r="E675" s="33" t="s">
        <v>3406</v>
      </c>
      <c r="F675" s="37"/>
      <c r="G675" s="30"/>
    </row>
    <row r="676" spans="2:7" x14ac:dyDescent="0.4">
      <c r="B676" s="30" t="s">
        <v>2982</v>
      </c>
      <c r="C676" s="30" t="s">
        <v>2597</v>
      </c>
      <c r="D676" s="30">
        <v>118</v>
      </c>
      <c r="E676" s="33" t="s">
        <v>3113</v>
      </c>
      <c r="F676" s="37"/>
      <c r="G676" s="30"/>
    </row>
    <row r="677" spans="2:7" x14ac:dyDescent="0.4">
      <c r="B677" s="30" t="s">
        <v>2982</v>
      </c>
      <c r="C677" s="30" t="s">
        <v>2597</v>
      </c>
      <c r="D677" s="30">
        <v>119</v>
      </c>
      <c r="E677" s="33" t="s">
        <v>714</v>
      </c>
      <c r="F677" s="37"/>
      <c r="G677" s="30"/>
    </row>
    <row r="678" spans="2:7" x14ac:dyDescent="0.4">
      <c r="B678" s="30" t="s">
        <v>2982</v>
      </c>
      <c r="C678" s="30" t="s">
        <v>2597</v>
      </c>
      <c r="D678" s="30">
        <v>120</v>
      </c>
      <c r="E678" s="33" t="s">
        <v>3407</v>
      </c>
      <c r="F678" s="37"/>
      <c r="G678" s="30"/>
    </row>
    <row r="679" spans="2:7" x14ac:dyDescent="0.4">
      <c r="B679" s="30" t="s">
        <v>2982</v>
      </c>
      <c r="C679" s="30" t="s">
        <v>2597</v>
      </c>
      <c r="D679" s="30">
        <v>121</v>
      </c>
      <c r="E679" s="33" t="s">
        <v>150</v>
      </c>
      <c r="F679" s="37"/>
      <c r="G679" s="30"/>
    </row>
    <row r="680" spans="2:7" x14ac:dyDescent="0.4">
      <c r="B680" s="30" t="s">
        <v>2982</v>
      </c>
      <c r="C680" s="30" t="s">
        <v>2597</v>
      </c>
      <c r="D680" s="30">
        <v>122</v>
      </c>
      <c r="E680" s="33" t="s">
        <v>3410</v>
      </c>
      <c r="F680" s="37"/>
      <c r="G680" s="30"/>
    </row>
    <row r="681" spans="2:7" x14ac:dyDescent="0.4">
      <c r="B681" s="30" t="s">
        <v>2982</v>
      </c>
      <c r="C681" s="30" t="s">
        <v>2597</v>
      </c>
      <c r="D681" s="30">
        <v>123</v>
      </c>
      <c r="E681" s="33" t="s">
        <v>3412</v>
      </c>
      <c r="F681" s="37"/>
      <c r="G681" s="30"/>
    </row>
    <row r="682" spans="2:7" x14ac:dyDescent="0.4">
      <c r="B682" s="30" t="s">
        <v>2982</v>
      </c>
      <c r="C682" s="30" t="s">
        <v>2597</v>
      </c>
      <c r="D682" s="30">
        <v>124</v>
      </c>
      <c r="E682" s="33" t="s">
        <v>1827</v>
      </c>
      <c r="F682" s="37"/>
      <c r="G682" s="30"/>
    </row>
    <row r="683" spans="2:7" x14ac:dyDescent="0.4">
      <c r="B683" s="30" t="s">
        <v>2982</v>
      </c>
      <c r="C683" s="30" t="s">
        <v>2597</v>
      </c>
      <c r="D683" s="30">
        <v>125</v>
      </c>
      <c r="E683" s="33" t="s">
        <v>3343</v>
      </c>
      <c r="F683" s="37"/>
      <c r="G683" s="30"/>
    </row>
    <row r="684" spans="2:7" x14ac:dyDescent="0.4">
      <c r="B684" s="30" t="s">
        <v>2982</v>
      </c>
      <c r="C684" s="30" t="s">
        <v>2597</v>
      </c>
      <c r="D684" s="30">
        <v>126</v>
      </c>
      <c r="E684" s="33" t="s">
        <v>3414</v>
      </c>
      <c r="F684" s="37"/>
      <c r="G684" s="30"/>
    </row>
    <row r="685" spans="2:7" x14ac:dyDescent="0.4">
      <c r="B685" s="30" t="s">
        <v>2982</v>
      </c>
      <c r="C685" s="30" t="s">
        <v>2597</v>
      </c>
      <c r="D685" s="30">
        <v>127</v>
      </c>
      <c r="E685" s="33" t="s">
        <v>2088</v>
      </c>
      <c r="F685" s="37"/>
      <c r="G685" s="30"/>
    </row>
    <row r="686" spans="2:7" x14ac:dyDescent="0.4">
      <c r="B686" s="30" t="s">
        <v>2982</v>
      </c>
      <c r="C686" s="30" t="s">
        <v>2597</v>
      </c>
      <c r="D686" s="30">
        <v>128</v>
      </c>
      <c r="E686" s="33" t="s">
        <v>3418</v>
      </c>
      <c r="F686" s="37"/>
      <c r="G686" s="30"/>
    </row>
    <row r="687" spans="2:7" x14ac:dyDescent="0.4">
      <c r="B687" s="30" t="s">
        <v>2982</v>
      </c>
      <c r="C687" s="30" t="s">
        <v>2597</v>
      </c>
      <c r="D687" s="30">
        <v>129</v>
      </c>
      <c r="E687" s="33" t="s">
        <v>387</v>
      </c>
      <c r="F687" s="37"/>
      <c r="G687" s="30"/>
    </row>
    <row r="688" spans="2:7" x14ac:dyDescent="0.4">
      <c r="B688" s="30" t="s">
        <v>2982</v>
      </c>
      <c r="C688" s="30" t="s">
        <v>2597</v>
      </c>
      <c r="D688" s="30">
        <v>130</v>
      </c>
      <c r="E688" s="33" t="s">
        <v>3114</v>
      </c>
      <c r="F688" s="37"/>
      <c r="G688" s="30"/>
    </row>
    <row r="689" spans="2:7" x14ac:dyDescent="0.4">
      <c r="B689" s="30" t="s">
        <v>2982</v>
      </c>
      <c r="C689" s="30" t="s">
        <v>2597</v>
      </c>
      <c r="D689" s="30">
        <v>131</v>
      </c>
      <c r="E689" s="33" t="s">
        <v>1380</v>
      </c>
      <c r="F689" s="37"/>
      <c r="G689" s="30"/>
    </row>
    <row r="690" spans="2:7" x14ac:dyDescent="0.4">
      <c r="B690" s="30" t="s">
        <v>2982</v>
      </c>
      <c r="C690" s="30" t="s">
        <v>2597</v>
      </c>
      <c r="D690" s="30">
        <v>132</v>
      </c>
      <c r="E690" s="33" t="s">
        <v>3422</v>
      </c>
      <c r="F690" s="37"/>
      <c r="G690" s="30"/>
    </row>
    <row r="691" spans="2:7" x14ac:dyDescent="0.4">
      <c r="B691" s="30" t="s">
        <v>2982</v>
      </c>
      <c r="C691" s="30" t="s">
        <v>2597</v>
      </c>
      <c r="D691" s="30">
        <v>133</v>
      </c>
      <c r="E691" s="33" t="s">
        <v>3341</v>
      </c>
      <c r="F691" s="37"/>
      <c r="G691" s="30"/>
    </row>
    <row r="692" spans="2:7" x14ac:dyDescent="0.4">
      <c r="B692" s="30" t="s">
        <v>2982</v>
      </c>
      <c r="C692" s="30" t="s">
        <v>2597</v>
      </c>
      <c r="D692" s="30">
        <v>134</v>
      </c>
      <c r="E692" s="33" t="s">
        <v>3215</v>
      </c>
      <c r="F692" s="37"/>
      <c r="G692" s="30"/>
    </row>
    <row r="693" spans="2:7" x14ac:dyDescent="0.4">
      <c r="B693" s="30" t="s">
        <v>2982</v>
      </c>
      <c r="C693" s="30" t="s">
        <v>2597</v>
      </c>
      <c r="D693" s="30">
        <v>135</v>
      </c>
      <c r="E693" s="33" t="s">
        <v>3050</v>
      </c>
      <c r="F693" s="37"/>
      <c r="G693" s="30"/>
    </row>
    <row r="694" spans="2:7" x14ac:dyDescent="0.4">
      <c r="B694" s="30" t="s">
        <v>2982</v>
      </c>
      <c r="C694" s="30" t="s">
        <v>2597</v>
      </c>
      <c r="D694" s="30">
        <v>136</v>
      </c>
      <c r="E694" s="33" t="s">
        <v>2167</v>
      </c>
      <c r="F694" s="37"/>
      <c r="G694" s="30"/>
    </row>
    <row r="695" spans="2:7" x14ac:dyDescent="0.4">
      <c r="B695" s="30" t="s">
        <v>2982</v>
      </c>
      <c r="C695" s="30" t="s">
        <v>2597</v>
      </c>
      <c r="D695" s="30">
        <v>137</v>
      </c>
      <c r="E695" s="33" t="s">
        <v>2750</v>
      </c>
      <c r="F695" s="37"/>
      <c r="G695" s="30"/>
    </row>
    <row r="696" spans="2:7" x14ac:dyDescent="0.4">
      <c r="B696" s="30" t="s">
        <v>2982</v>
      </c>
      <c r="C696" s="30" t="s">
        <v>2597</v>
      </c>
      <c r="D696" s="30">
        <v>138</v>
      </c>
      <c r="E696" s="33" t="s">
        <v>2954</v>
      </c>
      <c r="F696" s="37"/>
      <c r="G696" s="30"/>
    </row>
    <row r="697" spans="2:7" x14ac:dyDescent="0.4">
      <c r="B697" s="30" t="s">
        <v>2982</v>
      </c>
      <c r="C697" s="30" t="s">
        <v>2597</v>
      </c>
      <c r="D697" s="30">
        <v>139</v>
      </c>
      <c r="E697" s="33" t="s">
        <v>3032</v>
      </c>
      <c r="F697" s="37"/>
      <c r="G697" s="30"/>
    </row>
    <row r="698" spans="2:7" x14ac:dyDescent="0.4">
      <c r="B698" s="30" t="s">
        <v>2982</v>
      </c>
      <c r="C698" s="30" t="s">
        <v>2597</v>
      </c>
      <c r="D698" s="30">
        <v>140</v>
      </c>
      <c r="E698" s="33" t="s">
        <v>1288</v>
      </c>
      <c r="F698" s="37"/>
      <c r="G698" s="30"/>
    </row>
    <row r="699" spans="2:7" x14ac:dyDescent="0.4">
      <c r="B699" s="30" t="s">
        <v>2982</v>
      </c>
      <c r="C699" s="30" t="s">
        <v>2597</v>
      </c>
      <c r="D699" s="30">
        <v>141</v>
      </c>
      <c r="E699" s="30" t="s">
        <v>3423</v>
      </c>
      <c r="F699" s="37"/>
      <c r="G699" s="30"/>
    </row>
    <row r="700" spans="2:7" x14ac:dyDescent="0.4">
      <c r="B700" s="30" t="s">
        <v>2982</v>
      </c>
      <c r="C700" s="30" t="s">
        <v>2597</v>
      </c>
      <c r="D700" s="30">
        <v>142</v>
      </c>
      <c r="E700" s="30" t="s">
        <v>1704</v>
      </c>
      <c r="F700" s="37"/>
      <c r="G700" s="30"/>
    </row>
    <row r="701" spans="2:7" x14ac:dyDescent="0.4">
      <c r="B701" s="30" t="s">
        <v>2982</v>
      </c>
      <c r="C701" s="30" t="s">
        <v>2597</v>
      </c>
      <c r="D701" s="30">
        <v>143</v>
      </c>
      <c r="E701" s="30" t="s">
        <v>3120</v>
      </c>
      <c r="F701" s="37"/>
      <c r="G701" s="30"/>
    </row>
    <row r="702" spans="2:7" x14ac:dyDescent="0.4">
      <c r="B702" s="30" t="s">
        <v>2982</v>
      </c>
      <c r="C702" s="30" t="s">
        <v>2597</v>
      </c>
      <c r="D702" s="30">
        <v>144</v>
      </c>
      <c r="E702" s="33" t="s">
        <v>4472</v>
      </c>
      <c r="F702" s="37"/>
      <c r="G702" s="30"/>
    </row>
    <row r="703" spans="2:7" x14ac:dyDescent="0.4">
      <c r="B703" s="30" t="s">
        <v>2982</v>
      </c>
      <c r="C703" s="30" t="s">
        <v>2597</v>
      </c>
      <c r="D703" s="30">
        <v>145</v>
      </c>
      <c r="E703" s="33" t="s">
        <v>1214</v>
      </c>
      <c r="F703" s="37"/>
      <c r="G703" s="30"/>
    </row>
    <row r="704" spans="2:7" x14ac:dyDescent="0.4">
      <c r="B704" s="30" t="s">
        <v>2982</v>
      </c>
      <c r="C704" s="30" t="s">
        <v>2597</v>
      </c>
      <c r="D704" s="30">
        <v>146</v>
      </c>
      <c r="E704" s="30" t="s">
        <v>3424</v>
      </c>
      <c r="F704" s="37" t="s">
        <v>6854</v>
      </c>
      <c r="G704" s="30"/>
    </row>
    <row r="705" spans="2:7" x14ac:dyDescent="0.4">
      <c r="B705" s="30" t="s">
        <v>2982</v>
      </c>
      <c r="C705" s="30" t="s">
        <v>2597</v>
      </c>
      <c r="D705" s="30">
        <v>147</v>
      </c>
      <c r="E705" s="30" t="s">
        <v>3426</v>
      </c>
      <c r="F705" s="37"/>
      <c r="G705" s="30"/>
    </row>
    <row r="706" spans="2:7" x14ac:dyDescent="0.4">
      <c r="B706" s="30" t="s">
        <v>2982</v>
      </c>
      <c r="C706" s="30" t="s">
        <v>2597</v>
      </c>
      <c r="D706" s="30">
        <v>148</v>
      </c>
      <c r="E706" s="33" t="s">
        <v>447</v>
      </c>
      <c r="F706" s="37"/>
      <c r="G706" s="30"/>
    </row>
    <row r="707" spans="2:7" x14ac:dyDescent="0.4">
      <c r="B707" s="30" t="s">
        <v>2982</v>
      </c>
      <c r="C707" s="30" t="s">
        <v>2597</v>
      </c>
      <c r="D707" s="30">
        <v>149</v>
      </c>
      <c r="E707" s="33" t="s">
        <v>3427</v>
      </c>
      <c r="F707" s="37"/>
      <c r="G707" s="30"/>
    </row>
    <row r="708" spans="2:7" x14ac:dyDescent="0.4">
      <c r="B708" s="30" t="s">
        <v>2982</v>
      </c>
      <c r="C708" s="30" t="s">
        <v>2597</v>
      </c>
      <c r="D708" s="30">
        <v>150</v>
      </c>
      <c r="E708" s="33" t="s">
        <v>291</v>
      </c>
      <c r="F708" s="37"/>
      <c r="G708" s="30"/>
    </row>
    <row r="709" spans="2:7" x14ac:dyDescent="0.4">
      <c r="B709" s="30" t="s">
        <v>2982</v>
      </c>
      <c r="C709" s="30" t="s">
        <v>2597</v>
      </c>
      <c r="D709" s="30">
        <v>151</v>
      </c>
      <c r="E709" s="33" t="s">
        <v>3431</v>
      </c>
      <c r="F709" s="37"/>
      <c r="G709" s="30"/>
    </row>
    <row r="710" spans="2:7" x14ac:dyDescent="0.4">
      <c r="B710" s="30" t="s">
        <v>2982</v>
      </c>
      <c r="C710" s="30" t="s">
        <v>2597</v>
      </c>
      <c r="D710" s="30">
        <v>152</v>
      </c>
      <c r="E710" s="33" t="s">
        <v>3435</v>
      </c>
      <c r="F710" s="37"/>
      <c r="G710" s="30"/>
    </row>
    <row r="711" spans="2:7" x14ac:dyDescent="0.4">
      <c r="B711" s="30" t="s">
        <v>2982</v>
      </c>
      <c r="C711" s="30" t="s">
        <v>2597</v>
      </c>
      <c r="D711" s="30">
        <v>153</v>
      </c>
      <c r="E711" s="33" t="s">
        <v>2743</v>
      </c>
      <c r="F711" s="37"/>
      <c r="G711" s="30"/>
    </row>
    <row r="712" spans="2:7" x14ac:dyDescent="0.4">
      <c r="B712" s="30" t="s">
        <v>2982</v>
      </c>
      <c r="C712" s="30" t="s">
        <v>2597</v>
      </c>
      <c r="D712" s="30">
        <v>154</v>
      </c>
      <c r="E712" s="33" t="s">
        <v>3436</v>
      </c>
      <c r="F712" s="37"/>
      <c r="G712" s="30"/>
    </row>
    <row r="713" spans="2:7" x14ac:dyDescent="0.4">
      <c r="B713" s="30" t="s">
        <v>2982</v>
      </c>
      <c r="C713" s="30" t="s">
        <v>2597</v>
      </c>
      <c r="D713" s="30">
        <v>155</v>
      </c>
      <c r="E713" s="33" t="s">
        <v>1128</v>
      </c>
      <c r="F713" s="37"/>
      <c r="G713" s="30"/>
    </row>
    <row r="714" spans="2:7" x14ac:dyDescent="0.4">
      <c r="B714" s="30" t="s">
        <v>2982</v>
      </c>
      <c r="C714" s="30" t="s">
        <v>2597</v>
      </c>
      <c r="D714" s="30">
        <v>156</v>
      </c>
      <c r="E714" s="33" t="s">
        <v>2294</v>
      </c>
      <c r="F714" s="37"/>
      <c r="G714" s="30"/>
    </row>
    <row r="715" spans="2:7" x14ac:dyDescent="0.4">
      <c r="B715" s="30" t="s">
        <v>2982</v>
      </c>
      <c r="C715" s="30" t="s">
        <v>2597</v>
      </c>
      <c r="D715" s="30">
        <v>157</v>
      </c>
      <c r="E715" s="33" t="s">
        <v>3372</v>
      </c>
      <c r="F715" s="37"/>
      <c r="G715" s="30"/>
    </row>
    <row r="716" spans="2:7" x14ac:dyDescent="0.4">
      <c r="B716" s="30" t="s">
        <v>2982</v>
      </c>
      <c r="C716" s="30" t="s">
        <v>2597</v>
      </c>
      <c r="D716" s="30">
        <v>158</v>
      </c>
      <c r="E716" s="33" t="s">
        <v>2413</v>
      </c>
      <c r="F716" s="37"/>
      <c r="G716" s="30"/>
    </row>
    <row r="717" spans="2:7" x14ac:dyDescent="0.4">
      <c r="B717" s="30" t="s">
        <v>2982</v>
      </c>
      <c r="C717" s="30" t="s">
        <v>2597</v>
      </c>
      <c r="D717" s="30">
        <v>159</v>
      </c>
      <c r="E717" s="33" t="s">
        <v>3440</v>
      </c>
      <c r="F717" s="37"/>
      <c r="G717" s="30"/>
    </row>
    <row r="718" spans="2:7" x14ac:dyDescent="0.4">
      <c r="B718" s="30" t="s">
        <v>2982</v>
      </c>
      <c r="C718" s="30" t="s">
        <v>2597</v>
      </c>
      <c r="D718" s="30">
        <v>160</v>
      </c>
      <c r="E718" s="33" t="s">
        <v>3441</v>
      </c>
      <c r="F718" s="37"/>
      <c r="G718" s="30"/>
    </row>
    <row r="719" spans="2:7" x14ac:dyDescent="0.4">
      <c r="B719" s="30" t="s">
        <v>2982</v>
      </c>
      <c r="C719" s="30" t="s">
        <v>2597</v>
      </c>
      <c r="D719" s="30">
        <v>161</v>
      </c>
      <c r="E719" s="33" t="s">
        <v>1676</v>
      </c>
      <c r="F719" s="37"/>
      <c r="G719" s="30"/>
    </row>
    <row r="720" spans="2:7" x14ac:dyDescent="0.4">
      <c r="B720" s="30" t="s">
        <v>2982</v>
      </c>
      <c r="C720" s="30" t="s">
        <v>2597</v>
      </c>
      <c r="D720" s="30">
        <v>162</v>
      </c>
      <c r="E720" s="33" t="s">
        <v>3445</v>
      </c>
      <c r="F720" s="37"/>
      <c r="G720" s="30"/>
    </row>
    <row r="721" spans="2:7" x14ac:dyDescent="0.4">
      <c r="B721" s="30" t="s">
        <v>2982</v>
      </c>
      <c r="C721" s="30" t="s">
        <v>2597</v>
      </c>
      <c r="D721" s="30">
        <v>163</v>
      </c>
      <c r="E721" s="33" t="s">
        <v>906</v>
      </c>
      <c r="F721" s="37"/>
      <c r="G721" s="30"/>
    </row>
    <row r="722" spans="2:7" x14ac:dyDescent="0.4">
      <c r="B722" s="30" t="s">
        <v>2982</v>
      </c>
      <c r="C722" s="30" t="s">
        <v>2597</v>
      </c>
      <c r="D722" s="30">
        <v>164</v>
      </c>
      <c r="E722" s="33" t="s">
        <v>2575</v>
      </c>
      <c r="F722" s="37"/>
      <c r="G722" s="30"/>
    </row>
    <row r="723" spans="2:7" x14ac:dyDescent="0.4">
      <c r="B723" s="30" t="s">
        <v>2982</v>
      </c>
      <c r="C723" s="30" t="s">
        <v>2597</v>
      </c>
      <c r="D723" s="30">
        <v>165</v>
      </c>
      <c r="E723" s="33" t="s">
        <v>1079</v>
      </c>
      <c r="F723" s="37"/>
      <c r="G723" s="30"/>
    </row>
    <row r="724" spans="2:7" x14ac:dyDescent="0.4">
      <c r="B724" s="30" t="s">
        <v>2982</v>
      </c>
      <c r="C724" s="30" t="s">
        <v>2597</v>
      </c>
      <c r="D724" s="30">
        <v>166</v>
      </c>
      <c r="E724" s="33" t="s">
        <v>3449</v>
      </c>
      <c r="F724" s="37"/>
      <c r="G724" s="30"/>
    </row>
    <row r="725" spans="2:7" x14ac:dyDescent="0.4">
      <c r="B725" s="30" t="s">
        <v>2982</v>
      </c>
      <c r="C725" s="30" t="s">
        <v>2597</v>
      </c>
      <c r="D725" s="30">
        <v>167</v>
      </c>
      <c r="E725" s="33" t="s">
        <v>2323</v>
      </c>
      <c r="F725" s="37"/>
      <c r="G725" s="30"/>
    </row>
    <row r="726" spans="2:7" x14ac:dyDescent="0.4">
      <c r="B726" s="30" t="s">
        <v>2982</v>
      </c>
      <c r="C726" s="30" t="s">
        <v>2597</v>
      </c>
      <c r="D726" s="30">
        <v>168</v>
      </c>
      <c r="E726" s="33" t="s">
        <v>3450</v>
      </c>
      <c r="F726" s="37"/>
      <c r="G726" s="30"/>
    </row>
    <row r="727" spans="2:7" x14ac:dyDescent="0.4">
      <c r="B727" s="30" t="s">
        <v>2982</v>
      </c>
      <c r="C727" s="30" t="s">
        <v>2597</v>
      </c>
      <c r="D727" s="30">
        <v>169</v>
      </c>
      <c r="E727" s="33" t="s">
        <v>1314</v>
      </c>
      <c r="F727" s="37"/>
      <c r="G727" s="30"/>
    </row>
    <row r="728" spans="2:7" x14ac:dyDescent="0.4">
      <c r="B728" s="30" t="s">
        <v>2982</v>
      </c>
      <c r="C728" s="30" t="s">
        <v>2597</v>
      </c>
      <c r="D728" s="30">
        <v>170</v>
      </c>
      <c r="E728" s="33" t="s">
        <v>435</v>
      </c>
      <c r="F728" s="37"/>
      <c r="G728" s="30"/>
    </row>
    <row r="729" spans="2:7" x14ac:dyDescent="0.4">
      <c r="B729" s="30" t="s">
        <v>2982</v>
      </c>
      <c r="C729" s="30" t="s">
        <v>2597</v>
      </c>
      <c r="D729" s="30">
        <v>171</v>
      </c>
      <c r="E729" s="33" t="s">
        <v>3451</v>
      </c>
      <c r="F729" s="37"/>
      <c r="G729" s="30"/>
    </row>
    <row r="730" spans="2:7" x14ac:dyDescent="0.4">
      <c r="B730" s="30" t="s">
        <v>2982</v>
      </c>
      <c r="C730" s="30" t="s">
        <v>2597</v>
      </c>
      <c r="D730" s="30">
        <v>172</v>
      </c>
      <c r="E730" s="33" t="s">
        <v>3455</v>
      </c>
      <c r="F730" s="37"/>
      <c r="G730" s="30"/>
    </row>
    <row r="731" spans="2:7" x14ac:dyDescent="0.4">
      <c r="B731" s="30" t="s">
        <v>2982</v>
      </c>
      <c r="C731" s="30" t="s">
        <v>2597</v>
      </c>
      <c r="D731" s="30">
        <v>173</v>
      </c>
      <c r="E731" s="33" t="s">
        <v>244</v>
      </c>
      <c r="F731" s="37"/>
      <c r="G731" s="30"/>
    </row>
    <row r="732" spans="2:7" x14ac:dyDescent="0.4">
      <c r="B732" s="30" t="s">
        <v>2982</v>
      </c>
      <c r="C732" s="30" t="s">
        <v>2597</v>
      </c>
      <c r="D732" s="30">
        <v>174</v>
      </c>
      <c r="E732" s="33" t="s">
        <v>3420</v>
      </c>
      <c r="F732" s="37"/>
      <c r="G732" s="30"/>
    </row>
    <row r="733" spans="2:7" x14ac:dyDescent="0.4">
      <c r="B733" s="30" t="s">
        <v>2982</v>
      </c>
      <c r="C733" s="30" t="s">
        <v>2597</v>
      </c>
      <c r="D733" s="30">
        <v>175</v>
      </c>
      <c r="E733" s="33" t="s">
        <v>1462</v>
      </c>
      <c r="F733" s="37"/>
      <c r="G733" s="30"/>
    </row>
    <row r="734" spans="2:7" x14ac:dyDescent="0.4">
      <c r="B734" s="30" t="s">
        <v>2982</v>
      </c>
      <c r="C734" s="30" t="s">
        <v>2597</v>
      </c>
      <c r="D734" s="30">
        <v>176</v>
      </c>
      <c r="E734" s="33" t="s">
        <v>3456</v>
      </c>
      <c r="F734" s="37"/>
      <c r="G734" s="30"/>
    </row>
    <row r="735" spans="2:7" x14ac:dyDescent="0.4">
      <c r="B735" s="30" t="s">
        <v>2982</v>
      </c>
      <c r="C735" s="30" t="s">
        <v>2597</v>
      </c>
      <c r="D735" s="30">
        <v>177</v>
      </c>
      <c r="E735" s="33" t="s">
        <v>1018</v>
      </c>
      <c r="F735" s="37"/>
      <c r="G735" s="30"/>
    </row>
    <row r="736" spans="2:7" x14ac:dyDescent="0.4">
      <c r="B736" s="30" t="s">
        <v>2982</v>
      </c>
      <c r="C736" s="30" t="s">
        <v>2597</v>
      </c>
      <c r="D736" s="30">
        <v>178</v>
      </c>
      <c r="E736" s="33" t="s">
        <v>3458</v>
      </c>
      <c r="F736" s="37"/>
      <c r="G736" s="30"/>
    </row>
    <row r="737" spans="2:7" x14ac:dyDescent="0.4">
      <c r="B737" s="30" t="s">
        <v>2982</v>
      </c>
      <c r="C737" s="30" t="s">
        <v>2597</v>
      </c>
      <c r="D737" s="30">
        <v>179</v>
      </c>
      <c r="E737" s="33" t="s">
        <v>1225</v>
      </c>
      <c r="F737" s="37"/>
      <c r="G737" s="30"/>
    </row>
    <row r="738" spans="2:7" x14ac:dyDescent="0.4">
      <c r="B738" s="30" t="s">
        <v>2982</v>
      </c>
      <c r="C738" s="30" t="s">
        <v>2597</v>
      </c>
      <c r="D738" s="30">
        <v>180</v>
      </c>
      <c r="E738" s="33" t="s">
        <v>595</v>
      </c>
      <c r="F738" s="37"/>
      <c r="G738" s="30"/>
    </row>
    <row r="739" spans="2:7" x14ac:dyDescent="0.4">
      <c r="B739" s="30" t="s">
        <v>2982</v>
      </c>
      <c r="C739" s="30" t="s">
        <v>2597</v>
      </c>
      <c r="D739" s="30">
        <v>181</v>
      </c>
      <c r="E739" s="33" t="s">
        <v>370</v>
      </c>
      <c r="F739" s="37"/>
      <c r="G739" s="30"/>
    </row>
    <row r="740" spans="2:7" x14ac:dyDescent="0.4">
      <c r="B740" s="30" t="s">
        <v>2982</v>
      </c>
      <c r="C740" s="30" t="s">
        <v>2597</v>
      </c>
      <c r="D740" s="30">
        <v>182</v>
      </c>
      <c r="E740" s="33" t="s">
        <v>3301</v>
      </c>
      <c r="F740" s="37"/>
      <c r="G740" s="30"/>
    </row>
    <row r="741" spans="2:7" x14ac:dyDescent="0.4">
      <c r="B741" s="30" t="s">
        <v>2982</v>
      </c>
      <c r="C741" s="30" t="s">
        <v>2597</v>
      </c>
      <c r="D741" s="30">
        <v>183</v>
      </c>
      <c r="E741" s="33" t="s">
        <v>3462</v>
      </c>
      <c r="F741" s="37"/>
      <c r="G741" s="30"/>
    </row>
    <row r="742" spans="2:7" x14ac:dyDescent="0.4">
      <c r="B742" s="30" t="s">
        <v>2982</v>
      </c>
      <c r="C742" s="30" t="s">
        <v>2597</v>
      </c>
      <c r="D742" s="30">
        <v>184</v>
      </c>
      <c r="E742" s="33" t="s">
        <v>3463</v>
      </c>
      <c r="F742" s="37"/>
      <c r="G742" s="30"/>
    </row>
    <row r="743" spans="2:7" x14ac:dyDescent="0.4">
      <c r="B743" s="30" t="s">
        <v>2982</v>
      </c>
      <c r="C743" s="30" t="s">
        <v>2597</v>
      </c>
      <c r="D743" s="30">
        <v>185</v>
      </c>
      <c r="E743" s="33" t="s">
        <v>3110</v>
      </c>
      <c r="F743" s="37"/>
      <c r="G743" s="30"/>
    </row>
    <row r="744" spans="2:7" x14ac:dyDescent="0.4">
      <c r="B744" s="30" t="s">
        <v>2982</v>
      </c>
      <c r="C744" s="30" t="s">
        <v>2597</v>
      </c>
      <c r="D744" s="30">
        <v>186</v>
      </c>
      <c r="E744" s="33" t="s">
        <v>1789</v>
      </c>
      <c r="F744" s="37"/>
      <c r="G744" s="30"/>
    </row>
    <row r="745" spans="2:7" x14ac:dyDescent="0.4">
      <c r="B745" s="30" t="s">
        <v>2982</v>
      </c>
      <c r="C745" s="30" t="s">
        <v>2597</v>
      </c>
      <c r="D745" s="30">
        <v>187</v>
      </c>
      <c r="E745" s="33" t="s">
        <v>3465</v>
      </c>
      <c r="F745" s="37"/>
      <c r="G745" s="30"/>
    </row>
    <row r="746" spans="2:7" x14ac:dyDescent="0.4">
      <c r="B746" s="30" t="s">
        <v>2982</v>
      </c>
      <c r="C746" s="30" t="s">
        <v>2597</v>
      </c>
      <c r="D746" s="30">
        <v>188</v>
      </c>
      <c r="E746" s="33" t="s">
        <v>1694</v>
      </c>
      <c r="F746" s="37"/>
      <c r="G746" s="30"/>
    </row>
    <row r="747" spans="2:7" x14ac:dyDescent="0.4">
      <c r="B747" s="30" t="s">
        <v>2982</v>
      </c>
      <c r="C747" s="30" t="s">
        <v>2597</v>
      </c>
      <c r="D747" s="30">
        <v>189</v>
      </c>
      <c r="E747" s="33" t="s">
        <v>646</v>
      </c>
      <c r="F747" s="37"/>
      <c r="G747" s="30"/>
    </row>
    <row r="748" spans="2:7" x14ac:dyDescent="0.4">
      <c r="B748" s="30" t="s">
        <v>2982</v>
      </c>
      <c r="C748" s="30" t="s">
        <v>2597</v>
      </c>
      <c r="D748" s="30">
        <v>190</v>
      </c>
      <c r="E748" s="33" t="s">
        <v>3166</v>
      </c>
      <c r="F748" s="37"/>
      <c r="G748" s="30"/>
    </row>
    <row r="749" spans="2:7" x14ac:dyDescent="0.4">
      <c r="B749" s="30" t="s">
        <v>2982</v>
      </c>
      <c r="C749" s="30" t="s">
        <v>2597</v>
      </c>
      <c r="D749" s="30">
        <v>191</v>
      </c>
      <c r="E749" s="33" t="s">
        <v>10</v>
      </c>
      <c r="F749" s="37"/>
      <c r="G749" s="30"/>
    </row>
    <row r="750" spans="2:7" x14ac:dyDescent="0.4">
      <c r="B750" s="30" t="s">
        <v>2982</v>
      </c>
      <c r="C750" s="30" t="s">
        <v>2597</v>
      </c>
      <c r="D750" s="30">
        <v>192</v>
      </c>
      <c r="E750" s="33" t="s">
        <v>3466</v>
      </c>
      <c r="F750" s="37"/>
      <c r="G750" s="30"/>
    </row>
    <row r="751" spans="2:7" x14ac:dyDescent="0.4">
      <c r="B751" s="30" t="s">
        <v>2982</v>
      </c>
      <c r="C751" s="30" t="s">
        <v>2597</v>
      </c>
      <c r="D751" s="30">
        <v>193</v>
      </c>
      <c r="E751" s="33" t="s">
        <v>1002</v>
      </c>
      <c r="F751" s="37"/>
      <c r="G751" s="30"/>
    </row>
    <row r="752" spans="2:7" x14ac:dyDescent="0.4">
      <c r="B752" s="30" t="s">
        <v>2982</v>
      </c>
      <c r="C752" s="30" t="s">
        <v>2597</v>
      </c>
      <c r="D752" s="30">
        <v>194</v>
      </c>
      <c r="E752" s="33" t="s">
        <v>1307</v>
      </c>
      <c r="F752" s="37"/>
      <c r="G752" s="30"/>
    </row>
    <row r="753" spans="2:7" x14ac:dyDescent="0.4">
      <c r="B753" s="30" t="s">
        <v>2982</v>
      </c>
      <c r="C753" s="30" t="s">
        <v>2597</v>
      </c>
      <c r="D753" s="30">
        <v>195</v>
      </c>
      <c r="E753" s="33" t="s">
        <v>3468</v>
      </c>
      <c r="F753" s="37"/>
      <c r="G753" s="30"/>
    </row>
    <row r="754" spans="2:7" x14ac:dyDescent="0.4">
      <c r="B754" s="30" t="s">
        <v>2982</v>
      </c>
      <c r="C754" s="30" t="s">
        <v>2597</v>
      </c>
      <c r="D754" s="30">
        <v>196</v>
      </c>
      <c r="E754" s="33" t="s">
        <v>24</v>
      </c>
      <c r="F754" s="37"/>
      <c r="G754" s="30"/>
    </row>
    <row r="755" spans="2:7" x14ac:dyDescent="0.4">
      <c r="B755" s="30" t="s">
        <v>2982</v>
      </c>
      <c r="C755" s="30" t="s">
        <v>2597</v>
      </c>
      <c r="D755" s="30">
        <v>197</v>
      </c>
      <c r="E755" s="33" t="s">
        <v>548</v>
      </c>
      <c r="F755" s="37"/>
      <c r="G755" s="30"/>
    </row>
    <row r="756" spans="2:7" x14ac:dyDescent="0.4">
      <c r="B756" s="30" t="s">
        <v>2982</v>
      </c>
      <c r="C756" s="30" t="s">
        <v>2597</v>
      </c>
      <c r="D756" s="30">
        <v>198</v>
      </c>
      <c r="E756" s="33" t="s">
        <v>1692</v>
      </c>
      <c r="F756" s="37"/>
      <c r="G756" s="30"/>
    </row>
    <row r="757" spans="2:7" x14ac:dyDescent="0.4">
      <c r="B757" s="30" t="s">
        <v>2982</v>
      </c>
      <c r="C757" s="30" t="s">
        <v>2597</v>
      </c>
      <c r="D757" s="30">
        <v>199</v>
      </c>
      <c r="E757" s="33" t="s">
        <v>3469</v>
      </c>
      <c r="F757" s="37"/>
      <c r="G757" s="30"/>
    </row>
    <row r="758" spans="2:7" x14ac:dyDescent="0.4">
      <c r="B758" s="30" t="s">
        <v>2982</v>
      </c>
      <c r="C758" s="30" t="s">
        <v>2597</v>
      </c>
      <c r="D758" s="30">
        <v>200</v>
      </c>
      <c r="E758" s="33" t="s">
        <v>248</v>
      </c>
      <c r="F758" s="37"/>
      <c r="G758" s="30"/>
    </row>
    <row r="759" spans="2:7" x14ac:dyDescent="0.4">
      <c r="B759" s="30" t="s">
        <v>2982</v>
      </c>
      <c r="C759" s="30" t="s">
        <v>2597</v>
      </c>
      <c r="D759" s="30">
        <v>201</v>
      </c>
      <c r="E759" s="33" t="s">
        <v>3387</v>
      </c>
      <c r="F759" s="37"/>
      <c r="G759" s="30"/>
    </row>
    <row r="760" spans="2:7" x14ac:dyDescent="0.4">
      <c r="B760" s="30" t="s">
        <v>2982</v>
      </c>
      <c r="C760" s="30" t="s">
        <v>2597</v>
      </c>
      <c r="D760" s="30">
        <v>202</v>
      </c>
      <c r="E760" s="33" t="s">
        <v>1794</v>
      </c>
      <c r="F760" s="37"/>
      <c r="G760" s="30"/>
    </row>
    <row r="761" spans="2:7" x14ac:dyDescent="0.4">
      <c r="B761" s="30" t="s">
        <v>2982</v>
      </c>
      <c r="C761" s="30" t="s">
        <v>2597</v>
      </c>
      <c r="D761" s="30">
        <v>203</v>
      </c>
      <c r="E761" s="33" t="s">
        <v>3470</v>
      </c>
      <c r="F761" s="37"/>
      <c r="G761" s="30"/>
    </row>
    <row r="762" spans="2:7" x14ac:dyDescent="0.4">
      <c r="B762" s="30" t="s">
        <v>2982</v>
      </c>
      <c r="C762" s="30" t="s">
        <v>2597</v>
      </c>
      <c r="D762" s="30">
        <v>204</v>
      </c>
      <c r="E762" s="33" t="s">
        <v>537</v>
      </c>
      <c r="F762" s="37"/>
      <c r="G762" s="30"/>
    </row>
    <row r="763" spans="2:7" x14ac:dyDescent="0.4">
      <c r="B763" s="30" t="s">
        <v>2982</v>
      </c>
      <c r="C763" s="30" t="s">
        <v>2597</v>
      </c>
      <c r="D763" s="30">
        <v>205</v>
      </c>
      <c r="E763" s="33" t="s">
        <v>3475</v>
      </c>
      <c r="F763" s="37"/>
      <c r="G763" s="30"/>
    </row>
    <row r="764" spans="2:7" x14ac:dyDescent="0.4">
      <c r="B764" s="30" t="s">
        <v>2982</v>
      </c>
      <c r="C764" s="30" t="s">
        <v>2597</v>
      </c>
      <c r="D764" s="30">
        <v>206</v>
      </c>
      <c r="E764" s="33" t="s">
        <v>3226</v>
      </c>
      <c r="F764" s="37"/>
      <c r="G764" s="30"/>
    </row>
    <row r="765" spans="2:7" x14ac:dyDescent="0.4">
      <c r="B765" s="30" t="s">
        <v>2982</v>
      </c>
      <c r="C765" s="30" t="s">
        <v>2597</v>
      </c>
      <c r="D765" s="30">
        <v>207</v>
      </c>
      <c r="E765" s="33" t="s">
        <v>3478</v>
      </c>
      <c r="F765" s="37"/>
      <c r="G765" s="30"/>
    </row>
    <row r="766" spans="2:7" x14ac:dyDescent="0.4">
      <c r="B766" s="30" t="s">
        <v>2982</v>
      </c>
      <c r="C766" s="30" t="s">
        <v>2597</v>
      </c>
      <c r="D766" s="30">
        <v>208</v>
      </c>
      <c r="E766" s="33" t="s">
        <v>1846</v>
      </c>
      <c r="F766" s="37"/>
      <c r="G766" s="30"/>
    </row>
    <row r="767" spans="2:7" x14ac:dyDescent="0.4">
      <c r="B767" s="30" t="s">
        <v>2982</v>
      </c>
      <c r="C767" s="30" t="s">
        <v>2597</v>
      </c>
      <c r="D767" s="30">
        <v>209</v>
      </c>
      <c r="E767" s="33" t="s">
        <v>3480</v>
      </c>
      <c r="F767" s="37"/>
      <c r="G767" s="30"/>
    </row>
    <row r="768" spans="2:7" x14ac:dyDescent="0.4">
      <c r="B768" s="30" t="s">
        <v>2982</v>
      </c>
      <c r="C768" s="30" t="s">
        <v>2597</v>
      </c>
      <c r="D768" s="30">
        <v>210</v>
      </c>
      <c r="E768" s="33" t="s">
        <v>825</v>
      </c>
      <c r="F768" s="37"/>
      <c r="G768" s="30"/>
    </row>
    <row r="769" spans="2:7" x14ac:dyDescent="0.4">
      <c r="B769" s="30" t="s">
        <v>2982</v>
      </c>
      <c r="C769" s="30" t="s">
        <v>2597</v>
      </c>
      <c r="D769" s="30">
        <v>211</v>
      </c>
      <c r="E769" s="33" t="s">
        <v>3483</v>
      </c>
      <c r="F769" s="37"/>
      <c r="G769" s="30"/>
    </row>
    <row r="770" spans="2:7" x14ac:dyDescent="0.4">
      <c r="B770" s="30" t="s">
        <v>2982</v>
      </c>
      <c r="C770" s="30" t="s">
        <v>2597</v>
      </c>
      <c r="D770" s="30">
        <v>212</v>
      </c>
      <c r="E770" s="33" t="s">
        <v>2155</v>
      </c>
      <c r="F770" s="37"/>
      <c r="G770" s="30"/>
    </row>
    <row r="771" spans="2:7" x14ac:dyDescent="0.4">
      <c r="B771" s="30" t="s">
        <v>2982</v>
      </c>
      <c r="C771" s="30" t="s">
        <v>2597</v>
      </c>
      <c r="D771" s="30">
        <v>213</v>
      </c>
      <c r="E771" s="33" t="s">
        <v>3485</v>
      </c>
      <c r="F771" s="37"/>
      <c r="G771" s="30"/>
    </row>
    <row r="772" spans="2:7" x14ac:dyDescent="0.4">
      <c r="B772" s="30" t="s">
        <v>2982</v>
      </c>
      <c r="C772" s="30" t="s">
        <v>2597</v>
      </c>
      <c r="D772" s="30">
        <v>214</v>
      </c>
      <c r="E772" s="33" t="s">
        <v>3486</v>
      </c>
      <c r="F772" s="37"/>
      <c r="G772" s="30"/>
    </row>
    <row r="773" spans="2:7" x14ac:dyDescent="0.4">
      <c r="B773" s="30" t="s">
        <v>2982</v>
      </c>
      <c r="C773" s="30" t="s">
        <v>2597</v>
      </c>
      <c r="D773" s="30">
        <v>215</v>
      </c>
      <c r="E773" s="33" t="s">
        <v>1997</v>
      </c>
      <c r="F773" s="37"/>
      <c r="G773" s="30"/>
    </row>
    <row r="774" spans="2:7" x14ac:dyDescent="0.4">
      <c r="B774" s="30" t="s">
        <v>2982</v>
      </c>
      <c r="C774" s="30" t="s">
        <v>2597</v>
      </c>
      <c r="D774" s="30">
        <v>216</v>
      </c>
      <c r="E774" s="33" t="s">
        <v>2971</v>
      </c>
      <c r="F774" s="37"/>
      <c r="G774" s="30"/>
    </row>
    <row r="775" spans="2:7" x14ac:dyDescent="0.4">
      <c r="B775" s="30" t="s">
        <v>2982</v>
      </c>
      <c r="C775" s="30" t="s">
        <v>2597</v>
      </c>
      <c r="D775" s="30">
        <v>217</v>
      </c>
      <c r="E775" s="33" t="s">
        <v>3489</v>
      </c>
      <c r="F775" s="37"/>
      <c r="G775" s="30"/>
    </row>
    <row r="776" spans="2:7" x14ac:dyDescent="0.4">
      <c r="B776" s="30" t="s">
        <v>2982</v>
      </c>
      <c r="C776" s="30" t="s">
        <v>2597</v>
      </c>
      <c r="D776" s="30">
        <v>218</v>
      </c>
      <c r="E776" s="33" t="s">
        <v>3491</v>
      </c>
      <c r="F776" s="37"/>
      <c r="G776" s="30"/>
    </row>
    <row r="777" spans="2:7" x14ac:dyDescent="0.4">
      <c r="B777" s="30" t="s">
        <v>2982</v>
      </c>
      <c r="C777" s="30" t="s">
        <v>2597</v>
      </c>
      <c r="D777" s="30">
        <v>219</v>
      </c>
      <c r="E777" s="33" t="s">
        <v>3492</v>
      </c>
      <c r="F777" s="37"/>
      <c r="G777" s="30"/>
    </row>
    <row r="778" spans="2:7" x14ac:dyDescent="0.4">
      <c r="B778" s="30" t="s">
        <v>2982</v>
      </c>
      <c r="C778" s="30" t="s">
        <v>2597</v>
      </c>
      <c r="D778" s="30">
        <v>220</v>
      </c>
      <c r="E778" s="33" t="s">
        <v>3493</v>
      </c>
      <c r="F778" s="37"/>
      <c r="G778" s="30"/>
    </row>
    <row r="779" spans="2:7" x14ac:dyDescent="0.4">
      <c r="B779" s="30" t="s">
        <v>2982</v>
      </c>
      <c r="C779" s="30" t="s">
        <v>2597</v>
      </c>
      <c r="D779" s="30">
        <v>221</v>
      </c>
      <c r="E779" s="33" t="s">
        <v>1993</v>
      </c>
      <c r="F779" s="37"/>
      <c r="G779" s="30"/>
    </row>
    <row r="780" spans="2:7" x14ac:dyDescent="0.4">
      <c r="B780" s="30" t="s">
        <v>2982</v>
      </c>
      <c r="C780" s="30" t="s">
        <v>2597</v>
      </c>
      <c r="D780" s="30">
        <v>222</v>
      </c>
      <c r="E780" s="33" t="s">
        <v>3494</v>
      </c>
      <c r="F780" s="37"/>
      <c r="G780" s="30"/>
    </row>
    <row r="781" spans="2:7" x14ac:dyDescent="0.4">
      <c r="B781" s="30" t="s">
        <v>2982</v>
      </c>
      <c r="C781" s="30" t="s">
        <v>2597</v>
      </c>
      <c r="D781" s="30">
        <v>223</v>
      </c>
      <c r="E781" s="33" t="s">
        <v>1861</v>
      </c>
      <c r="F781" s="37"/>
      <c r="G781" s="30"/>
    </row>
    <row r="782" spans="2:7" x14ac:dyDescent="0.4">
      <c r="B782" s="30" t="s">
        <v>2982</v>
      </c>
      <c r="C782" s="30" t="s">
        <v>2597</v>
      </c>
      <c r="D782" s="30">
        <v>224</v>
      </c>
      <c r="E782" s="33" t="s">
        <v>3155</v>
      </c>
      <c r="F782" s="37"/>
      <c r="G782" s="30"/>
    </row>
    <row r="783" spans="2:7" x14ac:dyDescent="0.4">
      <c r="B783" s="30" t="s">
        <v>2982</v>
      </c>
      <c r="C783" s="30" t="s">
        <v>2597</v>
      </c>
      <c r="D783" s="30">
        <v>225</v>
      </c>
      <c r="E783" s="33" t="s">
        <v>3496</v>
      </c>
      <c r="F783" s="37"/>
      <c r="G783" s="30"/>
    </row>
    <row r="784" spans="2:7" x14ac:dyDescent="0.4">
      <c r="B784" s="30" t="s">
        <v>2982</v>
      </c>
      <c r="C784" s="30" t="s">
        <v>2597</v>
      </c>
      <c r="D784" s="30">
        <v>226</v>
      </c>
      <c r="E784" s="33" t="s">
        <v>3497</v>
      </c>
      <c r="F784" s="37"/>
      <c r="G784" s="30"/>
    </row>
    <row r="785" spans="2:7" x14ac:dyDescent="0.4">
      <c r="B785" s="30" t="s">
        <v>2982</v>
      </c>
      <c r="C785" s="30" t="s">
        <v>2597</v>
      </c>
      <c r="D785" s="30">
        <v>227</v>
      </c>
      <c r="E785" s="33" t="s">
        <v>1197</v>
      </c>
      <c r="F785" s="37"/>
      <c r="G785" s="30"/>
    </row>
    <row r="786" spans="2:7" x14ac:dyDescent="0.4">
      <c r="B786" s="30" t="s">
        <v>2982</v>
      </c>
      <c r="C786" s="30" t="s">
        <v>2597</v>
      </c>
      <c r="D786" s="30">
        <v>228</v>
      </c>
      <c r="E786" s="33" t="s">
        <v>1104</v>
      </c>
      <c r="F786" s="37"/>
      <c r="G786" s="30"/>
    </row>
    <row r="787" spans="2:7" x14ac:dyDescent="0.4">
      <c r="B787" s="30" t="s">
        <v>2982</v>
      </c>
      <c r="C787" s="30" t="s">
        <v>2597</v>
      </c>
      <c r="D787" s="30">
        <v>229</v>
      </c>
      <c r="E787" s="33" t="s">
        <v>991</v>
      </c>
      <c r="F787" s="37"/>
      <c r="G787" s="30"/>
    </row>
    <row r="788" spans="2:7" x14ac:dyDescent="0.4">
      <c r="B788" s="30" t="s">
        <v>2982</v>
      </c>
      <c r="C788" s="30" t="s">
        <v>2597</v>
      </c>
      <c r="D788" s="30">
        <v>230</v>
      </c>
      <c r="E788" s="33" t="s">
        <v>2033</v>
      </c>
      <c r="F788" s="37"/>
      <c r="G788" s="30"/>
    </row>
    <row r="789" spans="2:7" x14ac:dyDescent="0.4">
      <c r="B789" s="30" t="s">
        <v>2982</v>
      </c>
      <c r="C789" s="30" t="s">
        <v>2597</v>
      </c>
      <c r="D789" s="30">
        <v>231</v>
      </c>
      <c r="E789" s="33" t="s">
        <v>57</v>
      </c>
      <c r="F789" s="37"/>
      <c r="G789" s="30"/>
    </row>
    <row r="790" spans="2:7" x14ac:dyDescent="0.4">
      <c r="B790" s="30" t="s">
        <v>2982</v>
      </c>
      <c r="C790" s="30" t="s">
        <v>2597</v>
      </c>
      <c r="D790" s="30">
        <v>232</v>
      </c>
      <c r="E790" s="33" t="s">
        <v>3501</v>
      </c>
      <c r="F790" s="37"/>
      <c r="G790" s="30"/>
    </row>
    <row r="791" spans="2:7" x14ac:dyDescent="0.4">
      <c r="B791" s="30" t="s">
        <v>2982</v>
      </c>
      <c r="C791" s="30" t="s">
        <v>2597</v>
      </c>
      <c r="D791" s="30">
        <v>233</v>
      </c>
      <c r="E791" s="33" t="s">
        <v>3503</v>
      </c>
      <c r="F791" s="37"/>
      <c r="G791" s="30"/>
    </row>
    <row r="792" spans="2:7" x14ac:dyDescent="0.4">
      <c r="B792" s="30" t="s">
        <v>2982</v>
      </c>
      <c r="C792" s="30" t="s">
        <v>2597</v>
      </c>
      <c r="D792" s="30">
        <v>234</v>
      </c>
      <c r="E792" s="33" t="s">
        <v>3505</v>
      </c>
      <c r="F792" s="37"/>
      <c r="G792" s="30"/>
    </row>
    <row r="793" spans="2:7" x14ac:dyDescent="0.4">
      <c r="B793" s="30" t="s">
        <v>2982</v>
      </c>
      <c r="C793" s="30" t="s">
        <v>2597</v>
      </c>
      <c r="D793" s="30">
        <v>235</v>
      </c>
      <c r="E793" s="33" t="s">
        <v>2368</v>
      </c>
      <c r="F793" s="37"/>
      <c r="G793" s="30"/>
    </row>
    <row r="794" spans="2:7" x14ac:dyDescent="0.4">
      <c r="B794" s="30" t="s">
        <v>2982</v>
      </c>
      <c r="C794" s="30" t="s">
        <v>2597</v>
      </c>
      <c r="D794" s="30">
        <v>236</v>
      </c>
      <c r="E794" s="33" t="s">
        <v>1327</v>
      </c>
      <c r="F794" s="37"/>
      <c r="G794" s="30"/>
    </row>
    <row r="795" spans="2:7" x14ac:dyDescent="0.4">
      <c r="B795" s="30" t="s">
        <v>2982</v>
      </c>
      <c r="C795" s="30" t="s">
        <v>2597</v>
      </c>
      <c r="D795" s="30">
        <v>237</v>
      </c>
      <c r="E795" s="33" t="s">
        <v>830</v>
      </c>
      <c r="F795" s="37"/>
      <c r="G795" s="30"/>
    </row>
    <row r="796" spans="2:7" x14ac:dyDescent="0.4">
      <c r="B796" s="30" t="s">
        <v>2982</v>
      </c>
      <c r="C796" s="30" t="s">
        <v>2597</v>
      </c>
      <c r="D796" s="30">
        <v>238</v>
      </c>
      <c r="E796" s="33" t="s">
        <v>67</v>
      </c>
      <c r="F796" s="37"/>
      <c r="G796" s="30"/>
    </row>
    <row r="797" spans="2:7" x14ac:dyDescent="0.4">
      <c r="B797" s="30" t="s">
        <v>2982</v>
      </c>
      <c r="C797" s="30" t="s">
        <v>2597</v>
      </c>
      <c r="D797" s="30">
        <v>239</v>
      </c>
      <c r="E797" s="33" t="s">
        <v>1868</v>
      </c>
      <c r="F797" s="37"/>
      <c r="G797" s="30"/>
    </row>
    <row r="798" spans="2:7" x14ac:dyDescent="0.4">
      <c r="B798" s="30" t="s">
        <v>2982</v>
      </c>
      <c r="C798" s="30" t="s">
        <v>2597</v>
      </c>
      <c r="D798" s="30">
        <v>240</v>
      </c>
      <c r="E798" s="33" t="s">
        <v>3507</v>
      </c>
      <c r="F798" s="37"/>
      <c r="G798" s="30"/>
    </row>
    <row r="799" spans="2:7" x14ac:dyDescent="0.4">
      <c r="B799" s="30" t="s">
        <v>2982</v>
      </c>
      <c r="C799" s="30" t="s">
        <v>2597</v>
      </c>
      <c r="D799" s="30">
        <v>241</v>
      </c>
      <c r="E799" s="33" t="s">
        <v>1608</v>
      </c>
      <c r="F799" s="37"/>
      <c r="G799" s="30"/>
    </row>
    <row r="800" spans="2:7" x14ac:dyDescent="0.4">
      <c r="B800" s="30" t="s">
        <v>2982</v>
      </c>
      <c r="C800" s="30" t="s">
        <v>2597</v>
      </c>
      <c r="D800" s="30">
        <v>242</v>
      </c>
      <c r="E800" s="33" t="s">
        <v>1574</v>
      </c>
      <c r="F800" s="37"/>
      <c r="G800" s="30"/>
    </row>
    <row r="801" spans="2:7" x14ac:dyDescent="0.4">
      <c r="B801" s="30" t="s">
        <v>2982</v>
      </c>
      <c r="C801" s="30" t="s">
        <v>2597</v>
      </c>
      <c r="D801" s="30">
        <v>243</v>
      </c>
      <c r="E801" s="33" t="s">
        <v>648</v>
      </c>
      <c r="F801" s="37"/>
      <c r="G801" s="30"/>
    </row>
    <row r="802" spans="2:7" x14ac:dyDescent="0.4">
      <c r="B802" s="30" t="s">
        <v>2982</v>
      </c>
      <c r="C802" s="30" t="s">
        <v>2597</v>
      </c>
      <c r="D802" s="30">
        <v>244</v>
      </c>
      <c r="E802" s="33" t="s">
        <v>3509</v>
      </c>
      <c r="F802" s="37"/>
      <c r="G802" s="30"/>
    </row>
    <row r="803" spans="2:7" x14ac:dyDescent="0.4">
      <c r="B803" s="30" t="s">
        <v>2982</v>
      </c>
      <c r="C803" s="30" t="s">
        <v>2597</v>
      </c>
      <c r="D803" s="30">
        <v>245</v>
      </c>
      <c r="E803" s="33" t="s">
        <v>3510</v>
      </c>
      <c r="F803" s="37"/>
      <c r="G803" s="30"/>
    </row>
    <row r="804" spans="2:7" x14ac:dyDescent="0.4">
      <c r="B804" s="30" t="s">
        <v>2982</v>
      </c>
      <c r="C804" s="30" t="s">
        <v>2597</v>
      </c>
      <c r="D804" s="30">
        <v>246</v>
      </c>
      <c r="E804" s="33" t="s">
        <v>3512</v>
      </c>
      <c r="F804" s="37"/>
      <c r="G804" s="30"/>
    </row>
    <row r="805" spans="2:7" x14ac:dyDescent="0.4">
      <c r="B805" s="30" t="s">
        <v>2982</v>
      </c>
      <c r="C805" s="30" t="s">
        <v>2597</v>
      </c>
      <c r="D805" s="30">
        <v>247</v>
      </c>
      <c r="E805" s="33" t="s">
        <v>1858</v>
      </c>
      <c r="F805" s="37"/>
      <c r="G805" s="30"/>
    </row>
    <row r="806" spans="2:7" x14ac:dyDescent="0.4">
      <c r="B806" s="30" t="s">
        <v>2982</v>
      </c>
      <c r="C806" s="30" t="s">
        <v>2597</v>
      </c>
      <c r="D806" s="30">
        <v>248</v>
      </c>
      <c r="E806" s="33" t="s">
        <v>2864</v>
      </c>
      <c r="F806" s="37"/>
      <c r="G806" s="30"/>
    </row>
    <row r="807" spans="2:7" x14ac:dyDescent="0.4">
      <c r="B807" s="30" t="s">
        <v>2982</v>
      </c>
      <c r="C807" s="30" t="s">
        <v>2597</v>
      </c>
      <c r="D807" s="30">
        <v>249</v>
      </c>
      <c r="E807" s="33" t="s">
        <v>3514</v>
      </c>
      <c r="F807" s="37"/>
      <c r="G807" s="30"/>
    </row>
    <row r="808" spans="2:7" x14ac:dyDescent="0.4">
      <c r="B808" s="30" t="s">
        <v>2982</v>
      </c>
      <c r="C808" s="30" t="s">
        <v>2597</v>
      </c>
      <c r="D808" s="30">
        <v>250</v>
      </c>
      <c r="E808" s="33" t="s">
        <v>0</v>
      </c>
      <c r="F808" s="37"/>
      <c r="G808" s="30"/>
    </row>
    <row r="809" spans="2:7" x14ac:dyDescent="0.4">
      <c r="B809" s="30" t="s">
        <v>2982</v>
      </c>
      <c r="C809" s="30" t="s">
        <v>2597</v>
      </c>
      <c r="D809" s="30">
        <v>251</v>
      </c>
      <c r="E809" s="33" t="s">
        <v>3516</v>
      </c>
      <c r="F809" s="37"/>
      <c r="G809" s="30"/>
    </row>
    <row r="810" spans="2:7" x14ac:dyDescent="0.4">
      <c r="B810" s="30" t="s">
        <v>2982</v>
      </c>
      <c r="C810" s="30" t="s">
        <v>2597</v>
      </c>
      <c r="D810" s="30">
        <v>252</v>
      </c>
      <c r="E810" s="33" t="s">
        <v>2761</v>
      </c>
      <c r="F810" s="37"/>
      <c r="G810" s="30"/>
    </row>
    <row r="811" spans="2:7" x14ac:dyDescent="0.4">
      <c r="B811" s="30" t="s">
        <v>2982</v>
      </c>
      <c r="C811" s="30" t="s">
        <v>2597</v>
      </c>
      <c r="D811" s="30">
        <v>253</v>
      </c>
      <c r="E811" s="33" t="s">
        <v>3520</v>
      </c>
      <c r="F811" s="37"/>
      <c r="G811" s="30"/>
    </row>
    <row r="812" spans="2:7" x14ac:dyDescent="0.4">
      <c r="B812" s="30" t="s">
        <v>2982</v>
      </c>
      <c r="C812" s="30" t="s">
        <v>2597</v>
      </c>
      <c r="D812" s="30">
        <v>254</v>
      </c>
      <c r="E812" s="33" t="s">
        <v>3521</v>
      </c>
      <c r="F812" s="37"/>
      <c r="G812" s="30"/>
    </row>
    <row r="813" spans="2:7" x14ac:dyDescent="0.4">
      <c r="B813" s="30" t="s">
        <v>2982</v>
      </c>
      <c r="C813" s="30" t="s">
        <v>2597</v>
      </c>
      <c r="D813" s="30">
        <v>255</v>
      </c>
      <c r="E813" s="33" t="s">
        <v>3523</v>
      </c>
      <c r="F813" s="37"/>
      <c r="G813" s="30"/>
    </row>
    <row r="814" spans="2:7" x14ac:dyDescent="0.4">
      <c r="B814" s="30" t="s">
        <v>2982</v>
      </c>
      <c r="C814" s="30" t="s">
        <v>2597</v>
      </c>
      <c r="D814" s="30">
        <v>256</v>
      </c>
      <c r="E814" s="33" t="s">
        <v>3241</v>
      </c>
      <c r="F814" s="37"/>
      <c r="G814" s="30"/>
    </row>
    <row r="815" spans="2:7" x14ac:dyDescent="0.4">
      <c r="B815" s="30" t="s">
        <v>2982</v>
      </c>
      <c r="C815" s="30" t="s">
        <v>2597</v>
      </c>
      <c r="D815" s="30">
        <v>257</v>
      </c>
      <c r="E815" s="33" t="s">
        <v>3526</v>
      </c>
      <c r="F815" s="37"/>
      <c r="G815" s="30"/>
    </row>
    <row r="816" spans="2:7" x14ac:dyDescent="0.4">
      <c r="B816" s="30" t="s">
        <v>2982</v>
      </c>
      <c r="C816" s="30" t="s">
        <v>2597</v>
      </c>
      <c r="D816" s="30">
        <v>258</v>
      </c>
      <c r="E816" s="33" t="s">
        <v>2595</v>
      </c>
      <c r="F816" s="37"/>
      <c r="G816" s="30"/>
    </row>
    <row r="817" spans="2:7" x14ac:dyDescent="0.4">
      <c r="B817" s="30" t="s">
        <v>2982</v>
      </c>
      <c r="C817" s="30" t="s">
        <v>2597</v>
      </c>
      <c r="D817" s="30">
        <v>259</v>
      </c>
      <c r="E817" s="33" t="s">
        <v>3527</v>
      </c>
      <c r="F817" s="37"/>
      <c r="G817" s="30"/>
    </row>
    <row r="818" spans="2:7" x14ac:dyDescent="0.4">
      <c r="B818" s="30" t="s">
        <v>2982</v>
      </c>
      <c r="C818" s="30" t="s">
        <v>2597</v>
      </c>
      <c r="D818" s="30">
        <v>260</v>
      </c>
      <c r="E818" s="33" t="s">
        <v>2834</v>
      </c>
      <c r="F818" s="37"/>
      <c r="G818" s="30"/>
    </row>
    <row r="819" spans="2:7" x14ac:dyDescent="0.4">
      <c r="B819" s="30" t="s">
        <v>2982</v>
      </c>
      <c r="C819" s="30" t="s">
        <v>2597</v>
      </c>
      <c r="D819" s="30">
        <v>261</v>
      </c>
      <c r="E819" s="33" t="s">
        <v>2468</v>
      </c>
      <c r="F819" s="37"/>
      <c r="G819" s="30"/>
    </row>
    <row r="820" spans="2:7" x14ac:dyDescent="0.4">
      <c r="B820" s="30" t="s">
        <v>2982</v>
      </c>
      <c r="C820" s="30" t="s">
        <v>2597</v>
      </c>
      <c r="D820" s="30">
        <v>262</v>
      </c>
      <c r="E820" s="30" t="s">
        <v>591</v>
      </c>
      <c r="F820" s="37" t="s">
        <v>6854</v>
      </c>
      <c r="G820" s="30"/>
    </row>
    <row r="821" spans="2:7" x14ac:dyDescent="0.4">
      <c r="B821" s="30" t="s">
        <v>2982</v>
      </c>
      <c r="C821" s="30" t="s">
        <v>2597</v>
      </c>
      <c r="D821" s="30">
        <v>263</v>
      </c>
      <c r="E821" s="33" t="s">
        <v>456</v>
      </c>
      <c r="F821" s="37"/>
      <c r="G821" s="30"/>
    </row>
    <row r="822" spans="2:7" x14ac:dyDescent="0.4">
      <c r="B822" s="30" t="s">
        <v>2982</v>
      </c>
      <c r="C822" s="30" t="s">
        <v>2597</v>
      </c>
      <c r="D822" s="30">
        <v>264</v>
      </c>
      <c r="E822" s="30" t="s">
        <v>79</v>
      </c>
      <c r="F822" s="37" t="s">
        <v>6854</v>
      </c>
      <c r="G822" s="30"/>
    </row>
    <row r="823" spans="2:7" x14ac:dyDescent="0.4">
      <c r="B823" s="30" t="s">
        <v>2982</v>
      </c>
      <c r="C823" s="30" t="s">
        <v>2597</v>
      </c>
      <c r="D823" s="30">
        <v>265</v>
      </c>
      <c r="E823" s="30" t="s">
        <v>3359</v>
      </c>
      <c r="F823" s="37" t="s">
        <v>6854</v>
      </c>
      <c r="G823" s="30"/>
    </row>
    <row r="824" spans="2:7" x14ac:dyDescent="0.4">
      <c r="B824" s="30" t="s">
        <v>2982</v>
      </c>
      <c r="C824" s="30" t="s">
        <v>2597</v>
      </c>
      <c r="D824" s="30">
        <v>266</v>
      </c>
      <c r="E824" s="30" t="s">
        <v>2707</v>
      </c>
      <c r="F824" s="37" t="s">
        <v>6854</v>
      </c>
      <c r="G824" s="30"/>
    </row>
    <row r="825" spans="2:7" x14ac:dyDescent="0.4">
      <c r="B825" s="30" t="s">
        <v>2982</v>
      </c>
      <c r="C825" s="30" t="s">
        <v>2597</v>
      </c>
      <c r="D825" s="30">
        <v>267</v>
      </c>
      <c r="E825" s="33" t="s">
        <v>1115</v>
      </c>
      <c r="F825" s="37"/>
      <c r="G825" s="30"/>
    </row>
    <row r="826" spans="2:7" x14ac:dyDescent="0.4">
      <c r="B826" s="30" t="s">
        <v>2982</v>
      </c>
      <c r="C826" s="30" t="s">
        <v>2597</v>
      </c>
      <c r="D826" s="30">
        <v>268</v>
      </c>
      <c r="E826" s="33" t="s">
        <v>2637</v>
      </c>
      <c r="F826" s="37"/>
      <c r="G826" s="30"/>
    </row>
    <row r="827" spans="2:7" x14ac:dyDescent="0.4">
      <c r="B827" s="30" t="s">
        <v>2982</v>
      </c>
      <c r="C827" s="30" t="s">
        <v>2597</v>
      </c>
      <c r="D827" s="30">
        <v>269</v>
      </c>
      <c r="E827" s="33" t="s">
        <v>3529</v>
      </c>
      <c r="F827" s="37"/>
      <c r="G827" s="30"/>
    </row>
    <row r="828" spans="2:7" x14ac:dyDescent="0.4">
      <c r="B828" s="30" t="s">
        <v>2982</v>
      </c>
      <c r="C828" s="30" t="s">
        <v>2597</v>
      </c>
      <c r="D828" s="30">
        <v>270</v>
      </c>
      <c r="E828" s="30" t="s">
        <v>3530</v>
      </c>
      <c r="F828" s="37" t="s">
        <v>6854</v>
      </c>
      <c r="G828" s="30"/>
    </row>
    <row r="829" spans="2:7" x14ac:dyDescent="0.4">
      <c r="B829" s="30" t="s">
        <v>2982</v>
      </c>
      <c r="C829" s="30" t="s">
        <v>2597</v>
      </c>
      <c r="D829" s="30">
        <v>271</v>
      </c>
      <c r="E829" s="33" t="s">
        <v>2117</v>
      </c>
      <c r="F829" s="37"/>
      <c r="G829" s="30"/>
    </row>
    <row r="830" spans="2:7" x14ac:dyDescent="0.4">
      <c r="B830" s="30" t="s">
        <v>2982</v>
      </c>
      <c r="C830" s="30" t="s">
        <v>2597</v>
      </c>
      <c r="D830" s="30">
        <v>272</v>
      </c>
      <c r="E830" s="33" t="s">
        <v>3398</v>
      </c>
      <c r="F830" s="37"/>
      <c r="G830" s="30"/>
    </row>
    <row r="831" spans="2:7" x14ac:dyDescent="0.4">
      <c r="B831" s="30" t="s">
        <v>2982</v>
      </c>
      <c r="C831" s="30" t="s">
        <v>2597</v>
      </c>
      <c r="D831" s="30">
        <v>273</v>
      </c>
      <c r="E831" s="33" t="s">
        <v>1978</v>
      </c>
      <c r="F831" s="37"/>
      <c r="G831" s="30"/>
    </row>
    <row r="832" spans="2:7" x14ac:dyDescent="0.4">
      <c r="B832" s="30" t="s">
        <v>2982</v>
      </c>
      <c r="C832" s="30" t="s">
        <v>2597</v>
      </c>
      <c r="D832" s="30">
        <v>274</v>
      </c>
      <c r="E832" s="33" t="s">
        <v>2506</v>
      </c>
      <c r="F832" s="37"/>
      <c r="G832" s="30"/>
    </row>
    <row r="833" spans="2:7" x14ac:dyDescent="0.4">
      <c r="B833" s="30" t="s">
        <v>2982</v>
      </c>
      <c r="C833" s="30" t="s">
        <v>2597</v>
      </c>
      <c r="D833" s="30">
        <v>275</v>
      </c>
      <c r="E833" s="33" t="s">
        <v>2138</v>
      </c>
      <c r="F833" s="37"/>
      <c r="G833" s="30"/>
    </row>
    <row r="834" spans="2:7" x14ac:dyDescent="0.4">
      <c r="B834" s="30" t="s">
        <v>2982</v>
      </c>
      <c r="C834" s="30" t="s">
        <v>2597</v>
      </c>
      <c r="D834" s="30">
        <v>276</v>
      </c>
      <c r="E834" s="33" t="s">
        <v>3531</v>
      </c>
      <c r="F834" s="37"/>
      <c r="G834" s="30"/>
    </row>
    <row r="835" spans="2:7" x14ac:dyDescent="0.4">
      <c r="B835" s="30" t="s">
        <v>2982</v>
      </c>
      <c r="C835" s="30" t="s">
        <v>2597</v>
      </c>
      <c r="D835" s="30">
        <v>277</v>
      </c>
      <c r="E835" s="33" t="s">
        <v>3533</v>
      </c>
      <c r="F835" s="37"/>
      <c r="G835" s="30"/>
    </row>
    <row r="836" spans="2:7" x14ac:dyDescent="0.4">
      <c r="B836" s="30" t="s">
        <v>2982</v>
      </c>
      <c r="C836" s="30" t="s">
        <v>2597</v>
      </c>
      <c r="D836" s="30">
        <v>278</v>
      </c>
      <c r="E836" s="33" t="s">
        <v>2264</v>
      </c>
      <c r="F836" s="37"/>
      <c r="G836" s="30"/>
    </row>
    <row r="837" spans="2:7" x14ac:dyDescent="0.4">
      <c r="B837" s="30" t="s">
        <v>2982</v>
      </c>
      <c r="C837" s="30" t="s">
        <v>2597</v>
      </c>
      <c r="D837" s="30">
        <v>279</v>
      </c>
      <c r="E837" s="33" t="s">
        <v>2536</v>
      </c>
      <c r="F837" s="37"/>
      <c r="G837" s="30"/>
    </row>
    <row r="838" spans="2:7" x14ac:dyDescent="0.4">
      <c r="B838" s="30" t="s">
        <v>2982</v>
      </c>
      <c r="C838" s="30" t="s">
        <v>2597</v>
      </c>
      <c r="D838" s="30">
        <v>280</v>
      </c>
      <c r="E838" s="33" t="s">
        <v>3536</v>
      </c>
      <c r="F838" s="37"/>
      <c r="G838" s="30"/>
    </row>
    <row r="839" spans="2:7" x14ac:dyDescent="0.4">
      <c r="B839" s="30" t="s">
        <v>2982</v>
      </c>
      <c r="C839" s="30" t="s">
        <v>2597</v>
      </c>
      <c r="D839" s="30">
        <v>281</v>
      </c>
      <c r="E839" s="33" t="s">
        <v>3305</v>
      </c>
      <c r="F839" s="37"/>
      <c r="G839" s="30"/>
    </row>
    <row r="840" spans="2:7" x14ac:dyDescent="0.4">
      <c r="B840" s="30" t="s">
        <v>2982</v>
      </c>
      <c r="C840" s="30" t="s">
        <v>2597</v>
      </c>
      <c r="D840" s="30">
        <v>282</v>
      </c>
      <c r="E840" s="33" t="s">
        <v>3538</v>
      </c>
      <c r="F840" s="37"/>
      <c r="G840" s="30"/>
    </row>
    <row r="841" spans="2:7" x14ac:dyDescent="0.4">
      <c r="B841" s="30" t="s">
        <v>2982</v>
      </c>
      <c r="C841" s="30" t="s">
        <v>2597</v>
      </c>
      <c r="D841" s="30">
        <v>283</v>
      </c>
      <c r="E841" s="33" t="s">
        <v>828</v>
      </c>
      <c r="F841" s="37"/>
      <c r="G841" s="30"/>
    </row>
    <row r="842" spans="2:7" x14ac:dyDescent="0.4">
      <c r="B842" s="30" t="s">
        <v>2982</v>
      </c>
      <c r="C842" s="30" t="s">
        <v>2597</v>
      </c>
      <c r="D842" s="30">
        <v>284</v>
      </c>
      <c r="E842" s="33" t="s">
        <v>1736</v>
      </c>
      <c r="F842" s="37"/>
      <c r="G842" s="30"/>
    </row>
    <row r="843" spans="2:7" x14ac:dyDescent="0.4">
      <c r="B843" s="30" t="s">
        <v>2982</v>
      </c>
      <c r="C843" s="30" t="s">
        <v>2597</v>
      </c>
      <c r="D843" s="30">
        <v>285</v>
      </c>
      <c r="E843" s="33" t="s">
        <v>2885</v>
      </c>
      <c r="F843" s="37"/>
      <c r="G843" s="30"/>
    </row>
    <row r="844" spans="2:7" x14ac:dyDescent="0.4">
      <c r="B844" s="30" t="s">
        <v>2982</v>
      </c>
      <c r="C844" s="30" t="s">
        <v>2597</v>
      </c>
      <c r="D844" s="30">
        <v>286</v>
      </c>
      <c r="E844" s="33" t="s">
        <v>2649</v>
      </c>
      <c r="F844" s="37"/>
      <c r="G844" s="30"/>
    </row>
    <row r="845" spans="2:7" x14ac:dyDescent="0.4">
      <c r="B845" s="30" t="s">
        <v>2982</v>
      </c>
      <c r="C845" s="30" t="s">
        <v>2597</v>
      </c>
      <c r="D845" s="30">
        <v>287</v>
      </c>
      <c r="E845" s="33" t="s">
        <v>3135</v>
      </c>
      <c r="F845" s="37"/>
      <c r="G845" s="30"/>
    </row>
    <row r="846" spans="2:7" x14ac:dyDescent="0.4">
      <c r="B846" s="30" t="s">
        <v>2982</v>
      </c>
      <c r="C846" s="30" t="s">
        <v>2597</v>
      </c>
      <c r="D846" s="30">
        <v>288</v>
      </c>
      <c r="E846" s="33" t="s">
        <v>2997</v>
      </c>
      <c r="F846" s="37"/>
      <c r="G846" s="30"/>
    </row>
    <row r="847" spans="2:7" x14ac:dyDescent="0.4">
      <c r="B847" s="30" t="s">
        <v>2982</v>
      </c>
      <c r="C847" s="30" t="s">
        <v>2597</v>
      </c>
      <c r="D847" s="30">
        <v>289</v>
      </c>
      <c r="E847" s="33" t="s">
        <v>382</v>
      </c>
      <c r="F847" s="37"/>
      <c r="G847" s="30"/>
    </row>
    <row r="848" spans="2:7" x14ac:dyDescent="0.4">
      <c r="B848" s="30" t="s">
        <v>2982</v>
      </c>
      <c r="C848" s="30" t="s">
        <v>2597</v>
      </c>
      <c r="D848" s="30">
        <v>290</v>
      </c>
      <c r="E848" s="33" t="s">
        <v>2774</v>
      </c>
      <c r="F848" s="37"/>
      <c r="G848" s="30"/>
    </row>
    <row r="849" spans="2:7" x14ac:dyDescent="0.4">
      <c r="B849" s="30" t="s">
        <v>2982</v>
      </c>
      <c r="C849" s="30" t="s">
        <v>2597</v>
      </c>
      <c r="D849" s="30">
        <v>291</v>
      </c>
      <c r="E849" s="33" t="s">
        <v>3357</v>
      </c>
      <c r="F849" s="37"/>
      <c r="G849" s="30"/>
    </row>
    <row r="850" spans="2:7" x14ac:dyDescent="0.4">
      <c r="B850" s="30" t="s">
        <v>2982</v>
      </c>
      <c r="C850" s="30" t="s">
        <v>2597</v>
      </c>
      <c r="D850" s="30">
        <v>292</v>
      </c>
      <c r="E850" s="33" t="s">
        <v>870</v>
      </c>
      <c r="F850" s="37"/>
      <c r="G850" s="30"/>
    </row>
    <row r="851" spans="2:7" x14ac:dyDescent="0.4">
      <c r="B851" s="30" t="s">
        <v>2982</v>
      </c>
      <c r="C851" s="30" t="s">
        <v>2597</v>
      </c>
      <c r="D851" s="30">
        <v>293</v>
      </c>
      <c r="E851" s="33" t="s">
        <v>3540</v>
      </c>
      <c r="F851" s="37"/>
      <c r="G851" s="30"/>
    </row>
    <row r="852" spans="2:7" x14ac:dyDescent="0.4">
      <c r="B852" s="30" t="s">
        <v>2982</v>
      </c>
      <c r="C852" s="30" t="s">
        <v>2597</v>
      </c>
      <c r="D852" s="30">
        <v>294</v>
      </c>
      <c r="E852" s="33" t="s">
        <v>1337</v>
      </c>
      <c r="F852" s="37"/>
      <c r="G852" s="30"/>
    </row>
    <row r="853" spans="2:7" x14ac:dyDescent="0.4">
      <c r="B853" s="30" t="s">
        <v>2982</v>
      </c>
      <c r="C853" s="30" t="s">
        <v>2597</v>
      </c>
      <c r="D853" s="30">
        <v>295</v>
      </c>
      <c r="E853" s="33" t="s">
        <v>2659</v>
      </c>
      <c r="F853" s="37"/>
      <c r="G853" s="30"/>
    </row>
    <row r="854" spans="2:7" x14ac:dyDescent="0.4">
      <c r="B854" s="30" t="s">
        <v>2982</v>
      </c>
      <c r="C854" s="30" t="s">
        <v>2597</v>
      </c>
      <c r="D854" s="30">
        <v>296</v>
      </c>
      <c r="E854" s="33" t="s">
        <v>3544</v>
      </c>
      <c r="F854" s="37"/>
      <c r="G854" s="30"/>
    </row>
    <row r="855" spans="2:7" x14ac:dyDescent="0.4">
      <c r="B855" s="30" t="s">
        <v>2982</v>
      </c>
      <c r="C855" s="30" t="s">
        <v>2597</v>
      </c>
      <c r="D855" s="30">
        <v>297</v>
      </c>
      <c r="E855" s="33" t="s">
        <v>1577</v>
      </c>
      <c r="F855" s="37"/>
      <c r="G855" s="30"/>
    </row>
    <row r="856" spans="2:7" x14ac:dyDescent="0.4">
      <c r="B856" s="30" t="s">
        <v>2982</v>
      </c>
      <c r="C856" s="30" t="s">
        <v>2597</v>
      </c>
      <c r="D856" s="30">
        <v>298</v>
      </c>
      <c r="E856" s="33" t="s">
        <v>3545</v>
      </c>
      <c r="F856" s="37"/>
      <c r="G856" s="30"/>
    </row>
    <row r="857" spans="2:7" x14ac:dyDescent="0.4">
      <c r="B857" s="30" t="s">
        <v>2982</v>
      </c>
      <c r="C857" s="30" t="s">
        <v>2597</v>
      </c>
      <c r="D857" s="30">
        <v>299</v>
      </c>
      <c r="E857" s="33" t="s">
        <v>3546</v>
      </c>
      <c r="F857" s="37"/>
      <c r="G857" s="30"/>
    </row>
    <row r="858" spans="2:7" x14ac:dyDescent="0.4">
      <c r="B858" s="30" t="s">
        <v>2982</v>
      </c>
      <c r="C858" s="30" t="s">
        <v>2597</v>
      </c>
      <c r="D858" s="30">
        <v>300</v>
      </c>
      <c r="E858" s="33" t="s">
        <v>1971</v>
      </c>
      <c r="F858" s="37"/>
      <c r="G858" s="30"/>
    </row>
    <row r="859" spans="2:7" x14ac:dyDescent="0.4">
      <c r="B859" s="30" t="s">
        <v>2982</v>
      </c>
      <c r="C859" s="30" t="s">
        <v>2597</v>
      </c>
      <c r="D859" s="30">
        <v>301</v>
      </c>
      <c r="E859" s="33" t="s">
        <v>3547</v>
      </c>
      <c r="F859" s="37"/>
      <c r="G859" s="30"/>
    </row>
    <row r="860" spans="2:7" x14ac:dyDescent="0.4">
      <c r="B860" s="30" t="s">
        <v>2982</v>
      </c>
      <c r="C860" s="30" t="s">
        <v>2597</v>
      </c>
      <c r="D860" s="30">
        <v>302</v>
      </c>
      <c r="E860" s="33" t="s">
        <v>3549</v>
      </c>
      <c r="F860" s="37"/>
      <c r="G860" s="30"/>
    </row>
    <row r="861" spans="2:7" x14ac:dyDescent="0.4">
      <c r="B861" s="30" t="s">
        <v>2982</v>
      </c>
      <c r="C861" s="30" t="s">
        <v>2597</v>
      </c>
      <c r="D861" s="30">
        <v>303</v>
      </c>
      <c r="E861" s="33" t="s">
        <v>215</v>
      </c>
      <c r="F861" s="37"/>
      <c r="G861" s="30"/>
    </row>
    <row r="862" spans="2:7" x14ac:dyDescent="0.4">
      <c r="B862" s="30" t="s">
        <v>2982</v>
      </c>
      <c r="C862" s="30" t="s">
        <v>2597</v>
      </c>
      <c r="D862" s="30">
        <v>304</v>
      </c>
      <c r="E862" s="33" t="s">
        <v>1353</v>
      </c>
      <c r="F862" s="37"/>
      <c r="G862" s="30"/>
    </row>
    <row r="863" spans="2:7" x14ac:dyDescent="0.4">
      <c r="B863" s="30" t="s">
        <v>2982</v>
      </c>
      <c r="C863" s="30" t="s">
        <v>2597</v>
      </c>
      <c r="D863" s="30">
        <v>305</v>
      </c>
      <c r="E863" s="33" t="s">
        <v>3551</v>
      </c>
      <c r="F863" s="37"/>
      <c r="G863" s="30"/>
    </row>
    <row r="864" spans="2:7" x14ac:dyDescent="0.4">
      <c r="B864" s="30" t="s">
        <v>2982</v>
      </c>
      <c r="C864" s="30" t="s">
        <v>2597</v>
      </c>
      <c r="D864" s="30">
        <v>306</v>
      </c>
      <c r="E864" s="33" t="s">
        <v>1152</v>
      </c>
      <c r="F864" s="37"/>
      <c r="G864" s="30"/>
    </row>
    <row r="865" spans="2:7" x14ac:dyDescent="0.4">
      <c r="B865" s="30" t="s">
        <v>2982</v>
      </c>
      <c r="C865" s="30" t="s">
        <v>2597</v>
      </c>
      <c r="D865" s="30">
        <v>307</v>
      </c>
      <c r="E865" s="33" t="s">
        <v>3552</v>
      </c>
      <c r="F865" s="37"/>
      <c r="G865" s="30"/>
    </row>
    <row r="866" spans="2:7" x14ac:dyDescent="0.4">
      <c r="B866" s="30" t="s">
        <v>2982</v>
      </c>
      <c r="C866" s="30" t="s">
        <v>2597</v>
      </c>
      <c r="D866" s="30">
        <v>308</v>
      </c>
      <c r="E866" s="33" t="s">
        <v>465</v>
      </c>
      <c r="F866" s="37"/>
      <c r="G866" s="30"/>
    </row>
    <row r="867" spans="2:7" x14ac:dyDescent="0.4">
      <c r="B867" s="30" t="s">
        <v>2982</v>
      </c>
      <c r="C867" s="30" t="s">
        <v>2597</v>
      </c>
      <c r="D867" s="30">
        <v>309</v>
      </c>
      <c r="E867" s="33" t="s">
        <v>26</v>
      </c>
      <c r="F867" s="37"/>
      <c r="G867" s="30"/>
    </row>
    <row r="868" spans="2:7" x14ac:dyDescent="0.4">
      <c r="B868" s="30" t="s">
        <v>2982</v>
      </c>
      <c r="C868" s="30" t="s">
        <v>2597</v>
      </c>
      <c r="D868" s="30">
        <v>310</v>
      </c>
      <c r="E868" s="33" t="s">
        <v>441</v>
      </c>
      <c r="F868" s="37"/>
      <c r="G868" s="30"/>
    </row>
    <row r="869" spans="2:7" x14ac:dyDescent="0.4">
      <c r="B869" s="30" t="s">
        <v>2982</v>
      </c>
      <c r="C869" s="30" t="s">
        <v>2597</v>
      </c>
      <c r="D869" s="30">
        <v>311</v>
      </c>
      <c r="E869" s="33" t="s">
        <v>3554</v>
      </c>
      <c r="F869" s="37"/>
      <c r="G869" s="30"/>
    </row>
    <row r="870" spans="2:7" x14ac:dyDescent="0.4">
      <c r="B870" s="30" t="s">
        <v>2982</v>
      </c>
      <c r="C870" s="30" t="s">
        <v>2597</v>
      </c>
      <c r="D870" s="30">
        <v>312</v>
      </c>
      <c r="E870" s="33" t="s">
        <v>1534</v>
      </c>
      <c r="F870" s="37"/>
      <c r="G870" s="30"/>
    </row>
    <row r="871" spans="2:7" x14ac:dyDescent="0.4">
      <c r="B871" s="30" t="s">
        <v>2982</v>
      </c>
      <c r="C871" s="30" t="s">
        <v>2597</v>
      </c>
      <c r="D871" s="30">
        <v>313</v>
      </c>
      <c r="E871" s="33" t="s">
        <v>3556</v>
      </c>
      <c r="F871" s="37"/>
      <c r="G871" s="30"/>
    </row>
    <row r="872" spans="2:7" x14ac:dyDescent="0.4">
      <c r="B872" s="30" t="s">
        <v>2982</v>
      </c>
      <c r="C872" s="30" t="s">
        <v>2597</v>
      </c>
      <c r="D872" s="30">
        <v>314</v>
      </c>
      <c r="E872" s="33" t="s">
        <v>355</v>
      </c>
      <c r="F872" s="37"/>
      <c r="G872" s="30"/>
    </row>
    <row r="873" spans="2:7" x14ac:dyDescent="0.4">
      <c r="B873" s="30" t="s">
        <v>2982</v>
      </c>
      <c r="C873" s="30" t="s">
        <v>2597</v>
      </c>
      <c r="D873" s="30">
        <v>315</v>
      </c>
      <c r="E873" s="33" t="s">
        <v>3558</v>
      </c>
      <c r="F873" s="37"/>
      <c r="G873" s="30"/>
    </row>
    <row r="874" spans="2:7" x14ac:dyDescent="0.4">
      <c r="B874" s="30" t="s">
        <v>2982</v>
      </c>
      <c r="C874" s="30" t="s">
        <v>2597</v>
      </c>
      <c r="D874" s="30">
        <v>316</v>
      </c>
      <c r="E874" s="33" t="s">
        <v>2990</v>
      </c>
      <c r="F874" s="37"/>
      <c r="G874" s="30"/>
    </row>
    <row r="875" spans="2:7" x14ac:dyDescent="0.4">
      <c r="B875" s="30" t="s">
        <v>2982</v>
      </c>
      <c r="C875" s="30" t="s">
        <v>2597</v>
      </c>
      <c r="D875" s="30">
        <v>317</v>
      </c>
      <c r="E875" s="33" t="s">
        <v>2558</v>
      </c>
      <c r="F875" s="37"/>
      <c r="G875" s="30"/>
    </row>
    <row r="876" spans="2:7" x14ac:dyDescent="0.4">
      <c r="B876" s="30" t="s">
        <v>2982</v>
      </c>
      <c r="C876" s="30" t="s">
        <v>2597</v>
      </c>
      <c r="D876" s="30">
        <v>318</v>
      </c>
      <c r="E876" s="33" t="s">
        <v>2149</v>
      </c>
      <c r="F876" s="37"/>
      <c r="G876" s="30"/>
    </row>
    <row r="877" spans="2:7" x14ac:dyDescent="0.4">
      <c r="B877" s="30" t="s">
        <v>2982</v>
      </c>
      <c r="C877" s="30" t="s">
        <v>2597</v>
      </c>
      <c r="D877" s="30">
        <v>319</v>
      </c>
      <c r="E877" s="33" t="s">
        <v>931</v>
      </c>
      <c r="F877" s="37"/>
      <c r="G877" s="30"/>
    </row>
    <row r="878" spans="2:7" x14ac:dyDescent="0.4">
      <c r="B878" s="30" t="s">
        <v>2982</v>
      </c>
      <c r="C878" s="30" t="s">
        <v>2597</v>
      </c>
      <c r="D878" s="30">
        <v>320</v>
      </c>
      <c r="E878" s="33" t="s">
        <v>1305</v>
      </c>
      <c r="F878" s="37"/>
      <c r="G878" s="30"/>
    </row>
    <row r="879" spans="2:7" x14ac:dyDescent="0.4">
      <c r="B879" s="30" t="s">
        <v>2982</v>
      </c>
      <c r="C879" s="30" t="s">
        <v>2597</v>
      </c>
      <c r="D879" s="30">
        <v>321</v>
      </c>
      <c r="E879" s="33" t="s">
        <v>3561</v>
      </c>
      <c r="F879" s="37"/>
      <c r="G879" s="30"/>
    </row>
    <row r="880" spans="2:7" x14ac:dyDescent="0.4">
      <c r="B880" s="30" t="s">
        <v>2982</v>
      </c>
      <c r="C880" s="30" t="s">
        <v>2597</v>
      </c>
      <c r="D880" s="30">
        <v>322</v>
      </c>
      <c r="E880" s="33" t="s">
        <v>3562</v>
      </c>
      <c r="F880" s="37"/>
      <c r="G880" s="30"/>
    </row>
    <row r="881" spans="2:7" x14ac:dyDescent="0.4">
      <c r="B881" s="30" t="s">
        <v>2982</v>
      </c>
      <c r="C881" s="30" t="s">
        <v>2597</v>
      </c>
      <c r="D881" s="30">
        <v>323</v>
      </c>
      <c r="E881" s="33" t="s">
        <v>3564</v>
      </c>
      <c r="F881" s="37"/>
      <c r="G881" s="30"/>
    </row>
    <row r="882" spans="2:7" x14ac:dyDescent="0.4">
      <c r="B882" s="30" t="s">
        <v>2982</v>
      </c>
      <c r="C882" s="30" t="s">
        <v>2597</v>
      </c>
      <c r="D882" s="30">
        <v>324</v>
      </c>
      <c r="E882" s="33" t="s">
        <v>3565</v>
      </c>
      <c r="F882" s="37"/>
      <c r="G882" s="30"/>
    </row>
    <row r="883" spans="2:7" x14ac:dyDescent="0.4">
      <c r="B883" s="30" t="s">
        <v>2982</v>
      </c>
      <c r="C883" s="30" t="s">
        <v>2597</v>
      </c>
      <c r="D883" s="30">
        <v>325</v>
      </c>
      <c r="E883" s="33" t="s">
        <v>1887</v>
      </c>
      <c r="F883" s="37"/>
      <c r="G883" s="30"/>
    </row>
    <row r="884" spans="2:7" x14ac:dyDescent="0.4">
      <c r="B884" s="30" t="s">
        <v>2982</v>
      </c>
      <c r="C884" s="30" t="s">
        <v>2597</v>
      </c>
      <c r="D884" s="30">
        <v>326</v>
      </c>
      <c r="E884" s="33" t="s">
        <v>3566</v>
      </c>
      <c r="F884" s="37"/>
      <c r="G884" s="30"/>
    </row>
    <row r="885" spans="2:7" x14ac:dyDescent="0.4">
      <c r="B885" s="30" t="s">
        <v>2982</v>
      </c>
      <c r="C885" s="30" t="s">
        <v>2597</v>
      </c>
      <c r="D885" s="30">
        <v>327</v>
      </c>
      <c r="E885" s="33" t="s">
        <v>2245</v>
      </c>
      <c r="F885" s="37"/>
      <c r="G885" s="30"/>
    </row>
    <row r="886" spans="2:7" x14ac:dyDescent="0.4">
      <c r="B886" s="30" t="s">
        <v>2982</v>
      </c>
      <c r="C886" s="30" t="s">
        <v>2597</v>
      </c>
      <c r="D886" s="30">
        <v>328</v>
      </c>
      <c r="E886" s="33" t="s">
        <v>3569</v>
      </c>
      <c r="F886" s="37"/>
      <c r="G886" s="30"/>
    </row>
    <row r="887" spans="2:7" x14ac:dyDescent="0.4">
      <c r="B887" s="30" t="s">
        <v>2982</v>
      </c>
      <c r="C887" s="30" t="s">
        <v>2597</v>
      </c>
      <c r="D887" s="30">
        <v>329</v>
      </c>
      <c r="E887" s="30" t="s">
        <v>3571</v>
      </c>
      <c r="F887" s="37"/>
      <c r="G887" s="30"/>
    </row>
    <row r="888" spans="2:7" x14ac:dyDescent="0.4">
      <c r="B888" s="30" t="s">
        <v>2982</v>
      </c>
      <c r="C888" s="30" t="s">
        <v>2597</v>
      </c>
      <c r="D888" s="30">
        <v>330</v>
      </c>
      <c r="E888" s="33" t="s">
        <v>2276</v>
      </c>
      <c r="F888" s="37"/>
      <c r="G888" s="30"/>
    </row>
    <row r="889" spans="2:7" x14ac:dyDescent="0.4">
      <c r="B889" s="30" t="s">
        <v>2982</v>
      </c>
      <c r="C889" s="30" t="s">
        <v>2597</v>
      </c>
      <c r="D889" s="30">
        <v>331</v>
      </c>
      <c r="E889" s="33" t="s">
        <v>3572</v>
      </c>
      <c r="F889" s="37"/>
      <c r="G889" s="30"/>
    </row>
    <row r="890" spans="2:7" x14ac:dyDescent="0.4">
      <c r="B890" s="30" t="s">
        <v>2982</v>
      </c>
      <c r="C890" s="30" t="s">
        <v>2597</v>
      </c>
      <c r="D890" s="30">
        <v>332</v>
      </c>
      <c r="E890" s="33" t="s">
        <v>661</v>
      </c>
      <c r="F890" s="37"/>
      <c r="G890" s="30"/>
    </row>
    <row r="891" spans="2:7" x14ac:dyDescent="0.4">
      <c r="B891" s="30" t="s">
        <v>2982</v>
      </c>
      <c r="C891" s="30" t="s">
        <v>2597</v>
      </c>
      <c r="D891" s="30">
        <v>333</v>
      </c>
      <c r="E891" s="33" t="s">
        <v>477</v>
      </c>
      <c r="F891" s="37"/>
      <c r="G891" s="30"/>
    </row>
    <row r="892" spans="2:7" x14ac:dyDescent="0.4">
      <c r="B892" s="30" t="s">
        <v>2982</v>
      </c>
      <c r="C892" s="30" t="s">
        <v>2597</v>
      </c>
      <c r="D892" s="30">
        <v>334</v>
      </c>
      <c r="E892" s="33" t="s">
        <v>379</v>
      </c>
      <c r="F892" s="37"/>
      <c r="G892" s="30"/>
    </row>
    <row r="893" spans="2:7" x14ac:dyDescent="0.4">
      <c r="B893" s="30" t="s">
        <v>2982</v>
      </c>
      <c r="C893" s="30" t="s">
        <v>2597</v>
      </c>
      <c r="D893" s="30">
        <v>335</v>
      </c>
      <c r="E893" s="33" t="s">
        <v>3574</v>
      </c>
      <c r="F893" s="37"/>
      <c r="G893" s="30"/>
    </row>
    <row r="894" spans="2:7" x14ac:dyDescent="0.4">
      <c r="B894" s="30" t="s">
        <v>2982</v>
      </c>
      <c r="C894" s="30" t="s">
        <v>2597</v>
      </c>
      <c r="D894" s="30">
        <v>336</v>
      </c>
      <c r="E894" s="33" t="s">
        <v>1169</v>
      </c>
      <c r="F894" s="37"/>
      <c r="G894" s="30"/>
    </row>
    <row r="895" spans="2:7" x14ac:dyDescent="0.4">
      <c r="B895" s="30" t="s">
        <v>2982</v>
      </c>
      <c r="C895" s="30" t="s">
        <v>2597</v>
      </c>
      <c r="D895" s="30">
        <v>337</v>
      </c>
      <c r="E895" s="33" t="s">
        <v>2482</v>
      </c>
      <c r="F895" s="37"/>
      <c r="G895" s="30"/>
    </row>
    <row r="896" spans="2:7" x14ac:dyDescent="0.4">
      <c r="B896" s="30" t="s">
        <v>2982</v>
      </c>
      <c r="C896" s="30" t="s">
        <v>2597</v>
      </c>
      <c r="D896" s="30">
        <v>338</v>
      </c>
      <c r="E896" s="33" t="s">
        <v>3576</v>
      </c>
      <c r="F896" s="37"/>
      <c r="G896" s="30"/>
    </row>
    <row r="897" spans="2:7" x14ac:dyDescent="0.4">
      <c r="B897" s="30" t="s">
        <v>2982</v>
      </c>
      <c r="C897" s="30" t="s">
        <v>2597</v>
      </c>
      <c r="D897" s="30">
        <v>339</v>
      </c>
      <c r="E897" s="33" t="s">
        <v>3579</v>
      </c>
      <c r="F897" s="37"/>
      <c r="G897" s="30"/>
    </row>
    <row r="898" spans="2:7" x14ac:dyDescent="0.4">
      <c r="B898" s="30" t="s">
        <v>2982</v>
      </c>
      <c r="C898" s="30" t="s">
        <v>2597</v>
      </c>
      <c r="D898" s="30">
        <v>340</v>
      </c>
      <c r="E898" s="33" t="s">
        <v>3581</v>
      </c>
      <c r="F898" s="37"/>
      <c r="G898" s="30"/>
    </row>
    <row r="899" spans="2:7" x14ac:dyDescent="0.4">
      <c r="B899" s="30" t="s">
        <v>2982</v>
      </c>
      <c r="C899" s="30" t="s">
        <v>2597</v>
      </c>
      <c r="D899" s="30">
        <v>341</v>
      </c>
      <c r="E899" s="33" t="s">
        <v>3582</v>
      </c>
      <c r="F899" s="37"/>
      <c r="G899" s="30"/>
    </row>
    <row r="900" spans="2:7" x14ac:dyDescent="0.4">
      <c r="B900" s="30" t="s">
        <v>2982</v>
      </c>
      <c r="C900" s="30" t="s">
        <v>2597</v>
      </c>
      <c r="D900" s="30">
        <v>342</v>
      </c>
      <c r="E900" s="33" t="s">
        <v>434</v>
      </c>
      <c r="F900" s="37"/>
      <c r="G900" s="30"/>
    </row>
    <row r="901" spans="2:7" x14ac:dyDescent="0.4">
      <c r="B901" s="30" t="s">
        <v>2982</v>
      </c>
      <c r="C901" s="30" t="s">
        <v>2597</v>
      </c>
      <c r="D901" s="30">
        <v>343</v>
      </c>
      <c r="E901" s="33" t="s">
        <v>2473</v>
      </c>
      <c r="F901" s="37"/>
      <c r="G901" s="30"/>
    </row>
    <row r="902" spans="2:7" x14ac:dyDescent="0.4">
      <c r="B902" s="30" t="s">
        <v>2982</v>
      </c>
      <c r="C902" s="30" t="s">
        <v>2597</v>
      </c>
      <c r="D902" s="30">
        <v>344</v>
      </c>
      <c r="E902" s="33" t="s">
        <v>2732</v>
      </c>
      <c r="F902" s="37"/>
      <c r="G902" s="30"/>
    </row>
    <row r="903" spans="2:7" x14ac:dyDescent="0.4">
      <c r="B903" s="30" t="s">
        <v>2982</v>
      </c>
      <c r="C903" s="30" t="s">
        <v>2597</v>
      </c>
      <c r="D903" s="30">
        <v>345</v>
      </c>
      <c r="E903" s="33" t="s">
        <v>429</v>
      </c>
      <c r="F903" s="37"/>
      <c r="G903" s="30"/>
    </row>
    <row r="904" spans="2:7" x14ac:dyDescent="0.4">
      <c r="B904" s="30" t="s">
        <v>2982</v>
      </c>
      <c r="C904" s="30" t="s">
        <v>2597</v>
      </c>
      <c r="D904" s="30">
        <v>346</v>
      </c>
      <c r="E904" s="33" t="s">
        <v>590</v>
      </c>
      <c r="F904" s="37"/>
      <c r="G904" s="30"/>
    </row>
    <row r="905" spans="2:7" x14ac:dyDescent="0.4">
      <c r="B905" s="30" t="s">
        <v>2982</v>
      </c>
      <c r="C905" s="30" t="s">
        <v>2597</v>
      </c>
      <c r="D905" s="30">
        <v>347</v>
      </c>
      <c r="E905" s="33" t="s">
        <v>49</v>
      </c>
      <c r="F905" s="37"/>
      <c r="G905" s="30"/>
    </row>
    <row r="906" spans="2:7" x14ac:dyDescent="0.4">
      <c r="B906" s="30" t="s">
        <v>2982</v>
      </c>
      <c r="C906" s="30" t="s">
        <v>2597</v>
      </c>
      <c r="D906" s="30">
        <v>348</v>
      </c>
      <c r="E906" s="33" t="s">
        <v>2625</v>
      </c>
      <c r="F906" s="37"/>
      <c r="G906" s="30"/>
    </row>
    <row r="907" spans="2:7" x14ac:dyDescent="0.4">
      <c r="B907" s="30" t="s">
        <v>2982</v>
      </c>
      <c r="C907" s="30" t="s">
        <v>2597</v>
      </c>
      <c r="D907" s="30">
        <v>349</v>
      </c>
      <c r="E907" s="33" t="s">
        <v>658</v>
      </c>
      <c r="F907" s="37"/>
      <c r="G907" s="30"/>
    </row>
    <row r="908" spans="2:7" x14ac:dyDescent="0.4">
      <c r="B908" s="30" t="s">
        <v>2982</v>
      </c>
      <c r="C908" s="30" t="s">
        <v>2597</v>
      </c>
      <c r="D908" s="30">
        <v>350</v>
      </c>
      <c r="E908" s="33" t="s">
        <v>3585</v>
      </c>
      <c r="F908" s="37"/>
      <c r="G908" s="30"/>
    </row>
    <row r="909" spans="2:7" x14ac:dyDescent="0.4">
      <c r="B909" s="30" t="s">
        <v>2982</v>
      </c>
      <c r="C909" s="30" t="s">
        <v>2597</v>
      </c>
      <c r="D909" s="30">
        <v>351</v>
      </c>
      <c r="E909" s="33" t="s">
        <v>3588</v>
      </c>
      <c r="F909" s="37"/>
      <c r="G909" s="30"/>
    </row>
    <row r="910" spans="2:7" x14ac:dyDescent="0.4">
      <c r="B910" s="30" t="s">
        <v>2982</v>
      </c>
      <c r="C910" s="30" t="s">
        <v>2597</v>
      </c>
      <c r="D910" s="30">
        <v>352</v>
      </c>
      <c r="E910" s="33" t="s">
        <v>3589</v>
      </c>
      <c r="F910" s="37"/>
      <c r="G910" s="30"/>
    </row>
    <row r="911" spans="2:7" x14ac:dyDescent="0.4">
      <c r="B911" s="30" t="s">
        <v>2982</v>
      </c>
      <c r="C911" s="30" t="s">
        <v>2597</v>
      </c>
      <c r="D911" s="30">
        <v>353</v>
      </c>
      <c r="E911" s="33" t="s">
        <v>219</v>
      </c>
      <c r="F911" s="37"/>
      <c r="G911" s="30"/>
    </row>
    <row r="912" spans="2:7" x14ac:dyDescent="0.4">
      <c r="B912" s="30" t="s">
        <v>2982</v>
      </c>
      <c r="C912" s="30" t="s">
        <v>2597</v>
      </c>
      <c r="D912" s="30">
        <v>354</v>
      </c>
      <c r="E912" s="33" t="s">
        <v>1252</v>
      </c>
      <c r="F912" s="37"/>
      <c r="G912" s="30"/>
    </row>
    <row r="913" spans="2:7" x14ac:dyDescent="0.4">
      <c r="B913" s="30" t="s">
        <v>2982</v>
      </c>
      <c r="C913" s="30" t="s">
        <v>2597</v>
      </c>
      <c r="D913" s="30">
        <v>355</v>
      </c>
      <c r="E913" s="33" t="s">
        <v>3593</v>
      </c>
      <c r="F913" s="37"/>
      <c r="G913" s="30"/>
    </row>
    <row r="914" spans="2:7" x14ac:dyDescent="0.4">
      <c r="B914" s="30" t="s">
        <v>2982</v>
      </c>
      <c r="C914" s="30" t="s">
        <v>2597</v>
      </c>
      <c r="D914" s="30">
        <v>356</v>
      </c>
      <c r="E914" s="33" t="s">
        <v>3594</v>
      </c>
      <c r="F914" s="37"/>
      <c r="G914" s="30"/>
    </row>
    <row r="915" spans="2:7" x14ac:dyDescent="0.4">
      <c r="B915" s="30" t="s">
        <v>2982</v>
      </c>
      <c r="C915" s="30" t="s">
        <v>2597</v>
      </c>
      <c r="D915" s="30">
        <v>357</v>
      </c>
      <c r="E915" s="33" t="s">
        <v>3596</v>
      </c>
      <c r="F915" s="37"/>
      <c r="G915" s="30"/>
    </row>
    <row r="916" spans="2:7" x14ac:dyDescent="0.4">
      <c r="B916" s="30" t="s">
        <v>2982</v>
      </c>
      <c r="C916" s="30" t="s">
        <v>2597</v>
      </c>
      <c r="D916" s="30">
        <v>358</v>
      </c>
      <c r="E916" s="33" t="s">
        <v>3597</v>
      </c>
      <c r="F916" s="37"/>
      <c r="G916" s="30"/>
    </row>
    <row r="917" spans="2:7" x14ac:dyDescent="0.4">
      <c r="B917" s="30" t="s">
        <v>2982</v>
      </c>
      <c r="C917" s="30" t="s">
        <v>2597</v>
      </c>
      <c r="D917" s="30">
        <v>359</v>
      </c>
      <c r="E917" s="33" t="s">
        <v>3598</v>
      </c>
      <c r="F917" s="37"/>
      <c r="G917" s="30"/>
    </row>
    <row r="918" spans="2:7" x14ac:dyDescent="0.4">
      <c r="B918" s="30" t="s">
        <v>2982</v>
      </c>
      <c r="C918" s="30" t="s">
        <v>2597</v>
      </c>
      <c r="D918" s="30">
        <v>360</v>
      </c>
      <c r="E918" s="33" t="s">
        <v>3502</v>
      </c>
      <c r="F918" s="37"/>
      <c r="G918" s="30"/>
    </row>
    <row r="919" spans="2:7" x14ac:dyDescent="0.4">
      <c r="B919" s="30" t="s">
        <v>2982</v>
      </c>
      <c r="C919" s="30" t="s">
        <v>2597</v>
      </c>
      <c r="D919" s="30">
        <v>361</v>
      </c>
      <c r="E919" s="33" t="s">
        <v>3601</v>
      </c>
      <c r="F919" s="37"/>
      <c r="G919" s="30"/>
    </row>
    <row r="920" spans="2:7" x14ac:dyDescent="0.4">
      <c r="B920" s="30" t="s">
        <v>2982</v>
      </c>
      <c r="C920" s="30" t="s">
        <v>2597</v>
      </c>
      <c r="D920" s="30">
        <v>362</v>
      </c>
      <c r="E920" s="33" t="s">
        <v>3603</v>
      </c>
      <c r="F920" s="37"/>
      <c r="G920" s="30"/>
    </row>
    <row r="921" spans="2:7" x14ac:dyDescent="0.4">
      <c r="B921" s="30" t="s">
        <v>2982</v>
      </c>
      <c r="C921" s="30" t="s">
        <v>2597</v>
      </c>
      <c r="D921" s="30">
        <v>363</v>
      </c>
      <c r="E921" s="33" t="s">
        <v>1579</v>
      </c>
      <c r="F921" s="37"/>
      <c r="G921" s="30"/>
    </row>
    <row r="922" spans="2:7" x14ac:dyDescent="0.4">
      <c r="B922" s="30" t="s">
        <v>2982</v>
      </c>
      <c r="C922" s="30" t="s">
        <v>2597</v>
      </c>
      <c r="D922" s="30">
        <v>364</v>
      </c>
      <c r="E922" s="33" t="s">
        <v>1888</v>
      </c>
      <c r="F922" s="37"/>
      <c r="G922" s="30"/>
    </row>
    <row r="923" spans="2:7" x14ac:dyDescent="0.4">
      <c r="B923" s="30" t="s">
        <v>2982</v>
      </c>
      <c r="C923" s="30" t="s">
        <v>2597</v>
      </c>
      <c r="D923" s="30">
        <v>365</v>
      </c>
      <c r="E923" s="33" t="s">
        <v>1650</v>
      </c>
      <c r="F923" s="37"/>
      <c r="G923" s="30"/>
    </row>
    <row r="924" spans="2:7" x14ac:dyDescent="0.4">
      <c r="B924" s="30" t="s">
        <v>2982</v>
      </c>
      <c r="C924" s="30" t="s">
        <v>2597</v>
      </c>
      <c r="D924" s="30">
        <v>366</v>
      </c>
      <c r="E924" s="33" t="s">
        <v>1702</v>
      </c>
      <c r="F924" s="37"/>
      <c r="G924" s="30"/>
    </row>
    <row r="925" spans="2:7" x14ac:dyDescent="0.4">
      <c r="B925" s="30" t="s">
        <v>2982</v>
      </c>
      <c r="C925" s="30" t="s">
        <v>2597</v>
      </c>
      <c r="D925" s="30">
        <v>367</v>
      </c>
      <c r="E925" s="33" t="s">
        <v>6855</v>
      </c>
      <c r="F925" s="37"/>
      <c r="G925" s="30"/>
    </row>
    <row r="926" spans="2:7" x14ac:dyDescent="0.4">
      <c r="B926" s="30" t="s">
        <v>2982</v>
      </c>
      <c r="C926" s="30" t="s">
        <v>2597</v>
      </c>
      <c r="D926" s="30">
        <v>368</v>
      </c>
      <c r="E926" s="33" t="s">
        <v>1442</v>
      </c>
      <c r="F926" s="37"/>
      <c r="G926" s="30"/>
    </row>
    <row r="927" spans="2:7" x14ac:dyDescent="0.4">
      <c r="B927" s="30" t="s">
        <v>2982</v>
      </c>
      <c r="C927" s="30" t="s">
        <v>2597</v>
      </c>
      <c r="D927" s="30">
        <v>369</v>
      </c>
      <c r="E927" s="33" t="s">
        <v>3608</v>
      </c>
      <c r="F927" s="37"/>
      <c r="G927" s="30"/>
    </row>
    <row r="928" spans="2:7" x14ac:dyDescent="0.4">
      <c r="B928" s="30" t="s">
        <v>2982</v>
      </c>
      <c r="C928" s="30" t="s">
        <v>2597</v>
      </c>
      <c r="D928" s="30">
        <v>370</v>
      </c>
      <c r="E928" s="33" t="s">
        <v>2002</v>
      </c>
      <c r="F928" s="37"/>
      <c r="G928" s="30"/>
    </row>
    <row r="929" spans="2:7" x14ac:dyDescent="0.4">
      <c r="B929" s="30" t="s">
        <v>2982</v>
      </c>
      <c r="C929" s="30" t="s">
        <v>2597</v>
      </c>
      <c r="D929" s="30">
        <v>371</v>
      </c>
      <c r="E929" s="33" t="s">
        <v>3609</v>
      </c>
      <c r="F929" s="37"/>
      <c r="G929" s="30"/>
    </row>
    <row r="930" spans="2:7" x14ac:dyDescent="0.4">
      <c r="B930" s="30" t="s">
        <v>2982</v>
      </c>
      <c r="C930" s="30" t="s">
        <v>2597</v>
      </c>
      <c r="D930" s="30">
        <v>372</v>
      </c>
      <c r="E930" s="33" t="s">
        <v>3352</v>
      </c>
      <c r="F930" s="37"/>
      <c r="G930" s="30"/>
    </row>
    <row r="931" spans="2:7" x14ac:dyDescent="0.4">
      <c r="B931" s="30" t="s">
        <v>2982</v>
      </c>
      <c r="C931" s="30" t="s">
        <v>2597</v>
      </c>
      <c r="D931" s="30">
        <v>373</v>
      </c>
      <c r="E931" s="33" t="s">
        <v>105</v>
      </c>
      <c r="F931" s="37"/>
      <c r="G931" s="30"/>
    </row>
    <row r="932" spans="2:7" x14ac:dyDescent="0.4">
      <c r="B932" s="30" t="s">
        <v>2982</v>
      </c>
      <c r="C932" s="30" t="s">
        <v>2597</v>
      </c>
      <c r="D932" s="30">
        <v>374</v>
      </c>
      <c r="E932" s="33" t="s">
        <v>875</v>
      </c>
      <c r="F932" s="37"/>
      <c r="G932" s="30"/>
    </row>
    <row r="933" spans="2:7" x14ac:dyDescent="0.4">
      <c r="B933" s="30" t="s">
        <v>2982</v>
      </c>
      <c r="C933" s="30" t="s">
        <v>2597</v>
      </c>
      <c r="D933" s="30">
        <v>375</v>
      </c>
      <c r="E933" s="33" t="s">
        <v>3610</v>
      </c>
      <c r="F933" s="37"/>
      <c r="G933" s="30"/>
    </row>
    <row r="934" spans="2:7" x14ac:dyDescent="0.4">
      <c r="B934" s="30" t="s">
        <v>2982</v>
      </c>
      <c r="C934" s="30" t="s">
        <v>2597</v>
      </c>
      <c r="D934" s="30">
        <v>376</v>
      </c>
      <c r="E934" s="33" t="s">
        <v>1564</v>
      </c>
      <c r="F934" s="37"/>
      <c r="G934" s="30"/>
    </row>
    <row r="935" spans="2:7" x14ac:dyDescent="0.4">
      <c r="B935" s="30" t="s">
        <v>2982</v>
      </c>
      <c r="C935" s="30" t="s">
        <v>2597</v>
      </c>
      <c r="D935" s="30">
        <v>377</v>
      </c>
      <c r="E935" s="33" t="s">
        <v>2690</v>
      </c>
      <c r="F935" s="37"/>
      <c r="G935" s="30"/>
    </row>
    <row r="936" spans="2:7" x14ac:dyDescent="0.4">
      <c r="B936" s="30" t="s">
        <v>2982</v>
      </c>
      <c r="C936" s="30" t="s">
        <v>2597</v>
      </c>
      <c r="D936" s="30">
        <v>378</v>
      </c>
      <c r="E936" s="33" t="s">
        <v>1335</v>
      </c>
      <c r="F936" s="37"/>
      <c r="G936" s="30"/>
    </row>
    <row r="937" spans="2:7" x14ac:dyDescent="0.4">
      <c r="B937" s="30" t="s">
        <v>2982</v>
      </c>
      <c r="C937" s="30" t="s">
        <v>2597</v>
      </c>
      <c r="D937" s="30">
        <v>379</v>
      </c>
      <c r="E937" s="33" t="s">
        <v>313</v>
      </c>
      <c r="F937" s="37"/>
      <c r="G937" s="30"/>
    </row>
    <row r="938" spans="2:7" x14ac:dyDescent="0.4">
      <c r="B938" s="30" t="s">
        <v>2982</v>
      </c>
      <c r="C938" s="30" t="s">
        <v>2597</v>
      </c>
      <c r="D938" s="30">
        <v>380</v>
      </c>
      <c r="E938" s="33" t="s">
        <v>1066</v>
      </c>
      <c r="F938" s="37"/>
      <c r="G938" s="30"/>
    </row>
    <row r="939" spans="2:7" x14ac:dyDescent="0.4">
      <c r="B939" s="30" t="s">
        <v>2982</v>
      </c>
      <c r="C939" s="30" t="s">
        <v>2597</v>
      </c>
      <c r="D939" s="30">
        <v>381</v>
      </c>
      <c r="E939" s="33" t="s">
        <v>581</v>
      </c>
      <c r="F939" s="37"/>
      <c r="G939" s="30"/>
    </row>
    <row r="940" spans="2:7" x14ac:dyDescent="0.4">
      <c r="B940" s="30" t="s">
        <v>2982</v>
      </c>
      <c r="C940" s="30" t="s">
        <v>2597</v>
      </c>
      <c r="D940" s="30">
        <v>382</v>
      </c>
      <c r="E940" s="33" t="s">
        <v>2859</v>
      </c>
      <c r="F940" s="37"/>
      <c r="G940" s="30"/>
    </row>
    <row r="941" spans="2:7" x14ac:dyDescent="0.4">
      <c r="B941" s="30" t="s">
        <v>2982</v>
      </c>
      <c r="C941" s="30" t="s">
        <v>2597</v>
      </c>
      <c r="D941" s="30">
        <v>383</v>
      </c>
      <c r="E941" s="33" t="s">
        <v>3350</v>
      </c>
      <c r="F941" s="37"/>
      <c r="G941" s="30"/>
    </row>
    <row r="942" spans="2:7" x14ac:dyDescent="0.4">
      <c r="B942" s="30" t="s">
        <v>2982</v>
      </c>
      <c r="C942" s="30" t="s">
        <v>2597</v>
      </c>
      <c r="D942" s="30">
        <v>384</v>
      </c>
      <c r="E942" s="33" t="s">
        <v>1162</v>
      </c>
      <c r="F942" s="37"/>
      <c r="G942" s="30"/>
    </row>
    <row r="943" spans="2:7" x14ac:dyDescent="0.4">
      <c r="B943" s="30" t="s">
        <v>2982</v>
      </c>
      <c r="C943" s="30" t="s">
        <v>2597</v>
      </c>
      <c r="D943" s="30">
        <v>385</v>
      </c>
      <c r="E943" s="33" t="s">
        <v>986</v>
      </c>
      <c r="F943" s="37"/>
      <c r="G943" s="30"/>
    </row>
    <row r="944" spans="2:7" x14ac:dyDescent="0.4">
      <c r="B944" s="30" t="s">
        <v>2982</v>
      </c>
      <c r="C944" s="30" t="s">
        <v>2597</v>
      </c>
      <c r="D944" s="30">
        <v>386</v>
      </c>
      <c r="E944" s="33" t="s">
        <v>2928</v>
      </c>
      <c r="F944" s="37"/>
      <c r="G944" s="30"/>
    </row>
    <row r="945" spans="2:7" x14ac:dyDescent="0.4">
      <c r="B945" s="30" t="s">
        <v>2982</v>
      </c>
      <c r="C945" s="30" t="s">
        <v>2597</v>
      </c>
      <c r="D945" s="30">
        <v>387</v>
      </c>
      <c r="E945" s="33" t="s">
        <v>1575</v>
      </c>
      <c r="F945" s="37"/>
      <c r="G945" s="30"/>
    </row>
    <row r="946" spans="2:7" x14ac:dyDescent="0.4">
      <c r="B946" s="30" t="s">
        <v>2982</v>
      </c>
      <c r="C946" s="30" t="s">
        <v>2597</v>
      </c>
      <c r="D946" s="30">
        <v>388</v>
      </c>
      <c r="E946" s="33" t="s">
        <v>294</v>
      </c>
      <c r="F946" s="37"/>
      <c r="G946" s="30"/>
    </row>
    <row r="947" spans="2:7" x14ac:dyDescent="0.4">
      <c r="B947" s="30" t="s">
        <v>2982</v>
      </c>
      <c r="C947" s="30" t="s">
        <v>2597</v>
      </c>
      <c r="D947" s="30">
        <v>389</v>
      </c>
      <c r="E947" s="33" t="s">
        <v>6991</v>
      </c>
      <c r="F947" s="37"/>
      <c r="G947" s="30"/>
    </row>
    <row r="948" spans="2:7" x14ac:dyDescent="0.4">
      <c r="B948" s="30" t="s">
        <v>2982</v>
      </c>
      <c r="C948" s="30" t="s">
        <v>2597</v>
      </c>
      <c r="D948" s="30">
        <v>390</v>
      </c>
      <c r="E948" s="33" t="s">
        <v>2593</v>
      </c>
      <c r="F948" s="37"/>
      <c r="G948" s="30"/>
    </row>
    <row r="949" spans="2:7" x14ac:dyDescent="0.4">
      <c r="B949" s="30" t="s">
        <v>2982</v>
      </c>
      <c r="C949" s="30" t="s">
        <v>2597</v>
      </c>
      <c r="D949" s="30">
        <v>391</v>
      </c>
      <c r="E949" s="33" t="s">
        <v>3020</v>
      </c>
      <c r="F949" s="37"/>
      <c r="G949" s="30"/>
    </row>
    <row r="950" spans="2:7" x14ac:dyDescent="0.4">
      <c r="B950" s="30" t="s">
        <v>2982</v>
      </c>
      <c r="C950" s="30" t="s">
        <v>2597</v>
      </c>
      <c r="D950" s="30">
        <v>392</v>
      </c>
      <c r="E950" s="33" t="s">
        <v>3613</v>
      </c>
      <c r="F950" s="37"/>
      <c r="G950" s="30"/>
    </row>
    <row r="951" spans="2:7" x14ac:dyDescent="0.4">
      <c r="B951" s="30" t="s">
        <v>2982</v>
      </c>
      <c r="C951" s="30" t="s">
        <v>2597</v>
      </c>
      <c r="D951" s="30">
        <v>393</v>
      </c>
      <c r="E951" s="33" t="s">
        <v>1190</v>
      </c>
      <c r="F951" s="37"/>
      <c r="G951" s="30"/>
    </row>
    <row r="952" spans="2:7" x14ac:dyDescent="0.4">
      <c r="B952" s="30" t="s">
        <v>2982</v>
      </c>
      <c r="C952" s="30" t="s">
        <v>2597</v>
      </c>
      <c r="D952" s="30">
        <v>394</v>
      </c>
      <c r="E952" s="33" t="s">
        <v>2197</v>
      </c>
      <c r="F952" s="37"/>
      <c r="G952" s="30"/>
    </row>
    <row r="953" spans="2:7" x14ac:dyDescent="0.4">
      <c r="B953" s="30" t="s">
        <v>2982</v>
      </c>
      <c r="C953" s="30" t="s">
        <v>2597</v>
      </c>
      <c r="D953" s="30">
        <v>395</v>
      </c>
      <c r="E953" s="33" t="s">
        <v>2521</v>
      </c>
      <c r="F953" s="37"/>
      <c r="G953" s="30"/>
    </row>
    <row r="954" spans="2:7" x14ac:dyDescent="0.4">
      <c r="B954" s="30" t="s">
        <v>2982</v>
      </c>
      <c r="C954" s="30" t="s">
        <v>2597</v>
      </c>
      <c r="D954" s="30">
        <v>396</v>
      </c>
      <c r="E954" s="33" t="s">
        <v>3616</v>
      </c>
      <c r="F954" s="37"/>
      <c r="G954" s="30"/>
    </row>
    <row r="955" spans="2:7" x14ac:dyDescent="0.4">
      <c r="B955" s="30" t="s">
        <v>2982</v>
      </c>
      <c r="C955" s="30" t="s">
        <v>2597</v>
      </c>
      <c r="D955" s="30">
        <v>397</v>
      </c>
      <c r="E955" s="33" t="s">
        <v>3500</v>
      </c>
      <c r="F955" s="37"/>
      <c r="G955" s="30"/>
    </row>
    <row r="956" spans="2:7" x14ac:dyDescent="0.4">
      <c r="B956" s="30" t="s">
        <v>2982</v>
      </c>
      <c r="C956" s="30" t="s">
        <v>2597</v>
      </c>
      <c r="D956" s="30">
        <v>398</v>
      </c>
      <c r="E956" s="33" t="s">
        <v>2094</v>
      </c>
      <c r="F956" s="37"/>
      <c r="G956" s="30"/>
    </row>
    <row r="957" spans="2:7" x14ac:dyDescent="0.4">
      <c r="B957" s="30" t="s">
        <v>2982</v>
      </c>
      <c r="C957" s="30" t="s">
        <v>2597</v>
      </c>
      <c r="D957" s="30">
        <v>399</v>
      </c>
      <c r="E957" s="33" t="s">
        <v>3618</v>
      </c>
      <c r="F957" s="37"/>
      <c r="G957" s="30"/>
    </row>
    <row r="958" spans="2:7" x14ac:dyDescent="0.4">
      <c r="B958" s="30" t="s">
        <v>2982</v>
      </c>
      <c r="C958" s="30" t="s">
        <v>2597</v>
      </c>
      <c r="D958" s="30">
        <v>400</v>
      </c>
      <c r="E958" s="33" t="s">
        <v>3621</v>
      </c>
      <c r="F958" s="37"/>
      <c r="G958" s="30"/>
    </row>
    <row r="959" spans="2:7" x14ac:dyDescent="0.4">
      <c r="B959" s="30" t="s">
        <v>2982</v>
      </c>
      <c r="C959" s="30" t="s">
        <v>2597</v>
      </c>
      <c r="D959" s="30">
        <v>401</v>
      </c>
      <c r="E959" s="33" t="s">
        <v>341</v>
      </c>
      <c r="F959" s="37"/>
      <c r="G959" s="30"/>
    </row>
    <row r="960" spans="2:7" x14ac:dyDescent="0.4">
      <c r="B960" s="30" t="s">
        <v>2982</v>
      </c>
      <c r="C960" s="30" t="s">
        <v>2597</v>
      </c>
      <c r="D960" s="30">
        <v>402</v>
      </c>
      <c r="E960" s="33" t="s">
        <v>885</v>
      </c>
      <c r="F960" s="37"/>
      <c r="G960" s="30"/>
    </row>
    <row r="961" spans="2:7" x14ac:dyDescent="0.4">
      <c r="B961" s="30" t="s">
        <v>2982</v>
      </c>
      <c r="C961" s="30" t="s">
        <v>2597</v>
      </c>
      <c r="D961" s="30">
        <v>403</v>
      </c>
      <c r="E961" s="33" t="s">
        <v>3247</v>
      </c>
      <c r="F961" s="37"/>
      <c r="G961" s="30"/>
    </row>
    <row r="962" spans="2:7" x14ac:dyDescent="0.4">
      <c r="B962" s="30" t="s">
        <v>2982</v>
      </c>
      <c r="C962" s="30" t="s">
        <v>2597</v>
      </c>
      <c r="D962" s="30">
        <v>404</v>
      </c>
      <c r="E962" s="33" t="s">
        <v>3447</v>
      </c>
      <c r="F962" s="37"/>
      <c r="G962" s="30"/>
    </row>
    <row r="963" spans="2:7" x14ac:dyDescent="0.4">
      <c r="B963" s="30" t="s">
        <v>2982</v>
      </c>
      <c r="C963" s="30" t="s">
        <v>2597</v>
      </c>
      <c r="D963" s="30">
        <v>405</v>
      </c>
      <c r="E963" s="33" t="s">
        <v>2488</v>
      </c>
      <c r="F963" s="37"/>
      <c r="G963" s="30"/>
    </row>
    <row r="964" spans="2:7" x14ac:dyDescent="0.4">
      <c r="B964" s="30" t="s">
        <v>2982</v>
      </c>
      <c r="C964" s="30" t="s">
        <v>2597</v>
      </c>
      <c r="D964" s="30">
        <v>406</v>
      </c>
      <c r="E964" s="33" t="s">
        <v>2650</v>
      </c>
      <c r="F964" s="37"/>
      <c r="G964" s="30"/>
    </row>
    <row r="965" spans="2:7" x14ac:dyDescent="0.4">
      <c r="B965" s="30" t="s">
        <v>2982</v>
      </c>
      <c r="C965" s="30" t="s">
        <v>2597</v>
      </c>
      <c r="D965" s="30">
        <v>407</v>
      </c>
      <c r="E965" s="33" t="s">
        <v>3623</v>
      </c>
      <c r="F965" s="37"/>
      <c r="G965" s="30"/>
    </row>
    <row r="966" spans="2:7" x14ac:dyDescent="0.4">
      <c r="B966" s="30" t="s">
        <v>2982</v>
      </c>
      <c r="C966" s="30" t="s">
        <v>2597</v>
      </c>
      <c r="D966" s="30">
        <v>408</v>
      </c>
      <c r="E966" s="33" t="s">
        <v>3347</v>
      </c>
      <c r="F966" s="37"/>
      <c r="G966" s="30"/>
    </row>
    <row r="967" spans="2:7" x14ac:dyDescent="0.4">
      <c r="B967" s="30" t="s">
        <v>2982</v>
      </c>
      <c r="C967" s="30" t="s">
        <v>2597</v>
      </c>
      <c r="D967" s="30">
        <v>409</v>
      </c>
      <c r="E967" s="33" t="s">
        <v>1092</v>
      </c>
      <c r="F967" s="37"/>
      <c r="G967" s="30"/>
    </row>
    <row r="968" spans="2:7" x14ac:dyDescent="0.4">
      <c r="B968" s="30" t="s">
        <v>2982</v>
      </c>
      <c r="C968" s="30" t="s">
        <v>2597</v>
      </c>
      <c r="D968" s="30">
        <v>410</v>
      </c>
      <c r="E968" s="33" t="s">
        <v>3626</v>
      </c>
      <c r="F968" s="37"/>
      <c r="G968" s="30"/>
    </row>
    <row r="969" spans="2:7" x14ac:dyDescent="0.4">
      <c r="B969" s="30" t="s">
        <v>2982</v>
      </c>
      <c r="C969" s="30" t="s">
        <v>2597</v>
      </c>
      <c r="D969" s="30">
        <v>411</v>
      </c>
      <c r="E969" s="33" t="s">
        <v>3627</v>
      </c>
      <c r="F969" s="37"/>
      <c r="G969" s="30"/>
    </row>
    <row r="970" spans="2:7" x14ac:dyDescent="0.4">
      <c r="B970" s="30" t="s">
        <v>2982</v>
      </c>
      <c r="C970" s="30" t="s">
        <v>2597</v>
      </c>
      <c r="D970" s="30">
        <v>412</v>
      </c>
      <c r="E970" s="33" t="s">
        <v>3630</v>
      </c>
      <c r="F970" s="37"/>
      <c r="G970" s="30"/>
    </row>
    <row r="971" spans="2:7" x14ac:dyDescent="0.4">
      <c r="B971" s="30" t="s">
        <v>2982</v>
      </c>
      <c r="C971" s="30" t="s">
        <v>2597</v>
      </c>
      <c r="D971" s="30">
        <v>413</v>
      </c>
      <c r="E971" s="33" t="s">
        <v>1108</v>
      </c>
      <c r="F971" s="37"/>
      <c r="G971" s="30"/>
    </row>
    <row r="972" spans="2:7" x14ac:dyDescent="0.4">
      <c r="B972" s="30" t="s">
        <v>2982</v>
      </c>
      <c r="C972" s="30" t="s">
        <v>2597</v>
      </c>
      <c r="D972" s="30">
        <v>414</v>
      </c>
      <c r="E972" s="33" t="s">
        <v>3632</v>
      </c>
      <c r="F972" s="37"/>
      <c r="G972" s="30"/>
    </row>
    <row r="973" spans="2:7" x14ac:dyDescent="0.4">
      <c r="B973" s="30" t="s">
        <v>2982</v>
      </c>
      <c r="C973" s="30" t="s">
        <v>2597</v>
      </c>
      <c r="D973" s="30">
        <v>415</v>
      </c>
      <c r="E973" s="33" t="s">
        <v>3634</v>
      </c>
      <c r="F973" s="37"/>
      <c r="G973" s="30"/>
    </row>
    <row r="974" spans="2:7" x14ac:dyDescent="0.4">
      <c r="B974" s="30" t="s">
        <v>2982</v>
      </c>
      <c r="C974" s="30" t="s">
        <v>2597</v>
      </c>
      <c r="D974" s="30">
        <v>416</v>
      </c>
      <c r="E974" s="33" t="s">
        <v>1921</v>
      </c>
      <c r="F974" s="37"/>
      <c r="G974" s="30"/>
    </row>
    <row r="975" spans="2:7" x14ac:dyDescent="0.4">
      <c r="B975" s="30" t="s">
        <v>2982</v>
      </c>
      <c r="C975" s="30" t="s">
        <v>2597</v>
      </c>
      <c r="D975" s="30">
        <v>417</v>
      </c>
      <c r="E975" s="33" t="s">
        <v>1519</v>
      </c>
      <c r="F975" s="37"/>
      <c r="G975" s="30"/>
    </row>
    <row r="976" spans="2:7" x14ac:dyDescent="0.4">
      <c r="B976" s="30" t="s">
        <v>2982</v>
      </c>
      <c r="C976" s="30" t="s">
        <v>2597</v>
      </c>
      <c r="D976" s="30">
        <v>418</v>
      </c>
      <c r="E976" s="33" t="s">
        <v>1</v>
      </c>
      <c r="F976" s="37"/>
      <c r="G976" s="30"/>
    </row>
    <row r="977" spans="2:7" x14ac:dyDescent="0.4">
      <c r="B977" s="30" t="s">
        <v>2982</v>
      </c>
      <c r="C977" s="30" t="s">
        <v>2597</v>
      </c>
      <c r="D977" s="30">
        <v>419</v>
      </c>
      <c r="E977" s="33" t="s">
        <v>3525</v>
      </c>
      <c r="F977" s="37"/>
      <c r="G977" s="30"/>
    </row>
    <row r="978" spans="2:7" x14ac:dyDescent="0.4">
      <c r="B978" s="30" t="s">
        <v>2982</v>
      </c>
      <c r="C978" s="30" t="s">
        <v>2597</v>
      </c>
      <c r="D978" s="30">
        <v>420</v>
      </c>
      <c r="E978" s="33" t="s">
        <v>3637</v>
      </c>
      <c r="F978" s="37"/>
      <c r="G978" s="30"/>
    </row>
    <row r="979" spans="2:7" x14ac:dyDescent="0.4">
      <c r="B979" s="30" t="s">
        <v>2982</v>
      </c>
      <c r="C979" s="30" t="s">
        <v>2597</v>
      </c>
      <c r="D979" s="30">
        <v>421</v>
      </c>
      <c r="E979" s="33" t="s">
        <v>2511</v>
      </c>
      <c r="F979" s="37"/>
      <c r="G979" s="30"/>
    </row>
    <row r="980" spans="2:7" x14ac:dyDescent="0.4">
      <c r="B980" s="30" t="s">
        <v>2982</v>
      </c>
      <c r="C980" s="30" t="s">
        <v>2597</v>
      </c>
      <c r="D980" s="30">
        <v>422</v>
      </c>
      <c r="E980" s="33" t="s">
        <v>3639</v>
      </c>
      <c r="F980" s="37"/>
      <c r="G980" s="30"/>
    </row>
    <row r="981" spans="2:7" x14ac:dyDescent="0.4">
      <c r="B981" s="30" t="s">
        <v>2982</v>
      </c>
      <c r="C981" s="30" t="s">
        <v>2597</v>
      </c>
      <c r="D981" s="30">
        <v>423</v>
      </c>
      <c r="E981" s="33" t="s">
        <v>3524</v>
      </c>
      <c r="F981" s="37"/>
      <c r="G981" s="30"/>
    </row>
    <row r="982" spans="2:7" x14ac:dyDescent="0.4">
      <c r="B982" s="30" t="s">
        <v>2982</v>
      </c>
      <c r="C982" s="30" t="s">
        <v>2597</v>
      </c>
      <c r="D982" s="30">
        <v>424</v>
      </c>
      <c r="E982" s="33" t="s">
        <v>3640</v>
      </c>
      <c r="F982" s="37"/>
      <c r="G982" s="30"/>
    </row>
    <row r="983" spans="2:7" x14ac:dyDescent="0.4">
      <c r="B983" s="30" t="s">
        <v>2982</v>
      </c>
      <c r="C983" s="30" t="s">
        <v>2597</v>
      </c>
      <c r="D983" s="30">
        <v>425</v>
      </c>
      <c r="E983" s="33" t="s">
        <v>3643</v>
      </c>
      <c r="F983" s="37"/>
      <c r="G983" s="30"/>
    </row>
    <row r="984" spans="2:7" x14ac:dyDescent="0.4">
      <c r="B984" s="30" t="s">
        <v>2982</v>
      </c>
      <c r="C984" s="30" t="s">
        <v>2597</v>
      </c>
      <c r="D984" s="30">
        <v>426</v>
      </c>
      <c r="E984" s="33" t="s">
        <v>415</v>
      </c>
      <c r="F984" s="37"/>
      <c r="G984" s="30"/>
    </row>
    <row r="985" spans="2:7" x14ac:dyDescent="0.4">
      <c r="B985" s="30" t="s">
        <v>2982</v>
      </c>
      <c r="C985" s="30" t="s">
        <v>2597</v>
      </c>
      <c r="D985" s="30">
        <v>427</v>
      </c>
      <c r="E985" s="33" t="s">
        <v>3645</v>
      </c>
      <c r="F985" s="37"/>
      <c r="G985" s="30"/>
    </row>
    <row r="986" spans="2:7" x14ac:dyDescent="0.4">
      <c r="B986" s="30" t="s">
        <v>2982</v>
      </c>
      <c r="C986" s="30" t="s">
        <v>2597</v>
      </c>
      <c r="D986" s="30">
        <v>428</v>
      </c>
      <c r="E986" s="33" t="s">
        <v>1552</v>
      </c>
      <c r="F986" s="37"/>
      <c r="G986" s="30"/>
    </row>
    <row r="987" spans="2:7" x14ac:dyDescent="0.4">
      <c r="B987" s="30" t="s">
        <v>2982</v>
      </c>
      <c r="C987" s="30" t="s">
        <v>2597</v>
      </c>
      <c r="D987" s="30">
        <v>429</v>
      </c>
      <c r="E987" s="33" t="s">
        <v>3647</v>
      </c>
      <c r="F987" s="37"/>
      <c r="G987" s="30"/>
    </row>
    <row r="988" spans="2:7" x14ac:dyDescent="0.4">
      <c r="B988" s="30" t="s">
        <v>2982</v>
      </c>
      <c r="C988" s="30" t="s">
        <v>2597</v>
      </c>
      <c r="D988" s="30">
        <v>430</v>
      </c>
      <c r="E988" s="33" t="s">
        <v>3650</v>
      </c>
      <c r="F988" s="37"/>
      <c r="G988" s="30"/>
    </row>
    <row r="989" spans="2:7" x14ac:dyDescent="0.4">
      <c r="B989" s="30" t="s">
        <v>2982</v>
      </c>
      <c r="C989" s="30" t="s">
        <v>2597</v>
      </c>
      <c r="D989" s="30">
        <v>431</v>
      </c>
      <c r="E989" s="33" t="s">
        <v>3245</v>
      </c>
      <c r="F989" s="37"/>
      <c r="G989" s="30"/>
    </row>
    <row r="990" spans="2:7" x14ac:dyDescent="0.4">
      <c r="B990" s="30" t="s">
        <v>2982</v>
      </c>
      <c r="C990" s="30" t="s">
        <v>2597</v>
      </c>
      <c r="D990" s="30">
        <v>432</v>
      </c>
      <c r="E990" s="33" t="s">
        <v>3651</v>
      </c>
      <c r="F990" s="37"/>
      <c r="G990" s="30"/>
    </row>
    <row r="991" spans="2:7" x14ac:dyDescent="0.4">
      <c r="B991" s="30" t="s">
        <v>2982</v>
      </c>
      <c r="C991" s="30" t="s">
        <v>2597</v>
      </c>
      <c r="D991" s="30">
        <v>433</v>
      </c>
      <c r="E991" s="33" t="s">
        <v>3655</v>
      </c>
      <c r="F991" s="37"/>
      <c r="G991" s="30"/>
    </row>
    <row r="992" spans="2:7" x14ac:dyDescent="0.4">
      <c r="B992" s="30" t="s">
        <v>2982</v>
      </c>
      <c r="C992" s="30" t="s">
        <v>2597</v>
      </c>
      <c r="D992" s="30">
        <v>434</v>
      </c>
      <c r="E992" s="33" t="s">
        <v>3657</v>
      </c>
      <c r="F992" s="37"/>
      <c r="G992" s="30"/>
    </row>
    <row r="993" spans="2:7" x14ac:dyDescent="0.4">
      <c r="B993" s="30" t="s">
        <v>2982</v>
      </c>
      <c r="C993" s="30" t="s">
        <v>2597</v>
      </c>
      <c r="D993" s="30">
        <v>435</v>
      </c>
      <c r="E993" s="33" t="s">
        <v>3661</v>
      </c>
      <c r="F993" s="37"/>
      <c r="G993" s="30"/>
    </row>
    <row r="994" spans="2:7" x14ac:dyDescent="0.4">
      <c r="B994" s="30" t="s">
        <v>2982</v>
      </c>
      <c r="C994" s="30" t="s">
        <v>2597</v>
      </c>
      <c r="D994" s="30">
        <v>436</v>
      </c>
      <c r="E994" s="33" t="s">
        <v>3665</v>
      </c>
      <c r="F994" s="37"/>
      <c r="G994" s="30"/>
    </row>
    <row r="995" spans="2:7" x14ac:dyDescent="0.4">
      <c r="B995" s="30" t="s">
        <v>2982</v>
      </c>
      <c r="C995" s="30" t="s">
        <v>2597</v>
      </c>
      <c r="D995" s="30">
        <v>437</v>
      </c>
      <c r="E995" s="33" t="s">
        <v>3668</v>
      </c>
      <c r="F995" s="37"/>
      <c r="G995" s="30"/>
    </row>
    <row r="996" spans="2:7" x14ac:dyDescent="0.4">
      <c r="B996" s="30" t="s">
        <v>2982</v>
      </c>
      <c r="C996" s="30" t="s">
        <v>2597</v>
      </c>
      <c r="D996" s="30">
        <v>438</v>
      </c>
      <c r="E996" s="33" t="s">
        <v>3671</v>
      </c>
      <c r="F996" s="37"/>
      <c r="G996" s="30"/>
    </row>
    <row r="997" spans="2:7" x14ac:dyDescent="0.4">
      <c r="B997" s="30" t="s">
        <v>2982</v>
      </c>
      <c r="C997" s="30" t="s">
        <v>2597</v>
      </c>
      <c r="D997" s="30">
        <v>439</v>
      </c>
      <c r="E997" s="33" t="s">
        <v>3673</v>
      </c>
      <c r="F997" s="37"/>
      <c r="G997" s="30"/>
    </row>
    <row r="998" spans="2:7" x14ac:dyDescent="0.4">
      <c r="B998" s="30" t="s">
        <v>2982</v>
      </c>
      <c r="C998" s="30" t="s">
        <v>2597</v>
      </c>
      <c r="D998" s="30">
        <v>440</v>
      </c>
      <c r="E998" s="33" t="s">
        <v>2609</v>
      </c>
      <c r="F998" s="37"/>
      <c r="G998" s="30"/>
    </row>
    <row r="999" spans="2:7" x14ac:dyDescent="0.4">
      <c r="B999" s="30" t="s">
        <v>2982</v>
      </c>
      <c r="C999" s="30" t="s">
        <v>2597</v>
      </c>
      <c r="D999" s="30">
        <v>441</v>
      </c>
      <c r="E999" s="33" t="s">
        <v>1437</v>
      </c>
      <c r="F999" s="37"/>
      <c r="G999" s="30"/>
    </row>
    <row r="1000" spans="2:7" x14ac:dyDescent="0.4">
      <c r="B1000" s="30" t="s">
        <v>2982</v>
      </c>
      <c r="C1000" s="30" t="s">
        <v>2597</v>
      </c>
      <c r="D1000" s="30">
        <v>442</v>
      </c>
      <c r="E1000" s="33" t="s">
        <v>775</v>
      </c>
      <c r="F1000" s="37"/>
      <c r="G1000" s="30"/>
    </row>
    <row r="1001" spans="2:7" x14ac:dyDescent="0.4">
      <c r="B1001" s="30" t="s">
        <v>2982</v>
      </c>
      <c r="C1001" s="30" t="s">
        <v>2597</v>
      </c>
      <c r="D1001" s="30">
        <v>443</v>
      </c>
      <c r="E1001" s="33" t="s">
        <v>3676</v>
      </c>
      <c r="F1001" s="37"/>
      <c r="G1001" s="30"/>
    </row>
    <row r="1002" spans="2:7" x14ac:dyDescent="0.4">
      <c r="B1002" s="30" t="s">
        <v>2982</v>
      </c>
      <c r="C1002" s="30" t="s">
        <v>2597</v>
      </c>
      <c r="D1002" s="30">
        <v>444</v>
      </c>
      <c r="E1002" s="33" t="s">
        <v>1409</v>
      </c>
      <c r="F1002" s="37"/>
      <c r="G1002" s="30"/>
    </row>
    <row r="1003" spans="2:7" x14ac:dyDescent="0.4">
      <c r="B1003" s="30" t="s">
        <v>2982</v>
      </c>
      <c r="C1003" s="30" t="s">
        <v>2597</v>
      </c>
      <c r="D1003" s="30">
        <v>445</v>
      </c>
      <c r="E1003" s="33" t="s">
        <v>3678</v>
      </c>
      <c r="F1003" s="37"/>
      <c r="G1003" s="30"/>
    </row>
    <row r="1004" spans="2:7" x14ac:dyDescent="0.4">
      <c r="B1004" s="30" t="s">
        <v>2982</v>
      </c>
      <c r="C1004" s="30" t="s">
        <v>2597</v>
      </c>
      <c r="D1004" s="30">
        <v>446</v>
      </c>
      <c r="E1004" s="33" t="s">
        <v>3681</v>
      </c>
      <c r="F1004" s="37"/>
      <c r="G1004" s="30"/>
    </row>
    <row r="1005" spans="2:7" x14ac:dyDescent="0.4">
      <c r="B1005" s="30" t="s">
        <v>2982</v>
      </c>
      <c r="C1005" s="30" t="s">
        <v>2597</v>
      </c>
      <c r="D1005" s="30">
        <v>447</v>
      </c>
      <c r="E1005" s="33" t="s">
        <v>876</v>
      </c>
      <c r="F1005" s="37"/>
      <c r="G1005" s="30"/>
    </row>
    <row r="1006" spans="2:7" x14ac:dyDescent="0.4">
      <c r="B1006" s="30" t="s">
        <v>2982</v>
      </c>
      <c r="C1006" s="30" t="s">
        <v>2597</v>
      </c>
      <c r="D1006" s="30">
        <v>448</v>
      </c>
      <c r="E1006" s="33" t="s">
        <v>3683</v>
      </c>
      <c r="F1006" s="37"/>
      <c r="G1006" s="30"/>
    </row>
    <row r="1007" spans="2:7" x14ac:dyDescent="0.4">
      <c r="B1007" s="30" t="s">
        <v>2982</v>
      </c>
      <c r="C1007" s="30" t="s">
        <v>2597</v>
      </c>
      <c r="D1007" s="30">
        <v>449</v>
      </c>
      <c r="E1007" s="33" t="s">
        <v>3686</v>
      </c>
      <c r="F1007" s="37"/>
      <c r="G1007" s="30"/>
    </row>
    <row r="1008" spans="2:7" x14ac:dyDescent="0.4">
      <c r="B1008" s="30" t="s">
        <v>2982</v>
      </c>
      <c r="C1008" s="30" t="s">
        <v>2597</v>
      </c>
      <c r="D1008" s="30">
        <v>450</v>
      </c>
      <c r="E1008" s="33" t="s">
        <v>2324</v>
      </c>
      <c r="F1008" s="37"/>
      <c r="G1008" s="30"/>
    </row>
    <row r="1009" spans="2:7" x14ac:dyDescent="0.4">
      <c r="B1009" s="30" t="s">
        <v>2982</v>
      </c>
      <c r="C1009" s="30" t="s">
        <v>2597</v>
      </c>
      <c r="D1009" s="30">
        <v>451</v>
      </c>
      <c r="E1009" s="33" t="s">
        <v>2992</v>
      </c>
      <c r="F1009" s="37"/>
      <c r="G1009" s="30"/>
    </row>
    <row r="1010" spans="2:7" x14ac:dyDescent="0.4">
      <c r="B1010" s="30" t="s">
        <v>2982</v>
      </c>
      <c r="C1010" s="30" t="s">
        <v>2597</v>
      </c>
      <c r="D1010" s="30">
        <v>452</v>
      </c>
      <c r="E1010" s="33" t="s">
        <v>3684</v>
      </c>
      <c r="F1010" s="37"/>
      <c r="G1010" s="30"/>
    </row>
    <row r="1011" spans="2:7" x14ac:dyDescent="0.4">
      <c r="B1011" s="30" t="s">
        <v>2982</v>
      </c>
      <c r="C1011" s="30" t="s">
        <v>2597</v>
      </c>
      <c r="D1011" s="30">
        <v>453</v>
      </c>
      <c r="E1011" s="33" t="s">
        <v>3687</v>
      </c>
      <c r="F1011" s="37"/>
      <c r="G1011" s="30"/>
    </row>
    <row r="1012" spans="2:7" x14ac:dyDescent="0.4">
      <c r="B1012" s="30" t="s">
        <v>2982</v>
      </c>
      <c r="C1012" s="30" t="s">
        <v>2597</v>
      </c>
      <c r="D1012" s="30">
        <v>454</v>
      </c>
      <c r="E1012" s="33" t="s">
        <v>712</v>
      </c>
      <c r="F1012" s="37"/>
      <c r="G1012" s="30"/>
    </row>
    <row r="1013" spans="2:7" x14ac:dyDescent="0.4">
      <c r="B1013" s="30" t="s">
        <v>2982</v>
      </c>
      <c r="C1013" s="30" t="s">
        <v>2597</v>
      </c>
      <c r="D1013" s="30">
        <v>455</v>
      </c>
      <c r="E1013" s="33" t="s">
        <v>1195</v>
      </c>
      <c r="F1013" s="37"/>
      <c r="G1013" s="30"/>
    </row>
    <row r="1014" spans="2:7" x14ac:dyDescent="0.4">
      <c r="B1014" s="30" t="s">
        <v>2982</v>
      </c>
      <c r="C1014" s="30" t="s">
        <v>2597</v>
      </c>
      <c r="D1014" s="30">
        <v>456</v>
      </c>
      <c r="E1014" s="33" t="s">
        <v>3689</v>
      </c>
      <c r="F1014" s="37"/>
      <c r="G1014" s="30"/>
    </row>
    <row r="1015" spans="2:7" x14ac:dyDescent="0.4">
      <c r="B1015" s="30" t="s">
        <v>2982</v>
      </c>
      <c r="C1015" s="30" t="s">
        <v>2597</v>
      </c>
      <c r="D1015" s="30">
        <v>457</v>
      </c>
      <c r="E1015" s="33" t="s">
        <v>3692</v>
      </c>
      <c r="F1015" s="37"/>
      <c r="G1015" s="30"/>
    </row>
    <row r="1016" spans="2:7" x14ac:dyDescent="0.4">
      <c r="B1016" s="30" t="s">
        <v>2982</v>
      </c>
      <c r="C1016" s="30" t="s">
        <v>2597</v>
      </c>
      <c r="D1016" s="30">
        <v>458</v>
      </c>
      <c r="E1016" s="33" t="s">
        <v>3694</v>
      </c>
      <c r="F1016" s="37"/>
      <c r="G1016" s="30"/>
    </row>
    <row r="1017" spans="2:7" x14ac:dyDescent="0.4">
      <c r="B1017" s="30" t="s">
        <v>2982</v>
      </c>
      <c r="C1017" s="30" t="s">
        <v>2597</v>
      </c>
      <c r="D1017" s="30">
        <v>459</v>
      </c>
      <c r="E1017" s="33" t="s">
        <v>3695</v>
      </c>
      <c r="F1017" s="37"/>
      <c r="G1017" s="30"/>
    </row>
    <row r="1018" spans="2:7" x14ac:dyDescent="0.4">
      <c r="B1018" s="30" t="s">
        <v>2982</v>
      </c>
      <c r="C1018" s="30" t="s">
        <v>2597</v>
      </c>
      <c r="D1018" s="30">
        <v>460</v>
      </c>
      <c r="E1018" s="33" t="s">
        <v>82</v>
      </c>
      <c r="F1018" s="37"/>
      <c r="G1018" s="30"/>
    </row>
    <row r="1019" spans="2:7" x14ac:dyDescent="0.4">
      <c r="B1019" s="30" t="s">
        <v>2982</v>
      </c>
      <c r="C1019" s="30" t="s">
        <v>2597</v>
      </c>
      <c r="D1019" s="30">
        <v>461</v>
      </c>
      <c r="E1019" s="33" t="s">
        <v>197</v>
      </c>
      <c r="F1019" s="37"/>
      <c r="G1019" s="30"/>
    </row>
    <row r="1020" spans="2:7" x14ac:dyDescent="0.4">
      <c r="B1020" s="30" t="s">
        <v>2982</v>
      </c>
      <c r="C1020" s="30" t="s">
        <v>2597</v>
      </c>
      <c r="D1020" s="30">
        <v>462</v>
      </c>
      <c r="E1020" s="33" t="s">
        <v>3696</v>
      </c>
      <c r="F1020" s="37"/>
      <c r="G1020" s="30"/>
    </row>
    <row r="1021" spans="2:7" x14ac:dyDescent="0.4">
      <c r="B1021" s="30" t="s">
        <v>2982</v>
      </c>
      <c r="C1021" s="30" t="s">
        <v>2597</v>
      </c>
      <c r="D1021" s="30">
        <v>463</v>
      </c>
      <c r="E1021" s="33" t="s">
        <v>3699</v>
      </c>
      <c r="F1021" s="37"/>
      <c r="G1021" s="30"/>
    </row>
    <row r="1022" spans="2:7" x14ac:dyDescent="0.4">
      <c r="B1022" s="30" t="s">
        <v>2982</v>
      </c>
      <c r="C1022" s="30" t="s">
        <v>2597</v>
      </c>
      <c r="D1022" s="30">
        <v>464</v>
      </c>
      <c r="E1022" s="33" t="s">
        <v>3702</v>
      </c>
      <c r="F1022" s="37"/>
      <c r="G1022" s="30"/>
    </row>
    <row r="1023" spans="2:7" x14ac:dyDescent="0.4">
      <c r="B1023" s="30" t="s">
        <v>2982</v>
      </c>
      <c r="C1023" s="30" t="s">
        <v>2597</v>
      </c>
      <c r="D1023" s="30">
        <v>465</v>
      </c>
      <c r="E1023" s="33" t="s">
        <v>2973</v>
      </c>
      <c r="F1023" s="37"/>
      <c r="G1023" s="30"/>
    </row>
    <row r="1024" spans="2:7" x14ac:dyDescent="0.4">
      <c r="B1024" s="30" t="s">
        <v>2982</v>
      </c>
      <c r="C1024" s="30" t="s">
        <v>2597</v>
      </c>
      <c r="D1024" s="30">
        <v>466</v>
      </c>
      <c r="E1024" s="33" t="s">
        <v>3703</v>
      </c>
      <c r="F1024" s="37"/>
      <c r="G1024" s="30"/>
    </row>
    <row r="1025" spans="2:7" x14ac:dyDescent="0.4">
      <c r="B1025" s="30" t="s">
        <v>2982</v>
      </c>
      <c r="C1025" s="30" t="s">
        <v>2597</v>
      </c>
      <c r="D1025" s="30">
        <v>467</v>
      </c>
      <c r="E1025" s="33" t="s">
        <v>3704</v>
      </c>
      <c r="F1025" s="37"/>
      <c r="G1025" s="30"/>
    </row>
    <row r="1026" spans="2:7" x14ac:dyDescent="0.4">
      <c r="B1026" s="30" t="s">
        <v>2982</v>
      </c>
      <c r="C1026" s="30" t="s">
        <v>2597</v>
      </c>
      <c r="D1026" s="30">
        <v>468</v>
      </c>
      <c r="E1026" s="33" t="s">
        <v>3707</v>
      </c>
      <c r="F1026" s="37"/>
      <c r="G1026" s="30"/>
    </row>
    <row r="1027" spans="2:7" x14ac:dyDescent="0.4">
      <c r="B1027" s="30" t="s">
        <v>2982</v>
      </c>
      <c r="C1027" s="30" t="s">
        <v>2597</v>
      </c>
      <c r="D1027" s="30">
        <v>469</v>
      </c>
      <c r="E1027" s="33" t="s">
        <v>785</v>
      </c>
      <c r="F1027" s="37"/>
      <c r="G1027" s="30"/>
    </row>
    <row r="1028" spans="2:7" x14ac:dyDescent="0.4">
      <c r="B1028" s="30" t="s">
        <v>2982</v>
      </c>
      <c r="C1028" s="30" t="s">
        <v>2597</v>
      </c>
      <c r="D1028" s="30">
        <v>470</v>
      </c>
      <c r="E1028" s="33" t="s">
        <v>3415</v>
      </c>
      <c r="F1028" s="37"/>
      <c r="G1028" s="30"/>
    </row>
    <row r="1029" spans="2:7" x14ac:dyDescent="0.4">
      <c r="B1029" s="30" t="s">
        <v>2982</v>
      </c>
      <c r="C1029" s="30" t="s">
        <v>2597</v>
      </c>
      <c r="D1029" s="30">
        <v>471</v>
      </c>
      <c r="E1029" s="33" t="s">
        <v>3708</v>
      </c>
      <c r="F1029" s="37"/>
      <c r="G1029" s="30"/>
    </row>
    <row r="1030" spans="2:7" x14ac:dyDescent="0.4">
      <c r="B1030" s="30" t="s">
        <v>2982</v>
      </c>
      <c r="C1030" s="30" t="s">
        <v>2597</v>
      </c>
      <c r="D1030" s="30">
        <v>472</v>
      </c>
      <c r="E1030" s="33" t="s">
        <v>3710</v>
      </c>
      <c r="F1030" s="37"/>
      <c r="G1030" s="30"/>
    </row>
    <row r="1031" spans="2:7" x14ac:dyDescent="0.4">
      <c r="B1031" s="30" t="s">
        <v>2982</v>
      </c>
      <c r="C1031" s="30" t="s">
        <v>2597</v>
      </c>
      <c r="D1031" s="30">
        <v>473</v>
      </c>
      <c r="E1031" s="33" t="s">
        <v>3711</v>
      </c>
      <c r="F1031" s="37"/>
      <c r="G1031" s="30"/>
    </row>
    <row r="1032" spans="2:7" x14ac:dyDescent="0.4">
      <c r="B1032" s="30" t="s">
        <v>2982</v>
      </c>
      <c r="C1032" s="30" t="s">
        <v>2597</v>
      </c>
      <c r="D1032" s="30">
        <v>474</v>
      </c>
      <c r="E1032" s="33" t="s">
        <v>2451</v>
      </c>
      <c r="F1032" s="37"/>
      <c r="G1032" s="30"/>
    </row>
    <row r="1033" spans="2:7" x14ac:dyDescent="0.4">
      <c r="B1033" s="30" t="s">
        <v>2982</v>
      </c>
      <c r="C1033" s="30" t="s">
        <v>2597</v>
      </c>
      <c r="D1033" s="30">
        <v>475</v>
      </c>
      <c r="E1033" s="33" t="s">
        <v>3712</v>
      </c>
      <c r="F1033" s="37"/>
      <c r="G1033" s="30"/>
    </row>
    <row r="1034" spans="2:7" x14ac:dyDescent="0.4">
      <c r="B1034" s="30" t="s">
        <v>2982</v>
      </c>
      <c r="C1034" s="30" t="s">
        <v>2597</v>
      </c>
      <c r="D1034" s="30">
        <v>476</v>
      </c>
      <c r="E1034" s="33" t="s">
        <v>5</v>
      </c>
      <c r="F1034" s="37"/>
      <c r="G1034" s="30"/>
    </row>
    <row r="1035" spans="2:7" x14ac:dyDescent="0.4">
      <c r="B1035" s="30" t="s">
        <v>2982</v>
      </c>
      <c r="C1035" s="30" t="s">
        <v>2597</v>
      </c>
      <c r="D1035" s="30">
        <v>477</v>
      </c>
      <c r="E1035" s="33" t="s">
        <v>1504</v>
      </c>
      <c r="F1035" s="37"/>
      <c r="G1035" s="30"/>
    </row>
    <row r="1036" spans="2:7" x14ac:dyDescent="0.4">
      <c r="B1036" s="30" t="s">
        <v>2982</v>
      </c>
      <c r="C1036" s="30" t="s">
        <v>2597</v>
      </c>
      <c r="D1036" s="30">
        <v>478</v>
      </c>
      <c r="E1036" s="33" t="s">
        <v>3713</v>
      </c>
      <c r="F1036" s="37"/>
      <c r="G1036" s="30"/>
    </row>
    <row r="1037" spans="2:7" x14ac:dyDescent="0.4">
      <c r="B1037" s="30" t="s">
        <v>2982</v>
      </c>
      <c r="C1037" s="30" t="s">
        <v>2597</v>
      </c>
      <c r="D1037" s="30">
        <v>479</v>
      </c>
      <c r="E1037" s="33" t="s">
        <v>795</v>
      </c>
      <c r="F1037" s="37"/>
      <c r="G1037" s="30"/>
    </row>
    <row r="1038" spans="2:7" x14ac:dyDescent="0.4">
      <c r="B1038" s="30" t="s">
        <v>2982</v>
      </c>
      <c r="C1038" s="30" t="s">
        <v>2597</v>
      </c>
      <c r="D1038" s="30">
        <v>480</v>
      </c>
      <c r="E1038" s="33" t="s">
        <v>3714</v>
      </c>
      <c r="F1038" s="37"/>
      <c r="G1038" s="30"/>
    </row>
    <row r="1039" spans="2:7" x14ac:dyDescent="0.4">
      <c r="B1039" s="30" t="s">
        <v>2982</v>
      </c>
      <c r="C1039" s="30" t="s">
        <v>2597</v>
      </c>
      <c r="D1039" s="30">
        <v>481</v>
      </c>
      <c r="E1039" s="33" t="s">
        <v>2493</v>
      </c>
      <c r="F1039" s="37"/>
      <c r="G1039" s="30"/>
    </row>
    <row r="1040" spans="2:7" x14ac:dyDescent="0.4">
      <c r="B1040" s="30" t="s">
        <v>2982</v>
      </c>
      <c r="C1040" s="30" t="s">
        <v>2597</v>
      </c>
      <c r="D1040" s="30">
        <v>482</v>
      </c>
      <c r="E1040" s="33" t="s">
        <v>3718</v>
      </c>
      <c r="F1040" s="37"/>
      <c r="G1040" s="30"/>
    </row>
    <row r="1041" spans="2:7" x14ac:dyDescent="0.4">
      <c r="B1041" s="30" t="s">
        <v>2982</v>
      </c>
      <c r="C1041" s="30" t="s">
        <v>2597</v>
      </c>
      <c r="D1041" s="30">
        <v>483</v>
      </c>
      <c r="E1041" s="33" t="s">
        <v>3719</v>
      </c>
      <c r="F1041" s="37"/>
      <c r="G1041" s="30"/>
    </row>
    <row r="1042" spans="2:7" x14ac:dyDescent="0.4">
      <c r="B1042" s="30" t="s">
        <v>2982</v>
      </c>
      <c r="C1042" s="30" t="s">
        <v>2597</v>
      </c>
      <c r="D1042" s="30">
        <v>484</v>
      </c>
      <c r="E1042" s="33" t="s">
        <v>3220</v>
      </c>
      <c r="F1042" s="37"/>
      <c r="G1042" s="30"/>
    </row>
    <row r="1043" spans="2:7" x14ac:dyDescent="0.4">
      <c r="B1043" s="30" t="s">
        <v>2982</v>
      </c>
      <c r="C1043" s="30" t="s">
        <v>2597</v>
      </c>
      <c r="D1043" s="30">
        <v>485</v>
      </c>
      <c r="E1043" s="33" t="s">
        <v>3723</v>
      </c>
      <c r="F1043" s="37"/>
      <c r="G1043" s="30"/>
    </row>
    <row r="1044" spans="2:7" x14ac:dyDescent="0.4">
      <c r="B1044" s="30" t="s">
        <v>2982</v>
      </c>
      <c r="C1044" s="30" t="s">
        <v>2597</v>
      </c>
      <c r="D1044" s="30">
        <v>486</v>
      </c>
      <c r="E1044" s="33" t="s">
        <v>533</v>
      </c>
      <c r="F1044" s="37"/>
      <c r="G1044" s="30"/>
    </row>
    <row r="1045" spans="2:7" x14ac:dyDescent="0.4">
      <c r="B1045" s="30" t="s">
        <v>2982</v>
      </c>
      <c r="C1045" s="30" t="s">
        <v>2597</v>
      </c>
      <c r="D1045" s="30">
        <v>487</v>
      </c>
      <c r="E1045" s="33" t="s">
        <v>3725</v>
      </c>
      <c r="F1045" s="37"/>
      <c r="G1045" s="30"/>
    </row>
    <row r="1046" spans="2:7" x14ac:dyDescent="0.4">
      <c r="B1046" s="30" t="s">
        <v>2982</v>
      </c>
      <c r="C1046" s="30" t="s">
        <v>2597</v>
      </c>
      <c r="D1046" s="30">
        <v>488</v>
      </c>
      <c r="E1046" s="33" t="s">
        <v>617</v>
      </c>
      <c r="F1046" s="37"/>
      <c r="G1046" s="30"/>
    </row>
    <row r="1047" spans="2:7" x14ac:dyDescent="0.4">
      <c r="B1047" s="30" t="s">
        <v>2982</v>
      </c>
      <c r="C1047" s="30" t="s">
        <v>2597</v>
      </c>
      <c r="D1047" s="30">
        <v>489</v>
      </c>
      <c r="E1047" s="33" t="s">
        <v>1223</v>
      </c>
      <c r="F1047" s="37"/>
      <c r="G1047" s="30"/>
    </row>
    <row r="1048" spans="2:7" x14ac:dyDescent="0.4">
      <c r="B1048" s="30" t="s">
        <v>2982</v>
      </c>
      <c r="C1048" s="30" t="s">
        <v>2597</v>
      </c>
      <c r="D1048" s="30">
        <v>490</v>
      </c>
      <c r="E1048" s="33" t="s">
        <v>3211</v>
      </c>
      <c r="F1048" s="37"/>
      <c r="G1048" s="30"/>
    </row>
    <row r="1049" spans="2:7" x14ac:dyDescent="0.4">
      <c r="B1049" s="30" t="s">
        <v>2982</v>
      </c>
      <c r="C1049" s="30" t="s">
        <v>2597</v>
      </c>
      <c r="D1049" s="30">
        <v>491</v>
      </c>
      <c r="E1049" s="33" t="s">
        <v>1178</v>
      </c>
      <c r="F1049" s="37"/>
      <c r="G1049" s="30"/>
    </row>
    <row r="1050" spans="2:7" x14ac:dyDescent="0.4">
      <c r="B1050" s="30" t="s">
        <v>2982</v>
      </c>
      <c r="C1050" s="30" t="s">
        <v>2597</v>
      </c>
      <c r="D1050" s="30">
        <v>492</v>
      </c>
      <c r="E1050" s="33" t="s">
        <v>1300</v>
      </c>
      <c r="F1050" s="37"/>
      <c r="G1050" s="30"/>
    </row>
    <row r="1051" spans="2:7" x14ac:dyDescent="0.4">
      <c r="B1051" s="30" t="s">
        <v>2982</v>
      </c>
      <c r="C1051" s="30" t="s">
        <v>2597</v>
      </c>
      <c r="D1051" s="30">
        <v>493</v>
      </c>
      <c r="E1051" s="33" t="s">
        <v>1956</v>
      </c>
      <c r="F1051" s="37"/>
      <c r="G1051" s="30"/>
    </row>
    <row r="1052" spans="2:7" x14ac:dyDescent="0.4">
      <c r="B1052" s="30" t="s">
        <v>2982</v>
      </c>
      <c r="C1052" s="30" t="s">
        <v>2597</v>
      </c>
      <c r="D1052" s="30">
        <v>494</v>
      </c>
      <c r="E1052" s="33" t="s">
        <v>2845</v>
      </c>
      <c r="F1052" s="37"/>
      <c r="G1052" s="30"/>
    </row>
    <row r="1053" spans="2:7" x14ac:dyDescent="0.4">
      <c r="B1053" s="30" t="s">
        <v>2982</v>
      </c>
      <c r="C1053" s="30" t="s">
        <v>2597</v>
      </c>
      <c r="D1053" s="30">
        <v>495</v>
      </c>
      <c r="E1053" s="33" t="s">
        <v>3726</v>
      </c>
      <c r="F1053" s="37"/>
      <c r="G1053" s="30"/>
    </row>
    <row r="1054" spans="2:7" x14ac:dyDescent="0.4">
      <c r="B1054" s="30" t="s">
        <v>2982</v>
      </c>
      <c r="C1054" s="30" t="s">
        <v>2597</v>
      </c>
      <c r="D1054" s="30">
        <v>496</v>
      </c>
      <c r="E1054" s="33" t="s">
        <v>3728</v>
      </c>
      <c r="F1054" s="37"/>
      <c r="G1054" s="30"/>
    </row>
    <row r="1055" spans="2:7" x14ac:dyDescent="0.4">
      <c r="B1055" s="30" t="s">
        <v>2982</v>
      </c>
      <c r="C1055" s="30" t="s">
        <v>2597</v>
      </c>
      <c r="D1055" s="30">
        <v>497</v>
      </c>
      <c r="E1055" s="33" t="s">
        <v>3731</v>
      </c>
      <c r="F1055" s="37"/>
      <c r="G1055" s="30"/>
    </row>
    <row r="1056" spans="2:7" x14ac:dyDescent="0.4">
      <c r="B1056" s="30" t="s">
        <v>2982</v>
      </c>
      <c r="C1056" s="30" t="s">
        <v>2597</v>
      </c>
      <c r="D1056" s="30">
        <v>498</v>
      </c>
      <c r="E1056" s="33" t="s">
        <v>3732</v>
      </c>
      <c r="F1056" s="37"/>
      <c r="G1056" s="30"/>
    </row>
    <row r="1057" spans="2:7" x14ac:dyDescent="0.4">
      <c r="B1057" s="30" t="s">
        <v>2982</v>
      </c>
      <c r="C1057" s="30" t="s">
        <v>2597</v>
      </c>
      <c r="D1057" s="30">
        <v>499</v>
      </c>
      <c r="E1057" s="33" t="s">
        <v>3504</v>
      </c>
      <c r="F1057" s="37"/>
      <c r="G1057" s="30"/>
    </row>
    <row r="1058" spans="2:7" x14ac:dyDescent="0.4">
      <c r="B1058" s="30" t="s">
        <v>2982</v>
      </c>
      <c r="C1058" s="30" t="s">
        <v>2597</v>
      </c>
      <c r="D1058" s="30">
        <v>500</v>
      </c>
      <c r="E1058" s="33" t="s">
        <v>550</v>
      </c>
      <c r="F1058" s="37"/>
      <c r="G1058" s="30"/>
    </row>
    <row r="1059" spans="2:7" x14ac:dyDescent="0.4">
      <c r="B1059" s="30" t="s">
        <v>2982</v>
      </c>
      <c r="C1059" s="30" t="s">
        <v>2597</v>
      </c>
      <c r="D1059" s="30">
        <v>501</v>
      </c>
      <c r="E1059" s="33" t="s">
        <v>147</v>
      </c>
      <c r="F1059" s="37"/>
      <c r="G1059" s="30"/>
    </row>
    <row r="1060" spans="2:7" x14ac:dyDescent="0.4">
      <c r="B1060" s="30" t="s">
        <v>2982</v>
      </c>
      <c r="C1060" s="30" t="s">
        <v>2597</v>
      </c>
      <c r="D1060" s="30">
        <v>502</v>
      </c>
      <c r="E1060" s="33" t="s">
        <v>3734</v>
      </c>
      <c r="F1060" s="37"/>
      <c r="G1060" s="30"/>
    </row>
    <row r="1061" spans="2:7" x14ac:dyDescent="0.4">
      <c r="B1061" s="30" t="s">
        <v>2982</v>
      </c>
      <c r="C1061" s="30" t="s">
        <v>2597</v>
      </c>
      <c r="D1061" s="30">
        <v>503</v>
      </c>
      <c r="E1061" s="33" t="s">
        <v>2340</v>
      </c>
      <c r="F1061" s="37"/>
      <c r="G1061" s="30"/>
    </row>
    <row r="1062" spans="2:7" x14ac:dyDescent="0.4">
      <c r="B1062" s="30" t="s">
        <v>2982</v>
      </c>
      <c r="C1062" s="30" t="s">
        <v>2597</v>
      </c>
      <c r="D1062" s="30">
        <v>504</v>
      </c>
      <c r="E1062" s="33" t="s">
        <v>1506</v>
      </c>
      <c r="F1062" s="37"/>
      <c r="G1062" s="30"/>
    </row>
    <row r="1063" spans="2:7" x14ac:dyDescent="0.4">
      <c r="B1063" s="30" t="s">
        <v>2982</v>
      </c>
      <c r="C1063" s="30" t="s">
        <v>2597</v>
      </c>
      <c r="D1063" s="30">
        <v>505</v>
      </c>
      <c r="E1063" s="33" t="s">
        <v>3736</v>
      </c>
      <c r="F1063" s="37"/>
      <c r="G1063" s="30"/>
    </row>
    <row r="1064" spans="2:7" x14ac:dyDescent="0.4">
      <c r="B1064" s="30" t="s">
        <v>2982</v>
      </c>
      <c r="C1064" s="30" t="s">
        <v>2597</v>
      </c>
      <c r="D1064" s="30">
        <v>506</v>
      </c>
      <c r="E1064" s="33" t="s">
        <v>3737</v>
      </c>
      <c r="F1064" s="37"/>
      <c r="G1064" s="30"/>
    </row>
    <row r="1065" spans="2:7" x14ac:dyDescent="0.4">
      <c r="B1065" s="30" t="s">
        <v>2982</v>
      </c>
      <c r="C1065" s="30" t="s">
        <v>2597</v>
      </c>
      <c r="D1065" s="30">
        <v>507</v>
      </c>
      <c r="E1065" s="33" t="s">
        <v>3738</v>
      </c>
      <c r="F1065" s="37"/>
      <c r="G1065" s="30"/>
    </row>
    <row r="1066" spans="2:7" x14ac:dyDescent="0.4">
      <c r="B1066" s="30" t="s">
        <v>2982</v>
      </c>
      <c r="C1066" s="30" t="s">
        <v>2597</v>
      </c>
      <c r="D1066" s="30">
        <v>508</v>
      </c>
      <c r="E1066" s="33" t="s">
        <v>3741</v>
      </c>
      <c r="F1066" s="37"/>
      <c r="G1066" s="30"/>
    </row>
    <row r="1067" spans="2:7" x14ac:dyDescent="0.4">
      <c r="B1067" s="30" t="s">
        <v>2982</v>
      </c>
      <c r="C1067" s="30" t="s">
        <v>2597</v>
      </c>
      <c r="D1067" s="30">
        <v>509</v>
      </c>
      <c r="E1067" s="33" t="s">
        <v>1751</v>
      </c>
      <c r="F1067" s="37"/>
      <c r="G1067" s="30"/>
    </row>
    <row r="1068" spans="2:7" x14ac:dyDescent="0.4">
      <c r="B1068" s="30" t="s">
        <v>2982</v>
      </c>
      <c r="C1068" s="30" t="s">
        <v>2597</v>
      </c>
      <c r="D1068" s="30">
        <v>510</v>
      </c>
      <c r="E1068" s="33" t="s">
        <v>3742</v>
      </c>
      <c r="F1068" s="37"/>
      <c r="G1068" s="30"/>
    </row>
    <row r="1069" spans="2:7" x14ac:dyDescent="0.4">
      <c r="B1069" s="30" t="s">
        <v>2982</v>
      </c>
      <c r="C1069" s="30" t="s">
        <v>2597</v>
      </c>
      <c r="D1069" s="30">
        <v>511</v>
      </c>
      <c r="E1069" s="33" t="s">
        <v>1972</v>
      </c>
      <c r="F1069" s="37"/>
      <c r="G1069" s="30"/>
    </row>
    <row r="1070" spans="2:7" x14ac:dyDescent="0.4">
      <c r="B1070" s="30" t="s">
        <v>2982</v>
      </c>
      <c r="C1070" s="30" t="s">
        <v>2597</v>
      </c>
      <c r="D1070" s="30">
        <v>512</v>
      </c>
      <c r="E1070" s="33" t="s">
        <v>1422</v>
      </c>
      <c r="F1070" s="37"/>
      <c r="G1070" s="30"/>
    </row>
    <row r="1071" spans="2:7" x14ac:dyDescent="0.4">
      <c r="B1071" s="30" t="s">
        <v>2982</v>
      </c>
      <c r="C1071" s="30" t="s">
        <v>2597</v>
      </c>
      <c r="D1071" s="30">
        <v>513</v>
      </c>
      <c r="E1071" s="33" t="s">
        <v>3744</v>
      </c>
      <c r="F1071" s="37"/>
      <c r="G1071" s="30"/>
    </row>
    <row r="1072" spans="2:7" x14ac:dyDescent="0.4">
      <c r="B1072" s="30" t="s">
        <v>2982</v>
      </c>
      <c r="C1072" s="30" t="s">
        <v>2597</v>
      </c>
      <c r="D1072" s="30">
        <v>514</v>
      </c>
      <c r="E1072" s="33" t="s">
        <v>15</v>
      </c>
      <c r="F1072" s="37"/>
      <c r="G1072" s="30"/>
    </row>
    <row r="1073" spans="2:7" x14ac:dyDescent="0.4">
      <c r="B1073" s="30" t="s">
        <v>2982</v>
      </c>
      <c r="C1073" s="30" t="s">
        <v>2597</v>
      </c>
      <c r="D1073" s="30">
        <v>515</v>
      </c>
      <c r="E1073" s="33" t="s">
        <v>3745</v>
      </c>
      <c r="F1073" s="37"/>
      <c r="G1073" s="30"/>
    </row>
    <row r="1074" spans="2:7" x14ac:dyDescent="0.4">
      <c r="B1074" s="30" t="s">
        <v>2982</v>
      </c>
      <c r="C1074" s="30" t="s">
        <v>2597</v>
      </c>
      <c r="D1074" s="30">
        <v>516</v>
      </c>
      <c r="E1074" s="33" t="s">
        <v>1896</v>
      </c>
      <c r="F1074" s="37"/>
      <c r="G1074" s="30"/>
    </row>
    <row r="1075" spans="2:7" x14ac:dyDescent="0.4">
      <c r="B1075" s="30" t="s">
        <v>2982</v>
      </c>
      <c r="C1075" s="30" t="s">
        <v>2597</v>
      </c>
      <c r="D1075" s="30">
        <v>517</v>
      </c>
      <c r="E1075" s="33" t="s">
        <v>1332</v>
      </c>
      <c r="F1075" s="37"/>
      <c r="G1075" s="30"/>
    </row>
    <row r="1076" spans="2:7" x14ac:dyDescent="0.4">
      <c r="B1076" s="30" t="s">
        <v>2982</v>
      </c>
      <c r="C1076" s="30" t="s">
        <v>2597</v>
      </c>
      <c r="D1076" s="30">
        <v>518</v>
      </c>
      <c r="E1076" s="33" t="s">
        <v>3746</v>
      </c>
      <c r="F1076" s="37"/>
      <c r="G1076" s="30"/>
    </row>
    <row r="1077" spans="2:7" x14ac:dyDescent="0.4">
      <c r="B1077" s="30" t="s">
        <v>2982</v>
      </c>
      <c r="C1077" s="30" t="s">
        <v>2597</v>
      </c>
      <c r="D1077" s="30">
        <v>519</v>
      </c>
      <c r="E1077" s="33" t="s">
        <v>3109</v>
      </c>
      <c r="F1077" s="37"/>
      <c r="G1077" s="30"/>
    </row>
    <row r="1078" spans="2:7" x14ac:dyDescent="0.4">
      <c r="B1078" s="30" t="s">
        <v>2982</v>
      </c>
      <c r="C1078" s="30" t="s">
        <v>2597</v>
      </c>
      <c r="D1078" s="30">
        <v>520</v>
      </c>
      <c r="E1078" s="33" t="s">
        <v>3750</v>
      </c>
      <c r="F1078" s="37"/>
      <c r="G1078" s="30"/>
    </row>
    <row r="1079" spans="2:7" x14ac:dyDescent="0.4">
      <c r="B1079" s="30" t="s">
        <v>2982</v>
      </c>
      <c r="C1079" s="30" t="s">
        <v>2597</v>
      </c>
      <c r="D1079" s="30">
        <v>521</v>
      </c>
      <c r="E1079" s="33" t="s">
        <v>3751</v>
      </c>
      <c r="F1079" s="37"/>
      <c r="G1079" s="30"/>
    </row>
    <row r="1080" spans="2:7" x14ac:dyDescent="0.4">
      <c r="B1080" s="30" t="s">
        <v>2982</v>
      </c>
      <c r="C1080" s="30" t="s">
        <v>2597</v>
      </c>
      <c r="D1080" s="30">
        <v>522</v>
      </c>
      <c r="E1080" s="33" t="s">
        <v>87</v>
      </c>
      <c r="F1080" s="37"/>
      <c r="G1080" s="30"/>
    </row>
    <row r="1081" spans="2:7" x14ac:dyDescent="0.4">
      <c r="B1081" s="30" t="s">
        <v>2982</v>
      </c>
      <c r="C1081" s="30" t="s">
        <v>2597</v>
      </c>
      <c r="D1081" s="30">
        <v>523</v>
      </c>
      <c r="E1081" s="33" t="s">
        <v>3752</v>
      </c>
      <c r="F1081" s="37"/>
      <c r="G1081" s="30"/>
    </row>
    <row r="1082" spans="2:7" x14ac:dyDescent="0.4">
      <c r="B1082" s="30" t="s">
        <v>2982</v>
      </c>
      <c r="C1082" s="30" t="s">
        <v>2597</v>
      </c>
      <c r="D1082" s="30">
        <v>524</v>
      </c>
      <c r="E1082" s="33" t="s">
        <v>3754</v>
      </c>
      <c r="F1082" s="37"/>
      <c r="G1082" s="30"/>
    </row>
    <row r="1083" spans="2:7" x14ac:dyDescent="0.4">
      <c r="B1083" s="30" t="s">
        <v>2982</v>
      </c>
      <c r="C1083" s="30" t="s">
        <v>2597</v>
      </c>
      <c r="D1083" s="30">
        <v>525</v>
      </c>
      <c r="E1083" s="33" t="s">
        <v>1528</v>
      </c>
      <c r="F1083" s="37"/>
      <c r="G1083" s="30"/>
    </row>
    <row r="1084" spans="2:7" x14ac:dyDescent="0.4">
      <c r="B1084" s="30" t="s">
        <v>2982</v>
      </c>
      <c r="C1084" s="30" t="s">
        <v>2597</v>
      </c>
      <c r="D1084" s="30">
        <v>526</v>
      </c>
      <c r="E1084" s="33" t="s">
        <v>3757</v>
      </c>
      <c r="F1084" s="37"/>
      <c r="G1084" s="30"/>
    </row>
    <row r="1085" spans="2:7" x14ac:dyDescent="0.4">
      <c r="B1085" s="30" t="s">
        <v>2982</v>
      </c>
      <c r="C1085" s="30" t="s">
        <v>2597</v>
      </c>
      <c r="D1085" s="30">
        <v>527</v>
      </c>
      <c r="E1085" s="33" t="s">
        <v>3758</v>
      </c>
      <c r="F1085" s="37"/>
      <c r="G1085" s="30"/>
    </row>
    <row r="1086" spans="2:7" x14ac:dyDescent="0.4">
      <c r="B1086" s="30" t="s">
        <v>2982</v>
      </c>
      <c r="C1086" s="30" t="s">
        <v>2597</v>
      </c>
      <c r="D1086" s="30">
        <v>528</v>
      </c>
      <c r="E1086" s="33" t="s">
        <v>410</v>
      </c>
      <c r="F1086" s="37"/>
      <c r="G1086" s="30"/>
    </row>
    <row r="1087" spans="2:7" x14ac:dyDescent="0.4">
      <c r="B1087" s="30" t="s">
        <v>2982</v>
      </c>
      <c r="C1087" s="30" t="s">
        <v>2597</v>
      </c>
      <c r="D1087" s="30">
        <v>529</v>
      </c>
      <c r="E1087" s="33" t="s">
        <v>1566</v>
      </c>
      <c r="F1087" s="37"/>
      <c r="G1087" s="30"/>
    </row>
    <row r="1088" spans="2:7" x14ac:dyDescent="0.4">
      <c r="B1088" s="30" t="s">
        <v>2982</v>
      </c>
      <c r="C1088" s="30" t="s">
        <v>2597</v>
      </c>
      <c r="D1088" s="30">
        <v>530</v>
      </c>
      <c r="E1088" s="33" t="s">
        <v>2365</v>
      </c>
      <c r="F1088" s="37"/>
      <c r="G1088" s="30"/>
    </row>
    <row r="1089" spans="2:7" x14ac:dyDescent="0.4">
      <c r="B1089" s="30" t="s">
        <v>2982</v>
      </c>
      <c r="C1089" s="30" t="s">
        <v>2597</v>
      </c>
      <c r="D1089" s="30">
        <v>531</v>
      </c>
      <c r="E1089" s="33" t="s">
        <v>3760</v>
      </c>
      <c r="F1089" s="37"/>
      <c r="G1089" s="30"/>
    </row>
    <row r="1090" spans="2:7" x14ac:dyDescent="0.4">
      <c r="B1090" s="30" t="s">
        <v>2982</v>
      </c>
      <c r="C1090" s="30" t="s">
        <v>2597</v>
      </c>
      <c r="D1090" s="30">
        <v>532</v>
      </c>
      <c r="E1090" s="33" t="s">
        <v>3762</v>
      </c>
      <c r="F1090" s="37"/>
      <c r="G1090" s="30"/>
    </row>
    <row r="1091" spans="2:7" x14ac:dyDescent="0.4">
      <c r="B1091" s="30" t="s">
        <v>2982</v>
      </c>
      <c r="C1091" s="30" t="s">
        <v>2597</v>
      </c>
      <c r="D1091" s="30">
        <v>533</v>
      </c>
      <c r="E1091" s="33" t="s">
        <v>3763</v>
      </c>
      <c r="F1091" s="37"/>
      <c r="G1091" s="30"/>
    </row>
    <row r="1092" spans="2:7" x14ac:dyDescent="0.4">
      <c r="B1092" s="30" t="s">
        <v>2982</v>
      </c>
      <c r="C1092" s="30" t="s">
        <v>2597</v>
      </c>
      <c r="D1092" s="30">
        <v>534</v>
      </c>
      <c r="E1092" s="33" t="s">
        <v>3240</v>
      </c>
      <c r="F1092" s="37"/>
      <c r="G1092" s="30"/>
    </row>
    <row r="1093" spans="2:7" x14ac:dyDescent="0.4">
      <c r="B1093" s="30" t="s">
        <v>2982</v>
      </c>
      <c r="C1093" s="30" t="s">
        <v>2597</v>
      </c>
      <c r="D1093" s="30">
        <v>535</v>
      </c>
      <c r="E1093" s="33" t="s">
        <v>3250</v>
      </c>
      <c r="F1093" s="37"/>
      <c r="G1093" s="30"/>
    </row>
    <row r="1094" spans="2:7" x14ac:dyDescent="0.4">
      <c r="B1094" s="30" t="s">
        <v>2982</v>
      </c>
      <c r="C1094" s="30" t="s">
        <v>2597</v>
      </c>
      <c r="D1094" s="30">
        <v>536</v>
      </c>
      <c r="E1094" s="33" t="s">
        <v>3764</v>
      </c>
      <c r="F1094" s="37"/>
      <c r="G1094" s="30"/>
    </row>
    <row r="1095" spans="2:7" x14ac:dyDescent="0.4">
      <c r="B1095" s="30" t="s">
        <v>2982</v>
      </c>
      <c r="C1095" s="30" t="s">
        <v>2597</v>
      </c>
      <c r="D1095" s="30">
        <v>537</v>
      </c>
      <c r="E1095" s="33" t="s">
        <v>3766</v>
      </c>
      <c r="F1095" s="37"/>
      <c r="G1095" s="30"/>
    </row>
    <row r="1096" spans="2:7" x14ac:dyDescent="0.4">
      <c r="B1096" s="30" t="s">
        <v>2982</v>
      </c>
      <c r="C1096" s="30" t="s">
        <v>2597</v>
      </c>
      <c r="D1096" s="30">
        <v>538</v>
      </c>
      <c r="E1096" s="33" t="s">
        <v>3768</v>
      </c>
      <c r="F1096" s="37"/>
      <c r="G1096" s="30"/>
    </row>
    <row r="1097" spans="2:7" x14ac:dyDescent="0.4">
      <c r="B1097" s="30" t="s">
        <v>2982</v>
      </c>
      <c r="C1097" s="30" t="s">
        <v>2597</v>
      </c>
      <c r="D1097" s="30">
        <v>539</v>
      </c>
      <c r="E1097" s="33" t="s">
        <v>2043</v>
      </c>
      <c r="F1097" s="37"/>
      <c r="G1097" s="30"/>
    </row>
    <row r="1098" spans="2:7" x14ac:dyDescent="0.4">
      <c r="B1098" s="30" t="s">
        <v>2982</v>
      </c>
      <c r="C1098" s="30" t="s">
        <v>2597</v>
      </c>
      <c r="D1098" s="30">
        <v>540</v>
      </c>
      <c r="E1098" s="33" t="s">
        <v>1456</v>
      </c>
      <c r="F1098" s="37"/>
      <c r="G1098" s="30"/>
    </row>
    <row r="1099" spans="2:7" x14ac:dyDescent="0.4">
      <c r="B1099" s="30" t="s">
        <v>2982</v>
      </c>
      <c r="C1099" s="30" t="s">
        <v>2597</v>
      </c>
      <c r="D1099" s="30">
        <v>541</v>
      </c>
      <c r="E1099" s="33" t="s">
        <v>3769</v>
      </c>
      <c r="F1099" s="37"/>
      <c r="G1099" s="30"/>
    </row>
    <row r="1100" spans="2:7" x14ac:dyDescent="0.4">
      <c r="B1100" s="30" t="s">
        <v>2982</v>
      </c>
      <c r="C1100" s="30" t="s">
        <v>2597</v>
      </c>
      <c r="D1100" s="30">
        <v>542</v>
      </c>
      <c r="E1100" s="33" t="s">
        <v>2263</v>
      </c>
      <c r="F1100" s="37"/>
      <c r="G1100" s="30"/>
    </row>
    <row r="1101" spans="2:7" x14ac:dyDescent="0.4">
      <c r="B1101" s="30" t="s">
        <v>2982</v>
      </c>
      <c r="C1101" s="30" t="s">
        <v>2597</v>
      </c>
      <c r="D1101" s="30">
        <v>543</v>
      </c>
      <c r="E1101" s="33" t="s">
        <v>3771</v>
      </c>
      <c r="F1101" s="37"/>
      <c r="G1101" s="30"/>
    </row>
    <row r="1102" spans="2:7" x14ac:dyDescent="0.4">
      <c r="B1102" s="30" t="s">
        <v>2982</v>
      </c>
      <c r="C1102" s="30" t="s">
        <v>2597</v>
      </c>
      <c r="D1102" s="30">
        <v>544</v>
      </c>
      <c r="E1102" s="33" t="s">
        <v>3772</v>
      </c>
      <c r="F1102" s="37"/>
      <c r="G1102" s="30"/>
    </row>
    <row r="1103" spans="2:7" x14ac:dyDescent="0.4">
      <c r="B1103" s="30" t="s">
        <v>2982</v>
      </c>
      <c r="C1103" s="30" t="s">
        <v>2597</v>
      </c>
      <c r="D1103" s="30">
        <v>545</v>
      </c>
      <c r="E1103" s="33" t="s">
        <v>3141</v>
      </c>
      <c r="F1103" s="37"/>
      <c r="G1103" s="30"/>
    </row>
    <row r="1104" spans="2:7" x14ac:dyDescent="0.4">
      <c r="B1104" s="30" t="s">
        <v>2982</v>
      </c>
      <c r="C1104" s="30" t="s">
        <v>2597</v>
      </c>
      <c r="D1104" s="30">
        <v>546</v>
      </c>
      <c r="E1104" s="33" t="s">
        <v>3773</v>
      </c>
      <c r="F1104" s="37"/>
      <c r="G1104" s="30"/>
    </row>
    <row r="1105" spans="2:7" x14ac:dyDescent="0.4">
      <c r="B1105" s="30" t="s">
        <v>2982</v>
      </c>
      <c r="C1105" s="30" t="s">
        <v>2597</v>
      </c>
      <c r="D1105" s="30">
        <v>547</v>
      </c>
      <c r="E1105" s="33" t="s">
        <v>3775</v>
      </c>
      <c r="F1105" s="37"/>
      <c r="G1105" s="30"/>
    </row>
    <row r="1106" spans="2:7" x14ac:dyDescent="0.4">
      <c r="B1106" s="30" t="s">
        <v>2982</v>
      </c>
      <c r="C1106" s="30" t="s">
        <v>2597</v>
      </c>
      <c r="D1106" s="30">
        <v>548</v>
      </c>
      <c r="E1106" s="33" t="s">
        <v>3777</v>
      </c>
      <c r="F1106" s="37"/>
      <c r="G1106" s="30"/>
    </row>
    <row r="1107" spans="2:7" x14ac:dyDescent="0.4">
      <c r="B1107" s="30" t="s">
        <v>2982</v>
      </c>
      <c r="C1107" s="30" t="s">
        <v>2597</v>
      </c>
      <c r="D1107" s="30">
        <v>549</v>
      </c>
      <c r="E1107" s="33" t="s">
        <v>3778</v>
      </c>
      <c r="F1107" s="37"/>
      <c r="G1107" s="30"/>
    </row>
    <row r="1108" spans="2:7" x14ac:dyDescent="0.4">
      <c r="B1108" s="30" t="s">
        <v>2982</v>
      </c>
      <c r="C1108" s="30" t="s">
        <v>2597</v>
      </c>
      <c r="D1108" s="30">
        <v>550</v>
      </c>
      <c r="E1108" s="33" t="s">
        <v>3780</v>
      </c>
      <c r="F1108" s="37"/>
      <c r="G1108" s="30"/>
    </row>
    <row r="1109" spans="2:7" x14ac:dyDescent="0.4">
      <c r="B1109" s="30" t="s">
        <v>2982</v>
      </c>
      <c r="C1109" s="30" t="s">
        <v>2597</v>
      </c>
      <c r="D1109" s="30">
        <v>551</v>
      </c>
      <c r="E1109" s="33" t="s">
        <v>3090</v>
      </c>
      <c r="F1109" s="37"/>
      <c r="G1109" s="30"/>
    </row>
    <row r="1110" spans="2:7" x14ac:dyDescent="0.4">
      <c r="B1110" s="30" t="s">
        <v>2982</v>
      </c>
      <c r="C1110" s="30" t="s">
        <v>2597</v>
      </c>
      <c r="D1110" s="30">
        <v>552</v>
      </c>
      <c r="E1110" s="33" t="s">
        <v>3781</v>
      </c>
      <c r="F1110" s="37"/>
      <c r="G1110" s="30"/>
    </row>
    <row r="1111" spans="2:7" x14ac:dyDescent="0.4">
      <c r="B1111" s="30" t="s">
        <v>2982</v>
      </c>
      <c r="C1111" s="30" t="s">
        <v>2597</v>
      </c>
      <c r="D1111" s="30">
        <v>553</v>
      </c>
      <c r="E1111" s="33" t="s">
        <v>3784</v>
      </c>
      <c r="F1111" s="37"/>
      <c r="G1111" s="30"/>
    </row>
    <row r="1112" spans="2:7" x14ac:dyDescent="0.4">
      <c r="B1112" s="30" t="s">
        <v>2982</v>
      </c>
      <c r="C1112" s="30" t="s">
        <v>2597</v>
      </c>
      <c r="D1112" s="30">
        <v>554</v>
      </c>
      <c r="E1112" s="33" t="s">
        <v>3787</v>
      </c>
      <c r="F1112" s="37"/>
      <c r="G1112" s="30"/>
    </row>
    <row r="1113" spans="2:7" x14ac:dyDescent="0.4">
      <c r="B1113" s="30" t="s">
        <v>2982</v>
      </c>
      <c r="C1113" s="30" t="s">
        <v>2597</v>
      </c>
      <c r="D1113" s="30">
        <v>555</v>
      </c>
      <c r="E1113" s="33" t="s">
        <v>3788</v>
      </c>
      <c r="F1113" s="37"/>
      <c r="G1113" s="30"/>
    </row>
    <row r="1114" spans="2:7" x14ac:dyDescent="0.4">
      <c r="B1114" s="30" t="s">
        <v>2982</v>
      </c>
      <c r="C1114" s="30" t="s">
        <v>2597</v>
      </c>
      <c r="D1114" s="30">
        <v>556</v>
      </c>
      <c r="E1114" s="33" t="s">
        <v>3791</v>
      </c>
      <c r="F1114" s="37"/>
      <c r="G1114" s="30"/>
    </row>
    <row r="1115" spans="2:7" x14ac:dyDescent="0.4">
      <c r="B1115" s="30" t="s">
        <v>2982</v>
      </c>
      <c r="C1115" s="30" t="s">
        <v>2597</v>
      </c>
      <c r="D1115" s="30">
        <v>557</v>
      </c>
      <c r="E1115" s="33" t="s">
        <v>3794</v>
      </c>
      <c r="F1115" s="37"/>
      <c r="G1115" s="30"/>
    </row>
    <row r="1116" spans="2:7" x14ac:dyDescent="0.4">
      <c r="B1116" s="30" t="s">
        <v>2982</v>
      </c>
      <c r="C1116" s="30" t="s">
        <v>2597</v>
      </c>
      <c r="D1116" s="30">
        <v>558</v>
      </c>
      <c r="E1116" s="33" t="s">
        <v>3795</v>
      </c>
      <c r="F1116" s="37"/>
      <c r="G1116" s="30"/>
    </row>
    <row r="1117" spans="2:7" x14ac:dyDescent="0.4">
      <c r="B1117" s="30" t="s">
        <v>2982</v>
      </c>
      <c r="C1117" s="30" t="s">
        <v>2597</v>
      </c>
      <c r="D1117" s="30">
        <v>559</v>
      </c>
      <c r="E1117" s="33" t="s">
        <v>3797</v>
      </c>
      <c r="F1117" s="37"/>
      <c r="G1117" s="30"/>
    </row>
    <row r="1118" spans="2:7" x14ac:dyDescent="0.4">
      <c r="B1118" s="30" t="s">
        <v>2982</v>
      </c>
      <c r="C1118" s="30" t="s">
        <v>2597</v>
      </c>
      <c r="D1118" s="30">
        <v>560</v>
      </c>
      <c r="E1118" s="33" t="s">
        <v>2522</v>
      </c>
      <c r="F1118" s="37"/>
      <c r="G1118" s="30"/>
    </row>
    <row r="1119" spans="2:7" x14ac:dyDescent="0.4">
      <c r="B1119" s="30" t="s">
        <v>2982</v>
      </c>
      <c r="C1119" s="30" t="s">
        <v>2597</v>
      </c>
      <c r="D1119" s="30">
        <v>561</v>
      </c>
      <c r="E1119" s="33" t="s">
        <v>1510</v>
      </c>
      <c r="F1119" s="37"/>
      <c r="G1119" s="30"/>
    </row>
    <row r="1120" spans="2:7" x14ac:dyDescent="0.4">
      <c r="B1120" s="30" t="s">
        <v>2982</v>
      </c>
      <c r="C1120" s="30" t="s">
        <v>2597</v>
      </c>
      <c r="D1120" s="30">
        <v>562</v>
      </c>
      <c r="E1120" s="33" t="s">
        <v>3799</v>
      </c>
      <c r="F1120" s="37"/>
      <c r="G1120" s="30"/>
    </row>
    <row r="1121" spans="2:7" x14ac:dyDescent="0.4">
      <c r="B1121" s="30" t="s">
        <v>2982</v>
      </c>
      <c r="C1121" s="30" t="s">
        <v>2597</v>
      </c>
      <c r="D1121" s="30">
        <v>563</v>
      </c>
      <c r="E1121" s="33" t="s">
        <v>542</v>
      </c>
      <c r="F1121" s="37"/>
      <c r="G1121" s="30"/>
    </row>
    <row r="1122" spans="2:7" x14ac:dyDescent="0.4">
      <c r="B1122" s="30" t="s">
        <v>2982</v>
      </c>
      <c r="C1122" s="30" t="s">
        <v>2597</v>
      </c>
      <c r="D1122" s="30">
        <v>564</v>
      </c>
      <c r="E1122" s="33" t="s">
        <v>3800</v>
      </c>
      <c r="F1122" s="37"/>
      <c r="G1122" s="30"/>
    </row>
    <row r="1123" spans="2:7" x14ac:dyDescent="0.4">
      <c r="B1123" s="30" t="s">
        <v>2982</v>
      </c>
      <c r="C1123" s="30" t="s">
        <v>2597</v>
      </c>
      <c r="D1123" s="30">
        <v>565</v>
      </c>
      <c r="E1123" s="33" t="s">
        <v>1768</v>
      </c>
      <c r="F1123" s="37"/>
      <c r="G1123" s="30"/>
    </row>
    <row r="1124" spans="2:7" x14ac:dyDescent="0.4">
      <c r="B1124" s="30" t="s">
        <v>2982</v>
      </c>
      <c r="C1124" s="30" t="s">
        <v>2597</v>
      </c>
      <c r="D1124" s="30">
        <v>566</v>
      </c>
      <c r="E1124" s="33" t="s">
        <v>2420</v>
      </c>
      <c r="F1124" s="37"/>
      <c r="G1124" s="30"/>
    </row>
    <row r="1125" spans="2:7" x14ac:dyDescent="0.4">
      <c r="B1125" s="30" t="s">
        <v>2982</v>
      </c>
      <c r="C1125" s="30" t="s">
        <v>2597</v>
      </c>
      <c r="D1125" s="30">
        <v>567</v>
      </c>
      <c r="E1125" s="33" t="s">
        <v>3801</v>
      </c>
      <c r="F1125" s="37"/>
      <c r="G1125" s="30"/>
    </row>
    <row r="1126" spans="2:7" x14ac:dyDescent="0.4">
      <c r="B1126" s="30" t="s">
        <v>2982</v>
      </c>
      <c r="C1126" s="30" t="s">
        <v>2597</v>
      </c>
      <c r="D1126" s="30">
        <v>568</v>
      </c>
      <c r="E1126" s="33" t="s">
        <v>3739</v>
      </c>
      <c r="F1126" s="37"/>
      <c r="G1126" s="30"/>
    </row>
    <row r="1127" spans="2:7" x14ac:dyDescent="0.4">
      <c r="B1127" s="30" t="s">
        <v>2982</v>
      </c>
      <c r="C1127" s="30" t="s">
        <v>2597</v>
      </c>
      <c r="D1127" s="30">
        <v>569</v>
      </c>
      <c r="E1127" s="33" t="s">
        <v>3803</v>
      </c>
      <c r="F1127" s="37"/>
      <c r="G1127" s="30"/>
    </row>
    <row r="1128" spans="2:7" x14ac:dyDescent="0.4">
      <c r="B1128" s="30" t="s">
        <v>2982</v>
      </c>
      <c r="C1128" s="30" t="s">
        <v>2597</v>
      </c>
      <c r="D1128" s="30">
        <v>570</v>
      </c>
      <c r="E1128" s="33" t="s">
        <v>3804</v>
      </c>
      <c r="F1128" s="37"/>
      <c r="G1128" s="30"/>
    </row>
    <row r="1129" spans="2:7" x14ac:dyDescent="0.4">
      <c r="B1129" s="30" t="s">
        <v>2982</v>
      </c>
      <c r="C1129" s="30" t="s">
        <v>2597</v>
      </c>
      <c r="D1129" s="30">
        <v>571</v>
      </c>
      <c r="E1129" s="33" t="s">
        <v>3806</v>
      </c>
      <c r="F1129" s="37"/>
      <c r="G1129" s="30"/>
    </row>
    <row r="1130" spans="2:7" x14ac:dyDescent="0.4">
      <c r="B1130" s="30" t="s">
        <v>2982</v>
      </c>
      <c r="C1130" s="30" t="s">
        <v>2597</v>
      </c>
      <c r="D1130" s="30">
        <v>572</v>
      </c>
      <c r="E1130" s="33" t="s">
        <v>917</v>
      </c>
      <c r="F1130" s="37"/>
      <c r="G1130" s="30"/>
    </row>
    <row r="1131" spans="2:7" x14ac:dyDescent="0.4">
      <c r="B1131" s="30" t="s">
        <v>2982</v>
      </c>
      <c r="C1131" s="30" t="s">
        <v>2597</v>
      </c>
      <c r="D1131" s="30">
        <v>573</v>
      </c>
      <c r="E1131" s="33" t="s">
        <v>501</v>
      </c>
      <c r="F1131" s="37"/>
      <c r="G1131" s="30"/>
    </row>
    <row r="1132" spans="2:7" x14ac:dyDescent="0.4">
      <c r="B1132" s="30" t="s">
        <v>2982</v>
      </c>
      <c r="C1132" s="30" t="s">
        <v>2597</v>
      </c>
      <c r="D1132" s="30">
        <v>574</v>
      </c>
      <c r="E1132" s="33" t="s">
        <v>3073</v>
      </c>
      <c r="F1132" s="37"/>
      <c r="G1132" s="30"/>
    </row>
    <row r="1133" spans="2:7" x14ac:dyDescent="0.4">
      <c r="B1133" s="30" t="s">
        <v>2982</v>
      </c>
      <c r="C1133" s="30" t="s">
        <v>2597</v>
      </c>
      <c r="D1133" s="30">
        <v>575</v>
      </c>
      <c r="E1133" s="33" t="s">
        <v>2154</v>
      </c>
      <c r="F1133" s="37"/>
      <c r="G1133" s="30"/>
    </row>
    <row r="1134" spans="2:7" x14ac:dyDescent="0.4">
      <c r="B1134" s="30" t="s">
        <v>2982</v>
      </c>
      <c r="C1134" s="30" t="s">
        <v>2597</v>
      </c>
      <c r="D1134" s="30">
        <v>576</v>
      </c>
      <c r="E1134" s="33" t="s">
        <v>3808</v>
      </c>
      <c r="F1134" s="37"/>
      <c r="G1134" s="30"/>
    </row>
    <row r="1135" spans="2:7" x14ac:dyDescent="0.4">
      <c r="B1135" s="30" t="s">
        <v>2982</v>
      </c>
      <c r="C1135" s="30" t="s">
        <v>2597</v>
      </c>
      <c r="D1135" s="30">
        <v>577</v>
      </c>
      <c r="E1135" s="33" t="s">
        <v>3810</v>
      </c>
      <c r="F1135" s="37"/>
      <c r="G1135" s="30"/>
    </row>
    <row r="1136" spans="2:7" x14ac:dyDescent="0.4">
      <c r="B1136" s="30" t="s">
        <v>2982</v>
      </c>
      <c r="C1136" s="30" t="s">
        <v>2597</v>
      </c>
      <c r="D1136" s="30">
        <v>578</v>
      </c>
      <c r="E1136" s="33" t="s">
        <v>349</v>
      </c>
      <c r="F1136" s="37"/>
      <c r="G1136" s="30"/>
    </row>
    <row r="1137" spans="2:7" x14ac:dyDescent="0.4">
      <c r="B1137" s="30" t="s">
        <v>2982</v>
      </c>
      <c r="C1137" s="30" t="s">
        <v>2597</v>
      </c>
      <c r="D1137" s="30">
        <v>579</v>
      </c>
      <c r="E1137" s="33" t="s">
        <v>3812</v>
      </c>
      <c r="F1137" s="37"/>
      <c r="G1137" s="30"/>
    </row>
    <row r="1138" spans="2:7" x14ac:dyDescent="0.4">
      <c r="B1138" s="30" t="s">
        <v>2982</v>
      </c>
      <c r="C1138" s="30" t="s">
        <v>2597</v>
      </c>
      <c r="D1138" s="30">
        <v>580</v>
      </c>
      <c r="E1138" s="33" t="s">
        <v>3814</v>
      </c>
      <c r="F1138" s="37"/>
      <c r="G1138" s="30"/>
    </row>
    <row r="1139" spans="2:7" x14ac:dyDescent="0.4">
      <c r="B1139" s="30" t="s">
        <v>2982</v>
      </c>
      <c r="C1139" s="30" t="s">
        <v>2597</v>
      </c>
      <c r="D1139" s="30">
        <v>581</v>
      </c>
      <c r="E1139" s="33" t="s">
        <v>1144</v>
      </c>
      <c r="F1139" s="37"/>
      <c r="G1139" s="30"/>
    </row>
    <row r="1140" spans="2:7" x14ac:dyDescent="0.4">
      <c r="B1140" s="30" t="s">
        <v>2982</v>
      </c>
      <c r="C1140" s="30" t="s">
        <v>2597</v>
      </c>
      <c r="D1140" s="30">
        <v>582</v>
      </c>
      <c r="E1140" s="33" t="s">
        <v>2998</v>
      </c>
      <c r="F1140" s="37"/>
      <c r="G1140" s="30"/>
    </row>
    <row r="1141" spans="2:7" x14ac:dyDescent="0.4">
      <c r="B1141" s="30" t="s">
        <v>2982</v>
      </c>
      <c r="C1141" s="30" t="s">
        <v>2597</v>
      </c>
      <c r="D1141" s="30">
        <v>583</v>
      </c>
      <c r="E1141" s="33" t="s">
        <v>3816</v>
      </c>
      <c r="F1141" s="37"/>
      <c r="G1141" s="30"/>
    </row>
    <row r="1142" spans="2:7" x14ac:dyDescent="0.4">
      <c r="B1142" s="30" t="s">
        <v>2982</v>
      </c>
      <c r="C1142" s="30" t="s">
        <v>2597</v>
      </c>
      <c r="D1142" s="30">
        <v>584</v>
      </c>
      <c r="E1142" s="33" t="s">
        <v>2112</v>
      </c>
      <c r="F1142" s="37"/>
      <c r="G1142" s="30"/>
    </row>
    <row r="1143" spans="2:7" x14ac:dyDescent="0.4">
      <c r="B1143" s="30" t="s">
        <v>2982</v>
      </c>
      <c r="C1143" s="30" t="s">
        <v>2597</v>
      </c>
      <c r="D1143" s="30">
        <v>585</v>
      </c>
      <c r="E1143" s="33" t="s">
        <v>3819</v>
      </c>
      <c r="F1143" s="37"/>
      <c r="G1143" s="30"/>
    </row>
    <row r="1144" spans="2:7" x14ac:dyDescent="0.4">
      <c r="B1144" s="30" t="s">
        <v>2982</v>
      </c>
      <c r="C1144" s="30" t="s">
        <v>2597</v>
      </c>
      <c r="D1144" s="30">
        <v>586</v>
      </c>
      <c r="E1144" s="33" t="s">
        <v>2660</v>
      </c>
      <c r="F1144" s="37"/>
      <c r="G1144" s="30"/>
    </row>
    <row r="1145" spans="2:7" x14ac:dyDescent="0.4">
      <c r="B1145" s="30" t="s">
        <v>2982</v>
      </c>
      <c r="C1145" s="30" t="s">
        <v>2597</v>
      </c>
      <c r="D1145" s="30">
        <v>587</v>
      </c>
      <c r="E1145" s="33" t="s">
        <v>2406</v>
      </c>
      <c r="F1145" s="37"/>
      <c r="G1145" s="30"/>
    </row>
    <row r="1146" spans="2:7" x14ac:dyDescent="0.4">
      <c r="B1146" s="30" t="s">
        <v>2982</v>
      </c>
      <c r="C1146" s="30" t="s">
        <v>2597</v>
      </c>
      <c r="D1146" s="30">
        <v>588</v>
      </c>
      <c r="E1146" s="33" t="s">
        <v>879</v>
      </c>
      <c r="F1146" s="37"/>
      <c r="G1146" s="30"/>
    </row>
    <row r="1147" spans="2:7" x14ac:dyDescent="0.4">
      <c r="B1147" s="30" t="s">
        <v>2982</v>
      </c>
      <c r="C1147" s="30" t="s">
        <v>2597</v>
      </c>
      <c r="D1147" s="30">
        <v>589</v>
      </c>
      <c r="E1147" s="33" t="s">
        <v>3821</v>
      </c>
      <c r="F1147" s="37"/>
      <c r="G1147" s="30"/>
    </row>
    <row r="1148" spans="2:7" x14ac:dyDescent="0.4">
      <c r="B1148" s="30" t="s">
        <v>2982</v>
      </c>
      <c r="C1148" s="30" t="s">
        <v>2597</v>
      </c>
      <c r="D1148" s="30">
        <v>590</v>
      </c>
      <c r="E1148" s="33" t="s">
        <v>335</v>
      </c>
      <c r="F1148" s="37"/>
      <c r="G1148" s="30"/>
    </row>
    <row r="1149" spans="2:7" x14ac:dyDescent="0.4">
      <c r="B1149" s="30" t="s">
        <v>2982</v>
      </c>
      <c r="C1149" s="30" t="s">
        <v>2597</v>
      </c>
      <c r="D1149" s="30">
        <v>591</v>
      </c>
      <c r="E1149" s="33" t="s">
        <v>346</v>
      </c>
      <c r="F1149" s="37"/>
      <c r="G1149" s="30"/>
    </row>
    <row r="1150" spans="2:7" x14ac:dyDescent="0.4">
      <c r="B1150" s="30" t="s">
        <v>2982</v>
      </c>
      <c r="C1150" s="30" t="s">
        <v>2597</v>
      </c>
      <c r="D1150" s="30">
        <v>592</v>
      </c>
      <c r="E1150" s="33" t="s">
        <v>1078</v>
      </c>
      <c r="F1150" s="37"/>
      <c r="G1150" s="30"/>
    </row>
    <row r="1151" spans="2:7" x14ac:dyDescent="0.4">
      <c r="B1151" s="30" t="s">
        <v>2982</v>
      </c>
      <c r="C1151" s="30" t="s">
        <v>2597</v>
      </c>
      <c r="D1151" s="30">
        <v>593</v>
      </c>
      <c r="E1151" s="33" t="s">
        <v>3822</v>
      </c>
      <c r="F1151" s="37"/>
      <c r="G1151" s="30"/>
    </row>
    <row r="1152" spans="2:7" x14ac:dyDescent="0.4">
      <c r="B1152" s="30" t="s">
        <v>2982</v>
      </c>
      <c r="C1152" s="30" t="s">
        <v>2597</v>
      </c>
      <c r="D1152" s="30">
        <v>594</v>
      </c>
      <c r="E1152" s="33" t="s">
        <v>3826</v>
      </c>
      <c r="F1152" s="37"/>
      <c r="G1152" s="30"/>
    </row>
    <row r="1153" spans="2:7" x14ac:dyDescent="0.4">
      <c r="B1153" s="30" t="s">
        <v>2982</v>
      </c>
      <c r="C1153" s="30" t="s">
        <v>2597</v>
      </c>
      <c r="D1153" s="30">
        <v>595</v>
      </c>
      <c r="E1153" s="33" t="s">
        <v>3828</v>
      </c>
      <c r="F1153" s="37"/>
      <c r="G1153" s="30"/>
    </row>
    <row r="1154" spans="2:7" x14ac:dyDescent="0.4">
      <c r="B1154" s="30" t="s">
        <v>2982</v>
      </c>
      <c r="C1154" s="30" t="s">
        <v>2597</v>
      </c>
      <c r="D1154" s="30">
        <v>596</v>
      </c>
      <c r="E1154" s="33" t="s">
        <v>3829</v>
      </c>
      <c r="F1154" s="37"/>
      <c r="G1154" s="30"/>
    </row>
    <row r="1155" spans="2:7" x14ac:dyDescent="0.4">
      <c r="B1155" s="30" t="s">
        <v>2982</v>
      </c>
      <c r="C1155" s="30" t="s">
        <v>2597</v>
      </c>
      <c r="D1155" s="30">
        <v>597</v>
      </c>
      <c r="E1155" s="33" t="s">
        <v>1064</v>
      </c>
      <c r="F1155" s="37"/>
      <c r="G1155" s="30"/>
    </row>
    <row r="1156" spans="2:7" x14ac:dyDescent="0.4">
      <c r="B1156" s="30" t="s">
        <v>2982</v>
      </c>
      <c r="C1156" s="30" t="s">
        <v>2597</v>
      </c>
      <c r="D1156" s="30">
        <v>598</v>
      </c>
      <c r="E1156" s="33" t="s">
        <v>1161</v>
      </c>
      <c r="F1156" s="37"/>
      <c r="G1156" s="30"/>
    </row>
    <row r="1157" spans="2:7" x14ac:dyDescent="0.4">
      <c r="B1157" s="30" t="s">
        <v>2982</v>
      </c>
      <c r="C1157" s="30" t="s">
        <v>2597</v>
      </c>
      <c r="D1157" s="30">
        <v>599</v>
      </c>
      <c r="E1157" s="33" t="s">
        <v>3830</v>
      </c>
      <c r="F1157" s="37"/>
      <c r="G1157" s="30"/>
    </row>
    <row r="1158" spans="2:7" x14ac:dyDescent="0.4">
      <c r="B1158" s="30" t="s">
        <v>2982</v>
      </c>
      <c r="C1158" s="30" t="s">
        <v>2597</v>
      </c>
      <c r="D1158" s="30">
        <v>600</v>
      </c>
      <c r="E1158" s="33" t="s">
        <v>3832</v>
      </c>
      <c r="F1158" s="37"/>
      <c r="G1158" s="30"/>
    </row>
    <row r="1159" spans="2:7" x14ac:dyDescent="0.4">
      <c r="B1159" s="30" t="s">
        <v>2982</v>
      </c>
      <c r="C1159" s="30" t="s">
        <v>2597</v>
      </c>
      <c r="D1159" s="30">
        <v>601</v>
      </c>
      <c r="E1159" s="33" t="s">
        <v>3835</v>
      </c>
      <c r="F1159" s="37"/>
      <c r="G1159" s="30"/>
    </row>
    <row r="1160" spans="2:7" x14ac:dyDescent="0.4">
      <c r="B1160" s="30" t="s">
        <v>2982</v>
      </c>
      <c r="C1160" s="30" t="s">
        <v>2597</v>
      </c>
      <c r="D1160" s="30">
        <v>602</v>
      </c>
      <c r="E1160" s="33" t="s">
        <v>23</v>
      </c>
      <c r="F1160" s="37"/>
      <c r="G1160" s="30"/>
    </row>
    <row r="1161" spans="2:7" x14ac:dyDescent="0.4">
      <c r="B1161" s="30" t="s">
        <v>2982</v>
      </c>
      <c r="C1161" s="30" t="s">
        <v>2597</v>
      </c>
      <c r="D1161" s="30">
        <v>603</v>
      </c>
      <c r="E1161" s="33" t="s">
        <v>3836</v>
      </c>
      <c r="F1161" s="37"/>
      <c r="G1161" s="30"/>
    </row>
    <row r="1162" spans="2:7" x14ac:dyDescent="0.4">
      <c r="B1162" s="30" t="s">
        <v>2982</v>
      </c>
      <c r="C1162" s="30" t="s">
        <v>2597</v>
      </c>
      <c r="D1162" s="30">
        <v>604</v>
      </c>
      <c r="E1162" s="33" t="s">
        <v>3837</v>
      </c>
      <c r="F1162" s="37"/>
      <c r="G1162" s="30"/>
    </row>
    <row r="1163" spans="2:7" x14ac:dyDescent="0.4">
      <c r="B1163" s="30" t="s">
        <v>2982</v>
      </c>
      <c r="C1163" s="30" t="s">
        <v>2597</v>
      </c>
      <c r="D1163" s="30">
        <v>605</v>
      </c>
      <c r="E1163" s="33" t="s">
        <v>3838</v>
      </c>
      <c r="F1163" s="37"/>
      <c r="G1163" s="30"/>
    </row>
    <row r="1164" spans="2:7" x14ac:dyDescent="0.4">
      <c r="B1164" s="30" t="s">
        <v>2982</v>
      </c>
      <c r="C1164" s="30" t="s">
        <v>2597</v>
      </c>
      <c r="D1164" s="30">
        <v>606</v>
      </c>
      <c r="E1164" s="33" t="s">
        <v>3840</v>
      </c>
      <c r="F1164" s="37"/>
      <c r="G1164" s="30"/>
    </row>
    <row r="1165" spans="2:7" x14ac:dyDescent="0.4">
      <c r="B1165" s="30" t="s">
        <v>2982</v>
      </c>
      <c r="C1165" s="30" t="s">
        <v>2597</v>
      </c>
      <c r="D1165" s="30">
        <v>607</v>
      </c>
      <c r="E1165" s="33" t="s">
        <v>3843</v>
      </c>
      <c r="F1165" s="37"/>
      <c r="G1165" s="30"/>
    </row>
    <row r="1166" spans="2:7" x14ac:dyDescent="0.4">
      <c r="B1166" s="30" t="s">
        <v>2982</v>
      </c>
      <c r="C1166" s="30" t="s">
        <v>2597</v>
      </c>
      <c r="D1166" s="30">
        <v>608</v>
      </c>
      <c r="E1166" s="33" t="s">
        <v>3845</v>
      </c>
      <c r="F1166" s="37"/>
      <c r="G1166" s="30"/>
    </row>
    <row r="1167" spans="2:7" x14ac:dyDescent="0.4">
      <c r="B1167" s="30" t="s">
        <v>2982</v>
      </c>
      <c r="C1167" s="30" t="s">
        <v>2597</v>
      </c>
      <c r="D1167" s="30">
        <v>609</v>
      </c>
      <c r="E1167" s="33" t="s">
        <v>3133</v>
      </c>
      <c r="F1167" s="37"/>
      <c r="G1167" s="30"/>
    </row>
    <row r="1168" spans="2:7" x14ac:dyDescent="0.4">
      <c r="B1168" s="30" t="s">
        <v>2982</v>
      </c>
      <c r="C1168" s="30" t="s">
        <v>2597</v>
      </c>
      <c r="D1168" s="30">
        <v>610</v>
      </c>
      <c r="E1168" s="33" t="s">
        <v>3846</v>
      </c>
      <c r="F1168" s="37"/>
      <c r="G1168" s="30"/>
    </row>
    <row r="1169" spans="2:7" x14ac:dyDescent="0.4">
      <c r="B1169" s="30" t="s">
        <v>2982</v>
      </c>
      <c r="C1169" s="30" t="s">
        <v>2597</v>
      </c>
      <c r="D1169" s="30">
        <v>611</v>
      </c>
      <c r="E1169" s="33" t="s">
        <v>3849</v>
      </c>
      <c r="F1169" s="37"/>
      <c r="G1169" s="30"/>
    </row>
    <row r="1170" spans="2:7" x14ac:dyDescent="0.4">
      <c r="B1170" s="30" t="s">
        <v>2982</v>
      </c>
      <c r="C1170" s="30" t="s">
        <v>2597</v>
      </c>
      <c r="D1170" s="30">
        <v>612</v>
      </c>
      <c r="E1170" s="33" t="s">
        <v>3852</v>
      </c>
      <c r="F1170" s="37"/>
      <c r="G1170" s="30"/>
    </row>
    <row r="1171" spans="2:7" x14ac:dyDescent="0.4">
      <c r="B1171" s="30" t="s">
        <v>2982</v>
      </c>
      <c r="C1171" s="30" t="s">
        <v>2597</v>
      </c>
      <c r="D1171" s="30">
        <v>613</v>
      </c>
      <c r="E1171" s="33" t="s">
        <v>2964</v>
      </c>
      <c r="F1171" s="37"/>
      <c r="G1171" s="30"/>
    </row>
    <row r="1172" spans="2:7" x14ac:dyDescent="0.4">
      <c r="B1172" s="30" t="s">
        <v>2982</v>
      </c>
      <c r="C1172" s="30" t="s">
        <v>2597</v>
      </c>
      <c r="D1172" s="30">
        <v>614</v>
      </c>
      <c r="E1172" s="33" t="s">
        <v>3853</v>
      </c>
      <c r="F1172" s="37"/>
      <c r="G1172" s="30"/>
    </row>
    <row r="1173" spans="2:7" x14ac:dyDescent="0.4">
      <c r="B1173" s="30" t="s">
        <v>2982</v>
      </c>
      <c r="C1173" s="30" t="s">
        <v>2597</v>
      </c>
      <c r="D1173" s="30">
        <v>615</v>
      </c>
      <c r="E1173" s="33" t="s">
        <v>921</v>
      </c>
      <c r="F1173" s="37"/>
      <c r="G1173" s="30"/>
    </row>
    <row r="1174" spans="2:7" x14ac:dyDescent="0.4">
      <c r="B1174" s="30" t="s">
        <v>2982</v>
      </c>
      <c r="C1174" s="30" t="s">
        <v>2597</v>
      </c>
      <c r="D1174" s="30">
        <v>616</v>
      </c>
      <c r="E1174" s="33" t="s">
        <v>3854</v>
      </c>
      <c r="F1174" s="37"/>
      <c r="G1174" s="30"/>
    </row>
    <row r="1175" spans="2:7" x14ac:dyDescent="0.4">
      <c r="B1175" s="30" t="s">
        <v>2982</v>
      </c>
      <c r="C1175" s="30" t="s">
        <v>2597</v>
      </c>
      <c r="D1175" s="30">
        <v>617</v>
      </c>
      <c r="E1175" s="33" t="s">
        <v>3857</v>
      </c>
      <c r="F1175" s="37"/>
      <c r="G1175" s="30"/>
    </row>
    <row r="1176" spans="2:7" x14ac:dyDescent="0.4">
      <c r="B1176" s="30" t="s">
        <v>2982</v>
      </c>
      <c r="C1176" s="30" t="s">
        <v>2597</v>
      </c>
      <c r="D1176" s="30">
        <v>618</v>
      </c>
      <c r="E1176" s="33" t="s">
        <v>3859</v>
      </c>
      <c r="F1176" s="37"/>
      <c r="G1176" s="30"/>
    </row>
    <row r="1177" spans="2:7" x14ac:dyDescent="0.4">
      <c r="B1177" s="30" t="s">
        <v>2982</v>
      </c>
      <c r="C1177" s="30" t="s">
        <v>2597</v>
      </c>
      <c r="D1177" s="30">
        <v>619</v>
      </c>
      <c r="E1177" s="33" t="s">
        <v>1901</v>
      </c>
      <c r="F1177" s="37"/>
      <c r="G1177" s="30"/>
    </row>
    <row r="1178" spans="2:7" x14ac:dyDescent="0.4">
      <c r="B1178" s="30" t="s">
        <v>2982</v>
      </c>
      <c r="C1178" s="30" t="s">
        <v>2597</v>
      </c>
      <c r="D1178" s="30">
        <v>620</v>
      </c>
      <c r="E1178" s="33" t="s">
        <v>3442</v>
      </c>
      <c r="F1178" s="37"/>
      <c r="G1178" s="30"/>
    </row>
    <row r="1179" spans="2:7" x14ac:dyDescent="0.4">
      <c r="B1179" s="30" t="s">
        <v>2982</v>
      </c>
      <c r="C1179" s="30" t="s">
        <v>2597</v>
      </c>
      <c r="D1179" s="30">
        <v>621</v>
      </c>
      <c r="E1179" s="33" t="s">
        <v>3057</v>
      </c>
      <c r="F1179" s="37"/>
      <c r="G1179" s="30"/>
    </row>
    <row r="1180" spans="2:7" x14ac:dyDescent="0.4">
      <c r="B1180" s="30" t="s">
        <v>2982</v>
      </c>
      <c r="C1180" s="30" t="s">
        <v>2597</v>
      </c>
      <c r="D1180" s="30">
        <v>622</v>
      </c>
      <c r="E1180" s="33" t="s">
        <v>1481</v>
      </c>
      <c r="F1180" s="37"/>
      <c r="G1180" s="30"/>
    </row>
    <row r="1181" spans="2:7" x14ac:dyDescent="0.4">
      <c r="B1181" s="30" t="s">
        <v>2982</v>
      </c>
      <c r="C1181" s="30" t="s">
        <v>2597</v>
      </c>
      <c r="D1181" s="30">
        <v>623</v>
      </c>
      <c r="E1181" s="33" t="s">
        <v>1808</v>
      </c>
      <c r="F1181" s="37"/>
      <c r="G1181" s="30"/>
    </row>
    <row r="1182" spans="2:7" x14ac:dyDescent="0.4">
      <c r="B1182" s="30" t="s">
        <v>2982</v>
      </c>
      <c r="C1182" s="30" t="s">
        <v>2597</v>
      </c>
      <c r="D1182" s="30">
        <v>624</v>
      </c>
      <c r="E1182" s="33" t="s">
        <v>1219</v>
      </c>
      <c r="F1182" s="37"/>
      <c r="G1182" s="30"/>
    </row>
    <row r="1183" spans="2:7" x14ac:dyDescent="0.4">
      <c r="B1183" s="30" t="s">
        <v>2982</v>
      </c>
      <c r="C1183" s="30" t="s">
        <v>2597</v>
      </c>
      <c r="D1183" s="30">
        <v>625</v>
      </c>
      <c r="E1183" s="33" t="s">
        <v>3861</v>
      </c>
      <c r="F1183" s="37"/>
      <c r="G1183" s="30"/>
    </row>
    <row r="1184" spans="2:7" x14ac:dyDescent="0.4">
      <c r="B1184" s="30" t="s">
        <v>2982</v>
      </c>
      <c r="C1184" s="30" t="s">
        <v>2597</v>
      </c>
      <c r="D1184" s="30">
        <v>626</v>
      </c>
      <c r="E1184" s="33" t="s">
        <v>3532</v>
      </c>
      <c r="F1184" s="37"/>
      <c r="G1184" s="30"/>
    </row>
    <row r="1185" spans="2:7" x14ac:dyDescent="0.4">
      <c r="B1185" s="30" t="s">
        <v>2982</v>
      </c>
      <c r="C1185" s="30" t="s">
        <v>2597</v>
      </c>
      <c r="D1185" s="30">
        <v>627</v>
      </c>
      <c r="E1185" s="33" t="s">
        <v>1788</v>
      </c>
      <c r="F1185" s="37"/>
      <c r="G1185" s="30"/>
    </row>
    <row r="1186" spans="2:7" x14ac:dyDescent="0.4">
      <c r="B1186" s="30" t="s">
        <v>2982</v>
      </c>
      <c r="C1186" s="30" t="s">
        <v>2597</v>
      </c>
      <c r="D1186" s="30">
        <v>628</v>
      </c>
      <c r="E1186" s="33" t="s">
        <v>3863</v>
      </c>
      <c r="F1186" s="37"/>
      <c r="G1186" s="30"/>
    </row>
    <row r="1187" spans="2:7" x14ac:dyDescent="0.4">
      <c r="B1187" s="30" t="s">
        <v>2982</v>
      </c>
      <c r="C1187" s="30" t="s">
        <v>2597</v>
      </c>
      <c r="D1187" s="30">
        <v>629</v>
      </c>
      <c r="E1187" s="33" t="s">
        <v>3867</v>
      </c>
      <c r="F1187" s="37"/>
      <c r="G1187" s="30"/>
    </row>
    <row r="1188" spans="2:7" x14ac:dyDescent="0.4">
      <c r="B1188" s="30" t="s">
        <v>2982</v>
      </c>
      <c r="C1188" s="30" t="s">
        <v>2597</v>
      </c>
      <c r="D1188" s="30">
        <v>630</v>
      </c>
      <c r="E1188" s="33" t="s">
        <v>3868</v>
      </c>
      <c r="F1188" s="37"/>
      <c r="G1188" s="30"/>
    </row>
    <row r="1189" spans="2:7" x14ac:dyDescent="0.4">
      <c r="B1189" s="30" t="s">
        <v>2982</v>
      </c>
      <c r="C1189" s="30" t="s">
        <v>2597</v>
      </c>
      <c r="D1189" s="30">
        <v>631</v>
      </c>
      <c r="E1189" s="33" t="s">
        <v>3870</v>
      </c>
      <c r="F1189" s="37"/>
      <c r="G1189" s="30"/>
    </row>
    <row r="1190" spans="2:7" x14ac:dyDescent="0.4">
      <c r="B1190" s="30" t="s">
        <v>2982</v>
      </c>
      <c r="C1190" s="30" t="s">
        <v>2597</v>
      </c>
      <c r="D1190" s="30">
        <v>632</v>
      </c>
      <c r="E1190" s="33" t="s">
        <v>3873</v>
      </c>
      <c r="F1190" s="37"/>
      <c r="G1190" s="30"/>
    </row>
    <row r="1191" spans="2:7" x14ac:dyDescent="0.4">
      <c r="B1191" s="30" t="s">
        <v>2982</v>
      </c>
      <c r="C1191" s="30" t="s">
        <v>2597</v>
      </c>
      <c r="D1191" s="30">
        <v>633</v>
      </c>
      <c r="E1191" s="33" t="s">
        <v>2531</v>
      </c>
      <c r="F1191" s="37"/>
      <c r="G1191" s="30"/>
    </row>
    <row r="1192" spans="2:7" x14ac:dyDescent="0.4">
      <c r="B1192" s="30" t="s">
        <v>2982</v>
      </c>
      <c r="C1192" s="30" t="s">
        <v>2597</v>
      </c>
      <c r="D1192" s="30">
        <v>634</v>
      </c>
      <c r="E1192" s="33" t="s">
        <v>2034</v>
      </c>
      <c r="F1192" s="37"/>
      <c r="G1192" s="30"/>
    </row>
    <row r="1193" spans="2:7" x14ac:dyDescent="0.4">
      <c r="B1193" s="30" t="s">
        <v>2982</v>
      </c>
      <c r="C1193" s="30" t="s">
        <v>2597</v>
      </c>
      <c r="D1193" s="30">
        <v>635</v>
      </c>
      <c r="E1193" s="33" t="s">
        <v>3389</v>
      </c>
      <c r="F1193" s="37"/>
      <c r="G1193" s="30"/>
    </row>
    <row r="1194" spans="2:7" x14ac:dyDescent="0.4">
      <c r="B1194" s="30" t="s">
        <v>2982</v>
      </c>
      <c r="C1194" s="30" t="s">
        <v>2597</v>
      </c>
      <c r="D1194" s="30">
        <v>636</v>
      </c>
      <c r="E1194" s="33" t="s">
        <v>3874</v>
      </c>
      <c r="F1194" s="37"/>
      <c r="G1194" s="30"/>
    </row>
    <row r="1195" spans="2:7" x14ac:dyDescent="0.4">
      <c r="B1195" s="30" t="s">
        <v>2982</v>
      </c>
      <c r="C1195" s="30" t="s">
        <v>2597</v>
      </c>
      <c r="D1195" s="30">
        <v>637</v>
      </c>
      <c r="E1195" s="33" t="s">
        <v>1473</v>
      </c>
      <c r="F1195" s="37"/>
      <c r="G1195" s="30"/>
    </row>
    <row r="1196" spans="2:7" x14ac:dyDescent="0.4">
      <c r="B1196" s="30" t="s">
        <v>2982</v>
      </c>
      <c r="C1196" s="30" t="s">
        <v>2597</v>
      </c>
      <c r="D1196" s="30">
        <v>638</v>
      </c>
      <c r="E1196" s="33" t="s">
        <v>924</v>
      </c>
      <c r="F1196" s="37"/>
      <c r="G1196" s="30"/>
    </row>
    <row r="1197" spans="2:7" x14ac:dyDescent="0.4">
      <c r="B1197" s="30" t="s">
        <v>2982</v>
      </c>
      <c r="C1197" s="30" t="s">
        <v>2597</v>
      </c>
      <c r="D1197" s="30">
        <v>639</v>
      </c>
      <c r="E1197" s="33" t="s">
        <v>3876</v>
      </c>
      <c r="F1197" s="37"/>
      <c r="G1197" s="30"/>
    </row>
    <row r="1198" spans="2:7" x14ac:dyDescent="0.4">
      <c r="B1198" s="30" t="s">
        <v>2982</v>
      </c>
      <c r="C1198" s="30" t="s">
        <v>2597</v>
      </c>
      <c r="D1198" s="30">
        <v>640</v>
      </c>
      <c r="E1198" s="33" t="s">
        <v>132</v>
      </c>
      <c r="F1198" s="37"/>
      <c r="G1198" s="30"/>
    </row>
    <row r="1199" spans="2:7" x14ac:dyDescent="0.4">
      <c r="B1199" s="30" t="s">
        <v>2982</v>
      </c>
      <c r="C1199" s="30" t="s">
        <v>2597</v>
      </c>
      <c r="D1199" s="30">
        <v>641</v>
      </c>
      <c r="E1199" s="33" t="s">
        <v>1835</v>
      </c>
      <c r="F1199" s="37"/>
      <c r="G1199" s="30"/>
    </row>
    <row r="1200" spans="2:7" x14ac:dyDescent="0.4">
      <c r="B1200" s="30" t="s">
        <v>2982</v>
      </c>
      <c r="C1200" s="30" t="s">
        <v>2597</v>
      </c>
      <c r="D1200" s="30">
        <v>642</v>
      </c>
      <c r="E1200" s="33" t="s">
        <v>3877</v>
      </c>
      <c r="F1200" s="37"/>
      <c r="G1200" s="30"/>
    </row>
    <row r="1201" spans="2:7" x14ac:dyDescent="0.4">
      <c r="B1201" s="30" t="s">
        <v>2982</v>
      </c>
      <c r="C1201" s="30" t="s">
        <v>2597</v>
      </c>
      <c r="D1201" s="30">
        <v>643</v>
      </c>
      <c r="E1201" s="33" t="s">
        <v>3880</v>
      </c>
      <c r="F1201" s="37"/>
      <c r="G1201" s="30"/>
    </row>
    <row r="1202" spans="2:7" x14ac:dyDescent="0.4">
      <c r="B1202" s="30" t="s">
        <v>2982</v>
      </c>
      <c r="C1202" s="30" t="s">
        <v>2597</v>
      </c>
      <c r="D1202" s="30">
        <v>644</v>
      </c>
      <c r="E1202" s="33" t="s">
        <v>3881</v>
      </c>
      <c r="F1202" s="37"/>
      <c r="G1202" s="30"/>
    </row>
    <row r="1203" spans="2:7" x14ac:dyDescent="0.4">
      <c r="B1203" s="30" t="s">
        <v>2982</v>
      </c>
      <c r="C1203" s="30" t="s">
        <v>2597</v>
      </c>
      <c r="D1203" s="30">
        <v>645</v>
      </c>
      <c r="E1203" s="33" t="s">
        <v>366</v>
      </c>
      <c r="F1203" s="37"/>
      <c r="G1203" s="30"/>
    </row>
    <row r="1204" spans="2:7" x14ac:dyDescent="0.4">
      <c r="B1204" s="30" t="s">
        <v>2982</v>
      </c>
      <c r="C1204" s="30" t="s">
        <v>2597</v>
      </c>
      <c r="D1204" s="30">
        <v>646</v>
      </c>
      <c r="E1204" s="33" t="s">
        <v>3882</v>
      </c>
      <c r="F1204" s="37"/>
      <c r="G1204" s="30"/>
    </row>
    <row r="1205" spans="2:7" x14ac:dyDescent="0.4">
      <c r="B1205" s="30" t="s">
        <v>2982</v>
      </c>
      <c r="C1205" s="30" t="s">
        <v>2597</v>
      </c>
      <c r="D1205" s="30">
        <v>647</v>
      </c>
      <c r="E1205" s="33" t="s">
        <v>3884</v>
      </c>
      <c r="F1205" s="37"/>
      <c r="G1205" s="30"/>
    </row>
    <row r="1206" spans="2:7" x14ac:dyDescent="0.4">
      <c r="B1206" s="30" t="s">
        <v>2982</v>
      </c>
      <c r="C1206" s="30" t="s">
        <v>2597</v>
      </c>
      <c r="D1206" s="30">
        <v>648</v>
      </c>
      <c r="E1206" s="33" t="s">
        <v>3730</v>
      </c>
      <c r="F1206" s="37"/>
      <c r="G1206" s="30"/>
    </row>
    <row r="1207" spans="2:7" x14ac:dyDescent="0.4">
      <c r="B1207" s="30" t="s">
        <v>2982</v>
      </c>
      <c r="C1207" s="30" t="s">
        <v>2597</v>
      </c>
      <c r="D1207" s="30">
        <v>649</v>
      </c>
      <c r="E1207" s="33" t="s">
        <v>158</v>
      </c>
      <c r="F1207" s="37"/>
      <c r="G1207" s="30"/>
    </row>
    <row r="1208" spans="2:7" x14ac:dyDescent="0.4">
      <c r="B1208" s="30" t="s">
        <v>2982</v>
      </c>
      <c r="C1208" s="30" t="s">
        <v>2597</v>
      </c>
      <c r="D1208" s="30">
        <v>650</v>
      </c>
      <c r="E1208" s="33" t="s">
        <v>3885</v>
      </c>
      <c r="F1208" s="37"/>
      <c r="G1208" s="30"/>
    </row>
    <row r="1209" spans="2:7" x14ac:dyDescent="0.4">
      <c r="B1209" s="30" t="s">
        <v>2982</v>
      </c>
      <c r="C1209" s="30" t="s">
        <v>2597</v>
      </c>
      <c r="D1209" s="30">
        <v>651</v>
      </c>
      <c r="E1209" s="33" t="s">
        <v>667</v>
      </c>
      <c r="F1209" s="37"/>
      <c r="G1209" s="30"/>
    </row>
    <row r="1210" spans="2:7" x14ac:dyDescent="0.4">
      <c r="B1210" s="30" t="s">
        <v>2982</v>
      </c>
      <c r="C1210" s="30" t="s">
        <v>2597</v>
      </c>
      <c r="D1210" s="30">
        <v>652</v>
      </c>
      <c r="E1210" s="33" t="s">
        <v>3889</v>
      </c>
      <c r="F1210" s="37"/>
      <c r="G1210" s="30"/>
    </row>
    <row r="1211" spans="2:7" x14ac:dyDescent="0.4">
      <c r="B1211" s="30" t="s">
        <v>2982</v>
      </c>
      <c r="C1211" s="30" t="s">
        <v>2597</v>
      </c>
      <c r="D1211" s="30">
        <v>653</v>
      </c>
      <c r="E1211" s="33" t="s">
        <v>1406</v>
      </c>
      <c r="F1211" s="37"/>
      <c r="G1211" s="30"/>
    </row>
    <row r="1212" spans="2:7" x14ac:dyDescent="0.4">
      <c r="B1212" s="30" t="s">
        <v>2982</v>
      </c>
      <c r="C1212" s="30" t="s">
        <v>2597</v>
      </c>
      <c r="D1212" s="30">
        <v>654</v>
      </c>
      <c r="E1212" s="33" t="s">
        <v>2180</v>
      </c>
      <c r="F1212" s="37"/>
      <c r="G1212" s="30"/>
    </row>
    <row r="1213" spans="2:7" x14ac:dyDescent="0.4">
      <c r="B1213" s="30" t="s">
        <v>2982</v>
      </c>
      <c r="C1213" s="30" t="s">
        <v>2597</v>
      </c>
      <c r="D1213" s="30">
        <v>655</v>
      </c>
      <c r="E1213" s="33" t="s">
        <v>1940</v>
      </c>
      <c r="F1213" s="37"/>
      <c r="G1213" s="30"/>
    </row>
    <row r="1214" spans="2:7" x14ac:dyDescent="0.4">
      <c r="B1214" s="30" t="s">
        <v>2982</v>
      </c>
      <c r="C1214" s="30" t="s">
        <v>2597</v>
      </c>
      <c r="D1214" s="30">
        <v>656</v>
      </c>
      <c r="E1214" s="33" t="s">
        <v>3890</v>
      </c>
      <c r="F1214" s="37"/>
      <c r="G1214" s="30"/>
    </row>
    <row r="1215" spans="2:7" x14ac:dyDescent="0.4">
      <c r="B1215" s="30" t="s">
        <v>2982</v>
      </c>
      <c r="C1215" s="30" t="s">
        <v>2597</v>
      </c>
      <c r="D1215" s="30">
        <v>657</v>
      </c>
      <c r="E1215" s="33" t="s">
        <v>3891</v>
      </c>
      <c r="F1215" s="37"/>
      <c r="G1215" s="30"/>
    </row>
    <row r="1216" spans="2:7" x14ac:dyDescent="0.4">
      <c r="B1216" s="30" t="s">
        <v>2982</v>
      </c>
      <c r="C1216" s="30" t="s">
        <v>2597</v>
      </c>
      <c r="D1216" s="30">
        <v>658</v>
      </c>
      <c r="E1216" s="33" t="s">
        <v>2156</v>
      </c>
      <c r="F1216" s="37"/>
      <c r="G1216" s="30"/>
    </row>
    <row r="1217" spans="2:7" x14ac:dyDescent="0.4">
      <c r="B1217" s="30" t="s">
        <v>2982</v>
      </c>
      <c r="C1217" s="30" t="s">
        <v>2597</v>
      </c>
      <c r="D1217" s="30">
        <v>659</v>
      </c>
      <c r="E1217" s="33" t="s">
        <v>3894</v>
      </c>
      <c r="F1217" s="37"/>
      <c r="G1217" s="30"/>
    </row>
    <row r="1218" spans="2:7" x14ac:dyDescent="0.4">
      <c r="B1218" s="30" t="s">
        <v>2982</v>
      </c>
      <c r="C1218" s="30" t="s">
        <v>2597</v>
      </c>
      <c r="D1218" s="30">
        <v>660</v>
      </c>
      <c r="E1218" s="33" t="s">
        <v>3898</v>
      </c>
      <c r="F1218" s="37"/>
      <c r="G1218" s="30"/>
    </row>
    <row r="1219" spans="2:7" x14ac:dyDescent="0.4">
      <c r="B1219" s="30" t="s">
        <v>2982</v>
      </c>
      <c r="C1219" s="30" t="s">
        <v>2597</v>
      </c>
      <c r="D1219" s="30">
        <v>661</v>
      </c>
      <c r="E1219" s="33" t="s">
        <v>1959</v>
      </c>
      <c r="F1219" s="37"/>
      <c r="G1219" s="30"/>
    </row>
    <row r="1220" spans="2:7" x14ac:dyDescent="0.4">
      <c r="B1220" s="30" t="s">
        <v>2982</v>
      </c>
      <c r="C1220" s="30" t="s">
        <v>2597</v>
      </c>
      <c r="D1220" s="30">
        <v>662</v>
      </c>
      <c r="E1220" s="33" t="s">
        <v>3902</v>
      </c>
      <c r="F1220" s="37"/>
      <c r="G1220" s="30"/>
    </row>
    <row r="1221" spans="2:7" x14ac:dyDescent="0.4">
      <c r="B1221" s="30" t="s">
        <v>2982</v>
      </c>
      <c r="C1221" s="30" t="s">
        <v>2597</v>
      </c>
      <c r="D1221" s="30">
        <v>663</v>
      </c>
      <c r="E1221" s="33" t="s">
        <v>3907</v>
      </c>
      <c r="F1221" s="37"/>
      <c r="G1221" s="30"/>
    </row>
    <row r="1222" spans="2:7" x14ac:dyDescent="0.4">
      <c r="B1222" s="30" t="s">
        <v>2982</v>
      </c>
      <c r="C1222" s="30" t="s">
        <v>2597</v>
      </c>
      <c r="D1222" s="30">
        <v>664</v>
      </c>
      <c r="E1222" s="33" t="s">
        <v>2776</v>
      </c>
      <c r="F1222" s="37"/>
      <c r="G1222" s="30"/>
    </row>
    <row r="1223" spans="2:7" x14ac:dyDescent="0.4">
      <c r="B1223" s="30" t="s">
        <v>2982</v>
      </c>
      <c r="C1223" s="30" t="s">
        <v>2597</v>
      </c>
      <c r="D1223" s="30">
        <v>665</v>
      </c>
      <c r="E1223" s="33" t="s">
        <v>306</v>
      </c>
      <c r="F1223" s="37"/>
      <c r="G1223" s="30"/>
    </row>
    <row r="1224" spans="2:7" x14ac:dyDescent="0.4">
      <c r="B1224" s="30" t="s">
        <v>2982</v>
      </c>
      <c r="C1224" s="30" t="s">
        <v>2597</v>
      </c>
      <c r="D1224" s="30">
        <v>666</v>
      </c>
      <c r="E1224" s="33" t="s">
        <v>3908</v>
      </c>
      <c r="F1224" s="37"/>
      <c r="G1224" s="30"/>
    </row>
    <row r="1225" spans="2:7" x14ac:dyDescent="0.4">
      <c r="B1225" s="30" t="s">
        <v>2982</v>
      </c>
      <c r="C1225" s="30" t="s">
        <v>2597</v>
      </c>
      <c r="D1225" s="30">
        <v>667</v>
      </c>
      <c r="E1225" s="33" t="s">
        <v>3909</v>
      </c>
      <c r="F1225" s="37"/>
      <c r="G1225" s="30"/>
    </row>
    <row r="1226" spans="2:7" x14ac:dyDescent="0.4">
      <c r="B1226" s="30" t="s">
        <v>2982</v>
      </c>
      <c r="C1226" s="30" t="s">
        <v>2597</v>
      </c>
      <c r="D1226" s="30">
        <v>668</v>
      </c>
      <c r="E1226" s="33" t="s">
        <v>479</v>
      </c>
      <c r="F1226" s="37"/>
      <c r="G1226" s="30"/>
    </row>
    <row r="1227" spans="2:7" x14ac:dyDescent="0.4">
      <c r="B1227" s="30" t="s">
        <v>2982</v>
      </c>
      <c r="C1227" s="30" t="s">
        <v>2597</v>
      </c>
      <c r="D1227" s="30">
        <v>669</v>
      </c>
      <c r="E1227" s="33" t="s">
        <v>3910</v>
      </c>
      <c r="F1227" s="37"/>
      <c r="G1227" s="30"/>
    </row>
    <row r="1228" spans="2:7" x14ac:dyDescent="0.4">
      <c r="B1228" s="30" t="s">
        <v>2982</v>
      </c>
      <c r="C1228" s="30" t="s">
        <v>2597</v>
      </c>
      <c r="D1228" s="30">
        <v>670</v>
      </c>
      <c r="E1228" s="33" t="s">
        <v>1701</v>
      </c>
      <c r="F1228" s="37"/>
      <c r="G1228" s="30"/>
    </row>
    <row r="1229" spans="2:7" x14ac:dyDescent="0.4">
      <c r="B1229" s="30" t="s">
        <v>2982</v>
      </c>
      <c r="C1229" s="30" t="s">
        <v>2597</v>
      </c>
      <c r="D1229" s="30">
        <v>671</v>
      </c>
      <c r="E1229" s="33" t="s">
        <v>3911</v>
      </c>
      <c r="F1229" s="37"/>
      <c r="G1229" s="30"/>
    </row>
    <row r="1230" spans="2:7" x14ac:dyDescent="0.4">
      <c r="B1230" s="30" t="s">
        <v>2982</v>
      </c>
      <c r="C1230" s="30" t="s">
        <v>2597</v>
      </c>
      <c r="D1230" s="30">
        <v>672</v>
      </c>
      <c r="E1230" s="33" t="s">
        <v>3913</v>
      </c>
      <c r="F1230" s="37"/>
      <c r="G1230" s="30"/>
    </row>
    <row r="1231" spans="2:7" x14ac:dyDescent="0.4">
      <c r="B1231" s="30" t="s">
        <v>2982</v>
      </c>
      <c r="C1231" s="30" t="s">
        <v>2597</v>
      </c>
      <c r="D1231" s="30">
        <v>673</v>
      </c>
      <c r="E1231" s="33" t="s">
        <v>3915</v>
      </c>
      <c r="F1231" s="37"/>
      <c r="G1231" s="30"/>
    </row>
    <row r="1232" spans="2:7" x14ac:dyDescent="0.4">
      <c r="B1232" s="30" t="s">
        <v>2982</v>
      </c>
      <c r="C1232" s="30" t="s">
        <v>2597</v>
      </c>
      <c r="D1232" s="30">
        <v>674</v>
      </c>
      <c r="E1232" s="33" t="s">
        <v>3916</v>
      </c>
      <c r="F1232" s="37"/>
      <c r="G1232" s="30"/>
    </row>
    <row r="1233" spans="2:7" x14ac:dyDescent="0.4">
      <c r="B1233" s="30" t="s">
        <v>2982</v>
      </c>
      <c r="C1233" s="30" t="s">
        <v>2597</v>
      </c>
      <c r="D1233" s="30">
        <v>675</v>
      </c>
      <c r="E1233" s="33" t="s">
        <v>3919</v>
      </c>
      <c r="F1233" s="37"/>
      <c r="G1233" s="30"/>
    </row>
    <row r="1234" spans="2:7" x14ac:dyDescent="0.4">
      <c r="B1234" s="30" t="s">
        <v>2982</v>
      </c>
      <c r="C1234" s="30" t="s">
        <v>2597</v>
      </c>
      <c r="D1234" s="30">
        <v>676</v>
      </c>
      <c r="E1234" s="33" t="s">
        <v>2134</v>
      </c>
      <c r="F1234" s="37"/>
      <c r="G1234" s="30"/>
    </row>
    <row r="1235" spans="2:7" x14ac:dyDescent="0.4">
      <c r="B1235" s="30" t="s">
        <v>2982</v>
      </c>
      <c r="C1235" s="30" t="s">
        <v>2597</v>
      </c>
      <c r="D1235" s="30">
        <v>677</v>
      </c>
      <c r="E1235" s="33" t="s">
        <v>625</v>
      </c>
      <c r="F1235" s="37"/>
      <c r="G1235" s="30"/>
    </row>
    <row r="1236" spans="2:7" x14ac:dyDescent="0.4">
      <c r="B1236" s="30" t="s">
        <v>2982</v>
      </c>
      <c r="C1236" s="30" t="s">
        <v>2597</v>
      </c>
      <c r="D1236" s="30">
        <v>678</v>
      </c>
      <c r="E1236" s="33" t="s">
        <v>3920</v>
      </c>
      <c r="F1236" s="37"/>
      <c r="G1236" s="30"/>
    </row>
    <row r="1237" spans="2:7" x14ac:dyDescent="0.4">
      <c r="B1237" s="30" t="s">
        <v>2982</v>
      </c>
      <c r="C1237" s="30" t="s">
        <v>2597</v>
      </c>
      <c r="D1237" s="30">
        <v>679</v>
      </c>
      <c r="E1237" s="33" t="s">
        <v>3924</v>
      </c>
      <c r="F1237" s="37"/>
      <c r="G1237" s="30"/>
    </row>
    <row r="1238" spans="2:7" x14ac:dyDescent="0.4">
      <c r="B1238" s="30" t="s">
        <v>2982</v>
      </c>
      <c r="C1238" s="30" t="s">
        <v>2597</v>
      </c>
      <c r="D1238" s="30">
        <v>680</v>
      </c>
      <c r="E1238" s="33" t="s">
        <v>2943</v>
      </c>
      <c r="F1238" s="37"/>
      <c r="G1238" s="30"/>
    </row>
    <row r="1239" spans="2:7" x14ac:dyDescent="0.4">
      <c r="B1239" s="30" t="s">
        <v>2982</v>
      </c>
      <c r="C1239" s="30" t="s">
        <v>2597</v>
      </c>
      <c r="D1239" s="30">
        <v>681</v>
      </c>
      <c r="E1239" s="33" t="s">
        <v>3927</v>
      </c>
      <c r="F1239" s="37"/>
      <c r="G1239" s="30"/>
    </row>
    <row r="1240" spans="2:7" x14ac:dyDescent="0.4">
      <c r="B1240" s="30" t="s">
        <v>2982</v>
      </c>
      <c r="C1240" s="30" t="s">
        <v>2597</v>
      </c>
      <c r="D1240" s="30">
        <v>682</v>
      </c>
      <c r="E1240" s="33" t="s">
        <v>1295</v>
      </c>
      <c r="F1240" s="37"/>
      <c r="G1240" s="30"/>
    </row>
    <row r="1241" spans="2:7" x14ac:dyDescent="0.4">
      <c r="B1241" s="30" t="s">
        <v>2982</v>
      </c>
      <c r="C1241" s="30" t="s">
        <v>2597</v>
      </c>
      <c r="D1241" s="30">
        <v>683</v>
      </c>
      <c r="E1241" s="33" t="s">
        <v>3929</v>
      </c>
      <c r="F1241" s="37"/>
      <c r="G1241" s="30"/>
    </row>
    <row r="1242" spans="2:7" x14ac:dyDescent="0.4">
      <c r="B1242" s="30" t="s">
        <v>2982</v>
      </c>
      <c r="C1242" s="30" t="s">
        <v>2597</v>
      </c>
      <c r="D1242" s="30">
        <v>684</v>
      </c>
      <c r="E1242" s="33" t="s">
        <v>3931</v>
      </c>
      <c r="F1242" s="37"/>
      <c r="G1242" s="30"/>
    </row>
    <row r="1243" spans="2:7" x14ac:dyDescent="0.4">
      <c r="B1243" s="30" t="s">
        <v>2982</v>
      </c>
      <c r="C1243" s="30" t="s">
        <v>2597</v>
      </c>
      <c r="D1243" s="30">
        <v>685</v>
      </c>
      <c r="E1243" s="33" t="s">
        <v>3932</v>
      </c>
      <c r="F1243" s="37"/>
      <c r="G1243" s="30"/>
    </row>
    <row r="1244" spans="2:7" x14ac:dyDescent="0.4">
      <c r="B1244" s="30" t="s">
        <v>2982</v>
      </c>
      <c r="C1244" s="30" t="s">
        <v>2597</v>
      </c>
      <c r="D1244" s="30">
        <v>686</v>
      </c>
      <c r="E1244" s="33" t="s">
        <v>3934</v>
      </c>
      <c r="F1244" s="37"/>
      <c r="G1244" s="30"/>
    </row>
    <row r="1245" spans="2:7" x14ac:dyDescent="0.4">
      <c r="B1245" s="30" t="s">
        <v>2982</v>
      </c>
      <c r="C1245" s="30" t="s">
        <v>2597</v>
      </c>
      <c r="D1245" s="30">
        <v>687</v>
      </c>
      <c r="E1245" s="33" t="s">
        <v>2399</v>
      </c>
      <c r="F1245" s="37"/>
      <c r="G1245" s="30"/>
    </row>
    <row r="1246" spans="2:7" x14ac:dyDescent="0.4">
      <c r="B1246" s="30" t="s">
        <v>2982</v>
      </c>
      <c r="C1246" s="30" t="s">
        <v>2597</v>
      </c>
      <c r="D1246" s="30">
        <v>688</v>
      </c>
      <c r="E1246" s="33" t="s">
        <v>3537</v>
      </c>
      <c r="F1246" s="37"/>
      <c r="G1246" s="30"/>
    </row>
    <row r="1247" spans="2:7" x14ac:dyDescent="0.4">
      <c r="B1247" s="30" t="s">
        <v>2982</v>
      </c>
      <c r="C1247" s="30" t="s">
        <v>2597</v>
      </c>
      <c r="D1247" s="30">
        <v>689</v>
      </c>
      <c r="E1247" s="33" t="s">
        <v>3938</v>
      </c>
      <c r="F1247" s="37"/>
      <c r="G1247" s="30"/>
    </row>
    <row r="1248" spans="2:7" x14ac:dyDescent="0.4">
      <c r="B1248" s="30" t="s">
        <v>2982</v>
      </c>
      <c r="C1248" s="30" t="s">
        <v>2597</v>
      </c>
      <c r="D1248" s="30">
        <v>690</v>
      </c>
      <c r="E1248" s="33" t="s">
        <v>3940</v>
      </c>
      <c r="F1248" s="37"/>
      <c r="G1248" s="30"/>
    </row>
    <row r="1249" spans="2:7" x14ac:dyDescent="0.4">
      <c r="B1249" s="30" t="s">
        <v>2982</v>
      </c>
      <c r="C1249" s="30" t="s">
        <v>2597</v>
      </c>
      <c r="D1249" s="30">
        <v>691</v>
      </c>
      <c r="E1249" s="33" t="s">
        <v>1403</v>
      </c>
      <c r="F1249" s="37"/>
      <c r="G1249" s="30"/>
    </row>
    <row r="1250" spans="2:7" x14ac:dyDescent="0.4">
      <c r="B1250" s="30" t="s">
        <v>2982</v>
      </c>
      <c r="C1250" s="30" t="s">
        <v>2597</v>
      </c>
      <c r="D1250" s="30">
        <v>692</v>
      </c>
      <c r="E1250" s="33" t="s">
        <v>3644</v>
      </c>
      <c r="F1250" s="37"/>
      <c r="G1250" s="30"/>
    </row>
    <row r="1251" spans="2:7" x14ac:dyDescent="0.4">
      <c r="B1251" s="30" t="s">
        <v>2982</v>
      </c>
      <c r="C1251" s="30" t="s">
        <v>2597</v>
      </c>
      <c r="D1251" s="30">
        <v>693</v>
      </c>
      <c r="E1251" s="33" t="s">
        <v>3942</v>
      </c>
      <c r="F1251" s="37"/>
      <c r="G1251" s="30"/>
    </row>
    <row r="1252" spans="2:7" x14ac:dyDescent="0.4">
      <c r="B1252" s="30" t="s">
        <v>2982</v>
      </c>
      <c r="C1252" s="30" t="s">
        <v>2597</v>
      </c>
      <c r="D1252" s="30">
        <v>694</v>
      </c>
      <c r="E1252" s="33" t="s">
        <v>3945</v>
      </c>
      <c r="F1252" s="37"/>
      <c r="G1252" s="30"/>
    </row>
    <row r="1253" spans="2:7" x14ac:dyDescent="0.4">
      <c r="B1253" s="30" t="s">
        <v>2982</v>
      </c>
      <c r="C1253" s="30" t="s">
        <v>2597</v>
      </c>
      <c r="D1253" s="30">
        <v>695</v>
      </c>
      <c r="E1253" s="33" t="s">
        <v>3946</v>
      </c>
      <c r="F1253" s="37"/>
      <c r="G1253" s="30"/>
    </row>
    <row r="1254" spans="2:7" x14ac:dyDescent="0.4">
      <c r="B1254" s="30" t="s">
        <v>2982</v>
      </c>
      <c r="C1254" s="30" t="s">
        <v>2597</v>
      </c>
      <c r="D1254" s="30">
        <v>696</v>
      </c>
      <c r="E1254" s="33" t="s">
        <v>2176</v>
      </c>
      <c r="F1254" s="37"/>
      <c r="G1254" s="30"/>
    </row>
    <row r="1255" spans="2:7" x14ac:dyDescent="0.4">
      <c r="B1255" s="30" t="s">
        <v>2982</v>
      </c>
      <c r="C1255" s="30" t="s">
        <v>2597</v>
      </c>
      <c r="D1255" s="30">
        <v>697</v>
      </c>
      <c r="E1255" s="33" t="s">
        <v>3950</v>
      </c>
      <c r="F1255" s="37"/>
      <c r="G1255" s="30"/>
    </row>
    <row r="1256" spans="2:7" x14ac:dyDescent="0.4">
      <c r="B1256" s="30" t="s">
        <v>2982</v>
      </c>
      <c r="C1256" s="30" t="s">
        <v>2597</v>
      </c>
      <c r="D1256" s="30">
        <v>698</v>
      </c>
      <c r="E1256" s="33" t="s">
        <v>3951</v>
      </c>
      <c r="F1256" s="37"/>
      <c r="G1256" s="30"/>
    </row>
    <row r="1257" spans="2:7" x14ac:dyDescent="0.4">
      <c r="B1257" s="30" t="s">
        <v>2982</v>
      </c>
      <c r="C1257" s="30" t="s">
        <v>2597</v>
      </c>
      <c r="D1257" s="30">
        <v>699</v>
      </c>
      <c r="E1257" s="33" t="s">
        <v>3953</v>
      </c>
      <c r="F1257" s="37"/>
      <c r="G1257" s="30"/>
    </row>
    <row r="1258" spans="2:7" x14ac:dyDescent="0.4">
      <c r="B1258" s="30" t="s">
        <v>2982</v>
      </c>
      <c r="C1258" s="30" t="s">
        <v>2597</v>
      </c>
      <c r="D1258" s="30">
        <v>700</v>
      </c>
      <c r="E1258" s="33" t="s">
        <v>304</v>
      </c>
      <c r="F1258" s="37"/>
      <c r="G1258" s="30"/>
    </row>
    <row r="1259" spans="2:7" x14ac:dyDescent="0.4">
      <c r="B1259" s="30" t="s">
        <v>2982</v>
      </c>
      <c r="C1259" s="30" t="s">
        <v>2597</v>
      </c>
      <c r="D1259" s="30">
        <v>701</v>
      </c>
      <c r="E1259" s="33" t="s">
        <v>3954</v>
      </c>
      <c r="F1259" s="37"/>
      <c r="G1259" s="30"/>
    </row>
    <row r="1260" spans="2:7" x14ac:dyDescent="0.4">
      <c r="B1260" s="30" t="s">
        <v>2982</v>
      </c>
      <c r="C1260" s="30" t="s">
        <v>2597</v>
      </c>
      <c r="D1260" s="30">
        <v>702</v>
      </c>
      <c r="E1260" s="33" t="s">
        <v>3956</v>
      </c>
      <c r="F1260" s="37"/>
      <c r="G1260" s="30"/>
    </row>
    <row r="1261" spans="2:7" x14ac:dyDescent="0.4">
      <c r="B1261" s="30" t="s">
        <v>2982</v>
      </c>
      <c r="C1261" s="30" t="s">
        <v>2597</v>
      </c>
      <c r="D1261" s="30">
        <v>703</v>
      </c>
      <c r="E1261" s="33" t="s">
        <v>519</v>
      </c>
      <c r="F1261" s="37"/>
      <c r="G1261" s="30"/>
    </row>
    <row r="1262" spans="2:7" x14ac:dyDescent="0.4">
      <c r="B1262" s="30" t="s">
        <v>2982</v>
      </c>
      <c r="C1262" s="30" t="s">
        <v>2597</v>
      </c>
      <c r="D1262" s="30">
        <v>704</v>
      </c>
      <c r="E1262" s="33" t="s">
        <v>3957</v>
      </c>
      <c r="F1262" s="37"/>
      <c r="G1262" s="30"/>
    </row>
    <row r="1263" spans="2:7" x14ac:dyDescent="0.4">
      <c r="B1263" s="30" t="s">
        <v>2982</v>
      </c>
      <c r="C1263" s="30" t="s">
        <v>2597</v>
      </c>
      <c r="D1263" s="30">
        <v>705</v>
      </c>
      <c r="E1263" s="33" t="s">
        <v>3648</v>
      </c>
      <c r="F1263" s="37"/>
      <c r="G1263" s="30"/>
    </row>
    <row r="1264" spans="2:7" x14ac:dyDescent="0.4">
      <c r="B1264" s="30" t="s">
        <v>2982</v>
      </c>
      <c r="C1264" s="30" t="s">
        <v>2597</v>
      </c>
      <c r="D1264" s="30">
        <v>706</v>
      </c>
      <c r="E1264" s="33" t="s">
        <v>3960</v>
      </c>
      <c r="F1264" s="37"/>
      <c r="G1264" s="30"/>
    </row>
    <row r="1265" spans="2:7" x14ac:dyDescent="0.4">
      <c r="B1265" s="30" t="s">
        <v>2982</v>
      </c>
      <c r="C1265" s="30" t="s">
        <v>2597</v>
      </c>
      <c r="D1265" s="30">
        <v>707</v>
      </c>
      <c r="E1265" s="33" t="s">
        <v>3962</v>
      </c>
      <c r="F1265" s="37"/>
      <c r="G1265" s="30"/>
    </row>
    <row r="1266" spans="2:7" x14ac:dyDescent="0.4">
      <c r="B1266" s="30" t="s">
        <v>2982</v>
      </c>
      <c r="C1266" s="30" t="s">
        <v>2597</v>
      </c>
      <c r="D1266" s="30">
        <v>708</v>
      </c>
      <c r="E1266" s="33" t="s">
        <v>2541</v>
      </c>
      <c r="F1266" s="37"/>
      <c r="G1266" s="30"/>
    </row>
    <row r="1267" spans="2:7" x14ac:dyDescent="0.4">
      <c r="B1267" s="30" t="s">
        <v>2982</v>
      </c>
      <c r="C1267" s="30" t="s">
        <v>2597</v>
      </c>
      <c r="D1267" s="30">
        <v>709</v>
      </c>
      <c r="E1267" s="33" t="s">
        <v>2332</v>
      </c>
      <c r="F1267" s="37"/>
      <c r="G1267" s="30"/>
    </row>
    <row r="1268" spans="2:7" x14ac:dyDescent="0.4">
      <c r="B1268" s="30" t="s">
        <v>2982</v>
      </c>
      <c r="C1268" s="30" t="s">
        <v>2597</v>
      </c>
      <c r="D1268" s="30">
        <v>710</v>
      </c>
      <c r="E1268" s="33" t="s">
        <v>3963</v>
      </c>
      <c r="F1268" s="37"/>
      <c r="G1268" s="30"/>
    </row>
    <row r="1269" spans="2:7" x14ac:dyDescent="0.4">
      <c r="B1269" s="30" t="s">
        <v>2982</v>
      </c>
      <c r="C1269" s="30" t="s">
        <v>2597</v>
      </c>
      <c r="D1269" s="30">
        <v>711</v>
      </c>
      <c r="E1269" s="33" t="s">
        <v>3371</v>
      </c>
      <c r="F1269" s="37"/>
      <c r="G1269" s="30"/>
    </row>
    <row r="1270" spans="2:7" x14ac:dyDescent="0.4">
      <c r="B1270" s="30" t="s">
        <v>2982</v>
      </c>
      <c r="C1270" s="30" t="s">
        <v>2597</v>
      </c>
      <c r="D1270" s="30">
        <v>712</v>
      </c>
      <c r="E1270" s="33" t="s">
        <v>1381</v>
      </c>
      <c r="F1270" s="37"/>
      <c r="G1270" s="30"/>
    </row>
    <row r="1271" spans="2:7" x14ac:dyDescent="0.4">
      <c r="B1271" s="30" t="s">
        <v>2982</v>
      </c>
      <c r="C1271" s="30" t="s">
        <v>2597</v>
      </c>
      <c r="D1271" s="30">
        <v>713</v>
      </c>
      <c r="E1271" s="33" t="s">
        <v>2638</v>
      </c>
      <c r="F1271" s="37"/>
      <c r="G1271" s="30"/>
    </row>
    <row r="1272" spans="2:7" x14ac:dyDescent="0.4">
      <c r="B1272" s="30" t="s">
        <v>2982</v>
      </c>
      <c r="C1272" s="30" t="s">
        <v>2597</v>
      </c>
      <c r="D1272" s="30">
        <v>714</v>
      </c>
      <c r="E1272" s="33" t="s">
        <v>3217</v>
      </c>
      <c r="F1272" s="37"/>
      <c r="G1272" s="30"/>
    </row>
    <row r="1273" spans="2:7" x14ac:dyDescent="0.4">
      <c r="B1273" s="30" t="s">
        <v>2982</v>
      </c>
      <c r="C1273" s="30" t="s">
        <v>2597</v>
      </c>
      <c r="D1273" s="30">
        <v>715</v>
      </c>
      <c r="E1273" s="33" t="s">
        <v>3964</v>
      </c>
      <c r="F1273" s="37"/>
      <c r="G1273" s="30"/>
    </row>
    <row r="1274" spans="2:7" x14ac:dyDescent="0.4">
      <c r="B1274" s="30" t="s">
        <v>2982</v>
      </c>
      <c r="C1274" s="30" t="s">
        <v>2597</v>
      </c>
      <c r="D1274" s="30">
        <v>716</v>
      </c>
      <c r="E1274" s="33" t="s">
        <v>3965</v>
      </c>
      <c r="F1274" s="37"/>
      <c r="G1274" s="30"/>
    </row>
    <row r="1275" spans="2:7" x14ac:dyDescent="0.4">
      <c r="B1275" s="30" t="s">
        <v>2982</v>
      </c>
      <c r="C1275" s="30" t="s">
        <v>2597</v>
      </c>
      <c r="D1275" s="30">
        <v>717</v>
      </c>
      <c r="E1275" s="33" t="s">
        <v>3967</v>
      </c>
      <c r="F1275" s="37"/>
      <c r="G1275" s="30"/>
    </row>
    <row r="1276" spans="2:7" x14ac:dyDescent="0.4">
      <c r="B1276" s="30" t="s">
        <v>2982</v>
      </c>
      <c r="C1276" s="30" t="s">
        <v>2597</v>
      </c>
      <c r="D1276" s="30">
        <v>718</v>
      </c>
      <c r="E1276" s="33" t="s">
        <v>3969</v>
      </c>
      <c r="F1276" s="37"/>
      <c r="G1276" s="30"/>
    </row>
    <row r="1277" spans="2:7" x14ac:dyDescent="0.4">
      <c r="B1277" s="30" t="s">
        <v>2982</v>
      </c>
      <c r="C1277" s="30" t="s">
        <v>2597</v>
      </c>
      <c r="D1277" s="30">
        <v>719</v>
      </c>
      <c r="E1277" s="33" t="s">
        <v>2843</v>
      </c>
      <c r="F1277" s="37"/>
      <c r="G1277" s="30"/>
    </row>
    <row r="1278" spans="2:7" x14ac:dyDescent="0.4">
      <c r="B1278" s="30" t="s">
        <v>2982</v>
      </c>
      <c r="C1278" s="30" t="s">
        <v>2597</v>
      </c>
      <c r="D1278" s="30">
        <v>720</v>
      </c>
      <c r="E1278" s="33" t="s">
        <v>3748</v>
      </c>
      <c r="F1278" s="37"/>
      <c r="G1278" s="30"/>
    </row>
    <row r="1279" spans="2:7" x14ac:dyDescent="0.4">
      <c r="B1279" s="30" t="s">
        <v>2982</v>
      </c>
      <c r="C1279" s="30" t="s">
        <v>2597</v>
      </c>
      <c r="D1279" s="30">
        <v>721</v>
      </c>
      <c r="E1279" s="33" t="s">
        <v>3591</v>
      </c>
      <c r="F1279" s="37"/>
      <c r="G1279" s="30"/>
    </row>
    <row r="1280" spans="2:7" x14ac:dyDescent="0.4">
      <c r="B1280" s="30" t="s">
        <v>2982</v>
      </c>
      <c r="C1280" s="30" t="s">
        <v>2597</v>
      </c>
      <c r="D1280" s="30">
        <v>722</v>
      </c>
      <c r="E1280" s="33" t="s">
        <v>2143</v>
      </c>
      <c r="F1280" s="37"/>
      <c r="G1280" s="30"/>
    </row>
    <row r="1281" spans="2:7" x14ac:dyDescent="0.4">
      <c r="B1281" s="30" t="s">
        <v>2982</v>
      </c>
      <c r="C1281" s="30" t="s">
        <v>2597</v>
      </c>
      <c r="D1281" s="30">
        <v>723</v>
      </c>
      <c r="E1281" s="33" t="s">
        <v>1514</v>
      </c>
      <c r="F1281" s="37"/>
      <c r="G1281" s="30"/>
    </row>
    <row r="1282" spans="2:7" x14ac:dyDescent="0.4">
      <c r="B1282" s="30" t="s">
        <v>2982</v>
      </c>
      <c r="C1282" s="30" t="s">
        <v>2597</v>
      </c>
      <c r="D1282" s="30">
        <v>724</v>
      </c>
      <c r="E1282" s="33" t="s">
        <v>3972</v>
      </c>
      <c r="F1282" s="37"/>
      <c r="G1282" s="30"/>
    </row>
    <row r="1283" spans="2:7" x14ac:dyDescent="0.4">
      <c r="B1283" s="30" t="s">
        <v>2982</v>
      </c>
      <c r="C1283" s="30" t="s">
        <v>2597</v>
      </c>
      <c r="D1283" s="30">
        <v>725</v>
      </c>
      <c r="E1283" s="33" t="s">
        <v>2899</v>
      </c>
      <c r="F1283" s="37"/>
      <c r="G1283" s="30"/>
    </row>
    <row r="1284" spans="2:7" x14ac:dyDescent="0.4">
      <c r="B1284" s="30" t="s">
        <v>2982</v>
      </c>
      <c r="C1284" s="30" t="s">
        <v>2597</v>
      </c>
      <c r="D1284" s="30">
        <v>726</v>
      </c>
      <c r="E1284" s="33" t="s">
        <v>1730</v>
      </c>
      <c r="F1284" s="37"/>
      <c r="G1284" s="30"/>
    </row>
    <row r="1285" spans="2:7" x14ac:dyDescent="0.4">
      <c r="B1285" s="30" t="s">
        <v>2982</v>
      </c>
      <c r="C1285" s="30" t="s">
        <v>2597</v>
      </c>
      <c r="D1285" s="30">
        <v>727</v>
      </c>
      <c r="E1285" s="33" t="s">
        <v>2855</v>
      </c>
      <c r="F1285" s="37"/>
      <c r="G1285" s="30"/>
    </row>
    <row r="1286" spans="2:7" x14ac:dyDescent="0.4">
      <c r="B1286" s="30" t="s">
        <v>2982</v>
      </c>
      <c r="C1286" s="30" t="s">
        <v>2597</v>
      </c>
      <c r="D1286" s="30">
        <v>728</v>
      </c>
      <c r="E1286" s="33" t="s">
        <v>3615</v>
      </c>
      <c r="F1286" s="37"/>
      <c r="G1286" s="30"/>
    </row>
    <row r="1287" spans="2:7" x14ac:dyDescent="0.4">
      <c r="B1287" s="30" t="s">
        <v>2982</v>
      </c>
      <c r="C1287" s="30" t="s">
        <v>2597</v>
      </c>
      <c r="D1287" s="30">
        <v>729</v>
      </c>
      <c r="E1287" s="33" t="s">
        <v>730</v>
      </c>
      <c r="F1287" s="37"/>
      <c r="G1287" s="30"/>
    </row>
    <row r="1288" spans="2:7" x14ac:dyDescent="0.4">
      <c r="B1288" s="30" t="s">
        <v>2982</v>
      </c>
      <c r="C1288" s="30" t="s">
        <v>2597</v>
      </c>
      <c r="D1288" s="30">
        <v>730</v>
      </c>
      <c r="E1288" s="33" t="s">
        <v>3974</v>
      </c>
      <c r="F1288" s="37"/>
      <c r="G1288" s="30"/>
    </row>
    <row r="1289" spans="2:7" x14ac:dyDescent="0.4">
      <c r="B1289" s="30" t="s">
        <v>2982</v>
      </c>
      <c r="C1289" s="30" t="s">
        <v>2597</v>
      </c>
      <c r="D1289" s="30">
        <v>731</v>
      </c>
      <c r="E1289" s="33" t="s">
        <v>3975</v>
      </c>
      <c r="F1289" s="37"/>
      <c r="G1289" s="30"/>
    </row>
    <row r="1290" spans="2:7" x14ac:dyDescent="0.4">
      <c r="B1290" s="30" t="s">
        <v>2982</v>
      </c>
      <c r="C1290" s="30" t="s">
        <v>2597</v>
      </c>
      <c r="D1290" s="30">
        <v>732</v>
      </c>
      <c r="E1290" s="33" t="s">
        <v>3976</v>
      </c>
      <c r="F1290" s="37"/>
      <c r="G1290" s="30"/>
    </row>
    <row r="1291" spans="2:7" x14ac:dyDescent="0.4">
      <c r="B1291" s="30" t="s">
        <v>2982</v>
      </c>
      <c r="C1291" s="30" t="s">
        <v>2597</v>
      </c>
      <c r="D1291" s="30">
        <v>733</v>
      </c>
      <c r="E1291" s="33" t="s">
        <v>817</v>
      </c>
      <c r="F1291" s="37"/>
      <c r="G1291" s="30"/>
    </row>
    <row r="1292" spans="2:7" x14ac:dyDescent="0.4">
      <c r="B1292" s="30" t="s">
        <v>2982</v>
      </c>
      <c r="C1292" s="30" t="s">
        <v>2597</v>
      </c>
      <c r="D1292" s="30">
        <v>734</v>
      </c>
      <c r="E1292" s="33" t="s">
        <v>3180</v>
      </c>
      <c r="F1292" s="37"/>
      <c r="G1292" s="30"/>
    </row>
    <row r="1293" spans="2:7" x14ac:dyDescent="0.4">
      <c r="B1293" s="30" t="s">
        <v>2982</v>
      </c>
      <c r="C1293" s="30" t="s">
        <v>2597</v>
      </c>
      <c r="D1293" s="30">
        <v>735</v>
      </c>
      <c r="E1293" s="33" t="s">
        <v>3977</v>
      </c>
      <c r="F1293" s="37"/>
      <c r="G1293" s="30"/>
    </row>
    <row r="1294" spans="2:7" x14ac:dyDescent="0.4">
      <c r="B1294" s="30" t="s">
        <v>2982</v>
      </c>
      <c r="C1294" s="30" t="s">
        <v>2597</v>
      </c>
      <c r="D1294" s="30">
        <v>736</v>
      </c>
      <c r="E1294" s="33" t="s">
        <v>3385</v>
      </c>
      <c r="F1294" s="37"/>
      <c r="G1294" s="30"/>
    </row>
    <row r="1295" spans="2:7" x14ac:dyDescent="0.4">
      <c r="B1295" s="30" t="s">
        <v>2982</v>
      </c>
      <c r="C1295" s="30" t="s">
        <v>2597</v>
      </c>
      <c r="D1295" s="30">
        <v>737</v>
      </c>
      <c r="E1295" s="33" t="s">
        <v>3978</v>
      </c>
      <c r="F1295" s="37"/>
      <c r="G1295" s="30"/>
    </row>
    <row r="1296" spans="2:7" x14ac:dyDescent="0.4">
      <c r="B1296" s="30" t="s">
        <v>2982</v>
      </c>
      <c r="C1296" s="30" t="s">
        <v>2597</v>
      </c>
      <c r="D1296" s="30">
        <v>738</v>
      </c>
      <c r="E1296" s="33" t="s">
        <v>755</v>
      </c>
      <c r="F1296" s="37"/>
      <c r="G1296" s="30"/>
    </row>
    <row r="1297" spans="2:7" x14ac:dyDescent="0.4">
      <c r="B1297" s="30" t="s">
        <v>2982</v>
      </c>
      <c r="C1297" s="30" t="s">
        <v>2597</v>
      </c>
      <c r="D1297" s="30">
        <v>739</v>
      </c>
      <c r="E1297" s="33" t="s">
        <v>959</v>
      </c>
      <c r="F1297" s="37"/>
      <c r="G1297" s="30"/>
    </row>
    <row r="1298" spans="2:7" x14ac:dyDescent="0.4">
      <c r="B1298" s="30" t="s">
        <v>2982</v>
      </c>
      <c r="C1298" s="30" t="s">
        <v>2597</v>
      </c>
      <c r="D1298" s="30">
        <v>740</v>
      </c>
      <c r="E1298" s="33" t="s">
        <v>2643</v>
      </c>
      <c r="F1298" s="37"/>
      <c r="G1298" s="30"/>
    </row>
    <row r="1299" spans="2:7" x14ac:dyDescent="0.4">
      <c r="B1299" s="30" t="s">
        <v>2982</v>
      </c>
      <c r="C1299" s="30" t="s">
        <v>2597</v>
      </c>
      <c r="D1299" s="30">
        <v>741</v>
      </c>
      <c r="E1299" s="33" t="s">
        <v>3981</v>
      </c>
      <c r="F1299" s="37"/>
      <c r="G1299" s="30"/>
    </row>
    <row r="1300" spans="2:7" x14ac:dyDescent="0.4">
      <c r="B1300" s="30" t="s">
        <v>2982</v>
      </c>
      <c r="C1300" s="30" t="s">
        <v>2597</v>
      </c>
      <c r="D1300" s="30">
        <v>742</v>
      </c>
      <c r="E1300" s="33" t="s">
        <v>2252</v>
      </c>
      <c r="F1300" s="37"/>
      <c r="G1300" s="30"/>
    </row>
    <row r="1301" spans="2:7" x14ac:dyDescent="0.4">
      <c r="B1301" s="30" t="s">
        <v>2982</v>
      </c>
      <c r="C1301" s="30" t="s">
        <v>2597</v>
      </c>
      <c r="D1301" s="30">
        <v>743</v>
      </c>
      <c r="E1301" s="33" t="s">
        <v>3982</v>
      </c>
      <c r="F1301" s="37"/>
      <c r="G1301" s="30"/>
    </row>
    <row r="1302" spans="2:7" x14ac:dyDescent="0.4">
      <c r="B1302" s="30" t="s">
        <v>2982</v>
      </c>
      <c r="C1302" s="30" t="s">
        <v>2597</v>
      </c>
      <c r="D1302" s="30">
        <v>744</v>
      </c>
      <c r="E1302" s="33" t="s">
        <v>2567</v>
      </c>
      <c r="F1302" s="37"/>
      <c r="G1302" s="30"/>
    </row>
    <row r="1303" spans="2:7" x14ac:dyDescent="0.4">
      <c r="B1303" s="30" t="s">
        <v>2982</v>
      </c>
      <c r="C1303" s="30" t="s">
        <v>2597</v>
      </c>
      <c r="D1303" s="30">
        <v>745</v>
      </c>
      <c r="E1303" s="33" t="s">
        <v>3624</v>
      </c>
      <c r="F1303" s="37"/>
      <c r="G1303" s="30"/>
    </row>
    <row r="1304" spans="2:7" x14ac:dyDescent="0.4">
      <c r="B1304" s="30" t="s">
        <v>2982</v>
      </c>
      <c r="C1304" s="30" t="s">
        <v>2597</v>
      </c>
      <c r="D1304" s="30">
        <v>746</v>
      </c>
      <c r="E1304" s="33" t="s">
        <v>1671</v>
      </c>
      <c r="F1304" s="37"/>
      <c r="G1304" s="30"/>
    </row>
    <row r="1305" spans="2:7" x14ac:dyDescent="0.4">
      <c r="B1305" s="30" t="s">
        <v>2982</v>
      </c>
      <c r="C1305" s="30" t="s">
        <v>2597</v>
      </c>
      <c r="D1305" s="30">
        <v>747</v>
      </c>
      <c r="E1305" s="33" t="s">
        <v>1068</v>
      </c>
      <c r="F1305" s="37"/>
      <c r="G1305" s="30"/>
    </row>
    <row r="1306" spans="2:7" x14ac:dyDescent="0.4">
      <c r="B1306" s="30" t="s">
        <v>2982</v>
      </c>
      <c r="C1306" s="30" t="s">
        <v>2597</v>
      </c>
      <c r="D1306" s="30">
        <v>748</v>
      </c>
      <c r="E1306" s="33" t="s">
        <v>3985</v>
      </c>
      <c r="F1306" s="37"/>
      <c r="G1306" s="30"/>
    </row>
    <row r="1307" spans="2:7" x14ac:dyDescent="0.4">
      <c r="B1307" s="30" t="s">
        <v>2982</v>
      </c>
      <c r="C1307" s="30" t="s">
        <v>2597</v>
      </c>
      <c r="D1307" s="30">
        <v>749</v>
      </c>
      <c r="E1307" s="33" t="s">
        <v>3987</v>
      </c>
      <c r="F1307" s="37"/>
      <c r="G1307" s="30"/>
    </row>
    <row r="1308" spans="2:7" x14ac:dyDescent="0.4">
      <c r="B1308" s="30" t="s">
        <v>2982</v>
      </c>
      <c r="C1308" s="30" t="s">
        <v>2597</v>
      </c>
      <c r="D1308" s="30">
        <v>750</v>
      </c>
      <c r="E1308" s="33" t="s">
        <v>3989</v>
      </c>
      <c r="F1308" s="37"/>
      <c r="G1308" s="30"/>
    </row>
    <row r="1309" spans="2:7" x14ac:dyDescent="0.4">
      <c r="B1309" s="30" t="s">
        <v>2982</v>
      </c>
      <c r="C1309" s="30" t="s">
        <v>2597</v>
      </c>
      <c r="D1309" s="30">
        <v>751</v>
      </c>
      <c r="E1309" s="33" t="s">
        <v>3363</v>
      </c>
      <c r="F1309" s="37"/>
      <c r="G1309" s="30"/>
    </row>
    <row r="1310" spans="2:7" x14ac:dyDescent="0.4">
      <c r="B1310" s="30" t="s">
        <v>2982</v>
      </c>
      <c r="C1310" s="30" t="s">
        <v>2597</v>
      </c>
      <c r="D1310" s="30">
        <v>752</v>
      </c>
      <c r="E1310" s="33" t="s">
        <v>3990</v>
      </c>
      <c r="F1310" s="37"/>
      <c r="G1310" s="30"/>
    </row>
    <row r="1311" spans="2:7" x14ac:dyDescent="0.4">
      <c r="B1311" s="30" t="s">
        <v>2982</v>
      </c>
      <c r="C1311" s="30" t="s">
        <v>2597</v>
      </c>
      <c r="D1311" s="30">
        <v>753</v>
      </c>
      <c r="E1311" s="33" t="s">
        <v>2246</v>
      </c>
      <c r="F1311" s="37"/>
      <c r="G1311" s="30"/>
    </row>
    <row r="1312" spans="2:7" x14ac:dyDescent="0.4">
      <c r="B1312" s="30" t="s">
        <v>2982</v>
      </c>
      <c r="C1312" s="30" t="s">
        <v>2597</v>
      </c>
      <c r="D1312" s="30">
        <v>754</v>
      </c>
      <c r="E1312" s="33" t="s">
        <v>1733</v>
      </c>
      <c r="F1312" s="37"/>
      <c r="G1312" s="30"/>
    </row>
    <row r="1313" spans="2:7" x14ac:dyDescent="0.4">
      <c r="B1313" s="30" t="s">
        <v>2982</v>
      </c>
      <c r="C1313" s="30" t="s">
        <v>2597</v>
      </c>
      <c r="D1313" s="30">
        <v>755</v>
      </c>
      <c r="E1313" s="33" t="s">
        <v>3992</v>
      </c>
      <c r="F1313" s="37"/>
      <c r="G1313" s="30"/>
    </row>
    <row r="1314" spans="2:7" x14ac:dyDescent="0.4">
      <c r="B1314" s="30" t="s">
        <v>2982</v>
      </c>
      <c r="C1314" s="30" t="s">
        <v>2597</v>
      </c>
      <c r="D1314" s="30">
        <v>756</v>
      </c>
      <c r="E1314" s="33" t="s">
        <v>780</v>
      </c>
      <c r="F1314" s="37"/>
      <c r="G1314" s="30"/>
    </row>
    <row r="1315" spans="2:7" x14ac:dyDescent="0.4">
      <c r="B1315" s="30" t="s">
        <v>2982</v>
      </c>
      <c r="C1315" s="30" t="s">
        <v>2597</v>
      </c>
      <c r="D1315" s="30">
        <v>757</v>
      </c>
      <c r="E1315" s="33" t="s">
        <v>3993</v>
      </c>
      <c r="F1315" s="37"/>
      <c r="G1315" s="30"/>
    </row>
    <row r="1316" spans="2:7" x14ac:dyDescent="0.4">
      <c r="B1316" s="30" t="s">
        <v>2982</v>
      </c>
      <c r="C1316" s="30" t="s">
        <v>2597</v>
      </c>
      <c r="D1316" s="30">
        <v>758</v>
      </c>
      <c r="E1316" s="33" t="s">
        <v>1525</v>
      </c>
      <c r="F1316" s="37"/>
      <c r="G1316" s="30"/>
    </row>
    <row r="1317" spans="2:7" x14ac:dyDescent="0.4">
      <c r="B1317" s="30" t="s">
        <v>2982</v>
      </c>
      <c r="C1317" s="30" t="s">
        <v>2597</v>
      </c>
      <c r="D1317" s="30">
        <v>759</v>
      </c>
      <c r="E1317" s="33" t="s">
        <v>3995</v>
      </c>
      <c r="F1317" s="37"/>
      <c r="G1317" s="30"/>
    </row>
    <row r="1318" spans="2:7" x14ac:dyDescent="0.4">
      <c r="B1318" s="30" t="s">
        <v>2982</v>
      </c>
      <c r="C1318" s="30" t="s">
        <v>2597</v>
      </c>
      <c r="D1318" s="30">
        <v>760</v>
      </c>
      <c r="E1318" s="33" t="s">
        <v>3997</v>
      </c>
      <c r="F1318" s="37"/>
      <c r="G1318" s="30"/>
    </row>
    <row r="1319" spans="2:7" x14ac:dyDescent="0.4">
      <c r="B1319" s="30" t="s">
        <v>2982</v>
      </c>
      <c r="C1319" s="30" t="s">
        <v>2597</v>
      </c>
      <c r="D1319" s="30">
        <v>761</v>
      </c>
      <c r="E1319" s="33" t="s">
        <v>4001</v>
      </c>
      <c r="F1319" s="37"/>
      <c r="G1319" s="30"/>
    </row>
    <row r="1320" spans="2:7" x14ac:dyDescent="0.4">
      <c r="B1320" s="30" t="s">
        <v>2982</v>
      </c>
      <c r="C1320" s="30" t="s">
        <v>2597</v>
      </c>
      <c r="D1320" s="30">
        <v>762</v>
      </c>
      <c r="E1320" s="33" t="s">
        <v>4003</v>
      </c>
      <c r="F1320" s="37"/>
      <c r="G1320" s="30"/>
    </row>
    <row r="1321" spans="2:7" x14ac:dyDescent="0.4">
      <c r="B1321" s="30" t="s">
        <v>2982</v>
      </c>
      <c r="C1321" s="30" t="s">
        <v>2597</v>
      </c>
      <c r="D1321" s="30">
        <v>763</v>
      </c>
      <c r="E1321" s="33" t="s">
        <v>165</v>
      </c>
      <c r="F1321" s="37"/>
      <c r="G1321" s="30"/>
    </row>
    <row r="1322" spans="2:7" x14ac:dyDescent="0.4">
      <c r="B1322" s="30" t="s">
        <v>2982</v>
      </c>
      <c r="C1322" s="30" t="s">
        <v>2597</v>
      </c>
      <c r="D1322" s="30">
        <v>764</v>
      </c>
      <c r="E1322" s="33" t="s">
        <v>2163</v>
      </c>
      <c r="F1322" s="37"/>
      <c r="G1322" s="30"/>
    </row>
    <row r="1323" spans="2:7" x14ac:dyDescent="0.4">
      <c r="B1323" s="30" t="s">
        <v>2982</v>
      </c>
      <c r="C1323" s="30" t="s">
        <v>2597</v>
      </c>
      <c r="D1323" s="30">
        <v>765</v>
      </c>
      <c r="E1323" s="33" t="s">
        <v>4004</v>
      </c>
      <c r="F1323" s="37"/>
      <c r="G1323" s="30"/>
    </row>
    <row r="1324" spans="2:7" x14ac:dyDescent="0.4">
      <c r="B1324" s="30" t="s">
        <v>2982</v>
      </c>
      <c r="C1324" s="30" t="s">
        <v>2597</v>
      </c>
      <c r="D1324" s="30">
        <v>766</v>
      </c>
      <c r="E1324" s="33" t="s">
        <v>4006</v>
      </c>
      <c r="F1324" s="37"/>
      <c r="G1324" s="30"/>
    </row>
    <row r="1325" spans="2:7" x14ac:dyDescent="0.4">
      <c r="B1325" s="30" t="s">
        <v>2982</v>
      </c>
      <c r="C1325" s="30" t="s">
        <v>2597</v>
      </c>
      <c r="D1325" s="30">
        <v>767</v>
      </c>
      <c r="E1325" s="33" t="s">
        <v>4009</v>
      </c>
      <c r="F1325" s="37"/>
      <c r="G1325" s="30"/>
    </row>
    <row r="1326" spans="2:7" x14ac:dyDescent="0.4">
      <c r="B1326" s="30" t="s">
        <v>2982</v>
      </c>
      <c r="C1326" s="30" t="s">
        <v>2597</v>
      </c>
      <c r="D1326" s="30">
        <v>768</v>
      </c>
      <c r="E1326" s="33" t="s">
        <v>4010</v>
      </c>
      <c r="F1326" s="37"/>
      <c r="G1326" s="30"/>
    </row>
    <row r="1327" spans="2:7" x14ac:dyDescent="0.4">
      <c r="B1327" s="30" t="s">
        <v>2982</v>
      </c>
      <c r="C1327" s="30" t="s">
        <v>2597</v>
      </c>
      <c r="D1327" s="30">
        <v>769</v>
      </c>
      <c r="E1327" s="33" t="s">
        <v>2951</v>
      </c>
      <c r="F1327" s="37"/>
      <c r="G1327" s="30"/>
    </row>
    <row r="1328" spans="2:7" x14ac:dyDescent="0.4">
      <c r="B1328" s="30" t="s">
        <v>2982</v>
      </c>
      <c r="C1328" s="30" t="s">
        <v>2597</v>
      </c>
      <c r="D1328" s="30">
        <v>770</v>
      </c>
      <c r="E1328" s="33" t="s">
        <v>4013</v>
      </c>
      <c r="F1328" s="37"/>
      <c r="G1328" s="30"/>
    </row>
    <row r="1329" spans="2:7" x14ac:dyDescent="0.4">
      <c r="B1329" s="30" t="s">
        <v>2982</v>
      </c>
      <c r="C1329" s="30" t="s">
        <v>2597</v>
      </c>
      <c r="D1329" s="30">
        <v>771</v>
      </c>
      <c r="E1329" s="33" t="s">
        <v>4016</v>
      </c>
      <c r="F1329" s="37"/>
      <c r="G1329" s="30"/>
    </row>
    <row r="1330" spans="2:7" x14ac:dyDescent="0.4">
      <c r="B1330" s="30" t="s">
        <v>2982</v>
      </c>
      <c r="C1330" s="30" t="s">
        <v>2597</v>
      </c>
      <c r="D1330" s="30">
        <v>772</v>
      </c>
      <c r="E1330" s="33" t="s">
        <v>4017</v>
      </c>
      <c r="F1330" s="37"/>
      <c r="G1330" s="30"/>
    </row>
    <row r="1331" spans="2:7" x14ac:dyDescent="0.4">
      <c r="B1331" s="30" t="s">
        <v>2982</v>
      </c>
      <c r="C1331" s="30" t="s">
        <v>2597</v>
      </c>
      <c r="D1331" s="30">
        <v>773</v>
      </c>
      <c r="E1331" s="33" t="s">
        <v>4019</v>
      </c>
      <c r="F1331" s="37"/>
      <c r="G1331" s="30"/>
    </row>
    <row r="1332" spans="2:7" x14ac:dyDescent="0.4">
      <c r="B1332" s="30" t="s">
        <v>2982</v>
      </c>
      <c r="C1332" s="30" t="s">
        <v>2597</v>
      </c>
      <c r="D1332" s="30">
        <v>774</v>
      </c>
      <c r="E1332" s="33" t="s">
        <v>4020</v>
      </c>
      <c r="F1332" s="37"/>
      <c r="G1332" s="30"/>
    </row>
    <row r="1333" spans="2:7" x14ac:dyDescent="0.4">
      <c r="B1333" s="30" t="s">
        <v>2982</v>
      </c>
      <c r="C1333" s="30" t="s">
        <v>2597</v>
      </c>
      <c r="D1333" s="30">
        <v>775</v>
      </c>
      <c r="E1333" s="33" t="s">
        <v>2701</v>
      </c>
      <c r="F1333" s="37"/>
      <c r="G1333" s="30"/>
    </row>
    <row r="1334" spans="2:7" x14ac:dyDescent="0.4">
      <c r="B1334" s="30" t="s">
        <v>2982</v>
      </c>
      <c r="C1334" s="30" t="s">
        <v>2597</v>
      </c>
      <c r="D1334" s="30">
        <v>776</v>
      </c>
      <c r="E1334" s="33" t="s">
        <v>4021</v>
      </c>
      <c r="F1334" s="37"/>
      <c r="G1334" s="30"/>
    </row>
    <row r="1335" spans="2:7" x14ac:dyDescent="0.4">
      <c r="B1335" s="30" t="s">
        <v>2982</v>
      </c>
      <c r="C1335" s="30" t="s">
        <v>2597</v>
      </c>
      <c r="D1335" s="30">
        <v>777</v>
      </c>
      <c r="E1335" s="33" t="s">
        <v>1188</v>
      </c>
      <c r="F1335" s="37"/>
      <c r="G1335" s="30"/>
    </row>
    <row r="1336" spans="2:7" x14ac:dyDescent="0.4">
      <c r="B1336" s="30" t="s">
        <v>2982</v>
      </c>
      <c r="C1336" s="30" t="s">
        <v>2597</v>
      </c>
      <c r="D1336" s="30">
        <v>778</v>
      </c>
      <c r="E1336" s="33" t="s">
        <v>4024</v>
      </c>
      <c r="F1336" s="37"/>
      <c r="G1336" s="30"/>
    </row>
    <row r="1337" spans="2:7" x14ac:dyDescent="0.4">
      <c r="B1337" s="30" t="s">
        <v>2982</v>
      </c>
      <c r="C1337" s="30" t="s">
        <v>2597</v>
      </c>
      <c r="D1337" s="30">
        <v>779</v>
      </c>
      <c r="E1337" s="33" t="s">
        <v>4025</v>
      </c>
      <c r="F1337" s="37"/>
      <c r="G1337" s="30"/>
    </row>
    <row r="1338" spans="2:7" x14ac:dyDescent="0.4">
      <c r="B1338" s="30" t="s">
        <v>2982</v>
      </c>
      <c r="C1338" s="30" t="s">
        <v>2597</v>
      </c>
      <c r="D1338" s="30">
        <v>780</v>
      </c>
      <c r="E1338" s="33" t="s">
        <v>2193</v>
      </c>
      <c r="F1338" s="37"/>
      <c r="G1338" s="30"/>
    </row>
    <row r="1339" spans="2:7" x14ac:dyDescent="0.4">
      <c r="B1339" s="30" t="s">
        <v>2982</v>
      </c>
      <c r="C1339" s="30" t="s">
        <v>2597</v>
      </c>
      <c r="D1339" s="30">
        <v>781</v>
      </c>
      <c r="E1339" s="33" t="s">
        <v>4026</v>
      </c>
      <c r="F1339" s="37"/>
      <c r="G1339" s="30"/>
    </row>
    <row r="1340" spans="2:7" x14ac:dyDescent="0.4">
      <c r="B1340" s="30" t="s">
        <v>2982</v>
      </c>
      <c r="C1340" s="30" t="s">
        <v>2597</v>
      </c>
      <c r="D1340" s="30">
        <v>782</v>
      </c>
      <c r="E1340" s="33" t="s">
        <v>4023</v>
      </c>
      <c r="F1340" s="37"/>
      <c r="G1340" s="30"/>
    </row>
    <row r="1341" spans="2:7" x14ac:dyDescent="0.4">
      <c r="B1341" s="30" t="s">
        <v>2982</v>
      </c>
      <c r="C1341" s="30" t="s">
        <v>2597</v>
      </c>
      <c r="D1341" s="30">
        <v>783</v>
      </c>
      <c r="E1341" s="33" t="s">
        <v>4027</v>
      </c>
      <c r="F1341" s="37"/>
      <c r="G1341" s="30"/>
    </row>
    <row r="1342" spans="2:7" x14ac:dyDescent="0.4">
      <c r="B1342" s="30" t="s">
        <v>2982</v>
      </c>
      <c r="C1342" s="30" t="s">
        <v>2597</v>
      </c>
      <c r="D1342" s="30">
        <v>784</v>
      </c>
      <c r="E1342" s="33" t="s">
        <v>274</v>
      </c>
      <c r="F1342" s="37"/>
      <c r="G1342" s="30"/>
    </row>
    <row r="1343" spans="2:7" x14ac:dyDescent="0.4">
      <c r="B1343" s="30" t="s">
        <v>2982</v>
      </c>
      <c r="C1343" s="30" t="s">
        <v>2597</v>
      </c>
      <c r="D1343" s="30">
        <v>785</v>
      </c>
      <c r="E1343" s="33" t="s">
        <v>3381</v>
      </c>
      <c r="F1343" s="37"/>
      <c r="G1343" s="30"/>
    </row>
    <row r="1344" spans="2:7" x14ac:dyDescent="0.4">
      <c r="B1344" s="30" t="s">
        <v>2982</v>
      </c>
      <c r="C1344" s="30" t="s">
        <v>2597</v>
      </c>
      <c r="D1344" s="30">
        <v>786</v>
      </c>
      <c r="E1344" s="33" t="s">
        <v>1114</v>
      </c>
      <c r="F1344" s="37"/>
      <c r="G1344" s="30"/>
    </row>
    <row r="1345" spans="2:7" x14ac:dyDescent="0.4">
      <c r="B1345" s="30" t="s">
        <v>2982</v>
      </c>
      <c r="C1345" s="30" t="s">
        <v>2597</v>
      </c>
      <c r="D1345" s="30">
        <v>787</v>
      </c>
      <c r="E1345" s="33" t="s">
        <v>2158</v>
      </c>
      <c r="F1345" s="37"/>
      <c r="G1345" s="30"/>
    </row>
    <row r="1346" spans="2:7" x14ac:dyDescent="0.4">
      <c r="B1346" s="30" t="s">
        <v>2982</v>
      </c>
      <c r="C1346" s="30" t="s">
        <v>2597</v>
      </c>
      <c r="D1346" s="30">
        <v>788</v>
      </c>
      <c r="E1346" s="33" t="s">
        <v>1786</v>
      </c>
      <c r="F1346" s="37"/>
      <c r="G1346" s="30"/>
    </row>
    <row r="1347" spans="2:7" x14ac:dyDescent="0.4">
      <c r="B1347" s="30" t="s">
        <v>2982</v>
      </c>
      <c r="C1347" s="30" t="s">
        <v>2597</v>
      </c>
      <c r="D1347" s="30">
        <v>789</v>
      </c>
      <c r="E1347" s="33" t="s">
        <v>2161</v>
      </c>
      <c r="F1347" s="37"/>
      <c r="G1347" s="30"/>
    </row>
    <row r="1348" spans="2:7" x14ac:dyDescent="0.4">
      <c r="B1348" s="30" t="s">
        <v>2982</v>
      </c>
      <c r="C1348" s="30" t="s">
        <v>2597</v>
      </c>
      <c r="D1348" s="30">
        <v>790</v>
      </c>
      <c r="E1348" s="33" t="s">
        <v>2166</v>
      </c>
      <c r="F1348" s="37"/>
      <c r="G1348" s="30"/>
    </row>
    <row r="1349" spans="2:7" x14ac:dyDescent="0.4">
      <c r="B1349" s="30" t="s">
        <v>2982</v>
      </c>
      <c r="C1349" s="30" t="s">
        <v>2597</v>
      </c>
      <c r="D1349" s="30">
        <v>791</v>
      </c>
      <c r="E1349" s="33" t="s">
        <v>4028</v>
      </c>
      <c r="F1349" s="37"/>
      <c r="G1349" s="30"/>
    </row>
    <row r="1350" spans="2:7" x14ac:dyDescent="0.4">
      <c r="B1350" s="30" t="s">
        <v>2982</v>
      </c>
      <c r="C1350" s="30" t="s">
        <v>2597</v>
      </c>
      <c r="D1350" s="30">
        <v>792</v>
      </c>
      <c r="E1350" s="33" t="s">
        <v>445</v>
      </c>
      <c r="F1350" s="37"/>
      <c r="G1350" s="30"/>
    </row>
    <row r="1351" spans="2:7" x14ac:dyDescent="0.4">
      <c r="B1351" s="30" t="s">
        <v>2982</v>
      </c>
      <c r="C1351" s="30" t="s">
        <v>2597</v>
      </c>
      <c r="D1351" s="30">
        <v>793</v>
      </c>
      <c r="E1351" s="33" t="s">
        <v>4031</v>
      </c>
      <c r="F1351" s="37"/>
      <c r="G1351" s="30"/>
    </row>
    <row r="1352" spans="2:7" x14ac:dyDescent="0.4">
      <c r="B1352" s="30" t="s">
        <v>2982</v>
      </c>
      <c r="C1352" s="30" t="s">
        <v>2597</v>
      </c>
      <c r="D1352" s="30">
        <v>794</v>
      </c>
      <c r="E1352" s="33" t="s">
        <v>4032</v>
      </c>
      <c r="F1352" s="37"/>
      <c r="G1352" s="30"/>
    </row>
    <row r="1353" spans="2:7" x14ac:dyDescent="0.4">
      <c r="B1353" s="30" t="s">
        <v>2982</v>
      </c>
      <c r="C1353" s="30" t="s">
        <v>2597</v>
      </c>
      <c r="D1353" s="30">
        <v>795</v>
      </c>
      <c r="E1353" s="33" t="s">
        <v>4033</v>
      </c>
      <c r="F1353" s="37"/>
      <c r="G1353" s="30"/>
    </row>
    <row r="1354" spans="2:7" x14ac:dyDescent="0.4">
      <c r="B1354" s="30" t="s">
        <v>2982</v>
      </c>
      <c r="C1354" s="30" t="s">
        <v>2597</v>
      </c>
      <c r="D1354" s="30">
        <v>796</v>
      </c>
      <c r="E1354" s="33" t="s">
        <v>4035</v>
      </c>
      <c r="F1354" s="37"/>
      <c r="G1354" s="30"/>
    </row>
    <row r="1355" spans="2:7" x14ac:dyDescent="0.4">
      <c r="B1355" s="30" t="s">
        <v>2982</v>
      </c>
      <c r="C1355" s="30" t="s">
        <v>2597</v>
      </c>
      <c r="D1355" s="30">
        <v>797</v>
      </c>
      <c r="E1355" s="33" t="s">
        <v>4037</v>
      </c>
      <c r="F1355" s="37"/>
      <c r="G1355" s="30"/>
    </row>
    <row r="1356" spans="2:7" x14ac:dyDescent="0.4">
      <c r="B1356" s="30" t="s">
        <v>2982</v>
      </c>
      <c r="C1356" s="30" t="s">
        <v>2597</v>
      </c>
      <c r="D1356" s="30">
        <v>798</v>
      </c>
      <c r="E1356" s="33" t="s">
        <v>4039</v>
      </c>
      <c r="F1356" s="37"/>
      <c r="G1356" s="30"/>
    </row>
    <row r="1357" spans="2:7" x14ac:dyDescent="0.4">
      <c r="B1357" s="30" t="s">
        <v>2982</v>
      </c>
      <c r="C1357" s="30" t="s">
        <v>2597</v>
      </c>
      <c r="D1357" s="30">
        <v>799</v>
      </c>
      <c r="E1357" s="33" t="s">
        <v>4040</v>
      </c>
      <c r="F1357" s="37"/>
      <c r="G1357" s="30"/>
    </row>
    <row r="1358" spans="2:7" x14ac:dyDescent="0.4">
      <c r="B1358" s="30" t="s">
        <v>2982</v>
      </c>
      <c r="C1358" s="30" t="s">
        <v>2597</v>
      </c>
      <c r="D1358" s="30">
        <v>800</v>
      </c>
      <c r="E1358" s="33" t="s">
        <v>4041</v>
      </c>
      <c r="F1358" s="37"/>
      <c r="G1358" s="30"/>
    </row>
    <row r="1359" spans="2:7" x14ac:dyDescent="0.4">
      <c r="B1359" s="30" t="s">
        <v>2982</v>
      </c>
      <c r="C1359" s="30" t="s">
        <v>2597</v>
      </c>
      <c r="D1359" s="30">
        <v>801</v>
      </c>
      <c r="E1359" s="33" t="s">
        <v>4042</v>
      </c>
      <c r="F1359" s="37"/>
      <c r="G1359" s="30"/>
    </row>
    <row r="1360" spans="2:7" x14ac:dyDescent="0.4">
      <c r="B1360" s="30" t="s">
        <v>2982</v>
      </c>
      <c r="C1360" s="30" t="s">
        <v>2597</v>
      </c>
      <c r="D1360" s="30">
        <v>802</v>
      </c>
      <c r="E1360" s="33" t="s">
        <v>4045</v>
      </c>
      <c r="F1360" s="37"/>
      <c r="G1360" s="30"/>
    </row>
    <row r="1361" spans="2:7" x14ac:dyDescent="0.4">
      <c r="B1361" s="30" t="s">
        <v>2982</v>
      </c>
      <c r="C1361" s="30" t="s">
        <v>2597</v>
      </c>
      <c r="D1361" s="30">
        <v>803</v>
      </c>
      <c r="E1361" s="33" t="s">
        <v>1746</v>
      </c>
      <c r="F1361" s="37"/>
      <c r="G1361" s="30"/>
    </row>
    <row r="1362" spans="2:7" x14ac:dyDescent="0.4">
      <c r="B1362" s="30" t="s">
        <v>2982</v>
      </c>
      <c r="C1362" s="30" t="s">
        <v>2597</v>
      </c>
      <c r="D1362" s="30">
        <v>804</v>
      </c>
      <c r="E1362" s="33" t="s">
        <v>4046</v>
      </c>
      <c r="F1362" s="37"/>
      <c r="G1362" s="30"/>
    </row>
    <row r="1363" spans="2:7" x14ac:dyDescent="0.4">
      <c r="B1363" s="30" t="s">
        <v>2982</v>
      </c>
      <c r="C1363" s="30" t="s">
        <v>2597</v>
      </c>
      <c r="D1363" s="30">
        <v>805</v>
      </c>
      <c r="E1363" s="33" t="s">
        <v>4047</v>
      </c>
      <c r="F1363" s="37"/>
      <c r="G1363" s="30"/>
    </row>
    <row r="1364" spans="2:7" x14ac:dyDescent="0.4">
      <c r="B1364" s="30" t="s">
        <v>2982</v>
      </c>
      <c r="C1364" s="30" t="s">
        <v>2597</v>
      </c>
      <c r="D1364" s="30">
        <v>806</v>
      </c>
      <c r="E1364" s="33" t="s">
        <v>4049</v>
      </c>
      <c r="F1364" s="37"/>
      <c r="G1364" s="30"/>
    </row>
    <row r="1365" spans="2:7" x14ac:dyDescent="0.4">
      <c r="B1365" s="30" t="s">
        <v>2982</v>
      </c>
      <c r="C1365" s="30" t="s">
        <v>2597</v>
      </c>
      <c r="D1365" s="30">
        <v>807</v>
      </c>
      <c r="E1365" s="33" t="s">
        <v>3275</v>
      </c>
      <c r="F1365" s="37"/>
      <c r="G1365" s="30"/>
    </row>
    <row r="1366" spans="2:7" x14ac:dyDescent="0.4">
      <c r="B1366" s="30" t="s">
        <v>2982</v>
      </c>
      <c r="C1366" s="30" t="s">
        <v>2597</v>
      </c>
      <c r="D1366" s="30">
        <v>808</v>
      </c>
      <c r="E1366" s="33" t="s">
        <v>2889</v>
      </c>
      <c r="F1366" s="37"/>
      <c r="G1366" s="30"/>
    </row>
    <row r="1367" spans="2:7" x14ac:dyDescent="0.4">
      <c r="B1367" s="30" t="s">
        <v>2982</v>
      </c>
      <c r="C1367" s="30" t="s">
        <v>2597</v>
      </c>
      <c r="D1367" s="30">
        <v>809</v>
      </c>
      <c r="E1367" s="33" t="s">
        <v>4051</v>
      </c>
      <c r="F1367" s="37"/>
      <c r="G1367" s="30"/>
    </row>
    <row r="1368" spans="2:7" x14ac:dyDescent="0.4">
      <c r="B1368" s="30" t="s">
        <v>2982</v>
      </c>
      <c r="C1368" s="30" t="s">
        <v>2597</v>
      </c>
      <c r="D1368" s="30">
        <v>810</v>
      </c>
      <c r="E1368" s="33" t="s">
        <v>4054</v>
      </c>
      <c r="F1368" s="37"/>
      <c r="G1368" s="30"/>
    </row>
    <row r="1369" spans="2:7" x14ac:dyDescent="0.4">
      <c r="B1369" s="30" t="s">
        <v>2982</v>
      </c>
      <c r="C1369" s="30" t="s">
        <v>2597</v>
      </c>
      <c r="D1369" s="30">
        <v>811</v>
      </c>
      <c r="E1369" s="33" t="s">
        <v>4056</v>
      </c>
      <c r="F1369" s="37"/>
      <c r="G1369" s="30"/>
    </row>
    <row r="1370" spans="2:7" x14ac:dyDescent="0.4">
      <c r="B1370" s="30" t="s">
        <v>2982</v>
      </c>
      <c r="C1370" s="30" t="s">
        <v>2597</v>
      </c>
      <c r="D1370" s="30">
        <v>812</v>
      </c>
      <c r="E1370" s="33" t="s">
        <v>4057</v>
      </c>
      <c r="F1370" s="37"/>
      <c r="G1370" s="30"/>
    </row>
    <row r="1371" spans="2:7" x14ac:dyDescent="0.4">
      <c r="B1371" s="30" t="s">
        <v>2982</v>
      </c>
      <c r="C1371" s="30" t="s">
        <v>2597</v>
      </c>
      <c r="D1371" s="30">
        <v>813</v>
      </c>
      <c r="E1371" s="33" t="s">
        <v>2814</v>
      </c>
      <c r="F1371" s="37"/>
      <c r="G1371" s="30"/>
    </row>
    <row r="1372" spans="2:7" x14ac:dyDescent="0.4">
      <c r="B1372" s="30" t="s">
        <v>2982</v>
      </c>
      <c r="C1372" s="30" t="s">
        <v>2597</v>
      </c>
      <c r="D1372" s="30">
        <v>814</v>
      </c>
      <c r="E1372" s="33" t="s">
        <v>1720</v>
      </c>
      <c r="F1372" s="37"/>
      <c r="G1372" s="30"/>
    </row>
    <row r="1373" spans="2:7" x14ac:dyDescent="0.4">
      <c r="B1373" s="30" t="s">
        <v>2982</v>
      </c>
      <c r="C1373" s="30" t="s">
        <v>2597</v>
      </c>
      <c r="D1373" s="30">
        <v>815</v>
      </c>
      <c r="E1373" s="33" t="s">
        <v>1282</v>
      </c>
      <c r="F1373" s="37"/>
      <c r="G1373" s="30"/>
    </row>
    <row r="1374" spans="2:7" x14ac:dyDescent="0.4">
      <c r="B1374" s="30" t="s">
        <v>2982</v>
      </c>
      <c r="C1374" s="30" t="s">
        <v>2597</v>
      </c>
      <c r="D1374" s="30">
        <v>816</v>
      </c>
      <c r="E1374" s="33" t="s">
        <v>4061</v>
      </c>
      <c r="F1374" s="37"/>
      <c r="G1374" s="30"/>
    </row>
    <row r="1375" spans="2:7" x14ac:dyDescent="0.4">
      <c r="B1375" s="30" t="s">
        <v>2982</v>
      </c>
      <c r="C1375" s="30" t="s">
        <v>2597</v>
      </c>
      <c r="D1375" s="30">
        <v>817</v>
      </c>
      <c r="E1375" s="33" t="s">
        <v>261</v>
      </c>
      <c r="F1375" s="37"/>
      <c r="G1375" s="30"/>
    </row>
    <row r="1376" spans="2:7" x14ac:dyDescent="0.4">
      <c r="B1376" s="30" t="s">
        <v>2982</v>
      </c>
      <c r="C1376" s="30" t="s">
        <v>2597</v>
      </c>
      <c r="D1376" s="30">
        <v>818</v>
      </c>
      <c r="E1376" s="33" t="s">
        <v>2432</v>
      </c>
      <c r="F1376" s="37"/>
      <c r="G1376" s="30"/>
    </row>
    <row r="1377" spans="2:7" x14ac:dyDescent="0.4">
      <c r="B1377" s="30" t="s">
        <v>2982</v>
      </c>
      <c r="C1377" s="30" t="s">
        <v>2597</v>
      </c>
      <c r="D1377" s="30">
        <v>819</v>
      </c>
      <c r="E1377" s="33" t="s">
        <v>144</v>
      </c>
      <c r="F1377" s="37"/>
      <c r="G1377" s="30"/>
    </row>
    <row r="1378" spans="2:7" x14ac:dyDescent="0.4">
      <c r="B1378" s="30" t="s">
        <v>2982</v>
      </c>
      <c r="C1378" s="30" t="s">
        <v>2597</v>
      </c>
      <c r="D1378" s="30">
        <v>820</v>
      </c>
      <c r="E1378" s="33" t="s">
        <v>206</v>
      </c>
      <c r="F1378" s="37"/>
      <c r="G1378" s="30"/>
    </row>
    <row r="1379" spans="2:7" x14ac:dyDescent="0.4">
      <c r="B1379" s="30" t="s">
        <v>2982</v>
      </c>
      <c r="C1379" s="30" t="s">
        <v>2597</v>
      </c>
      <c r="D1379" s="30">
        <v>821</v>
      </c>
      <c r="E1379" s="33" t="s">
        <v>4062</v>
      </c>
      <c r="F1379" s="37"/>
      <c r="G1379" s="30"/>
    </row>
    <row r="1380" spans="2:7" x14ac:dyDescent="0.4">
      <c r="B1380" s="30" t="s">
        <v>2982</v>
      </c>
      <c r="C1380" s="30" t="s">
        <v>2597</v>
      </c>
      <c r="D1380" s="30">
        <v>822</v>
      </c>
      <c r="E1380" s="33" t="s">
        <v>4063</v>
      </c>
      <c r="F1380" s="37"/>
      <c r="G1380" s="30"/>
    </row>
    <row r="1381" spans="2:7" x14ac:dyDescent="0.4">
      <c r="B1381" s="30" t="s">
        <v>2982</v>
      </c>
      <c r="C1381" s="30" t="s">
        <v>2597</v>
      </c>
      <c r="D1381" s="30">
        <v>823</v>
      </c>
      <c r="E1381" s="33" t="s">
        <v>4064</v>
      </c>
      <c r="F1381" s="37"/>
      <c r="G1381" s="30"/>
    </row>
    <row r="1382" spans="2:7" x14ac:dyDescent="0.4">
      <c r="B1382" s="30" t="s">
        <v>2982</v>
      </c>
      <c r="C1382" s="30" t="s">
        <v>2597</v>
      </c>
      <c r="D1382" s="30">
        <v>824</v>
      </c>
      <c r="E1382" s="33" t="s">
        <v>4068</v>
      </c>
      <c r="F1382" s="37"/>
      <c r="G1382" s="30"/>
    </row>
    <row r="1383" spans="2:7" x14ac:dyDescent="0.4">
      <c r="B1383" s="30" t="s">
        <v>2982</v>
      </c>
      <c r="C1383" s="30" t="s">
        <v>2597</v>
      </c>
      <c r="D1383" s="30">
        <v>825</v>
      </c>
      <c r="E1383" s="33" t="s">
        <v>3811</v>
      </c>
      <c r="F1383" s="37"/>
      <c r="G1383" s="30"/>
    </row>
    <row r="1384" spans="2:7" x14ac:dyDescent="0.4">
      <c r="B1384" s="30" t="s">
        <v>2982</v>
      </c>
      <c r="C1384" s="30" t="s">
        <v>2597</v>
      </c>
      <c r="D1384" s="30">
        <v>826</v>
      </c>
      <c r="E1384" s="33" t="s">
        <v>473</v>
      </c>
      <c r="F1384" s="37"/>
      <c r="G1384" s="30"/>
    </row>
    <row r="1385" spans="2:7" x14ac:dyDescent="0.4">
      <c r="B1385" s="30" t="s">
        <v>2982</v>
      </c>
      <c r="C1385" s="30" t="s">
        <v>2597</v>
      </c>
      <c r="D1385" s="30">
        <v>827</v>
      </c>
      <c r="E1385" s="33" t="s">
        <v>166</v>
      </c>
      <c r="F1385" s="37"/>
      <c r="G1385" s="30"/>
    </row>
    <row r="1386" spans="2:7" x14ac:dyDescent="0.4">
      <c r="B1386" s="30" t="s">
        <v>2982</v>
      </c>
      <c r="C1386" s="30" t="s">
        <v>2597</v>
      </c>
      <c r="D1386" s="30">
        <v>828</v>
      </c>
      <c r="E1386" s="33" t="s">
        <v>4069</v>
      </c>
      <c r="F1386" s="37"/>
      <c r="G1386" s="30"/>
    </row>
    <row r="1387" spans="2:7" x14ac:dyDescent="0.4">
      <c r="B1387" s="30" t="s">
        <v>2982</v>
      </c>
      <c r="C1387" s="30" t="s">
        <v>2597</v>
      </c>
      <c r="D1387" s="30">
        <v>829</v>
      </c>
      <c r="E1387" s="33" t="s">
        <v>4070</v>
      </c>
      <c r="F1387" s="37"/>
      <c r="G1387" s="30"/>
    </row>
    <row r="1388" spans="2:7" x14ac:dyDescent="0.4">
      <c r="B1388" s="30" t="s">
        <v>2982</v>
      </c>
      <c r="C1388" s="30" t="s">
        <v>2597</v>
      </c>
      <c r="D1388" s="30">
        <v>830</v>
      </c>
      <c r="E1388" s="33" t="s">
        <v>894</v>
      </c>
      <c r="F1388" s="37"/>
      <c r="G1388" s="30"/>
    </row>
    <row r="1389" spans="2:7" x14ac:dyDescent="0.4">
      <c r="B1389" s="30" t="s">
        <v>2982</v>
      </c>
      <c r="C1389" s="30" t="s">
        <v>2597</v>
      </c>
      <c r="D1389" s="30">
        <v>831</v>
      </c>
      <c r="E1389" s="33" t="s">
        <v>4071</v>
      </c>
      <c r="F1389" s="37"/>
      <c r="G1389" s="30"/>
    </row>
    <row r="1390" spans="2:7" x14ac:dyDescent="0.4">
      <c r="B1390" s="30" t="s">
        <v>2982</v>
      </c>
      <c r="C1390" s="30" t="s">
        <v>2597</v>
      </c>
      <c r="D1390" s="30">
        <v>832</v>
      </c>
      <c r="E1390" s="33" t="s">
        <v>4072</v>
      </c>
      <c r="F1390" s="37"/>
      <c r="G1390" s="30"/>
    </row>
    <row r="1391" spans="2:7" x14ac:dyDescent="0.4">
      <c r="B1391" s="30" t="s">
        <v>2982</v>
      </c>
      <c r="C1391" s="30" t="s">
        <v>2597</v>
      </c>
      <c r="D1391" s="30">
        <v>833</v>
      </c>
      <c r="E1391" s="33" t="s">
        <v>2171</v>
      </c>
      <c r="F1391" s="37"/>
      <c r="G1391" s="30"/>
    </row>
    <row r="1392" spans="2:7" x14ac:dyDescent="0.4">
      <c r="B1392" s="30" t="s">
        <v>2982</v>
      </c>
      <c r="C1392" s="30" t="s">
        <v>2597</v>
      </c>
      <c r="D1392" s="30">
        <v>834</v>
      </c>
      <c r="E1392" s="33" t="s">
        <v>4074</v>
      </c>
      <c r="F1392" s="37"/>
      <c r="G1392" s="30"/>
    </row>
    <row r="1393" spans="2:7" x14ac:dyDescent="0.4">
      <c r="B1393" s="30" t="s">
        <v>2982</v>
      </c>
      <c r="C1393" s="30" t="s">
        <v>2597</v>
      </c>
      <c r="D1393" s="30">
        <v>835</v>
      </c>
      <c r="E1393" s="33" t="s">
        <v>4076</v>
      </c>
      <c r="F1393" s="37"/>
      <c r="G1393" s="30"/>
    </row>
    <row r="1394" spans="2:7" x14ac:dyDescent="0.4">
      <c r="B1394" s="30" t="s">
        <v>2982</v>
      </c>
      <c r="C1394" s="30" t="s">
        <v>2597</v>
      </c>
      <c r="D1394" s="30">
        <v>836</v>
      </c>
      <c r="E1394" s="33" t="s">
        <v>3316</v>
      </c>
      <c r="F1394" s="37"/>
      <c r="G1394" s="30"/>
    </row>
    <row r="1395" spans="2:7" x14ac:dyDescent="0.4">
      <c r="B1395" s="30" t="s">
        <v>2982</v>
      </c>
      <c r="C1395" s="30" t="s">
        <v>2597</v>
      </c>
      <c r="D1395" s="30">
        <v>837</v>
      </c>
      <c r="E1395" s="33" t="s">
        <v>322</v>
      </c>
      <c r="F1395" s="37"/>
      <c r="G1395" s="30"/>
    </row>
    <row r="1396" spans="2:7" x14ac:dyDescent="0.4">
      <c r="B1396" s="30" t="s">
        <v>2982</v>
      </c>
      <c r="C1396" s="30" t="s">
        <v>2597</v>
      </c>
      <c r="D1396" s="30">
        <v>838</v>
      </c>
      <c r="E1396" s="33" t="s">
        <v>1585</v>
      </c>
      <c r="F1396" s="37"/>
      <c r="G1396" s="30"/>
    </row>
    <row r="1397" spans="2:7" x14ac:dyDescent="0.4">
      <c r="B1397" s="30" t="s">
        <v>2982</v>
      </c>
      <c r="C1397" s="30" t="s">
        <v>2597</v>
      </c>
      <c r="D1397" s="30">
        <v>839</v>
      </c>
      <c r="E1397" s="33" t="s">
        <v>337</v>
      </c>
      <c r="F1397" s="37"/>
      <c r="G1397" s="30"/>
    </row>
    <row r="1398" spans="2:7" x14ac:dyDescent="0.4">
      <c r="B1398" s="30" t="s">
        <v>2982</v>
      </c>
      <c r="C1398" s="30" t="s">
        <v>2597</v>
      </c>
      <c r="D1398" s="30">
        <v>840</v>
      </c>
      <c r="E1398" s="33" t="s">
        <v>597</v>
      </c>
      <c r="F1398" s="37"/>
      <c r="G1398" s="30"/>
    </row>
    <row r="1399" spans="2:7" x14ac:dyDescent="0.4">
      <c r="B1399" s="30" t="s">
        <v>2982</v>
      </c>
      <c r="C1399" s="30" t="s">
        <v>2597</v>
      </c>
      <c r="D1399" s="30">
        <v>841</v>
      </c>
      <c r="E1399" s="33" t="s">
        <v>929</v>
      </c>
      <c r="F1399" s="37"/>
      <c r="G1399" s="30"/>
    </row>
    <row r="1400" spans="2:7" x14ac:dyDescent="0.4">
      <c r="B1400" s="30" t="s">
        <v>2982</v>
      </c>
      <c r="C1400" s="30" t="s">
        <v>2597</v>
      </c>
      <c r="D1400" s="30">
        <v>842</v>
      </c>
      <c r="E1400" s="33" t="s">
        <v>2005</v>
      </c>
      <c r="F1400" s="37"/>
      <c r="G1400" s="30"/>
    </row>
    <row r="1401" spans="2:7" x14ac:dyDescent="0.4">
      <c r="B1401" s="30" t="s">
        <v>2982</v>
      </c>
      <c r="C1401" s="30" t="s">
        <v>2597</v>
      </c>
      <c r="D1401" s="30">
        <v>843</v>
      </c>
      <c r="E1401" s="33" t="s">
        <v>628</v>
      </c>
      <c r="F1401" s="37"/>
      <c r="G1401" s="30"/>
    </row>
    <row r="1402" spans="2:7" x14ac:dyDescent="0.4">
      <c r="B1402" s="30" t="s">
        <v>2982</v>
      </c>
      <c r="C1402" s="30" t="s">
        <v>2597</v>
      </c>
      <c r="D1402" s="30">
        <v>844</v>
      </c>
      <c r="E1402" s="33" t="s">
        <v>4077</v>
      </c>
      <c r="F1402" s="37"/>
      <c r="G1402" s="30"/>
    </row>
    <row r="1403" spans="2:7" x14ac:dyDescent="0.4">
      <c r="B1403" s="30" t="s">
        <v>2982</v>
      </c>
      <c r="C1403" s="30" t="s">
        <v>2597</v>
      </c>
      <c r="D1403" s="30">
        <v>845</v>
      </c>
      <c r="E1403" s="33" t="s">
        <v>4078</v>
      </c>
      <c r="F1403" s="37"/>
      <c r="G1403" s="30"/>
    </row>
    <row r="1404" spans="2:7" x14ac:dyDescent="0.4">
      <c r="B1404" s="30" t="s">
        <v>2982</v>
      </c>
      <c r="C1404" s="30" t="s">
        <v>2597</v>
      </c>
      <c r="D1404" s="30">
        <v>846</v>
      </c>
      <c r="E1404" s="33" t="s">
        <v>3856</v>
      </c>
      <c r="F1404" s="37"/>
      <c r="G1404" s="30"/>
    </row>
    <row r="1405" spans="2:7" x14ac:dyDescent="0.4">
      <c r="B1405" s="30" t="s">
        <v>2982</v>
      </c>
      <c r="C1405" s="30" t="s">
        <v>2597</v>
      </c>
      <c r="D1405" s="30">
        <v>847</v>
      </c>
      <c r="E1405" s="33" t="s">
        <v>3841</v>
      </c>
      <c r="F1405" s="37"/>
      <c r="G1405" s="30"/>
    </row>
    <row r="1406" spans="2:7" x14ac:dyDescent="0.4">
      <c r="B1406" s="30" t="s">
        <v>2982</v>
      </c>
      <c r="C1406" s="30" t="s">
        <v>2597</v>
      </c>
      <c r="D1406" s="30">
        <v>848</v>
      </c>
      <c r="E1406" s="33" t="s">
        <v>4080</v>
      </c>
      <c r="F1406" s="37"/>
      <c r="G1406" s="30"/>
    </row>
    <row r="1407" spans="2:7" x14ac:dyDescent="0.4">
      <c r="B1407" s="30" t="s">
        <v>2982</v>
      </c>
      <c r="C1407" s="30" t="s">
        <v>2597</v>
      </c>
      <c r="D1407" s="30">
        <v>849</v>
      </c>
      <c r="E1407" s="33" t="s">
        <v>4081</v>
      </c>
      <c r="F1407" s="37"/>
      <c r="G1407" s="30"/>
    </row>
    <row r="1408" spans="2:7" x14ac:dyDescent="0.4">
      <c r="B1408" s="30" t="s">
        <v>2982</v>
      </c>
      <c r="C1408" s="30" t="s">
        <v>2597</v>
      </c>
      <c r="D1408" s="30">
        <v>850</v>
      </c>
      <c r="E1408" s="33" t="s">
        <v>4083</v>
      </c>
      <c r="F1408" s="37"/>
      <c r="G1408" s="30"/>
    </row>
    <row r="1409" spans="2:7" x14ac:dyDescent="0.4">
      <c r="B1409" s="30" t="s">
        <v>2982</v>
      </c>
      <c r="C1409" s="30" t="s">
        <v>2597</v>
      </c>
      <c r="D1409" s="30">
        <v>851</v>
      </c>
      <c r="E1409" s="33" t="s">
        <v>4084</v>
      </c>
      <c r="F1409" s="37"/>
      <c r="G1409" s="30"/>
    </row>
    <row r="1410" spans="2:7" x14ac:dyDescent="0.4">
      <c r="B1410" s="30" t="s">
        <v>2982</v>
      </c>
      <c r="C1410" s="30" t="s">
        <v>2597</v>
      </c>
      <c r="D1410" s="30">
        <v>852</v>
      </c>
      <c r="E1410" s="33" t="s">
        <v>4086</v>
      </c>
      <c r="F1410" s="37"/>
      <c r="G1410" s="30"/>
    </row>
    <row r="1411" spans="2:7" x14ac:dyDescent="0.4">
      <c r="B1411" s="30" t="s">
        <v>2982</v>
      </c>
      <c r="C1411" s="30" t="s">
        <v>2597</v>
      </c>
      <c r="D1411" s="30">
        <v>853</v>
      </c>
      <c r="E1411" s="33" t="s">
        <v>3670</v>
      </c>
      <c r="F1411" s="37"/>
      <c r="G1411" s="30"/>
    </row>
    <row r="1412" spans="2:7" x14ac:dyDescent="0.4">
      <c r="B1412" s="30" t="s">
        <v>2982</v>
      </c>
      <c r="C1412" s="30" t="s">
        <v>2597</v>
      </c>
      <c r="D1412" s="30">
        <v>854</v>
      </c>
      <c r="E1412" s="33" t="s">
        <v>3047</v>
      </c>
      <c r="F1412" s="37"/>
      <c r="G1412" s="30"/>
    </row>
    <row r="1413" spans="2:7" x14ac:dyDescent="0.4">
      <c r="B1413" s="30" t="s">
        <v>2982</v>
      </c>
      <c r="C1413" s="30" t="s">
        <v>2597</v>
      </c>
      <c r="D1413" s="30">
        <v>855</v>
      </c>
      <c r="E1413" s="33" t="s">
        <v>3555</v>
      </c>
      <c r="F1413" s="37"/>
      <c r="G1413" s="30"/>
    </row>
    <row r="1414" spans="2:7" x14ac:dyDescent="0.4">
      <c r="B1414" s="30" t="s">
        <v>2982</v>
      </c>
      <c r="C1414" s="30" t="s">
        <v>2597</v>
      </c>
      <c r="D1414" s="30">
        <v>856</v>
      </c>
      <c r="E1414" s="33" t="s">
        <v>4088</v>
      </c>
      <c r="F1414" s="37"/>
      <c r="G1414" s="30"/>
    </row>
    <row r="1415" spans="2:7" x14ac:dyDescent="0.4">
      <c r="B1415" s="30" t="s">
        <v>2982</v>
      </c>
      <c r="C1415" s="30" t="s">
        <v>2597</v>
      </c>
      <c r="D1415" s="30">
        <v>857</v>
      </c>
      <c r="E1415" s="33" t="s">
        <v>4090</v>
      </c>
      <c r="F1415" s="37"/>
      <c r="G1415" s="30"/>
    </row>
    <row r="1416" spans="2:7" x14ac:dyDescent="0.4">
      <c r="B1416" s="30" t="s">
        <v>2982</v>
      </c>
      <c r="C1416" s="30" t="s">
        <v>2597</v>
      </c>
      <c r="D1416" s="30">
        <v>858</v>
      </c>
      <c r="E1416" s="33" t="s">
        <v>4093</v>
      </c>
      <c r="F1416" s="37"/>
      <c r="G1416" s="30"/>
    </row>
    <row r="1417" spans="2:7" x14ac:dyDescent="0.4">
      <c r="B1417" s="30" t="s">
        <v>2982</v>
      </c>
      <c r="C1417" s="30" t="s">
        <v>2597</v>
      </c>
      <c r="D1417" s="30">
        <v>859</v>
      </c>
      <c r="E1417" s="33" t="s">
        <v>4094</v>
      </c>
      <c r="F1417" s="37"/>
      <c r="G1417" s="30"/>
    </row>
    <row r="1418" spans="2:7" x14ac:dyDescent="0.4">
      <c r="B1418" s="30" t="s">
        <v>2982</v>
      </c>
      <c r="C1418" s="30" t="s">
        <v>2597</v>
      </c>
      <c r="D1418" s="30">
        <v>860</v>
      </c>
      <c r="E1418" s="33" t="s">
        <v>4098</v>
      </c>
      <c r="F1418" s="37"/>
      <c r="G1418" s="30"/>
    </row>
    <row r="1419" spans="2:7" x14ac:dyDescent="0.4">
      <c r="B1419" s="30" t="s">
        <v>2982</v>
      </c>
      <c r="C1419" s="30" t="s">
        <v>2597</v>
      </c>
      <c r="D1419" s="30">
        <v>861</v>
      </c>
      <c r="E1419" s="33" t="s">
        <v>4099</v>
      </c>
      <c r="F1419" s="37"/>
      <c r="G1419" s="30"/>
    </row>
    <row r="1420" spans="2:7" x14ac:dyDescent="0.4">
      <c r="B1420" s="30" t="s">
        <v>2982</v>
      </c>
      <c r="C1420" s="30" t="s">
        <v>2597</v>
      </c>
      <c r="D1420" s="30">
        <v>862</v>
      </c>
      <c r="E1420" s="33" t="s">
        <v>2358</v>
      </c>
      <c r="F1420" s="37"/>
      <c r="G1420" s="30"/>
    </row>
    <row r="1421" spans="2:7" x14ac:dyDescent="0.4">
      <c r="B1421" s="30" t="s">
        <v>2982</v>
      </c>
      <c r="C1421" s="30" t="s">
        <v>2597</v>
      </c>
      <c r="D1421" s="30">
        <v>863</v>
      </c>
      <c r="E1421" s="33" t="s">
        <v>4101</v>
      </c>
      <c r="F1421" s="37"/>
      <c r="G1421" s="30"/>
    </row>
    <row r="1422" spans="2:7" x14ac:dyDescent="0.4">
      <c r="B1422" s="30" t="s">
        <v>2982</v>
      </c>
      <c r="C1422" s="30" t="s">
        <v>2597</v>
      </c>
      <c r="D1422" s="30">
        <v>864</v>
      </c>
      <c r="E1422" s="33" t="s">
        <v>2188</v>
      </c>
      <c r="F1422" s="37"/>
      <c r="G1422" s="30"/>
    </row>
    <row r="1423" spans="2:7" x14ac:dyDescent="0.4">
      <c r="B1423" s="30" t="s">
        <v>2982</v>
      </c>
      <c r="C1423" s="30" t="s">
        <v>2597</v>
      </c>
      <c r="D1423" s="30">
        <v>865</v>
      </c>
      <c r="E1423" s="33" t="s">
        <v>2427</v>
      </c>
      <c r="F1423" s="37"/>
      <c r="G1423" s="30"/>
    </row>
    <row r="1424" spans="2:7" x14ac:dyDescent="0.4">
      <c r="B1424" s="30" t="s">
        <v>2982</v>
      </c>
      <c r="C1424" s="30" t="s">
        <v>2597</v>
      </c>
      <c r="D1424" s="30">
        <v>866</v>
      </c>
      <c r="E1424" s="33" t="s">
        <v>2028</v>
      </c>
      <c r="F1424" s="37"/>
      <c r="G1424" s="30"/>
    </row>
    <row r="1425" spans="2:7" x14ac:dyDescent="0.4">
      <c r="B1425" s="30" t="s">
        <v>2982</v>
      </c>
      <c r="C1425" s="30" t="s">
        <v>2597</v>
      </c>
      <c r="D1425" s="30">
        <v>867</v>
      </c>
      <c r="E1425" s="33" t="s">
        <v>4102</v>
      </c>
      <c r="F1425" s="37"/>
      <c r="G1425" s="30"/>
    </row>
    <row r="1426" spans="2:7" x14ac:dyDescent="0.4">
      <c r="B1426" s="30" t="s">
        <v>2982</v>
      </c>
      <c r="C1426" s="30" t="s">
        <v>2597</v>
      </c>
      <c r="D1426" s="30">
        <v>868</v>
      </c>
      <c r="E1426" s="33" t="s">
        <v>2411</v>
      </c>
      <c r="F1426" s="37"/>
      <c r="G1426" s="30"/>
    </row>
    <row r="1427" spans="2:7" x14ac:dyDescent="0.4">
      <c r="B1427" s="30" t="s">
        <v>2982</v>
      </c>
      <c r="C1427" s="30" t="s">
        <v>2597</v>
      </c>
      <c r="D1427" s="30">
        <v>869</v>
      </c>
      <c r="E1427" s="33" t="s">
        <v>4105</v>
      </c>
      <c r="F1427" s="37"/>
      <c r="G1427" s="30"/>
    </row>
    <row r="1428" spans="2:7" x14ac:dyDescent="0.4">
      <c r="B1428" s="30" t="s">
        <v>2982</v>
      </c>
      <c r="C1428" s="30" t="s">
        <v>2597</v>
      </c>
      <c r="D1428" s="30">
        <v>870</v>
      </c>
      <c r="E1428" s="33" t="s">
        <v>3216</v>
      </c>
      <c r="F1428" s="37"/>
      <c r="G1428" s="30"/>
    </row>
    <row r="1429" spans="2:7" x14ac:dyDescent="0.4">
      <c r="B1429" s="30" t="s">
        <v>2982</v>
      </c>
      <c r="C1429" s="30" t="s">
        <v>2597</v>
      </c>
      <c r="D1429" s="30">
        <v>871</v>
      </c>
      <c r="E1429" s="33" t="s">
        <v>1336</v>
      </c>
      <c r="F1429" s="37"/>
      <c r="G1429" s="30"/>
    </row>
    <row r="1430" spans="2:7" x14ac:dyDescent="0.4">
      <c r="B1430" s="30" t="s">
        <v>2982</v>
      </c>
      <c r="C1430" s="30" t="s">
        <v>2597</v>
      </c>
      <c r="D1430" s="30">
        <v>872</v>
      </c>
      <c r="E1430" s="33" t="s">
        <v>1446</v>
      </c>
      <c r="F1430" s="37"/>
      <c r="G1430" s="30"/>
    </row>
    <row r="1431" spans="2:7" x14ac:dyDescent="0.4">
      <c r="B1431" s="30" t="s">
        <v>2982</v>
      </c>
      <c r="C1431" s="30" t="s">
        <v>2597</v>
      </c>
      <c r="D1431" s="30">
        <v>873</v>
      </c>
      <c r="E1431" s="33" t="s">
        <v>4108</v>
      </c>
      <c r="F1431" s="37"/>
      <c r="G1431" s="30"/>
    </row>
    <row r="1432" spans="2:7" x14ac:dyDescent="0.4">
      <c r="B1432" s="30" t="s">
        <v>2982</v>
      </c>
      <c r="C1432" s="30" t="s">
        <v>2597</v>
      </c>
      <c r="D1432" s="30">
        <v>874</v>
      </c>
      <c r="E1432" s="33" t="s">
        <v>4109</v>
      </c>
      <c r="F1432" s="37"/>
      <c r="G1432" s="30"/>
    </row>
    <row r="1433" spans="2:7" x14ac:dyDescent="0.4">
      <c r="B1433" s="30" t="s">
        <v>2982</v>
      </c>
      <c r="C1433" s="30" t="s">
        <v>2597</v>
      </c>
      <c r="D1433" s="30">
        <v>875</v>
      </c>
      <c r="E1433" s="33" t="s">
        <v>3542</v>
      </c>
      <c r="F1433" s="37"/>
      <c r="G1433" s="30"/>
    </row>
    <row r="1434" spans="2:7" x14ac:dyDescent="0.4">
      <c r="B1434" s="30" t="s">
        <v>2982</v>
      </c>
      <c r="C1434" s="30" t="s">
        <v>2597</v>
      </c>
      <c r="D1434" s="30">
        <v>876</v>
      </c>
      <c r="E1434" s="33" t="s">
        <v>4113</v>
      </c>
      <c r="F1434" s="37"/>
      <c r="G1434" s="30"/>
    </row>
    <row r="1435" spans="2:7" x14ac:dyDescent="0.4">
      <c r="B1435" s="30" t="s">
        <v>2982</v>
      </c>
      <c r="C1435" s="30" t="s">
        <v>2597</v>
      </c>
      <c r="D1435" s="30">
        <v>877</v>
      </c>
      <c r="E1435" s="33" t="s">
        <v>575</v>
      </c>
      <c r="F1435" s="37"/>
      <c r="G1435" s="30"/>
    </row>
    <row r="1436" spans="2:7" x14ac:dyDescent="0.4">
      <c r="B1436" s="30" t="s">
        <v>2982</v>
      </c>
      <c r="C1436" s="30" t="s">
        <v>2597</v>
      </c>
      <c r="D1436" s="30">
        <v>878</v>
      </c>
      <c r="E1436" s="33" t="s">
        <v>4116</v>
      </c>
      <c r="F1436" s="37"/>
      <c r="G1436" s="30"/>
    </row>
    <row r="1437" spans="2:7" x14ac:dyDescent="0.4">
      <c r="B1437" s="30" t="s">
        <v>2982</v>
      </c>
      <c r="C1437" s="30" t="s">
        <v>2597</v>
      </c>
      <c r="D1437" s="30">
        <v>879</v>
      </c>
      <c r="E1437" s="33" t="s">
        <v>4117</v>
      </c>
      <c r="F1437" s="37"/>
      <c r="G1437" s="30"/>
    </row>
    <row r="1438" spans="2:7" x14ac:dyDescent="0.4">
      <c r="B1438" s="30" t="s">
        <v>2982</v>
      </c>
      <c r="C1438" s="30" t="s">
        <v>2597</v>
      </c>
      <c r="D1438" s="30">
        <v>880</v>
      </c>
      <c r="E1438" s="33" t="s">
        <v>1560</v>
      </c>
      <c r="F1438" s="37"/>
      <c r="G1438" s="30"/>
    </row>
    <row r="1439" spans="2:7" x14ac:dyDescent="0.4">
      <c r="B1439" s="30" t="s">
        <v>2982</v>
      </c>
      <c r="C1439" s="30" t="s">
        <v>2597</v>
      </c>
      <c r="D1439" s="30">
        <v>881</v>
      </c>
      <c r="E1439" s="33" t="s">
        <v>4118</v>
      </c>
      <c r="F1439" s="37"/>
      <c r="G1439" s="30"/>
    </row>
    <row r="1440" spans="2:7" x14ac:dyDescent="0.4">
      <c r="B1440" s="30" t="s">
        <v>2982</v>
      </c>
      <c r="C1440" s="30" t="s">
        <v>2597</v>
      </c>
      <c r="D1440" s="30">
        <v>882</v>
      </c>
      <c r="E1440" s="33" t="s">
        <v>2461</v>
      </c>
      <c r="F1440" s="37"/>
      <c r="G1440" s="30"/>
    </row>
    <row r="1441" spans="2:7" x14ac:dyDescent="0.4">
      <c r="B1441" s="30" t="s">
        <v>2982</v>
      </c>
      <c r="C1441" s="30" t="s">
        <v>2597</v>
      </c>
      <c r="D1441" s="30">
        <v>883</v>
      </c>
      <c r="E1441" s="33" t="s">
        <v>1439</v>
      </c>
      <c r="F1441" s="37"/>
      <c r="G1441" s="30"/>
    </row>
    <row r="1442" spans="2:7" x14ac:dyDescent="0.4">
      <c r="B1442" s="30" t="s">
        <v>2982</v>
      </c>
      <c r="C1442" s="30" t="s">
        <v>2597</v>
      </c>
      <c r="D1442" s="30">
        <v>884</v>
      </c>
      <c r="E1442" s="33" t="s">
        <v>4119</v>
      </c>
      <c r="F1442" s="37"/>
      <c r="G1442" s="30"/>
    </row>
    <row r="1443" spans="2:7" x14ac:dyDescent="0.4">
      <c r="B1443" s="30" t="s">
        <v>2982</v>
      </c>
      <c r="C1443" s="30" t="s">
        <v>2597</v>
      </c>
      <c r="D1443" s="30">
        <v>885</v>
      </c>
      <c r="E1443" s="33" t="s">
        <v>2419</v>
      </c>
      <c r="F1443" s="37"/>
      <c r="G1443" s="30"/>
    </row>
    <row r="1444" spans="2:7" x14ac:dyDescent="0.4">
      <c r="B1444" s="30" t="s">
        <v>2982</v>
      </c>
      <c r="C1444" s="30" t="s">
        <v>2597</v>
      </c>
      <c r="D1444" s="30">
        <v>886</v>
      </c>
      <c r="E1444" s="33" t="s">
        <v>2287</v>
      </c>
      <c r="F1444" s="37"/>
      <c r="G1444" s="30"/>
    </row>
    <row r="1445" spans="2:7" x14ac:dyDescent="0.4">
      <c r="B1445" s="30" t="s">
        <v>2982</v>
      </c>
      <c r="C1445" s="30" t="s">
        <v>2597</v>
      </c>
      <c r="D1445" s="30">
        <v>887</v>
      </c>
      <c r="E1445" s="33" t="s">
        <v>4120</v>
      </c>
      <c r="F1445" s="37"/>
      <c r="G1445" s="30"/>
    </row>
    <row r="1446" spans="2:7" x14ac:dyDescent="0.4">
      <c r="B1446" s="30" t="s">
        <v>2982</v>
      </c>
      <c r="C1446" s="30" t="s">
        <v>2597</v>
      </c>
      <c r="D1446" s="30">
        <v>888</v>
      </c>
      <c r="E1446" s="33" t="s">
        <v>245</v>
      </c>
      <c r="F1446" s="37"/>
      <c r="G1446" s="30"/>
    </row>
    <row r="1447" spans="2:7" x14ac:dyDescent="0.4">
      <c r="B1447" s="30" t="s">
        <v>2982</v>
      </c>
      <c r="C1447" s="30" t="s">
        <v>2597</v>
      </c>
      <c r="D1447" s="30">
        <v>889</v>
      </c>
      <c r="E1447" s="33" t="s">
        <v>1339</v>
      </c>
      <c r="F1447" s="37"/>
      <c r="G1447" s="30"/>
    </row>
    <row r="1448" spans="2:7" x14ac:dyDescent="0.4">
      <c r="B1448" s="30" t="s">
        <v>2982</v>
      </c>
      <c r="C1448" s="30" t="s">
        <v>2597</v>
      </c>
      <c r="D1448" s="30">
        <v>890</v>
      </c>
      <c r="E1448" s="33" t="s">
        <v>4121</v>
      </c>
      <c r="F1448" s="37"/>
      <c r="G1448" s="30"/>
    </row>
    <row r="1449" spans="2:7" x14ac:dyDescent="0.4">
      <c r="B1449" s="30" t="s">
        <v>2982</v>
      </c>
      <c r="C1449" s="30" t="s">
        <v>2597</v>
      </c>
      <c r="D1449" s="30">
        <v>891</v>
      </c>
      <c r="E1449" s="33" t="s">
        <v>4122</v>
      </c>
      <c r="F1449" s="37"/>
      <c r="G1449" s="30"/>
    </row>
    <row r="1450" spans="2:7" x14ac:dyDescent="0.4">
      <c r="B1450" s="30" t="s">
        <v>2982</v>
      </c>
      <c r="C1450" s="30" t="s">
        <v>2597</v>
      </c>
      <c r="D1450" s="30">
        <v>892</v>
      </c>
      <c r="E1450" s="33" t="s">
        <v>1663</v>
      </c>
      <c r="F1450" s="37"/>
      <c r="G1450" s="30"/>
    </row>
    <row r="1451" spans="2:7" x14ac:dyDescent="0.4">
      <c r="B1451" s="30" t="s">
        <v>2982</v>
      </c>
      <c r="C1451" s="30" t="s">
        <v>2597</v>
      </c>
      <c r="D1451" s="30">
        <v>893</v>
      </c>
      <c r="E1451" s="33" t="s">
        <v>4123</v>
      </c>
      <c r="F1451" s="37"/>
      <c r="G1451" s="30"/>
    </row>
    <row r="1452" spans="2:7" x14ac:dyDescent="0.4">
      <c r="B1452" s="30" t="s">
        <v>2982</v>
      </c>
      <c r="C1452" s="30" t="s">
        <v>2597</v>
      </c>
      <c r="D1452" s="30">
        <v>894</v>
      </c>
      <c r="E1452" s="33" t="s">
        <v>2030</v>
      </c>
      <c r="F1452" s="37"/>
      <c r="G1452" s="30"/>
    </row>
    <row r="1453" spans="2:7" x14ac:dyDescent="0.4">
      <c r="B1453" s="30" t="s">
        <v>2982</v>
      </c>
      <c r="C1453" s="30" t="s">
        <v>2597</v>
      </c>
      <c r="D1453" s="30">
        <v>895</v>
      </c>
      <c r="E1453" s="33" t="s">
        <v>2763</v>
      </c>
      <c r="F1453" s="37"/>
      <c r="G1453" s="30"/>
    </row>
    <row r="1454" spans="2:7" x14ac:dyDescent="0.4">
      <c r="B1454" s="30" t="s">
        <v>2982</v>
      </c>
      <c r="C1454" s="30" t="s">
        <v>2597</v>
      </c>
      <c r="D1454" s="30">
        <v>896</v>
      </c>
      <c r="E1454" s="33" t="s">
        <v>4124</v>
      </c>
      <c r="F1454" s="37"/>
      <c r="G1454" s="30"/>
    </row>
    <row r="1455" spans="2:7" x14ac:dyDescent="0.4">
      <c r="B1455" s="30" t="s">
        <v>2982</v>
      </c>
      <c r="C1455" s="30" t="s">
        <v>2597</v>
      </c>
      <c r="D1455" s="30">
        <v>897</v>
      </c>
      <c r="E1455" s="33" t="s">
        <v>4126</v>
      </c>
      <c r="F1455" s="37"/>
      <c r="G1455" s="30"/>
    </row>
    <row r="1456" spans="2:7" x14ac:dyDescent="0.4">
      <c r="B1456" s="30" t="s">
        <v>2982</v>
      </c>
      <c r="C1456" s="30" t="s">
        <v>2597</v>
      </c>
      <c r="D1456" s="30">
        <v>898</v>
      </c>
      <c r="E1456" s="33" t="s">
        <v>4127</v>
      </c>
      <c r="F1456" s="37"/>
      <c r="G1456" s="30"/>
    </row>
    <row r="1457" spans="2:7" x14ac:dyDescent="0.4">
      <c r="B1457" s="30" t="s">
        <v>2982</v>
      </c>
      <c r="C1457" s="30" t="s">
        <v>2597</v>
      </c>
      <c r="D1457" s="30">
        <v>899</v>
      </c>
      <c r="E1457" s="33" t="s">
        <v>4131</v>
      </c>
      <c r="F1457" s="37"/>
      <c r="G1457" s="30"/>
    </row>
    <row r="1458" spans="2:7" x14ac:dyDescent="0.4">
      <c r="B1458" s="30" t="s">
        <v>2982</v>
      </c>
      <c r="C1458" s="30" t="s">
        <v>2597</v>
      </c>
      <c r="D1458" s="30">
        <v>900</v>
      </c>
      <c r="E1458" s="33" t="s">
        <v>1140</v>
      </c>
      <c r="F1458" s="37"/>
      <c r="G1458" s="30"/>
    </row>
    <row r="1459" spans="2:7" x14ac:dyDescent="0.4">
      <c r="B1459" s="30" t="s">
        <v>2982</v>
      </c>
      <c r="C1459" s="30" t="s">
        <v>2597</v>
      </c>
      <c r="D1459" s="30">
        <v>901</v>
      </c>
      <c r="E1459" s="33" t="s">
        <v>4132</v>
      </c>
      <c r="F1459" s="37"/>
      <c r="G1459" s="30"/>
    </row>
    <row r="1460" spans="2:7" x14ac:dyDescent="0.4">
      <c r="B1460" s="30" t="s">
        <v>2982</v>
      </c>
      <c r="C1460" s="30" t="s">
        <v>2597</v>
      </c>
      <c r="D1460" s="30">
        <v>902</v>
      </c>
      <c r="E1460" s="33" t="s">
        <v>4133</v>
      </c>
      <c r="F1460" s="37"/>
      <c r="G1460" s="30"/>
    </row>
    <row r="1461" spans="2:7" x14ac:dyDescent="0.4">
      <c r="B1461" s="30" t="s">
        <v>2982</v>
      </c>
      <c r="C1461" s="30" t="s">
        <v>2597</v>
      </c>
      <c r="D1461" s="30">
        <v>903</v>
      </c>
      <c r="E1461" s="33" t="s">
        <v>4134</v>
      </c>
      <c r="F1461" s="37"/>
      <c r="G1461" s="30"/>
    </row>
    <row r="1462" spans="2:7" x14ac:dyDescent="0.4">
      <c r="B1462" s="30" t="s">
        <v>2982</v>
      </c>
      <c r="C1462" s="30" t="s">
        <v>2597</v>
      </c>
      <c r="D1462" s="30">
        <v>904</v>
      </c>
      <c r="E1462" s="33" t="s">
        <v>4137</v>
      </c>
      <c r="F1462" s="37"/>
      <c r="G1462" s="30"/>
    </row>
    <row r="1463" spans="2:7" x14ac:dyDescent="0.4">
      <c r="B1463" s="30" t="s">
        <v>2982</v>
      </c>
      <c r="C1463" s="30" t="s">
        <v>2597</v>
      </c>
      <c r="D1463" s="30">
        <v>905</v>
      </c>
      <c r="E1463" s="33" t="s">
        <v>4140</v>
      </c>
      <c r="F1463" s="37"/>
      <c r="G1463" s="30"/>
    </row>
    <row r="1464" spans="2:7" x14ac:dyDescent="0.4">
      <c r="B1464" s="30" t="s">
        <v>2982</v>
      </c>
      <c r="C1464" s="30" t="s">
        <v>2597</v>
      </c>
      <c r="D1464" s="30">
        <v>906</v>
      </c>
      <c r="E1464" s="33" t="s">
        <v>492</v>
      </c>
      <c r="F1464" s="37"/>
      <c r="G1464" s="30"/>
    </row>
    <row r="1465" spans="2:7" x14ac:dyDescent="0.4">
      <c r="B1465" s="30" t="s">
        <v>2982</v>
      </c>
      <c r="C1465" s="30" t="s">
        <v>2597</v>
      </c>
      <c r="D1465" s="30">
        <v>907</v>
      </c>
      <c r="E1465" s="33" t="s">
        <v>4141</v>
      </c>
      <c r="F1465" s="37"/>
      <c r="G1465" s="30"/>
    </row>
    <row r="1466" spans="2:7" x14ac:dyDescent="0.4">
      <c r="B1466" s="30" t="s">
        <v>2982</v>
      </c>
      <c r="C1466" s="30" t="s">
        <v>2597</v>
      </c>
      <c r="D1466" s="30">
        <v>908</v>
      </c>
      <c r="E1466" s="33" t="s">
        <v>4142</v>
      </c>
      <c r="F1466" s="37"/>
      <c r="G1466" s="30"/>
    </row>
    <row r="1467" spans="2:7" x14ac:dyDescent="0.4">
      <c r="B1467" s="30" t="s">
        <v>2982</v>
      </c>
      <c r="C1467" s="30" t="s">
        <v>2597</v>
      </c>
      <c r="D1467" s="30">
        <v>909</v>
      </c>
      <c r="E1467" s="33" t="s">
        <v>4143</v>
      </c>
      <c r="F1467" s="37"/>
      <c r="G1467" s="30"/>
    </row>
    <row r="1468" spans="2:7" x14ac:dyDescent="0.4">
      <c r="B1468" s="30" t="s">
        <v>2982</v>
      </c>
      <c r="C1468" s="30" t="s">
        <v>2597</v>
      </c>
      <c r="D1468" s="30">
        <v>910</v>
      </c>
      <c r="E1468" s="33" t="s">
        <v>4144</v>
      </c>
      <c r="F1468" s="37"/>
      <c r="G1468" s="30"/>
    </row>
    <row r="1469" spans="2:7" x14ac:dyDescent="0.4">
      <c r="B1469" s="30" t="s">
        <v>2982</v>
      </c>
      <c r="C1469" s="30" t="s">
        <v>2597</v>
      </c>
      <c r="D1469" s="30">
        <v>911</v>
      </c>
      <c r="E1469" s="33" t="s">
        <v>3404</v>
      </c>
      <c r="F1469" s="37"/>
      <c r="G1469" s="30"/>
    </row>
    <row r="1470" spans="2:7" x14ac:dyDescent="0.4">
      <c r="B1470" s="30" t="s">
        <v>2982</v>
      </c>
      <c r="C1470" s="30" t="s">
        <v>2597</v>
      </c>
      <c r="D1470" s="30">
        <v>912</v>
      </c>
      <c r="E1470" s="33" t="s">
        <v>4089</v>
      </c>
      <c r="F1470" s="37"/>
      <c r="G1470" s="30"/>
    </row>
    <row r="1471" spans="2:7" x14ac:dyDescent="0.4">
      <c r="B1471" s="30" t="s">
        <v>2982</v>
      </c>
      <c r="C1471" s="30" t="s">
        <v>2597</v>
      </c>
      <c r="D1471" s="30">
        <v>913</v>
      </c>
      <c r="E1471" s="33" t="s">
        <v>4145</v>
      </c>
      <c r="F1471" s="37"/>
      <c r="G1471" s="30"/>
    </row>
    <row r="1472" spans="2:7" x14ac:dyDescent="0.4">
      <c r="B1472" s="30" t="s">
        <v>2982</v>
      </c>
      <c r="C1472" s="30" t="s">
        <v>2597</v>
      </c>
      <c r="D1472" s="30">
        <v>914</v>
      </c>
      <c r="E1472" s="33" t="s">
        <v>2642</v>
      </c>
      <c r="F1472" s="37"/>
      <c r="G1472" s="30"/>
    </row>
    <row r="1473" spans="2:7" x14ac:dyDescent="0.4">
      <c r="B1473" s="30" t="s">
        <v>2982</v>
      </c>
      <c r="C1473" s="30" t="s">
        <v>2597</v>
      </c>
      <c r="D1473" s="30">
        <v>915</v>
      </c>
      <c r="E1473" s="33" t="s">
        <v>4146</v>
      </c>
      <c r="F1473" s="37"/>
      <c r="G1473" s="30"/>
    </row>
    <row r="1474" spans="2:7" x14ac:dyDescent="0.4">
      <c r="B1474" s="30" t="s">
        <v>2982</v>
      </c>
      <c r="C1474" s="30" t="s">
        <v>2597</v>
      </c>
      <c r="D1474" s="30">
        <v>916</v>
      </c>
      <c r="E1474" s="33" t="s">
        <v>4147</v>
      </c>
      <c r="F1474" s="37"/>
      <c r="G1474" s="30"/>
    </row>
    <row r="1475" spans="2:7" x14ac:dyDescent="0.4">
      <c r="B1475" s="30" t="s">
        <v>2982</v>
      </c>
      <c r="C1475" s="30" t="s">
        <v>2597</v>
      </c>
      <c r="D1475" s="30">
        <v>917</v>
      </c>
      <c r="E1475" s="33" t="s">
        <v>4148</v>
      </c>
      <c r="F1475" s="37"/>
      <c r="G1475" s="30"/>
    </row>
    <row r="1476" spans="2:7" x14ac:dyDescent="0.4">
      <c r="B1476" s="30" t="s">
        <v>2982</v>
      </c>
      <c r="C1476" s="30" t="s">
        <v>2597</v>
      </c>
      <c r="D1476" s="30">
        <v>918</v>
      </c>
      <c r="E1476" s="33" t="s">
        <v>3457</v>
      </c>
      <c r="F1476" s="37"/>
      <c r="G1476" s="30"/>
    </row>
    <row r="1477" spans="2:7" x14ac:dyDescent="0.4">
      <c r="B1477" s="30" t="s">
        <v>2982</v>
      </c>
      <c r="C1477" s="30" t="s">
        <v>2597</v>
      </c>
      <c r="D1477" s="30">
        <v>919</v>
      </c>
      <c r="E1477" s="33" t="s">
        <v>1542</v>
      </c>
      <c r="F1477" s="37"/>
      <c r="G1477" s="30"/>
    </row>
    <row r="1478" spans="2:7" x14ac:dyDescent="0.4">
      <c r="B1478" s="30" t="s">
        <v>2982</v>
      </c>
      <c r="C1478" s="30" t="s">
        <v>2597</v>
      </c>
      <c r="D1478" s="30">
        <v>920</v>
      </c>
      <c r="E1478" s="33" t="s">
        <v>4149</v>
      </c>
      <c r="F1478" s="37"/>
      <c r="G1478" s="30"/>
    </row>
    <row r="1479" spans="2:7" x14ac:dyDescent="0.4">
      <c r="B1479" s="30" t="s">
        <v>2982</v>
      </c>
      <c r="C1479" s="30" t="s">
        <v>2597</v>
      </c>
      <c r="D1479" s="30">
        <v>921</v>
      </c>
      <c r="E1479" s="33" t="s">
        <v>2957</v>
      </c>
      <c r="F1479" s="37"/>
      <c r="G1479" s="30"/>
    </row>
    <row r="1480" spans="2:7" x14ac:dyDescent="0.4">
      <c r="B1480" s="30" t="s">
        <v>2982</v>
      </c>
      <c r="C1480" s="30" t="s">
        <v>2597</v>
      </c>
      <c r="D1480" s="30">
        <v>922</v>
      </c>
      <c r="E1480" s="33" t="s">
        <v>2475</v>
      </c>
      <c r="F1480" s="37"/>
      <c r="G1480" s="30"/>
    </row>
    <row r="1481" spans="2:7" x14ac:dyDescent="0.4">
      <c r="B1481" s="30" t="s">
        <v>2982</v>
      </c>
      <c r="C1481" s="30" t="s">
        <v>2597</v>
      </c>
      <c r="D1481" s="30">
        <v>923</v>
      </c>
      <c r="E1481" s="33" t="s">
        <v>4150</v>
      </c>
      <c r="F1481" s="37"/>
      <c r="G1481" s="30"/>
    </row>
    <row r="1482" spans="2:7" x14ac:dyDescent="0.4">
      <c r="B1482" s="30" t="s">
        <v>2982</v>
      </c>
      <c r="C1482" s="30" t="s">
        <v>2597</v>
      </c>
      <c r="D1482" s="30">
        <v>924</v>
      </c>
      <c r="E1482" s="33" t="s">
        <v>3498</v>
      </c>
      <c r="F1482" s="37"/>
      <c r="G1482" s="30"/>
    </row>
    <row r="1483" spans="2:7" x14ac:dyDescent="0.4">
      <c r="B1483" s="30" t="s">
        <v>2982</v>
      </c>
      <c r="C1483" s="30" t="s">
        <v>2597</v>
      </c>
      <c r="D1483" s="30">
        <v>925</v>
      </c>
      <c r="E1483" s="33" t="s">
        <v>4151</v>
      </c>
      <c r="F1483" s="37"/>
      <c r="G1483" s="30"/>
    </row>
    <row r="1484" spans="2:7" x14ac:dyDescent="0.4">
      <c r="B1484" s="30" t="s">
        <v>2982</v>
      </c>
      <c r="C1484" s="30" t="s">
        <v>2597</v>
      </c>
      <c r="D1484" s="30">
        <v>926</v>
      </c>
      <c r="E1484" s="33" t="s">
        <v>2098</v>
      </c>
      <c r="F1484" s="37"/>
      <c r="G1484" s="30"/>
    </row>
    <row r="1485" spans="2:7" x14ac:dyDescent="0.4">
      <c r="B1485" s="30" t="s">
        <v>2982</v>
      </c>
      <c r="C1485" s="30" t="s">
        <v>2597</v>
      </c>
      <c r="D1485" s="30">
        <v>927</v>
      </c>
      <c r="E1485" s="33" t="s">
        <v>553</v>
      </c>
      <c r="F1485" s="37"/>
      <c r="G1485" s="30"/>
    </row>
    <row r="1486" spans="2:7" x14ac:dyDescent="0.4">
      <c r="B1486" s="30" t="s">
        <v>2982</v>
      </c>
      <c r="C1486" s="30" t="s">
        <v>2597</v>
      </c>
      <c r="D1486" s="30">
        <v>928</v>
      </c>
      <c r="E1486" s="33" t="s">
        <v>371</v>
      </c>
      <c r="F1486" s="37"/>
      <c r="G1486" s="30"/>
    </row>
    <row r="1487" spans="2:7" x14ac:dyDescent="0.4">
      <c r="B1487" s="30" t="s">
        <v>2982</v>
      </c>
      <c r="C1487" s="30" t="s">
        <v>2597</v>
      </c>
      <c r="D1487" s="30">
        <v>929</v>
      </c>
      <c r="E1487" s="33" t="s">
        <v>4048</v>
      </c>
      <c r="F1487" s="37"/>
      <c r="G1487" s="30"/>
    </row>
    <row r="1488" spans="2:7" x14ac:dyDescent="0.4">
      <c r="B1488" s="30" t="s">
        <v>2982</v>
      </c>
      <c r="C1488" s="30" t="s">
        <v>2597</v>
      </c>
      <c r="D1488" s="30">
        <v>930</v>
      </c>
      <c r="E1488" s="33" t="s">
        <v>4152</v>
      </c>
      <c r="F1488" s="37"/>
      <c r="G1488" s="30"/>
    </row>
    <row r="1489" spans="2:7" x14ac:dyDescent="0.4">
      <c r="B1489" s="30" t="s">
        <v>2982</v>
      </c>
      <c r="C1489" s="30" t="s">
        <v>2597</v>
      </c>
      <c r="D1489" s="30">
        <v>931</v>
      </c>
      <c r="E1489" s="33" t="s">
        <v>4153</v>
      </c>
      <c r="F1489" s="37"/>
      <c r="G1489" s="30"/>
    </row>
    <row r="1490" spans="2:7" x14ac:dyDescent="0.4">
      <c r="B1490" s="30" t="s">
        <v>2982</v>
      </c>
      <c r="C1490" s="30" t="s">
        <v>2597</v>
      </c>
      <c r="D1490" s="30">
        <v>932</v>
      </c>
      <c r="E1490" s="33" t="s">
        <v>4154</v>
      </c>
      <c r="F1490" s="37"/>
      <c r="G1490" s="30"/>
    </row>
    <row r="1491" spans="2:7" x14ac:dyDescent="0.4">
      <c r="B1491" s="30" t="s">
        <v>2982</v>
      </c>
      <c r="C1491" s="30" t="s">
        <v>2597</v>
      </c>
      <c r="D1491" s="30">
        <v>933</v>
      </c>
      <c r="E1491" s="33" t="s">
        <v>873</v>
      </c>
      <c r="F1491" s="37"/>
      <c r="G1491" s="30"/>
    </row>
    <row r="1492" spans="2:7" x14ac:dyDescent="0.4">
      <c r="B1492" s="30" t="s">
        <v>2982</v>
      </c>
      <c r="C1492" s="30" t="s">
        <v>2597</v>
      </c>
      <c r="D1492" s="30">
        <v>934</v>
      </c>
      <c r="E1492" s="33" t="s">
        <v>4156</v>
      </c>
      <c r="F1492" s="37"/>
      <c r="G1492" s="30"/>
    </row>
    <row r="1493" spans="2:7" x14ac:dyDescent="0.4">
      <c r="B1493" s="30" t="s">
        <v>2982</v>
      </c>
      <c r="C1493" s="30" t="s">
        <v>2597</v>
      </c>
      <c r="D1493" s="30">
        <v>935</v>
      </c>
      <c r="E1493" s="33" t="s">
        <v>1479</v>
      </c>
      <c r="F1493" s="37"/>
      <c r="G1493" s="30"/>
    </row>
    <row r="1494" spans="2:7" x14ac:dyDescent="0.4">
      <c r="B1494" s="30" t="s">
        <v>2982</v>
      </c>
      <c r="C1494" s="30" t="s">
        <v>2597</v>
      </c>
      <c r="D1494" s="30">
        <v>936</v>
      </c>
      <c r="E1494" s="33" t="s">
        <v>4157</v>
      </c>
      <c r="F1494" s="37"/>
      <c r="G1494" s="30"/>
    </row>
    <row r="1495" spans="2:7" x14ac:dyDescent="0.4">
      <c r="B1495" s="30" t="s">
        <v>2982</v>
      </c>
      <c r="C1495" s="30" t="s">
        <v>2597</v>
      </c>
      <c r="D1495" s="30">
        <v>937</v>
      </c>
      <c r="E1495" s="33" t="s">
        <v>4160</v>
      </c>
      <c r="F1495" s="37"/>
      <c r="G1495" s="30"/>
    </row>
    <row r="1496" spans="2:7" x14ac:dyDescent="0.4">
      <c r="B1496" s="30" t="s">
        <v>2982</v>
      </c>
      <c r="C1496" s="30" t="s">
        <v>2597</v>
      </c>
      <c r="D1496" s="30">
        <v>938</v>
      </c>
      <c r="E1496" s="33" t="s">
        <v>4161</v>
      </c>
      <c r="F1496" s="37"/>
      <c r="G1496" s="30"/>
    </row>
    <row r="1497" spans="2:7" x14ac:dyDescent="0.4">
      <c r="B1497" s="30" t="s">
        <v>2982</v>
      </c>
      <c r="C1497" s="30" t="s">
        <v>2597</v>
      </c>
      <c r="D1497" s="30">
        <v>939</v>
      </c>
      <c r="E1497" s="33" t="s">
        <v>4162</v>
      </c>
      <c r="F1497" s="37"/>
      <c r="G1497" s="30"/>
    </row>
    <row r="1498" spans="2:7" x14ac:dyDescent="0.4">
      <c r="B1498" s="30" t="s">
        <v>2982</v>
      </c>
      <c r="C1498" s="30" t="s">
        <v>2597</v>
      </c>
      <c r="D1498" s="30">
        <v>940</v>
      </c>
      <c r="E1498" s="33" t="s">
        <v>4163</v>
      </c>
      <c r="F1498" s="37"/>
      <c r="G1498" s="30"/>
    </row>
    <row r="1499" spans="2:7" x14ac:dyDescent="0.4">
      <c r="B1499" s="30" t="s">
        <v>2982</v>
      </c>
      <c r="C1499" s="30" t="s">
        <v>2597</v>
      </c>
      <c r="D1499" s="30">
        <v>941</v>
      </c>
      <c r="E1499" s="33" t="s">
        <v>4164</v>
      </c>
      <c r="F1499" s="37"/>
      <c r="G1499" s="30"/>
    </row>
    <row r="1500" spans="2:7" x14ac:dyDescent="0.4">
      <c r="B1500" s="30" t="s">
        <v>2982</v>
      </c>
      <c r="C1500" s="30" t="s">
        <v>2597</v>
      </c>
      <c r="D1500" s="30">
        <v>942</v>
      </c>
      <c r="E1500" s="30" t="s">
        <v>196</v>
      </c>
      <c r="F1500" s="37" t="s">
        <v>6854</v>
      </c>
      <c r="G1500" s="30"/>
    </row>
    <row r="1501" spans="2:7" x14ac:dyDescent="0.4">
      <c r="B1501" s="30" t="s">
        <v>2982</v>
      </c>
      <c r="C1501" s="30" t="s">
        <v>2597</v>
      </c>
      <c r="D1501" s="30">
        <v>943</v>
      </c>
      <c r="E1501" s="30" t="s">
        <v>4167</v>
      </c>
      <c r="F1501" s="37" t="s">
        <v>6854</v>
      </c>
      <c r="G1501" s="30"/>
    </row>
    <row r="1502" spans="2:7" x14ac:dyDescent="0.4">
      <c r="B1502" s="30" t="s">
        <v>2982</v>
      </c>
      <c r="C1502" s="30" t="s">
        <v>2597</v>
      </c>
      <c r="D1502" s="30">
        <v>944</v>
      </c>
      <c r="E1502" s="30" t="s">
        <v>3883</v>
      </c>
      <c r="F1502" s="37" t="s">
        <v>6854</v>
      </c>
      <c r="G1502" s="30"/>
    </row>
    <row r="1503" spans="2:7" x14ac:dyDescent="0.4">
      <c r="B1503" s="30" t="s">
        <v>2982</v>
      </c>
      <c r="C1503" s="30" t="s">
        <v>2597</v>
      </c>
      <c r="D1503" s="30">
        <v>945</v>
      </c>
      <c r="E1503" s="30" t="s">
        <v>4168</v>
      </c>
      <c r="F1503" s="37" t="s">
        <v>6854</v>
      </c>
      <c r="G1503" s="30"/>
    </row>
    <row r="1504" spans="2:7" x14ac:dyDescent="0.4">
      <c r="B1504" s="30" t="s">
        <v>2982</v>
      </c>
      <c r="C1504" s="30" t="s">
        <v>2597</v>
      </c>
      <c r="D1504" s="30">
        <v>946</v>
      </c>
      <c r="E1504" s="30" t="s">
        <v>735</v>
      </c>
      <c r="F1504" s="37" t="s">
        <v>6854</v>
      </c>
      <c r="G1504" s="30"/>
    </row>
    <row r="1505" spans="2:7" x14ac:dyDescent="0.4">
      <c r="B1505" s="30" t="s">
        <v>2982</v>
      </c>
      <c r="C1505" s="30" t="s">
        <v>2597</v>
      </c>
      <c r="D1505" s="30">
        <v>947</v>
      </c>
      <c r="E1505" s="30" t="s">
        <v>4169</v>
      </c>
      <c r="F1505" s="37" t="s">
        <v>6854</v>
      </c>
      <c r="G1505" s="30"/>
    </row>
    <row r="1506" spans="2:7" x14ac:dyDescent="0.4">
      <c r="B1506" s="30" t="s">
        <v>2982</v>
      </c>
      <c r="C1506" s="30" t="s">
        <v>2597</v>
      </c>
      <c r="D1506" s="30">
        <v>948</v>
      </c>
      <c r="E1506" s="30" t="s">
        <v>1257</v>
      </c>
      <c r="F1506" s="37" t="s">
        <v>6854</v>
      </c>
      <c r="G1506" s="30"/>
    </row>
    <row r="1507" spans="2:7" x14ac:dyDescent="0.4">
      <c r="B1507" s="30" t="s">
        <v>2982</v>
      </c>
      <c r="C1507" s="30" t="s">
        <v>2597</v>
      </c>
      <c r="D1507" s="30">
        <v>949</v>
      </c>
      <c r="E1507" s="30" t="s">
        <v>4171</v>
      </c>
      <c r="F1507" s="37" t="s">
        <v>6854</v>
      </c>
      <c r="G1507" s="30"/>
    </row>
    <row r="1508" spans="2:7" x14ac:dyDescent="0.4">
      <c r="B1508" s="30" t="s">
        <v>2982</v>
      </c>
      <c r="C1508" s="30" t="s">
        <v>2597</v>
      </c>
      <c r="D1508" s="30">
        <v>950</v>
      </c>
      <c r="E1508" s="30" t="s">
        <v>2616</v>
      </c>
      <c r="F1508" s="37" t="s">
        <v>6854</v>
      </c>
      <c r="G1508" s="30"/>
    </row>
    <row r="1509" spans="2:7" x14ac:dyDescent="0.4">
      <c r="B1509" s="30" t="s">
        <v>2982</v>
      </c>
      <c r="C1509" s="30" t="s">
        <v>2597</v>
      </c>
      <c r="D1509" s="30">
        <v>951</v>
      </c>
      <c r="E1509" s="30" t="s">
        <v>3284</v>
      </c>
      <c r="F1509" s="37" t="s">
        <v>6854</v>
      </c>
      <c r="G1509" s="30"/>
    </row>
    <row r="1510" spans="2:7" x14ac:dyDescent="0.4">
      <c r="B1510" s="30" t="s">
        <v>2982</v>
      </c>
      <c r="C1510" s="30" t="s">
        <v>2597</v>
      </c>
      <c r="D1510" s="30">
        <v>952</v>
      </c>
      <c r="E1510" s="30" t="s">
        <v>4172</v>
      </c>
      <c r="F1510" s="37" t="s">
        <v>6854</v>
      </c>
      <c r="G1510" s="30"/>
    </row>
    <row r="1511" spans="2:7" x14ac:dyDescent="0.4">
      <c r="B1511" s="30" t="s">
        <v>2982</v>
      </c>
      <c r="C1511" s="30" t="s">
        <v>2597</v>
      </c>
      <c r="D1511" s="30">
        <v>953</v>
      </c>
      <c r="E1511" s="30" t="s">
        <v>4175</v>
      </c>
      <c r="F1511" s="37" t="s">
        <v>6854</v>
      </c>
      <c r="G1511" s="30"/>
    </row>
    <row r="1512" spans="2:7" x14ac:dyDescent="0.4">
      <c r="B1512" s="30" t="s">
        <v>2982</v>
      </c>
      <c r="C1512" s="30" t="s">
        <v>2597</v>
      </c>
      <c r="D1512" s="30">
        <v>954</v>
      </c>
      <c r="E1512" s="30" t="s">
        <v>4176</v>
      </c>
      <c r="F1512" s="37" t="s">
        <v>6854</v>
      </c>
      <c r="G1512" s="30"/>
    </row>
    <row r="1513" spans="2:7" x14ac:dyDescent="0.4">
      <c r="B1513" s="30" t="s">
        <v>2982</v>
      </c>
      <c r="C1513" s="30" t="s">
        <v>2597</v>
      </c>
      <c r="D1513" s="30">
        <v>955</v>
      </c>
      <c r="E1513" s="30" t="s">
        <v>4179</v>
      </c>
      <c r="F1513" s="37" t="s">
        <v>6854</v>
      </c>
      <c r="G1513" s="30"/>
    </row>
    <row r="1514" spans="2:7" x14ac:dyDescent="0.4">
      <c r="B1514" s="30" t="s">
        <v>2982</v>
      </c>
      <c r="C1514" s="30" t="s">
        <v>2597</v>
      </c>
      <c r="D1514" s="30">
        <v>956</v>
      </c>
      <c r="E1514" s="30" t="s">
        <v>4180</v>
      </c>
      <c r="F1514" s="37" t="s">
        <v>6854</v>
      </c>
      <c r="G1514" s="30"/>
    </row>
    <row r="1515" spans="2:7" x14ac:dyDescent="0.4">
      <c r="B1515" s="30" t="s">
        <v>2982</v>
      </c>
      <c r="C1515" s="30" t="s">
        <v>2597</v>
      </c>
      <c r="D1515" s="30">
        <v>957</v>
      </c>
      <c r="E1515" s="30" t="s">
        <v>4181</v>
      </c>
      <c r="F1515" s="37" t="s">
        <v>6854</v>
      </c>
      <c r="G1515" s="30"/>
    </row>
    <row r="1516" spans="2:7" x14ac:dyDescent="0.4">
      <c r="B1516" s="30" t="s">
        <v>2982</v>
      </c>
      <c r="C1516" s="30" t="s">
        <v>2597</v>
      </c>
      <c r="D1516" s="30">
        <v>958</v>
      </c>
      <c r="E1516" s="33" t="s">
        <v>4182</v>
      </c>
      <c r="F1516" s="37"/>
      <c r="G1516" s="30"/>
    </row>
    <row r="1517" spans="2:7" x14ac:dyDescent="0.4">
      <c r="B1517" s="30" t="s">
        <v>2982</v>
      </c>
      <c r="C1517" s="30" t="s">
        <v>2597</v>
      </c>
      <c r="D1517" s="30">
        <v>959</v>
      </c>
      <c r="E1517" s="33" t="s">
        <v>4183</v>
      </c>
      <c r="F1517" s="37"/>
      <c r="G1517" s="30"/>
    </row>
    <row r="1518" spans="2:7" x14ac:dyDescent="0.4">
      <c r="B1518" s="30" t="s">
        <v>2982</v>
      </c>
      <c r="C1518" s="30" t="s">
        <v>2597</v>
      </c>
      <c r="D1518" s="30">
        <v>960</v>
      </c>
      <c r="E1518" s="33" t="s">
        <v>981</v>
      </c>
      <c r="F1518" s="37"/>
      <c r="G1518" s="30"/>
    </row>
    <row r="1519" spans="2:7" x14ac:dyDescent="0.4">
      <c r="B1519" s="30" t="s">
        <v>2982</v>
      </c>
      <c r="C1519" s="30" t="s">
        <v>2597</v>
      </c>
      <c r="D1519" s="30">
        <v>961</v>
      </c>
      <c r="E1519" s="33" t="s">
        <v>1857</v>
      </c>
      <c r="F1519" s="37"/>
      <c r="G1519" s="30"/>
    </row>
    <row r="1520" spans="2:7" x14ac:dyDescent="0.4">
      <c r="B1520" s="30" t="s">
        <v>2982</v>
      </c>
      <c r="C1520" s="30" t="s">
        <v>2597</v>
      </c>
      <c r="D1520" s="30">
        <v>962</v>
      </c>
      <c r="E1520" s="33" t="s">
        <v>4185</v>
      </c>
      <c r="F1520" s="37"/>
      <c r="G1520" s="30"/>
    </row>
    <row r="1521" spans="2:7" x14ac:dyDescent="0.4">
      <c r="B1521" s="30" t="s">
        <v>2982</v>
      </c>
      <c r="C1521" s="30" t="s">
        <v>2597</v>
      </c>
      <c r="D1521" s="30">
        <v>963</v>
      </c>
      <c r="E1521" s="33" t="s">
        <v>4187</v>
      </c>
      <c r="F1521" s="37"/>
      <c r="G1521" s="30"/>
    </row>
    <row r="1522" spans="2:7" x14ac:dyDescent="0.4">
      <c r="B1522" s="30" t="s">
        <v>2982</v>
      </c>
      <c r="C1522" s="30" t="s">
        <v>2597</v>
      </c>
      <c r="D1522" s="30">
        <v>964</v>
      </c>
      <c r="E1522" s="33" t="s">
        <v>1389</v>
      </c>
      <c r="F1522" s="37"/>
      <c r="G1522" s="30"/>
    </row>
    <row r="1523" spans="2:7" x14ac:dyDescent="0.4">
      <c r="B1523" s="30" t="s">
        <v>2982</v>
      </c>
      <c r="C1523" s="30" t="s">
        <v>2597</v>
      </c>
      <c r="D1523" s="30">
        <v>965</v>
      </c>
      <c r="E1523" s="33" t="s">
        <v>3850</v>
      </c>
      <c r="F1523" s="37"/>
      <c r="G1523" s="30"/>
    </row>
    <row r="1524" spans="2:7" x14ac:dyDescent="0.4">
      <c r="B1524" s="30" t="s">
        <v>2982</v>
      </c>
      <c r="C1524" s="30" t="s">
        <v>2597</v>
      </c>
      <c r="D1524" s="30">
        <v>966</v>
      </c>
      <c r="E1524" s="33" t="s">
        <v>2936</v>
      </c>
      <c r="F1524" s="37"/>
      <c r="G1524" s="30"/>
    </row>
    <row r="1525" spans="2:7" x14ac:dyDescent="0.4">
      <c r="B1525" s="30" t="s">
        <v>2982</v>
      </c>
      <c r="C1525" s="30" t="s">
        <v>2597</v>
      </c>
      <c r="D1525" s="30">
        <v>967</v>
      </c>
      <c r="E1525" s="33" t="s">
        <v>1883</v>
      </c>
      <c r="F1525" s="37"/>
      <c r="G1525" s="30"/>
    </row>
    <row r="1526" spans="2:7" x14ac:dyDescent="0.4">
      <c r="B1526" s="30" t="s">
        <v>2982</v>
      </c>
      <c r="C1526" s="30" t="s">
        <v>2597</v>
      </c>
      <c r="D1526" s="30">
        <v>968</v>
      </c>
      <c r="E1526" s="33" t="s">
        <v>4189</v>
      </c>
      <c r="F1526" s="37"/>
      <c r="G1526" s="30"/>
    </row>
    <row r="1527" spans="2:7" x14ac:dyDescent="0.4">
      <c r="B1527" s="30" t="s">
        <v>2982</v>
      </c>
      <c r="C1527" s="30" t="s">
        <v>2597</v>
      </c>
      <c r="D1527" s="30">
        <v>969</v>
      </c>
      <c r="E1527" s="33" t="s">
        <v>3783</v>
      </c>
      <c r="F1527" s="37"/>
      <c r="G1527" s="30"/>
    </row>
    <row r="1528" spans="2:7" x14ac:dyDescent="0.4">
      <c r="B1528" s="30" t="s">
        <v>2982</v>
      </c>
      <c r="C1528" s="30" t="s">
        <v>2597</v>
      </c>
      <c r="D1528" s="30">
        <v>970</v>
      </c>
      <c r="E1528" s="33" t="s">
        <v>4193</v>
      </c>
      <c r="F1528" s="37"/>
      <c r="G1528" s="30"/>
    </row>
    <row r="1529" spans="2:7" x14ac:dyDescent="0.4">
      <c r="B1529" s="30" t="s">
        <v>2982</v>
      </c>
      <c r="C1529" s="30" t="s">
        <v>2597</v>
      </c>
      <c r="D1529" s="30">
        <v>971</v>
      </c>
      <c r="E1529" s="33" t="s">
        <v>2574</v>
      </c>
      <c r="F1529" s="37"/>
      <c r="G1529" s="30"/>
    </row>
    <row r="1530" spans="2:7" x14ac:dyDescent="0.4">
      <c r="B1530" s="30" t="s">
        <v>2982</v>
      </c>
      <c r="C1530" s="30" t="s">
        <v>2597</v>
      </c>
      <c r="D1530" s="30">
        <v>972</v>
      </c>
      <c r="E1530" s="33" t="s">
        <v>837</v>
      </c>
      <c r="F1530" s="37"/>
      <c r="G1530" s="30"/>
    </row>
    <row r="1531" spans="2:7" x14ac:dyDescent="0.4">
      <c r="B1531" s="30" t="s">
        <v>2982</v>
      </c>
      <c r="C1531" s="30" t="s">
        <v>2597</v>
      </c>
      <c r="D1531" s="30">
        <v>973</v>
      </c>
      <c r="E1531" s="33" t="s">
        <v>505</v>
      </c>
      <c r="F1531" s="37"/>
      <c r="G1531" s="30"/>
    </row>
    <row r="1532" spans="2:7" x14ac:dyDescent="0.4">
      <c r="B1532" s="30" t="s">
        <v>2982</v>
      </c>
      <c r="C1532" s="30" t="s">
        <v>2597</v>
      </c>
      <c r="D1532" s="30">
        <v>974</v>
      </c>
      <c r="E1532" s="33" t="s">
        <v>4194</v>
      </c>
      <c r="F1532" s="37"/>
      <c r="G1532" s="30"/>
    </row>
    <row r="1533" spans="2:7" x14ac:dyDescent="0.4">
      <c r="B1533" s="30" t="s">
        <v>2982</v>
      </c>
      <c r="C1533" s="30" t="s">
        <v>2597</v>
      </c>
      <c r="D1533" s="30">
        <v>975</v>
      </c>
      <c r="E1533" s="33" t="s">
        <v>4197</v>
      </c>
      <c r="F1533" s="37"/>
      <c r="G1533" s="30"/>
    </row>
    <row r="1534" spans="2:7" x14ac:dyDescent="0.4">
      <c r="B1534" s="30" t="s">
        <v>2982</v>
      </c>
      <c r="C1534" s="30" t="s">
        <v>2597</v>
      </c>
      <c r="D1534" s="30">
        <v>976</v>
      </c>
      <c r="E1534" s="33" t="s">
        <v>4200</v>
      </c>
      <c r="F1534" s="37"/>
      <c r="G1534" s="30"/>
    </row>
    <row r="1535" spans="2:7" x14ac:dyDescent="0.4">
      <c r="B1535" s="30" t="s">
        <v>2982</v>
      </c>
      <c r="C1535" s="30" t="s">
        <v>2597</v>
      </c>
      <c r="D1535" s="30">
        <v>977</v>
      </c>
      <c r="E1535" s="33" t="s">
        <v>4201</v>
      </c>
      <c r="F1535" s="37"/>
      <c r="G1535" s="30"/>
    </row>
    <row r="1536" spans="2:7" x14ac:dyDescent="0.4">
      <c r="B1536" s="30" t="s">
        <v>2982</v>
      </c>
      <c r="C1536" s="30" t="s">
        <v>2597</v>
      </c>
      <c r="D1536" s="30">
        <v>978</v>
      </c>
      <c r="E1536" s="33" t="s">
        <v>2705</v>
      </c>
      <c r="F1536" s="37"/>
      <c r="G1536" s="30"/>
    </row>
    <row r="1537" spans="2:7" x14ac:dyDescent="0.4">
      <c r="B1537" s="30" t="s">
        <v>2982</v>
      </c>
      <c r="C1537" s="30" t="s">
        <v>2597</v>
      </c>
      <c r="D1537" s="30">
        <v>979</v>
      </c>
      <c r="E1537" s="33" t="s">
        <v>4202</v>
      </c>
      <c r="F1537" s="37"/>
      <c r="G1537" s="30"/>
    </row>
    <row r="1538" spans="2:7" x14ac:dyDescent="0.4">
      <c r="B1538" s="30" t="s">
        <v>2982</v>
      </c>
      <c r="C1538" s="30" t="s">
        <v>2597</v>
      </c>
      <c r="D1538" s="30">
        <v>980</v>
      </c>
      <c r="E1538" s="33" t="s">
        <v>607</v>
      </c>
      <c r="F1538" s="37"/>
      <c r="G1538" s="30"/>
    </row>
    <row r="1539" spans="2:7" x14ac:dyDescent="0.4">
      <c r="B1539" s="30" t="s">
        <v>2982</v>
      </c>
      <c r="C1539" s="30" t="s">
        <v>2597</v>
      </c>
      <c r="D1539" s="30">
        <v>981</v>
      </c>
      <c r="E1539" s="33" t="s">
        <v>4204</v>
      </c>
      <c r="F1539" s="37"/>
      <c r="G1539" s="30"/>
    </row>
    <row r="1540" spans="2:7" x14ac:dyDescent="0.4">
      <c r="B1540" s="30" t="s">
        <v>2982</v>
      </c>
      <c r="C1540" s="30" t="s">
        <v>2597</v>
      </c>
      <c r="D1540" s="30">
        <v>982</v>
      </c>
      <c r="E1540" s="33" t="s">
        <v>4205</v>
      </c>
      <c r="F1540" s="37"/>
      <c r="G1540" s="30"/>
    </row>
    <row r="1541" spans="2:7" x14ac:dyDescent="0.4">
      <c r="B1541" s="30" t="s">
        <v>2982</v>
      </c>
      <c r="C1541" s="30" t="s">
        <v>2597</v>
      </c>
      <c r="D1541" s="30">
        <v>983</v>
      </c>
      <c r="E1541" s="33" t="s">
        <v>2867</v>
      </c>
      <c r="F1541" s="37"/>
      <c r="G1541" s="30"/>
    </row>
    <row r="1542" spans="2:7" x14ac:dyDescent="0.4">
      <c r="B1542" s="30" t="s">
        <v>2982</v>
      </c>
      <c r="C1542" s="30" t="s">
        <v>2597</v>
      </c>
      <c r="D1542" s="30">
        <v>984</v>
      </c>
      <c r="E1542" s="33" t="s">
        <v>582</v>
      </c>
      <c r="F1542" s="37"/>
      <c r="G1542" s="30"/>
    </row>
    <row r="1543" spans="2:7" x14ac:dyDescent="0.4">
      <c r="B1543" s="30" t="s">
        <v>2982</v>
      </c>
      <c r="C1543" s="30" t="s">
        <v>2597</v>
      </c>
      <c r="D1543" s="30">
        <v>985</v>
      </c>
      <c r="E1543" s="33" t="s">
        <v>4210</v>
      </c>
      <c r="F1543" s="37"/>
      <c r="G1543" s="30"/>
    </row>
    <row r="1544" spans="2:7" x14ac:dyDescent="0.4">
      <c r="B1544" s="30" t="s">
        <v>2982</v>
      </c>
      <c r="C1544" s="30" t="s">
        <v>2597</v>
      </c>
      <c r="D1544" s="30">
        <v>986</v>
      </c>
      <c r="E1544" s="33" t="s">
        <v>4212</v>
      </c>
      <c r="F1544" s="37"/>
      <c r="G1544" s="30"/>
    </row>
    <row r="1545" spans="2:7" x14ac:dyDescent="0.4">
      <c r="B1545" s="30" t="s">
        <v>2982</v>
      </c>
      <c r="C1545" s="30" t="s">
        <v>2597</v>
      </c>
      <c r="D1545" s="30">
        <v>987</v>
      </c>
      <c r="E1545" s="33" t="s">
        <v>4213</v>
      </c>
      <c r="F1545" s="37"/>
      <c r="G1545" s="30"/>
    </row>
    <row r="1546" spans="2:7" x14ac:dyDescent="0.4">
      <c r="B1546" s="30" t="s">
        <v>2982</v>
      </c>
      <c r="C1546" s="30" t="s">
        <v>2597</v>
      </c>
      <c r="D1546" s="30">
        <v>988</v>
      </c>
      <c r="E1546" s="33" t="s">
        <v>4214</v>
      </c>
      <c r="F1546" s="37"/>
      <c r="G1546" s="30"/>
    </row>
    <row r="1547" spans="2:7" x14ac:dyDescent="0.4">
      <c r="B1547" s="30" t="s">
        <v>2982</v>
      </c>
      <c r="C1547" s="30" t="s">
        <v>2597</v>
      </c>
      <c r="D1547" s="30">
        <v>989</v>
      </c>
      <c r="E1547" s="33" t="s">
        <v>4215</v>
      </c>
      <c r="F1547" s="37"/>
      <c r="G1547" s="30"/>
    </row>
    <row r="1548" spans="2:7" x14ac:dyDescent="0.4">
      <c r="B1548" s="30" t="s">
        <v>2982</v>
      </c>
      <c r="C1548" s="30" t="s">
        <v>2597</v>
      </c>
      <c r="D1548" s="30">
        <v>990</v>
      </c>
      <c r="E1548" s="33" t="s">
        <v>2279</v>
      </c>
      <c r="F1548" s="37"/>
      <c r="G1548" s="30"/>
    </row>
    <row r="1549" spans="2:7" x14ac:dyDescent="0.4">
      <c r="B1549" s="30" t="s">
        <v>2982</v>
      </c>
      <c r="C1549" s="30" t="s">
        <v>2597</v>
      </c>
      <c r="D1549" s="30">
        <v>991</v>
      </c>
      <c r="E1549" s="33" t="s">
        <v>461</v>
      </c>
      <c r="F1549" s="37"/>
      <c r="G1549" s="30"/>
    </row>
    <row r="1550" spans="2:7" x14ac:dyDescent="0.4">
      <c r="B1550" s="30" t="s">
        <v>2982</v>
      </c>
      <c r="C1550" s="30" t="s">
        <v>2597</v>
      </c>
      <c r="D1550" s="30">
        <v>992</v>
      </c>
      <c r="E1550" s="33" t="s">
        <v>2911</v>
      </c>
      <c r="F1550" s="37"/>
      <c r="G1550" s="30"/>
    </row>
    <row r="1551" spans="2:7" x14ac:dyDescent="0.4">
      <c r="B1551" s="30" t="s">
        <v>2982</v>
      </c>
      <c r="C1551" s="30" t="s">
        <v>2597</v>
      </c>
      <c r="D1551" s="30">
        <v>993</v>
      </c>
      <c r="E1551" s="33" t="s">
        <v>4216</v>
      </c>
      <c r="F1551" s="37"/>
      <c r="G1551" s="30"/>
    </row>
    <row r="1552" spans="2:7" x14ac:dyDescent="0.4">
      <c r="B1552" s="30" t="s">
        <v>2982</v>
      </c>
      <c r="C1552" s="30" t="s">
        <v>2597</v>
      </c>
      <c r="D1552" s="30">
        <v>994</v>
      </c>
      <c r="E1552" s="33" t="s">
        <v>4217</v>
      </c>
      <c r="F1552" s="37"/>
      <c r="G1552" s="30"/>
    </row>
    <row r="1553" spans="2:7" x14ac:dyDescent="0.4">
      <c r="B1553" s="30" t="s">
        <v>2982</v>
      </c>
      <c r="C1553" s="30" t="s">
        <v>2597</v>
      </c>
      <c r="D1553" s="30">
        <v>995</v>
      </c>
      <c r="E1553" s="33" t="s">
        <v>4218</v>
      </c>
      <c r="F1553" s="37"/>
      <c r="G1553" s="30"/>
    </row>
    <row r="1554" spans="2:7" x14ac:dyDescent="0.4">
      <c r="B1554" s="30" t="s">
        <v>2982</v>
      </c>
      <c r="C1554" s="30" t="s">
        <v>2597</v>
      </c>
      <c r="D1554" s="30">
        <v>996</v>
      </c>
      <c r="E1554" s="33" t="s">
        <v>1813</v>
      </c>
      <c r="F1554" s="37"/>
      <c r="G1554" s="30"/>
    </row>
    <row r="1555" spans="2:7" x14ac:dyDescent="0.4">
      <c r="B1555" s="30" t="s">
        <v>2982</v>
      </c>
      <c r="C1555" s="30" t="s">
        <v>2597</v>
      </c>
      <c r="D1555" s="30">
        <v>997</v>
      </c>
      <c r="E1555" s="33" t="s">
        <v>4219</v>
      </c>
      <c r="F1555" s="37"/>
      <c r="G1555" s="30"/>
    </row>
    <row r="1556" spans="2:7" x14ac:dyDescent="0.4">
      <c r="B1556" s="30" t="s">
        <v>2982</v>
      </c>
      <c r="C1556" s="30" t="s">
        <v>2597</v>
      </c>
      <c r="D1556" s="30">
        <v>998</v>
      </c>
      <c r="E1556" s="33" t="s">
        <v>2582</v>
      </c>
      <c r="F1556" s="37"/>
      <c r="G1556" s="30"/>
    </row>
    <row r="1557" spans="2:7" x14ac:dyDescent="0.4">
      <c r="B1557" s="30" t="s">
        <v>2982</v>
      </c>
      <c r="C1557" s="30" t="s">
        <v>2597</v>
      </c>
      <c r="D1557" s="30">
        <v>999</v>
      </c>
      <c r="E1557" s="33" t="s">
        <v>1023</v>
      </c>
      <c r="F1557" s="37"/>
      <c r="G1557" s="30"/>
    </row>
    <row r="1558" spans="2:7" x14ac:dyDescent="0.4">
      <c r="B1558" s="30" t="s">
        <v>2982</v>
      </c>
      <c r="C1558" s="30" t="s">
        <v>2597</v>
      </c>
      <c r="D1558" s="30">
        <v>1000</v>
      </c>
      <c r="E1558" s="33" t="s">
        <v>4220</v>
      </c>
      <c r="F1558" s="37"/>
      <c r="G1558" s="30"/>
    </row>
    <row r="1559" spans="2:7" x14ac:dyDescent="0.4">
      <c r="B1559" s="30" t="s">
        <v>2982</v>
      </c>
      <c r="C1559" s="30" t="s">
        <v>2597</v>
      </c>
      <c r="D1559" s="30">
        <v>1001</v>
      </c>
      <c r="E1559" s="33" t="s">
        <v>4223</v>
      </c>
      <c r="F1559" s="37"/>
      <c r="G1559" s="30"/>
    </row>
    <row r="1560" spans="2:7" x14ac:dyDescent="0.4">
      <c r="B1560" s="30" t="s">
        <v>2982</v>
      </c>
      <c r="C1560" s="30" t="s">
        <v>2597</v>
      </c>
      <c r="D1560" s="30">
        <v>1002</v>
      </c>
      <c r="E1560" s="33" t="s">
        <v>4224</v>
      </c>
      <c r="F1560" s="37"/>
      <c r="G1560" s="30"/>
    </row>
    <row r="1561" spans="2:7" x14ac:dyDescent="0.4">
      <c r="B1561" s="30" t="s">
        <v>2982</v>
      </c>
      <c r="C1561" s="30" t="s">
        <v>2597</v>
      </c>
      <c r="D1561" s="30">
        <v>1003</v>
      </c>
      <c r="E1561" s="33" t="s">
        <v>4225</v>
      </c>
      <c r="F1561" s="37"/>
      <c r="G1561" s="30"/>
    </row>
    <row r="1562" spans="2:7" x14ac:dyDescent="0.4">
      <c r="B1562" s="30" t="s">
        <v>2982</v>
      </c>
      <c r="C1562" s="30" t="s">
        <v>2597</v>
      </c>
      <c r="D1562" s="30">
        <v>1004</v>
      </c>
      <c r="E1562" s="33" t="s">
        <v>4227</v>
      </c>
      <c r="F1562" s="37"/>
      <c r="G1562" s="30"/>
    </row>
    <row r="1563" spans="2:7" x14ac:dyDescent="0.4">
      <c r="B1563" s="30" t="s">
        <v>2982</v>
      </c>
      <c r="C1563" s="30" t="s">
        <v>2597</v>
      </c>
      <c r="D1563" s="30">
        <v>1005</v>
      </c>
      <c r="E1563" s="33" t="s">
        <v>4229</v>
      </c>
      <c r="F1563" s="37"/>
      <c r="G1563" s="30"/>
    </row>
    <row r="1564" spans="2:7" x14ac:dyDescent="0.4">
      <c r="B1564" s="30" t="s">
        <v>2982</v>
      </c>
      <c r="C1564" s="30" t="s">
        <v>2597</v>
      </c>
      <c r="D1564" s="30">
        <v>1006</v>
      </c>
      <c r="E1564" s="33" t="s">
        <v>4230</v>
      </c>
      <c r="F1564" s="37"/>
      <c r="G1564" s="30"/>
    </row>
    <row r="1565" spans="2:7" x14ac:dyDescent="0.4">
      <c r="B1565" s="30" t="s">
        <v>2982</v>
      </c>
      <c r="C1565" s="30" t="s">
        <v>2597</v>
      </c>
      <c r="D1565" s="30">
        <v>1007</v>
      </c>
      <c r="E1565" s="33" t="s">
        <v>4231</v>
      </c>
      <c r="F1565" s="37"/>
      <c r="G1565" s="30"/>
    </row>
    <row r="1566" spans="2:7" x14ac:dyDescent="0.4">
      <c r="B1566" s="30" t="s">
        <v>2982</v>
      </c>
      <c r="C1566" s="30" t="s">
        <v>2597</v>
      </c>
      <c r="D1566" s="30">
        <v>1008</v>
      </c>
      <c r="E1566" s="33" t="s">
        <v>4233</v>
      </c>
      <c r="F1566" s="37"/>
      <c r="G1566" s="30"/>
    </row>
    <row r="1567" spans="2:7" x14ac:dyDescent="0.4">
      <c r="B1567" s="30" t="s">
        <v>2982</v>
      </c>
      <c r="C1567" s="30" t="s">
        <v>2597</v>
      </c>
      <c r="D1567" s="30">
        <v>1009</v>
      </c>
      <c r="E1567" s="33" t="s">
        <v>4236</v>
      </c>
      <c r="F1567" s="37"/>
      <c r="G1567" s="30"/>
    </row>
    <row r="1568" spans="2:7" x14ac:dyDescent="0.4">
      <c r="B1568" s="30" t="s">
        <v>2982</v>
      </c>
      <c r="C1568" s="30" t="s">
        <v>2597</v>
      </c>
      <c r="D1568" s="30">
        <v>1010</v>
      </c>
      <c r="E1568" s="33" t="s">
        <v>2968</v>
      </c>
      <c r="F1568" s="37"/>
      <c r="G1568" s="30"/>
    </row>
    <row r="1569" spans="2:7" x14ac:dyDescent="0.4">
      <c r="B1569" s="30" t="s">
        <v>2982</v>
      </c>
      <c r="C1569" s="30" t="s">
        <v>2597</v>
      </c>
      <c r="D1569" s="30">
        <v>1011</v>
      </c>
      <c r="E1569" s="33" t="s">
        <v>4238</v>
      </c>
      <c r="F1569" s="37"/>
      <c r="G1569" s="30"/>
    </row>
    <row r="1570" spans="2:7" x14ac:dyDescent="0.4">
      <c r="B1570" s="30" t="s">
        <v>2982</v>
      </c>
      <c r="C1570" s="30" t="s">
        <v>2597</v>
      </c>
      <c r="D1570" s="30">
        <v>1012</v>
      </c>
      <c r="E1570" s="33" t="s">
        <v>2457</v>
      </c>
      <c r="F1570" s="37"/>
      <c r="G1570" s="30"/>
    </row>
    <row r="1571" spans="2:7" x14ac:dyDescent="0.4">
      <c r="B1571" s="30" t="s">
        <v>2982</v>
      </c>
      <c r="C1571" s="30" t="s">
        <v>2597</v>
      </c>
      <c r="D1571" s="30">
        <v>1013</v>
      </c>
      <c r="E1571" s="33" t="s">
        <v>4239</v>
      </c>
      <c r="F1571" s="37"/>
      <c r="G1571" s="30"/>
    </row>
    <row r="1572" spans="2:7" x14ac:dyDescent="0.4">
      <c r="B1572" s="30" t="s">
        <v>2982</v>
      </c>
      <c r="C1572" s="30" t="s">
        <v>2597</v>
      </c>
      <c r="D1572" s="30">
        <v>1014</v>
      </c>
      <c r="E1572" s="33" t="s">
        <v>3472</v>
      </c>
      <c r="F1572" s="37"/>
      <c r="G1572" s="30"/>
    </row>
    <row r="1573" spans="2:7" x14ac:dyDescent="0.4">
      <c r="B1573" s="30" t="s">
        <v>2982</v>
      </c>
      <c r="C1573" s="30" t="s">
        <v>2597</v>
      </c>
      <c r="D1573" s="30">
        <v>1015</v>
      </c>
      <c r="E1573" s="33" t="s">
        <v>4242</v>
      </c>
      <c r="F1573" s="37"/>
      <c r="G1573" s="30"/>
    </row>
    <row r="1574" spans="2:7" x14ac:dyDescent="0.4">
      <c r="B1574" s="30" t="s">
        <v>2982</v>
      </c>
      <c r="C1574" s="30" t="s">
        <v>2597</v>
      </c>
      <c r="D1574" s="30">
        <v>1016</v>
      </c>
      <c r="E1574" s="33" t="s">
        <v>3511</v>
      </c>
      <c r="F1574" s="37"/>
      <c r="G1574" s="30"/>
    </row>
    <row r="1575" spans="2:7" x14ac:dyDescent="0.4">
      <c r="B1575" s="30" t="s">
        <v>2982</v>
      </c>
      <c r="C1575" s="30" t="s">
        <v>2597</v>
      </c>
      <c r="D1575" s="30">
        <v>1017</v>
      </c>
      <c r="E1575" s="33" t="s">
        <v>1969</v>
      </c>
      <c r="F1575" s="37"/>
      <c r="G1575" s="30"/>
    </row>
    <row r="1576" spans="2:7" x14ac:dyDescent="0.4">
      <c r="B1576" s="30" t="s">
        <v>2982</v>
      </c>
      <c r="C1576" s="30" t="s">
        <v>2597</v>
      </c>
      <c r="D1576" s="30">
        <v>1018</v>
      </c>
      <c r="E1576" s="33" t="s">
        <v>4245</v>
      </c>
      <c r="F1576" s="37"/>
      <c r="G1576" s="30"/>
    </row>
    <row r="1577" spans="2:7" x14ac:dyDescent="0.4">
      <c r="B1577" s="30" t="s">
        <v>2982</v>
      </c>
      <c r="C1577" s="30" t="s">
        <v>2597</v>
      </c>
      <c r="D1577" s="30">
        <v>1019</v>
      </c>
      <c r="E1577" s="33" t="s">
        <v>4249</v>
      </c>
      <c r="F1577" s="37"/>
      <c r="G1577" s="30"/>
    </row>
    <row r="1578" spans="2:7" x14ac:dyDescent="0.4">
      <c r="B1578" s="30" t="s">
        <v>2982</v>
      </c>
      <c r="C1578" s="30" t="s">
        <v>2597</v>
      </c>
      <c r="D1578" s="30">
        <v>1020</v>
      </c>
      <c r="E1578" s="33" t="s">
        <v>4251</v>
      </c>
      <c r="F1578" s="37"/>
      <c r="G1578" s="30"/>
    </row>
    <row r="1579" spans="2:7" x14ac:dyDescent="0.4">
      <c r="B1579" s="30" t="s">
        <v>2982</v>
      </c>
      <c r="C1579" s="30" t="s">
        <v>2597</v>
      </c>
      <c r="D1579" s="30">
        <v>1021</v>
      </c>
      <c r="E1579" s="33" t="s">
        <v>4253</v>
      </c>
      <c r="F1579" s="37"/>
      <c r="G1579" s="30"/>
    </row>
    <row r="1580" spans="2:7" x14ac:dyDescent="0.4">
      <c r="B1580" s="30" t="s">
        <v>2982</v>
      </c>
      <c r="C1580" s="30" t="s">
        <v>2597</v>
      </c>
      <c r="D1580" s="30">
        <v>1022</v>
      </c>
      <c r="E1580" s="33" t="s">
        <v>4254</v>
      </c>
      <c r="F1580" s="37"/>
      <c r="G1580" s="30"/>
    </row>
    <row r="1581" spans="2:7" x14ac:dyDescent="0.4">
      <c r="B1581" s="30" t="s">
        <v>2982</v>
      </c>
      <c r="C1581" s="30" t="s">
        <v>2597</v>
      </c>
      <c r="D1581" s="30">
        <v>1023</v>
      </c>
      <c r="E1581" s="33" t="s">
        <v>4256</v>
      </c>
      <c r="F1581" s="37"/>
      <c r="G1581" s="30"/>
    </row>
    <row r="1582" spans="2:7" x14ac:dyDescent="0.4">
      <c r="B1582" s="30" t="s">
        <v>2982</v>
      </c>
      <c r="C1582" s="30" t="s">
        <v>2597</v>
      </c>
      <c r="D1582" s="30">
        <v>1024</v>
      </c>
      <c r="E1582" s="33" t="s">
        <v>4258</v>
      </c>
      <c r="F1582" s="37"/>
      <c r="G1582" s="30"/>
    </row>
    <row r="1583" spans="2:7" x14ac:dyDescent="0.4">
      <c r="B1583" s="30" t="s">
        <v>2982</v>
      </c>
      <c r="C1583" s="30" t="s">
        <v>2597</v>
      </c>
      <c r="D1583" s="30">
        <v>1025</v>
      </c>
      <c r="E1583" s="33" t="s">
        <v>506</v>
      </c>
      <c r="F1583" s="37"/>
      <c r="G1583" s="30"/>
    </row>
    <row r="1584" spans="2:7" x14ac:dyDescent="0.4">
      <c r="B1584" s="30" t="s">
        <v>2982</v>
      </c>
      <c r="C1584" s="30" t="s">
        <v>2597</v>
      </c>
      <c r="D1584" s="30">
        <v>1026</v>
      </c>
      <c r="E1584" s="33" t="s">
        <v>4260</v>
      </c>
      <c r="F1584" s="37"/>
      <c r="G1584" s="30"/>
    </row>
    <row r="1585" spans="2:7" x14ac:dyDescent="0.4">
      <c r="B1585" s="30" t="s">
        <v>2982</v>
      </c>
      <c r="C1585" s="30" t="s">
        <v>2597</v>
      </c>
      <c r="D1585" s="30">
        <v>1027</v>
      </c>
      <c r="E1585" s="33" t="s">
        <v>4262</v>
      </c>
      <c r="F1585" s="37"/>
      <c r="G1585" s="30"/>
    </row>
    <row r="1586" spans="2:7" x14ac:dyDescent="0.4">
      <c r="B1586" s="30" t="s">
        <v>2982</v>
      </c>
      <c r="C1586" s="30" t="s">
        <v>2597</v>
      </c>
      <c r="D1586" s="30">
        <v>1028</v>
      </c>
      <c r="E1586" s="33" t="s">
        <v>696</v>
      </c>
      <c r="F1586" s="37"/>
      <c r="G1586" s="30"/>
    </row>
    <row r="1587" spans="2:7" x14ac:dyDescent="0.4">
      <c r="B1587" s="30" t="s">
        <v>2982</v>
      </c>
      <c r="C1587" s="30" t="s">
        <v>2597</v>
      </c>
      <c r="D1587" s="30">
        <v>1029</v>
      </c>
      <c r="E1587" s="33" t="s">
        <v>284</v>
      </c>
      <c r="F1587" s="37"/>
      <c r="G1587" s="30"/>
    </row>
    <row r="1588" spans="2:7" x14ac:dyDescent="0.4">
      <c r="B1588" s="30" t="s">
        <v>2982</v>
      </c>
      <c r="C1588" s="30" t="s">
        <v>2597</v>
      </c>
      <c r="D1588" s="30">
        <v>1030</v>
      </c>
      <c r="E1588" s="33" t="s">
        <v>4191</v>
      </c>
      <c r="F1588" s="37"/>
      <c r="G1588" s="30"/>
    </row>
    <row r="1589" spans="2:7" x14ac:dyDescent="0.4">
      <c r="B1589" s="30" t="s">
        <v>2982</v>
      </c>
      <c r="C1589" s="30" t="s">
        <v>2597</v>
      </c>
      <c r="D1589" s="30">
        <v>1031</v>
      </c>
      <c r="E1589" s="33" t="s">
        <v>1939</v>
      </c>
      <c r="F1589" s="37"/>
      <c r="G1589" s="30"/>
    </row>
    <row r="1590" spans="2:7" x14ac:dyDescent="0.4">
      <c r="B1590" s="30" t="s">
        <v>2982</v>
      </c>
      <c r="C1590" s="30" t="s">
        <v>2597</v>
      </c>
      <c r="D1590" s="30">
        <v>1032</v>
      </c>
      <c r="E1590" s="33" t="s">
        <v>2114</v>
      </c>
      <c r="F1590" s="37"/>
      <c r="G1590" s="30"/>
    </row>
    <row r="1591" spans="2:7" x14ac:dyDescent="0.4">
      <c r="B1591" s="30" t="s">
        <v>2982</v>
      </c>
      <c r="C1591" s="30" t="s">
        <v>2597</v>
      </c>
      <c r="D1591" s="30">
        <v>1033</v>
      </c>
      <c r="E1591" s="33" t="s">
        <v>3461</v>
      </c>
      <c r="F1591" s="37"/>
      <c r="G1591" s="30"/>
    </row>
    <row r="1592" spans="2:7" x14ac:dyDescent="0.4">
      <c r="B1592" s="30" t="s">
        <v>2982</v>
      </c>
      <c r="C1592" s="30" t="s">
        <v>2597</v>
      </c>
      <c r="D1592" s="30">
        <v>1034</v>
      </c>
      <c r="E1592" s="33" t="s">
        <v>61</v>
      </c>
      <c r="F1592" s="37"/>
      <c r="G1592" s="30"/>
    </row>
    <row r="1593" spans="2:7" x14ac:dyDescent="0.4">
      <c r="B1593" s="30" t="s">
        <v>2982</v>
      </c>
      <c r="C1593" s="30" t="s">
        <v>2597</v>
      </c>
      <c r="D1593" s="30">
        <v>1035</v>
      </c>
      <c r="E1593" s="33" t="s">
        <v>2529</v>
      </c>
      <c r="F1593" s="37"/>
      <c r="G1593" s="30"/>
    </row>
    <row r="1594" spans="2:7" x14ac:dyDescent="0.4">
      <c r="B1594" s="30" t="s">
        <v>2982</v>
      </c>
      <c r="C1594" s="30" t="s">
        <v>2597</v>
      </c>
      <c r="D1594" s="30">
        <v>1036</v>
      </c>
      <c r="E1594" s="33" t="s">
        <v>2360</v>
      </c>
      <c r="F1594" s="37"/>
      <c r="G1594" s="30"/>
    </row>
    <row r="1595" spans="2:7" x14ac:dyDescent="0.4">
      <c r="B1595" s="30" t="s">
        <v>2982</v>
      </c>
      <c r="C1595" s="30" t="s">
        <v>2597</v>
      </c>
      <c r="D1595" s="30">
        <v>1037</v>
      </c>
      <c r="E1595" s="33" t="s">
        <v>4264</v>
      </c>
      <c r="F1595" s="37"/>
      <c r="G1595" s="30"/>
    </row>
    <row r="1596" spans="2:7" x14ac:dyDescent="0.4">
      <c r="B1596" s="30" t="s">
        <v>2982</v>
      </c>
      <c r="C1596" s="30" t="s">
        <v>2597</v>
      </c>
      <c r="D1596" s="30">
        <v>1038</v>
      </c>
      <c r="E1596" s="33" t="s">
        <v>4266</v>
      </c>
      <c r="F1596" s="37"/>
      <c r="G1596" s="30"/>
    </row>
    <row r="1597" spans="2:7" x14ac:dyDescent="0.4">
      <c r="B1597" s="30" t="s">
        <v>2982</v>
      </c>
      <c r="C1597" s="30" t="s">
        <v>2597</v>
      </c>
      <c r="D1597" s="30">
        <v>1039</v>
      </c>
      <c r="E1597" s="33" t="s">
        <v>4267</v>
      </c>
      <c r="F1597" s="37"/>
      <c r="G1597" s="30"/>
    </row>
    <row r="1598" spans="2:7" x14ac:dyDescent="0.4">
      <c r="B1598" s="30" t="s">
        <v>2982</v>
      </c>
      <c r="C1598" s="30" t="s">
        <v>2597</v>
      </c>
      <c r="D1598" s="30">
        <v>1040</v>
      </c>
      <c r="E1598" s="33" t="s">
        <v>4269</v>
      </c>
      <c r="F1598" s="37"/>
      <c r="G1598" s="30"/>
    </row>
    <row r="1599" spans="2:7" x14ac:dyDescent="0.4">
      <c r="B1599" s="30" t="s">
        <v>2982</v>
      </c>
      <c r="C1599" s="30" t="s">
        <v>2597</v>
      </c>
      <c r="D1599" s="30">
        <v>1041</v>
      </c>
      <c r="E1599" s="33" t="s">
        <v>4270</v>
      </c>
      <c r="F1599" s="37"/>
      <c r="G1599" s="30"/>
    </row>
    <row r="1600" spans="2:7" x14ac:dyDescent="0.4">
      <c r="B1600" s="30" t="s">
        <v>2982</v>
      </c>
      <c r="C1600" s="30" t="s">
        <v>2597</v>
      </c>
      <c r="D1600" s="30">
        <v>1042</v>
      </c>
      <c r="E1600" s="33" t="s">
        <v>4271</v>
      </c>
      <c r="F1600" s="37"/>
      <c r="G1600" s="30"/>
    </row>
    <row r="1601" spans="2:7" x14ac:dyDescent="0.4">
      <c r="B1601" s="30" t="s">
        <v>2982</v>
      </c>
      <c r="C1601" s="30" t="s">
        <v>2597</v>
      </c>
      <c r="D1601" s="30">
        <v>1043</v>
      </c>
      <c r="E1601" s="33" t="s">
        <v>4136</v>
      </c>
      <c r="F1601" s="37"/>
      <c r="G1601" s="30"/>
    </row>
    <row r="1602" spans="2:7" x14ac:dyDescent="0.4">
      <c r="B1602" s="30" t="s">
        <v>2982</v>
      </c>
      <c r="C1602" s="30" t="s">
        <v>2597</v>
      </c>
      <c r="D1602" s="30">
        <v>1044</v>
      </c>
      <c r="E1602" s="33" t="s">
        <v>1668</v>
      </c>
      <c r="F1602" s="37"/>
      <c r="G1602" s="30"/>
    </row>
    <row r="1603" spans="2:7" x14ac:dyDescent="0.4">
      <c r="B1603" s="30" t="s">
        <v>2982</v>
      </c>
      <c r="C1603" s="30" t="s">
        <v>2597</v>
      </c>
      <c r="D1603" s="30">
        <v>1045</v>
      </c>
      <c r="E1603" s="33" t="s">
        <v>3667</v>
      </c>
      <c r="F1603" s="37"/>
      <c r="G1603" s="30"/>
    </row>
    <row r="1604" spans="2:7" x14ac:dyDescent="0.4">
      <c r="B1604" s="30" t="s">
        <v>2982</v>
      </c>
      <c r="C1604" s="30" t="s">
        <v>2597</v>
      </c>
      <c r="D1604" s="30">
        <v>1046</v>
      </c>
      <c r="E1604" s="33" t="s">
        <v>2653</v>
      </c>
      <c r="F1604" s="37"/>
      <c r="G1604" s="30"/>
    </row>
    <row r="1605" spans="2:7" x14ac:dyDescent="0.4">
      <c r="B1605" s="30" t="s">
        <v>2982</v>
      </c>
      <c r="C1605" s="30" t="s">
        <v>2597</v>
      </c>
      <c r="D1605" s="30">
        <v>1047</v>
      </c>
      <c r="E1605" s="33" t="s">
        <v>3631</v>
      </c>
      <c r="F1605" s="37"/>
      <c r="G1605" s="30"/>
    </row>
    <row r="1606" spans="2:7" x14ac:dyDescent="0.4">
      <c r="B1606" s="30" t="s">
        <v>2982</v>
      </c>
      <c r="C1606" s="30" t="s">
        <v>2597</v>
      </c>
      <c r="D1606" s="30">
        <v>1048</v>
      </c>
      <c r="E1606" s="33" t="s">
        <v>4272</v>
      </c>
      <c r="F1606" s="37"/>
      <c r="G1606" s="30"/>
    </row>
    <row r="1607" spans="2:7" x14ac:dyDescent="0.4">
      <c r="B1607" s="30" t="s">
        <v>2982</v>
      </c>
      <c r="C1607" s="30" t="s">
        <v>2597</v>
      </c>
      <c r="D1607" s="30">
        <v>1049</v>
      </c>
      <c r="E1607" s="33" t="s">
        <v>4274</v>
      </c>
      <c r="F1607" s="37"/>
      <c r="G1607" s="30"/>
    </row>
    <row r="1608" spans="2:7" x14ac:dyDescent="0.4">
      <c r="B1608" s="30" t="s">
        <v>2982</v>
      </c>
      <c r="C1608" s="30" t="s">
        <v>2597</v>
      </c>
      <c r="D1608" s="30">
        <v>1050</v>
      </c>
      <c r="E1608" s="33" t="s">
        <v>4276</v>
      </c>
      <c r="F1608" s="37"/>
      <c r="G1608" s="30"/>
    </row>
    <row r="1609" spans="2:7" x14ac:dyDescent="0.4">
      <c r="B1609" s="30" t="s">
        <v>2982</v>
      </c>
      <c r="C1609" s="30" t="s">
        <v>2597</v>
      </c>
      <c r="D1609" s="30">
        <v>1051</v>
      </c>
      <c r="E1609" s="33" t="s">
        <v>4277</v>
      </c>
      <c r="F1609" s="37"/>
      <c r="G1609" s="30"/>
    </row>
    <row r="1610" spans="2:7" x14ac:dyDescent="0.4">
      <c r="B1610" s="30" t="s">
        <v>2982</v>
      </c>
      <c r="C1610" s="30" t="s">
        <v>2597</v>
      </c>
      <c r="D1610" s="30">
        <v>1052</v>
      </c>
      <c r="E1610" s="33" t="s">
        <v>4279</v>
      </c>
      <c r="F1610" s="37"/>
      <c r="G1610" s="30"/>
    </row>
    <row r="1611" spans="2:7" x14ac:dyDescent="0.4">
      <c r="B1611" s="30" t="s">
        <v>2982</v>
      </c>
      <c r="C1611" s="30" t="s">
        <v>2597</v>
      </c>
      <c r="D1611" s="30">
        <v>1053</v>
      </c>
      <c r="E1611" s="33" t="s">
        <v>1093</v>
      </c>
      <c r="F1611" s="37"/>
      <c r="G1611" s="30"/>
    </row>
    <row r="1612" spans="2:7" x14ac:dyDescent="0.4">
      <c r="B1612" s="30" t="s">
        <v>2982</v>
      </c>
      <c r="C1612" s="30" t="s">
        <v>2597</v>
      </c>
      <c r="D1612" s="30">
        <v>1054</v>
      </c>
      <c r="E1612" s="32" t="s">
        <v>268</v>
      </c>
      <c r="F1612" s="37"/>
      <c r="G1612" s="30"/>
    </row>
    <row r="1613" spans="2:7" x14ac:dyDescent="0.4">
      <c r="B1613" s="30" t="s">
        <v>2982</v>
      </c>
      <c r="C1613" s="30" t="s">
        <v>2597</v>
      </c>
      <c r="D1613" s="30">
        <v>1055</v>
      </c>
      <c r="E1613" s="32" t="s">
        <v>228</v>
      </c>
      <c r="F1613" s="37"/>
      <c r="G1613" s="30"/>
    </row>
    <row r="1614" spans="2:7" x14ac:dyDescent="0.4">
      <c r="B1614" s="30" t="s">
        <v>2982</v>
      </c>
      <c r="C1614" s="30" t="s">
        <v>2597</v>
      </c>
      <c r="D1614" s="30">
        <v>1056</v>
      </c>
      <c r="E1614" s="32" t="s">
        <v>281</v>
      </c>
      <c r="F1614" s="37"/>
      <c r="G1614" s="30"/>
    </row>
    <row r="1615" spans="2:7" x14ac:dyDescent="0.4">
      <c r="B1615" s="30" t="s">
        <v>2982</v>
      </c>
      <c r="C1615" s="30" t="s">
        <v>2597</v>
      </c>
      <c r="D1615" s="30">
        <v>1057</v>
      </c>
      <c r="E1615" s="32" t="s">
        <v>100</v>
      </c>
      <c r="F1615" s="37"/>
      <c r="G1615" s="30"/>
    </row>
    <row r="1616" spans="2:7" x14ac:dyDescent="0.4">
      <c r="B1616" s="30" t="s">
        <v>2982</v>
      </c>
      <c r="C1616" s="30" t="s">
        <v>2597</v>
      </c>
      <c r="D1616" s="30">
        <v>1058</v>
      </c>
      <c r="E1616" s="32" t="s">
        <v>285</v>
      </c>
      <c r="F1616" s="37"/>
      <c r="G1616" s="30"/>
    </row>
    <row r="1617" spans="2:7" x14ac:dyDescent="0.4">
      <c r="B1617" s="30" t="s">
        <v>2982</v>
      </c>
      <c r="C1617" s="30" t="s">
        <v>2597</v>
      </c>
      <c r="D1617" s="30">
        <v>1059</v>
      </c>
      <c r="E1617" s="32" t="s">
        <v>288</v>
      </c>
      <c r="F1617" s="37"/>
      <c r="G1617" s="30"/>
    </row>
    <row r="1618" spans="2:7" x14ac:dyDescent="0.4">
      <c r="B1618" s="30" t="s">
        <v>2982</v>
      </c>
      <c r="C1618" s="30" t="s">
        <v>2597</v>
      </c>
      <c r="D1618" s="30">
        <v>1060</v>
      </c>
      <c r="E1618" s="35" t="s">
        <v>6992</v>
      </c>
      <c r="F1618" s="37"/>
      <c r="G1618" s="30"/>
    </row>
    <row r="1619" spans="2:7" x14ac:dyDescent="0.4">
      <c r="B1619" s="30" t="s">
        <v>2982</v>
      </c>
      <c r="C1619" s="30" t="s">
        <v>2597</v>
      </c>
      <c r="D1619" s="30">
        <v>1061</v>
      </c>
      <c r="E1619" s="35" t="s">
        <v>935</v>
      </c>
      <c r="F1619" s="37"/>
      <c r="G1619" s="30"/>
    </row>
    <row r="1620" spans="2:7" x14ac:dyDescent="0.4">
      <c r="B1620" s="30" t="s">
        <v>4393</v>
      </c>
      <c r="C1620" s="30" t="s">
        <v>3935</v>
      </c>
      <c r="D1620" s="30">
        <v>1</v>
      </c>
      <c r="E1620" s="32" t="s">
        <v>73</v>
      </c>
      <c r="F1620" s="37"/>
      <c r="G1620" s="30"/>
    </row>
    <row r="1621" spans="2:7" x14ac:dyDescent="0.4">
      <c r="B1621" s="30" t="s">
        <v>4393</v>
      </c>
      <c r="C1621" s="30" t="s">
        <v>3935</v>
      </c>
      <c r="D1621" s="30">
        <v>2</v>
      </c>
      <c r="E1621" s="32" t="s">
        <v>68</v>
      </c>
      <c r="F1621" s="37"/>
      <c r="G1621" s="30"/>
    </row>
    <row r="1622" spans="2:7" x14ac:dyDescent="0.4">
      <c r="B1622" s="30" t="s">
        <v>4393</v>
      </c>
      <c r="C1622" s="30" t="s">
        <v>3935</v>
      </c>
      <c r="D1622" s="30">
        <v>3</v>
      </c>
      <c r="E1622" s="32" t="s">
        <v>44</v>
      </c>
      <c r="F1622" s="37"/>
      <c r="G1622" s="30"/>
    </row>
    <row r="1623" spans="2:7" x14ac:dyDescent="0.4">
      <c r="B1623" s="30" t="s">
        <v>4393</v>
      </c>
      <c r="C1623" s="30" t="s">
        <v>3935</v>
      </c>
      <c r="D1623" s="30">
        <v>4</v>
      </c>
      <c r="E1623" s="32" t="s">
        <v>650</v>
      </c>
      <c r="F1623" s="37"/>
      <c r="G1623" s="30"/>
    </row>
    <row r="1624" spans="2:7" x14ac:dyDescent="0.4">
      <c r="B1624" s="30" t="s">
        <v>4393</v>
      </c>
      <c r="C1624" s="30" t="s">
        <v>3935</v>
      </c>
      <c r="D1624" s="30">
        <v>5</v>
      </c>
      <c r="E1624" s="30" t="s">
        <v>2441</v>
      </c>
      <c r="F1624" s="37"/>
      <c r="G1624" s="30"/>
    </row>
    <row r="1625" spans="2:7" x14ac:dyDescent="0.4">
      <c r="B1625" s="30" t="s">
        <v>4393</v>
      </c>
      <c r="C1625" s="30" t="s">
        <v>3935</v>
      </c>
      <c r="D1625" s="30">
        <v>6</v>
      </c>
      <c r="E1625" s="30" t="s">
        <v>4395</v>
      </c>
      <c r="F1625" s="37"/>
      <c r="G1625" s="30"/>
    </row>
    <row r="1626" spans="2:7" x14ac:dyDescent="0.4">
      <c r="B1626" s="30" t="s">
        <v>4393</v>
      </c>
      <c r="C1626" s="30" t="s">
        <v>3935</v>
      </c>
      <c r="D1626" s="30">
        <v>7</v>
      </c>
      <c r="E1626" s="30" t="s">
        <v>4396</v>
      </c>
      <c r="F1626" s="37"/>
      <c r="G1626" s="30"/>
    </row>
    <row r="1627" spans="2:7" x14ac:dyDescent="0.4">
      <c r="B1627" s="30" t="s">
        <v>4393</v>
      </c>
      <c r="C1627" s="30" t="s">
        <v>3935</v>
      </c>
      <c r="D1627" s="30">
        <v>8</v>
      </c>
      <c r="E1627" s="30" t="s">
        <v>3776</v>
      </c>
      <c r="F1627" s="37"/>
      <c r="G1627" s="30"/>
    </row>
    <row r="1628" spans="2:7" x14ac:dyDescent="0.4">
      <c r="B1628" s="30" t="s">
        <v>4393</v>
      </c>
      <c r="C1628" s="30" t="s">
        <v>3935</v>
      </c>
      <c r="D1628" s="30">
        <v>9</v>
      </c>
      <c r="E1628" s="30" t="s">
        <v>2942</v>
      </c>
      <c r="F1628" s="37"/>
      <c r="G1628" s="30"/>
    </row>
    <row r="1629" spans="2:7" x14ac:dyDescent="0.4">
      <c r="B1629" s="30" t="s">
        <v>4393</v>
      </c>
      <c r="C1629" s="30" t="s">
        <v>3935</v>
      </c>
      <c r="D1629" s="30">
        <v>10</v>
      </c>
      <c r="E1629" s="30" t="s">
        <v>4399</v>
      </c>
      <c r="F1629" s="37"/>
      <c r="G1629" s="30"/>
    </row>
    <row r="1630" spans="2:7" x14ac:dyDescent="0.4">
      <c r="B1630" s="30" t="s">
        <v>4393</v>
      </c>
      <c r="C1630" s="30" t="s">
        <v>3935</v>
      </c>
      <c r="D1630" s="30">
        <v>11</v>
      </c>
      <c r="E1630" s="30" t="s">
        <v>4401</v>
      </c>
      <c r="F1630" s="37"/>
      <c r="G1630" s="30"/>
    </row>
    <row r="1631" spans="2:7" x14ac:dyDescent="0.4">
      <c r="B1631" s="30" t="s">
        <v>4393</v>
      </c>
      <c r="C1631" s="30" t="s">
        <v>3935</v>
      </c>
      <c r="D1631" s="30">
        <v>12</v>
      </c>
      <c r="E1631" s="30" t="s">
        <v>662</v>
      </c>
      <c r="F1631" s="37"/>
      <c r="G1631" s="30"/>
    </row>
    <row r="1632" spans="2:7" x14ac:dyDescent="0.4">
      <c r="B1632" s="30" t="s">
        <v>4393</v>
      </c>
      <c r="C1632" s="30" t="s">
        <v>3935</v>
      </c>
      <c r="D1632" s="30">
        <v>13</v>
      </c>
      <c r="E1632" s="30" t="s">
        <v>2972</v>
      </c>
      <c r="F1632" s="37"/>
      <c r="G1632" s="30"/>
    </row>
    <row r="1633" spans="2:7" x14ac:dyDescent="0.4">
      <c r="B1633" s="30" t="s">
        <v>4393</v>
      </c>
      <c r="C1633" s="30" t="s">
        <v>3935</v>
      </c>
      <c r="D1633" s="30">
        <v>14</v>
      </c>
      <c r="E1633" s="30" t="s">
        <v>3328</v>
      </c>
      <c r="F1633" s="37"/>
      <c r="G1633" s="30"/>
    </row>
    <row r="1634" spans="2:7" x14ac:dyDescent="0.4">
      <c r="B1634" s="30" t="s">
        <v>4393</v>
      </c>
      <c r="C1634" s="30" t="s">
        <v>3935</v>
      </c>
      <c r="D1634" s="30">
        <v>15</v>
      </c>
      <c r="E1634" s="30" t="s">
        <v>3866</v>
      </c>
      <c r="F1634" s="37"/>
      <c r="G1634" s="30"/>
    </row>
    <row r="1635" spans="2:7" x14ac:dyDescent="0.4">
      <c r="B1635" s="30" t="s">
        <v>4393</v>
      </c>
      <c r="C1635" s="30" t="s">
        <v>3935</v>
      </c>
      <c r="D1635" s="30">
        <v>16</v>
      </c>
      <c r="E1635" s="30" t="s">
        <v>4402</v>
      </c>
      <c r="F1635" s="37"/>
      <c r="G1635" s="30"/>
    </row>
    <row r="1636" spans="2:7" x14ac:dyDescent="0.4">
      <c r="B1636" s="30" t="s">
        <v>4393</v>
      </c>
      <c r="C1636" s="30" t="s">
        <v>3935</v>
      </c>
      <c r="D1636" s="30">
        <v>17</v>
      </c>
      <c r="E1636" s="30" t="s">
        <v>4405</v>
      </c>
      <c r="F1636" s="37"/>
      <c r="G1636" s="30"/>
    </row>
    <row r="1637" spans="2:7" x14ac:dyDescent="0.4">
      <c r="B1637" s="30" t="s">
        <v>4393</v>
      </c>
      <c r="C1637" s="30" t="s">
        <v>3935</v>
      </c>
      <c r="D1637" s="30">
        <v>18</v>
      </c>
      <c r="E1637" s="30" t="s">
        <v>2111</v>
      </c>
      <c r="F1637" s="37"/>
      <c r="G1637" s="30"/>
    </row>
    <row r="1638" spans="2:7" x14ac:dyDescent="0.4">
      <c r="B1638" s="30" t="s">
        <v>4393</v>
      </c>
      <c r="C1638" s="30" t="s">
        <v>3935</v>
      </c>
      <c r="D1638" s="30">
        <v>19</v>
      </c>
      <c r="E1638" s="30" t="s">
        <v>2641</v>
      </c>
      <c r="F1638" s="37"/>
      <c r="G1638" s="30"/>
    </row>
    <row r="1639" spans="2:7" x14ac:dyDescent="0.4">
      <c r="B1639" s="30" t="s">
        <v>4393</v>
      </c>
      <c r="C1639" s="30" t="s">
        <v>3935</v>
      </c>
      <c r="D1639" s="30">
        <v>20</v>
      </c>
      <c r="E1639" s="30" t="s">
        <v>748</v>
      </c>
      <c r="F1639" s="37"/>
      <c r="G1639" s="30"/>
    </row>
    <row r="1640" spans="2:7" x14ac:dyDescent="0.4">
      <c r="B1640" s="30" t="s">
        <v>4393</v>
      </c>
      <c r="C1640" s="30" t="s">
        <v>3935</v>
      </c>
      <c r="D1640" s="30">
        <v>21</v>
      </c>
      <c r="E1640" s="30" t="s">
        <v>1096</v>
      </c>
      <c r="F1640" s="37"/>
      <c r="G1640" s="30"/>
    </row>
    <row r="1641" spans="2:7" x14ac:dyDescent="0.4">
      <c r="B1641" s="30" t="s">
        <v>4393</v>
      </c>
      <c r="C1641" s="30" t="s">
        <v>3935</v>
      </c>
      <c r="D1641" s="30">
        <v>22</v>
      </c>
      <c r="E1641" s="30" t="s">
        <v>4406</v>
      </c>
      <c r="F1641" s="37"/>
      <c r="G1641" s="30"/>
    </row>
    <row r="1642" spans="2:7" x14ac:dyDescent="0.4">
      <c r="B1642" s="30" t="s">
        <v>4393</v>
      </c>
      <c r="C1642" s="30" t="s">
        <v>3935</v>
      </c>
      <c r="D1642" s="30">
        <v>23</v>
      </c>
      <c r="E1642" s="30" t="s">
        <v>4409</v>
      </c>
      <c r="F1642" s="37"/>
      <c r="G1642" s="30"/>
    </row>
    <row r="1643" spans="2:7" x14ac:dyDescent="0.4">
      <c r="B1643" s="30" t="s">
        <v>4393</v>
      </c>
      <c r="C1643" s="30" t="s">
        <v>3935</v>
      </c>
      <c r="D1643" s="30">
        <v>24</v>
      </c>
      <c r="E1643" s="30" t="s">
        <v>4410</v>
      </c>
      <c r="F1643" s="37"/>
      <c r="G1643" s="30"/>
    </row>
    <row r="1644" spans="2:7" x14ac:dyDescent="0.4">
      <c r="B1644" s="30" t="s">
        <v>4393</v>
      </c>
      <c r="C1644" s="30" t="s">
        <v>3935</v>
      </c>
      <c r="D1644" s="30">
        <v>25</v>
      </c>
      <c r="E1644" s="30" t="s">
        <v>802</v>
      </c>
      <c r="F1644" s="37"/>
      <c r="G1644" s="30"/>
    </row>
    <row r="1645" spans="2:7" x14ac:dyDescent="0.4">
      <c r="B1645" s="30" t="s">
        <v>4393</v>
      </c>
      <c r="C1645" s="30" t="s">
        <v>3935</v>
      </c>
      <c r="D1645" s="30">
        <v>26</v>
      </c>
      <c r="E1645" s="30" t="s">
        <v>4411</v>
      </c>
      <c r="F1645" s="37"/>
      <c r="G1645" s="30"/>
    </row>
    <row r="1646" spans="2:7" x14ac:dyDescent="0.4">
      <c r="B1646" s="30" t="s">
        <v>4393</v>
      </c>
      <c r="C1646" s="30" t="s">
        <v>3935</v>
      </c>
      <c r="D1646" s="30">
        <v>27</v>
      </c>
      <c r="E1646" s="30" t="s">
        <v>4059</v>
      </c>
      <c r="F1646" s="37"/>
      <c r="G1646" s="30"/>
    </row>
    <row r="1647" spans="2:7" x14ac:dyDescent="0.4">
      <c r="B1647" s="30" t="s">
        <v>4393</v>
      </c>
      <c r="C1647" s="30" t="s">
        <v>3935</v>
      </c>
      <c r="D1647" s="30">
        <v>28</v>
      </c>
      <c r="E1647" s="30" t="s">
        <v>1141</v>
      </c>
      <c r="F1647" s="37"/>
      <c r="G1647" s="30"/>
    </row>
    <row r="1648" spans="2:7" x14ac:dyDescent="0.4">
      <c r="B1648" s="30" t="s">
        <v>4393</v>
      </c>
      <c r="C1648" s="30" t="s">
        <v>3935</v>
      </c>
      <c r="D1648" s="30">
        <v>29</v>
      </c>
      <c r="E1648" s="30" t="s">
        <v>4412</v>
      </c>
      <c r="F1648" s="37"/>
      <c r="G1648" s="30"/>
    </row>
    <row r="1649" spans="2:7" x14ac:dyDescent="0.4">
      <c r="B1649" s="30" t="s">
        <v>4393</v>
      </c>
      <c r="C1649" s="30" t="s">
        <v>3935</v>
      </c>
      <c r="D1649" s="30">
        <v>30</v>
      </c>
      <c r="E1649" s="30" t="s">
        <v>4413</v>
      </c>
      <c r="F1649" s="37"/>
      <c r="G1649" s="30"/>
    </row>
    <row r="1650" spans="2:7" x14ac:dyDescent="0.4">
      <c r="B1650" s="30" t="s">
        <v>4393</v>
      </c>
      <c r="C1650" s="30" t="s">
        <v>3935</v>
      </c>
      <c r="D1650" s="30">
        <v>31</v>
      </c>
      <c r="E1650" s="30" t="s">
        <v>4415</v>
      </c>
      <c r="F1650" s="37"/>
      <c r="G1650" s="30"/>
    </row>
    <row r="1651" spans="2:7" x14ac:dyDescent="0.4">
      <c r="B1651" s="30" t="s">
        <v>4393</v>
      </c>
      <c r="C1651" s="30" t="s">
        <v>3935</v>
      </c>
      <c r="D1651" s="30">
        <v>32</v>
      </c>
      <c r="E1651" s="30" t="s">
        <v>4226</v>
      </c>
      <c r="F1651" s="37"/>
      <c r="G1651" s="30"/>
    </row>
    <row r="1652" spans="2:7" x14ac:dyDescent="0.4">
      <c r="B1652" s="30" t="s">
        <v>4393</v>
      </c>
      <c r="C1652" s="30" t="s">
        <v>3935</v>
      </c>
      <c r="D1652" s="30">
        <v>33</v>
      </c>
      <c r="E1652" s="30" t="s">
        <v>4416</v>
      </c>
      <c r="F1652" s="37"/>
      <c r="G1652" s="30"/>
    </row>
    <row r="1653" spans="2:7" x14ac:dyDescent="0.4">
      <c r="B1653" s="30" t="s">
        <v>4393</v>
      </c>
      <c r="C1653" s="30" t="s">
        <v>3935</v>
      </c>
      <c r="D1653" s="30">
        <v>34</v>
      </c>
      <c r="E1653" s="30" t="s">
        <v>4417</v>
      </c>
      <c r="F1653" s="37"/>
      <c r="G1653" s="30"/>
    </row>
    <row r="1654" spans="2:7" x14ac:dyDescent="0.4">
      <c r="B1654" s="30" t="s">
        <v>4393</v>
      </c>
      <c r="C1654" s="30" t="s">
        <v>3935</v>
      </c>
      <c r="D1654" s="30">
        <v>35</v>
      </c>
      <c r="E1654" s="30" t="s">
        <v>4158</v>
      </c>
      <c r="F1654" s="37" t="s">
        <v>6854</v>
      </c>
      <c r="G1654" s="30"/>
    </row>
    <row r="1655" spans="2:7" x14ac:dyDescent="0.4">
      <c r="B1655" s="30" t="s">
        <v>4393</v>
      </c>
      <c r="C1655" s="30" t="s">
        <v>3935</v>
      </c>
      <c r="D1655" s="30">
        <v>36</v>
      </c>
      <c r="E1655" s="33" t="s">
        <v>2533</v>
      </c>
      <c r="F1655" s="37"/>
      <c r="G1655" s="30"/>
    </row>
    <row r="1656" spans="2:7" x14ac:dyDescent="0.4">
      <c r="B1656" s="30" t="s">
        <v>4393</v>
      </c>
      <c r="C1656" s="30" t="s">
        <v>3935</v>
      </c>
      <c r="D1656" s="30">
        <v>37</v>
      </c>
      <c r="E1656" s="33" t="s">
        <v>1187</v>
      </c>
      <c r="F1656" s="37"/>
      <c r="G1656" s="30"/>
    </row>
    <row r="1657" spans="2:7" x14ac:dyDescent="0.4">
      <c r="B1657" s="30" t="s">
        <v>4393</v>
      </c>
      <c r="C1657" s="30" t="s">
        <v>3935</v>
      </c>
      <c r="D1657" s="30">
        <v>38</v>
      </c>
      <c r="E1657" s="33" t="s">
        <v>4421</v>
      </c>
      <c r="F1657" s="37"/>
      <c r="G1657" s="30"/>
    </row>
    <row r="1658" spans="2:7" x14ac:dyDescent="0.4">
      <c r="B1658" s="30" t="s">
        <v>4393</v>
      </c>
      <c r="C1658" s="30" t="s">
        <v>3935</v>
      </c>
      <c r="D1658" s="30">
        <v>39</v>
      </c>
      <c r="E1658" s="33" t="s">
        <v>3040</v>
      </c>
      <c r="F1658" s="37"/>
      <c r="G1658" s="30"/>
    </row>
    <row r="1659" spans="2:7" x14ac:dyDescent="0.4">
      <c r="B1659" s="30" t="s">
        <v>4393</v>
      </c>
      <c r="C1659" s="30" t="s">
        <v>3935</v>
      </c>
      <c r="D1659" s="30">
        <v>40</v>
      </c>
      <c r="E1659" s="33" t="s">
        <v>4423</v>
      </c>
      <c r="F1659" s="37"/>
      <c r="G1659" s="30"/>
    </row>
    <row r="1660" spans="2:7" x14ac:dyDescent="0.4">
      <c r="B1660" s="30" t="s">
        <v>4393</v>
      </c>
      <c r="C1660" s="30" t="s">
        <v>3935</v>
      </c>
      <c r="D1660" s="30">
        <v>41</v>
      </c>
      <c r="E1660" s="33" t="s">
        <v>1405</v>
      </c>
      <c r="F1660" s="37"/>
      <c r="G1660" s="30"/>
    </row>
    <row r="1661" spans="2:7" x14ac:dyDescent="0.4">
      <c r="B1661" s="30" t="s">
        <v>4393</v>
      </c>
      <c r="C1661" s="30" t="s">
        <v>3935</v>
      </c>
      <c r="D1661" s="30">
        <v>42</v>
      </c>
      <c r="E1661" s="33" t="s">
        <v>4424</v>
      </c>
      <c r="F1661" s="37"/>
      <c r="G1661" s="30"/>
    </row>
    <row r="1662" spans="2:7" x14ac:dyDescent="0.4">
      <c r="B1662" s="30" t="s">
        <v>4393</v>
      </c>
      <c r="C1662" s="30" t="s">
        <v>3935</v>
      </c>
      <c r="D1662" s="30">
        <v>43</v>
      </c>
      <c r="E1662" s="33" t="s">
        <v>3488</v>
      </c>
      <c r="F1662" s="37"/>
      <c r="G1662" s="30"/>
    </row>
    <row r="1663" spans="2:7" x14ac:dyDescent="0.4">
      <c r="B1663" s="30" t="s">
        <v>4393</v>
      </c>
      <c r="C1663" s="30" t="s">
        <v>3935</v>
      </c>
      <c r="D1663" s="30">
        <v>44</v>
      </c>
      <c r="E1663" s="33" t="s">
        <v>805</v>
      </c>
      <c r="F1663" s="37"/>
      <c r="G1663" s="30"/>
    </row>
    <row r="1664" spans="2:7" x14ac:dyDescent="0.4">
      <c r="B1664" s="30" t="s">
        <v>4393</v>
      </c>
      <c r="C1664" s="30" t="s">
        <v>3935</v>
      </c>
      <c r="D1664" s="30">
        <v>45</v>
      </c>
      <c r="E1664" s="33" t="s">
        <v>4425</v>
      </c>
      <c r="F1664" s="37"/>
      <c r="G1664" s="30"/>
    </row>
    <row r="1665" spans="2:7" x14ac:dyDescent="0.4">
      <c r="B1665" s="30" t="s">
        <v>4393</v>
      </c>
      <c r="C1665" s="30" t="s">
        <v>3935</v>
      </c>
      <c r="D1665" s="30">
        <v>46</v>
      </c>
      <c r="E1665" s="33" t="s">
        <v>4427</v>
      </c>
      <c r="F1665" s="37"/>
      <c r="G1665" s="30"/>
    </row>
    <row r="1666" spans="2:7" x14ac:dyDescent="0.4">
      <c r="B1666" s="30" t="s">
        <v>4393</v>
      </c>
      <c r="C1666" s="30" t="s">
        <v>3935</v>
      </c>
      <c r="D1666" s="30">
        <v>47</v>
      </c>
      <c r="E1666" s="33" t="s">
        <v>1321</v>
      </c>
      <c r="F1666" s="37"/>
      <c r="G1666" s="30"/>
    </row>
    <row r="1667" spans="2:7" x14ac:dyDescent="0.4">
      <c r="B1667" s="30" t="s">
        <v>4393</v>
      </c>
      <c r="C1667" s="30" t="s">
        <v>3935</v>
      </c>
      <c r="D1667" s="30">
        <v>48</v>
      </c>
      <c r="E1667" s="33" t="s">
        <v>4428</v>
      </c>
      <c r="F1667" s="37"/>
      <c r="G1667" s="30"/>
    </row>
    <row r="1668" spans="2:7" x14ac:dyDescent="0.4">
      <c r="B1668" s="30" t="s">
        <v>4393</v>
      </c>
      <c r="C1668" s="30" t="s">
        <v>3935</v>
      </c>
      <c r="D1668" s="30">
        <v>49</v>
      </c>
      <c r="E1668" s="33" t="s">
        <v>4429</v>
      </c>
      <c r="F1668" s="37"/>
      <c r="G1668" s="30"/>
    </row>
    <row r="1669" spans="2:7" x14ac:dyDescent="0.4">
      <c r="B1669" s="30" t="s">
        <v>4393</v>
      </c>
      <c r="C1669" s="30" t="s">
        <v>3935</v>
      </c>
      <c r="D1669" s="30">
        <v>50</v>
      </c>
      <c r="E1669" s="33" t="s">
        <v>4419</v>
      </c>
      <c r="F1669" s="37"/>
      <c r="G1669" s="30"/>
    </row>
    <row r="1670" spans="2:7" x14ac:dyDescent="0.4">
      <c r="B1670" s="30" t="s">
        <v>4393</v>
      </c>
      <c r="C1670" s="30" t="s">
        <v>3935</v>
      </c>
      <c r="D1670" s="30">
        <v>51</v>
      </c>
      <c r="E1670" s="30" t="s">
        <v>2694</v>
      </c>
      <c r="F1670" s="37" t="s">
        <v>6854</v>
      </c>
      <c r="G1670" s="30"/>
    </row>
    <row r="1671" spans="2:7" x14ac:dyDescent="0.4">
      <c r="B1671" s="30" t="s">
        <v>4393</v>
      </c>
      <c r="C1671" s="30" t="s">
        <v>3935</v>
      </c>
      <c r="D1671" s="30">
        <v>52</v>
      </c>
      <c r="E1671" s="30" t="s">
        <v>1047</v>
      </c>
      <c r="F1671" s="37" t="s">
        <v>6854</v>
      </c>
      <c r="G1671" s="30"/>
    </row>
    <row r="1672" spans="2:7" x14ac:dyDescent="0.4">
      <c r="B1672" s="30" t="s">
        <v>4393</v>
      </c>
      <c r="C1672" s="30" t="s">
        <v>3935</v>
      </c>
      <c r="D1672" s="30">
        <v>53</v>
      </c>
      <c r="E1672" s="30" t="s">
        <v>2804</v>
      </c>
      <c r="F1672" s="37" t="s">
        <v>6854</v>
      </c>
      <c r="G1672" s="30"/>
    </row>
    <row r="1673" spans="2:7" x14ac:dyDescent="0.4">
      <c r="B1673" s="30" t="s">
        <v>4393</v>
      </c>
      <c r="C1673" s="30" t="s">
        <v>3935</v>
      </c>
      <c r="D1673" s="30">
        <v>54</v>
      </c>
      <c r="E1673" s="30" t="s">
        <v>4430</v>
      </c>
      <c r="F1673" s="37" t="s">
        <v>6854</v>
      </c>
      <c r="G1673" s="30"/>
    </row>
    <row r="1674" spans="2:7" x14ac:dyDescent="0.4">
      <c r="B1674" s="30" t="s">
        <v>4393</v>
      </c>
      <c r="C1674" s="30" t="s">
        <v>3935</v>
      </c>
      <c r="D1674" s="30">
        <v>55</v>
      </c>
      <c r="E1674" s="33" t="s">
        <v>4432</v>
      </c>
      <c r="F1674" s="37"/>
      <c r="G1674" s="30"/>
    </row>
    <row r="1675" spans="2:7" x14ac:dyDescent="0.4">
      <c r="B1675" s="30" t="s">
        <v>4393</v>
      </c>
      <c r="C1675" s="30" t="s">
        <v>3935</v>
      </c>
      <c r="D1675" s="30">
        <v>56</v>
      </c>
      <c r="E1675" s="30" t="s">
        <v>1819</v>
      </c>
      <c r="F1675" s="37"/>
      <c r="G1675" s="30"/>
    </row>
    <row r="1676" spans="2:7" x14ac:dyDescent="0.4">
      <c r="B1676" s="30" t="s">
        <v>4393</v>
      </c>
      <c r="C1676" s="30" t="s">
        <v>3935</v>
      </c>
      <c r="D1676" s="30">
        <v>57</v>
      </c>
      <c r="E1676" s="30" t="s">
        <v>4435</v>
      </c>
      <c r="F1676" s="37"/>
      <c r="G1676" s="30"/>
    </row>
    <row r="1677" spans="2:7" x14ac:dyDescent="0.4">
      <c r="B1677" s="30" t="s">
        <v>4393</v>
      </c>
      <c r="C1677" s="30" t="s">
        <v>3935</v>
      </c>
      <c r="D1677" s="30">
        <v>58</v>
      </c>
      <c r="E1677" s="30" t="s">
        <v>4437</v>
      </c>
      <c r="F1677" s="37"/>
      <c r="G1677" s="30"/>
    </row>
    <row r="1678" spans="2:7" x14ac:dyDescent="0.4">
      <c r="B1678" s="30" t="s">
        <v>4393</v>
      </c>
      <c r="C1678" s="30" t="s">
        <v>3935</v>
      </c>
      <c r="D1678" s="30">
        <v>59</v>
      </c>
      <c r="E1678" s="30" t="s">
        <v>4438</v>
      </c>
      <c r="F1678" s="37"/>
      <c r="G1678" s="30"/>
    </row>
    <row r="1679" spans="2:7" x14ac:dyDescent="0.4">
      <c r="B1679" s="30" t="s">
        <v>4393</v>
      </c>
      <c r="C1679" s="30" t="s">
        <v>3935</v>
      </c>
      <c r="D1679" s="30">
        <v>60</v>
      </c>
      <c r="E1679" s="30" t="s">
        <v>4439</v>
      </c>
      <c r="F1679" s="37"/>
      <c r="G1679" s="30"/>
    </row>
    <row r="1680" spans="2:7" x14ac:dyDescent="0.4">
      <c r="B1680" s="30" t="s">
        <v>4393</v>
      </c>
      <c r="C1680" s="30" t="s">
        <v>3935</v>
      </c>
      <c r="D1680" s="30">
        <v>61</v>
      </c>
      <c r="E1680" s="30" t="s">
        <v>3018</v>
      </c>
      <c r="F1680" s="37"/>
      <c r="G1680" s="30"/>
    </row>
    <row r="1681" spans="2:7" x14ac:dyDescent="0.4">
      <c r="B1681" s="30" t="s">
        <v>4393</v>
      </c>
      <c r="C1681" s="30" t="s">
        <v>3935</v>
      </c>
      <c r="D1681" s="30">
        <v>62</v>
      </c>
      <c r="E1681" s="30" t="s">
        <v>4441</v>
      </c>
      <c r="F1681" s="37"/>
      <c r="G1681" s="30"/>
    </row>
    <row r="1682" spans="2:7" x14ac:dyDescent="0.4">
      <c r="B1682" s="30" t="s">
        <v>4393</v>
      </c>
      <c r="C1682" s="30" t="s">
        <v>3935</v>
      </c>
      <c r="D1682" s="30">
        <v>63</v>
      </c>
      <c r="E1682" s="30" t="s">
        <v>4443</v>
      </c>
      <c r="F1682" s="37"/>
      <c r="G1682" s="30"/>
    </row>
    <row r="1683" spans="2:7" x14ac:dyDescent="0.4">
      <c r="B1683" s="30" t="s">
        <v>4393</v>
      </c>
      <c r="C1683" s="30" t="s">
        <v>3935</v>
      </c>
      <c r="D1683" s="30">
        <v>64</v>
      </c>
      <c r="E1683" s="30" t="s">
        <v>4444</v>
      </c>
      <c r="F1683" s="37"/>
      <c r="G1683" s="30"/>
    </row>
    <row r="1684" spans="2:7" x14ac:dyDescent="0.4">
      <c r="B1684" s="30" t="s">
        <v>4393</v>
      </c>
      <c r="C1684" s="30" t="s">
        <v>3935</v>
      </c>
      <c r="D1684" s="30">
        <v>65</v>
      </c>
      <c r="E1684" s="30" t="s">
        <v>4445</v>
      </c>
      <c r="F1684" s="37"/>
      <c r="G1684" s="30"/>
    </row>
    <row r="1685" spans="2:7" x14ac:dyDescent="0.4">
      <c r="B1685" s="30" t="s">
        <v>4393</v>
      </c>
      <c r="C1685" s="30" t="s">
        <v>3935</v>
      </c>
      <c r="D1685" s="30">
        <v>66</v>
      </c>
      <c r="E1685" s="30" t="s">
        <v>107</v>
      </c>
      <c r="F1685" s="37"/>
      <c r="G1685" s="30"/>
    </row>
    <row r="1686" spans="2:7" x14ac:dyDescent="0.4">
      <c r="B1686" s="30" t="s">
        <v>4393</v>
      </c>
      <c r="C1686" s="30" t="s">
        <v>3935</v>
      </c>
      <c r="D1686" s="30">
        <v>67</v>
      </c>
      <c r="E1686" s="30" t="s">
        <v>4446</v>
      </c>
      <c r="F1686" s="37"/>
      <c r="G1686" s="30"/>
    </row>
    <row r="1687" spans="2:7" x14ac:dyDescent="0.4">
      <c r="B1687" s="30" t="s">
        <v>4393</v>
      </c>
      <c r="C1687" s="30" t="s">
        <v>3935</v>
      </c>
      <c r="D1687" s="30">
        <v>68</v>
      </c>
      <c r="E1687" s="30" t="s">
        <v>847</v>
      </c>
      <c r="F1687" s="37"/>
      <c r="G1687" s="30"/>
    </row>
    <row r="1688" spans="2:7" x14ac:dyDescent="0.4">
      <c r="B1688" s="30" t="s">
        <v>4393</v>
      </c>
      <c r="C1688" s="30" t="s">
        <v>3935</v>
      </c>
      <c r="D1688" s="30">
        <v>69</v>
      </c>
      <c r="E1688" s="30" t="s">
        <v>3796</v>
      </c>
      <c r="F1688" s="37"/>
      <c r="G1688" s="30"/>
    </row>
    <row r="1689" spans="2:7" x14ac:dyDescent="0.4">
      <c r="B1689" s="30" t="s">
        <v>4393</v>
      </c>
      <c r="C1689" s="30" t="s">
        <v>3935</v>
      </c>
      <c r="D1689" s="30">
        <v>70</v>
      </c>
      <c r="E1689" s="30" t="s">
        <v>4447</v>
      </c>
      <c r="F1689" s="37"/>
      <c r="G1689" s="30"/>
    </row>
    <row r="1690" spans="2:7" x14ac:dyDescent="0.4">
      <c r="B1690" s="30" t="s">
        <v>4393</v>
      </c>
      <c r="C1690" s="30" t="s">
        <v>3935</v>
      </c>
      <c r="D1690" s="30">
        <v>71</v>
      </c>
      <c r="E1690" s="30" t="s">
        <v>2524</v>
      </c>
      <c r="F1690" s="37"/>
      <c r="G1690" s="30"/>
    </row>
    <row r="1691" spans="2:7" x14ac:dyDescent="0.4">
      <c r="B1691" s="30" t="s">
        <v>4393</v>
      </c>
      <c r="C1691" s="30" t="s">
        <v>3935</v>
      </c>
      <c r="D1691" s="30">
        <v>72</v>
      </c>
      <c r="E1691" s="30" t="s">
        <v>4052</v>
      </c>
      <c r="F1691" s="37"/>
      <c r="G1691" s="30"/>
    </row>
    <row r="1692" spans="2:7" x14ac:dyDescent="0.4">
      <c r="B1692" s="30" t="s">
        <v>4393</v>
      </c>
      <c r="C1692" s="30" t="s">
        <v>3935</v>
      </c>
      <c r="D1692" s="30">
        <v>73</v>
      </c>
      <c r="E1692" s="30" t="s">
        <v>4394</v>
      </c>
      <c r="F1692" s="37"/>
      <c r="G1692" s="30"/>
    </row>
    <row r="1693" spans="2:7" x14ac:dyDescent="0.4">
      <c r="B1693" s="30" t="s">
        <v>4393</v>
      </c>
      <c r="C1693" s="30" t="s">
        <v>3935</v>
      </c>
      <c r="D1693" s="30">
        <v>74</v>
      </c>
      <c r="E1693" s="30" t="s">
        <v>3030</v>
      </c>
      <c r="F1693" s="37"/>
      <c r="G1693" s="30"/>
    </row>
    <row r="1694" spans="2:7" x14ac:dyDescent="0.4">
      <c r="B1694" s="30" t="s">
        <v>4393</v>
      </c>
      <c r="C1694" s="30" t="s">
        <v>3935</v>
      </c>
      <c r="D1694" s="30">
        <v>75</v>
      </c>
      <c r="E1694" s="30" t="s">
        <v>2788</v>
      </c>
      <c r="F1694" s="37"/>
      <c r="G1694" s="30"/>
    </row>
    <row r="1695" spans="2:7" x14ac:dyDescent="0.4">
      <c r="B1695" s="30" t="s">
        <v>4393</v>
      </c>
      <c r="C1695" s="30" t="s">
        <v>3935</v>
      </c>
      <c r="D1695" s="30">
        <v>76</v>
      </c>
      <c r="E1695" s="30" t="s">
        <v>4451</v>
      </c>
      <c r="F1695" s="37"/>
      <c r="G1695" s="30"/>
    </row>
    <row r="1696" spans="2:7" x14ac:dyDescent="0.4">
      <c r="B1696" s="30" t="s">
        <v>4393</v>
      </c>
      <c r="C1696" s="30" t="s">
        <v>3935</v>
      </c>
      <c r="D1696" s="30">
        <v>77</v>
      </c>
      <c r="E1696" s="30" t="s">
        <v>4453</v>
      </c>
      <c r="F1696" s="37"/>
      <c r="G1696" s="30"/>
    </row>
    <row r="1697" spans="2:7" x14ac:dyDescent="0.4">
      <c r="B1697" s="30" t="s">
        <v>4393</v>
      </c>
      <c r="C1697" s="30" t="s">
        <v>3935</v>
      </c>
      <c r="D1697" s="30">
        <v>78</v>
      </c>
      <c r="E1697" s="30" t="s">
        <v>1518</v>
      </c>
      <c r="F1697" s="37"/>
      <c r="G1697" s="30"/>
    </row>
    <row r="1698" spans="2:7" x14ac:dyDescent="0.4">
      <c r="B1698" s="30" t="s">
        <v>4393</v>
      </c>
      <c r="C1698" s="30" t="s">
        <v>3935</v>
      </c>
      <c r="D1698" s="30">
        <v>79</v>
      </c>
      <c r="E1698" s="30" t="s">
        <v>4198</v>
      </c>
      <c r="F1698" s="37"/>
      <c r="G1698" s="30"/>
    </row>
    <row r="1699" spans="2:7" x14ac:dyDescent="0.4">
      <c r="B1699" s="30" t="s">
        <v>4393</v>
      </c>
      <c r="C1699" s="30" t="s">
        <v>3935</v>
      </c>
      <c r="D1699" s="30">
        <v>80</v>
      </c>
      <c r="E1699" s="30" t="s">
        <v>4454</v>
      </c>
      <c r="F1699" s="37"/>
      <c r="G1699" s="30"/>
    </row>
    <row r="1700" spans="2:7" x14ac:dyDescent="0.4">
      <c r="B1700" s="30" t="s">
        <v>4393</v>
      </c>
      <c r="C1700" s="30" t="s">
        <v>3935</v>
      </c>
      <c r="D1700" s="30">
        <v>81</v>
      </c>
      <c r="E1700" s="30" t="s">
        <v>4096</v>
      </c>
      <c r="F1700" s="37"/>
      <c r="G1700" s="30"/>
    </row>
    <row r="1701" spans="2:7" x14ac:dyDescent="0.4">
      <c r="B1701" s="30" t="s">
        <v>4393</v>
      </c>
      <c r="C1701" s="30" t="s">
        <v>3935</v>
      </c>
      <c r="D1701" s="30">
        <v>82</v>
      </c>
      <c r="E1701" s="30" t="s">
        <v>4456</v>
      </c>
      <c r="F1701" s="37"/>
      <c r="G1701" s="30"/>
    </row>
    <row r="1702" spans="2:7" x14ac:dyDescent="0.4">
      <c r="B1702" s="30" t="s">
        <v>4393</v>
      </c>
      <c r="C1702" s="30" t="s">
        <v>3935</v>
      </c>
      <c r="D1702" s="30">
        <v>83</v>
      </c>
      <c r="E1702" s="30" t="s">
        <v>774</v>
      </c>
      <c r="F1702" s="37"/>
      <c r="G1702" s="30"/>
    </row>
    <row r="1703" spans="2:7" x14ac:dyDescent="0.4">
      <c r="B1703" s="30" t="s">
        <v>4393</v>
      </c>
      <c r="C1703" s="30" t="s">
        <v>3935</v>
      </c>
      <c r="D1703" s="30">
        <v>84</v>
      </c>
      <c r="E1703" s="30" t="s">
        <v>3454</v>
      </c>
      <c r="F1703" s="37"/>
      <c r="G1703" s="30"/>
    </row>
    <row r="1704" spans="2:7" x14ac:dyDescent="0.4">
      <c r="B1704" s="30" t="s">
        <v>4393</v>
      </c>
      <c r="C1704" s="30" t="s">
        <v>3935</v>
      </c>
      <c r="D1704" s="30">
        <v>85</v>
      </c>
      <c r="E1704" s="33" t="s">
        <v>1449</v>
      </c>
      <c r="F1704" s="37"/>
      <c r="G1704" s="30"/>
    </row>
    <row r="1705" spans="2:7" x14ac:dyDescent="0.4">
      <c r="B1705" s="30" t="s">
        <v>4393</v>
      </c>
      <c r="C1705" s="30" t="s">
        <v>3935</v>
      </c>
      <c r="D1705" s="30">
        <v>86</v>
      </c>
      <c r="E1705" s="30" t="s">
        <v>4457</v>
      </c>
      <c r="F1705" s="37"/>
      <c r="G1705" s="30"/>
    </row>
    <row r="1706" spans="2:7" x14ac:dyDescent="0.4">
      <c r="B1706" s="30" t="s">
        <v>4393</v>
      </c>
      <c r="C1706" s="30" t="s">
        <v>3935</v>
      </c>
      <c r="D1706" s="30">
        <v>87</v>
      </c>
      <c r="E1706" s="30" t="s">
        <v>4458</v>
      </c>
      <c r="F1706" s="37"/>
      <c r="G1706" s="30"/>
    </row>
    <row r="1707" spans="2:7" x14ac:dyDescent="0.4">
      <c r="B1707" s="30" t="s">
        <v>4393</v>
      </c>
      <c r="C1707" s="30" t="s">
        <v>3935</v>
      </c>
      <c r="D1707" s="30">
        <v>88</v>
      </c>
      <c r="E1707" s="30" t="s">
        <v>2395</v>
      </c>
      <c r="F1707" s="37"/>
      <c r="G1707" s="30"/>
    </row>
    <row r="1708" spans="2:7" x14ac:dyDescent="0.4">
      <c r="B1708" s="30" t="s">
        <v>4393</v>
      </c>
      <c r="C1708" s="30" t="s">
        <v>3935</v>
      </c>
      <c r="D1708" s="30">
        <v>89</v>
      </c>
      <c r="E1708" s="30" t="s">
        <v>4459</v>
      </c>
      <c r="F1708" s="37"/>
      <c r="G1708" s="30"/>
    </row>
    <row r="1709" spans="2:7" x14ac:dyDescent="0.4">
      <c r="B1709" s="30" t="s">
        <v>4393</v>
      </c>
      <c r="C1709" s="30" t="s">
        <v>3935</v>
      </c>
      <c r="D1709" s="30">
        <v>90</v>
      </c>
      <c r="E1709" s="30" t="s">
        <v>1309</v>
      </c>
      <c r="F1709" s="37"/>
      <c r="G1709" s="30"/>
    </row>
    <row r="1710" spans="2:7" x14ac:dyDescent="0.4">
      <c r="B1710" s="30" t="s">
        <v>4393</v>
      </c>
      <c r="C1710" s="30" t="s">
        <v>3935</v>
      </c>
      <c r="D1710" s="30">
        <v>91</v>
      </c>
      <c r="E1710" s="30" t="s">
        <v>4460</v>
      </c>
      <c r="F1710" s="37"/>
      <c r="G1710" s="30"/>
    </row>
    <row r="1711" spans="2:7" x14ac:dyDescent="0.4">
      <c r="B1711" s="30" t="s">
        <v>4393</v>
      </c>
      <c r="C1711" s="30" t="s">
        <v>3935</v>
      </c>
      <c r="D1711" s="30">
        <v>92</v>
      </c>
      <c r="E1711" s="30" t="s">
        <v>3955</v>
      </c>
      <c r="F1711" s="37"/>
      <c r="G1711" s="30"/>
    </row>
    <row r="1712" spans="2:7" x14ac:dyDescent="0.4">
      <c r="B1712" s="30" t="s">
        <v>4393</v>
      </c>
      <c r="C1712" s="30" t="s">
        <v>3935</v>
      </c>
      <c r="D1712" s="30">
        <v>93</v>
      </c>
      <c r="E1712" s="30" t="s">
        <v>4461</v>
      </c>
      <c r="F1712" s="37"/>
      <c r="G1712" s="30"/>
    </row>
    <row r="1713" spans="2:7" x14ac:dyDescent="0.4">
      <c r="B1713" s="30" t="s">
        <v>4393</v>
      </c>
      <c r="C1713" s="30" t="s">
        <v>3935</v>
      </c>
      <c r="D1713" s="30">
        <v>94</v>
      </c>
      <c r="E1713" s="30" t="s">
        <v>4462</v>
      </c>
      <c r="F1713" s="37"/>
      <c r="G1713" s="30"/>
    </row>
    <row r="1714" spans="2:7" x14ac:dyDescent="0.4">
      <c r="B1714" s="30" t="s">
        <v>4393</v>
      </c>
      <c r="C1714" s="30" t="s">
        <v>3935</v>
      </c>
      <c r="D1714" s="30">
        <v>95</v>
      </c>
      <c r="E1714" s="30" t="s">
        <v>4463</v>
      </c>
      <c r="F1714" s="37"/>
      <c r="G1714" s="30"/>
    </row>
    <row r="1715" spans="2:7" x14ac:dyDescent="0.4">
      <c r="B1715" s="30" t="s">
        <v>4393</v>
      </c>
      <c r="C1715" s="30" t="s">
        <v>3935</v>
      </c>
      <c r="D1715" s="30">
        <v>96</v>
      </c>
      <c r="E1715" s="30" t="s">
        <v>201</v>
      </c>
      <c r="F1715" s="37"/>
      <c r="G1715" s="30"/>
    </row>
    <row r="1716" spans="2:7" x14ac:dyDescent="0.4">
      <c r="B1716" s="30" t="s">
        <v>4393</v>
      </c>
      <c r="C1716" s="30" t="s">
        <v>3935</v>
      </c>
      <c r="D1716" s="30">
        <v>97</v>
      </c>
      <c r="E1716" s="30" t="s">
        <v>4465</v>
      </c>
      <c r="F1716" s="37"/>
      <c r="G1716" s="30"/>
    </row>
    <row r="1717" spans="2:7" x14ac:dyDescent="0.4">
      <c r="B1717" s="30" t="s">
        <v>4393</v>
      </c>
      <c r="C1717" s="30" t="s">
        <v>3935</v>
      </c>
      <c r="D1717" s="30">
        <v>98</v>
      </c>
      <c r="E1717" s="30" t="s">
        <v>4466</v>
      </c>
      <c r="F1717" s="37"/>
      <c r="G1717" s="30"/>
    </row>
    <row r="1718" spans="2:7" x14ac:dyDescent="0.4">
      <c r="B1718" s="30" t="s">
        <v>4393</v>
      </c>
      <c r="C1718" s="30" t="s">
        <v>3935</v>
      </c>
      <c r="D1718" s="30">
        <v>99</v>
      </c>
      <c r="E1718" s="30" t="s">
        <v>4467</v>
      </c>
      <c r="F1718" s="37"/>
      <c r="G1718" s="30"/>
    </row>
    <row r="1719" spans="2:7" x14ac:dyDescent="0.4">
      <c r="B1719" s="30" t="s">
        <v>4393</v>
      </c>
      <c r="C1719" s="30" t="s">
        <v>3935</v>
      </c>
      <c r="D1719" s="30">
        <v>100</v>
      </c>
      <c r="E1719" s="33" t="s">
        <v>4470</v>
      </c>
      <c r="F1719" s="37"/>
      <c r="G1719" s="30"/>
    </row>
    <row r="1720" spans="2:7" x14ac:dyDescent="0.4">
      <c r="B1720" s="30" t="s">
        <v>4393</v>
      </c>
      <c r="C1720" s="30" t="s">
        <v>3935</v>
      </c>
      <c r="D1720" s="30">
        <v>101</v>
      </c>
      <c r="E1720" s="33" t="s">
        <v>3543</v>
      </c>
      <c r="F1720" s="37"/>
      <c r="G1720" s="30"/>
    </row>
    <row r="1721" spans="2:7" x14ac:dyDescent="0.4">
      <c r="B1721" s="30" t="s">
        <v>4393</v>
      </c>
      <c r="C1721" s="30" t="s">
        <v>3935</v>
      </c>
      <c r="D1721" s="30">
        <v>102</v>
      </c>
      <c r="E1721" s="33" t="s">
        <v>2317</v>
      </c>
      <c r="F1721" s="37"/>
      <c r="G1721" s="30"/>
    </row>
    <row r="1722" spans="2:7" x14ac:dyDescent="0.4">
      <c r="B1722" s="30" t="s">
        <v>4393</v>
      </c>
      <c r="C1722" s="30" t="s">
        <v>3935</v>
      </c>
      <c r="D1722" s="30">
        <v>103</v>
      </c>
      <c r="E1722" s="33" t="s">
        <v>4472</v>
      </c>
      <c r="F1722" s="37"/>
      <c r="G1722" s="30"/>
    </row>
    <row r="1723" spans="2:7" x14ac:dyDescent="0.4">
      <c r="B1723" s="30" t="s">
        <v>4393</v>
      </c>
      <c r="C1723" s="30" t="s">
        <v>3935</v>
      </c>
      <c r="D1723" s="30">
        <v>104</v>
      </c>
      <c r="E1723" s="33" t="s">
        <v>3638</v>
      </c>
      <c r="F1723" s="37"/>
      <c r="G1723" s="30"/>
    </row>
    <row r="1724" spans="2:7" x14ac:dyDescent="0.4">
      <c r="B1724" s="30" t="s">
        <v>4393</v>
      </c>
      <c r="C1724" s="30" t="s">
        <v>3935</v>
      </c>
      <c r="D1724" s="30">
        <v>105</v>
      </c>
      <c r="E1724" s="30" t="s">
        <v>4079</v>
      </c>
      <c r="F1724" s="37"/>
      <c r="G1724" s="30"/>
    </row>
    <row r="1725" spans="2:7" x14ac:dyDescent="0.4">
      <c r="B1725" s="30" t="s">
        <v>4393</v>
      </c>
      <c r="C1725" s="30" t="s">
        <v>3935</v>
      </c>
      <c r="D1725" s="30">
        <v>106</v>
      </c>
      <c r="E1725" s="30" t="s">
        <v>4263</v>
      </c>
      <c r="F1725" s="37"/>
      <c r="G1725" s="30"/>
    </row>
    <row r="1726" spans="2:7" x14ac:dyDescent="0.4">
      <c r="B1726" s="30" t="s">
        <v>4393</v>
      </c>
      <c r="C1726" s="30" t="s">
        <v>3935</v>
      </c>
      <c r="D1726" s="30">
        <v>107</v>
      </c>
      <c r="E1726" s="30" t="s">
        <v>2929</v>
      </c>
      <c r="F1726" s="37"/>
      <c r="G1726" s="30"/>
    </row>
    <row r="1727" spans="2:7" x14ac:dyDescent="0.4">
      <c r="B1727" s="30" t="s">
        <v>4393</v>
      </c>
      <c r="C1727" s="30" t="s">
        <v>3935</v>
      </c>
      <c r="D1727" s="30">
        <v>108</v>
      </c>
      <c r="E1727" s="30" t="s">
        <v>896</v>
      </c>
      <c r="F1727" s="37"/>
      <c r="G1727" s="30"/>
    </row>
    <row r="1728" spans="2:7" x14ac:dyDescent="0.4">
      <c r="B1728" s="30" t="s">
        <v>4393</v>
      </c>
      <c r="C1728" s="30" t="s">
        <v>3935</v>
      </c>
      <c r="D1728" s="30">
        <v>109</v>
      </c>
      <c r="E1728" s="30" t="s">
        <v>4473</v>
      </c>
      <c r="F1728" s="37"/>
      <c r="G1728" s="30"/>
    </row>
    <row r="1729" spans="2:7" x14ac:dyDescent="0.4">
      <c r="B1729" s="30" t="s">
        <v>4393</v>
      </c>
      <c r="C1729" s="30" t="s">
        <v>3935</v>
      </c>
      <c r="D1729" s="30">
        <v>110</v>
      </c>
      <c r="E1729" s="33" t="s">
        <v>1221</v>
      </c>
      <c r="F1729" s="37"/>
      <c r="G1729" s="30"/>
    </row>
    <row r="1730" spans="2:7" x14ac:dyDescent="0.4">
      <c r="B1730" s="30" t="s">
        <v>4393</v>
      </c>
      <c r="C1730" s="30" t="s">
        <v>3935</v>
      </c>
      <c r="D1730" s="30">
        <v>111</v>
      </c>
      <c r="E1730" s="30" t="s">
        <v>1783</v>
      </c>
      <c r="F1730" s="37" t="s">
        <v>6854</v>
      </c>
      <c r="G1730" s="30"/>
    </row>
    <row r="1731" spans="2:7" x14ac:dyDescent="0.4">
      <c r="B1731" s="30" t="s">
        <v>4393</v>
      </c>
      <c r="C1731" s="30" t="s">
        <v>3935</v>
      </c>
      <c r="D1731" s="30">
        <v>112</v>
      </c>
      <c r="E1731" s="30" t="s">
        <v>4022</v>
      </c>
      <c r="F1731" s="37" t="s">
        <v>6854</v>
      </c>
      <c r="G1731" s="30"/>
    </row>
    <row r="1732" spans="2:7" x14ac:dyDescent="0.4">
      <c r="B1732" s="30" t="s">
        <v>4393</v>
      </c>
      <c r="C1732" s="30" t="s">
        <v>3935</v>
      </c>
      <c r="D1732" s="30">
        <v>113</v>
      </c>
      <c r="E1732" s="30" t="s">
        <v>4475</v>
      </c>
      <c r="F1732" s="37" t="s">
        <v>6854</v>
      </c>
      <c r="G1732" s="30"/>
    </row>
    <row r="1733" spans="2:7" x14ac:dyDescent="0.4">
      <c r="B1733" s="30" t="s">
        <v>4393</v>
      </c>
      <c r="C1733" s="30" t="s">
        <v>3935</v>
      </c>
      <c r="D1733" s="30">
        <v>114</v>
      </c>
      <c r="E1733" s="32" t="s">
        <v>268</v>
      </c>
      <c r="F1733" s="37"/>
      <c r="G1733" s="30"/>
    </row>
    <row r="1734" spans="2:7" x14ac:dyDescent="0.4">
      <c r="B1734" s="30" t="s">
        <v>4393</v>
      </c>
      <c r="C1734" s="30" t="s">
        <v>3935</v>
      </c>
      <c r="D1734" s="30">
        <v>115</v>
      </c>
      <c r="E1734" s="32" t="s">
        <v>228</v>
      </c>
      <c r="F1734" s="37"/>
      <c r="G1734" s="30"/>
    </row>
    <row r="1735" spans="2:7" x14ac:dyDescent="0.4">
      <c r="B1735" s="30" t="s">
        <v>4393</v>
      </c>
      <c r="C1735" s="30" t="s">
        <v>3935</v>
      </c>
      <c r="D1735" s="30">
        <v>116</v>
      </c>
      <c r="E1735" s="32" t="s">
        <v>281</v>
      </c>
      <c r="F1735" s="37"/>
      <c r="G1735" s="30"/>
    </row>
    <row r="1736" spans="2:7" x14ac:dyDescent="0.4">
      <c r="B1736" s="30" t="s">
        <v>4393</v>
      </c>
      <c r="C1736" s="30" t="s">
        <v>3935</v>
      </c>
      <c r="D1736" s="30">
        <v>117</v>
      </c>
      <c r="E1736" s="32" t="s">
        <v>100</v>
      </c>
      <c r="F1736" s="37"/>
      <c r="G1736" s="30"/>
    </row>
    <row r="1737" spans="2:7" x14ac:dyDescent="0.4">
      <c r="B1737" s="30" t="s">
        <v>4393</v>
      </c>
      <c r="C1737" s="30" t="s">
        <v>3935</v>
      </c>
      <c r="D1737" s="30">
        <v>118</v>
      </c>
      <c r="E1737" s="32" t="s">
        <v>285</v>
      </c>
      <c r="F1737" s="37"/>
      <c r="G1737" s="30"/>
    </row>
    <row r="1738" spans="2:7" x14ac:dyDescent="0.4">
      <c r="B1738" s="30" t="s">
        <v>4393</v>
      </c>
      <c r="C1738" s="30" t="s">
        <v>3935</v>
      </c>
      <c r="D1738" s="30">
        <v>119</v>
      </c>
      <c r="E1738" s="32" t="s">
        <v>288</v>
      </c>
      <c r="F1738" s="37"/>
      <c r="G1738" s="30"/>
    </row>
    <row r="1739" spans="2:7" x14ac:dyDescent="0.4">
      <c r="B1739" s="30" t="s">
        <v>4178</v>
      </c>
      <c r="C1739" s="30" t="s">
        <v>183</v>
      </c>
      <c r="D1739" s="30">
        <v>1</v>
      </c>
      <c r="E1739" s="32" t="s">
        <v>73</v>
      </c>
      <c r="F1739" s="37"/>
      <c r="G1739" s="30"/>
    </row>
    <row r="1740" spans="2:7" x14ac:dyDescent="0.4">
      <c r="B1740" s="30" t="s">
        <v>4178</v>
      </c>
      <c r="C1740" s="30" t="s">
        <v>183</v>
      </c>
      <c r="D1740" s="30">
        <v>2</v>
      </c>
      <c r="E1740" s="32" t="s">
        <v>2635</v>
      </c>
      <c r="F1740" s="37"/>
      <c r="G1740" s="30"/>
    </row>
    <row r="1741" spans="2:7" x14ac:dyDescent="0.4">
      <c r="B1741" s="30" t="s">
        <v>4178</v>
      </c>
      <c r="C1741" s="30" t="s">
        <v>183</v>
      </c>
      <c r="D1741" s="30">
        <v>3</v>
      </c>
      <c r="E1741" s="32" t="s">
        <v>2463</v>
      </c>
      <c r="F1741" s="37"/>
      <c r="G1741" s="30"/>
    </row>
    <row r="1742" spans="2:7" x14ac:dyDescent="0.4">
      <c r="B1742" s="30" t="s">
        <v>4178</v>
      </c>
      <c r="C1742" s="30" t="s">
        <v>183</v>
      </c>
      <c r="D1742" s="30">
        <v>4</v>
      </c>
      <c r="E1742" s="32" t="s">
        <v>650</v>
      </c>
      <c r="F1742" s="37"/>
      <c r="G1742" s="30"/>
    </row>
    <row r="1743" spans="2:7" x14ac:dyDescent="0.4">
      <c r="B1743" s="30" t="s">
        <v>4178</v>
      </c>
      <c r="C1743" s="30" t="s">
        <v>183</v>
      </c>
      <c r="D1743" s="30">
        <v>5</v>
      </c>
      <c r="E1743" s="33" t="s">
        <v>4506</v>
      </c>
      <c r="F1743" s="37"/>
      <c r="G1743" s="30"/>
    </row>
    <row r="1744" spans="2:7" x14ac:dyDescent="0.4">
      <c r="B1744" s="30" t="s">
        <v>4178</v>
      </c>
      <c r="C1744" s="30" t="s">
        <v>183</v>
      </c>
      <c r="D1744" s="30">
        <v>6</v>
      </c>
      <c r="E1744" s="33" t="s">
        <v>4508</v>
      </c>
      <c r="F1744" s="37"/>
      <c r="G1744" s="30"/>
    </row>
    <row r="1745" spans="2:7" x14ac:dyDescent="0.4">
      <c r="B1745" s="30" t="s">
        <v>4178</v>
      </c>
      <c r="C1745" s="30" t="s">
        <v>183</v>
      </c>
      <c r="D1745" s="30">
        <v>7</v>
      </c>
      <c r="E1745" s="33" t="s">
        <v>4509</v>
      </c>
      <c r="F1745" s="37"/>
      <c r="G1745" s="30"/>
    </row>
    <row r="1746" spans="2:7" x14ac:dyDescent="0.4">
      <c r="B1746" s="30" t="s">
        <v>4178</v>
      </c>
      <c r="C1746" s="30" t="s">
        <v>183</v>
      </c>
      <c r="D1746" s="30">
        <v>8</v>
      </c>
      <c r="E1746" s="33" t="s">
        <v>2370</v>
      </c>
      <c r="F1746" s="37"/>
      <c r="G1746" s="30"/>
    </row>
    <row r="1747" spans="2:7" x14ac:dyDescent="0.4">
      <c r="B1747" s="30" t="s">
        <v>4178</v>
      </c>
      <c r="C1747" s="30" t="s">
        <v>183</v>
      </c>
      <c r="D1747" s="30">
        <v>9</v>
      </c>
      <c r="E1747" s="33" t="s">
        <v>4510</v>
      </c>
      <c r="F1747" s="37"/>
      <c r="G1747" s="30"/>
    </row>
    <row r="1748" spans="2:7" x14ac:dyDescent="0.4">
      <c r="B1748" s="30" t="s">
        <v>4178</v>
      </c>
      <c r="C1748" s="30" t="s">
        <v>183</v>
      </c>
      <c r="D1748" s="30">
        <v>10</v>
      </c>
      <c r="E1748" s="33" t="s">
        <v>3376</v>
      </c>
      <c r="F1748" s="37"/>
      <c r="G1748" s="30"/>
    </row>
    <row r="1749" spans="2:7" x14ac:dyDescent="0.4">
      <c r="B1749" s="30" t="s">
        <v>4178</v>
      </c>
      <c r="C1749" s="30" t="s">
        <v>183</v>
      </c>
      <c r="D1749" s="30">
        <v>11</v>
      </c>
      <c r="E1749" s="33" t="s">
        <v>4511</v>
      </c>
      <c r="F1749" s="37"/>
      <c r="G1749" s="30"/>
    </row>
    <row r="1750" spans="2:7" x14ac:dyDescent="0.4">
      <c r="B1750" s="30" t="s">
        <v>4178</v>
      </c>
      <c r="C1750" s="30" t="s">
        <v>183</v>
      </c>
      <c r="D1750" s="30">
        <v>12</v>
      </c>
      <c r="E1750" s="35" t="s">
        <v>4512</v>
      </c>
      <c r="F1750" s="37"/>
      <c r="G1750" s="30"/>
    </row>
    <row r="1751" spans="2:7" x14ac:dyDescent="0.4">
      <c r="B1751" s="30" t="s">
        <v>4178</v>
      </c>
      <c r="C1751" s="30" t="s">
        <v>183</v>
      </c>
      <c r="D1751" s="30">
        <v>13</v>
      </c>
      <c r="E1751" s="35" t="s">
        <v>332</v>
      </c>
      <c r="F1751" s="37"/>
      <c r="G1751" s="30"/>
    </row>
    <row r="1752" spans="2:7" x14ac:dyDescent="0.4">
      <c r="B1752" s="30" t="s">
        <v>4178</v>
      </c>
      <c r="C1752" s="30" t="s">
        <v>183</v>
      </c>
      <c r="D1752" s="30">
        <v>14</v>
      </c>
      <c r="E1752" s="33" t="s">
        <v>4514</v>
      </c>
      <c r="F1752" s="37"/>
      <c r="G1752" s="30"/>
    </row>
    <row r="1753" spans="2:7" x14ac:dyDescent="0.4">
      <c r="B1753" s="30" t="s">
        <v>4178</v>
      </c>
      <c r="C1753" s="30" t="s">
        <v>183</v>
      </c>
      <c r="D1753" s="30">
        <v>15</v>
      </c>
      <c r="E1753" s="33" t="s">
        <v>4515</v>
      </c>
      <c r="F1753" s="37"/>
      <c r="G1753" s="30"/>
    </row>
    <row r="1754" spans="2:7" x14ac:dyDescent="0.4">
      <c r="B1754" s="30" t="s">
        <v>4178</v>
      </c>
      <c r="C1754" s="30" t="s">
        <v>183</v>
      </c>
      <c r="D1754" s="30">
        <v>16</v>
      </c>
      <c r="E1754" s="33" t="s">
        <v>1089</v>
      </c>
      <c r="F1754" s="37"/>
      <c r="G1754" s="30"/>
    </row>
    <row r="1755" spans="2:7" x14ac:dyDescent="0.4">
      <c r="B1755" s="30" t="s">
        <v>4178</v>
      </c>
      <c r="C1755" s="30" t="s">
        <v>183</v>
      </c>
      <c r="D1755" s="30">
        <v>17</v>
      </c>
      <c r="E1755" s="33" t="s">
        <v>21</v>
      </c>
      <c r="F1755" s="37"/>
      <c r="G1755" s="30"/>
    </row>
    <row r="1756" spans="2:7" x14ac:dyDescent="0.4">
      <c r="B1756" s="30" t="s">
        <v>4178</v>
      </c>
      <c r="C1756" s="30" t="s">
        <v>183</v>
      </c>
      <c r="D1756" s="30">
        <v>18</v>
      </c>
      <c r="E1756" s="33" t="s">
        <v>4516</v>
      </c>
      <c r="F1756" s="37"/>
      <c r="G1756" s="30"/>
    </row>
    <row r="1757" spans="2:7" x14ac:dyDescent="0.4">
      <c r="B1757" s="30" t="s">
        <v>4178</v>
      </c>
      <c r="C1757" s="30" t="s">
        <v>183</v>
      </c>
      <c r="D1757" s="30">
        <v>19</v>
      </c>
      <c r="E1757" s="33" t="s">
        <v>1326</v>
      </c>
      <c r="F1757" s="37"/>
      <c r="G1757" s="30"/>
    </row>
    <row r="1758" spans="2:7" x14ac:dyDescent="0.4">
      <c r="B1758" s="30" t="s">
        <v>4178</v>
      </c>
      <c r="C1758" s="30" t="s">
        <v>183</v>
      </c>
      <c r="D1758" s="30">
        <v>20</v>
      </c>
      <c r="E1758" s="33" t="s">
        <v>4517</v>
      </c>
      <c r="F1758" s="37"/>
      <c r="G1758" s="30"/>
    </row>
    <row r="1759" spans="2:7" x14ac:dyDescent="0.4">
      <c r="B1759" s="30" t="s">
        <v>4178</v>
      </c>
      <c r="C1759" s="30" t="s">
        <v>183</v>
      </c>
      <c r="D1759" s="30">
        <v>21</v>
      </c>
      <c r="E1759" s="33" t="s">
        <v>4518</v>
      </c>
      <c r="F1759" s="37"/>
      <c r="G1759" s="30"/>
    </row>
    <row r="1760" spans="2:7" x14ac:dyDescent="0.4">
      <c r="B1760" s="30" t="s">
        <v>4178</v>
      </c>
      <c r="C1760" s="30" t="s">
        <v>183</v>
      </c>
      <c r="D1760" s="30">
        <v>22</v>
      </c>
      <c r="E1760" s="33" t="s">
        <v>4520</v>
      </c>
      <c r="F1760" s="37"/>
      <c r="G1760" s="30"/>
    </row>
    <row r="1761" spans="2:7" x14ac:dyDescent="0.4">
      <c r="B1761" s="30" t="s">
        <v>4178</v>
      </c>
      <c r="C1761" s="30" t="s">
        <v>183</v>
      </c>
      <c r="D1761" s="30">
        <v>23</v>
      </c>
      <c r="E1761" s="33" t="s">
        <v>309</v>
      </c>
      <c r="F1761" s="37"/>
      <c r="G1761" s="30"/>
    </row>
    <row r="1762" spans="2:7" x14ac:dyDescent="0.4">
      <c r="B1762" s="30" t="s">
        <v>4178</v>
      </c>
      <c r="C1762" s="30" t="s">
        <v>183</v>
      </c>
      <c r="D1762" s="30">
        <v>24</v>
      </c>
      <c r="E1762" s="33" t="s">
        <v>746</v>
      </c>
      <c r="F1762" s="37"/>
      <c r="G1762" s="30"/>
    </row>
    <row r="1763" spans="2:7" x14ac:dyDescent="0.4">
      <c r="B1763" s="30" t="s">
        <v>4178</v>
      </c>
      <c r="C1763" s="30" t="s">
        <v>183</v>
      </c>
      <c r="D1763" s="30">
        <v>25</v>
      </c>
      <c r="E1763" s="33" t="s">
        <v>4522</v>
      </c>
      <c r="F1763" s="37"/>
      <c r="G1763" s="30"/>
    </row>
    <row r="1764" spans="2:7" x14ac:dyDescent="0.4">
      <c r="B1764" s="30" t="s">
        <v>4178</v>
      </c>
      <c r="C1764" s="30" t="s">
        <v>183</v>
      </c>
      <c r="D1764" s="30">
        <v>26</v>
      </c>
      <c r="E1764" s="33" t="s">
        <v>4523</v>
      </c>
      <c r="F1764" s="37"/>
      <c r="G1764" s="30"/>
    </row>
    <row r="1765" spans="2:7" x14ac:dyDescent="0.4">
      <c r="B1765" s="30" t="s">
        <v>4178</v>
      </c>
      <c r="C1765" s="30" t="s">
        <v>183</v>
      </c>
      <c r="D1765" s="30">
        <v>27</v>
      </c>
      <c r="E1765" s="33" t="s">
        <v>4524</v>
      </c>
      <c r="F1765" s="37"/>
      <c r="G1765" s="30"/>
    </row>
    <row r="1766" spans="2:7" x14ac:dyDescent="0.4">
      <c r="B1766" s="30" t="s">
        <v>4178</v>
      </c>
      <c r="C1766" s="30" t="s">
        <v>183</v>
      </c>
      <c r="D1766" s="30">
        <v>28</v>
      </c>
      <c r="E1766" s="33" t="s">
        <v>486</v>
      </c>
      <c r="F1766" s="37"/>
      <c r="G1766" s="30"/>
    </row>
    <row r="1767" spans="2:7" x14ac:dyDescent="0.4">
      <c r="B1767" s="30" t="s">
        <v>4178</v>
      </c>
      <c r="C1767" s="30" t="s">
        <v>183</v>
      </c>
      <c r="D1767" s="30">
        <v>29</v>
      </c>
      <c r="E1767" s="33" t="s">
        <v>4018</v>
      </c>
      <c r="F1767" s="37"/>
      <c r="G1767" s="30"/>
    </row>
    <row r="1768" spans="2:7" x14ac:dyDescent="0.4">
      <c r="B1768" s="30" t="s">
        <v>4178</v>
      </c>
      <c r="C1768" s="30" t="s">
        <v>183</v>
      </c>
      <c r="D1768" s="30">
        <v>30</v>
      </c>
      <c r="E1768" s="33" t="s">
        <v>4526</v>
      </c>
      <c r="F1768" s="37"/>
      <c r="G1768" s="30"/>
    </row>
    <row r="1769" spans="2:7" x14ac:dyDescent="0.4">
      <c r="B1769" s="30" t="s">
        <v>4178</v>
      </c>
      <c r="C1769" s="30" t="s">
        <v>183</v>
      </c>
      <c r="D1769" s="30">
        <v>31</v>
      </c>
      <c r="E1769" s="33" t="s">
        <v>890</v>
      </c>
      <c r="F1769" s="37"/>
      <c r="G1769" s="30"/>
    </row>
    <row r="1770" spans="2:7" x14ac:dyDescent="0.4">
      <c r="B1770" s="30" t="s">
        <v>4178</v>
      </c>
      <c r="C1770" s="30" t="s">
        <v>183</v>
      </c>
      <c r="D1770" s="30">
        <v>32</v>
      </c>
      <c r="E1770" s="33" t="s">
        <v>4528</v>
      </c>
      <c r="F1770" s="37"/>
      <c r="G1770" s="30"/>
    </row>
    <row r="1771" spans="2:7" x14ac:dyDescent="0.4">
      <c r="B1771" s="30" t="s">
        <v>4178</v>
      </c>
      <c r="C1771" s="30" t="s">
        <v>183</v>
      </c>
      <c r="D1771" s="30">
        <v>33</v>
      </c>
      <c r="E1771" s="33" t="s">
        <v>4530</v>
      </c>
      <c r="F1771" s="37"/>
      <c r="G1771" s="30"/>
    </row>
    <row r="1772" spans="2:7" x14ac:dyDescent="0.4">
      <c r="B1772" s="30" t="s">
        <v>4178</v>
      </c>
      <c r="C1772" s="30" t="s">
        <v>183</v>
      </c>
      <c r="D1772" s="30">
        <v>34</v>
      </c>
      <c r="E1772" s="33" t="s">
        <v>1862</v>
      </c>
      <c r="F1772" s="37"/>
      <c r="G1772" s="30"/>
    </row>
    <row r="1773" spans="2:7" x14ac:dyDescent="0.4">
      <c r="B1773" s="30" t="s">
        <v>4178</v>
      </c>
      <c r="C1773" s="30" t="s">
        <v>183</v>
      </c>
      <c r="D1773" s="30">
        <v>35</v>
      </c>
      <c r="E1773" s="33" t="s">
        <v>4531</v>
      </c>
      <c r="F1773" s="37"/>
      <c r="G1773" s="30"/>
    </row>
    <row r="1774" spans="2:7" x14ac:dyDescent="0.4">
      <c r="B1774" s="30" t="s">
        <v>4178</v>
      </c>
      <c r="C1774" s="30" t="s">
        <v>183</v>
      </c>
      <c r="D1774" s="30">
        <v>36</v>
      </c>
      <c r="E1774" s="33" t="s">
        <v>4533</v>
      </c>
      <c r="F1774" s="37"/>
      <c r="G1774" s="30"/>
    </row>
    <row r="1775" spans="2:7" x14ac:dyDescent="0.4">
      <c r="B1775" s="30" t="s">
        <v>4178</v>
      </c>
      <c r="C1775" s="30" t="s">
        <v>183</v>
      </c>
      <c r="D1775" s="30">
        <v>37</v>
      </c>
      <c r="E1775" s="33" t="s">
        <v>4534</v>
      </c>
      <c r="F1775" s="37"/>
      <c r="G1775" s="30"/>
    </row>
    <row r="1776" spans="2:7" x14ac:dyDescent="0.4">
      <c r="B1776" s="30" t="s">
        <v>4178</v>
      </c>
      <c r="C1776" s="30" t="s">
        <v>183</v>
      </c>
      <c r="D1776" s="30">
        <v>38</v>
      </c>
      <c r="E1776" s="33" t="s">
        <v>3653</v>
      </c>
      <c r="F1776" s="37"/>
      <c r="G1776" s="30"/>
    </row>
    <row r="1777" spans="2:7" x14ac:dyDescent="0.4">
      <c r="B1777" s="30" t="s">
        <v>4178</v>
      </c>
      <c r="C1777" s="30" t="s">
        <v>183</v>
      </c>
      <c r="D1777" s="30">
        <v>39</v>
      </c>
      <c r="E1777" s="30" t="s">
        <v>4537</v>
      </c>
      <c r="F1777" s="37"/>
      <c r="G1777" s="30"/>
    </row>
    <row r="1778" spans="2:7" x14ac:dyDescent="0.4">
      <c r="B1778" s="30" t="s">
        <v>4178</v>
      </c>
      <c r="C1778" s="30" t="s">
        <v>183</v>
      </c>
      <c r="D1778" s="30">
        <v>40</v>
      </c>
      <c r="E1778" s="33" t="s">
        <v>4540</v>
      </c>
      <c r="F1778" s="37"/>
      <c r="G1778" s="30"/>
    </row>
    <row r="1779" spans="2:7" x14ac:dyDescent="0.4">
      <c r="B1779" s="30" t="s">
        <v>4178</v>
      </c>
      <c r="C1779" s="30" t="s">
        <v>183</v>
      </c>
      <c r="D1779" s="30">
        <v>41</v>
      </c>
      <c r="E1779" s="33" t="s">
        <v>4541</v>
      </c>
      <c r="F1779" s="37"/>
      <c r="G1779" s="30"/>
    </row>
    <row r="1780" spans="2:7" x14ac:dyDescent="0.4">
      <c r="B1780" s="30" t="s">
        <v>4178</v>
      </c>
      <c r="C1780" s="30" t="s">
        <v>183</v>
      </c>
      <c r="D1780" s="30">
        <v>42</v>
      </c>
      <c r="E1780" s="33" t="s">
        <v>3026</v>
      </c>
      <c r="F1780" s="37"/>
      <c r="G1780" s="30"/>
    </row>
    <row r="1781" spans="2:7" x14ac:dyDescent="0.4">
      <c r="B1781" s="30" t="s">
        <v>4178</v>
      </c>
      <c r="C1781" s="30" t="s">
        <v>183</v>
      </c>
      <c r="D1781" s="30">
        <v>43</v>
      </c>
      <c r="E1781" s="33" t="s">
        <v>259</v>
      </c>
      <c r="F1781" s="37"/>
      <c r="G1781" s="30"/>
    </row>
    <row r="1782" spans="2:7" x14ac:dyDescent="0.4">
      <c r="B1782" s="30" t="s">
        <v>4178</v>
      </c>
      <c r="C1782" s="30" t="s">
        <v>183</v>
      </c>
      <c r="D1782" s="30">
        <v>44</v>
      </c>
      <c r="E1782" s="33" t="s">
        <v>4060</v>
      </c>
      <c r="F1782" s="37"/>
      <c r="G1782" s="30"/>
    </row>
    <row r="1783" spans="2:7" x14ac:dyDescent="0.4">
      <c r="B1783" s="30" t="s">
        <v>4178</v>
      </c>
      <c r="C1783" s="30" t="s">
        <v>183</v>
      </c>
      <c r="D1783" s="30">
        <v>45</v>
      </c>
      <c r="E1783" s="33" t="s">
        <v>3336</v>
      </c>
      <c r="F1783" s="37"/>
      <c r="G1783" s="30"/>
    </row>
    <row r="1784" spans="2:7" x14ac:dyDescent="0.4">
      <c r="B1784" s="30" t="s">
        <v>4178</v>
      </c>
      <c r="C1784" s="30" t="s">
        <v>183</v>
      </c>
      <c r="D1784" s="30">
        <v>46</v>
      </c>
      <c r="E1784" s="33" t="s">
        <v>4543</v>
      </c>
      <c r="F1784" s="37"/>
      <c r="G1784" s="30"/>
    </row>
    <row r="1785" spans="2:7" x14ac:dyDescent="0.4">
      <c r="B1785" s="30" t="s">
        <v>4178</v>
      </c>
      <c r="C1785" s="30" t="s">
        <v>183</v>
      </c>
      <c r="D1785" s="30">
        <v>47</v>
      </c>
      <c r="E1785" s="33" t="s">
        <v>4546</v>
      </c>
      <c r="F1785" s="37"/>
      <c r="G1785" s="30"/>
    </row>
    <row r="1786" spans="2:7" x14ac:dyDescent="0.4">
      <c r="B1786" s="30" t="s">
        <v>4178</v>
      </c>
      <c r="C1786" s="30" t="s">
        <v>183</v>
      </c>
      <c r="D1786" s="30">
        <v>48</v>
      </c>
      <c r="E1786" s="33" t="s">
        <v>1110</v>
      </c>
      <c r="F1786" s="37"/>
      <c r="G1786" s="30"/>
    </row>
    <row r="1787" spans="2:7" x14ac:dyDescent="0.4">
      <c r="B1787" s="30" t="s">
        <v>4178</v>
      </c>
      <c r="C1787" s="30" t="s">
        <v>183</v>
      </c>
      <c r="D1787" s="30">
        <v>49</v>
      </c>
      <c r="E1787" s="33" t="s">
        <v>4548</v>
      </c>
      <c r="F1787" s="37"/>
      <c r="G1787" s="30"/>
    </row>
    <row r="1788" spans="2:7" x14ac:dyDescent="0.4">
      <c r="B1788" s="30" t="s">
        <v>4178</v>
      </c>
      <c r="C1788" s="30" t="s">
        <v>183</v>
      </c>
      <c r="D1788" s="30">
        <v>50</v>
      </c>
      <c r="E1788" s="33" t="s">
        <v>4550</v>
      </c>
      <c r="F1788" s="37"/>
      <c r="G1788" s="30"/>
    </row>
    <row r="1789" spans="2:7" x14ac:dyDescent="0.4">
      <c r="B1789" s="30" t="s">
        <v>4178</v>
      </c>
      <c r="C1789" s="30" t="s">
        <v>183</v>
      </c>
      <c r="D1789" s="30">
        <v>51</v>
      </c>
      <c r="E1789" s="30" t="s">
        <v>4100</v>
      </c>
      <c r="F1789" s="37"/>
      <c r="G1789" s="30"/>
    </row>
    <row r="1790" spans="2:7" x14ac:dyDescent="0.4">
      <c r="B1790" s="30" t="s">
        <v>4178</v>
      </c>
      <c r="C1790" s="30" t="s">
        <v>183</v>
      </c>
      <c r="D1790" s="30">
        <v>52</v>
      </c>
      <c r="E1790" s="30" t="s">
        <v>4552</v>
      </c>
      <c r="F1790" s="37"/>
      <c r="G1790" s="30"/>
    </row>
    <row r="1791" spans="2:7" x14ac:dyDescent="0.4">
      <c r="B1791" s="30" t="s">
        <v>4178</v>
      </c>
      <c r="C1791" s="30" t="s">
        <v>183</v>
      </c>
      <c r="D1791" s="30">
        <v>53</v>
      </c>
      <c r="E1791" s="33" t="s">
        <v>4553</v>
      </c>
      <c r="F1791" s="37"/>
      <c r="G1791" s="30"/>
    </row>
    <row r="1792" spans="2:7" x14ac:dyDescent="0.4">
      <c r="B1792" s="30" t="s">
        <v>4178</v>
      </c>
      <c r="C1792" s="30" t="s">
        <v>183</v>
      </c>
      <c r="D1792" s="30">
        <v>54</v>
      </c>
      <c r="E1792" s="33" t="s">
        <v>4554</v>
      </c>
      <c r="F1792" s="37"/>
      <c r="G1792" s="30"/>
    </row>
    <row r="1793" spans="2:7" x14ac:dyDescent="0.4">
      <c r="B1793" s="30" t="s">
        <v>4178</v>
      </c>
      <c r="C1793" s="30" t="s">
        <v>183</v>
      </c>
      <c r="D1793" s="30">
        <v>55</v>
      </c>
      <c r="E1793" s="33" t="s">
        <v>2884</v>
      </c>
      <c r="F1793" s="37"/>
      <c r="G1793" s="30"/>
    </row>
    <row r="1794" spans="2:7" x14ac:dyDescent="0.4">
      <c r="B1794" s="30" t="s">
        <v>4178</v>
      </c>
      <c r="C1794" s="30" t="s">
        <v>183</v>
      </c>
      <c r="D1794" s="30">
        <v>56</v>
      </c>
      <c r="E1794" s="33" t="s">
        <v>2569</v>
      </c>
      <c r="F1794" s="37"/>
      <c r="G1794" s="30"/>
    </row>
    <row r="1795" spans="2:7" x14ac:dyDescent="0.4">
      <c r="B1795" s="30" t="s">
        <v>4178</v>
      </c>
      <c r="C1795" s="30" t="s">
        <v>183</v>
      </c>
      <c r="D1795" s="30">
        <v>57</v>
      </c>
      <c r="E1795" s="33" t="s">
        <v>4555</v>
      </c>
      <c r="F1795" s="37"/>
      <c r="G1795" s="30"/>
    </row>
    <row r="1796" spans="2:7" x14ac:dyDescent="0.4">
      <c r="B1796" s="30" t="s">
        <v>4178</v>
      </c>
      <c r="C1796" s="30" t="s">
        <v>183</v>
      </c>
      <c r="D1796" s="30">
        <v>58</v>
      </c>
      <c r="E1796" s="33" t="s">
        <v>1561</v>
      </c>
      <c r="F1796" s="37"/>
      <c r="G1796" s="30"/>
    </row>
    <row r="1797" spans="2:7" x14ac:dyDescent="0.4">
      <c r="B1797" s="30" t="s">
        <v>4178</v>
      </c>
      <c r="C1797" s="30" t="s">
        <v>183</v>
      </c>
      <c r="D1797" s="30">
        <v>59</v>
      </c>
      <c r="E1797" s="33" t="s">
        <v>4556</v>
      </c>
      <c r="F1797" s="37"/>
      <c r="G1797" s="30"/>
    </row>
    <row r="1798" spans="2:7" x14ac:dyDescent="0.4">
      <c r="B1798" s="30" t="s">
        <v>4178</v>
      </c>
      <c r="C1798" s="30" t="s">
        <v>183</v>
      </c>
      <c r="D1798" s="30">
        <v>60</v>
      </c>
      <c r="E1798" s="33" t="s">
        <v>4103</v>
      </c>
      <c r="F1798" s="37"/>
      <c r="G1798" s="30"/>
    </row>
    <row r="1799" spans="2:7" x14ac:dyDescent="0.4">
      <c r="B1799" s="30" t="s">
        <v>4178</v>
      </c>
      <c r="C1799" s="30" t="s">
        <v>183</v>
      </c>
      <c r="D1799" s="30">
        <v>61</v>
      </c>
      <c r="E1799" s="33" t="s">
        <v>4557</v>
      </c>
      <c r="F1799" s="37"/>
      <c r="G1799" s="30"/>
    </row>
    <row r="1800" spans="2:7" x14ac:dyDescent="0.4">
      <c r="B1800" s="30" t="s">
        <v>4178</v>
      </c>
      <c r="C1800" s="30" t="s">
        <v>183</v>
      </c>
      <c r="D1800" s="30">
        <v>62</v>
      </c>
      <c r="E1800" s="33" t="s">
        <v>4558</v>
      </c>
      <c r="F1800" s="37"/>
      <c r="G1800" s="30"/>
    </row>
    <row r="1801" spans="2:7" x14ac:dyDescent="0.4">
      <c r="B1801" s="30" t="s">
        <v>4178</v>
      </c>
      <c r="C1801" s="30" t="s">
        <v>183</v>
      </c>
      <c r="D1801" s="30">
        <v>63</v>
      </c>
      <c r="E1801" s="33" t="s">
        <v>2373</v>
      </c>
      <c r="F1801" s="37"/>
      <c r="G1801" s="30"/>
    </row>
    <row r="1802" spans="2:7" x14ac:dyDescent="0.4">
      <c r="B1802" s="30" t="s">
        <v>4178</v>
      </c>
      <c r="C1802" s="30" t="s">
        <v>183</v>
      </c>
      <c r="D1802" s="30">
        <v>64</v>
      </c>
      <c r="E1802" s="30" t="s">
        <v>2400</v>
      </c>
      <c r="F1802" s="37"/>
      <c r="G1802" s="30"/>
    </row>
    <row r="1803" spans="2:7" x14ac:dyDescent="0.4">
      <c r="B1803" s="30" t="s">
        <v>4178</v>
      </c>
      <c r="C1803" s="30" t="s">
        <v>183</v>
      </c>
      <c r="D1803" s="30">
        <v>65</v>
      </c>
      <c r="E1803" s="33" t="s">
        <v>2438</v>
      </c>
      <c r="F1803" s="37"/>
      <c r="G1803" s="30"/>
    </row>
    <row r="1804" spans="2:7" x14ac:dyDescent="0.4">
      <c r="B1804" s="30" t="s">
        <v>4178</v>
      </c>
      <c r="C1804" s="30" t="s">
        <v>183</v>
      </c>
      <c r="D1804" s="30">
        <v>66</v>
      </c>
      <c r="E1804" s="30" t="s">
        <v>4559</v>
      </c>
      <c r="F1804" s="37" t="s">
        <v>6854</v>
      </c>
      <c r="G1804" s="30"/>
    </row>
    <row r="1805" spans="2:7" x14ac:dyDescent="0.4">
      <c r="B1805" s="30" t="s">
        <v>4178</v>
      </c>
      <c r="C1805" s="30" t="s">
        <v>183</v>
      </c>
      <c r="D1805" s="30">
        <v>67</v>
      </c>
      <c r="E1805" s="33" t="s">
        <v>4561</v>
      </c>
      <c r="F1805" s="37"/>
      <c r="G1805" s="30"/>
    </row>
    <row r="1806" spans="2:7" x14ac:dyDescent="0.4">
      <c r="B1806" s="30" t="s">
        <v>4178</v>
      </c>
      <c r="C1806" s="30" t="s">
        <v>183</v>
      </c>
      <c r="D1806" s="30">
        <v>68</v>
      </c>
      <c r="E1806" s="33" t="s">
        <v>3999</v>
      </c>
      <c r="F1806" s="37"/>
      <c r="G1806" s="30"/>
    </row>
    <row r="1807" spans="2:7" x14ac:dyDescent="0.4">
      <c r="B1807" s="30" t="s">
        <v>4178</v>
      </c>
      <c r="C1807" s="30" t="s">
        <v>183</v>
      </c>
      <c r="D1807" s="30">
        <v>69</v>
      </c>
      <c r="E1807" s="33" t="s">
        <v>4563</v>
      </c>
      <c r="F1807" s="37"/>
      <c r="G1807" s="30"/>
    </row>
    <row r="1808" spans="2:7" x14ac:dyDescent="0.4">
      <c r="B1808" s="30" t="s">
        <v>4178</v>
      </c>
      <c r="C1808" s="30" t="s">
        <v>183</v>
      </c>
      <c r="D1808" s="30">
        <v>70</v>
      </c>
      <c r="E1808" s="33" t="s">
        <v>3952</v>
      </c>
      <c r="F1808" s="37"/>
      <c r="G1808" s="30"/>
    </row>
    <row r="1809" spans="2:7" x14ac:dyDescent="0.4">
      <c r="B1809" s="30" t="s">
        <v>4178</v>
      </c>
      <c r="C1809" s="30" t="s">
        <v>183</v>
      </c>
      <c r="D1809" s="30">
        <v>71</v>
      </c>
      <c r="E1809" s="33" t="s">
        <v>2019</v>
      </c>
      <c r="F1809" s="37"/>
      <c r="G1809" s="30"/>
    </row>
    <row r="1810" spans="2:7" x14ac:dyDescent="0.4">
      <c r="B1810" s="30" t="s">
        <v>4178</v>
      </c>
      <c r="C1810" s="30" t="s">
        <v>183</v>
      </c>
      <c r="D1810" s="30">
        <v>72</v>
      </c>
      <c r="E1810" s="33" t="s">
        <v>4564</v>
      </c>
      <c r="F1810" s="37"/>
      <c r="G1810" s="30"/>
    </row>
    <row r="1811" spans="2:7" x14ac:dyDescent="0.4">
      <c r="B1811" s="30" t="s">
        <v>4178</v>
      </c>
      <c r="C1811" s="30" t="s">
        <v>183</v>
      </c>
      <c r="D1811" s="30">
        <v>73</v>
      </c>
      <c r="E1811" s="33" t="s">
        <v>4012</v>
      </c>
      <c r="F1811" s="37"/>
      <c r="G1811" s="30"/>
    </row>
    <row r="1812" spans="2:7" x14ac:dyDescent="0.4">
      <c r="B1812" s="30" t="s">
        <v>4178</v>
      </c>
      <c r="C1812" s="30" t="s">
        <v>183</v>
      </c>
      <c r="D1812" s="30">
        <v>74</v>
      </c>
      <c r="E1812" s="30" t="s">
        <v>2356</v>
      </c>
      <c r="F1812" s="37"/>
      <c r="G1812" s="30"/>
    </row>
    <row r="1813" spans="2:7" x14ac:dyDescent="0.4">
      <c r="B1813" s="30" t="s">
        <v>4178</v>
      </c>
      <c r="C1813" s="30" t="s">
        <v>183</v>
      </c>
      <c r="D1813" s="30">
        <v>75</v>
      </c>
      <c r="E1813" s="30" t="s">
        <v>251</v>
      </c>
      <c r="F1813" s="37"/>
      <c r="G1813" s="30"/>
    </row>
    <row r="1814" spans="2:7" x14ac:dyDescent="0.4">
      <c r="B1814" s="30" t="s">
        <v>4178</v>
      </c>
      <c r="C1814" s="30" t="s">
        <v>183</v>
      </c>
      <c r="D1814" s="30">
        <v>76</v>
      </c>
      <c r="E1814" s="33" t="s">
        <v>2874</v>
      </c>
      <c r="F1814" s="37"/>
      <c r="G1814" s="30"/>
    </row>
    <row r="1815" spans="2:7" x14ac:dyDescent="0.4">
      <c r="B1815" s="30" t="s">
        <v>4178</v>
      </c>
      <c r="C1815" s="30" t="s">
        <v>183</v>
      </c>
      <c r="D1815" s="30">
        <v>77</v>
      </c>
      <c r="E1815" s="33" t="s">
        <v>2402</v>
      </c>
      <c r="F1815" s="37"/>
      <c r="G1815" s="30"/>
    </row>
    <row r="1816" spans="2:7" x14ac:dyDescent="0.4">
      <c r="B1816" s="30" t="s">
        <v>4178</v>
      </c>
      <c r="C1816" s="30" t="s">
        <v>183</v>
      </c>
      <c r="D1816" s="30">
        <v>78</v>
      </c>
      <c r="E1816" s="33" t="s">
        <v>585</v>
      </c>
      <c r="F1816" s="37"/>
      <c r="G1816" s="30"/>
    </row>
    <row r="1817" spans="2:7" x14ac:dyDescent="0.4">
      <c r="B1817" s="30" t="s">
        <v>4178</v>
      </c>
      <c r="C1817" s="30" t="s">
        <v>183</v>
      </c>
      <c r="D1817" s="30">
        <v>79</v>
      </c>
      <c r="E1817" s="33" t="s">
        <v>2849</v>
      </c>
      <c r="F1817" s="37"/>
      <c r="G1817" s="30"/>
    </row>
    <row r="1818" spans="2:7" x14ac:dyDescent="0.4">
      <c r="B1818" s="30" t="s">
        <v>4178</v>
      </c>
      <c r="C1818" s="30" t="s">
        <v>183</v>
      </c>
      <c r="D1818" s="30">
        <v>80</v>
      </c>
      <c r="E1818" s="33" t="s">
        <v>124</v>
      </c>
      <c r="F1818" s="37"/>
      <c r="G1818" s="30"/>
    </row>
    <row r="1819" spans="2:7" x14ac:dyDescent="0.4">
      <c r="B1819" s="30" t="s">
        <v>4178</v>
      </c>
      <c r="C1819" s="30" t="s">
        <v>183</v>
      </c>
      <c r="D1819" s="30">
        <v>81</v>
      </c>
      <c r="E1819" s="33" t="s">
        <v>4565</v>
      </c>
      <c r="F1819" s="37"/>
      <c r="G1819" s="30"/>
    </row>
    <row r="1820" spans="2:7" x14ac:dyDescent="0.4">
      <c r="B1820" s="30" t="s">
        <v>4178</v>
      </c>
      <c r="C1820" s="30" t="s">
        <v>183</v>
      </c>
      <c r="D1820" s="30">
        <v>82</v>
      </c>
      <c r="E1820" s="33" t="s">
        <v>3115</v>
      </c>
      <c r="F1820" s="37"/>
      <c r="G1820" s="30"/>
    </row>
    <row r="1821" spans="2:7" x14ac:dyDescent="0.4">
      <c r="B1821" s="30" t="s">
        <v>4178</v>
      </c>
      <c r="C1821" s="30" t="s">
        <v>183</v>
      </c>
      <c r="D1821" s="30">
        <v>83</v>
      </c>
      <c r="E1821" s="33" t="s">
        <v>4566</v>
      </c>
      <c r="F1821" s="37"/>
      <c r="G1821" s="30"/>
    </row>
    <row r="1822" spans="2:7" x14ac:dyDescent="0.4">
      <c r="B1822" s="30" t="s">
        <v>4178</v>
      </c>
      <c r="C1822" s="30" t="s">
        <v>183</v>
      </c>
      <c r="D1822" s="30">
        <v>84</v>
      </c>
      <c r="E1822" s="33" t="s">
        <v>2293</v>
      </c>
      <c r="F1822" s="37"/>
      <c r="G1822" s="30"/>
    </row>
    <row r="1823" spans="2:7" x14ac:dyDescent="0.4">
      <c r="B1823" s="30" t="s">
        <v>4178</v>
      </c>
      <c r="C1823" s="30" t="s">
        <v>183</v>
      </c>
      <c r="D1823" s="30">
        <v>85</v>
      </c>
      <c r="E1823" s="33" t="s">
        <v>4567</v>
      </c>
      <c r="F1823" s="37"/>
      <c r="G1823" s="30"/>
    </row>
    <row r="1824" spans="2:7" x14ac:dyDescent="0.4">
      <c r="B1824" s="30" t="s">
        <v>4178</v>
      </c>
      <c r="C1824" s="30" t="s">
        <v>183</v>
      </c>
      <c r="D1824" s="30">
        <v>86</v>
      </c>
      <c r="E1824" s="33" t="s">
        <v>4569</v>
      </c>
      <c r="F1824" s="37"/>
      <c r="G1824" s="30"/>
    </row>
    <row r="1825" spans="2:7" x14ac:dyDescent="0.4">
      <c r="B1825" s="30" t="s">
        <v>4178</v>
      </c>
      <c r="C1825" s="30" t="s">
        <v>183</v>
      </c>
      <c r="D1825" s="30">
        <v>87</v>
      </c>
      <c r="E1825" s="33" t="s">
        <v>29</v>
      </c>
      <c r="F1825" s="37"/>
      <c r="G1825" s="30"/>
    </row>
    <row r="1826" spans="2:7" x14ac:dyDescent="0.4">
      <c r="B1826" s="30" t="s">
        <v>4178</v>
      </c>
      <c r="C1826" s="30" t="s">
        <v>183</v>
      </c>
      <c r="D1826" s="30">
        <v>88</v>
      </c>
      <c r="E1826" s="33" t="s">
        <v>4570</v>
      </c>
      <c r="F1826" s="37"/>
      <c r="G1826" s="30"/>
    </row>
    <row r="1827" spans="2:7" x14ac:dyDescent="0.4">
      <c r="B1827" s="30" t="s">
        <v>4178</v>
      </c>
      <c r="C1827" s="30" t="s">
        <v>183</v>
      </c>
      <c r="D1827" s="30">
        <v>89</v>
      </c>
      <c r="E1827" s="33" t="s">
        <v>4573</v>
      </c>
      <c r="F1827" s="37"/>
      <c r="G1827" s="30"/>
    </row>
    <row r="1828" spans="2:7" x14ac:dyDescent="0.4">
      <c r="B1828" s="30" t="s">
        <v>4178</v>
      </c>
      <c r="C1828" s="30" t="s">
        <v>183</v>
      </c>
      <c r="D1828" s="30">
        <v>90</v>
      </c>
      <c r="E1828" s="33" t="s">
        <v>703</v>
      </c>
      <c r="F1828" s="37"/>
      <c r="G1828" s="30"/>
    </row>
    <row r="1829" spans="2:7" x14ac:dyDescent="0.4">
      <c r="B1829" s="30" t="s">
        <v>4178</v>
      </c>
      <c r="C1829" s="30" t="s">
        <v>183</v>
      </c>
      <c r="D1829" s="30">
        <v>91</v>
      </c>
      <c r="E1829" s="33" t="s">
        <v>4575</v>
      </c>
      <c r="F1829" s="37"/>
      <c r="G1829" s="30"/>
    </row>
    <row r="1830" spans="2:7" x14ac:dyDescent="0.4">
      <c r="B1830" s="30" t="s">
        <v>4178</v>
      </c>
      <c r="C1830" s="30" t="s">
        <v>183</v>
      </c>
      <c r="D1830" s="30">
        <v>92</v>
      </c>
      <c r="E1830" s="33" t="s">
        <v>2919</v>
      </c>
      <c r="F1830" s="37"/>
      <c r="G1830" s="30"/>
    </row>
    <row r="1831" spans="2:7" x14ac:dyDescent="0.4">
      <c r="B1831" s="30" t="s">
        <v>4178</v>
      </c>
      <c r="C1831" s="30" t="s">
        <v>183</v>
      </c>
      <c r="D1831" s="30">
        <v>93</v>
      </c>
      <c r="E1831" s="33" t="s">
        <v>4576</v>
      </c>
      <c r="F1831" s="37"/>
      <c r="G1831" s="30"/>
    </row>
    <row r="1832" spans="2:7" x14ac:dyDescent="0.4">
      <c r="B1832" s="30" t="s">
        <v>4178</v>
      </c>
      <c r="C1832" s="30" t="s">
        <v>183</v>
      </c>
      <c r="D1832" s="30">
        <v>94</v>
      </c>
      <c r="E1832" s="33" t="s">
        <v>4577</v>
      </c>
      <c r="F1832" s="37"/>
      <c r="G1832" s="30"/>
    </row>
    <row r="1833" spans="2:7" x14ac:dyDescent="0.4">
      <c r="B1833" s="30" t="s">
        <v>4178</v>
      </c>
      <c r="C1833" s="30" t="s">
        <v>183</v>
      </c>
      <c r="D1833" s="30">
        <v>95</v>
      </c>
      <c r="E1833" s="33" t="s">
        <v>4580</v>
      </c>
      <c r="F1833" s="37"/>
      <c r="G1833" s="30"/>
    </row>
    <row r="1834" spans="2:7" x14ac:dyDescent="0.4">
      <c r="B1834" s="30" t="s">
        <v>4178</v>
      </c>
      <c r="C1834" s="30" t="s">
        <v>183</v>
      </c>
      <c r="D1834" s="30">
        <v>96</v>
      </c>
      <c r="E1834" s="33" t="s">
        <v>4581</v>
      </c>
      <c r="F1834" s="37"/>
      <c r="G1834" s="30"/>
    </row>
    <row r="1835" spans="2:7" x14ac:dyDescent="0.4">
      <c r="B1835" s="30" t="s">
        <v>4178</v>
      </c>
      <c r="C1835" s="30" t="s">
        <v>183</v>
      </c>
      <c r="D1835" s="30">
        <v>97</v>
      </c>
      <c r="E1835" s="33" t="s">
        <v>4582</v>
      </c>
      <c r="F1835" s="37"/>
      <c r="G1835" s="30"/>
    </row>
    <row r="1836" spans="2:7" x14ac:dyDescent="0.4">
      <c r="B1836" s="30" t="s">
        <v>4178</v>
      </c>
      <c r="C1836" s="30" t="s">
        <v>183</v>
      </c>
      <c r="D1836" s="30">
        <v>98</v>
      </c>
      <c r="E1836" s="33" t="s">
        <v>2910</v>
      </c>
      <c r="F1836" s="37"/>
      <c r="G1836" s="30"/>
    </row>
    <row r="1837" spans="2:7" x14ac:dyDescent="0.4">
      <c r="B1837" s="30" t="s">
        <v>4178</v>
      </c>
      <c r="C1837" s="30" t="s">
        <v>183</v>
      </c>
      <c r="D1837" s="30">
        <v>99</v>
      </c>
      <c r="E1837" s="33" t="s">
        <v>4583</v>
      </c>
      <c r="F1837" s="37"/>
      <c r="G1837" s="30"/>
    </row>
    <row r="1838" spans="2:7" x14ac:dyDescent="0.4">
      <c r="B1838" s="30" t="s">
        <v>4178</v>
      </c>
      <c r="C1838" s="30" t="s">
        <v>183</v>
      </c>
      <c r="D1838" s="30">
        <v>100</v>
      </c>
      <c r="E1838" s="33" t="s">
        <v>4584</v>
      </c>
      <c r="F1838" s="37"/>
      <c r="G1838" s="30"/>
    </row>
    <row r="1839" spans="2:7" x14ac:dyDescent="0.4">
      <c r="B1839" s="30" t="s">
        <v>4178</v>
      </c>
      <c r="C1839" s="30" t="s">
        <v>183</v>
      </c>
      <c r="D1839" s="30">
        <v>101</v>
      </c>
      <c r="E1839" s="33" t="s">
        <v>2022</v>
      </c>
      <c r="F1839" s="37"/>
      <c r="G1839" s="30"/>
    </row>
    <row r="1840" spans="2:7" x14ac:dyDescent="0.4">
      <c r="B1840" s="30" t="s">
        <v>4178</v>
      </c>
      <c r="C1840" s="30" t="s">
        <v>183</v>
      </c>
      <c r="D1840" s="30">
        <v>102</v>
      </c>
      <c r="E1840" s="33" t="s">
        <v>4586</v>
      </c>
      <c r="F1840" s="37"/>
      <c r="G1840" s="30"/>
    </row>
    <row r="1841" spans="2:7" x14ac:dyDescent="0.4">
      <c r="B1841" s="30" t="s">
        <v>4178</v>
      </c>
      <c r="C1841" s="30" t="s">
        <v>183</v>
      </c>
      <c r="D1841" s="30">
        <v>103</v>
      </c>
      <c r="E1841" s="33" t="s">
        <v>4112</v>
      </c>
      <c r="F1841" s="37"/>
      <c r="G1841" s="30"/>
    </row>
    <row r="1842" spans="2:7" x14ac:dyDescent="0.4">
      <c r="B1842" s="30" t="s">
        <v>4178</v>
      </c>
      <c r="C1842" s="30" t="s">
        <v>183</v>
      </c>
      <c r="D1842" s="30">
        <v>104</v>
      </c>
      <c r="E1842" s="33" t="s">
        <v>3858</v>
      </c>
      <c r="F1842" s="37"/>
      <c r="G1842" s="30"/>
    </row>
    <row r="1843" spans="2:7" x14ac:dyDescent="0.4">
      <c r="B1843" s="30" t="s">
        <v>4178</v>
      </c>
      <c r="C1843" s="30" t="s">
        <v>183</v>
      </c>
      <c r="D1843" s="30">
        <v>105</v>
      </c>
      <c r="E1843" s="33" t="s">
        <v>1772</v>
      </c>
      <c r="F1843" s="37"/>
      <c r="G1843" s="30"/>
    </row>
    <row r="1844" spans="2:7" x14ac:dyDescent="0.4">
      <c r="B1844" s="30" t="s">
        <v>4178</v>
      </c>
      <c r="C1844" s="30" t="s">
        <v>183</v>
      </c>
      <c r="D1844" s="30">
        <v>106</v>
      </c>
      <c r="E1844" s="33" t="s">
        <v>3900</v>
      </c>
      <c r="F1844" s="37"/>
      <c r="G1844" s="30"/>
    </row>
    <row r="1845" spans="2:7" x14ac:dyDescent="0.4">
      <c r="B1845" s="30" t="s">
        <v>4178</v>
      </c>
      <c r="C1845" s="30" t="s">
        <v>183</v>
      </c>
      <c r="D1845" s="30">
        <v>107</v>
      </c>
      <c r="E1845" s="33" t="s">
        <v>734</v>
      </c>
      <c r="F1845" s="37"/>
      <c r="G1845" s="30"/>
    </row>
    <row r="1846" spans="2:7" x14ac:dyDescent="0.4">
      <c r="B1846" s="30" t="s">
        <v>4178</v>
      </c>
      <c r="C1846" s="30" t="s">
        <v>183</v>
      </c>
      <c r="D1846" s="30">
        <v>108</v>
      </c>
      <c r="E1846" s="33" t="s">
        <v>789</v>
      </c>
      <c r="F1846" s="37"/>
      <c r="G1846" s="30"/>
    </row>
    <row r="1847" spans="2:7" x14ac:dyDescent="0.4">
      <c r="B1847" s="30" t="s">
        <v>4178</v>
      </c>
      <c r="C1847" s="30" t="s">
        <v>183</v>
      </c>
      <c r="D1847" s="30">
        <v>109</v>
      </c>
      <c r="E1847" s="33" t="s">
        <v>3053</v>
      </c>
      <c r="F1847" s="37"/>
      <c r="G1847" s="30"/>
    </row>
    <row r="1848" spans="2:7" x14ac:dyDescent="0.4">
      <c r="B1848" s="30" t="s">
        <v>4178</v>
      </c>
      <c r="C1848" s="30" t="s">
        <v>183</v>
      </c>
      <c r="D1848" s="30">
        <v>110</v>
      </c>
      <c r="E1848" s="33" t="s">
        <v>964</v>
      </c>
      <c r="F1848" s="37"/>
      <c r="G1848" s="30"/>
    </row>
    <row r="1849" spans="2:7" x14ac:dyDescent="0.4">
      <c r="B1849" s="30" t="s">
        <v>4178</v>
      </c>
      <c r="C1849" s="30" t="s">
        <v>183</v>
      </c>
      <c r="D1849" s="30">
        <v>111</v>
      </c>
      <c r="E1849" s="33" t="s">
        <v>4588</v>
      </c>
      <c r="F1849" s="37"/>
      <c r="G1849" s="30"/>
    </row>
    <row r="1850" spans="2:7" x14ac:dyDescent="0.4">
      <c r="B1850" s="30" t="s">
        <v>4178</v>
      </c>
      <c r="C1850" s="30" t="s">
        <v>183</v>
      </c>
      <c r="D1850" s="30">
        <v>112</v>
      </c>
      <c r="E1850" s="33" t="s">
        <v>1463</v>
      </c>
      <c r="F1850" s="37"/>
      <c r="G1850" s="30"/>
    </row>
    <row r="1851" spans="2:7" x14ac:dyDescent="0.4">
      <c r="B1851" s="30" t="s">
        <v>4178</v>
      </c>
      <c r="C1851" s="30" t="s">
        <v>183</v>
      </c>
      <c r="D1851" s="30">
        <v>113</v>
      </c>
      <c r="E1851" s="33" t="s">
        <v>1520</v>
      </c>
      <c r="F1851" s="37"/>
      <c r="G1851" s="30"/>
    </row>
    <row r="1852" spans="2:7" x14ac:dyDescent="0.4">
      <c r="B1852" s="30" t="s">
        <v>4178</v>
      </c>
      <c r="C1852" s="30" t="s">
        <v>183</v>
      </c>
      <c r="D1852" s="30">
        <v>114</v>
      </c>
      <c r="E1852" s="33" t="s">
        <v>2989</v>
      </c>
      <c r="F1852" s="37"/>
      <c r="G1852" s="30"/>
    </row>
    <row r="1853" spans="2:7" x14ac:dyDescent="0.4">
      <c r="B1853" s="30" t="s">
        <v>4178</v>
      </c>
      <c r="C1853" s="30" t="s">
        <v>183</v>
      </c>
      <c r="D1853" s="30">
        <v>115</v>
      </c>
      <c r="E1853" s="33" t="s">
        <v>4589</v>
      </c>
      <c r="F1853" s="37"/>
      <c r="G1853" s="30"/>
    </row>
    <row r="1854" spans="2:7" x14ac:dyDescent="0.4">
      <c r="B1854" s="30" t="s">
        <v>4178</v>
      </c>
      <c r="C1854" s="30" t="s">
        <v>183</v>
      </c>
      <c r="D1854" s="30">
        <v>116</v>
      </c>
      <c r="E1854" s="33" t="s">
        <v>4590</v>
      </c>
      <c r="F1854" s="37"/>
      <c r="G1854" s="30"/>
    </row>
    <row r="1855" spans="2:7" x14ac:dyDescent="0.4">
      <c r="B1855" s="30" t="s">
        <v>4178</v>
      </c>
      <c r="C1855" s="30" t="s">
        <v>183</v>
      </c>
      <c r="D1855" s="30">
        <v>117</v>
      </c>
      <c r="E1855" s="33" t="s">
        <v>4591</v>
      </c>
      <c r="F1855" s="37"/>
      <c r="G1855" s="30"/>
    </row>
    <row r="1856" spans="2:7" x14ac:dyDescent="0.4">
      <c r="B1856" s="30" t="s">
        <v>4178</v>
      </c>
      <c r="C1856" s="30" t="s">
        <v>183</v>
      </c>
      <c r="D1856" s="30">
        <v>118</v>
      </c>
      <c r="E1856" s="33" t="s">
        <v>3258</v>
      </c>
      <c r="F1856" s="37"/>
      <c r="G1856" s="30"/>
    </row>
    <row r="1857" spans="2:7" x14ac:dyDescent="0.4">
      <c r="B1857" s="30" t="s">
        <v>4178</v>
      </c>
      <c r="C1857" s="30" t="s">
        <v>183</v>
      </c>
      <c r="D1857" s="30">
        <v>119</v>
      </c>
      <c r="E1857" s="33" t="s">
        <v>336</v>
      </c>
      <c r="F1857" s="37"/>
      <c r="G1857" s="30"/>
    </row>
    <row r="1858" spans="2:7" x14ac:dyDescent="0.4">
      <c r="B1858" s="30" t="s">
        <v>4178</v>
      </c>
      <c r="C1858" s="30" t="s">
        <v>183</v>
      </c>
      <c r="D1858" s="30">
        <v>120</v>
      </c>
      <c r="E1858" s="33" t="s">
        <v>4318</v>
      </c>
      <c r="F1858" s="37"/>
      <c r="G1858" s="30"/>
    </row>
    <row r="1859" spans="2:7" x14ac:dyDescent="0.4">
      <c r="B1859" s="30" t="s">
        <v>4178</v>
      </c>
      <c r="C1859" s="30" t="s">
        <v>183</v>
      </c>
      <c r="D1859" s="30">
        <v>121</v>
      </c>
      <c r="E1859" s="33" t="s">
        <v>327</v>
      </c>
      <c r="F1859" s="37"/>
      <c r="G1859" s="30"/>
    </row>
    <row r="1860" spans="2:7" x14ac:dyDescent="0.4">
      <c r="B1860" s="30" t="s">
        <v>4178</v>
      </c>
      <c r="C1860" s="30" t="s">
        <v>183</v>
      </c>
      <c r="D1860" s="30">
        <v>122</v>
      </c>
      <c r="E1860" s="33" t="s">
        <v>1085</v>
      </c>
      <c r="F1860" s="37"/>
      <c r="G1860" s="30"/>
    </row>
    <row r="1861" spans="2:7" x14ac:dyDescent="0.4">
      <c r="B1861" s="30" t="s">
        <v>4178</v>
      </c>
      <c r="C1861" s="30" t="s">
        <v>183</v>
      </c>
      <c r="D1861" s="30">
        <v>123</v>
      </c>
      <c r="E1861" s="33" t="s">
        <v>4592</v>
      </c>
      <c r="F1861" s="37"/>
      <c r="G1861" s="30"/>
    </row>
    <row r="1862" spans="2:7" x14ac:dyDescent="0.4">
      <c r="B1862" s="30" t="s">
        <v>4178</v>
      </c>
      <c r="C1862" s="30" t="s">
        <v>183</v>
      </c>
      <c r="D1862" s="30">
        <v>124</v>
      </c>
      <c r="E1862" s="33" t="s">
        <v>3535</v>
      </c>
      <c r="F1862" s="37"/>
      <c r="G1862" s="30"/>
    </row>
    <row r="1863" spans="2:7" x14ac:dyDescent="0.4">
      <c r="B1863" s="30" t="s">
        <v>4178</v>
      </c>
      <c r="C1863" s="30" t="s">
        <v>183</v>
      </c>
      <c r="D1863" s="30">
        <v>125</v>
      </c>
      <c r="E1863" s="30" t="s">
        <v>2000</v>
      </c>
      <c r="F1863" s="37" t="s">
        <v>6854</v>
      </c>
      <c r="G1863" s="30"/>
    </row>
    <row r="1864" spans="2:7" x14ac:dyDescent="0.4">
      <c r="B1864" s="30" t="s">
        <v>4178</v>
      </c>
      <c r="C1864" s="30" t="s">
        <v>183</v>
      </c>
      <c r="D1864" s="30">
        <v>126</v>
      </c>
      <c r="E1864" s="33" t="s">
        <v>3599</v>
      </c>
      <c r="F1864" s="37"/>
      <c r="G1864" s="30"/>
    </row>
    <row r="1865" spans="2:7" x14ac:dyDescent="0.4">
      <c r="B1865" s="30" t="s">
        <v>4178</v>
      </c>
      <c r="C1865" s="30" t="s">
        <v>183</v>
      </c>
      <c r="D1865" s="30">
        <v>127</v>
      </c>
      <c r="E1865" s="33" t="s">
        <v>2470</v>
      </c>
      <c r="F1865" s="37"/>
      <c r="G1865" s="30"/>
    </row>
    <row r="1866" spans="2:7" x14ac:dyDescent="0.4">
      <c r="B1866" s="30" t="s">
        <v>4178</v>
      </c>
      <c r="C1866" s="30" t="s">
        <v>183</v>
      </c>
      <c r="D1866" s="30">
        <v>128</v>
      </c>
      <c r="E1866" s="33" t="s">
        <v>1713</v>
      </c>
      <c r="F1866" s="37"/>
      <c r="G1866" s="30"/>
    </row>
    <row r="1867" spans="2:7" x14ac:dyDescent="0.4">
      <c r="B1867" s="30" t="s">
        <v>4178</v>
      </c>
      <c r="C1867" s="30" t="s">
        <v>183</v>
      </c>
      <c r="D1867" s="30">
        <v>129</v>
      </c>
      <c r="E1867" s="33" t="s">
        <v>4593</v>
      </c>
      <c r="F1867" s="37"/>
      <c r="G1867" s="30"/>
    </row>
    <row r="1868" spans="2:7" x14ac:dyDescent="0.4">
      <c r="B1868" s="30" t="s">
        <v>4178</v>
      </c>
      <c r="C1868" s="30" t="s">
        <v>183</v>
      </c>
      <c r="D1868" s="30">
        <v>130</v>
      </c>
      <c r="E1868" s="33" t="s">
        <v>4596</v>
      </c>
      <c r="F1868" s="37"/>
      <c r="G1868" s="30"/>
    </row>
    <row r="1869" spans="2:7" x14ac:dyDescent="0.4">
      <c r="B1869" s="30" t="s">
        <v>4178</v>
      </c>
      <c r="C1869" s="30" t="s">
        <v>183</v>
      </c>
      <c r="D1869" s="30">
        <v>131</v>
      </c>
      <c r="E1869" s="33" t="s">
        <v>4600</v>
      </c>
      <c r="F1869" s="37"/>
      <c r="G1869" s="30"/>
    </row>
    <row r="1870" spans="2:7" x14ac:dyDescent="0.4">
      <c r="B1870" s="30" t="s">
        <v>4178</v>
      </c>
      <c r="C1870" s="30" t="s">
        <v>183</v>
      </c>
      <c r="D1870" s="30">
        <v>132</v>
      </c>
      <c r="E1870" s="33" t="s">
        <v>3629</v>
      </c>
      <c r="F1870" s="37"/>
      <c r="G1870" s="30"/>
    </row>
    <row r="1871" spans="2:7" x14ac:dyDescent="0.4">
      <c r="B1871" s="30" t="s">
        <v>4178</v>
      </c>
      <c r="C1871" s="30" t="s">
        <v>183</v>
      </c>
      <c r="D1871" s="30">
        <v>133</v>
      </c>
      <c r="E1871" s="33" t="s">
        <v>4602</v>
      </c>
      <c r="F1871" s="37"/>
      <c r="G1871" s="30"/>
    </row>
    <row r="1872" spans="2:7" x14ac:dyDescent="0.4">
      <c r="B1872" s="30" t="s">
        <v>4178</v>
      </c>
      <c r="C1872" s="30" t="s">
        <v>183</v>
      </c>
      <c r="D1872" s="30">
        <v>134</v>
      </c>
      <c r="E1872" s="33" t="s">
        <v>4603</v>
      </c>
      <c r="F1872" s="37"/>
      <c r="G1872" s="30"/>
    </row>
    <row r="1873" spans="2:7" x14ac:dyDescent="0.4">
      <c r="B1873" s="30" t="s">
        <v>4178</v>
      </c>
      <c r="C1873" s="30" t="s">
        <v>183</v>
      </c>
      <c r="D1873" s="30">
        <v>135</v>
      </c>
      <c r="E1873" s="33" t="s">
        <v>643</v>
      </c>
      <c r="F1873" s="37"/>
      <c r="G1873" s="30"/>
    </row>
    <row r="1874" spans="2:7" x14ac:dyDescent="0.4">
      <c r="B1874" s="30" t="s">
        <v>4178</v>
      </c>
      <c r="C1874" s="30" t="s">
        <v>183</v>
      </c>
      <c r="D1874" s="30">
        <v>136</v>
      </c>
      <c r="E1874" s="33" t="s">
        <v>4605</v>
      </c>
      <c r="F1874" s="37"/>
      <c r="G1874" s="30"/>
    </row>
    <row r="1875" spans="2:7" x14ac:dyDescent="0.4">
      <c r="B1875" s="30" t="s">
        <v>4178</v>
      </c>
      <c r="C1875" s="30" t="s">
        <v>183</v>
      </c>
      <c r="D1875" s="30">
        <v>137</v>
      </c>
      <c r="E1875" s="33" t="s">
        <v>2955</v>
      </c>
      <c r="F1875" s="37"/>
      <c r="G1875" s="30"/>
    </row>
    <row r="1876" spans="2:7" x14ac:dyDescent="0.4">
      <c r="B1876" s="30" t="s">
        <v>4178</v>
      </c>
      <c r="C1876" s="30" t="s">
        <v>183</v>
      </c>
      <c r="D1876" s="30">
        <v>138</v>
      </c>
      <c r="E1876" s="33" t="s">
        <v>502</v>
      </c>
      <c r="F1876" s="37"/>
      <c r="G1876" s="30"/>
    </row>
    <row r="1877" spans="2:7" x14ac:dyDescent="0.4">
      <c r="B1877" s="30" t="s">
        <v>4178</v>
      </c>
      <c r="C1877" s="30" t="s">
        <v>183</v>
      </c>
      <c r="D1877" s="30">
        <v>139</v>
      </c>
      <c r="E1877" s="33" t="s">
        <v>4606</v>
      </c>
      <c r="F1877" s="37"/>
      <c r="G1877" s="30"/>
    </row>
    <row r="1878" spans="2:7" x14ac:dyDescent="0.4">
      <c r="B1878" s="30" t="s">
        <v>4178</v>
      </c>
      <c r="C1878" s="30" t="s">
        <v>183</v>
      </c>
      <c r="D1878" s="30">
        <v>140</v>
      </c>
      <c r="E1878" s="33" t="s">
        <v>4442</v>
      </c>
      <c r="F1878" s="37"/>
      <c r="G1878" s="30"/>
    </row>
    <row r="1879" spans="2:7" x14ac:dyDescent="0.4">
      <c r="B1879" s="30" t="s">
        <v>4178</v>
      </c>
      <c r="C1879" s="30" t="s">
        <v>183</v>
      </c>
      <c r="D1879" s="30">
        <v>141</v>
      </c>
      <c r="E1879" s="33" t="s">
        <v>3444</v>
      </c>
      <c r="F1879" s="37"/>
      <c r="G1879" s="30"/>
    </row>
    <row r="1880" spans="2:7" x14ac:dyDescent="0.4">
      <c r="B1880" s="30" t="s">
        <v>4178</v>
      </c>
      <c r="C1880" s="30" t="s">
        <v>183</v>
      </c>
      <c r="D1880" s="30">
        <v>142</v>
      </c>
      <c r="E1880" s="33" t="s">
        <v>384</v>
      </c>
      <c r="F1880" s="37"/>
      <c r="G1880" s="30"/>
    </row>
    <row r="1881" spans="2:7" x14ac:dyDescent="0.4">
      <c r="B1881" s="30" t="s">
        <v>4178</v>
      </c>
      <c r="C1881" s="30" t="s">
        <v>183</v>
      </c>
      <c r="D1881" s="30">
        <v>143</v>
      </c>
      <c r="E1881" s="33" t="s">
        <v>2071</v>
      </c>
      <c r="F1881" s="37"/>
      <c r="G1881" s="30"/>
    </row>
    <row r="1882" spans="2:7" x14ac:dyDescent="0.4">
      <c r="B1882" s="30" t="s">
        <v>4178</v>
      </c>
      <c r="C1882" s="30" t="s">
        <v>183</v>
      </c>
      <c r="D1882" s="30">
        <v>144</v>
      </c>
      <c r="E1882" s="33" t="s">
        <v>4608</v>
      </c>
      <c r="F1882" s="37"/>
      <c r="G1882" s="30"/>
    </row>
    <row r="1883" spans="2:7" x14ac:dyDescent="0.4">
      <c r="B1883" s="30" t="s">
        <v>4178</v>
      </c>
      <c r="C1883" s="30" t="s">
        <v>183</v>
      </c>
      <c r="D1883" s="30">
        <v>145</v>
      </c>
      <c r="E1883" s="33" t="s">
        <v>2227</v>
      </c>
      <c r="F1883" s="37"/>
      <c r="G1883" s="30"/>
    </row>
    <row r="1884" spans="2:7" x14ac:dyDescent="0.4">
      <c r="B1884" s="30" t="s">
        <v>4178</v>
      </c>
      <c r="C1884" s="30" t="s">
        <v>183</v>
      </c>
      <c r="D1884" s="30">
        <v>146</v>
      </c>
      <c r="E1884" s="33" t="s">
        <v>3923</v>
      </c>
      <c r="F1884" s="37"/>
      <c r="G1884" s="30"/>
    </row>
    <row r="1885" spans="2:7" x14ac:dyDescent="0.4">
      <c r="B1885" s="30" t="s">
        <v>4178</v>
      </c>
      <c r="C1885" s="30" t="s">
        <v>183</v>
      </c>
      <c r="D1885" s="30">
        <v>147</v>
      </c>
      <c r="E1885" s="33" t="s">
        <v>4610</v>
      </c>
      <c r="F1885" s="37"/>
      <c r="G1885" s="30"/>
    </row>
    <row r="1886" spans="2:7" x14ac:dyDescent="0.4">
      <c r="B1886" s="30" t="s">
        <v>4178</v>
      </c>
      <c r="C1886" s="30" t="s">
        <v>183</v>
      </c>
      <c r="D1886" s="30">
        <v>148</v>
      </c>
      <c r="E1886" s="33" t="s">
        <v>4613</v>
      </c>
      <c r="F1886" s="37"/>
      <c r="G1886" s="30"/>
    </row>
    <row r="1887" spans="2:7" x14ac:dyDescent="0.4">
      <c r="B1887" s="30" t="s">
        <v>4178</v>
      </c>
      <c r="C1887" s="30" t="s">
        <v>183</v>
      </c>
      <c r="D1887" s="30">
        <v>149</v>
      </c>
      <c r="E1887" s="33" t="s">
        <v>514</v>
      </c>
      <c r="F1887" s="37"/>
      <c r="G1887" s="30"/>
    </row>
    <row r="1888" spans="2:7" x14ac:dyDescent="0.4">
      <c r="B1888" s="30" t="s">
        <v>4178</v>
      </c>
      <c r="C1888" s="30" t="s">
        <v>183</v>
      </c>
      <c r="D1888" s="30">
        <v>150</v>
      </c>
      <c r="E1888" s="33" t="s">
        <v>362</v>
      </c>
      <c r="F1888" s="37"/>
      <c r="G1888" s="30"/>
    </row>
    <row r="1889" spans="2:7" x14ac:dyDescent="0.4">
      <c r="B1889" s="30" t="s">
        <v>4178</v>
      </c>
      <c r="C1889" s="30" t="s">
        <v>183</v>
      </c>
      <c r="D1889" s="30">
        <v>151</v>
      </c>
      <c r="E1889" s="33" t="s">
        <v>4614</v>
      </c>
      <c r="F1889" s="37"/>
      <c r="G1889" s="30"/>
    </row>
    <row r="1890" spans="2:7" x14ac:dyDescent="0.4">
      <c r="B1890" s="30" t="s">
        <v>4178</v>
      </c>
      <c r="C1890" s="30" t="s">
        <v>183</v>
      </c>
      <c r="D1890" s="30">
        <v>152</v>
      </c>
      <c r="E1890" s="33" t="s">
        <v>2628</v>
      </c>
      <c r="F1890" s="37"/>
      <c r="G1890" s="30"/>
    </row>
    <row r="1891" spans="2:7" x14ac:dyDescent="0.4">
      <c r="B1891" s="30" t="s">
        <v>4178</v>
      </c>
      <c r="C1891" s="30" t="s">
        <v>183</v>
      </c>
      <c r="D1891" s="30">
        <v>153</v>
      </c>
      <c r="E1891" s="33" t="s">
        <v>2818</v>
      </c>
      <c r="F1891" s="37"/>
      <c r="G1891" s="30"/>
    </row>
    <row r="1892" spans="2:7" x14ac:dyDescent="0.4">
      <c r="B1892" s="30" t="s">
        <v>4178</v>
      </c>
      <c r="C1892" s="30" t="s">
        <v>183</v>
      </c>
      <c r="D1892" s="30">
        <v>154</v>
      </c>
      <c r="E1892" s="33" t="s">
        <v>2670</v>
      </c>
      <c r="F1892" s="37"/>
      <c r="G1892" s="30"/>
    </row>
    <row r="1893" spans="2:7" x14ac:dyDescent="0.4">
      <c r="B1893" s="30" t="s">
        <v>4178</v>
      </c>
      <c r="C1893" s="30" t="s">
        <v>183</v>
      </c>
      <c r="D1893" s="30">
        <v>155</v>
      </c>
      <c r="E1893" s="33" t="s">
        <v>4616</v>
      </c>
      <c r="F1893" s="37"/>
      <c r="G1893" s="30"/>
    </row>
    <row r="1894" spans="2:7" x14ac:dyDescent="0.4">
      <c r="B1894" s="30" t="s">
        <v>4178</v>
      </c>
      <c r="C1894" s="30" t="s">
        <v>183</v>
      </c>
      <c r="D1894" s="30">
        <v>156</v>
      </c>
      <c r="E1894" s="33" t="s">
        <v>4617</v>
      </c>
      <c r="F1894" s="37"/>
      <c r="G1894" s="30"/>
    </row>
    <row r="1895" spans="2:7" x14ac:dyDescent="0.4">
      <c r="B1895" s="30" t="s">
        <v>4178</v>
      </c>
      <c r="C1895" s="30" t="s">
        <v>183</v>
      </c>
      <c r="D1895" s="30">
        <v>157</v>
      </c>
      <c r="E1895" s="33" t="s">
        <v>4619</v>
      </c>
      <c r="F1895" s="37"/>
      <c r="G1895" s="30"/>
    </row>
    <row r="1896" spans="2:7" x14ac:dyDescent="0.4">
      <c r="B1896" s="30" t="s">
        <v>4178</v>
      </c>
      <c r="C1896" s="30" t="s">
        <v>183</v>
      </c>
      <c r="D1896" s="30">
        <v>158</v>
      </c>
      <c r="E1896" s="33" t="s">
        <v>2869</v>
      </c>
      <c r="F1896" s="37"/>
      <c r="G1896" s="30"/>
    </row>
    <row r="1897" spans="2:7" x14ac:dyDescent="0.4">
      <c r="B1897" s="30" t="s">
        <v>4178</v>
      </c>
      <c r="C1897" s="30" t="s">
        <v>183</v>
      </c>
      <c r="D1897" s="30">
        <v>159</v>
      </c>
      <c r="E1897" s="33" t="s">
        <v>3727</v>
      </c>
      <c r="F1897" s="37"/>
      <c r="G1897" s="30"/>
    </row>
    <row r="1898" spans="2:7" x14ac:dyDescent="0.4">
      <c r="B1898" s="30" t="s">
        <v>4178</v>
      </c>
      <c r="C1898" s="30" t="s">
        <v>183</v>
      </c>
      <c r="D1898" s="30">
        <v>160</v>
      </c>
      <c r="E1898" s="33" t="s">
        <v>2045</v>
      </c>
      <c r="F1898" s="37"/>
      <c r="G1898" s="30"/>
    </row>
    <row r="1899" spans="2:7" x14ac:dyDescent="0.4">
      <c r="B1899" s="30" t="s">
        <v>4178</v>
      </c>
      <c r="C1899" s="30" t="s">
        <v>183</v>
      </c>
      <c r="D1899" s="30">
        <v>161</v>
      </c>
      <c r="E1899" s="33" t="s">
        <v>2050</v>
      </c>
      <c r="F1899" s="37"/>
      <c r="G1899" s="30"/>
    </row>
    <row r="1900" spans="2:7" x14ac:dyDescent="0.4">
      <c r="B1900" s="30" t="s">
        <v>4178</v>
      </c>
      <c r="C1900" s="30" t="s">
        <v>183</v>
      </c>
      <c r="D1900" s="30">
        <v>162</v>
      </c>
      <c r="E1900" s="33" t="s">
        <v>2191</v>
      </c>
      <c r="F1900" s="37"/>
      <c r="G1900" s="30"/>
    </row>
    <row r="1901" spans="2:7" x14ac:dyDescent="0.4">
      <c r="B1901" s="30" t="s">
        <v>4178</v>
      </c>
      <c r="C1901" s="30" t="s">
        <v>183</v>
      </c>
      <c r="D1901" s="30">
        <v>163</v>
      </c>
      <c r="E1901" s="33" t="s">
        <v>6993</v>
      </c>
      <c r="F1901" s="37"/>
      <c r="G1901" s="30"/>
    </row>
    <row r="1902" spans="2:7" x14ac:dyDescent="0.4">
      <c r="B1902" s="30" t="s">
        <v>4178</v>
      </c>
      <c r="C1902" s="30" t="s">
        <v>183</v>
      </c>
      <c r="D1902" s="30">
        <v>164</v>
      </c>
      <c r="E1902" s="30" t="s">
        <v>4620</v>
      </c>
      <c r="F1902" s="37" t="s">
        <v>6854</v>
      </c>
      <c r="G1902" s="30"/>
    </row>
    <row r="1903" spans="2:7" x14ac:dyDescent="0.4">
      <c r="B1903" s="30" t="s">
        <v>4178</v>
      </c>
      <c r="C1903" s="30" t="s">
        <v>183</v>
      </c>
      <c r="D1903" s="30">
        <v>165</v>
      </c>
      <c r="E1903" s="30" t="s">
        <v>3892</v>
      </c>
      <c r="F1903" s="37" t="s">
        <v>6854</v>
      </c>
      <c r="G1903" s="30"/>
    </row>
    <row r="1904" spans="2:7" x14ac:dyDescent="0.4">
      <c r="B1904" s="30" t="s">
        <v>4178</v>
      </c>
      <c r="C1904" s="30" t="s">
        <v>183</v>
      </c>
      <c r="D1904" s="30">
        <v>166</v>
      </c>
      <c r="E1904" s="30" t="s">
        <v>4621</v>
      </c>
      <c r="F1904" s="37" t="s">
        <v>6854</v>
      </c>
      <c r="G1904" s="30"/>
    </row>
    <row r="1905" spans="2:7" x14ac:dyDescent="0.4">
      <c r="B1905" s="30" t="s">
        <v>4178</v>
      </c>
      <c r="C1905" s="30" t="s">
        <v>183</v>
      </c>
      <c r="D1905" s="30">
        <v>167</v>
      </c>
      <c r="E1905" s="30" t="s">
        <v>439</v>
      </c>
      <c r="F1905" s="37" t="s">
        <v>6854</v>
      </c>
      <c r="G1905" s="30"/>
    </row>
    <row r="1906" spans="2:7" x14ac:dyDescent="0.4">
      <c r="B1906" s="30" t="s">
        <v>4178</v>
      </c>
      <c r="C1906" s="30" t="s">
        <v>183</v>
      </c>
      <c r="D1906" s="30">
        <v>168</v>
      </c>
      <c r="E1906" s="30" t="s">
        <v>1060</v>
      </c>
      <c r="F1906" s="37" t="s">
        <v>6854</v>
      </c>
      <c r="G1906" s="30"/>
    </row>
    <row r="1907" spans="2:7" x14ac:dyDescent="0.4">
      <c r="B1907" s="30" t="s">
        <v>4178</v>
      </c>
      <c r="C1907" s="30" t="s">
        <v>183</v>
      </c>
      <c r="D1907" s="30">
        <v>169</v>
      </c>
      <c r="E1907" s="30" t="s">
        <v>2435</v>
      </c>
      <c r="F1907" s="37" t="s">
        <v>6854</v>
      </c>
      <c r="G1907" s="30"/>
    </row>
    <row r="1908" spans="2:7" x14ac:dyDescent="0.4">
      <c r="B1908" s="30" t="s">
        <v>4178</v>
      </c>
      <c r="C1908" s="30" t="s">
        <v>183</v>
      </c>
      <c r="D1908" s="30">
        <v>170</v>
      </c>
      <c r="E1908" s="30" t="s">
        <v>1639</v>
      </c>
      <c r="F1908" s="37" t="s">
        <v>6854</v>
      </c>
      <c r="G1908" s="30"/>
    </row>
    <row r="1909" spans="2:7" x14ac:dyDescent="0.4">
      <c r="B1909" s="30" t="s">
        <v>4178</v>
      </c>
      <c r="C1909" s="30" t="s">
        <v>183</v>
      </c>
      <c r="D1909" s="30">
        <v>171</v>
      </c>
      <c r="E1909" s="30" t="s">
        <v>4623</v>
      </c>
      <c r="F1909" s="37" t="s">
        <v>6854</v>
      </c>
      <c r="G1909" s="30"/>
    </row>
    <row r="1910" spans="2:7" x14ac:dyDescent="0.4">
      <c r="B1910" s="30" t="s">
        <v>4178</v>
      </c>
      <c r="C1910" s="30" t="s">
        <v>183</v>
      </c>
      <c r="D1910" s="30">
        <v>172</v>
      </c>
      <c r="E1910" s="30" t="s">
        <v>2055</v>
      </c>
      <c r="F1910" s="37" t="s">
        <v>6854</v>
      </c>
      <c r="G1910" s="30"/>
    </row>
    <row r="1911" spans="2:7" x14ac:dyDescent="0.4">
      <c r="B1911" s="30" t="s">
        <v>4178</v>
      </c>
      <c r="C1911" s="30" t="s">
        <v>183</v>
      </c>
      <c r="D1911" s="30">
        <v>173</v>
      </c>
      <c r="E1911" s="30" t="s">
        <v>4055</v>
      </c>
      <c r="F1911" s="37" t="s">
        <v>6854</v>
      </c>
      <c r="G1911" s="30"/>
    </row>
    <row r="1912" spans="2:7" x14ac:dyDescent="0.4">
      <c r="B1912" s="30" t="s">
        <v>4178</v>
      </c>
      <c r="C1912" s="30" t="s">
        <v>183</v>
      </c>
      <c r="D1912" s="30">
        <v>174</v>
      </c>
      <c r="E1912" s="30" t="s">
        <v>4624</v>
      </c>
      <c r="F1912" s="37" t="s">
        <v>6854</v>
      </c>
      <c r="G1912" s="30"/>
    </row>
    <row r="1913" spans="2:7" x14ac:dyDescent="0.4">
      <c r="B1913" s="30" t="s">
        <v>4178</v>
      </c>
      <c r="C1913" s="30" t="s">
        <v>183</v>
      </c>
      <c r="D1913" s="30">
        <v>175</v>
      </c>
      <c r="E1913" s="30" t="s">
        <v>3375</v>
      </c>
      <c r="F1913" s="37" t="s">
        <v>6854</v>
      </c>
      <c r="G1913" s="30"/>
    </row>
    <row r="1914" spans="2:7" x14ac:dyDescent="0.4">
      <c r="B1914" s="30" t="s">
        <v>4178</v>
      </c>
      <c r="C1914" s="30" t="s">
        <v>183</v>
      </c>
      <c r="D1914" s="30">
        <v>176</v>
      </c>
      <c r="E1914" s="30" t="s">
        <v>273</v>
      </c>
      <c r="F1914" s="37" t="s">
        <v>6854</v>
      </c>
      <c r="G1914" s="30"/>
    </row>
    <row r="1915" spans="2:7" x14ac:dyDescent="0.4">
      <c r="B1915" s="30" t="s">
        <v>4178</v>
      </c>
      <c r="C1915" s="30" t="s">
        <v>183</v>
      </c>
      <c r="D1915" s="30">
        <v>177</v>
      </c>
      <c r="E1915" s="30" t="s">
        <v>4625</v>
      </c>
      <c r="F1915" s="37" t="s">
        <v>6854</v>
      </c>
      <c r="G1915" s="30"/>
    </row>
    <row r="1916" spans="2:7" x14ac:dyDescent="0.4">
      <c r="B1916" s="30" t="s">
        <v>4178</v>
      </c>
      <c r="C1916" s="30" t="s">
        <v>183</v>
      </c>
      <c r="D1916" s="30">
        <v>178</v>
      </c>
      <c r="E1916" s="32" t="s">
        <v>268</v>
      </c>
      <c r="F1916" s="37"/>
      <c r="G1916" s="30"/>
    </row>
    <row r="1917" spans="2:7" x14ac:dyDescent="0.4">
      <c r="B1917" s="30" t="s">
        <v>4178</v>
      </c>
      <c r="C1917" s="30" t="s">
        <v>183</v>
      </c>
      <c r="D1917" s="30">
        <v>179</v>
      </c>
      <c r="E1917" s="32" t="s">
        <v>228</v>
      </c>
      <c r="F1917" s="37"/>
      <c r="G1917" s="30"/>
    </row>
    <row r="1918" spans="2:7" x14ac:dyDescent="0.4">
      <c r="B1918" s="30" t="s">
        <v>4178</v>
      </c>
      <c r="C1918" s="30" t="s">
        <v>183</v>
      </c>
      <c r="D1918" s="30">
        <v>180</v>
      </c>
      <c r="E1918" s="32" t="s">
        <v>281</v>
      </c>
      <c r="F1918" s="37"/>
      <c r="G1918" s="30"/>
    </row>
    <row r="1919" spans="2:7" x14ac:dyDescent="0.4">
      <c r="B1919" s="30" t="s">
        <v>4178</v>
      </c>
      <c r="C1919" s="30" t="s">
        <v>183</v>
      </c>
      <c r="D1919" s="30">
        <v>181</v>
      </c>
      <c r="E1919" s="32" t="s">
        <v>100</v>
      </c>
      <c r="F1919" s="37"/>
      <c r="G1919" s="30"/>
    </row>
    <row r="1920" spans="2:7" x14ac:dyDescent="0.4">
      <c r="B1920" s="30" t="s">
        <v>4178</v>
      </c>
      <c r="C1920" s="30" t="s">
        <v>183</v>
      </c>
      <c r="D1920" s="30">
        <v>182</v>
      </c>
      <c r="E1920" s="32" t="s">
        <v>285</v>
      </c>
      <c r="F1920" s="37"/>
      <c r="G1920" s="30"/>
    </row>
    <row r="1921" spans="2:7" x14ac:dyDescent="0.4">
      <c r="B1921" s="30" t="s">
        <v>4178</v>
      </c>
      <c r="C1921" s="30" t="s">
        <v>183</v>
      </c>
      <c r="D1921" s="30">
        <v>183</v>
      </c>
      <c r="E1921" s="32" t="s">
        <v>288</v>
      </c>
      <c r="F1921" s="37"/>
      <c r="G1921" s="30"/>
    </row>
    <row r="1922" spans="2:7" x14ac:dyDescent="0.4">
      <c r="B1922" s="30" t="s">
        <v>4178</v>
      </c>
      <c r="C1922" s="30" t="s">
        <v>183</v>
      </c>
      <c r="D1922" s="30">
        <v>184</v>
      </c>
      <c r="E1922" s="35" t="s">
        <v>6085</v>
      </c>
      <c r="F1922" s="37"/>
      <c r="G1922" s="30"/>
    </row>
    <row r="1923" spans="2:7" x14ac:dyDescent="0.4">
      <c r="B1923" s="30" t="s">
        <v>4178</v>
      </c>
      <c r="C1923" s="30" t="s">
        <v>183</v>
      </c>
      <c r="D1923" s="30">
        <v>185</v>
      </c>
      <c r="E1923" s="33" t="s">
        <v>539</v>
      </c>
      <c r="F1923" s="37"/>
      <c r="G1923" s="30"/>
    </row>
    <row r="1924" spans="2:7" x14ac:dyDescent="0.4">
      <c r="B1924" s="30" t="s">
        <v>4178</v>
      </c>
      <c r="C1924" s="30" t="s">
        <v>183</v>
      </c>
      <c r="D1924" s="30">
        <v>186</v>
      </c>
      <c r="E1924" s="33" t="s">
        <v>303</v>
      </c>
      <c r="F1924" s="37"/>
      <c r="G1924" s="30"/>
    </row>
    <row r="1925" spans="2:7" x14ac:dyDescent="0.4">
      <c r="B1925" s="30" t="s">
        <v>4178</v>
      </c>
      <c r="C1925" s="30" t="s">
        <v>183</v>
      </c>
      <c r="D1925" s="30">
        <v>187</v>
      </c>
      <c r="E1925" s="33" t="s">
        <v>826</v>
      </c>
      <c r="F1925" s="37"/>
      <c r="G1925" s="30"/>
    </row>
    <row r="1926" spans="2:7" x14ac:dyDescent="0.4">
      <c r="B1926" s="30" t="s">
        <v>4178</v>
      </c>
      <c r="C1926" s="30" t="s">
        <v>183</v>
      </c>
      <c r="D1926" s="30">
        <v>188</v>
      </c>
      <c r="E1926" s="35" t="s">
        <v>2460</v>
      </c>
      <c r="F1926" s="37" t="s">
        <v>6854</v>
      </c>
      <c r="G1926" s="30"/>
    </row>
    <row r="1927" spans="2:7" x14ac:dyDescent="0.4">
      <c r="B1927" s="30" t="s">
        <v>4178</v>
      </c>
      <c r="C1927" s="30" t="s">
        <v>183</v>
      </c>
      <c r="D1927" s="30">
        <v>189</v>
      </c>
      <c r="E1927" s="35" t="s">
        <v>6105</v>
      </c>
      <c r="F1927" s="37" t="s">
        <v>6854</v>
      </c>
      <c r="G1927" s="30"/>
    </row>
    <row r="1928" spans="2:7" x14ac:dyDescent="0.4">
      <c r="B1928" s="30" t="s">
        <v>4178</v>
      </c>
      <c r="C1928" s="30" t="s">
        <v>183</v>
      </c>
      <c r="D1928" s="30">
        <v>190</v>
      </c>
      <c r="E1928" s="63" t="s">
        <v>6994</v>
      </c>
      <c r="F1928" s="37"/>
      <c r="G1928" s="30"/>
    </row>
    <row r="1929" spans="2:7" x14ac:dyDescent="0.4">
      <c r="B1929" s="30" t="s">
        <v>4645</v>
      </c>
      <c r="C1929" s="30" t="s">
        <v>4647</v>
      </c>
      <c r="D1929" s="30">
        <v>1</v>
      </c>
      <c r="E1929" s="32" t="s">
        <v>73</v>
      </c>
      <c r="F1929" s="37" t="s">
        <v>6854</v>
      </c>
      <c r="G1929" s="30"/>
    </row>
    <row r="1930" spans="2:7" x14ac:dyDescent="0.4">
      <c r="B1930" s="30" t="s">
        <v>4645</v>
      </c>
      <c r="C1930" s="30" t="s">
        <v>4647</v>
      </c>
      <c r="D1930" s="30">
        <v>2</v>
      </c>
      <c r="E1930" s="32" t="s">
        <v>2635</v>
      </c>
      <c r="F1930" s="37" t="s">
        <v>6854</v>
      </c>
      <c r="G1930" s="30"/>
    </row>
    <row r="1931" spans="2:7" x14ac:dyDescent="0.4">
      <c r="B1931" s="30" t="s">
        <v>4645</v>
      </c>
      <c r="C1931" s="30" t="s">
        <v>4647</v>
      </c>
      <c r="D1931" s="30">
        <v>3</v>
      </c>
      <c r="E1931" s="32" t="s">
        <v>2463</v>
      </c>
      <c r="F1931" s="37" t="s">
        <v>6854</v>
      </c>
      <c r="G1931" s="30"/>
    </row>
    <row r="1932" spans="2:7" x14ac:dyDescent="0.4">
      <c r="B1932" s="30" t="s">
        <v>4645</v>
      </c>
      <c r="C1932" s="30" t="s">
        <v>4647</v>
      </c>
      <c r="D1932" s="30">
        <v>4</v>
      </c>
      <c r="E1932" s="32" t="s">
        <v>650</v>
      </c>
      <c r="F1932" s="37" t="s">
        <v>6854</v>
      </c>
      <c r="G1932" s="30"/>
    </row>
    <row r="1933" spans="2:7" x14ac:dyDescent="0.4">
      <c r="B1933" s="30" t="s">
        <v>4645</v>
      </c>
      <c r="C1933" s="30" t="s">
        <v>4647</v>
      </c>
      <c r="D1933" s="30">
        <v>5</v>
      </c>
      <c r="E1933" s="33" t="s">
        <v>4649</v>
      </c>
      <c r="F1933" s="37"/>
      <c r="G1933" s="30"/>
    </row>
    <row r="1934" spans="2:7" x14ac:dyDescent="0.4">
      <c r="B1934" s="30" t="s">
        <v>4645</v>
      </c>
      <c r="C1934" s="30" t="s">
        <v>4647</v>
      </c>
      <c r="D1934" s="30">
        <v>6</v>
      </c>
      <c r="E1934" s="33" t="s">
        <v>4650</v>
      </c>
      <c r="F1934" s="37"/>
      <c r="G1934" s="30"/>
    </row>
    <row r="1935" spans="2:7" x14ac:dyDescent="0.4">
      <c r="B1935" s="30" t="s">
        <v>4645</v>
      </c>
      <c r="C1935" s="30" t="s">
        <v>4647</v>
      </c>
      <c r="D1935" s="30">
        <v>7</v>
      </c>
      <c r="E1935" s="33" t="s">
        <v>330</v>
      </c>
      <c r="F1935" s="37"/>
      <c r="G1935" s="30"/>
    </row>
    <row r="1936" spans="2:7" x14ac:dyDescent="0.4">
      <c r="B1936" s="30" t="s">
        <v>4645</v>
      </c>
      <c r="C1936" s="30" t="s">
        <v>4647</v>
      </c>
      <c r="D1936" s="30">
        <v>8</v>
      </c>
      <c r="E1936" s="33" t="s">
        <v>3311</v>
      </c>
      <c r="F1936" s="37"/>
      <c r="G1936" s="30"/>
    </row>
    <row r="1937" spans="2:7" x14ac:dyDescent="0.4">
      <c r="B1937" s="30" t="s">
        <v>4645</v>
      </c>
      <c r="C1937" s="30" t="s">
        <v>4647</v>
      </c>
      <c r="D1937" s="30">
        <v>9</v>
      </c>
      <c r="E1937" s="33" t="s">
        <v>4652</v>
      </c>
      <c r="F1937" s="37"/>
      <c r="G1937" s="30"/>
    </row>
    <row r="1938" spans="2:7" x14ac:dyDescent="0.4">
      <c r="B1938" s="30" t="s">
        <v>4645</v>
      </c>
      <c r="C1938" s="30" t="s">
        <v>4647</v>
      </c>
      <c r="D1938" s="30">
        <v>10</v>
      </c>
      <c r="E1938" s="33" t="s">
        <v>1919</v>
      </c>
      <c r="F1938" s="37"/>
      <c r="G1938" s="30"/>
    </row>
    <row r="1939" spans="2:7" x14ac:dyDescent="0.4">
      <c r="B1939" s="30" t="s">
        <v>4645</v>
      </c>
      <c r="C1939" s="30" t="s">
        <v>4647</v>
      </c>
      <c r="D1939" s="30">
        <v>11</v>
      </c>
      <c r="E1939" s="33" t="s">
        <v>3222</v>
      </c>
      <c r="F1939" s="37"/>
      <c r="G1939" s="30"/>
    </row>
    <row r="1940" spans="2:7" x14ac:dyDescent="0.4">
      <c r="B1940" s="30" t="s">
        <v>4645</v>
      </c>
      <c r="C1940" s="30" t="s">
        <v>4647</v>
      </c>
      <c r="D1940" s="30">
        <v>12</v>
      </c>
      <c r="E1940" s="33" t="s">
        <v>4091</v>
      </c>
      <c r="F1940" s="37"/>
      <c r="G1940" s="30"/>
    </row>
    <row r="1941" spans="2:7" x14ac:dyDescent="0.4">
      <c r="B1941" s="30" t="s">
        <v>4645</v>
      </c>
      <c r="C1941" s="30" t="s">
        <v>4647</v>
      </c>
      <c r="D1941" s="30">
        <v>13</v>
      </c>
      <c r="E1941" s="33" t="s">
        <v>1464</v>
      </c>
      <c r="F1941" s="37"/>
      <c r="G1941" s="30"/>
    </row>
    <row r="1942" spans="2:7" x14ac:dyDescent="0.4">
      <c r="B1942" s="30" t="s">
        <v>4645</v>
      </c>
      <c r="C1942" s="30" t="s">
        <v>4647</v>
      </c>
      <c r="D1942" s="30">
        <v>14</v>
      </c>
      <c r="E1942" s="33" t="s">
        <v>4653</v>
      </c>
      <c r="F1942" s="37"/>
      <c r="G1942" s="30"/>
    </row>
    <row r="1943" spans="2:7" x14ac:dyDescent="0.4">
      <c r="B1943" s="30" t="s">
        <v>4645</v>
      </c>
      <c r="C1943" s="30" t="s">
        <v>4647</v>
      </c>
      <c r="D1943" s="30">
        <v>15</v>
      </c>
      <c r="E1943" s="33" t="s">
        <v>2061</v>
      </c>
      <c r="F1943" s="37"/>
      <c r="G1943" s="30"/>
    </row>
    <row r="1944" spans="2:7" x14ac:dyDescent="0.4">
      <c r="B1944" s="30" t="s">
        <v>4645</v>
      </c>
      <c r="C1944" s="30" t="s">
        <v>4647</v>
      </c>
      <c r="D1944" s="30">
        <v>16</v>
      </c>
      <c r="E1944" s="33" t="s">
        <v>1173</v>
      </c>
      <c r="F1944" s="37"/>
      <c r="G1944" s="30"/>
    </row>
    <row r="1945" spans="2:7" x14ac:dyDescent="0.4">
      <c r="B1945" s="30" t="s">
        <v>4645</v>
      </c>
      <c r="C1945" s="30" t="s">
        <v>4647</v>
      </c>
      <c r="D1945" s="30">
        <v>17</v>
      </c>
      <c r="E1945" s="33" t="s">
        <v>4655</v>
      </c>
      <c r="F1945" s="37"/>
      <c r="G1945" s="30"/>
    </row>
    <row r="1946" spans="2:7" x14ac:dyDescent="0.4">
      <c r="B1946" s="30" t="s">
        <v>4645</v>
      </c>
      <c r="C1946" s="30" t="s">
        <v>4647</v>
      </c>
      <c r="D1946" s="30">
        <v>18</v>
      </c>
      <c r="E1946" s="33" t="s">
        <v>4656</v>
      </c>
      <c r="F1946" s="37"/>
      <c r="G1946" s="30"/>
    </row>
    <row r="1947" spans="2:7" x14ac:dyDescent="0.4">
      <c r="B1947" s="30" t="s">
        <v>4645</v>
      </c>
      <c r="C1947" s="30" t="s">
        <v>4647</v>
      </c>
      <c r="D1947" s="30">
        <v>19</v>
      </c>
      <c r="E1947" s="33" t="s">
        <v>4657</v>
      </c>
      <c r="F1947" s="37"/>
      <c r="G1947" s="30"/>
    </row>
    <row r="1948" spans="2:7" x14ac:dyDescent="0.4">
      <c r="B1948" s="30" t="s">
        <v>4645</v>
      </c>
      <c r="C1948" s="30" t="s">
        <v>4647</v>
      </c>
      <c r="D1948" s="30">
        <v>20</v>
      </c>
      <c r="E1948" s="33" t="s">
        <v>4658</v>
      </c>
      <c r="F1948" s="37"/>
      <c r="G1948" s="30"/>
    </row>
    <row r="1949" spans="2:7" x14ac:dyDescent="0.4">
      <c r="B1949" s="30" t="s">
        <v>4645</v>
      </c>
      <c r="C1949" s="30" t="s">
        <v>4647</v>
      </c>
      <c r="D1949" s="30">
        <v>21</v>
      </c>
      <c r="E1949" s="33" t="s">
        <v>4659</v>
      </c>
      <c r="F1949" s="37"/>
      <c r="G1949" s="30"/>
    </row>
    <row r="1950" spans="2:7" x14ac:dyDescent="0.4">
      <c r="B1950" s="30" t="s">
        <v>4645</v>
      </c>
      <c r="C1950" s="30" t="s">
        <v>4647</v>
      </c>
      <c r="D1950" s="30">
        <v>22</v>
      </c>
      <c r="E1950" s="33" t="s">
        <v>4661</v>
      </c>
      <c r="F1950" s="37"/>
      <c r="G1950" s="30"/>
    </row>
    <row r="1951" spans="2:7" x14ac:dyDescent="0.4">
      <c r="B1951" s="30" t="s">
        <v>4645</v>
      </c>
      <c r="C1951" s="30" t="s">
        <v>4647</v>
      </c>
      <c r="D1951" s="30">
        <v>23</v>
      </c>
      <c r="E1951" s="33" t="s">
        <v>4662</v>
      </c>
      <c r="F1951" s="37"/>
      <c r="G1951" s="30"/>
    </row>
    <row r="1952" spans="2:7" x14ac:dyDescent="0.4">
      <c r="B1952" s="30" t="s">
        <v>4645</v>
      </c>
      <c r="C1952" s="30" t="s">
        <v>4647</v>
      </c>
      <c r="D1952" s="30">
        <v>24</v>
      </c>
      <c r="E1952" s="33" t="s">
        <v>4663</v>
      </c>
      <c r="F1952" s="37"/>
      <c r="G1952" s="30"/>
    </row>
    <row r="1953" spans="2:7" x14ac:dyDescent="0.4">
      <c r="B1953" s="30" t="s">
        <v>4645</v>
      </c>
      <c r="C1953" s="30" t="s">
        <v>4647</v>
      </c>
      <c r="D1953" s="30">
        <v>25</v>
      </c>
      <c r="E1953" s="33" t="s">
        <v>422</v>
      </c>
      <c r="F1953" s="37"/>
      <c r="G1953" s="30"/>
    </row>
    <row r="1954" spans="2:7" x14ac:dyDescent="0.4">
      <c r="B1954" s="30" t="s">
        <v>4645</v>
      </c>
      <c r="C1954" s="30" t="s">
        <v>4647</v>
      </c>
      <c r="D1954" s="30">
        <v>26</v>
      </c>
      <c r="E1954" s="33" t="s">
        <v>4664</v>
      </c>
      <c r="F1954" s="37"/>
      <c r="G1954" s="30"/>
    </row>
    <row r="1955" spans="2:7" x14ac:dyDescent="0.4">
      <c r="B1955" s="30" t="s">
        <v>4645</v>
      </c>
      <c r="C1955" s="30" t="s">
        <v>4647</v>
      </c>
      <c r="D1955" s="30">
        <v>27</v>
      </c>
      <c r="E1955" s="33" t="s">
        <v>4505</v>
      </c>
      <c r="F1955" s="37"/>
      <c r="G1955" s="30"/>
    </row>
    <row r="1956" spans="2:7" x14ac:dyDescent="0.4">
      <c r="B1956" s="30" t="s">
        <v>4645</v>
      </c>
      <c r="C1956" s="30" t="s">
        <v>4647</v>
      </c>
      <c r="D1956" s="30">
        <v>28</v>
      </c>
      <c r="E1956" s="33" t="s">
        <v>4400</v>
      </c>
      <c r="F1956" s="37"/>
      <c r="G1956" s="30"/>
    </row>
    <row r="1957" spans="2:7" x14ac:dyDescent="0.4">
      <c r="B1957" s="30" t="s">
        <v>4645</v>
      </c>
      <c r="C1957" s="30" t="s">
        <v>4647</v>
      </c>
      <c r="D1957" s="30">
        <v>29</v>
      </c>
      <c r="E1957" s="33" t="s">
        <v>2902</v>
      </c>
      <c r="F1957" s="37"/>
      <c r="G1957" s="30"/>
    </row>
    <row r="1958" spans="2:7" x14ac:dyDescent="0.4">
      <c r="B1958" s="30" t="s">
        <v>4645</v>
      </c>
      <c r="C1958" s="30" t="s">
        <v>4647</v>
      </c>
      <c r="D1958" s="30">
        <v>30</v>
      </c>
      <c r="E1958" s="33" t="s">
        <v>4667</v>
      </c>
      <c r="F1958" s="37"/>
      <c r="G1958" s="30"/>
    </row>
    <row r="1959" spans="2:7" x14ac:dyDescent="0.4">
      <c r="B1959" s="30" t="s">
        <v>4645</v>
      </c>
      <c r="C1959" s="30" t="s">
        <v>4647</v>
      </c>
      <c r="D1959" s="30">
        <v>31</v>
      </c>
      <c r="E1959" s="33" t="s">
        <v>3805</v>
      </c>
      <c r="F1959" s="37"/>
      <c r="G1959" s="30"/>
    </row>
    <row r="1960" spans="2:7" x14ac:dyDescent="0.4">
      <c r="B1960" s="30" t="s">
        <v>4645</v>
      </c>
      <c r="C1960" s="30" t="s">
        <v>4647</v>
      </c>
      <c r="D1960" s="30">
        <v>32</v>
      </c>
      <c r="E1960" s="33" t="s">
        <v>4669</v>
      </c>
      <c r="F1960" s="37"/>
      <c r="G1960" s="30"/>
    </row>
    <row r="1961" spans="2:7" x14ac:dyDescent="0.4">
      <c r="B1961" s="30" t="s">
        <v>4645</v>
      </c>
      <c r="C1961" s="30" t="s">
        <v>4647</v>
      </c>
      <c r="D1961" s="30">
        <v>33</v>
      </c>
      <c r="E1961" s="33" t="s">
        <v>4670</v>
      </c>
      <c r="F1961" s="37"/>
      <c r="G1961" s="30"/>
    </row>
    <row r="1962" spans="2:7" x14ac:dyDescent="0.4">
      <c r="B1962" s="30" t="s">
        <v>4645</v>
      </c>
      <c r="C1962" s="30" t="s">
        <v>4647</v>
      </c>
      <c r="D1962" s="30">
        <v>34</v>
      </c>
      <c r="E1962" s="33" t="s">
        <v>4671</v>
      </c>
      <c r="F1962" s="37"/>
      <c r="G1962" s="30"/>
    </row>
    <row r="1963" spans="2:7" x14ac:dyDescent="0.4">
      <c r="B1963" s="30" t="s">
        <v>4645</v>
      </c>
      <c r="C1963" s="30" t="s">
        <v>4647</v>
      </c>
      <c r="D1963" s="30">
        <v>35</v>
      </c>
      <c r="E1963" s="33" t="s">
        <v>4673</v>
      </c>
      <c r="F1963" s="37"/>
      <c r="G1963" s="30"/>
    </row>
    <row r="1964" spans="2:7" x14ac:dyDescent="0.4">
      <c r="B1964" s="30" t="s">
        <v>4645</v>
      </c>
      <c r="C1964" s="30" t="s">
        <v>4647</v>
      </c>
      <c r="D1964" s="30">
        <v>36</v>
      </c>
      <c r="E1964" s="33" t="s">
        <v>3185</v>
      </c>
      <c r="F1964" s="37"/>
      <c r="G1964" s="30"/>
    </row>
    <row r="1965" spans="2:7" x14ac:dyDescent="0.4">
      <c r="B1965" s="30" t="s">
        <v>4645</v>
      </c>
      <c r="C1965" s="30" t="s">
        <v>4647</v>
      </c>
      <c r="D1965" s="30">
        <v>37</v>
      </c>
      <c r="E1965" s="33" t="s">
        <v>2241</v>
      </c>
      <c r="F1965" s="37"/>
      <c r="G1965" s="30"/>
    </row>
    <row r="1966" spans="2:7" x14ac:dyDescent="0.4">
      <c r="B1966" s="30" t="s">
        <v>4645</v>
      </c>
      <c r="C1966" s="30" t="s">
        <v>4647</v>
      </c>
      <c r="D1966" s="30">
        <v>38</v>
      </c>
      <c r="E1966" s="33" t="s">
        <v>4675</v>
      </c>
      <c r="F1966" s="37"/>
      <c r="G1966" s="30"/>
    </row>
    <row r="1967" spans="2:7" x14ac:dyDescent="0.4">
      <c r="B1967" s="30" t="s">
        <v>4645</v>
      </c>
      <c r="C1967" s="30" t="s">
        <v>4647</v>
      </c>
      <c r="D1967" s="30">
        <v>39</v>
      </c>
      <c r="E1967" s="33" t="s">
        <v>2007</v>
      </c>
      <c r="F1967" s="37"/>
      <c r="G1967" s="30"/>
    </row>
    <row r="1968" spans="2:7" x14ac:dyDescent="0.4">
      <c r="B1968" s="30" t="s">
        <v>4645</v>
      </c>
      <c r="C1968" s="30" t="s">
        <v>4647</v>
      </c>
      <c r="D1968" s="30">
        <v>40</v>
      </c>
      <c r="E1968" s="33" t="s">
        <v>2032</v>
      </c>
      <c r="F1968" s="37"/>
      <c r="G1968" s="30"/>
    </row>
    <row r="1969" spans="2:7" x14ac:dyDescent="0.4">
      <c r="B1969" s="30" t="s">
        <v>4645</v>
      </c>
      <c r="C1969" s="30" t="s">
        <v>4647</v>
      </c>
      <c r="D1969" s="30">
        <v>41</v>
      </c>
      <c r="E1969" s="33" t="s">
        <v>4678</v>
      </c>
      <c r="F1969" s="37"/>
      <c r="G1969" s="30"/>
    </row>
    <row r="1970" spans="2:7" x14ac:dyDescent="0.4">
      <c r="B1970" s="30" t="s">
        <v>4645</v>
      </c>
      <c r="C1970" s="30" t="s">
        <v>4647</v>
      </c>
      <c r="D1970" s="30">
        <v>42</v>
      </c>
      <c r="E1970" s="33" t="s">
        <v>4681</v>
      </c>
      <c r="F1970" s="37"/>
      <c r="G1970" s="30"/>
    </row>
    <row r="1971" spans="2:7" x14ac:dyDescent="0.4">
      <c r="B1971" s="30" t="s">
        <v>4645</v>
      </c>
      <c r="C1971" s="30" t="s">
        <v>4647</v>
      </c>
      <c r="D1971" s="30">
        <v>43</v>
      </c>
      <c r="E1971" s="33" t="s">
        <v>2256</v>
      </c>
      <c r="F1971" s="37"/>
      <c r="G1971" s="30"/>
    </row>
    <row r="1972" spans="2:7" x14ac:dyDescent="0.4">
      <c r="B1972" s="30" t="s">
        <v>4645</v>
      </c>
      <c r="C1972" s="30" t="s">
        <v>4647</v>
      </c>
      <c r="D1972" s="30">
        <v>44</v>
      </c>
      <c r="E1972" s="33" t="s">
        <v>4682</v>
      </c>
      <c r="F1972" s="37"/>
      <c r="G1972" s="30"/>
    </row>
    <row r="1973" spans="2:7" x14ac:dyDescent="0.4">
      <c r="B1973" s="30" t="s">
        <v>4645</v>
      </c>
      <c r="C1973" s="30" t="s">
        <v>4647</v>
      </c>
      <c r="D1973" s="30">
        <v>45</v>
      </c>
      <c r="E1973" s="33" t="s">
        <v>3973</v>
      </c>
      <c r="F1973" s="37"/>
      <c r="G1973" s="30"/>
    </row>
    <row r="1974" spans="2:7" x14ac:dyDescent="0.4">
      <c r="B1974" s="30" t="s">
        <v>4645</v>
      </c>
      <c r="C1974" s="30" t="s">
        <v>4647</v>
      </c>
      <c r="D1974" s="30">
        <v>46</v>
      </c>
      <c r="E1974" s="33" t="s">
        <v>4683</v>
      </c>
      <c r="F1974" s="37"/>
      <c r="G1974" s="30"/>
    </row>
    <row r="1975" spans="2:7" x14ac:dyDescent="0.4">
      <c r="B1975" s="30" t="s">
        <v>4645</v>
      </c>
      <c r="C1975" s="30" t="s">
        <v>4647</v>
      </c>
      <c r="D1975" s="30">
        <v>47</v>
      </c>
      <c r="E1975" s="33" t="s">
        <v>4684</v>
      </c>
      <c r="F1975" s="37"/>
      <c r="G1975" s="30"/>
    </row>
    <row r="1976" spans="2:7" x14ac:dyDescent="0.4">
      <c r="B1976" s="30" t="s">
        <v>4645</v>
      </c>
      <c r="C1976" s="30" t="s">
        <v>4647</v>
      </c>
      <c r="D1976" s="30">
        <v>48</v>
      </c>
      <c r="E1976" s="33" t="s">
        <v>4679</v>
      </c>
      <c r="F1976" s="37"/>
      <c r="G1976" s="30"/>
    </row>
    <row r="1977" spans="2:7" x14ac:dyDescent="0.4">
      <c r="B1977" s="30" t="s">
        <v>4645</v>
      </c>
      <c r="C1977" s="30" t="s">
        <v>4647</v>
      </c>
      <c r="D1977" s="30">
        <v>49</v>
      </c>
      <c r="E1977" s="33" t="s">
        <v>4685</v>
      </c>
      <c r="F1977" s="37"/>
      <c r="G1977" s="30"/>
    </row>
    <row r="1978" spans="2:7" x14ac:dyDescent="0.4">
      <c r="B1978" s="30" t="s">
        <v>4645</v>
      </c>
      <c r="C1978" s="30" t="s">
        <v>4647</v>
      </c>
      <c r="D1978" s="30">
        <v>50</v>
      </c>
      <c r="E1978" s="33" t="s">
        <v>4686</v>
      </c>
      <c r="F1978" s="37"/>
      <c r="G1978" s="30"/>
    </row>
    <row r="1979" spans="2:7" x14ac:dyDescent="0.4">
      <c r="B1979" s="30" t="s">
        <v>4645</v>
      </c>
      <c r="C1979" s="30" t="s">
        <v>4647</v>
      </c>
      <c r="D1979" s="30">
        <v>51</v>
      </c>
      <c r="E1979" s="33" t="s">
        <v>4687</v>
      </c>
      <c r="F1979" s="37"/>
      <c r="G1979" s="30"/>
    </row>
    <row r="1980" spans="2:7" x14ac:dyDescent="0.4">
      <c r="B1980" s="30" t="s">
        <v>4645</v>
      </c>
      <c r="C1980" s="30" t="s">
        <v>4647</v>
      </c>
      <c r="D1980" s="30">
        <v>52</v>
      </c>
      <c r="E1980" s="33" t="s">
        <v>4688</v>
      </c>
      <c r="F1980" s="37"/>
      <c r="G1980" s="30"/>
    </row>
    <row r="1981" spans="2:7" x14ac:dyDescent="0.4">
      <c r="B1981" s="30" t="s">
        <v>4645</v>
      </c>
      <c r="C1981" s="30" t="s">
        <v>4647</v>
      </c>
      <c r="D1981" s="30">
        <v>53</v>
      </c>
      <c r="E1981" s="33" t="s">
        <v>4692</v>
      </c>
      <c r="F1981" s="37"/>
      <c r="G1981" s="30"/>
    </row>
    <row r="1982" spans="2:7" x14ac:dyDescent="0.4">
      <c r="B1982" s="30" t="s">
        <v>4645</v>
      </c>
      <c r="C1982" s="30" t="s">
        <v>4647</v>
      </c>
      <c r="D1982" s="30">
        <v>54</v>
      </c>
      <c r="E1982" s="33" t="s">
        <v>2892</v>
      </c>
      <c r="F1982" s="37"/>
      <c r="G1982" s="30"/>
    </row>
    <row r="1983" spans="2:7" x14ac:dyDescent="0.4">
      <c r="B1983" s="30" t="s">
        <v>4645</v>
      </c>
      <c r="C1983" s="30" t="s">
        <v>4647</v>
      </c>
      <c r="D1983" s="30">
        <v>55</v>
      </c>
      <c r="E1983" s="33" t="s">
        <v>2489</v>
      </c>
      <c r="F1983" s="37"/>
      <c r="G1983" s="30"/>
    </row>
    <row r="1984" spans="2:7" x14ac:dyDescent="0.4">
      <c r="B1984" s="30" t="s">
        <v>4645</v>
      </c>
      <c r="C1984" s="30" t="s">
        <v>4647</v>
      </c>
      <c r="D1984" s="30">
        <v>56</v>
      </c>
      <c r="E1984" s="33" t="s">
        <v>13</v>
      </c>
      <c r="F1984" s="37"/>
      <c r="G1984" s="30"/>
    </row>
    <row r="1985" spans="2:7" x14ac:dyDescent="0.4">
      <c r="B1985" s="30" t="s">
        <v>4645</v>
      </c>
      <c r="C1985" s="30" t="s">
        <v>4647</v>
      </c>
      <c r="D1985" s="30">
        <v>57</v>
      </c>
      <c r="E1985" s="33" t="s">
        <v>1184</v>
      </c>
      <c r="F1985" s="37"/>
      <c r="G1985" s="30"/>
    </row>
    <row r="1986" spans="2:7" x14ac:dyDescent="0.4">
      <c r="B1986" s="30" t="s">
        <v>4645</v>
      </c>
      <c r="C1986" s="30" t="s">
        <v>4647</v>
      </c>
      <c r="D1986" s="30">
        <v>58</v>
      </c>
      <c r="E1986" s="33" t="s">
        <v>4676</v>
      </c>
      <c r="F1986" s="37"/>
      <c r="G1986" s="30"/>
    </row>
    <row r="1987" spans="2:7" x14ac:dyDescent="0.4">
      <c r="B1987" s="30" t="s">
        <v>4645</v>
      </c>
      <c r="C1987" s="30" t="s">
        <v>4647</v>
      </c>
      <c r="D1987" s="30">
        <v>59</v>
      </c>
      <c r="E1987" s="33" t="s">
        <v>3869</v>
      </c>
      <c r="F1987" s="37"/>
      <c r="G1987" s="30"/>
    </row>
    <row r="1988" spans="2:7" x14ac:dyDescent="0.4">
      <c r="B1988" s="30" t="s">
        <v>4645</v>
      </c>
      <c r="C1988" s="30" t="s">
        <v>4647</v>
      </c>
      <c r="D1988" s="30">
        <v>60</v>
      </c>
      <c r="E1988" s="33" t="s">
        <v>4693</v>
      </c>
      <c r="F1988" s="37"/>
      <c r="G1988" s="30"/>
    </row>
    <row r="1989" spans="2:7" x14ac:dyDescent="0.4">
      <c r="B1989" s="30" t="s">
        <v>4645</v>
      </c>
      <c r="C1989" s="30" t="s">
        <v>4647</v>
      </c>
      <c r="D1989" s="30">
        <v>61</v>
      </c>
      <c r="E1989" s="33" t="s">
        <v>4545</v>
      </c>
      <c r="F1989" s="37"/>
      <c r="G1989" s="30"/>
    </row>
    <row r="1990" spans="2:7" x14ac:dyDescent="0.4">
      <c r="B1990" s="30" t="s">
        <v>4645</v>
      </c>
      <c r="C1990" s="30" t="s">
        <v>4647</v>
      </c>
      <c r="D1990" s="30">
        <v>62</v>
      </c>
      <c r="E1990" s="33" t="s">
        <v>4694</v>
      </c>
      <c r="F1990" s="37"/>
      <c r="G1990" s="30"/>
    </row>
    <row r="1991" spans="2:7" x14ac:dyDescent="0.4">
      <c r="B1991" s="30" t="s">
        <v>4645</v>
      </c>
      <c r="C1991" s="30" t="s">
        <v>4647</v>
      </c>
      <c r="D1991" s="30">
        <v>63</v>
      </c>
      <c r="E1991" s="33" t="s">
        <v>1220</v>
      </c>
      <c r="F1991" s="37"/>
      <c r="G1991" s="30"/>
    </row>
    <row r="1992" spans="2:7" x14ac:dyDescent="0.4">
      <c r="B1992" s="30" t="s">
        <v>4645</v>
      </c>
      <c r="C1992" s="30" t="s">
        <v>4647</v>
      </c>
      <c r="D1992" s="30">
        <v>64</v>
      </c>
      <c r="E1992" s="33" t="s">
        <v>4695</v>
      </c>
      <c r="F1992" s="37"/>
      <c r="G1992" s="30"/>
    </row>
    <row r="1993" spans="2:7" x14ac:dyDescent="0.4">
      <c r="B1993" s="30" t="s">
        <v>4645</v>
      </c>
      <c r="C1993" s="30" t="s">
        <v>4647</v>
      </c>
      <c r="D1993" s="30">
        <v>65</v>
      </c>
      <c r="E1993" s="33" t="s">
        <v>4696</v>
      </c>
      <c r="F1993" s="37"/>
      <c r="G1993" s="30"/>
    </row>
    <row r="1994" spans="2:7" x14ac:dyDescent="0.4">
      <c r="B1994" s="30" t="s">
        <v>4645</v>
      </c>
      <c r="C1994" s="30" t="s">
        <v>4647</v>
      </c>
      <c r="D1994" s="30">
        <v>66</v>
      </c>
      <c r="E1994" s="33" t="s">
        <v>4697</v>
      </c>
      <c r="F1994" s="37"/>
      <c r="G1994" s="30"/>
    </row>
    <row r="1995" spans="2:7" x14ac:dyDescent="0.4">
      <c r="B1995" s="30" t="s">
        <v>4645</v>
      </c>
      <c r="C1995" s="30" t="s">
        <v>4647</v>
      </c>
      <c r="D1995" s="30">
        <v>67</v>
      </c>
      <c r="E1995" s="33" t="s">
        <v>4699</v>
      </c>
      <c r="F1995" s="37"/>
      <c r="G1995" s="30"/>
    </row>
    <row r="1996" spans="2:7" x14ac:dyDescent="0.4">
      <c r="B1996" s="30" t="s">
        <v>4645</v>
      </c>
      <c r="C1996" s="30" t="s">
        <v>4647</v>
      </c>
      <c r="D1996" s="30">
        <v>68</v>
      </c>
      <c r="E1996" s="33" t="s">
        <v>1932</v>
      </c>
      <c r="F1996" s="37"/>
      <c r="G1996" s="30"/>
    </row>
    <row r="1997" spans="2:7" x14ac:dyDescent="0.4">
      <c r="B1997" s="30" t="s">
        <v>4645</v>
      </c>
      <c r="C1997" s="30" t="s">
        <v>4647</v>
      </c>
      <c r="D1997" s="30">
        <v>69</v>
      </c>
      <c r="E1997" s="33" t="s">
        <v>1478</v>
      </c>
      <c r="F1997" s="37"/>
      <c r="G1997" s="30"/>
    </row>
    <row r="1998" spans="2:7" x14ac:dyDescent="0.4">
      <c r="B1998" s="30" t="s">
        <v>4645</v>
      </c>
      <c r="C1998" s="30" t="s">
        <v>4647</v>
      </c>
      <c r="D1998" s="30">
        <v>70</v>
      </c>
      <c r="E1998" s="33" t="s">
        <v>4701</v>
      </c>
      <c r="F1998" s="37"/>
      <c r="G1998" s="30"/>
    </row>
    <row r="1999" spans="2:7" x14ac:dyDescent="0.4">
      <c r="B1999" s="30" t="s">
        <v>4645</v>
      </c>
      <c r="C1999" s="30" t="s">
        <v>4647</v>
      </c>
      <c r="D1999" s="30">
        <v>71</v>
      </c>
      <c r="E1999" s="33" t="s">
        <v>4705</v>
      </c>
      <c r="F1999" s="37"/>
      <c r="G1999" s="30"/>
    </row>
    <row r="2000" spans="2:7" x14ac:dyDescent="0.4">
      <c r="B2000" s="30" t="s">
        <v>4645</v>
      </c>
      <c r="C2000" s="30" t="s">
        <v>4647</v>
      </c>
      <c r="D2000" s="30">
        <v>72</v>
      </c>
      <c r="E2000" s="33" t="s">
        <v>923</v>
      </c>
      <c r="F2000" s="37"/>
      <c r="G2000" s="30"/>
    </row>
    <row r="2001" spans="2:7" x14ac:dyDescent="0.4">
      <c r="B2001" s="30" t="s">
        <v>4645</v>
      </c>
      <c r="C2001" s="30" t="s">
        <v>4647</v>
      </c>
      <c r="D2001" s="30">
        <v>73</v>
      </c>
      <c r="E2001" s="33" t="s">
        <v>3326</v>
      </c>
      <c r="F2001" s="37"/>
      <c r="G2001" s="30"/>
    </row>
    <row r="2002" spans="2:7" x14ac:dyDescent="0.4">
      <c r="B2002" s="30" t="s">
        <v>4645</v>
      </c>
      <c r="C2002" s="30" t="s">
        <v>4647</v>
      </c>
      <c r="D2002" s="30">
        <v>74</v>
      </c>
      <c r="E2002" s="33" t="s">
        <v>65</v>
      </c>
      <c r="F2002" s="37"/>
      <c r="G2002" s="30"/>
    </row>
    <row r="2003" spans="2:7" x14ac:dyDescent="0.4">
      <c r="B2003" s="30" t="s">
        <v>4645</v>
      </c>
      <c r="C2003" s="30" t="s">
        <v>4647</v>
      </c>
      <c r="D2003" s="30">
        <v>75</v>
      </c>
      <c r="E2003" s="33" t="s">
        <v>2520</v>
      </c>
      <c r="F2003" s="37"/>
      <c r="G2003" s="30"/>
    </row>
    <row r="2004" spans="2:7" x14ac:dyDescent="0.4">
      <c r="B2004" s="30" t="s">
        <v>4645</v>
      </c>
      <c r="C2004" s="30" t="s">
        <v>4647</v>
      </c>
      <c r="D2004" s="30">
        <v>76</v>
      </c>
      <c r="E2004" s="33" t="s">
        <v>4707</v>
      </c>
      <c r="F2004" s="37"/>
      <c r="G2004" s="30"/>
    </row>
    <row r="2005" spans="2:7" x14ac:dyDescent="0.4">
      <c r="B2005" s="30" t="s">
        <v>4645</v>
      </c>
      <c r="C2005" s="30" t="s">
        <v>4647</v>
      </c>
      <c r="D2005" s="30">
        <v>77</v>
      </c>
      <c r="E2005" s="33" t="s">
        <v>4326</v>
      </c>
      <c r="F2005" s="37"/>
      <c r="G2005" s="30"/>
    </row>
    <row r="2006" spans="2:7" x14ac:dyDescent="0.4">
      <c r="B2006" s="30" t="s">
        <v>4645</v>
      </c>
      <c r="C2006" s="30" t="s">
        <v>4647</v>
      </c>
      <c r="D2006" s="30">
        <v>78</v>
      </c>
      <c r="E2006" s="33" t="s">
        <v>4709</v>
      </c>
      <c r="F2006" s="37"/>
      <c r="G2006" s="30"/>
    </row>
    <row r="2007" spans="2:7" x14ac:dyDescent="0.4">
      <c r="B2007" s="30" t="s">
        <v>4645</v>
      </c>
      <c r="C2007" s="30" t="s">
        <v>4647</v>
      </c>
      <c r="D2007" s="30">
        <v>79</v>
      </c>
      <c r="E2007" s="33" t="s">
        <v>4710</v>
      </c>
      <c r="F2007" s="37"/>
      <c r="G2007" s="30"/>
    </row>
    <row r="2008" spans="2:7" x14ac:dyDescent="0.4">
      <c r="B2008" s="30" t="s">
        <v>4645</v>
      </c>
      <c r="C2008" s="30" t="s">
        <v>4647</v>
      </c>
      <c r="D2008" s="30">
        <v>80</v>
      </c>
      <c r="E2008" s="33" t="s">
        <v>2306</v>
      </c>
      <c r="F2008" s="37"/>
      <c r="G2008" s="30"/>
    </row>
    <row r="2009" spans="2:7" x14ac:dyDescent="0.4">
      <c r="B2009" s="30" t="s">
        <v>4645</v>
      </c>
      <c r="C2009" s="30" t="s">
        <v>4647</v>
      </c>
      <c r="D2009" s="30">
        <v>81</v>
      </c>
      <c r="E2009" s="33" t="s">
        <v>3586</v>
      </c>
      <c r="F2009" s="37"/>
      <c r="G2009" s="30"/>
    </row>
    <row r="2010" spans="2:7" x14ac:dyDescent="0.4">
      <c r="B2010" s="30" t="s">
        <v>4645</v>
      </c>
      <c r="C2010" s="30" t="s">
        <v>4647</v>
      </c>
      <c r="D2010" s="30">
        <v>82</v>
      </c>
      <c r="E2010" s="33" t="s">
        <v>3477</v>
      </c>
      <c r="F2010" s="37"/>
      <c r="G2010" s="30"/>
    </row>
    <row r="2011" spans="2:7" x14ac:dyDescent="0.4">
      <c r="B2011" s="30" t="s">
        <v>4645</v>
      </c>
      <c r="C2011" s="30" t="s">
        <v>4647</v>
      </c>
      <c r="D2011" s="30">
        <v>83</v>
      </c>
      <c r="E2011" s="33" t="s">
        <v>4434</v>
      </c>
      <c r="F2011" s="37"/>
      <c r="G2011" s="30"/>
    </row>
    <row r="2012" spans="2:7" x14ac:dyDescent="0.4">
      <c r="B2012" s="30" t="s">
        <v>4645</v>
      </c>
      <c r="C2012" s="30" t="s">
        <v>4647</v>
      </c>
      <c r="D2012" s="30">
        <v>84</v>
      </c>
      <c r="E2012" s="33" t="s">
        <v>4711</v>
      </c>
      <c r="F2012" s="37"/>
      <c r="G2012" s="30"/>
    </row>
    <row r="2013" spans="2:7" x14ac:dyDescent="0.4">
      <c r="B2013" s="30" t="s">
        <v>4645</v>
      </c>
      <c r="C2013" s="30" t="s">
        <v>4647</v>
      </c>
      <c r="D2013" s="30">
        <v>85</v>
      </c>
      <c r="E2013" s="33" t="s">
        <v>4712</v>
      </c>
      <c r="F2013" s="37"/>
      <c r="G2013" s="30"/>
    </row>
    <row r="2014" spans="2:7" x14ac:dyDescent="0.4">
      <c r="B2014" s="30" t="s">
        <v>4645</v>
      </c>
      <c r="C2014" s="30" t="s">
        <v>4647</v>
      </c>
      <c r="D2014" s="30">
        <v>86</v>
      </c>
      <c r="E2014" s="33" t="s">
        <v>4713</v>
      </c>
      <c r="F2014" s="37"/>
      <c r="G2014" s="30"/>
    </row>
    <row r="2015" spans="2:7" x14ac:dyDescent="0.4">
      <c r="B2015" s="30" t="s">
        <v>4645</v>
      </c>
      <c r="C2015" s="30" t="s">
        <v>4647</v>
      </c>
      <c r="D2015" s="30">
        <v>87</v>
      </c>
      <c r="E2015" s="33" t="s">
        <v>3539</v>
      </c>
      <c r="F2015" s="37"/>
      <c r="G2015" s="30"/>
    </row>
    <row r="2016" spans="2:7" x14ac:dyDescent="0.4">
      <c r="B2016" s="30" t="s">
        <v>4645</v>
      </c>
      <c r="C2016" s="30" t="s">
        <v>4647</v>
      </c>
      <c r="D2016" s="30">
        <v>88</v>
      </c>
      <c r="E2016" s="33" t="s">
        <v>4324</v>
      </c>
      <c r="F2016" s="37"/>
      <c r="G2016" s="30"/>
    </row>
    <row r="2017" spans="2:7" x14ac:dyDescent="0.4">
      <c r="B2017" s="30" t="s">
        <v>4645</v>
      </c>
      <c r="C2017" s="30" t="s">
        <v>4647</v>
      </c>
      <c r="D2017" s="30">
        <v>89</v>
      </c>
      <c r="E2017" s="33" t="s">
        <v>3364</v>
      </c>
      <c r="F2017" s="37"/>
      <c r="G2017" s="30"/>
    </row>
    <row r="2018" spans="2:7" x14ac:dyDescent="0.4">
      <c r="B2018" s="30" t="s">
        <v>4645</v>
      </c>
      <c r="C2018" s="30" t="s">
        <v>4647</v>
      </c>
      <c r="D2018" s="30">
        <v>90</v>
      </c>
      <c r="E2018" s="33" t="s">
        <v>4714</v>
      </c>
      <c r="F2018" s="37"/>
      <c r="G2018" s="30"/>
    </row>
    <row r="2019" spans="2:7" x14ac:dyDescent="0.4">
      <c r="B2019" s="30" t="s">
        <v>4645</v>
      </c>
      <c r="C2019" s="30" t="s">
        <v>4647</v>
      </c>
      <c r="D2019" s="30">
        <v>91</v>
      </c>
      <c r="E2019" s="33" t="s">
        <v>4716</v>
      </c>
      <c r="F2019" s="37"/>
      <c r="G2019" s="30"/>
    </row>
    <row r="2020" spans="2:7" x14ac:dyDescent="0.4">
      <c r="B2020" s="30" t="s">
        <v>4645</v>
      </c>
      <c r="C2020" s="30" t="s">
        <v>4647</v>
      </c>
      <c r="D2020" s="30">
        <v>92</v>
      </c>
      <c r="E2020" s="33" t="s">
        <v>4717</v>
      </c>
      <c r="F2020" s="37"/>
      <c r="G2020" s="30"/>
    </row>
    <row r="2021" spans="2:7" x14ac:dyDescent="0.4">
      <c r="B2021" s="30" t="s">
        <v>4645</v>
      </c>
      <c r="C2021" s="30" t="s">
        <v>4647</v>
      </c>
      <c r="D2021" s="30">
        <v>93</v>
      </c>
      <c r="E2021" s="33" t="s">
        <v>3860</v>
      </c>
      <c r="F2021" s="37"/>
      <c r="G2021" s="30"/>
    </row>
    <row r="2022" spans="2:7" x14ac:dyDescent="0.4">
      <c r="B2022" s="30" t="s">
        <v>4645</v>
      </c>
      <c r="C2022" s="30" t="s">
        <v>4647</v>
      </c>
      <c r="D2022" s="30">
        <v>94</v>
      </c>
      <c r="E2022" s="33" t="s">
        <v>4720</v>
      </c>
      <c r="F2022" s="37"/>
      <c r="G2022" s="30"/>
    </row>
    <row r="2023" spans="2:7" x14ac:dyDescent="0.4">
      <c r="B2023" s="30" t="s">
        <v>4645</v>
      </c>
      <c r="C2023" s="30" t="s">
        <v>4647</v>
      </c>
      <c r="D2023" s="30">
        <v>95</v>
      </c>
      <c r="E2023" s="33" t="s">
        <v>242</v>
      </c>
      <c r="F2023" s="37"/>
      <c r="G2023" s="30"/>
    </row>
    <row r="2024" spans="2:7" x14ac:dyDescent="0.4">
      <c r="B2024" s="30" t="s">
        <v>4645</v>
      </c>
      <c r="C2024" s="30" t="s">
        <v>4647</v>
      </c>
      <c r="D2024" s="30">
        <v>96</v>
      </c>
      <c r="E2024" s="33" t="s">
        <v>4721</v>
      </c>
      <c r="F2024" s="37"/>
      <c r="G2024" s="30"/>
    </row>
    <row r="2025" spans="2:7" x14ac:dyDescent="0.4">
      <c r="B2025" s="30" t="s">
        <v>4645</v>
      </c>
      <c r="C2025" s="30" t="s">
        <v>4647</v>
      </c>
      <c r="D2025" s="30">
        <v>97</v>
      </c>
      <c r="E2025" s="33" t="s">
        <v>2078</v>
      </c>
      <c r="F2025" s="37"/>
      <c r="G2025" s="30"/>
    </row>
    <row r="2026" spans="2:7" x14ac:dyDescent="0.4">
      <c r="B2026" s="30" t="s">
        <v>4645</v>
      </c>
      <c r="C2026" s="30" t="s">
        <v>4647</v>
      </c>
      <c r="D2026" s="30">
        <v>98</v>
      </c>
      <c r="E2026" s="33" t="s">
        <v>3303</v>
      </c>
      <c r="F2026" s="37"/>
      <c r="G2026" s="30"/>
    </row>
    <row r="2027" spans="2:7" x14ac:dyDescent="0.4">
      <c r="B2027" s="30" t="s">
        <v>4645</v>
      </c>
      <c r="C2027" s="30" t="s">
        <v>4647</v>
      </c>
      <c r="D2027" s="30">
        <v>99</v>
      </c>
      <c r="E2027" s="33" t="s">
        <v>3733</v>
      </c>
      <c r="F2027" s="37"/>
      <c r="G2027" s="30"/>
    </row>
    <row r="2028" spans="2:7" x14ac:dyDescent="0.4">
      <c r="B2028" s="30" t="s">
        <v>4645</v>
      </c>
      <c r="C2028" s="30" t="s">
        <v>4647</v>
      </c>
      <c r="D2028" s="30">
        <v>100</v>
      </c>
      <c r="E2028" s="33" t="s">
        <v>4723</v>
      </c>
      <c r="F2028" s="37"/>
      <c r="G2028" s="30"/>
    </row>
    <row r="2029" spans="2:7" x14ac:dyDescent="0.4">
      <c r="B2029" s="30" t="s">
        <v>4645</v>
      </c>
      <c r="C2029" s="30" t="s">
        <v>4647</v>
      </c>
      <c r="D2029" s="30">
        <v>101</v>
      </c>
      <c r="E2029" s="33" t="s">
        <v>4726</v>
      </c>
      <c r="F2029" s="37"/>
      <c r="G2029" s="30"/>
    </row>
    <row r="2030" spans="2:7" x14ac:dyDescent="0.4">
      <c r="B2030" s="30" t="s">
        <v>4645</v>
      </c>
      <c r="C2030" s="30" t="s">
        <v>4647</v>
      </c>
      <c r="D2030" s="30">
        <v>102</v>
      </c>
      <c r="E2030" s="33" t="s">
        <v>1310</v>
      </c>
      <c r="F2030" s="37"/>
      <c r="G2030" s="30"/>
    </row>
    <row r="2031" spans="2:7" x14ac:dyDescent="0.4">
      <c r="B2031" s="30" t="s">
        <v>4645</v>
      </c>
      <c r="C2031" s="30" t="s">
        <v>4647</v>
      </c>
      <c r="D2031" s="30">
        <v>103</v>
      </c>
      <c r="E2031" s="33" t="s">
        <v>4728</v>
      </c>
      <c r="F2031" s="37"/>
      <c r="G2031" s="30"/>
    </row>
    <row r="2032" spans="2:7" x14ac:dyDescent="0.4">
      <c r="B2032" s="30" t="s">
        <v>4645</v>
      </c>
      <c r="C2032" s="30" t="s">
        <v>4647</v>
      </c>
      <c r="D2032" s="30">
        <v>104</v>
      </c>
      <c r="E2032" s="33" t="s">
        <v>4729</v>
      </c>
      <c r="F2032" s="37"/>
      <c r="G2032" s="30"/>
    </row>
    <row r="2033" spans="2:7" x14ac:dyDescent="0.4">
      <c r="B2033" s="30" t="s">
        <v>4645</v>
      </c>
      <c r="C2033" s="30" t="s">
        <v>4647</v>
      </c>
      <c r="D2033" s="30">
        <v>105</v>
      </c>
      <c r="E2033" s="33" t="s">
        <v>4730</v>
      </c>
      <c r="F2033" s="37"/>
      <c r="G2033" s="30"/>
    </row>
    <row r="2034" spans="2:7" x14ac:dyDescent="0.4">
      <c r="B2034" s="30" t="s">
        <v>4645</v>
      </c>
      <c r="C2034" s="30" t="s">
        <v>4647</v>
      </c>
      <c r="D2034" s="30">
        <v>106</v>
      </c>
      <c r="E2034" s="33" t="s">
        <v>4731</v>
      </c>
      <c r="F2034" s="37"/>
      <c r="G2034" s="30"/>
    </row>
    <row r="2035" spans="2:7" x14ac:dyDescent="0.4">
      <c r="B2035" s="30" t="s">
        <v>4645</v>
      </c>
      <c r="C2035" s="30" t="s">
        <v>4647</v>
      </c>
      <c r="D2035" s="30">
        <v>107</v>
      </c>
      <c r="E2035" s="33" t="s">
        <v>4732</v>
      </c>
      <c r="F2035" s="37"/>
      <c r="G2035" s="30"/>
    </row>
    <row r="2036" spans="2:7" x14ac:dyDescent="0.4">
      <c r="B2036" s="30" t="s">
        <v>4645</v>
      </c>
      <c r="C2036" s="30" t="s">
        <v>4647</v>
      </c>
      <c r="D2036" s="30">
        <v>108</v>
      </c>
      <c r="E2036" s="33" t="s">
        <v>1747</v>
      </c>
      <c r="F2036" s="37"/>
      <c r="G2036" s="30"/>
    </row>
    <row r="2037" spans="2:7" x14ac:dyDescent="0.4">
      <c r="B2037" s="30" t="s">
        <v>4645</v>
      </c>
      <c r="C2037" s="30" t="s">
        <v>4647</v>
      </c>
      <c r="D2037" s="30">
        <v>109</v>
      </c>
      <c r="E2037" s="33" t="s">
        <v>1048</v>
      </c>
      <c r="F2037" s="37"/>
      <c r="G2037" s="30"/>
    </row>
    <row r="2038" spans="2:7" x14ac:dyDescent="0.4">
      <c r="B2038" s="30" t="s">
        <v>4645</v>
      </c>
      <c r="C2038" s="30" t="s">
        <v>4647</v>
      </c>
      <c r="D2038" s="30">
        <v>110</v>
      </c>
      <c r="E2038" s="33" t="s">
        <v>3434</v>
      </c>
      <c r="F2038" s="37"/>
      <c r="G2038" s="30"/>
    </row>
    <row r="2039" spans="2:7" x14ac:dyDescent="0.4">
      <c r="B2039" s="30" t="s">
        <v>4645</v>
      </c>
      <c r="C2039" s="30" t="s">
        <v>4647</v>
      </c>
      <c r="D2039" s="30">
        <v>111</v>
      </c>
      <c r="E2039" s="33" t="s">
        <v>4733</v>
      </c>
      <c r="F2039" s="37"/>
      <c r="G2039" s="30"/>
    </row>
    <row r="2040" spans="2:7" x14ac:dyDescent="0.4">
      <c r="B2040" s="30" t="s">
        <v>4645</v>
      </c>
      <c r="C2040" s="30" t="s">
        <v>4647</v>
      </c>
      <c r="D2040" s="30">
        <v>112</v>
      </c>
      <c r="E2040" s="33" t="s">
        <v>1779</v>
      </c>
      <c r="F2040" s="37"/>
      <c r="G2040" s="30"/>
    </row>
    <row r="2041" spans="2:7" x14ac:dyDescent="0.4">
      <c r="B2041" s="30" t="s">
        <v>4645</v>
      </c>
      <c r="C2041" s="30" t="s">
        <v>4647</v>
      </c>
      <c r="D2041" s="30">
        <v>113</v>
      </c>
      <c r="E2041" s="33" t="s">
        <v>4734</v>
      </c>
      <c r="F2041" s="37"/>
      <c r="G2041" s="30"/>
    </row>
    <row r="2042" spans="2:7" x14ac:dyDescent="0.4">
      <c r="B2042" s="30" t="s">
        <v>4645</v>
      </c>
      <c r="C2042" s="30" t="s">
        <v>4647</v>
      </c>
      <c r="D2042" s="30">
        <v>114</v>
      </c>
      <c r="E2042" s="33" t="s">
        <v>2961</v>
      </c>
      <c r="F2042" s="37"/>
      <c r="G2042" s="30"/>
    </row>
    <row r="2043" spans="2:7" x14ac:dyDescent="0.4">
      <c r="B2043" s="30" t="s">
        <v>4645</v>
      </c>
      <c r="C2043" s="30" t="s">
        <v>4647</v>
      </c>
      <c r="D2043" s="30">
        <v>115</v>
      </c>
      <c r="E2043" s="33" t="s">
        <v>4735</v>
      </c>
      <c r="F2043" s="37"/>
      <c r="G2043" s="30"/>
    </row>
    <row r="2044" spans="2:7" x14ac:dyDescent="0.4">
      <c r="B2044" s="30" t="s">
        <v>4645</v>
      </c>
      <c r="C2044" s="30" t="s">
        <v>4647</v>
      </c>
      <c r="D2044" s="30">
        <v>116</v>
      </c>
      <c r="E2044" s="33" t="s">
        <v>1145</v>
      </c>
      <c r="F2044" s="37"/>
      <c r="G2044" s="30"/>
    </row>
    <row r="2045" spans="2:7" x14ac:dyDescent="0.4">
      <c r="B2045" s="30" t="s">
        <v>4645</v>
      </c>
      <c r="C2045" s="30" t="s">
        <v>4647</v>
      </c>
      <c r="D2045" s="30">
        <v>117</v>
      </c>
      <c r="E2045" s="33" t="s">
        <v>4738</v>
      </c>
      <c r="F2045" s="37"/>
      <c r="G2045" s="30"/>
    </row>
    <row r="2046" spans="2:7" x14ac:dyDescent="0.4">
      <c r="B2046" s="30" t="s">
        <v>4645</v>
      </c>
      <c r="C2046" s="30" t="s">
        <v>4647</v>
      </c>
      <c r="D2046" s="30">
        <v>118</v>
      </c>
      <c r="E2046" s="33" t="s">
        <v>3077</v>
      </c>
      <c r="F2046" s="37"/>
      <c r="G2046" s="30"/>
    </row>
    <row r="2047" spans="2:7" x14ac:dyDescent="0.4">
      <c r="B2047" s="30" t="s">
        <v>4645</v>
      </c>
      <c r="C2047" s="30" t="s">
        <v>4647</v>
      </c>
      <c r="D2047" s="30">
        <v>119</v>
      </c>
      <c r="E2047" s="33" t="s">
        <v>4740</v>
      </c>
      <c r="F2047" s="37"/>
      <c r="G2047" s="30"/>
    </row>
    <row r="2048" spans="2:7" x14ac:dyDescent="0.4">
      <c r="B2048" s="30" t="s">
        <v>4645</v>
      </c>
      <c r="C2048" s="30" t="s">
        <v>4647</v>
      </c>
      <c r="D2048" s="30">
        <v>120</v>
      </c>
      <c r="E2048" s="33" t="s">
        <v>1563</v>
      </c>
      <c r="F2048" s="37"/>
      <c r="G2048" s="30"/>
    </row>
    <row r="2049" spans="2:7" x14ac:dyDescent="0.4">
      <c r="B2049" s="30" t="s">
        <v>4645</v>
      </c>
      <c r="C2049" s="30" t="s">
        <v>4647</v>
      </c>
      <c r="D2049" s="30">
        <v>121</v>
      </c>
      <c r="E2049" s="33" t="s">
        <v>4741</v>
      </c>
      <c r="F2049" s="37"/>
      <c r="G2049" s="30"/>
    </row>
    <row r="2050" spans="2:7" x14ac:dyDescent="0.4">
      <c r="B2050" s="30" t="s">
        <v>4645</v>
      </c>
      <c r="C2050" s="30" t="s">
        <v>4647</v>
      </c>
      <c r="D2050" s="30">
        <v>122</v>
      </c>
      <c r="E2050" s="33" t="s">
        <v>3770</v>
      </c>
      <c r="F2050" s="37"/>
      <c r="G2050" s="30"/>
    </row>
    <row r="2051" spans="2:7" x14ac:dyDescent="0.4">
      <c r="B2051" s="30" t="s">
        <v>4645</v>
      </c>
      <c r="C2051" s="30" t="s">
        <v>4647</v>
      </c>
      <c r="D2051" s="30">
        <v>123</v>
      </c>
      <c r="E2051" s="33" t="s">
        <v>3393</v>
      </c>
      <c r="F2051" s="37"/>
      <c r="G2051" s="30"/>
    </row>
    <row r="2052" spans="2:7" x14ac:dyDescent="0.4">
      <c r="B2052" s="30" t="s">
        <v>4645</v>
      </c>
      <c r="C2052" s="30" t="s">
        <v>4647</v>
      </c>
      <c r="D2052" s="30">
        <v>124</v>
      </c>
      <c r="E2052" s="33" t="s">
        <v>3355</v>
      </c>
      <c r="F2052" s="37"/>
      <c r="G2052" s="30"/>
    </row>
    <row r="2053" spans="2:7" x14ac:dyDescent="0.4">
      <c r="B2053" s="30" t="s">
        <v>4645</v>
      </c>
      <c r="C2053" s="30" t="s">
        <v>4647</v>
      </c>
      <c r="D2053" s="30">
        <v>125</v>
      </c>
      <c r="E2053" s="33" t="s">
        <v>3310</v>
      </c>
      <c r="F2053" s="37"/>
      <c r="G2053" s="30"/>
    </row>
    <row r="2054" spans="2:7" x14ac:dyDescent="0.4">
      <c r="B2054" s="30" t="s">
        <v>4645</v>
      </c>
      <c r="C2054" s="30" t="s">
        <v>4647</v>
      </c>
      <c r="D2054" s="30">
        <v>126</v>
      </c>
      <c r="E2054" s="33" t="s">
        <v>2940</v>
      </c>
      <c r="F2054" s="37"/>
      <c r="G2054" s="30"/>
    </row>
    <row r="2055" spans="2:7" x14ac:dyDescent="0.4">
      <c r="B2055" s="30" t="s">
        <v>4645</v>
      </c>
      <c r="C2055" s="30" t="s">
        <v>4647</v>
      </c>
      <c r="D2055" s="30">
        <v>127</v>
      </c>
      <c r="E2055" s="33" t="s">
        <v>4743</v>
      </c>
      <c r="F2055" s="37"/>
      <c r="G2055" s="30"/>
    </row>
    <row r="2056" spans="2:7" x14ac:dyDescent="0.4">
      <c r="B2056" s="30" t="s">
        <v>4645</v>
      </c>
      <c r="C2056" s="30" t="s">
        <v>4647</v>
      </c>
      <c r="D2056" s="30">
        <v>128</v>
      </c>
      <c r="E2056" s="33" t="s">
        <v>4745</v>
      </c>
      <c r="F2056" s="37"/>
      <c r="G2056" s="30"/>
    </row>
    <row r="2057" spans="2:7" x14ac:dyDescent="0.4">
      <c r="B2057" s="30" t="s">
        <v>4645</v>
      </c>
      <c r="C2057" s="30" t="s">
        <v>4647</v>
      </c>
      <c r="D2057" s="30">
        <v>129</v>
      </c>
      <c r="E2057" s="33" t="s">
        <v>4749</v>
      </c>
      <c r="F2057" s="37"/>
      <c r="G2057" s="30"/>
    </row>
    <row r="2058" spans="2:7" x14ac:dyDescent="0.4">
      <c r="B2058" s="30" t="s">
        <v>4645</v>
      </c>
      <c r="C2058" s="30" t="s">
        <v>4647</v>
      </c>
      <c r="D2058" s="30">
        <v>130</v>
      </c>
      <c r="E2058" s="33" t="s">
        <v>4750</v>
      </c>
      <c r="F2058" s="37"/>
      <c r="G2058" s="30"/>
    </row>
    <row r="2059" spans="2:7" x14ac:dyDescent="0.4">
      <c r="B2059" s="30" t="s">
        <v>4645</v>
      </c>
      <c r="C2059" s="30" t="s">
        <v>4647</v>
      </c>
      <c r="D2059" s="30">
        <v>131</v>
      </c>
      <c r="E2059" s="33" t="s">
        <v>3243</v>
      </c>
      <c r="F2059" s="37"/>
      <c r="G2059" s="30"/>
    </row>
    <row r="2060" spans="2:7" x14ac:dyDescent="0.4">
      <c r="B2060" s="30" t="s">
        <v>4645</v>
      </c>
      <c r="C2060" s="30" t="s">
        <v>4647</v>
      </c>
      <c r="D2060" s="30">
        <v>132</v>
      </c>
      <c r="E2060" s="33" t="s">
        <v>4751</v>
      </c>
      <c r="F2060" s="37"/>
      <c r="G2060" s="30"/>
    </row>
    <row r="2061" spans="2:7" x14ac:dyDescent="0.4">
      <c r="B2061" s="30" t="s">
        <v>4645</v>
      </c>
      <c r="C2061" s="30" t="s">
        <v>4647</v>
      </c>
      <c r="D2061" s="30">
        <v>133</v>
      </c>
      <c r="E2061" s="33" t="s">
        <v>1875</v>
      </c>
      <c r="F2061" s="37"/>
      <c r="G2061" s="30"/>
    </row>
    <row r="2062" spans="2:7" x14ac:dyDescent="0.4">
      <c r="B2062" s="30" t="s">
        <v>4645</v>
      </c>
      <c r="C2062" s="30" t="s">
        <v>4647</v>
      </c>
      <c r="D2062" s="30">
        <v>134</v>
      </c>
      <c r="E2062" s="33" t="s">
        <v>4752</v>
      </c>
      <c r="F2062" s="37"/>
      <c r="G2062" s="30"/>
    </row>
    <row r="2063" spans="2:7" x14ac:dyDescent="0.4">
      <c r="B2063" s="30" t="s">
        <v>4645</v>
      </c>
      <c r="C2063" s="30" t="s">
        <v>4647</v>
      </c>
      <c r="D2063" s="30">
        <v>135</v>
      </c>
      <c r="E2063" s="33" t="s">
        <v>4754</v>
      </c>
      <c r="F2063" s="37"/>
      <c r="G2063" s="30"/>
    </row>
    <row r="2064" spans="2:7" x14ac:dyDescent="0.4">
      <c r="B2064" s="30" t="s">
        <v>4645</v>
      </c>
      <c r="C2064" s="30" t="s">
        <v>4647</v>
      </c>
      <c r="D2064" s="30">
        <v>136</v>
      </c>
      <c r="E2064" s="33" t="s">
        <v>1457</v>
      </c>
      <c r="F2064" s="37"/>
      <c r="G2064" s="30"/>
    </row>
    <row r="2065" spans="2:7" x14ac:dyDescent="0.4">
      <c r="B2065" s="30" t="s">
        <v>4645</v>
      </c>
      <c r="C2065" s="30" t="s">
        <v>4647</v>
      </c>
      <c r="D2065" s="30">
        <v>137</v>
      </c>
      <c r="E2065" s="33" t="s">
        <v>620</v>
      </c>
      <c r="F2065" s="37"/>
      <c r="G2065" s="30"/>
    </row>
    <row r="2066" spans="2:7" x14ac:dyDescent="0.4">
      <c r="B2066" s="30" t="s">
        <v>4645</v>
      </c>
      <c r="C2066" s="30" t="s">
        <v>4647</v>
      </c>
      <c r="D2066" s="30">
        <v>138</v>
      </c>
      <c r="E2066" s="33" t="s">
        <v>4755</v>
      </c>
      <c r="F2066" s="37"/>
      <c r="G2066" s="30"/>
    </row>
    <row r="2067" spans="2:7" x14ac:dyDescent="0.4">
      <c r="B2067" s="30" t="s">
        <v>4645</v>
      </c>
      <c r="C2067" s="30" t="s">
        <v>4647</v>
      </c>
      <c r="D2067" s="30">
        <v>139</v>
      </c>
      <c r="E2067" s="33" t="s">
        <v>4756</v>
      </c>
      <c r="F2067" s="37"/>
      <c r="G2067" s="30"/>
    </row>
    <row r="2068" spans="2:7" x14ac:dyDescent="0.4">
      <c r="B2068" s="30" t="s">
        <v>4645</v>
      </c>
      <c r="C2068" s="30" t="s">
        <v>4647</v>
      </c>
      <c r="D2068" s="30">
        <v>140</v>
      </c>
      <c r="E2068" s="33" t="s">
        <v>4757</v>
      </c>
      <c r="F2068" s="37"/>
      <c r="G2068" s="30"/>
    </row>
    <row r="2069" spans="2:7" x14ac:dyDescent="0.4">
      <c r="B2069" s="30" t="s">
        <v>4645</v>
      </c>
      <c r="C2069" s="30" t="s">
        <v>4647</v>
      </c>
      <c r="D2069" s="30">
        <v>141</v>
      </c>
      <c r="E2069" s="33" t="s">
        <v>3262</v>
      </c>
      <c r="F2069" s="37"/>
      <c r="G2069" s="30"/>
    </row>
    <row r="2070" spans="2:7" x14ac:dyDescent="0.4">
      <c r="B2070" s="30" t="s">
        <v>4645</v>
      </c>
      <c r="C2070" s="30" t="s">
        <v>4647</v>
      </c>
      <c r="D2070" s="30">
        <v>142</v>
      </c>
      <c r="E2070" s="33" t="s">
        <v>1344</v>
      </c>
      <c r="F2070" s="37"/>
      <c r="G2070" s="30"/>
    </row>
    <row r="2071" spans="2:7" x14ac:dyDescent="0.4">
      <c r="B2071" s="30" t="s">
        <v>4645</v>
      </c>
      <c r="C2071" s="30" t="s">
        <v>4647</v>
      </c>
      <c r="D2071" s="30">
        <v>143</v>
      </c>
      <c r="E2071" s="33" t="s">
        <v>2795</v>
      </c>
      <c r="F2071" s="37"/>
      <c r="G2071" s="30"/>
    </row>
    <row r="2072" spans="2:7" x14ac:dyDescent="0.4">
      <c r="B2072" s="30" t="s">
        <v>4645</v>
      </c>
      <c r="C2072" s="30" t="s">
        <v>4647</v>
      </c>
      <c r="D2072" s="30">
        <v>144</v>
      </c>
      <c r="E2072" s="33" t="s">
        <v>4369</v>
      </c>
      <c r="F2072" s="37"/>
      <c r="G2072" s="30"/>
    </row>
    <row r="2073" spans="2:7" x14ac:dyDescent="0.4">
      <c r="B2073" s="30" t="s">
        <v>4645</v>
      </c>
      <c r="C2073" s="30" t="s">
        <v>4647</v>
      </c>
      <c r="D2073" s="30">
        <v>145</v>
      </c>
      <c r="E2073" s="33" t="s">
        <v>680</v>
      </c>
      <c r="F2073" s="37"/>
      <c r="G2073" s="30"/>
    </row>
    <row r="2074" spans="2:7" x14ac:dyDescent="0.4">
      <c r="B2074" s="30" t="s">
        <v>4645</v>
      </c>
      <c r="C2074" s="30" t="s">
        <v>4647</v>
      </c>
      <c r="D2074" s="30">
        <v>146</v>
      </c>
      <c r="E2074" s="33" t="s">
        <v>2179</v>
      </c>
      <c r="F2074" s="37"/>
      <c r="G2074" s="30"/>
    </row>
    <row r="2075" spans="2:7" x14ac:dyDescent="0.4">
      <c r="B2075" s="30" t="s">
        <v>4645</v>
      </c>
      <c r="C2075" s="30" t="s">
        <v>4647</v>
      </c>
      <c r="D2075" s="30">
        <v>147</v>
      </c>
      <c r="E2075" s="33" t="s">
        <v>4758</v>
      </c>
      <c r="F2075" s="37"/>
      <c r="G2075" s="30"/>
    </row>
    <row r="2076" spans="2:7" x14ac:dyDescent="0.4">
      <c r="B2076" s="30" t="s">
        <v>4645</v>
      </c>
      <c r="C2076" s="30" t="s">
        <v>4647</v>
      </c>
      <c r="D2076" s="30">
        <v>148</v>
      </c>
      <c r="E2076" s="33" t="s">
        <v>1375</v>
      </c>
      <c r="F2076" s="37"/>
      <c r="G2076" s="30"/>
    </row>
    <row r="2077" spans="2:7" x14ac:dyDescent="0.4">
      <c r="B2077" s="30" t="s">
        <v>4645</v>
      </c>
      <c r="C2077" s="30" t="s">
        <v>4647</v>
      </c>
      <c r="D2077" s="30">
        <v>149</v>
      </c>
      <c r="E2077" s="33" t="s">
        <v>965</v>
      </c>
      <c r="F2077" s="37"/>
      <c r="G2077" s="30"/>
    </row>
    <row r="2078" spans="2:7" x14ac:dyDescent="0.4">
      <c r="B2078" s="30" t="s">
        <v>4645</v>
      </c>
      <c r="C2078" s="30" t="s">
        <v>4647</v>
      </c>
      <c r="D2078" s="30">
        <v>150</v>
      </c>
      <c r="E2078" s="33" t="s">
        <v>4759</v>
      </c>
      <c r="F2078" s="37"/>
      <c r="G2078" s="30"/>
    </row>
    <row r="2079" spans="2:7" x14ac:dyDescent="0.4">
      <c r="B2079" s="30" t="s">
        <v>4645</v>
      </c>
      <c r="C2079" s="30" t="s">
        <v>4647</v>
      </c>
      <c r="D2079" s="30">
        <v>151</v>
      </c>
      <c r="E2079" s="33" t="s">
        <v>4760</v>
      </c>
      <c r="F2079" s="37"/>
      <c r="G2079" s="30"/>
    </row>
    <row r="2080" spans="2:7" x14ac:dyDescent="0.4">
      <c r="B2080" s="30" t="s">
        <v>4645</v>
      </c>
      <c r="C2080" s="30" t="s">
        <v>4647</v>
      </c>
      <c r="D2080" s="30">
        <v>152</v>
      </c>
      <c r="E2080" s="33" t="s">
        <v>1770</v>
      </c>
      <c r="F2080" s="37"/>
      <c r="G2080" s="30"/>
    </row>
    <row r="2081" spans="2:7" x14ac:dyDescent="0.4">
      <c r="B2081" s="30" t="s">
        <v>4645</v>
      </c>
      <c r="C2081" s="30" t="s">
        <v>4647</v>
      </c>
      <c r="D2081" s="30">
        <v>153</v>
      </c>
      <c r="E2081" s="33" t="s">
        <v>2801</v>
      </c>
      <c r="F2081" s="37"/>
      <c r="G2081" s="30"/>
    </row>
    <row r="2082" spans="2:7" x14ac:dyDescent="0.4">
      <c r="B2082" s="30" t="s">
        <v>4645</v>
      </c>
      <c r="C2082" s="30" t="s">
        <v>4647</v>
      </c>
      <c r="D2082" s="30">
        <v>154</v>
      </c>
      <c r="E2082" s="33" t="s">
        <v>2702</v>
      </c>
      <c r="F2082" s="37"/>
      <c r="G2082" s="30"/>
    </row>
    <row r="2083" spans="2:7" x14ac:dyDescent="0.4">
      <c r="B2083" s="30" t="s">
        <v>4645</v>
      </c>
      <c r="C2083" s="30" t="s">
        <v>4647</v>
      </c>
      <c r="D2083" s="30">
        <v>155</v>
      </c>
      <c r="E2083" s="33" t="s">
        <v>3452</v>
      </c>
      <c r="F2083" s="37"/>
      <c r="G2083" s="30"/>
    </row>
    <row r="2084" spans="2:7" x14ac:dyDescent="0.4">
      <c r="B2084" s="30" t="s">
        <v>4645</v>
      </c>
      <c r="C2084" s="30" t="s">
        <v>4647</v>
      </c>
      <c r="D2084" s="30">
        <v>156</v>
      </c>
      <c r="E2084" s="33" t="s">
        <v>952</v>
      </c>
      <c r="F2084" s="37"/>
      <c r="G2084" s="30"/>
    </row>
    <row r="2085" spans="2:7" x14ac:dyDescent="0.4">
      <c r="B2085" s="30" t="s">
        <v>4645</v>
      </c>
      <c r="C2085" s="30" t="s">
        <v>4647</v>
      </c>
      <c r="D2085" s="30">
        <v>157</v>
      </c>
      <c r="E2085" s="33" t="s">
        <v>4763</v>
      </c>
      <c r="F2085" s="37"/>
      <c r="G2085" s="30"/>
    </row>
    <row r="2086" spans="2:7" x14ac:dyDescent="0.4">
      <c r="B2086" s="30" t="s">
        <v>4645</v>
      </c>
      <c r="C2086" s="30" t="s">
        <v>4647</v>
      </c>
      <c r="D2086" s="30">
        <v>158</v>
      </c>
      <c r="E2086" s="33" t="s">
        <v>2905</v>
      </c>
      <c r="F2086" s="37"/>
      <c r="G2086" s="30"/>
    </row>
    <row r="2087" spans="2:7" x14ac:dyDescent="0.4">
      <c r="B2087" s="30" t="s">
        <v>4645</v>
      </c>
      <c r="C2087" s="30" t="s">
        <v>4647</v>
      </c>
      <c r="D2087" s="30">
        <v>159</v>
      </c>
      <c r="E2087" s="33" t="s">
        <v>497</v>
      </c>
      <c r="F2087" s="37"/>
      <c r="G2087" s="30"/>
    </row>
    <row r="2088" spans="2:7" x14ac:dyDescent="0.4">
      <c r="B2088" s="30" t="s">
        <v>4645</v>
      </c>
      <c r="C2088" s="30" t="s">
        <v>4647</v>
      </c>
      <c r="D2088" s="30">
        <v>160</v>
      </c>
      <c r="E2088" s="33" t="s">
        <v>4764</v>
      </c>
      <c r="F2088" s="37"/>
      <c r="G2088" s="30"/>
    </row>
    <row r="2089" spans="2:7" x14ac:dyDescent="0.4">
      <c r="B2089" s="30" t="s">
        <v>4645</v>
      </c>
      <c r="C2089" s="30" t="s">
        <v>4647</v>
      </c>
      <c r="D2089" s="30">
        <v>161</v>
      </c>
      <c r="E2089" s="33" t="s">
        <v>3622</v>
      </c>
      <c r="F2089" s="37"/>
      <c r="G2089" s="30"/>
    </row>
    <row r="2090" spans="2:7" x14ac:dyDescent="0.4">
      <c r="B2090" s="30" t="s">
        <v>4645</v>
      </c>
      <c r="C2090" s="30" t="s">
        <v>4647</v>
      </c>
      <c r="D2090" s="30">
        <v>162</v>
      </c>
      <c r="E2090" s="33" t="s">
        <v>4351</v>
      </c>
      <c r="F2090" s="37"/>
      <c r="G2090" s="30"/>
    </row>
    <row r="2091" spans="2:7" x14ac:dyDescent="0.4">
      <c r="B2091" s="30" t="s">
        <v>4645</v>
      </c>
      <c r="C2091" s="30" t="s">
        <v>4647</v>
      </c>
      <c r="D2091" s="30">
        <v>163</v>
      </c>
      <c r="E2091" s="33" t="s">
        <v>4765</v>
      </c>
      <c r="F2091" s="37"/>
      <c r="G2091" s="30"/>
    </row>
    <row r="2092" spans="2:7" x14ac:dyDescent="0.4">
      <c r="B2092" s="30" t="s">
        <v>4645</v>
      </c>
      <c r="C2092" s="30" t="s">
        <v>4647</v>
      </c>
      <c r="D2092" s="30">
        <v>164</v>
      </c>
      <c r="E2092" s="33" t="s">
        <v>374</v>
      </c>
      <c r="F2092" s="37"/>
      <c r="G2092" s="30"/>
    </row>
    <row r="2093" spans="2:7" x14ac:dyDescent="0.4">
      <c r="B2093" s="30" t="s">
        <v>4645</v>
      </c>
      <c r="C2093" s="30" t="s">
        <v>4647</v>
      </c>
      <c r="D2093" s="30">
        <v>165</v>
      </c>
      <c r="E2093" s="33" t="s">
        <v>3560</v>
      </c>
      <c r="F2093" s="37"/>
      <c r="G2093" s="30"/>
    </row>
    <row r="2094" spans="2:7" x14ac:dyDescent="0.4">
      <c r="B2094" s="30" t="s">
        <v>4645</v>
      </c>
      <c r="C2094" s="30" t="s">
        <v>4647</v>
      </c>
      <c r="D2094" s="30">
        <v>166</v>
      </c>
      <c r="E2094" s="33" t="s">
        <v>4130</v>
      </c>
      <c r="F2094" s="37"/>
      <c r="G2094" s="30"/>
    </row>
    <row r="2095" spans="2:7" x14ac:dyDescent="0.4">
      <c r="B2095" s="30" t="s">
        <v>4645</v>
      </c>
      <c r="C2095" s="30" t="s">
        <v>4647</v>
      </c>
      <c r="D2095" s="30">
        <v>167</v>
      </c>
      <c r="E2095" s="33" t="s">
        <v>4766</v>
      </c>
      <c r="F2095" s="37"/>
      <c r="G2095" s="30"/>
    </row>
    <row r="2096" spans="2:7" x14ac:dyDescent="0.4">
      <c r="B2096" s="30" t="s">
        <v>4645</v>
      </c>
      <c r="C2096" s="30" t="s">
        <v>4647</v>
      </c>
      <c r="D2096" s="30">
        <v>168</v>
      </c>
      <c r="E2096" s="33" t="s">
        <v>4674</v>
      </c>
      <c r="F2096" s="37"/>
      <c r="G2096" s="30"/>
    </row>
    <row r="2097" spans="2:7" x14ac:dyDescent="0.4">
      <c r="B2097" s="30" t="s">
        <v>4645</v>
      </c>
      <c r="C2097" s="30" t="s">
        <v>4647</v>
      </c>
      <c r="D2097" s="30">
        <v>169</v>
      </c>
      <c r="E2097" s="33" t="s">
        <v>4767</v>
      </c>
      <c r="F2097" s="37"/>
      <c r="G2097" s="30"/>
    </row>
    <row r="2098" spans="2:7" x14ac:dyDescent="0.4">
      <c r="B2098" s="30" t="s">
        <v>4645</v>
      </c>
      <c r="C2098" s="30" t="s">
        <v>4647</v>
      </c>
      <c r="D2098" s="30">
        <v>170</v>
      </c>
      <c r="E2098" s="33" t="s">
        <v>4768</v>
      </c>
      <c r="F2098" s="37"/>
      <c r="G2098" s="30"/>
    </row>
    <row r="2099" spans="2:7" x14ac:dyDescent="0.4">
      <c r="B2099" s="30" t="s">
        <v>4645</v>
      </c>
      <c r="C2099" s="30" t="s">
        <v>4647</v>
      </c>
      <c r="D2099" s="30">
        <v>171</v>
      </c>
      <c r="E2099" s="33" t="s">
        <v>4343</v>
      </c>
      <c r="F2099" s="37"/>
      <c r="G2099" s="30"/>
    </row>
    <row r="2100" spans="2:7" x14ac:dyDescent="0.4">
      <c r="B2100" s="30" t="s">
        <v>4645</v>
      </c>
      <c r="C2100" s="30" t="s">
        <v>4647</v>
      </c>
      <c r="D2100" s="30">
        <v>172</v>
      </c>
      <c r="E2100" s="33" t="s">
        <v>4769</v>
      </c>
      <c r="F2100" s="37"/>
      <c r="G2100" s="30"/>
    </row>
    <row r="2101" spans="2:7" x14ac:dyDescent="0.4">
      <c r="B2101" s="30" t="s">
        <v>4645</v>
      </c>
      <c r="C2101" s="30" t="s">
        <v>4647</v>
      </c>
      <c r="D2101" s="30">
        <v>173</v>
      </c>
      <c r="E2101" s="33" t="s">
        <v>4770</v>
      </c>
      <c r="F2101" s="37"/>
      <c r="G2101" s="30"/>
    </row>
    <row r="2102" spans="2:7" x14ac:dyDescent="0.4">
      <c r="B2102" s="30" t="s">
        <v>4645</v>
      </c>
      <c r="C2102" s="30" t="s">
        <v>4647</v>
      </c>
      <c r="D2102" s="30">
        <v>174</v>
      </c>
      <c r="E2102" s="33" t="s">
        <v>4772</v>
      </c>
      <c r="F2102" s="37"/>
      <c r="G2102" s="30"/>
    </row>
    <row r="2103" spans="2:7" x14ac:dyDescent="0.4">
      <c r="B2103" s="30" t="s">
        <v>4645</v>
      </c>
      <c r="C2103" s="30" t="s">
        <v>4647</v>
      </c>
      <c r="D2103" s="30">
        <v>175</v>
      </c>
      <c r="E2103" s="33" t="s">
        <v>4774</v>
      </c>
      <c r="F2103" s="37"/>
      <c r="G2103" s="30"/>
    </row>
    <row r="2104" spans="2:7" x14ac:dyDescent="0.4">
      <c r="B2104" s="30" t="s">
        <v>4645</v>
      </c>
      <c r="C2104" s="30" t="s">
        <v>4647</v>
      </c>
      <c r="D2104" s="30">
        <v>176</v>
      </c>
      <c r="E2104" s="33" t="s">
        <v>4775</v>
      </c>
      <c r="F2104" s="37"/>
      <c r="G2104" s="30"/>
    </row>
    <row r="2105" spans="2:7" x14ac:dyDescent="0.4">
      <c r="B2105" s="30" t="s">
        <v>4645</v>
      </c>
      <c r="C2105" s="30" t="s">
        <v>4647</v>
      </c>
      <c r="D2105" s="30">
        <v>177</v>
      </c>
      <c r="E2105" s="33" t="s">
        <v>3324</v>
      </c>
      <c r="F2105" s="37"/>
      <c r="G2105" s="30"/>
    </row>
    <row r="2106" spans="2:7" x14ac:dyDescent="0.4">
      <c r="B2106" s="30" t="s">
        <v>4645</v>
      </c>
      <c r="C2106" s="30" t="s">
        <v>4647</v>
      </c>
      <c r="D2106" s="30">
        <v>178</v>
      </c>
      <c r="E2106" s="33" t="s">
        <v>4338</v>
      </c>
      <c r="F2106" s="37"/>
      <c r="G2106" s="30"/>
    </row>
    <row r="2107" spans="2:7" x14ac:dyDescent="0.4">
      <c r="B2107" s="30" t="s">
        <v>4645</v>
      </c>
      <c r="C2107" s="30" t="s">
        <v>4647</v>
      </c>
      <c r="D2107" s="30">
        <v>179</v>
      </c>
      <c r="E2107" s="33" t="s">
        <v>1655</v>
      </c>
      <c r="F2107" s="37"/>
      <c r="G2107" s="30"/>
    </row>
    <row r="2108" spans="2:7" x14ac:dyDescent="0.4">
      <c r="B2108" s="30" t="s">
        <v>4645</v>
      </c>
      <c r="C2108" s="30" t="s">
        <v>4647</v>
      </c>
      <c r="D2108" s="30">
        <v>180</v>
      </c>
      <c r="E2108" s="33" t="s">
        <v>4777</v>
      </c>
      <c r="F2108" s="37"/>
      <c r="G2108" s="30"/>
    </row>
    <row r="2109" spans="2:7" x14ac:dyDescent="0.4">
      <c r="B2109" s="30" t="s">
        <v>4645</v>
      </c>
      <c r="C2109" s="30" t="s">
        <v>4647</v>
      </c>
      <c r="D2109" s="30">
        <v>181</v>
      </c>
      <c r="E2109" s="33" t="s">
        <v>1644</v>
      </c>
      <c r="F2109" s="37"/>
      <c r="G2109" s="30"/>
    </row>
    <row r="2110" spans="2:7" x14ac:dyDescent="0.4">
      <c r="B2110" s="30" t="s">
        <v>4645</v>
      </c>
      <c r="C2110" s="30" t="s">
        <v>4647</v>
      </c>
      <c r="D2110" s="30">
        <v>182</v>
      </c>
      <c r="E2110" s="33" t="s">
        <v>4778</v>
      </c>
      <c r="F2110" s="37"/>
      <c r="G2110" s="30"/>
    </row>
    <row r="2111" spans="2:7" x14ac:dyDescent="0.4">
      <c r="B2111" s="30" t="s">
        <v>4645</v>
      </c>
      <c r="C2111" s="30" t="s">
        <v>4647</v>
      </c>
      <c r="D2111" s="30">
        <v>183</v>
      </c>
      <c r="E2111" s="33" t="s">
        <v>4779</v>
      </c>
      <c r="F2111" s="37"/>
      <c r="G2111" s="30"/>
    </row>
    <row r="2112" spans="2:7" x14ac:dyDescent="0.4">
      <c r="B2112" s="30" t="s">
        <v>4645</v>
      </c>
      <c r="C2112" s="30" t="s">
        <v>4647</v>
      </c>
      <c r="D2112" s="30">
        <v>184</v>
      </c>
      <c r="E2112" s="33" t="s">
        <v>3577</v>
      </c>
      <c r="F2112" s="37"/>
      <c r="G2112" s="30"/>
    </row>
    <row r="2113" spans="2:7" x14ac:dyDescent="0.4">
      <c r="B2113" s="30" t="s">
        <v>4645</v>
      </c>
      <c r="C2113" s="30" t="s">
        <v>4647</v>
      </c>
      <c r="D2113" s="30">
        <v>185</v>
      </c>
      <c r="E2113" s="33" t="s">
        <v>4780</v>
      </c>
      <c r="F2113" s="37"/>
      <c r="G2113" s="30"/>
    </row>
    <row r="2114" spans="2:7" x14ac:dyDescent="0.4">
      <c r="B2114" s="30" t="s">
        <v>4645</v>
      </c>
      <c r="C2114" s="30" t="s">
        <v>4647</v>
      </c>
      <c r="D2114" s="30">
        <v>186</v>
      </c>
      <c r="E2114" s="33" t="s">
        <v>4783</v>
      </c>
      <c r="F2114" s="37"/>
      <c r="G2114" s="30"/>
    </row>
    <row r="2115" spans="2:7" x14ac:dyDescent="0.4">
      <c r="B2115" s="30" t="s">
        <v>4645</v>
      </c>
      <c r="C2115" s="30" t="s">
        <v>4647</v>
      </c>
      <c r="D2115" s="30">
        <v>187</v>
      </c>
      <c r="E2115" s="33" t="s">
        <v>85</v>
      </c>
      <c r="F2115" s="37"/>
      <c r="G2115" s="30"/>
    </row>
    <row r="2116" spans="2:7" x14ac:dyDescent="0.4">
      <c r="B2116" s="30" t="s">
        <v>4645</v>
      </c>
      <c r="C2116" s="30" t="s">
        <v>4647</v>
      </c>
      <c r="D2116" s="30">
        <v>188</v>
      </c>
      <c r="E2116" s="33" t="s">
        <v>4784</v>
      </c>
      <c r="F2116" s="37"/>
      <c r="G2116" s="30"/>
    </row>
    <row r="2117" spans="2:7" x14ac:dyDescent="0.4">
      <c r="B2117" s="30" t="s">
        <v>4645</v>
      </c>
      <c r="C2117" s="30" t="s">
        <v>4647</v>
      </c>
      <c r="D2117" s="30">
        <v>189</v>
      </c>
      <c r="E2117" s="33" t="s">
        <v>623</v>
      </c>
      <c r="F2117" s="37"/>
      <c r="G2117" s="30"/>
    </row>
    <row r="2118" spans="2:7" x14ac:dyDescent="0.4">
      <c r="B2118" s="30" t="s">
        <v>4645</v>
      </c>
      <c r="C2118" s="30" t="s">
        <v>4647</v>
      </c>
      <c r="D2118" s="30">
        <v>190</v>
      </c>
      <c r="E2118" s="30" t="s">
        <v>3636</v>
      </c>
      <c r="F2118" s="37" t="s">
        <v>6854</v>
      </c>
      <c r="G2118" s="30"/>
    </row>
    <row r="2119" spans="2:7" x14ac:dyDescent="0.4">
      <c r="B2119" s="30" t="s">
        <v>4645</v>
      </c>
      <c r="C2119" s="30" t="s">
        <v>4647</v>
      </c>
      <c r="D2119" s="30">
        <v>191</v>
      </c>
      <c r="E2119" s="30" t="s">
        <v>4787</v>
      </c>
      <c r="F2119" s="37" t="s">
        <v>6854</v>
      </c>
      <c r="G2119" s="30"/>
    </row>
    <row r="2120" spans="2:7" x14ac:dyDescent="0.4">
      <c r="B2120" s="30" t="s">
        <v>4645</v>
      </c>
      <c r="C2120" s="30" t="s">
        <v>4647</v>
      </c>
      <c r="D2120" s="30">
        <v>192</v>
      </c>
      <c r="E2120" s="30" t="s">
        <v>4788</v>
      </c>
      <c r="F2120" s="37" t="s">
        <v>6854</v>
      </c>
      <c r="G2120" s="30"/>
    </row>
    <row r="2121" spans="2:7" x14ac:dyDescent="0.4">
      <c r="B2121" s="30" t="s">
        <v>4645</v>
      </c>
      <c r="C2121" s="30" t="s">
        <v>4647</v>
      </c>
      <c r="D2121" s="30">
        <v>193</v>
      </c>
      <c r="E2121" s="30" t="s">
        <v>4790</v>
      </c>
      <c r="F2121" s="37" t="s">
        <v>6854</v>
      </c>
      <c r="G2121" s="30"/>
    </row>
    <row r="2122" spans="2:7" x14ac:dyDescent="0.4">
      <c r="B2122" s="30" t="s">
        <v>4645</v>
      </c>
      <c r="C2122" s="30" t="s">
        <v>4647</v>
      </c>
      <c r="D2122" s="30">
        <v>194</v>
      </c>
      <c r="E2122" s="30" t="s">
        <v>2067</v>
      </c>
      <c r="F2122" s="37" t="s">
        <v>6854</v>
      </c>
      <c r="G2122" s="30"/>
    </row>
    <row r="2123" spans="2:7" x14ac:dyDescent="0.4">
      <c r="B2123" s="30" t="s">
        <v>4645</v>
      </c>
      <c r="C2123" s="30" t="s">
        <v>4647</v>
      </c>
      <c r="D2123" s="30">
        <v>195</v>
      </c>
      <c r="E2123" s="30" t="s">
        <v>4792</v>
      </c>
      <c r="F2123" s="37" t="s">
        <v>6854</v>
      </c>
      <c r="G2123" s="30"/>
    </row>
    <row r="2124" spans="2:7" x14ac:dyDescent="0.4">
      <c r="B2124" s="30" t="s">
        <v>4645</v>
      </c>
      <c r="C2124" s="30" t="s">
        <v>4647</v>
      </c>
      <c r="D2124" s="30">
        <v>196</v>
      </c>
      <c r="E2124" s="30" t="s">
        <v>2059</v>
      </c>
      <c r="F2124" s="37" t="s">
        <v>6854</v>
      </c>
      <c r="G2124" s="30"/>
    </row>
    <row r="2125" spans="2:7" x14ac:dyDescent="0.4">
      <c r="B2125" s="30" t="s">
        <v>4645</v>
      </c>
      <c r="C2125" s="30" t="s">
        <v>4647</v>
      </c>
      <c r="D2125" s="30">
        <v>197</v>
      </c>
      <c r="E2125" s="30" t="s">
        <v>3091</v>
      </c>
      <c r="F2125" s="37" t="s">
        <v>6854</v>
      </c>
      <c r="G2125" s="30"/>
    </row>
    <row r="2126" spans="2:7" x14ac:dyDescent="0.4">
      <c r="B2126" s="30" t="s">
        <v>4645</v>
      </c>
      <c r="C2126" s="30" t="s">
        <v>4647</v>
      </c>
      <c r="D2126" s="30">
        <v>198</v>
      </c>
      <c r="E2126" s="30" t="s">
        <v>326</v>
      </c>
      <c r="F2126" s="37" t="s">
        <v>6854</v>
      </c>
      <c r="G2126" s="30"/>
    </row>
    <row r="2127" spans="2:7" x14ac:dyDescent="0.4">
      <c r="B2127" s="30" t="s">
        <v>4645</v>
      </c>
      <c r="C2127" s="30" t="s">
        <v>4647</v>
      </c>
      <c r="D2127" s="30">
        <v>199</v>
      </c>
      <c r="E2127" s="30" t="s">
        <v>1925</v>
      </c>
      <c r="F2127" s="37" t="s">
        <v>6854</v>
      </c>
      <c r="G2127" s="30"/>
    </row>
    <row r="2128" spans="2:7" x14ac:dyDescent="0.4">
      <c r="B2128" s="30" t="s">
        <v>4645</v>
      </c>
      <c r="C2128" s="30" t="s">
        <v>4647</v>
      </c>
      <c r="D2128" s="30">
        <v>200</v>
      </c>
      <c r="E2128" s="30" t="s">
        <v>3189</v>
      </c>
      <c r="F2128" s="37" t="s">
        <v>6854</v>
      </c>
      <c r="G2128" s="30"/>
    </row>
    <row r="2129" spans="2:7" x14ac:dyDescent="0.4">
      <c r="B2129" s="30" t="s">
        <v>4645</v>
      </c>
      <c r="C2129" s="30" t="s">
        <v>4647</v>
      </c>
      <c r="D2129" s="30">
        <v>201</v>
      </c>
      <c r="E2129" s="30" t="s">
        <v>4794</v>
      </c>
      <c r="F2129" s="37" t="s">
        <v>6854</v>
      </c>
      <c r="G2129" s="30"/>
    </row>
    <row r="2130" spans="2:7" x14ac:dyDescent="0.4">
      <c r="B2130" s="30" t="s">
        <v>4645</v>
      </c>
      <c r="C2130" s="30" t="s">
        <v>4647</v>
      </c>
      <c r="D2130" s="30">
        <v>202</v>
      </c>
      <c r="E2130" s="30" t="s">
        <v>4795</v>
      </c>
      <c r="F2130" s="37" t="s">
        <v>6854</v>
      </c>
      <c r="G2130" s="30"/>
    </row>
    <row r="2131" spans="2:7" x14ac:dyDescent="0.4">
      <c r="B2131" s="30" t="s">
        <v>4645</v>
      </c>
      <c r="C2131" s="30" t="s">
        <v>4647</v>
      </c>
      <c r="D2131" s="30">
        <v>203</v>
      </c>
      <c r="E2131" s="30" t="s">
        <v>4797</v>
      </c>
      <c r="F2131" s="37" t="s">
        <v>6854</v>
      </c>
      <c r="G2131" s="30"/>
    </row>
    <row r="2132" spans="2:7" x14ac:dyDescent="0.4">
      <c r="B2132" s="30" t="s">
        <v>4645</v>
      </c>
      <c r="C2132" s="30" t="s">
        <v>4647</v>
      </c>
      <c r="D2132" s="30">
        <v>204</v>
      </c>
      <c r="E2132" s="30" t="s">
        <v>4800</v>
      </c>
      <c r="F2132" s="37" t="s">
        <v>6854</v>
      </c>
      <c r="G2132" s="30"/>
    </row>
    <row r="2133" spans="2:7" x14ac:dyDescent="0.4">
      <c r="B2133" s="30" t="s">
        <v>4645</v>
      </c>
      <c r="C2133" s="30" t="s">
        <v>4647</v>
      </c>
      <c r="D2133" s="30">
        <v>205</v>
      </c>
      <c r="E2133" s="30" t="s">
        <v>622</v>
      </c>
      <c r="F2133" s="37" t="s">
        <v>6854</v>
      </c>
      <c r="G2133" s="30"/>
    </row>
    <row r="2134" spans="2:7" x14ac:dyDescent="0.4">
      <c r="B2134" s="30" t="s">
        <v>4645</v>
      </c>
      <c r="C2134" s="30" t="s">
        <v>4647</v>
      </c>
      <c r="D2134" s="30">
        <v>206</v>
      </c>
      <c r="E2134" s="30" t="s">
        <v>485</v>
      </c>
      <c r="F2134" s="37" t="s">
        <v>6854</v>
      </c>
      <c r="G2134" s="30"/>
    </row>
    <row r="2135" spans="2:7" x14ac:dyDescent="0.4">
      <c r="B2135" s="30" t="s">
        <v>4645</v>
      </c>
      <c r="C2135" s="30" t="s">
        <v>4647</v>
      </c>
      <c r="D2135" s="30">
        <v>207</v>
      </c>
      <c r="E2135" s="30" t="s">
        <v>4803</v>
      </c>
      <c r="F2135" s="37" t="s">
        <v>6854</v>
      </c>
      <c r="G2135" s="30"/>
    </row>
    <row r="2136" spans="2:7" x14ac:dyDescent="0.4">
      <c r="B2136" s="30" t="s">
        <v>4645</v>
      </c>
      <c r="C2136" s="30" t="s">
        <v>4647</v>
      </c>
      <c r="D2136" s="30">
        <v>208</v>
      </c>
      <c r="E2136" s="30" t="s">
        <v>3419</v>
      </c>
      <c r="F2136" s="37" t="s">
        <v>6854</v>
      </c>
      <c r="G2136" s="30"/>
    </row>
    <row r="2137" spans="2:7" x14ac:dyDescent="0.4">
      <c r="B2137" s="30" t="s">
        <v>4645</v>
      </c>
      <c r="C2137" s="30" t="s">
        <v>4647</v>
      </c>
      <c r="D2137" s="30">
        <v>209</v>
      </c>
      <c r="E2137" s="30" t="s">
        <v>4805</v>
      </c>
      <c r="F2137" s="37" t="s">
        <v>6854</v>
      </c>
      <c r="G2137" s="30"/>
    </row>
    <row r="2138" spans="2:7" x14ac:dyDescent="0.4">
      <c r="B2138" s="30" t="s">
        <v>4645</v>
      </c>
      <c r="C2138" s="30" t="s">
        <v>4647</v>
      </c>
      <c r="D2138" s="30">
        <v>210</v>
      </c>
      <c r="E2138" s="30" t="s">
        <v>2877</v>
      </c>
      <c r="F2138" s="37" t="s">
        <v>6854</v>
      </c>
      <c r="G2138" s="30"/>
    </row>
    <row r="2139" spans="2:7" x14ac:dyDescent="0.4">
      <c r="B2139" s="30" t="s">
        <v>4645</v>
      </c>
      <c r="C2139" s="30" t="s">
        <v>4647</v>
      </c>
      <c r="D2139" s="30">
        <v>211</v>
      </c>
      <c r="E2139" s="32" t="s">
        <v>268</v>
      </c>
      <c r="F2139" s="37" t="s">
        <v>6854</v>
      </c>
      <c r="G2139" s="30"/>
    </row>
    <row r="2140" spans="2:7" x14ac:dyDescent="0.4">
      <c r="B2140" s="30" t="s">
        <v>4645</v>
      </c>
      <c r="C2140" s="30" t="s">
        <v>4647</v>
      </c>
      <c r="D2140" s="30">
        <v>212</v>
      </c>
      <c r="E2140" s="32" t="s">
        <v>228</v>
      </c>
      <c r="F2140" s="37" t="s">
        <v>6854</v>
      </c>
      <c r="G2140" s="30"/>
    </row>
    <row r="2141" spans="2:7" x14ac:dyDescent="0.4">
      <c r="B2141" s="30" t="s">
        <v>4645</v>
      </c>
      <c r="C2141" s="30" t="s">
        <v>4647</v>
      </c>
      <c r="D2141" s="30">
        <v>213</v>
      </c>
      <c r="E2141" s="32" t="s">
        <v>281</v>
      </c>
      <c r="F2141" s="37" t="s">
        <v>6854</v>
      </c>
      <c r="G2141" s="30"/>
    </row>
    <row r="2142" spans="2:7" x14ac:dyDescent="0.4">
      <c r="B2142" s="30" t="s">
        <v>4645</v>
      </c>
      <c r="C2142" s="30" t="s">
        <v>4647</v>
      </c>
      <c r="D2142" s="30">
        <v>214</v>
      </c>
      <c r="E2142" s="32" t="s">
        <v>100</v>
      </c>
      <c r="F2142" s="37" t="s">
        <v>6854</v>
      </c>
      <c r="G2142" s="30"/>
    </row>
    <row r="2143" spans="2:7" x14ac:dyDescent="0.4">
      <c r="B2143" s="30" t="s">
        <v>4645</v>
      </c>
      <c r="C2143" s="30" t="s">
        <v>4647</v>
      </c>
      <c r="D2143" s="30">
        <v>215</v>
      </c>
      <c r="E2143" s="32" t="s">
        <v>285</v>
      </c>
      <c r="F2143" s="37" t="s">
        <v>6854</v>
      </c>
      <c r="G2143" s="30"/>
    </row>
    <row r="2144" spans="2:7" x14ac:dyDescent="0.4">
      <c r="B2144" s="30" t="s">
        <v>4645</v>
      </c>
      <c r="C2144" s="30" t="s">
        <v>4647</v>
      </c>
      <c r="D2144" s="30">
        <v>216</v>
      </c>
      <c r="E2144" s="32" t="s">
        <v>288</v>
      </c>
      <c r="F2144" s="37" t="s">
        <v>6854</v>
      </c>
      <c r="G2144" s="30"/>
    </row>
  </sheetData>
  <autoFilter ref="B4:G2144" xr:uid="{00000000-0009-0000-0000-000024000000}"/>
  <phoneticPr fontId="8"/>
  <conditionalFormatting sqref="I5:I2144">
    <cfRule type="containsText" dxfId="2" priority="2" operator="containsText" text="FALSE">
      <formula>NOT(ISERROR(SEARCH("FALSE",I5)))</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3"/>
  <dimension ref="B1:CI131"/>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22.25" style="42" bestFit="1" customWidth="1"/>
    <col min="3" max="4" width="3.125" style="42" hidden="1" customWidth="1"/>
    <col min="5" max="5" width="5.875" style="42" bestFit="1" customWidth="1"/>
    <col min="6" max="6" width="3.125" style="42" bestFit="1" customWidth="1"/>
    <col min="7" max="14" width="3.5" style="42"/>
    <col min="15" max="15" width="0.375" style="42" customWidth="1"/>
    <col min="16" max="16" width="3.5" style="42"/>
    <col min="17" max="86" width="0.375" style="42" customWidth="1"/>
    <col min="87" max="16384" width="3.5" style="42"/>
  </cols>
  <sheetData>
    <row r="1" spans="2:87" x14ac:dyDescent="0.4">
      <c r="B1" s="43" t="s">
        <v>3968</v>
      </c>
      <c r="C1" s="45"/>
      <c r="D1" s="45"/>
      <c r="F1" s="45"/>
    </row>
    <row r="2" spans="2:87" x14ac:dyDescent="0.4">
      <c r="B2" s="44" t="s">
        <v>4995</v>
      </c>
      <c r="C2" s="45"/>
      <c r="D2" s="45"/>
      <c r="F2" s="45"/>
    </row>
    <row r="3" spans="2:87" ht="15" customHeight="1" x14ac:dyDescent="0.4"/>
    <row r="4" spans="2:87" ht="151.5" x14ac:dyDescent="0.4">
      <c r="B4" s="46" t="s">
        <v>2827</v>
      </c>
      <c r="C4" s="46" t="s">
        <v>4618</v>
      </c>
      <c r="D4" s="46" t="s">
        <v>2860</v>
      </c>
      <c r="E4" s="48" t="s">
        <v>2267</v>
      </c>
      <c r="F4" s="46" t="s">
        <v>6809</v>
      </c>
      <c r="G4" s="48" t="s">
        <v>2146</v>
      </c>
      <c r="H4" s="48" t="s">
        <v>2153</v>
      </c>
      <c r="I4" s="48" t="s">
        <v>2157</v>
      </c>
      <c r="J4" s="48" t="s">
        <v>660</v>
      </c>
      <c r="K4" s="48" t="s">
        <v>1271</v>
      </c>
      <c r="L4" s="48" t="s">
        <v>1343</v>
      </c>
      <c r="M4" s="49" t="s">
        <v>1729</v>
      </c>
      <c r="N4" s="49" t="s">
        <v>2830</v>
      </c>
      <c r="O4" s="49" t="s">
        <v>7036</v>
      </c>
      <c r="P4" s="49" t="s">
        <v>601</v>
      </c>
      <c r="Q4" s="49" t="s">
        <v>7036</v>
      </c>
      <c r="R4" s="49" t="s">
        <v>7036</v>
      </c>
      <c r="S4" s="49" t="s">
        <v>7036</v>
      </c>
      <c r="T4" s="49" t="s">
        <v>7036</v>
      </c>
      <c r="U4" s="49" t="s">
        <v>7036</v>
      </c>
      <c r="V4" s="49" t="s">
        <v>7036</v>
      </c>
      <c r="W4" s="49" t="s">
        <v>7036</v>
      </c>
      <c r="X4" s="49" t="s">
        <v>7036</v>
      </c>
      <c r="Y4" s="49" t="s">
        <v>7036</v>
      </c>
      <c r="Z4" s="49" t="s">
        <v>7036</v>
      </c>
      <c r="AA4" s="49" t="s">
        <v>7036</v>
      </c>
      <c r="AB4" s="49" t="s">
        <v>7036</v>
      </c>
      <c r="AC4" s="49" t="s">
        <v>7036</v>
      </c>
      <c r="AD4" s="49" t="s">
        <v>7036</v>
      </c>
      <c r="AE4" s="49" t="s">
        <v>7036</v>
      </c>
      <c r="AF4" s="49" t="s">
        <v>7036</v>
      </c>
      <c r="AG4" s="49" t="s">
        <v>7036</v>
      </c>
      <c r="AH4" s="49" t="s">
        <v>7036</v>
      </c>
      <c r="AI4" s="49" t="s">
        <v>7036</v>
      </c>
      <c r="AJ4" s="49" t="s">
        <v>7036</v>
      </c>
      <c r="AK4" s="49" t="s">
        <v>7036</v>
      </c>
      <c r="AL4" s="49" t="s">
        <v>7036</v>
      </c>
      <c r="AM4" s="49" t="s">
        <v>7036</v>
      </c>
      <c r="AN4" s="49" t="s">
        <v>7036</v>
      </c>
      <c r="AO4" s="49" t="s">
        <v>7036</v>
      </c>
      <c r="AP4" s="49" t="s">
        <v>7036</v>
      </c>
      <c r="AQ4" s="49" t="s">
        <v>7036</v>
      </c>
      <c r="AR4" s="49" t="s">
        <v>7036</v>
      </c>
      <c r="AS4" s="49" t="s">
        <v>7036</v>
      </c>
      <c r="AT4" s="49" t="s">
        <v>7036</v>
      </c>
      <c r="AU4" s="49" t="s">
        <v>7036</v>
      </c>
      <c r="AV4" s="49" t="s">
        <v>7036</v>
      </c>
      <c r="AW4" s="49" t="s">
        <v>7036</v>
      </c>
      <c r="AX4" s="49" t="s">
        <v>7036</v>
      </c>
      <c r="AY4" s="49" t="s">
        <v>7036</v>
      </c>
      <c r="AZ4" s="49" t="s">
        <v>7036</v>
      </c>
      <c r="BA4" s="49" t="s">
        <v>7036</v>
      </c>
      <c r="BB4" s="49" t="s">
        <v>7036</v>
      </c>
      <c r="BC4" s="49" t="s">
        <v>7036</v>
      </c>
      <c r="BD4" s="49" t="s">
        <v>7036</v>
      </c>
      <c r="BE4" s="49" t="s">
        <v>7036</v>
      </c>
      <c r="BF4" s="49" t="s">
        <v>7036</v>
      </c>
      <c r="BG4" s="49" t="s">
        <v>7036</v>
      </c>
      <c r="BH4" s="49" t="s">
        <v>7036</v>
      </c>
      <c r="BI4" s="49" t="s">
        <v>7036</v>
      </c>
      <c r="BJ4" s="49" t="s">
        <v>7036</v>
      </c>
      <c r="BK4" s="49" t="s">
        <v>7036</v>
      </c>
      <c r="BL4" s="49" t="s">
        <v>7036</v>
      </c>
      <c r="BM4" s="49" t="s">
        <v>7036</v>
      </c>
      <c r="BN4" s="49" t="s">
        <v>7036</v>
      </c>
      <c r="BO4" s="49" t="s">
        <v>7036</v>
      </c>
      <c r="BP4" s="49" t="s">
        <v>7036</v>
      </c>
      <c r="BQ4" s="49" t="s">
        <v>7036</v>
      </c>
      <c r="BR4" s="49" t="s">
        <v>7036</v>
      </c>
      <c r="BS4" s="49" t="s">
        <v>7036</v>
      </c>
      <c r="BT4" s="49" t="s">
        <v>7036</v>
      </c>
      <c r="BU4" s="49" t="s">
        <v>7036</v>
      </c>
      <c r="BV4" s="49" t="s">
        <v>7036</v>
      </c>
      <c r="BW4" s="49" t="s">
        <v>7036</v>
      </c>
      <c r="BX4" s="49" t="s">
        <v>7036</v>
      </c>
      <c r="BY4" s="49" t="s">
        <v>7036</v>
      </c>
      <c r="BZ4" s="49" t="s">
        <v>7036</v>
      </c>
      <c r="CA4" s="49" t="s">
        <v>7036</v>
      </c>
      <c r="CB4" s="49" t="s">
        <v>7036</v>
      </c>
      <c r="CC4" s="49" t="s">
        <v>7036</v>
      </c>
      <c r="CD4" s="49" t="s">
        <v>7036</v>
      </c>
      <c r="CE4" s="49" t="s">
        <v>7036</v>
      </c>
      <c r="CF4" s="49" t="s">
        <v>7036</v>
      </c>
      <c r="CG4" s="49" t="s">
        <v>7036</v>
      </c>
      <c r="CH4" s="49" t="s">
        <v>7036</v>
      </c>
    </row>
    <row r="5" spans="2:87" x14ac:dyDescent="0.4">
      <c r="B5" s="30" t="s">
        <v>6365</v>
      </c>
      <c r="C5" s="30"/>
      <c r="D5" s="30" t="s">
        <v>5532</v>
      </c>
      <c r="E5" s="30" t="s">
        <v>1583</v>
      </c>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42" t="s">
        <v>36</v>
      </c>
    </row>
    <row r="6" spans="2:87" x14ac:dyDescent="0.4">
      <c r="B6" s="30" t="s">
        <v>2532</v>
      </c>
      <c r="C6" s="30"/>
      <c r="D6" s="30" t="s">
        <v>5532</v>
      </c>
      <c r="E6" s="30" t="s">
        <v>689</v>
      </c>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row>
    <row r="7" spans="2:87" x14ac:dyDescent="0.4">
      <c r="B7" s="30" t="s">
        <v>409</v>
      </c>
      <c r="C7" s="30"/>
      <c r="D7" s="30" t="s">
        <v>5532</v>
      </c>
      <c r="E7" s="30" t="s">
        <v>1592</v>
      </c>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row>
    <row r="8" spans="2:87" x14ac:dyDescent="0.4">
      <c r="B8" s="30" t="s">
        <v>4521</v>
      </c>
      <c r="C8" s="30"/>
      <c r="D8" s="30" t="s">
        <v>5532</v>
      </c>
      <c r="E8" s="30" t="s">
        <v>1053</v>
      </c>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row>
    <row r="9" spans="2:87" x14ac:dyDescent="0.4">
      <c r="B9" s="30" t="s">
        <v>6307</v>
      </c>
      <c r="C9" s="30"/>
      <c r="D9" s="30" t="s">
        <v>5532</v>
      </c>
      <c r="E9" s="30" t="s">
        <v>1605</v>
      </c>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row>
    <row r="10" spans="2:87" x14ac:dyDescent="0.4">
      <c r="B10" s="30" t="s">
        <v>5296</v>
      </c>
      <c r="C10" s="30"/>
      <c r="D10" s="30" t="s">
        <v>5532</v>
      </c>
      <c r="E10" s="30" t="s">
        <v>1610</v>
      </c>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row>
    <row r="11" spans="2:87" x14ac:dyDescent="0.4">
      <c r="B11" s="30" t="s">
        <v>1619</v>
      </c>
      <c r="C11" s="30"/>
      <c r="D11" s="30" t="s">
        <v>5532</v>
      </c>
      <c r="E11" s="30" t="s">
        <v>179</v>
      </c>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row>
    <row r="12" spans="2:87" x14ac:dyDescent="0.4">
      <c r="B12" s="30" t="s">
        <v>5302</v>
      </c>
      <c r="C12" s="30"/>
      <c r="D12" s="30" t="s">
        <v>5532</v>
      </c>
      <c r="E12" s="30" t="s">
        <v>1007</v>
      </c>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row>
    <row r="13" spans="2:87" x14ac:dyDescent="0.4">
      <c r="B13" s="30" t="s">
        <v>5910</v>
      </c>
      <c r="C13" s="30"/>
      <c r="D13" s="30" t="s">
        <v>5532</v>
      </c>
      <c r="E13" s="30" t="s">
        <v>1620</v>
      </c>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row>
    <row r="14" spans="2:87" x14ac:dyDescent="0.4">
      <c r="B14" s="30" t="s">
        <v>6610</v>
      </c>
      <c r="C14" s="30"/>
      <c r="D14" s="30" t="s">
        <v>5532</v>
      </c>
      <c r="E14" s="30" t="s">
        <v>1624</v>
      </c>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row>
    <row r="15" spans="2:87" x14ac:dyDescent="0.4">
      <c r="B15" s="30" t="s">
        <v>6611</v>
      </c>
      <c r="C15" s="30"/>
      <c r="D15" s="30" t="s">
        <v>5532</v>
      </c>
      <c r="E15" s="30" t="s">
        <v>310</v>
      </c>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row>
    <row r="16" spans="2:87" x14ac:dyDescent="0.4">
      <c r="B16" s="30" t="s">
        <v>6612</v>
      </c>
      <c r="C16" s="30"/>
      <c r="D16" s="30" t="s">
        <v>5532</v>
      </c>
      <c r="E16" s="30" t="s">
        <v>1625</v>
      </c>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row>
    <row r="17" spans="2:86" x14ac:dyDescent="0.4">
      <c r="B17" s="30" t="s">
        <v>1627</v>
      </c>
      <c r="C17" s="30"/>
      <c r="D17" s="30" t="s">
        <v>5532</v>
      </c>
      <c r="E17" s="30" t="s">
        <v>1217</v>
      </c>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row>
    <row r="18" spans="2:86" x14ac:dyDescent="0.4">
      <c r="B18" s="30" t="s">
        <v>1365</v>
      </c>
      <c r="C18" s="30"/>
      <c r="D18" s="30" t="s">
        <v>5532</v>
      </c>
      <c r="E18" s="30" t="s">
        <v>1550</v>
      </c>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row>
    <row r="19" spans="2:86" x14ac:dyDescent="0.4">
      <c r="B19" s="30" t="s">
        <v>6578</v>
      </c>
      <c r="C19" s="30"/>
      <c r="D19" s="30" t="s">
        <v>5532</v>
      </c>
      <c r="E19" s="30" t="s">
        <v>543</v>
      </c>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row>
    <row r="20" spans="2:86" x14ac:dyDescent="0.4">
      <c r="B20" s="30" t="s">
        <v>4719</v>
      </c>
      <c r="C20" s="30"/>
      <c r="D20" s="30" t="s">
        <v>5532</v>
      </c>
      <c r="E20" s="30" t="s">
        <v>1633</v>
      </c>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row>
    <row r="21" spans="2:86" x14ac:dyDescent="0.4">
      <c r="B21" s="30" t="s">
        <v>4316</v>
      </c>
      <c r="C21" s="30"/>
      <c r="D21" s="30" t="s">
        <v>5532</v>
      </c>
      <c r="E21" s="30" t="s">
        <v>958</v>
      </c>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row>
    <row r="22" spans="2:86" x14ac:dyDescent="0.4">
      <c r="B22" s="30" t="s">
        <v>1645</v>
      </c>
      <c r="C22" s="30"/>
      <c r="D22" s="30" t="s">
        <v>5532</v>
      </c>
      <c r="E22" s="30" t="s">
        <v>1643</v>
      </c>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row>
    <row r="23" spans="2:86" x14ac:dyDescent="0.4">
      <c r="B23" s="30" t="s">
        <v>1357</v>
      </c>
      <c r="C23" s="30"/>
      <c r="D23" s="30" t="s">
        <v>5532</v>
      </c>
      <c r="E23" s="30" t="s">
        <v>280</v>
      </c>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row>
    <row r="24" spans="2:86" x14ac:dyDescent="0.4">
      <c r="B24" s="30" t="s">
        <v>632</v>
      </c>
      <c r="C24" s="30"/>
      <c r="D24" s="30" t="s">
        <v>5532</v>
      </c>
      <c r="E24" s="30" t="s">
        <v>1640</v>
      </c>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row>
    <row r="25" spans="2:86" x14ac:dyDescent="0.4">
      <c r="B25" s="30" t="s">
        <v>1166</v>
      </c>
      <c r="C25" s="30"/>
      <c r="D25" s="30" t="s">
        <v>5532</v>
      </c>
      <c r="E25" s="30" t="s">
        <v>1646</v>
      </c>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row>
    <row r="26" spans="2:86" x14ac:dyDescent="0.4">
      <c r="B26" s="30" t="s">
        <v>2571</v>
      </c>
      <c r="C26" s="30"/>
      <c r="D26" s="30" t="s">
        <v>5532</v>
      </c>
      <c r="E26" s="30" t="s">
        <v>1649</v>
      </c>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row>
    <row r="27" spans="2:86" x14ac:dyDescent="0.4">
      <c r="B27" s="30" t="s">
        <v>977</v>
      </c>
      <c r="C27" s="30"/>
      <c r="D27" s="30" t="s">
        <v>5532</v>
      </c>
      <c r="E27" s="30" t="s">
        <v>1652</v>
      </c>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row>
    <row r="28" spans="2:86" x14ac:dyDescent="0.4">
      <c r="B28" s="30" t="s">
        <v>3905</v>
      </c>
      <c r="C28" s="30"/>
      <c r="D28" s="30" t="s">
        <v>5532</v>
      </c>
      <c r="E28" s="30" t="s">
        <v>772</v>
      </c>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row>
    <row r="29" spans="2:86" x14ac:dyDescent="0.4">
      <c r="B29" s="30" t="s">
        <v>998</v>
      </c>
      <c r="C29" s="30"/>
      <c r="D29" s="30" t="s">
        <v>5532</v>
      </c>
      <c r="E29" s="30" t="s">
        <v>709</v>
      </c>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row>
    <row r="30" spans="2:86" x14ac:dyDescent="0.4">
      <c r="B30" s="30" t="s">
        <v>1662</v>
      </c>
      <c r="C30" s="30"/>
      <c r="D30" s="30" t="s">
        <v>5532</v>
      </c>
      <c r="E30" s="30" t="s">
        <v>1660</v>
      </c>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row>
    <row r="31" spans="2:86" x14ac:dyDescent="0.4">
      <c r="B31" s="30" t="s">
        <v>6480</v>
      </c>
      <c r="C31" s="30"/>
      <c r="D31" s="30" t="s">
        <v>5532</v>
      </c>
      <c r="E31" s="30" t="s">
        <v>405</v>
      </c>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row>
    <row r="32" spans="2:86" x14ac:dyDescent="0.4">
      <c r="B32" s="30" t="s">
        <v>6613</v>
      </c>
      <c r="C32" s="30"/>
      <c r="D32" s="30" t="s">
        <v>5532</v>
      </c>
      <c r="E32" s="30" t="s">
        <v>1009</v>
      </c>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row>
    <row r="33" spans="2:87" x14ac:dyDescent="0.4">
      <c r="B33" s="30" t="s">
        <v>6614</v>
      </c>
      <c r="C33" s="30"/>
      <c r="D33" s="30" t="s">
        <v>5532</v>
      </c>
      <c r="E33" s="30" t="s">
        <v>1665</v>
      </c>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row>
    <row r="34" spans="2:87" x14ac:dyDescent="0.4">
      <c r="B34" s="30" t="s">
        <v>6615</v>
      </c>
      <c r="C34" s="30"/>
      <c r="D34" s="30" t="s">
        <v>5532</v>
      </c>
      <c r="E34" s="30" t="s">
        <v>1669</v>
      </c>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row>
    <row r="35" spans="2:87" x14ac:dyDescent="0.4">
      <c r="B35" s="30" t="s">
        <v>4702</v>
      </c>
      <c r="C35" s="30"/>
      <c r="D35" s="30" t="s">
        <v>5532</v>
      </c>
      <c r="E35" s="30" t="s">
        <v>1678</v>
      </c>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row>
    <row r="36" spans="2:87" x14ac:dyDescent="0.4">
      <c r="B36" s="30" t="s">
        <v>6616</v>
      </c>
      <c r="C36" s="30"/>
      <c r="D36" s="30" t="s">
        <v>5532</v>
      </c>
      <c r="E36" s="30" t="s">
        <v>1683</v>
      </c>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row>
    <row r="37" spans="2:87" x14ac:dyDescent="0.4">
      <c r="B37" s="30" t="s">
        <v>6617</v>
      </c>
      <c r="C37" s="30"/>
      <c r="D37" s="30" t="s">
        <v>5532</v>
      </c>
      <c r="E37" s="30" t="s">
        <v>1688</v>
      </c>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row>
    <row r="38" spans="2:87" x14ac:dyDescent="0.4">
      <c r="B38" s="30" t="s">
        <v>6618</v>
      </c>
      <c r="C38" s="30"/>
      <c r="D38" s="30" t="s">
        <v>5532</v>
      </c>
      <c r="E38" s="30" t="s">
        <v>1689</v>
      </c>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row>
    <row r="39" spans="2:87" x14ac:dyDescent="0.4">
      <c r="B39" s="30" t="s">
        <v>6619</v>
      </c>
      <c r="C39" s="30"/>
      <c r="D39" s="30" t="s">
        <v>5532</v>
      </c>
      <c r="E39" s="30" t="s">
        <v>745</v>
      </c>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42" t="s">
        <v>36</v>
      </c>
    </row>
    <row r="40" spans="2:87" x14ac:dyDescent="0.4">
      <c r="B40" s="30" t="s">
        <v>6620</v>
      </c>
      <c r="C40" s="30"/>
      <c r="D40" s="30" t="s">
        <v>5532</v>
      </c>
      <c r="E40" s="30" t="s">
        <v>1698</v>
      </c>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42" t="s">
        <v>36</v>
      </c>
    </row>
    <row r="41" spans="2:87" x14ac:dyDescent="0.4">
      <c r="B41" s="30" t="s">
        <v>638</v>
      </c>
      <c r="C41" s="30"/>
      <c r="D41" s="30" t="s">
        <v>5532</v>
      </c>
      <c r="E41" s="30" t="s">
        <v>1703</v>
      </c>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row>
    <row r="42" spans="2:87" x14ac:dyDescent="0.4">
      <c r="B42" s="30" t="s">
        <v>6621</v>
      </c>
      <c r="C42" s="30"/>
      <c r="D42" s="30" t="s">
        <v>5532</v>
      </c>
      <c r="E42" s="30" t="s">
        <v>1706</v>
      </c>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row>
    <row r="43" spans="2:87" x14ac:dyDescent="0.4">
      <c r="B43" s="30" t="s">
        <v>226</v>
      </c>
      <c r="C43" s="30"/>
      <c r="D43" s="30" t="s">
        <v>5532</v>
      </c>
      <c r="E43" s="30" t="s">
        <v>635</v>
      </c>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row>
    <row r="44" spans="2:87" x14ac:dyDescent="0.4">
      <c r="B44" s="30" t="s">
        <v>1063</v>
      </c>
      <c r="C44" s="30"/>
      <c r="D44" s="30" t="s">
        <v>5532</v>
      </c>
      <c r="E44" s="30" t="s">
        <v>1630</v>
      </c>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row>
    <row r="45" spans="2:87" x14ac:dyDescent="0.4">
      <c r="B45" s="30" t="s">
        <v>6585</v>
      </c>
      <c r="C45" s="30"/>
      <c r="D45" s="30" t="s">
        <v>5532</v>
      </c>
      <c r="E45" s="30" t="s">
        <v>1707</v>
      </c>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row>
    <row r="46" spans="2:87" x14ac:dyDescent="0.4">
      <c r="B46" s="30" t="s">
        <v>1500</v>
      </c>
      <c r="C46" s="30"/>
      <c r="D46" s="30" t="s">
        <v>5532</v>
      </c>
      <c r="E46" s="30" t="s">
        <v>1315</v>
      </c>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row>
    <row r="47" spans="2:87" x14ac:dyDescent="0.4">
      <c r="B47" s="30" t="s">
        <v>5868</v>
      </c>
      <c r="C47" s="30"/>
      <c r="D47" s="30" t="s">
        <v>5532</v>
      </c>
      <c r="E47" s="30" t="s">
        <v>1714</v>
      </c>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row>
    <row r="48" spans="2:87" x14ac:dyDescent="0.4">
      <c r="B48" s="30" t="s">
        <v>2733</v>
      </c>
      <c r="C48" s="30"/>
      <c r="D48" s="30" t="s">
        <v>5532</v>
      </c>
      <c r="E48" s="30" t="s">
        <v>1725</v>
      </c>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row>
    <row r="49" spans="2:86" x14ac:dyDescent="0.4">
      <c r="B49" s="30" t="s">
        <v>1732</v>
      </c>
      <c r="C49" s="30"/>
      <c r="D49" s="30" t="s">
        <v>5532</v>
      </c>
      <c r="E49" s="30" t="s">
        <v>1731</v>
      </c>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row>
    <row r="50" spans="2:86" x14ac:dyDescent="0.4">
      <c r="B50" s="30" t="s">
        <v>1737</v>
      </c>
      <c r="C50" s="30"/>
      <c r="D50" s="30" t="s">
        <v>5532</v>
      </c>
      <c r="E50" s="30" t="s">
        <v>1735</v>
      </c>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row>
    <row r="51" spans="2:86" x14ac:dyDescent="0.4">
      <c r="B51" s="30" t="s">
        <v>1740</v>
      </c>
      <c r="C51" s="30"/>
      <c r="D51" s="30" t="s">
        <v>5532</v>
      </c>
      <c r="E51" s="30" t="s">
        <v>1231</v>
      </c>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row>
    <row r="52" spans="2:86" x14ac:dyDescent="0.4">
      <c r="B52" s="30" t="s">
        <v>6232</v>
      </c>
      <c r="C52" s="30"/>
      <c r="D52" s="30" t="s">
        <v>5532</v>
      </c>
      <c r="E52" s="30" t="s">
        <v>1744</v>
      </c>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row>
    <row r="53" spans="2:86" x14ac:dyDescent="0.4">
      <c r="B53" s="30" t="s">
        <v>5011</v>
      </c>
      <c r="C53" s="30"/>
      <c r="D53" s="30" t="s">
        <v>5532</v>
      </c>
      <c r="E53" s="30" t="s">
        <v>1752</v>
      </c>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row>
    <row r="54" spans="2:86" x14ac:dyDescent="0.4">
      <c r="B54" s="30" t="s">
        <v>2339</v>
      </c>
      <c r="C54" s="30"/>
      <c r="D54" s="30" t="s">
        <v>5532</v>
      </c>
      <c r="E54" s="30" t="s">
        <v>1200</v>
      </c>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row>
    <row r="55" spans="2:86" x14ac:dyDescent="0.4">
      <c r="B55" s="30" t="s">
        <v>4982</v>
      </c>
      <c r="C55" s="30"/>
      <c r="D55" s="30" t="s">
        <v>5532</v>
      </c>
      <c r="E55" s="30" t="s">
        <v>1759</v>
      </c>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row>
    <row r="56" spans="2:86" x14ac:dyDescent="0.4">
      <c r="B56" s="30" t="s">
        <v>6622</v>
      </c>
      <c r="C56" s="30"/>
      <c r="D56" s="30" t="s">
        <v>5532</v>
      </c>
      <c r="E56" s="30" t="s">
        <v>1762</v>
      </c>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row>
    <row r="57" spans="2:86" x14ac:dyDescent="0.4">
      <c r="B57" s="30" t="s">
        <v>5978</v>
      </c>
      <c r="C57" s="30"/>
      <c r="D57" s="30" t="s">
        <v>5532</v>
      </c>
      <c r="E57" s="30" t="s">
        <v>1767</v>
      </c>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row>
    <row r="58" spans="2:86" x14ac:dyDescent="0.4">
      <c r="B58" s="30" t="s">
        <v>3675</v>
      </c>
      <c r="C58" s="30"/>
      <c r="D58" s="30" t="s">
        <v>5532</v>
      </c>
      <c r="E58" s="30" t="s">
        <v>1771</v>
      </c>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row>
    <row r="59" spans="2:86" x14ac:dyDescent="0.4">
      <c r="B59" s="30" t="s">
        <v>5540</v>
      </c>
      <c r="C59" s="30"/>
      <c r="D59" s="30" t="s">
        <v>5532</v>
      </c>
      <c r="E59" s="30" t="s">
        <v>1052</v>
      </c>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row>
    <row r="60" spans="2:86" x14ac:dyDescent="0.4">
      <c r="B60" s="30" t="s">
        <v>6623</v>
      </c>
      <c r="C60" s="30"/>
      <c r="D60" s="30" t="s">
        <v>5532</v>
      </c>
      <c r="E60" s="30" t="s">
        <v>1777</v>
      </c>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row>
    <row r="61" spans="2:86" x14ac:dyDescent="0.4">
      <c r="B61" s="30" t="s">
        <v>148</v>
      </c>
      <c r="C61" s="30"/>
      <c r="D61" s="30" t="s">
        <v>5532</v>
      </c>
      <c r="E61" s="30" t="s">
        <v>1687</v>
      </c>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row>
    <row r="62" spans="2:86" x14ac:dyDescent="0.4">
      <c r="B62" s="30" t="s">
        <v>6624</v>
      </c>
      <c r="C62" s="30"/>
      <c r="D62" s="30" t="s">
        <v>5532</v>
      </c>
      <c r="E62" s="30" t="s">
        <v>1606</v>
      </c>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row>
    <row r="63" spans="2:86" x14ac:dyDescent="0.4">
      <c r="B63" s="30" t="s">
        <v>1787</v>
      </c>
      <c r="C63" s="30"/>
      <c r="D63" s="30" t="s">
        <v>5532</v>
      </c>
      <c r="E63" s="30" t="s">
        <v>1785</v>
      </c>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row>
    <row r="64" spans="2:86" x14ac:dyDescent="0.4">
      <c r="B64" s="30" t="s">
        <v>1790</v>
      </c>
      <c r="C64" s="30"/>
      <c r="D64" s="30" t="s">
        <v>5532</v>
      </c>
      <c r="E64" s="30" t="s">
        <v>1421</v>
      </c>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row>
    <row r="65" spans="2:87" x14ac:dyDescent="0.4">
      <c r="B65" s="30" t="s">
        <v>6625</v>
      </c>
      <c r="C65" s="30"/>
      <c r="D65" s="30" t="s">
        <v>5532</v>
      </c>
      <c r="E65" s="30" t="s">
        <v>1792</v>
      </c>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row>
    <row r="66" spans="2:87" x14ac:dyDescent="0.4">
      <c r="B66" s="30" t="s">
        <v>913</v>
      </c>
      <c r="C66" s="30"/>
      <c r="D66" s="30" t="s">
        <v>5532</v>
      </c>
      <c r="E66" s="30" t="s">
        <v>58</v>
      </c>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row>
    <row r="67" spans="2:87" x14ac:dyDescent="0.4">
      <c r="B67" s="30" t="s">
        <v>6626</v>
      </c>
      <c r="C67" s="30"/>
      <c r="D67" s="30" t="s">
        <v>5532</v>
      </c>
      <c r="E67" s="30" t="s">
        <v>318</v>
      </c>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row>
    <row r="68" spans="2:87" x14ac:dyDescent="0.4">
      <c r="B68" s="30" t="s">
        <v>3988</v>
      </c>
      <c r="C68" s="30"/>
      <c r="D68" s="30" t="s">
        <v>5532</v>
      </c>
      <c r="E68" s="30" t="s">
        <v>1802</v>
      </c>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row>
    <row r="69" spans="2:87" x14ac:dyDescent="0.4">
      <c r="B69" s="30" t="s">
        <v>608</v>
      </c>
      <c r="C69" s="30"/>
      <c r="D69" s="30" t="s">
        <v>5532</v>
      </c>
      <c r="E69" s="30" t="s">
        <v>1803</v>
      </c>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row>
    <row r="70" spans="2:87" x14ac:dyDescent="0.4">
      <c r="B70" s="30" t="s">
        <v>6627</v>
      </c>
      <c r="C70" s="30"/>
      <c r="D70" s="30" t="s">
        <v>5532</v>
      </c>
      <c r="E70" s="30" t="s">
        <v>1810</v>
      </c>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row>
    <row r="71" spans="2:87" x14ac:dyDescent="0.4">
      <c r="B71" s="30" t="s">
        <v>6628</v>
      </c>
      <c r="C71" s="30"/>
      <c r="D71" s="30" t="s">
        <v>5532</v>
      </c>
      <c r="E71" s="30" t="s">
        <v>574</v>
      </c>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row>
    <row r="72" spans="2:87" x14ac:dyDescent="0.4">
      <c r="B72" s="30" t="s">
        <v>6629</v>
      </c>
      <c r="C72" s="30"/>
      <c r="D72" s="30" t="s">
        <v>5532</v>
      </c>
      <c r="E72" s="30" t="s">
        <v>1822</v>
      </c>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row>
    <row r="73" spans="2:87" x14ac:dyDescent="0.4">
      <c r="B73" s="30" t="s">
        <v>985</v>
      </c>
      <c r="C73" s="30"/>
      <c r="D73" s="30" t="s">
        <v>5532</v>
      </c>
      <c r="E73" s="30" t="s">
        <v>1825</v>
      </c>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row>
    <row r="74" spans="2:87" x14ac:dyDescent="0.4">
      <c r="B74" s="30" t="s">
        <v>1578</v>
      </c>
      <c r="C74" s="30"/>
      <c r="D74" s="30" t="s">
        <v>5532</v>
      </c>
      <c r="E74" s="30" t="s">
        <v>1829</v>
      </c>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row>
    <row r="75" spans="2:87" x14ac:dyDescent="0.4">
      <c r="B75" s="30" t="s">
        <v>1836</v>
      </c>
      <c r="C75" s="30"/>
      <c r="D75" s="30" t="s">
        <v>5532</v>
      </c>
      <c r="E75" s="30" t="s">
        <v>1833</v>
      </c>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row>
    <row r="76" spans="2:87" x14ac:dyDescent="0.4">
      <c r="B76" s="30" t="s">
        <v>1842</v>
      </c>
      <c r="C76" s="30"/>
      <c r="D76" s="30" t="s">
        <v>5532</v>
      </c>
      <c r="E76" s="30" t="s">
        <v>1837</v>
      </c>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row>
    <row r="77" spans="2:87" x14ac:dyDescent="0.4">
      <c r="B77" s="30" t="s">
        <v>2060</v>
      </c>
      <c r="C77" s="30"/>
      <c r="D77" s="30" t="s">
        <v>5532</v>
      </c>
      <c r="E77" s="30" t="s">
        <v>1848</v>
      </c>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42" t="s">
        <v>36</v>
      </c>
    </row>
    <row r="78" spans="2:87" x14ac:dyDescent="0.4">
      <c r="B78" s="30" t="s">
        <v>4408</v>
      </c>
      <c r="C78" s="30"/>
      <c r="D78" s="30" t="s">
        <v>5532</v>
      </c>
      <c r="E78" s="30" t="s">
        <v>1230</v>
      </c>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42" t="s">
        <v>36</v>
      </c>
    </row>
    <row r="79" spans="2:87" x14ac:dyDescent="0.4">
      <c r="B79" s="30" t="s">
        <v>6631</v>
      </c>
      <c r="C79" s="30"/>
      <c r="D79" s="30" t="s">
        <v>5532</v>
      </c>
      <c r="E79" s="30" t="s">
        <v>1860</v>
      </c>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row>
    <row r="80" spans="2:87" x14ac:dyDescent="0.4">
      <c r="B80" s="30" t="s">
        <v>6632</v>
      </c>
      <c r="C80" s="30"/>
      <c r="D80" s="30" t="s">
        <v>5532</v>
      </c>
      <c r="E80" s="30" t="s">
        <v>1011</v>
      </c>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row>
    <row r="81" spans="2:87" x14ac:dyDescent="0.4">
      <c r="B81" s="30" t="s">
        <v>97</v>
      </c>
      <c r="C81" s="30"/>
      <c r="D81" s="30" t="s">
        <v>5532</v>
      </c>
      <c r="E81" s="30" t="s">
        <v>1869</v>
      </c>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row>
    <row r="82" spans="2:87" x14ac:dyDescent="0.4">
      <c r="B82" s="30" t="s">
        <v>1350</v>
      </c>
      <c r="C82" s="30"/>
      <c r="D82" s="30" t="s">
        <v>5532</v>
      </c>
      <c r="E82" s="30" t="s">
        <v>1876</v>
      </c>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row>
    <row r="83" spans="2:87" x14ac:dyDescent="0.4">
      <c r="B83" s="30" t="s">
        <v>1879</v>
      </c>
      <c r="C83" s="30"/>
      <c r="D83" s="30" t="s">
        <v>5532</v>
      </c>
      <c r="E83" s="30" t="s">
        <v>576</v>
      </c>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row>
    <row r="84" spans="2:87" x14ac:dyDescent="0.4">
      <c r="B84" s="30" t="s">
        <v>1884</v>
      </c>
      <c r="C84" s="30"/>
      <c r="D84" s="30" t="s">
        <v>5532</v>
      </c>
      <c r="E84" s="30" t="s">
        <v>1882</v>
      </c>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row>
    <row r="85" spans="2:87" x14ac:dyDescent="0.4">
      <c r="B85" s="30" t="s">
        <v>1886</v>
      </c>
      <c r="C85" s="30"/>
      <c r="D85" s="30" t="s">
        <v>5532</v>
      </c>
      <c r="E85" s="30" t="s">
        <v>1615</v>
      </c>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row>
    <row r="86" spans="2:87" x14ac:dyDescent="0.4">
      <c r="B86" s="30" t="s">
        <v>5776</v>
      </c>
      <c r="C86" s="30"/>
      <c r="D86" s="30" t="s">
        <v>5532</v>
      </c>
      <c r="E86" s="30" t="s">
        <v>777</v>
      </c>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row>
    <row r="87" spans="2:87" x14ac:dyDescent="0.4">
      <c r="B87" s="30" t="s">
        <v>6633</v>
      </c>
      <c r="C87" s="30"/>
      <c r="D87" s="30" t="s">
        <v>5532</v>
      </c>
      <c r="E87" s="30" t="s">
        <v>1891</v>
      </c>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42" t="s">
        <v>36</v>
      </c>
    </row>
    <row r="88" spans="2:87" x14ac:dyDescent="0.4">
      <c r="B88" s="30" t="s">
        <v>1028</v>
      </c>
      <c r="C88" s="30"/>
      <c r="D88" s="30" t="s">
        <v>5532</v>
      </c>
      <c r="E88" s="30" t="s">
        <v>999</v>
      </c>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42" t="s">
        <v>36</v>
      </c>
    </row>
    <row r="89" spans="2:87" x14ac:dyDescent="0.4">
      <c r="B89" s="30" t="s">
        <v>1628</v>
      </c>
      <c r="C89" s="30"/>
      <c r="D89" s="30" t="s">
        <v>5532</v>
      </c>
      <c r="E89" s="30" t="s">
        <v>1893</v>
      </c>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row>
    <row r="90" spans="2:87" x14ac:dyDescent="0.4">
      <c r="B90" s="30" t="s">
        <v>1840</v>
      </c>
      <c r="C90" s="30"/>
      <c r="D90" s="30" t="s">
        <v>5532</v>
      </c>
      <c r="E90" s="30" t="s">
        <v>629</v>
      </c>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row>
    <row r="91" spans="2:87" x14ac:dyDescent="0.4">
      <c r="B91" s="30" t="s">
        <v>3273</v>
      </c>
      <c r="C91" s="30"/>
      <c r="D91" s="30" t="s">
        <v>5532</v>
      </c>
      <c r="E91" s="30" t="s">
        <v>1726</v>
      </c>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row>
    <row r="92" spans="2:87" x14ac:dyDescent="0.4">
      <c r="B92" s="30" t="s">
        <v>6634</v>
      </c>
      <c r="C92" s="30"/>
      <c r="D92" s="30" t="s">
        <v>5532</v>
      </c>
      <c r="E92" s="30" t="s">
        <v>1900</v>
      </c>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42" t="s">
        <v>36</v>
      </c>
    </row>
    <row r="93" spans="2:87" x14ac:dyDescent="0.4">
      <c r="B93" s="30" t="s">
        <v>496</v>
      </c>
      <c r="C93" s="30"/>
      <c r="D93" s="30" t="s">
        <v>5532</v>
      </c>
      <c r="E93" s="30" t="s">
        <v>1355</v>
      </c>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42" t="s">
        <v>36</v>
      </c>
    </row>
    <row r="94" spans="2:87" x14ac:dyDescent="0.4">
      <c r="B94" s="30" t="s">
        <v>1143</v>
      </c>
      <c r="C94" s="30"/>
      <c r="D94" s="30" t="s">
        <v>5532</v>
      </c>
      <c r="E94" s="30" t="s">
        <v>1119</v>
      </c>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row>
    <row r="95" spans="2:87" x14ac:dyDescent="0.4">
      <c r="B95" s="30" t="s">
        <v>6635</v>
      </c>
      <c r="C95" s="30"/>
      <c r="D95" s="30" t="s">
        <v>5532</v>
      </c>
      <c r="E95" s="30" t="s">
        <v>1913</v>
      </c>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row>
    <row r="96" spans="2:87" x14ac:dyDescent="0.4">
      <c r="B96" s="30" t="s">
        <v>6636</v>
      </c>
      <c r="C96" s="30"/>
      <c r="D96" s="30" t="s">
        <v>5532</v>
      </c>
      <c r="E96" s="30" t="s">
        <v>1914</v>
      </c>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row>
    <row r="97" spans="2:87" x14ac:dyDescent="0.4">
      <c r="B97" s="30" t="s">
        <v>3809</v>
      </c>
      <c r="C97" s="30"/>
      <c r="D97" s="30" t="s">
        <v>5532</v>
      </c>
      <c r="E97" s="30" t="s">
        <v>1821</v>
      </c>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row>
    <row r="98" spans="2:87" x14ac:dyDescent="0.4">
      <c r="B98" s="30" t="s">
        <v>6056</v>
      </c>
      <c r="C98" s="30"/>
      <c r="D98" s="30" t="s">
        <v>5532</v>
      </c>
      <c r="E98" s="30" t="s">
        <v>1918</v>
      </c>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42" t="s">
        <v>36</v>
      </c>
    </row>
    <row r="99" spans="2:87" x14ac:dyDescent="0.4">
      <c r="B99" s="30" t="s">
        <v>6637</v>
      </c>
      <c r="C99" s="30"/>
      <c r="D99" s="30" t="s">
        <v>5532</v>
      </c>
      <c r="E99" s="30" t="s">
        <v>46</v>
      </c>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42" t="s">
        <v>36</v>
      </c>
    </row>
    <row r="100" spans="2:87" x14ac:dyDescent="0.4">
      <c r="B100" s="30" t="s">
        <v>4139</v>
      </c>
      <c r="C100" s="30"/>
      <c r="D100" s="30" t="s">
        <v>5532</v>
      </c>
      <c r="E100" s="30" t="s">
        <v>1924</v>
      </c>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row>
    <row r="101" spans="2:87" x14ac:dyDescent="0.4">
      <c r="B101" s="30" t="s">
        <v>302</v>
      </c>
      <c r="C101" s="30"/>
      <c r="D101" s="30" t="s">
        <v>5532</v>
      </c>
      <c r="E101" s="30" t="s">
        <v>240</v>
      </c>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row>
    <row r="102" spans="2:87" x14ac:dyDescent="0.4">
      <c r="B102" s="30" t="s">
        <v>6630</v>
      </c>
      <c r="C102" s="30"/>
      <c r="D102" s="30" t="s">
        <v>5532</v>
      </c>
      <c r="E102" s="30" t="s">
        <v>1722</v>
      </c>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row>
    <row r="103" spans="2:87" x14ac:dyDescent="0.4">
      <c r="B103" s="30" t="s">
        <v>5654</v>
      </c>
      <c r="C103" s="30"/>
      <c r="D103" s="30" t="s">
        <v>5532</v>
      </c>
      <c r="E103" s="30" t="s">
        <v>1927</v>
      </c>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row>
    <row r="104" spans="2:87" x14ac:dyDescent="0.4">
      <c r="B104" s="30" t="s">
        <v>2838</v>
      </c>
      <c r="C104" s="30"/>
      <c r="D104" s="30" t="s">
        <v>5532</v>
      </c>
      <c r="E104" s="30" t="s">
        <v>1928</v>
      </c>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row>
    <row r="105" spans="2:87" x14ac:dyDescent="0.4">
      <c r="B105" s="30" t="s">
        <v>1865</v>
      </c>
      <c r="C105" s="30"/>
      <c r="D105" s="30" t="s">
        <v>5532</v>
      </c>
      <c r="E105" s="30" t="s">
        <v>1931</v>
      </c>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row>
    <row r="106" spans="2:87" x14ac:dyDescent="0.4">
      <c r="B106" s="30" t="s">
        <v>6638</v>
      </c>
      <c r="C106" s="30"/>
      <c r="D106" s="30" t="s">
        <v>5532</v>
      </c>
      <c r="E106" s="30" t="s">
        <v>1149</v>
      </c>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row>
    <row r="107" spans="2:87" x14ac:dyDescent="0.4">
      <c r="B107" s="30" t="s">
        <v>6639</v>
      </c>
      <c r="C107" s="30"/>
      <c r="D107" s="30" t="s">
        <v>5532</v>
      </c>
      <c r="E107" s="30" t="s">
        <v>1743</v>
      </c>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42" t="s">
        <v>36</v>
      </c>
    </row>
    <row r="108" spans="2:87" x14ac:dyDescent="0.4">
      <c r="B108" s="30" t="s">
        <v>846</v>
      </c>
      <c r="C108" s="30"/>
      <c r="D108" s="30" t="s">
        <v>5532</v>
      </c>
      <c r="E108" s="30" t="s">
        <v>1935</v>
      </c>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42" t="s">
        <v>36</v>
      </c>
    </row>
    <row r="109" spans="2:87" x14ac:dyDescent="0.4">
      <c r="B109" s="30" t="s">
        <v>1531</v>
      </c>
      <c r="C109" s="30"/>
      <c r="D109" s="30" t="s">
        <v>5532</v>
      </c>
      <c r="E109" s="30" t="s">
        <v>1661</v>
      </c>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row>
    <row r="110" spans="2:87" x14ac:dyDescent="0.4">
      <c r="B110" s="30" t="s">
        <v>616</v>
      </c>
      <c r="C110" s="30"/>
      <c r="D110" s="30" t="s">
        <v>5532</v>
      </c>
      <c r="E110" s="30" t="s">
        <v>1938</v>
      </c>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row>
    <row r="111" spans="2:87" x14ac:dyDescent="0.4">
      <c r="B111" s="30" t="s">
        <v>1946</v>
      </c>
      <c r="C111" s="30"/>
      <c r="D111" s="30" t="s">
        <v>5532</v>
      </c>
      <c r="E111" s="30" t="s">
        <v>1046</v>
      </c>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row>
    <row r="112" spans="2:87" x14ac:dyDescent="0.4">
      <c r="B112" s="30" t="s">
        <v>6640</v>
      </c>
      <c r="C112" s="30"/>
      <c r="D112" s="30" t="s">
        <v>5532</v>
      </c>
      <c r="E112" s="30" t="s">
        <v>1950</v>
      </c>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row>
    <row r="113" spans="2:87" x14ac:dyDescent="0.4">
      <c r="B113" s="30" t="s">
        <v>6641</v>
      </c>
      <c r="C113" s="30"/>
      <c r="D113" s="30" t="s">
        <v>5532</v>
      </c>
      <c r="E113" s="30" t="s">
        <v>1957</v>
      </c>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42" t="s">
        <v>36</v>
      </c>
    </row>
    <row r="114" spans="2:87" x14ac:dyDescent="0.4">
      <c r="B114" s="30" t="s">
        <v>1965</v>
      </c>
      <c r="C114" s="30"/>
      <c r="D114" s="30" t="s">
        <v>5532</v>
      </c>
      <c r="E114" s="30" t="s">
        <v>1961</v>
      </c>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42" t="s">
        <v>36</v>
      </c>
    </row>
    <row r="115" spans="2:87" x14ac:dyDescent="0.4">
      <c r="B115" s="30" t="s">
        <v>1976</v>
      </c>
      <c r="C115" s="30"/>
      <c r="D115" s="30" t="s">
        <v>5532</v>
      </c>
      <c r="E115" s="30" t="s">
        <v>1968</v>
      </c>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row>
    <row r="116" spans="2:87" x14ac:dyDescent="0.4">
      <c r="B116" s="30" t="s">
        <v>647</v>
      </c>
      <c r="C116" s="30"/>
      <c r="D116" s="30" t="s">
        <v>5532</v>
      </c>
      <c r="E116" s="30" t="s">
        <v>644</v>
      </c>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row>
    <row r="117" spans="2:87" x14ac:dyDescent="0.4">
      <c r="B117" s="30" t="s">
        <v>223</v>
      </c>
      <c r="C117" s="30"/>
      <c r="D117" s="30" t="s">
        <v>5532</v>
      </c>
      <c r="E117" s="30" t="s">
        <v>1258</v>
      </c>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row>
    <row r="118" spans="2:87" x14ac:dyDescent="0.4">
      <c r="B118" s="30" t="s">
        <v>3126</v>
      </c>
      <c r="C118" s="30"/>
      <c r="D118" s="30" t="s">
        <v>5532</v>
      </c>
      <c r="E118" s="30" t="s">
        <v>1979</v>
      </c>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row>
    <row r="119" spans="2:87" x14ac:dyDescent="0.4">
      <c r="B119" s="30" t="s">
        <v>6171</v>
      </c>
      <c r="C119" s="30"/>
      <c r="D119" s="30" t="s">
        <v>5532</v>
      </c>
      <c r="E119" s="30" t="s">
        <v>1654</v>
      </c>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42" t="s">
        <v>36</v>
      </c>
    </row>
    <row r="120" spans="2:87" x14ac:dyDescent="0.4">
      <c r="B120" s="30" t="s">
        <v>6643</v>
      </c>
      <c r="C120" s="30"/>
      <c r="D120" s="30" t="s">
        <v>5532</v>
      </c>
      <c r="E120" s="30" t="s">
        <v>1989</v>
      </c>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42" t="s">
        <v>36</v>
      </c>
    </row>
    <row r="121" spans="2:87" x14ac:dyDescent="0.4">
      <c r="B121" s="30" t="s">
        <v>6644</v>
      </c>
      <c r="C121" s="30"/>
      <c r="D121" s="30" t="s">
        <v>5532</v>
      </c>
      <c r="E121" s="30" t="s">
        <v>32</v>
      </c>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row>
    <row r="122" spans="2:87" x14ac:dyDescent="0.4">
      <c r="B122" s="30" t="s">
        <v>1992</v>
      </c>
      <c r="C122" s="30"/>
      <c r="D122" s="30" t="s">
        <v>5532</v>
      </c>
      <c r="E122" s="30" t="s">
        <v>1850</v>
      </c>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row>
    <row r="123" spans="2:87" x14ac:dyDescent="0.4">
      <c r="B123" s="30" t="s">
        <v>1319</v>
      </c>
      <c r="C123" s="30"/>
      <c r="D123" s="30" t="s">
        <v>5532</v>
      </c>
      <c r="E123" s="30" t="s">
        <v>1994</v>
      </c>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row>
    <row r="124" spans="2:87" x14ac:dyDescent="0.4">
      <c r="B124" s="30" t="s">
        <v>1934</v>
      </c>
      <c r="C124" s="30"/>
      <c r="D124" s="30" t="s">
        <v>5532</v>
      </c>
      <c r="E124" s="30" t="s">
        <v>1995</v>
      </c>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row>
    <row r="125" spans="2:87" x14ac:dyDescent="0.4">
      <c r="B125" s="30" t="s">
        <v>5697</v>
      </c>
      <c r="C125" s="30"/>
      <c r="D125" s="30" t="s">
        <v>5532</v>
      </c>
      <c r="E125" s="30" t="s">
        <v>1998</v>
      </c>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row>
    <row r="126" spans="2:87" x14ac:dyDescent="0.4">
      <c r="B126" s="30" t="s">
        <v>2001</v>
      </c>
      <c r="C126" s="30"/>
      <c r="D126" s="30" t="s">
        <v>5532</v>
      </c>
      <c r="E126" s="30" t="s">
        <v>233</v>
      </c>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row>
    <row r="127" spans="2:87" x14ac:dyDescent="0.4">
      <c r="B127" s="30" t="s">
        <v>1167</v>
      </c>
      <c r="C127" s="30"/>
      <c r="D127" s="30" t="s">
        <v>5532</v>
      </c>
      <c r="E127" s="30" t="s">
        <v>2008</v>
      </c>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row>
    <row r="128" spans="2:87" x14ac:dyDescent="0.4">
      <c r="B128" s="30" t="s">
        <v>2014</v>
      </c>
      <c r="C128" s="30"/>
      <c r="D128" s="30" t="s">
        <v>5532</v>
      </c>
      <c r="E128" s="30" t="s">
        <v>2009</v>
      </c>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row>
    <row r="129" spans="2:87" x14ac:dyDescent="0.4">
      <c r="B129" s="30" t="s">
        <v>1892</v>
      </c>
      <c r="C129" s="30"/>
      <c r="D129" s="30" t="s">
        <v>5532</v>
      </c>
      <c r="E129" s="30" t="s">
        <v>1963</v>
      </c>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row>
    <row r="130" spans="2:87" x14ac:dyDescent="0.4">
      <c r="B130" s="30" t="s">
        <v>2015</v>
      </c>
      <c r="C130" s="30"/>
      <c r="D130" s="30" t="s">
        <v>5532</v>
      </c>
      <c r="E130" s="30" t="s">
        <v>724</v>
      </c>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row>
    <row r="131" spans="2:87" x14ac:dyDescent="0.4">
      <c r="B131" s="30" t="s">
        <v>6645</v>
      </c>
      <c r="C131" s="30"/>
      <c r="D131" s="30" t="s">
        <v>5532</v>
      </c>
      <c r="E131" s="30" t="s">
        <v>2020</v>
      </c>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42" t="s">
        <v>36</v>
      </c>
    </row>
  </sheetData>
  <phoneticPr fontId="8"/>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4"/>
  <dimension ref="B1:AL385"/>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24" style="42" bestFit="1" customWidth="1"/>
    <col min="3" max="4" width="3.125" style="42" hidden="1" customWidth="1"/>
    <col min="5" max="5" width="5.875" style="42" bestFit="1" customWidth="1"/>
    <col min="6" max="38" width="3.375" style="42" bestFit="1" customWidth="1"/>
    <col min="39" max="16384" width="3.5" style="42"/>
  </cols>
  <sheetData>
    <row r="1" spans="2:38" x14ac:dyDescent="0.4">
      <c r="B1" s="43" t="s">
        <v>3968</v>
      </c>
      <c r="C1" s="45"/>
      <c r="D1" s="45"/>
    </row>
    <row r="2" spans="2:38" x14ac:dyDescent="0.4">
      <c r="B2" s="44" t="s">
        <v>4995</v>
      </c>
      <c r="C2" s="45"/>
      <c r="D2" s="45"/>
    </row>
    <row r="3" spans="2:38" x14ac:dyDescent="0.4">
      <c r="B3" s="45"/>
      <c r="C3" s="45"/>
      <c r="D3" s="45"/>
    </row>
    <row r="4" spans="2:38" ht="136.5" x14ac:dyDescent="0.4">
      <c r="B4" s="46" t="s">
        <v>2827</v>
      </c>
      <c r="C4" s="46" t="s">
        <v>4618</v>
      </c>
      <c r="D4" s="46" t="s">
        <v>2860</v>
      </c>
      <c r="E4" s="48" t="s">
        <v>2267</v>
      </c>
      <c r="F4" s="48" t="s">
        <v>1205</v>
      </c>
      <c r="G4" s="48" t="s">
        <v>28</v>
      </c>
      <c r="H4" s="48" t="s">
        <v>1521</v>
      </c>
      <c r="I4" s="48" t="s">
        <v>2831</v>
      </c>
      <c r="J4" s="48" t="s">
        <v>2833</v>
      </c>
      <c r="K4" s="48" t="s">
        <v>2837</v>
      </c>
      <c r="L4" s="48" t="s">
        <v>2840</v>
      </c>
      <c r="M4" s="48" t="s">
        <v>2841</v>
      </c>
      <c r="N4" s="48" t="s">
        <v>2842</v>
      </c>
      <c r="O4" s="48" t="s">
        <v>827</v>
      </c>
      <c r="P4" s="48" t="s">
        <v>2848</v>
      </c>
      <c r="Q4" s="51" t="s">
        <v>2056</v>
      </c>
      <c r="R4" s="51" t="s">
        <v>2253</v>
      </c>
      <c r="S4" s="51" t="s">
        <v>2850</v>
      </c>
      <c r="T4" s="51" t="s">
        <v>2853</v>
      </c>
      <c r="U4" s="51" t="s">
        <v>2122</v>
      </c>
      <c r="V4" s="51" t="s">
        <v>2856</v>
      </c>
      <c r="W4" s="51" t="s">
        <v>2811</v>
      </c>
      <c r="X4" s="51" t="s">
        <v>2861</v>
      </c>
      <c r="Y4" s="51" t="s">
        <v>1244</v>
      </c>
      <c r="Z4" s="51" t="s">
        <v>2862</v>
      </c>
      <c r="AA4" s="51" t="s">
        <v>2863</v>
      </c>
      <c r="AB4" s="51" t="s">
        <v>2868</v>
      </c>
      <c r="AC4" s="51" t="s">
        <v>2871</v>
      </c>
      <c r="AD4" s="51" t="s">
        <v>968</v>
      </c>
      <c r="AE4" s="51" t="s">
        <v>2872</v>
      </c>
      <c r="AF4" s="51" t="s">
        <v>2873</v>
      </c>
      <c r="AG4" s="51" t="s">
        <v>2876</v>
      </c>
      <c r="AH4" s="51" t="s">
        <v>2878</v>
      </c>
      <c r="AI4" s="51" t="s">
        <v>25</v>
      </c>
      <c r="AJ4" s="51" t="s">
        <v>2854</v>
      </c>
      <c r="AK4" s="51" t="s">
        <v>2879</v>
      </c>
      <c r="AL4" s="51" t="s">
        <v>2883</v>
      </c>
    </row>
    <row r="5" spans="2:38" x14ac:dyDescent="0.4">
      <c r="B5" s="47" t="s">
        <v>6365</v>
      </c>
      <c r="C5" s="47"/>
      <c r="D5" s="47" t="s">
        <v>5532</v>
      </c>
      <c r="E5" s="30" t="s">
        <v>1583</v>
      </c>
      <c r="F5" s="30" t="s">
        <v>652</v>
      </c>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row>
    <row r="6" spans="2:38" x14ac:dyDescent="0.4">
      <c r="B6" s="47" t="s">
        <v>2532</v>
      </c>
      <c r="C6" s="47"/>
      <c r="D6" s="47" t="s">
        <v>5532</v>
      </c>
      <c r="E6" s="30" t="s">
        <v>689</v>
      </c>
      <c r="F6" s="30" t="s">
        <v>652</v>
      </c>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row>
    <row r="7" spans="2:38" x14ac:dyDescent="0.4">
      <c r="B7" s="47" t="s">
        <v>409</v>
      </c>
      <c r="C7" s="47"/>
      <c r="D7" s="47" t="s">
        <v>5532</v>
      </c>
      <c r="E7" s="30" t="s">
        <v>1592</v>
      </c>
      <c r="F7" s="30" t="s">
        <v>652</v>
      </c>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row>
    <row r="8" spans="2:38" x14ac:dyDescent="0.4">
      <c r="B8" s="47" t="s">
        <v>4521</v>
      </c>
      <c r="C8" s="47"/>
      <c r="D8" s="47" t="s">
        <v>5532</v>
      </c>
      <c r="E8" s="30" t="s">
        <v>1053</v>
      </c>
      <c r="F8" s="30" t="s">
        <v>652</v>
      </c>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row>
    <row r="9" spans="2:38" x14ac:dyDescent="0.4">
      <c r="B9" s="47" t="s">
        <v>6307</v>
      </c>
      <c r="C9" s="47"/>
      <c r="D9" s="47" t="s">
        <v>5532</v>
      </c>
      <c r="E9" s="30" t="s">
        <v>1605</v>
      </c>
      <c r="F9" s="30" t="s">
        <v>652</v>
      </c>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row>
    <row r="10" spans="2:38" x14ac:dyDescent="0.4">
      <c r="B10" s="47" t="s">
        <v>5296</v>
      </c>
      <c r="C10" s="47"/>
      <c r="D10" s="47" t="s">
        <v>5532</v>
      </c>
      <c r="E10" s="30" t="s">
        <v>1610</v>
      </c>
      <c r="F10" s="30" t="s">
        <v>652</v>
      </c>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row>
    <row r="11" spans="2:38" x14ac:dyDescent="0.4">
      <c r="B11" s="47" t="s">
        <v>1619</v>
      </c>
      <c r="C11" s="47"/>
      <c r="D11" s="47" t="s">
        <v>5532</v>
      </c>
      <c r="E11" s="30" t="s">
        <v>179</v>
      </c>
      <c r="F11" s="30" t="s">
        <v>652</v>
      </c>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row>
    <row r="12" spans="2:38" x14ac:dyDescent="0.4">
      <c r="B12" s="47" t="s">
        <v>5302</v>
      </c>
      <c r="C12" s="47"/>
      <c r="D12" s="47" t="s">
        <v>5532</v>
      </c>
      <c r="E12" s="30" t="s">
        <v>1007</v>
      </c>
      <c r="F12" s="30" t="s">
        <v>652</v>
      </c>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row>
    <row r="13" spans="2:38" x14ac:dyDescent="0.4">
      <c r="B13" s="47" t="s">
        <v>5910</v>
      </c>
      <c r="C13" s="47"/>
      <c r="D13" s="47" t="s">
        <v>5532</v>
      </c>
      <c r="E13" s="30" t="s">
        <v>1620</v>
      </c>
      <c r="F13" s="30" t="s">
        <v>652</v>
      </c>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row>
    <row r="14" spans="2:38" x14ac:dyDescent="0.4">
      <c r="B14" s="47" t="s">
        <v>6610</v>
      </c>
      <c r="C14" s="47"/>
      <c r="D14" s="47" t="s">
        <v>5532</v>
      </c>
      <c r="E14" s="30" t="s">
        <v>1624</v>
      </c>
      <c r="F14" s="30" t="s">
        <v>652</v>
      </c>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row>
    <row r="15" spans="2:38" x14ac:dyDescent="0.4">
      <c r="B15" s="47" t="s">
        <v>6611</v>
      </c>
      <c r="C15" s="47"/>
      <c r="D15" s="47" t="s">
        <v>5532</v>
      </c>
      <c r="E15" s="30" t="s">
        <v>310</v>
      </c>
      <c r="F15" s="30" t="s">
        <v>652</v>
      </c>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row>
    <row r="16" spans="2:38" x14ac:dyDescent="0.4">
      <c r="B16" s="47" t="s">
        <v>6612</v>
      </c>
      <c r="C16" s="47"/>
      <c r="D16" s="47" t="s">
        <v>5532</v>
      </c>
      <c r="E16" s="30" t="s">
        <v>1625</v>
      </c>
      <c r="F16" s="30" t="s">
        <v>652</v>
      </c>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row>
    <row r="17" spans="2:38" x14ac:dyDescent="0.4">
      <c r="B17" s="47" t="s">
        <v>1627</v>
      </c>
      <c r="C17" s="47"/>
      <c r="D17" s="47" t="s">
        <v>5532</v>
      </c>
      <c r="E17" s="30" t="s">
        <v>1217</v>
      </c>
      <c r="F17" s="30" t="s">
        <v>652</v>
      </c>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row>
    <row r="18" spans="2:38" x14ac:dyDescent="0.4">
      <c r="B18" s="47" t="s">
        <v>1365</v>
      </c>
      <c r="C18" s="47"/>
      <c r="D18" s="47" t="s">
        <v>5532</v>
      </c>
      <c r="E18" s="30" t="s">
        <v>1550</v>
      </c>
      <c r="F18" s="30" t="s">
        <v>652</v>
      </c>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row>
    <row r="19" spans="2:38" x14ac:dyDescent="0.4">
      <c r="B19" s="47" t="s">
        <v>6578</v>
      </c>
      <c r="C19" s="47"/>
      <c r="D19" s="47" t="s">
        <v>5532</v>
      </c>
      <c r="E19" s="30" t="s">
        <v>543</v>
      </c>
      <c r="F19" s="30" t="s">
        <v>652</v>
      </c>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row>
    <row r="20" spans="2:38" x14ac:dyDescent="0.4">
      <c r="B20" s="47" t="s">
        <v>4719</v>
      </c>
      <c r="C20" s="47"/>
      <c r="D20" s="47" t="s">
        <v>5532</v>
      </c>
      <c r="E20" s="30" t="s">
        <v>1633</v>
      </c>
      <c r="F20" s="30" t="s">
        <v>652</v>
      </c>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row>
    <row r="21" spans="2:38" x14ac:dyDescent="0.4">
      <c r="B21" s="47" t="s">
        <v>4316</v>
      </c>
      <c r="C21" s="47"/>
      <c r="D21" s="47" t="s">
        <v>5532</v>
      </c>
      <c r="E21" s="30" t="s">
        <v>958</v>
      </c>
      <c r="F21" s="30" t="s">
        <v>652</v>
      </c>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row>
    <row r="22" spans="2:38" x14ac:dyDescent="0.4">
      <c r="B22" s="47" t="s">
        <v>1645</v>
      </c>
      <c r="C22" s="47"/>
      <c r="D22" s="47" t="s">
        <v>5532</v>
      </c>
      <c r="E22" s="30" t="s">
        <v>1643</v>
      </c>
      <c r="F22" s="30" t="s">
        <v>652</v>
      </c>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row>
    <row r="23" spans="2:38" x14ac:dyDescent="0.4">
      <c r="B23" s="47" t="s">
        <v>1357</v>
      </c>
      <c r="C23" s="47"/>
      <c r="D23" s="47" t="s">
        <v>5532</v>
      </c>
      <c r="E23" s="30" t="s">
        <v>280</v>
      </c>
      <c r="F23" s="30" t="s">
        <v>652</v>
      </c>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row>
    <row r="24" spans="2:38" x14ac:dyDescent="0.4">
      <c r="B24" s="47" t="s">
        <v>632</v>
      </c>
      <c r="C24" s="47"/>
      <c r="D24" s="47" t="s">
        <v>5532</v>
      </c>
      <c r="E24" s="30" t="s">
        <v>1640</v>
      </c>
      <c r="F24" s="30" t="s">
        <v>652</v>
      </c>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row>
    <row r="25" spans="2:38" x14ac:dyDescent="0.4">
      <c r="B25" s="47" t="s">
        <v>1166</v>
      </c>
      <c r="C25" s="47"/>
      <c r="D25" s="47" t="s">
        <v>5532</v>
      </c>
      <c r="E25" s="30" t="s">
        <v>1646</v>
      </c>
      <c r="F25" s="30" t="s">
        <v>652</v>
      </c>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row>
    <row r="26" spans="2:38" x14ac:dyDescent="0.4">
      <c r="B26" s="47" t="s">
        <v>2571</v>
      </c>
      <c r="C26" s="47"/>
      <c r="D26" s="47" t="s">
        <v>5532</v>
      </c>
      <c r="E26" s="30" t="s">
        <v>1649</v>
      </c>
      <c r="F26" s="30" t="s">
        <v>652</v>
      </c>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row>
    <row r="27" spans="2:38" x14ac:dyDescent="0.4">
      <c r="B27" s="47" t="s">
        <v>977</v>
      </c>
      <c r="C27" s="47"/>
      <c r="D27" s="47" t="s">
        <v>5532</v>
      </c>
      <c r="E27" s="30" t="s">
        <v>1652</v>
      </c>
      <c r="F27" s="30" t="s">
        <v>652</v>
      </c>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row>
    <row r="28" spans="2:38" x14ac:dyDescent="0.4">
      <c r="B28" s="47" t="s">
        <v>3905</v>
      </c>
      <c r="C28" s="47"/>
      <c r="D28" s="47" t="s">
        <v>5532</v>
      </c>
      <c r="E28" s="30" t="s">
        <v>772</v>
      </c>
      <c r="F28" s="30" t="s">
        <v>652</v>
      </c>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row>
    <row r="29" spans="2:38" x14ac:dyDescent="0.4">
      <c r="B29" s="47" t="s">
        <v>998</v>
      </c>
      <c r="C29" s="47"/>
      <c r="D29" s="47" t="s">
        <v>5532</v>
      </c>
      <c r="E29" s="30" t="s">
        <v>709</v>
      </c>
      <c r="F29" s="30" t="s">
        <v>652</v>
      </c>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row>
    <row r="30" spans="2:38" x14ac:dyDescent="0.4">
      <c r="B30" s="47" t="s">
        <v>1662</v>
      </c>
      <c r="C30" s="47"/>
      <c r="D30" s="47" t="s">
        <v>5532</v>
      </c>
      <c r="E30" s="30" t="s">
        <v>1660</v>
      </c>
      <c r="F30" s="30" t="s">
        <v>652</v>
      </c>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row>
    <row r="31" spans="2:38" x14ac:dyDescent="0.4">
      <c r="B31" s="47" t="s">
        <v>6480</v>
      </c>
      <c r="C31" s="47"/>
      <c r="D31" s="47" t="s">
        <v>5532</v>
      </c>
      <c r="E31" s="30" t="s">
        <v>405</v>
      </c>
      <c r="F31" s="30" t="s">
        <v>652</v>
      </c>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row>
    <row r="32" spans="2:38" x14ac:dyDescent="0.4">
      <c r="B32" s="47" t="s">
        <v>6613</v>
      </c>
      <c r="C32" s="47"/>
      <c r="D32" s="47" t="s">
        <v>5532</v>
      </c>
      <c r="E32" s="30" t="s">
        <v>1009</v>
      </c>
      <c r="F32" s="30" t="s">
        <v>652</v>
      </c>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row>
    <row r="33" spans="2:38" x14ac:dyDescent="0.4">
      <c r="B33" s="47" t="s">
        <v>6614</v>
      </c>
      <c r="C33" s="47"/>
      <c r="D33" s="47" t="s">
        <v>5532</v>
      </c>
      <c r="E33" s="30" t="s">
        <v>1665</v>
      </c>
      <c r="F33" s="30" t="s">
        <v>652</v>
      </c>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row>
    <row r="34" spans="2:38" x14ac:dyDescent="0.4">
      <c r="B34" s="47" t="s">
        <v>6615</v>
      </c>
      <c r="C34" s="47"/>
      <c r="D34" s="47" t="s">
        <v>5532</v>
      </c>
      <c r="E34" s="30" t="s">
        <v>1669</v>
      </c>
      <c r="F34" s="30" t="s">
        <v>652</v>
      </c>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row>
    <row r="35" spans="2:38" x14ac:dyDescent="0.4">
      <c r="B35" s="47" t="s">
        <v>4702</v>
      </c>
      <c r="C35" s="47"/>
      <c r="D35" s="47" t="s">
        <v>5532</v>
      </c>
      <c r="E35" s="30" t="s">
        <v>1678</v>
      </c>
      <c r="F35" s="30" t="s">
        <v>652</v>
      </c>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row>
    <row r="36" spans="2:38" x14ac:dyDescent="0.4">
      <c r="B36" s="47" t="s">
        <v>6616</v>
      </c>
      <c r="C36" s="47"/>
      <c r="D36" s="47" t="s">
        <v>5532</v>
      </c>
      <c r="E36" s="30" t="s">
        <v>1683</v>
      </c>
      <c r="F36" s="30" t="s">
        <v>652</v>
      </c>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row>
    <row r="37" spans="2:38" x14ac:dyDescent="0.4">
      <c r="B37" s="47" t="s">
        <v>6617</v>
      </c>
      <c r="C37" s="47"/>
      <c r="D37" s="47" t="s">
        <v>5532</v>
      </c>
      <c r="E37" s="30" t="s">
        <v>1688</v>
      </c>
      <c r="F37" s="30" t="s">
        <v>652</v>
      </c>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row>
    <row r="38" spans="2:38" x14ac:dyDescent="0.4">
      <c r="B38" s="47" t="s">
        <v>6618</v>
      </c>
      <c r="C38" s="47"/>
      <c r="D38" s="47" t="s">
        <v>5532</v>
      </c>
      <c r="E38" s="30" t="s">
        <v>1689</v>
      </c>
      <c r="F38" s="30" t="s">
        <v>652</v>
      </c>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row>
    <row r="39" spans="2:38" x14ac:dyDescent="0.4">
      <c r="B39" s="47" t="s">
        <v>6619</v>
      </c>
      <c r="C39" s="47"/>
      <c r="D39" s="47" t="s">
        <v>5532</v>
      </c>
      <c r="E39" s="30" t="s">
        <v>745</v>
      </c>
      <c r="F39" s="30" t="s">
        <v>652</v>
      </c>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row>
    <row r="40" spans="2:38" x14ac:dyDescent="0.4">
      <c r="B40" s="47" t="s">
        <v>6620</v>
      </c>
      <c r="C40" s="47"/>
      <c r="D40" s="47" t="s">
        <v>5532</v>
      </c>
      <c r="E40" s="30" t="s">
        <v>1698</v>
      </c>
      <c r="F40" s="30" t="s">
        <v>652</v>
      </c>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row>
    <row r="41" spans="2:38" x14ac:dyDescent="0.4">
      <c r="B41" s="47" t="s">
        <v>638</v>
      </c>
      <c r="C41" s="47"/>
      <c r="D41" s="47" t="s">
        <v>5532</v>
      </c>
      <c r="E41" s="30" t="s">
        <v>1703</v>
      </c>
      <c r="F41" s="30" t="s">
        <v>652</v>
      </c>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row>
    <row r="42" spans="2:38" x14ac:dyDescent="0.4">
      <c r="B42" s="47" t="s">
        <v>6621</v>
      </c>
      <c r="C42" s="47"/>
      <c r="D42" s="47" t="s">
        <v>5532</v>
      </c>
      <c r="E42" s="30" t="s">
        <v>1706</v>
      </c>
      <c r="F42" s="30" t="s">
        <v>652</v>
      </c>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row>
    <row r="43" spans="2:38" x14ac:dyDescent="0.4">
      <c r="B43" s="47" t="s">
        <v>226</v>
      </c>
      <c r="C43" s="47"/>
      <c r="D43" s="47" t="s">
        <v>5532</v>
      </c>
      <c r="E43" s="30" t="s">
        <v>635</v>
      </c>
      <c r="F43" s="30" t="s">
        <v>652</v>
      </c>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row>
    <row r="44" spans="2:38" x14ac:dyDescent="0.4">
      <c r="B44" s="47" t="s">
        <v>1063</v>
      </c>
      <c r="C44" s="47"/>
      <c r="D44" s="47" t="s">
        <v>5532</v>
      </c>
      <c r="E44" s="30" t="s">
        <v>1630</v>
      </c>
      <c r="F44" s="30" t="s">
        <v>652</v>
      </c>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row>
    <row r="45" spans="2:38" x14ac:dyDescent="0.4">
      <c r="B45" s="47" t="s">
        <v>6585</v>
      </c>
      <c r="C45" s="47"/>
      <c r="D45" s="47" t="s">
        <v>5532</v>
      </c>
      <c r="E45" s="30" t="s">
        <v>1707</v>
      </c>
      <c r="F45" s="30" t="s">
        <v>652</v>
      </c>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row>
    <row r="46" spans="2:38" x14ac:dyDescent="0.4">
      <c r="B46" s="47" t="s">
        <v>1500</v>
      </c>
      <c r="C46" s="47"/>
      <c r="D46" s="47" t="s">
        <v>5532</v>
      </c>
      <c r="E46" s="30" t="s">
        <v>1315</v>
      </c>
      <c r="F46" s="30" t="s">
        <v>652</v>
      </c>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row>
    <row r="47" spans="2:38" x14ac:dyDescent="0.4">
      <c r="B47" s="47" t="s">
        <v>5868</v>
      </c>
      <c r="C47" s="47"/>
      <c r="D47" s="47" t="s">
        <v>5532</v>
      </c>
      <c r="E47" s="30" t="s">
        <v>1714</v>
      </c>
      <c r="F47" s="30" t="s">
        <v>652</v>
      </c>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row>
    <row r="48" spans="2:38" x14ac:dyDescent="0.4">
      <c r="B48" s="47" t="s">
        <v>2733</v>
      </c>
      <c r="C48" s="47"/>
      <c r="D48" s="47" t="s">
        <v>5532</v>
      </c>
      <c r="E48" s="30" t="s">
        <v>1725</v>
      </c>
      <c r="F48" s="30" t="s">
        <v>652</v>
      </c>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row>
    <row r="49" spans="2:38" x14ac:dyDescent="0.4">
      <c r="B49" s="47" t="s">
        <v>1732</v>
      </c>
      <c r="C49" s="47"/>
      <c r="D49" s="47" t="s">
        <v>5532</v>
      </c>
      <c r="E49" s="30" t="s">
        <v>1731</v>
      </c>
      <c r="F49" s="30" t="s">
        <v>652</v>
      </c>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row>
    <row r="50" spans="2:38" x14ac:dyDescent="0.4">
      <c r="B50" s="47" t="s">
        <v>1737</v>
      </c>
      <c r="C50" s="47"/>
      <c r="D50" s="47" t="s">
        <v>5532</v>
      </c>
      <c r="E50" s="30" t="s">
        <v>1735</v>
      </c>
      <c r="F50" s="30" t="s">
        <v>652</v>
      </c>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row>
    <row r="51" spans="2:38" x14ac:dyDescent="0.4">
      <c r="B51" s="47" t="s">
        <v>1740</v>
      </c>
      <c r="C51" s="47"/>
      <c r="D51" s="47" t="s">
        <v>5532</v>
      </c>
      <c r="E51" s="30" t="s">
        <v>1231</v>
      </c>
      <c r="F51" s="30" t="s">
        <v>652</v>
      </c>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row>
    <row r="52" spans="2:38" x14ac:dyDescent="0.4">
      <c r="B52" s="47" t="s">
        <v>6232</v>
      </c>
      <c r="C52" s="47"/>
      <c r="D52" s="47" t="s">
        <v>5532</v>
      </c>
      <c r="E52" s="30" t="s">
        <v>1744</v>
      </c>
      <c r="F52" s="30" t="s">
        <v>652</v>
      </c>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row>
    <row r="53" spans="2:38" x14ac:dyDescent="0.4">
      <c r="B53" s="47" t="s">
        <v>5011</v>
      </c>
      <c r="C53" s="47"/>
      <c r="D53" s="47" t="s">
        <v>5532</v>
      </c>
      <c r="E53" s="30" t="s">
        <v>1752</v>
      </c>
      <c r="F53" s="30" t="s">
        <v>652</v>
      </c>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row>
    <row r="54" spans="2:38" x14ac:dyDescent="0.4">
      <c r="B54" s="47" t="s">
        <v>2339</v>
      </c>
      <c r="C54" s="47"/>
      <c r="D54" s="47" t="s">
        <v>5532</v>
      </c>
      <c r="E54" s="30" t="s">
        <v>1200</v>
      </c>
      <c r="F54" s="30" t="s">
        <v>652</v>
      </c>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row>
    <row r="55" spans="2:38" x14ac:dyDescent="0.4">
      <c r="B55" s="47" t="s">
        <v>4982</v>
      </c>
      <c r="C55" s="47"/>
      <c r="D55" s="47" t="s">
        <v>5532</v>
      </c>
      <c r="E55" s="30" t="s">
        <v>1759</v>
      </c>
      <c r="F55" s="30" t="s">
        <v>652</v>
      </c>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row>
    <row r="56" spans="2:38" x14ac:dyDescent="0.4">
      <c r="B56" s="47" t="s">
        <v>6622</v>
      </c>
      <c r="C56" s="47"/>
      <c r="D56" s="47" t="s">
        <v>5532</v>
      </c>
      <c r="E56" s="30" t="s">
        <v>1762</v>
      </c>
      <c r="F56" s="30" t="s">
        <v>652</v>
      </c>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row>
    <row r="57" spans="2:38" x14ac:dyDescent="0.4">
      <c r="B57" s="47" t="s">
        <v>5978</v>
      </c>
      <c r="C57" s="47"/>
      <c r="D57" s="47" t="s">
        <v>5532</v>
      </c>
      <c r="E57" s="30" t="s">
        <v>1767</v>
      </c>
      <c r="F57" s="30" t="s">
        <v>652</v>
      </c>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row>
    <row r="58" spans="2:38" x14ac:dyDescent="0.4">
      <c r="B58" s="47" t="s">
        <v>3675</v>
      </c>
      <c r="C58" s="47"/>
      <c r="D58" s="47" t="s">
        <v>5532</v>
      </c>
      <c r="E58" s="30" t="s">
        <v>1771</v>
      </c>
      <c r="F58" s="30" t="s">
        <v>652</v>
      </c>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row>
    <row r="59" spans="2:38" x14ac:dyDescent="0.4">
      <c r="B59" s="47" t="s">
        <v>5540</v>
      </c>
      <c r="C59" s="47"/>
      <c r="D59" s="47" t="s">
        <v>5532</v>
      </c>
      <c r="E59" s="30" t="s">
        <v>1052</v>
      </c>
      <c r="F59" s="30" t="s">
        <v>652</v>
      </c>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row>
    <row r="60" spans="2:38" x14ac:dyDescent="0.4">
      <c r="B60" s="47" t="s">
        <v>6623</v>
      </c>
      <c r="C60" s="47"/>
      <c r="D60" s="47" t="s">
        <v>5532</v>
      </c>
      <c r="E60" s="30" t="s">
        <v>1777</v>
      </c>
      <c r="F60" s="30" t="s">
        <v>652</v>
      </c>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row>
    <row r="61" spans="2:38" x14ac:dyDescent="0.4">
      <c r="B61" s="47" t="s">
        <v>148</v>
      </c>
      <c r="C61" s="47"/>
      <c r="D61" s="47" t="s">
        <v>5532</v>
      </c>
      <c r="E61" s="30" t="s">
        <v>1687</v>
      </c>
      <c r="F61" s="30" t="s">
        <v>652</v>
      </c>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row>
    <row r="62" spans="2:38" x14ac:dyDescent="0.4">
      <c r="B62" s="47" t="s">
        <v>6624</v>
      </c>
      <c r="C62" s="47"/>
      <c r="D62" s="47" t="s">
        <v>5532</v>
      </c>
      <c r="E62" s="30" t="s">
        <v>1606</v>
      </c>
      <c r="F62" s="30" t="s">
        <v>652</v>
      </c>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row>
    <row r="63" spans="2:38" x14ac:dyDescent="0.4">
      <c r="B63" s="47" t="s">
        <v>1787</v>
      </c>
      <c r="C63" s="47"/>
      <c r="D63" s="47" t="s">
        <v>5532</v>
      </c>
      <c r="E63" s="30" t="s">
        <v>1785</v>
      </c>
      <c r="F63" s="30" t="s">
        <v>652</v>
      </c>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row>
    <row r="64" spans="2:38" x14ac:dyDescent="0.4">
      <c r="B64" s="47" t="s">
        <v>1790</v>
      </c>
      <c r="C64" s="47"/>
      <c r="D64" s="47" t="s">
        <v>5532</v>
      </c>
      <c r="E64" s="30" t="s">
        <v>1421</v>
      </c>
      <c r="F64" s="30" t="s">
        <v>652</v>
      </c>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row>
    <row r="65" spans="2:38" x14ac:dyDescent="0.4">
      <c r="B65" s="47" t="s">
        <v>6625</v>
      </c>
      <c r="C65" s="47"/>
      <c r="D65" s="47" t="s">
        <v>5532</v>
      </c>
      <c r="E65" s="30" t="s">
        <v>1792</v>
      </c>
      <c r="F65" s="30" t="s">
        <v>652</v>
      </c>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row>
    <row r="66" spans="2:38" x14ac:dyDescent="0.4">
      <c r="B66" s="47" t="s">
        <v>913</v>
      </c>
      <c r="C66" s="47"/>
      <c r="D66" s="47" t="s">
        <v>5532</v>
      </c>
      <c r="E66" s="30" t="s">
        <v>58</v>
      </c>
      <c r="F66" s="30" t="s">
        <v>652</v>
      </c>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row>
    <row r="67" spans="2:38" x14ac:dyDescent="0.4">
      <c r="B67" s="47" t="s">
        <v>6626</v>
      </c>
      <c r="C67" s="47"/>
      <c r="D67" s="47" t="s">
        <v>5532</v>
      </c>
      <c r="E67" s="30" t="s">
        <v>318</v>
      </c>
      <c r="F67" s="30" t="s">
        <v>652</v>
      </c>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row>
    <row r="68" spans="2:38" x14ac:dyDescent="0.4">
      <c r="B68" s="47" t="s">
        <v>3988</v>
      </c>
      <c r="C68" s="47"/>
      <c r="D68" s="47" t="s">
        <v>5532</v>
      </c>
      <c r="E68" s="30" t="s">
        <v>1802</v>
      </c>
      <c r="F68" s="30" t="s">
        <v>652</v>
      </c>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row>
    <row r="69" spans="2:38" x14ac:dyDescent="0.4">
      <c r="B69" s="47" t="s">
        <v>608</v>
      </c>
      <c r="C69" s="47"/>
      <c r="D69" s="47" t="s">
        <v>5532</v>
      </c>
      <c r="E69" s="30" t="s">
        <v>1803</v>
      </c>
      <c r="F69" s="30" t="s">
        <v>652</v>
      </c>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row>
    <row r="70" spans="2:38" x14ac:dyDescent="0.4">
      <c r="B70" s="47" t="s">
        <v>6627</v>
      </c>
      <c r="C70" s="47"/>
      <c r="D70" s="47" t="s">
        <v>5532</v>
      </c>
      <c r="E70" s="30" t="s">
        <v>1810</v>
      </c>
      <c r="F70" s="30" t="s">
        <v>652</v>
      </c>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row>
    <row r="71" spans="2:38" x14ac:dyDescent="0.4">
      <c r="B71" s="47" t="s">
        <v>6628</v>
      </c>
      <c r="C71" s="47"/>
      <c r="D71" s="47" t="s">
        <v>5532</v>
      </c>
      <c r="E71" s="30" t="s">
        <v>574</v>
      </c>
      <c r="F71" s="30" t="s">
        <v>652</v>
      </c>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row>
    <row r="72" spans="2:38" x14ac:dyDescent="0.4">
      <c r="B72" s="47" t="s">
        <v>6629</v>
      </c>
      <c r="C72" s="47"/>
      <c r="D72" s="47" t="s">
        <v>5532</v>
      </c>
      <c r="E72" s="30" t="s">
        <v>1822</v>
      </c>
      <c r="F72" s="30" t="s">
        <v>652</v>
      </c>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row>
    <row r="73" spans="2:38" x14ac:dyDescent="0.4">
      <c r="B73" s="47" t="s">
        <v>985</v>
      </c>
      <c r="C73" s="47"/>
      <c r="D73" s="47" t="s">
        <v>5532</v>
      </c>
      <c r="E73" s="30" t="s">
        <v>1825</v>
      </c>
      <c r="F73" s="30" t="s">
        <v>652</v>
      </c>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row>
    <row r="74" spans="2:38" x14ac:dyDescent="0.4">
      <c r="B74" s="47" t="s">
        <v>1578</v>
      </c>
      <c r="C74" s="47"/>
      <c r="D74" s="47" t="s">
        <v>5532</v>
      </c>
      <c r="E74" s="30" t="s">
        <v>1829</v>
      </c>
      <c r="F74" s="30" t="s">
        <v>652</v>
      </c>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row>
    <row r="75" spans="2:38" x14ac:dyDescent="0.4">
      <c r="B75" s="47" t="s">
        <v>1836</v>
      </c>
      <c r="C75" s="47"/>
      <c r="D75" s="47" t="s">
        <v>5532</v>
      </c>
      <c r="E75" s="30" t="s">
        <v>1833</v>
      </c>
      <c r="F75" s="30" t="s">
        <v>652</v>
      </c>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row>
    <row r="76" spans="2:38" x14ac:dyDescent="0.4">
      <c r="B76" s="47" t="s">
        <v>1842</v>
      </c>
      <c r="C76" s="47"/>
      <c r="D76" s="47" t="s">
        <v>5532</v>
      </c>
      <c r="E76" s="30" t="s">
        <v>1837</v>
      </c>
      <c r="F76" s="30" t="s">
        <v>652</v>
      </c>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row>
    <row r="77" spans="2:38" x14ac:dyDescent="0.4">
      <c r="B77" s="47" t="s">
        <v>2060</v>
      </c>
      <c r="C77" s="47"/>
      <c r="D77" s="47" t="s">
        <v>5532</v>
      </c>
      <c r="E77" s="30" t="s">
        <v>1848</v>
      </c>
      <c r="F77" s="30" t="s">
        <v>652</v>
      </c>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row>
    <row r="78" spans="2:38" x14ac:dyDescent="0.4">
      <c r="B78" s="47" t="s">
        <v>4408</v>
      </c>
      <c r="C78" s="47"/>
      <c r="D78" s="47" t="s">
        <v>5532</v>
      </c>
      <c r="E78" s="30" t="s">
        <v>1230</v>
      </c>
      <c r="F78" s="30" t="s">
        <v>652</v>
      </c>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row>
    <row r="79" spans="2:38" x14ac:dyDescent="0.4">
      <c r="B79" s="47" t="s">
        <v>6631</v>
      </c>
      <c r="C79" s="47"/>
      <c r="D79" s="47" t="s">
        <v>5532</v>
      </c>
      <c r="E79" s="30" t="s">
        <v>1860</v>
      </c>
      <c r="F79" s="30" t="s">
        <v>652</v>
      </c>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row>
    <row r="80" spans="2:38" x14ac:dyDescent="0.4">
      <c r="B80" s="47" t="s">
        <v>6632</v>
      </c>
      <c r="C80" s="47"/>
      <c r="D80" s="47" t="s">
        <v>5532</v>
      </c>
      <c r="E80" s="30" t="s">
        <v>1011</v>
      </c>
      <c r="F80" s="30" t="s">
        <v>652</v>
      </c>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row>
    <row r="81" spans="2:38" x14ac:dyDescent="0.4">
      <c r="B81" s="47" t="s">
        <v>97</v>
      </c>
      <c r="C81" s="47"/>
      <c r="D81" s="47" t="s">
        <v>5532</v>
      </c>
      <c r="E81" s="30" t="s">
        <v>1869</v>
      </c>
      <c r="F81" s="30" t="s">
        <v>652</v>
      </c>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row>
    <row r="82" spans="2:38" x14ac:dyDescent="0.4">
      <c r="B82" s="47" t="s">
        <v>1350</v>
      </c>
      <c r="C82" s="47"/>
      <c r="D82" s="47" t="s">
        <v>5532</v>
      </c>
      <c r="E82" s="30" t="s">
        <v>1876</v>
      </c>
      <c r="F82" s="30" t="s">
        <v>652</v>
      </c>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row>
    <row r="83" spans="2:38" x14ac:dyDescent="0.4">
      <c r="B83" s="47" t="s">
        <v>1879</v>
      </c>
      <c r="C83" s="47"/>
      <c r="D83" s="47" t="s">
        <v>5532</v>
      </c>
      <c r="E83" s="30" t="s">
        <v>576</v>
      </c>
      <c r="F83" s="30" t="s">
        <v>652</v>
      </c>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row>
    <row r="84" spans="2:38" x14ac:dyDescent="0.4">
      <c r="B84" s="47" t="s">
        <v>1884</v>
      </c>
      <c r="C84" s="47"/>
      <c r="D84" s="47" t="s">
        <v>5532</v>
      </c>
      <c r="E84" s="30" t="s">
        <v>1882</v>
      </c>
      <c r="F84" s="30" t="s">
        <v>652</v>
      </c>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row>
    <row r="85" spans="2:38" x14ac:dyDescent="0.4">
      <c r="B85" s="47" t="s">
        <v>1886</v>
      </c>
      <c r="C85" s="47"/>
      <c r="D85" s="47" t="s">
        <v>5532</v>
      </c>
      <c r="E85" s="30" t="s">
        <v>1615</v>
      </c>
      <c r="F85" s="30" t="s">
        <v>652</v>
      </c>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row>
    <row r="86" spans="2:38" x14ac:dyDescent="0.4">
      <c r="B86" s="47" t="s">
        <v>5776</v>
      </c>
      <c r="C86" s="47"/>
      <c r="D86" s="47" t="s">
        <v>5532</v>
      </c>
      <c r="E86" s="30" t="s">
        <v>777</v>
      </c>
      <c r="F86" s="30" t="s">
        <v>652</v>
      </c>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row>
    <row r="87" spans="2:38" x14ac:dyDescent="0.4">
      <c r="B87" s="47" t="s">
        <v>6633</v>
      </c>
      <c r="C87" s="47"/>
      <c r="D87" s="47" t="s">
        <v>5532</v>
      </c>
      <c r="E87" s="30" t="s">
        <v>1891</v>
      </c>
      <c r="F87" s="30" t="s">
        <v>652</v>
      </c>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row>
    <row r="88" spans="2:38" x14ac:dyDescent="0.4">
      <c r="B88" s="47" t="s">
        <v>1028</v>
      </c>
      <c r="C88" s="47"/>
      <c r="D88" s="47" t="s">
        <v>5532</v>
      </c>
      <c r="E88" s="30" t="s">
        <v>999</v>
      </c>
      <c r="F88" s="30" t="s">
        <v>652</v>
      </c>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row>
    <row r="89" spans="2:38" x14ac:dyDescent="0.4">
      <c r="B89" s="47" t="s">
        <v>1628</v>
      </c>
      <c r="C89" s="47"/>
      <c r="D89" s="47" t="s">
        <v>5532</v>
      </c>
      <c r="E89" s="30" t="s">
        <v>1893</v>
      </c>
      <c r="F89" s="30" t="s">
        <v>652</v>
      </c>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row>
    <row r="90" spans="2:38" x14ac:dyDescent="0.4">
      <c r="B90" s="47" t="s">
        <v>1840</v>
      </c>
      <c r="C90" s="47"/>
      <c r="D90" s="47" t="s">
        <v>5532</v>
      </c>
      <c r="E90" s="30" t="s">
        <v>629</v>
      </c>
      <c r="F90" s="30" t="s">
        <v>652</v>
      </c>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row>
    <row r="91" spans="2:38" x14ac:dyDescent="0.4">
      <c r="B91" s="47" t="s">
        <v>3273</v>
      </c>
      <c r="C91" s="47"/>
      <c r="D91" s="47" t="s">
        <v>5532</v>
      </c>
      <c r="E91" s="30" t="s">
        <v>1726</v>
      </c>
      <c r="F91" s="30" t="s">
        <v>652</v>
      </c>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row>
    <row r="92" spans="2:38" x14ac:dyDescent="0.4">
      <c r="B92" s="47" t="s">
        <v>6634</v>
      </c>
      <c r="C92" s="47"/>
      <c r="D92" s="47" t="s">
        <v>5532</v>
      </c>
      <c r="E92" s="30" t="s">
        <v>1900</v>
      </c>
      <c r="F92" s="30" t="s">
        <v>652</v>
      </c>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row>
    <row r="93" spans="2:38" x14ac:dyDescent="0.4">
      <c r="B93" s="47" t="s">
        <v>496</v>
      </c>
      <c r="C93" s="47"/>
      <c r="D93" s="47" t="s">
        <v>5532</v>
      </c>
      <c r="E93" s="30" t="s">
        <v>1355</v>
      </c>
      <c r="F93" s="30" t="s">
        <v>652</v>
      </c>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row>
    <row r="94" spans="2:38" x14ac:dyDescent="0.4">
      <c r="B94" s="47" t="s">
        <v>1143</v>
      </c>
      <c r="C94" s="47"/>
      <c r="D94" s="47" t="s">
        <v>5532</v>
      </c>
      <c r="E94" s="30" t="s">
        <v>1119</v>
      </c>
      <c r="F94" s="30" t="s">
        <v>652</v>
      </c>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row>
    <row r="95" spans="2:38" x14ac:dyDescent="0.4">
      <c r="B95" s="47" t="s">
        <v>6635</v>
      </c>
      <c r="C95" s="47"/>
      <c r="D95" s="47" t="s">
        <v>5532</v>
      </c>
      <c r="E95" s="30" t="s">
        <v>1913</v>
      </c>
      <c r="F95" s="30" t="s">
        <v>652</v>
      </c>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row>
    <row r="96" spans="2:38" x14ac:dyDescent="0.4">
      <c r="B96" s="47" t="s">
        <v>6636</v>
      </c>
      <c r="C96" s="47"/>
      <c r="D96" s="47" t="s">
        <v>5532</v>
      </c>
      <c r="E96" s="30" t="s">
        <v>1914</v>
      </c>
      <c r="F96" s="30" t="s">
        <v>652</v>
      </c>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row>
    <row r="97" spans="2:38" x14ac:dyDescent="0.4">
      <c r="B97" s="47" t="s">
        <v>3809</v>
      </c>
      <c r="C97" s="47"/>
      <c r="D97" s="47" t="s">
        <v>5532</v>
      </c>
      <c r="E97" s="30" t="s">
        <v>1821</v>
      </c>
      <c r="F97" s="30" t="s">
        <v>652</v>
      </c>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row>
    <row r="98" spans="2:38" x14ac:dyDescent="0.4">
      <c r="B98" s="47" t="s">
        <v>6056</v>
      </c>
      <c r="C98" s="47"/>
      <c r="D98" s="47" t="s">
        <v>5532</v>
      </c>
      <c r="E98" s="30" t="s">
        <v>1918</v>
      </c>
      <c r="F98" s="30" t="s">
        <v>652</v>
      </c>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row>
    <row r="99" spans="2:38" x14ac:dyDescent="0.4">
      <c r="B99" s="47" t="s">
        <v>6637</v>
      </c>
      <c r="C99" s="47"/>
      <c r="D99" s="47" t="s">
        <v>5532</v>
      </c>
      <c r="E99" s="30" t="s">
        <v>46</v>
      </c>
      <c r="F99" s="30" t="s">
        <v>652</v>
      </c>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row>
    <row r="100" spans="2:38" x14ac:dyDescent="0.4">
      <c r="B100" s="47" t="s">
        <v>4139</v>
      </c>
      <c r="C100" s="47"/>
      <c r="D100" s="47" t="s">
        <v>5532</v>
      </c>
      <c r="E100" s="30" t="s">
        <v>1924</v>
      </c>
      <c r="F100" s="30" t="s">
        <v>652</v>
      </c>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row>
    <row r="101" spans="2:38" x14ac:dyDescent="0.4">
      <c r="B101" s="47" t="s">
        <v>302</v>
      </c>
      <c r="C101" s="47"/>
      <c r="D101" s="47" t="s">
        <v>5532</v>
      </c>
      <c r="E101" s="30" t="s">
        <v>240</v>
      </c>
      <c r="F101" s="30" t="s">
        <v>652</v>
      </c>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row>
    <row r="102" spans="2:38" x14ac:dyDescent="0.4">
      <c r="B102" s="47" t="s">
        <v>6630</v>
      </c>
      <c r="C102" s="47"/>
      <c r="D102" s="47" t="s">
        <v>5532</v>
      </c>
      <c r="E102" s="30" t="s">
        <v>1722</v>
      </c>
      <c r="F102" s="30" t="s">
        <v>652</v>
      </c>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row>
    <row r="103" spans="2:38" x14ac:dyDescent="0.4">
      <c r="B103" s="47" t="s">
        <v>5654</v>
      </c>
      <c r="C103" s="47"/>
      <c r="D103" s="47" t="s">
        <v>5532</v>
      </c>
      <c r="E103" s="30" t="s">
        <v>1927</v>
      </c>
      <c r="F103" s="30" t="s">
        <v>652</v>
      </c>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row>
    <row r="104" spans="2:38" x14ac:dyDescent="0.4">
      <c r="B104" s="47" t="s">
        <v>2838</v>
      </c>
      <c r="C104" s="47"/>
      <c r="D104" s="47" t="s">
        <v>5532</v>
      </c>
      <c r="E104" s="30" t="s">
        <v>1928</v>
      </c>
      <c r="F104" s="30" t="s">
        <v>652</v>
      </c>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row>
    <row r="105" spans="2:38" x14ac:dyDescent="0.4">
      <c r="B105" s="47" t="s">
        <v>1865</v>
      </c>
      <c r="C105" s="47"/>
      <c r="D105" s="47" t="s">
        <v>5532</v>
      </c>
      <c r="E105" s="30" t="s">
        <v>1931</v>
      </c>
      <c r="F105" s="30" t="s">
        <v>652</v>
      </c>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row>
    <row r="106" spans="2:38" x14ac:dyDescent="0.4">
      <c r="B106" s="47" t="s">
        <v>6638</v>
      </c>
      <c r="C106" s="47"/>
      <c r="D106" s="47" t="s">
        <v>5532</v>
      </c>
      <c r="E106" s="30" t="s">
        <v>1149</v>
      </c>
      <c r="F106" s="30" t="s">
        <v>652</v>
      </c>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row>
    <row r="107" spans="2:38" x14ac:dyDescent="0.4">
      <c r="B107" s="47" t="s">
        <v>6639</v>
      </c>
      <c r="C107" s="47"/>
      <c r="D107" s="47" t="s">
        <v>5532</v>
      </c>
      <c r="E107" s="30" t="s">
        <v>1743</v>
      </c>
      <c r="F107" s="30" t="s">
        <v>652</v>
      </c>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row>
    <row r="108" spans="2:38" x14ac:dyDescent="0.4">
      <c r="B108" s="47" t="s">
        <v>846</v>
      </c>
      <c r="C108" s="47"/>
      <c r="D108" s="47" t="s">
        <v>5532</v>
      </c>
      <c r="E108" s="30" t="s">
        <v>1935</v>
      </c>
      <c r="F108" s="30" t="s">
        <v>652</v>
      </c>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row>
    <row r="109" spans="2:38" x14ac:dyDescent="0.4">
      <c r="B109" s="47" t="s">
        <v>1531</v>
      </c>
      <c r="C109" s="47"/>
      <c r="D109" s="47" t="s">
        <v>5532</v>
      </c>
      <c r="E109" s="30" t="s">
        <v>1661</v>
      </c>
      <c r="F109" s="30" t="s">
        <v>652</v>
      </c>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row>
    <row r="110" spans="2:38" x14ac:dyDescent="0.4">
      <c r="B110" s="47" t="s">
        <v>616</v>
      </c>
      <c r="C110" s="47"/>
      <c r="D110" s="47" t="s">
        <v>5532</v>
      </c>
      <c r="E110" s="30" t="s">
        <v>1938</v>
      </c>
      <c r="F110" s="30" t="s">
        <v>652</v>
      </c>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row>
    <row r="111" spans="2:38" x14ac:dyDescent="0.4">
      <c r="B111" s="47" t="s">
        <v>1946</v>
      </c>
      <c r="C111" s="47"/>
      <c r="D111" s="47" t="s">
        <v>5532</v>
      </c>
      <c r="E111" s="30" t="s">
        <v>1046</v>
      </c>
      <c r="F111" s="30" t="s">
        <v>652</v>
      </c>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row>
    <row r="112" spans="2:38" x14ac:dyDescent="0.4">
      <c r="B112" s="47" t="s">
        <v>6640</v>
      </c>
      <c r="C112" s="47"/>
      <c r="D112" s="47" t="s">
        <v>5532</v>
      </c>
      <c r="E112" s="30" t="s">
        <v>1950</v>
      </c>
      <c r="F112" s="30" t="s">
        <v>652</v>
      </c>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row>
    <row r="113" spans="2:38" x14ac:dyDescent="0.4">
      <c r="B113" s="47" t="s">
        <v>6641</v>
      </c>
      <c r="C113" s="47"/>
      <c r="D113" s="47" t="s">
        <v>5532</v>
      </c>
      <c r="E113" s="30" t="s">
        <v>1957</v>
      </c>
      <c r="F113" s="30" t="s">
        <v>652</v>
      </c>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row>
    <row r="114" spans="2:38" x14ac:dyDescent="0.4">
      <c r="B114" s="47" t="s">
        <v>1965</v>
      </c>
      <c r="C114" s="47"/>
      <c r="D114" s="47" t="s">
        <v>5532</v>
      </c>
      <c r="E114" s="30" t="s">
        <v>1961</v>
      </c>
      <c r="F114" s="30" t="s">
        <v>652</v>
      </c>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row>
    <row r="115" spans="2:38" x14ac:dyDescent="0.4">
      <c r="B115" s="47" t="s">
        <v>1976</v>
      </c>
      <c r="C115" s="47"/>
      <c r="D115" s="47" t="s">
        <v>5532</v>
      </c>
      <c r="E115" s="30" t="s">
        <v>1968</v>
      </c>
      <c r="F115" s="30" t="s">
        <v>652</v>
      </c>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row>
    <row r="116" spans="2:38" x14ac:dyDescent="0.4">
      <c r="B116" s="47" t="s">
        <v>647</v>
      </c>
      <c r="C116" s="47"/>
      <c r="D116" s="47" t="s">
        <v>5532</v>
      </c>
      <c r="E116" s="30" t="s">
        <v>644</v>
      </c>
      <c r="F116" s="30" t="s">
        <v>652</v>
      </c>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row>
    <row r="117" spans="2:38" x14ac:dyDescent="0.4">
      <c r="B117" s="47" t="s">
        <v>223</v>
      </c>
      <c r="C117" s="47"/>
      <c r="D117" s="47" t="s">
        <v>5532</v>
      </c>
      <c r="E117" s="30" t="s">
        <v>1258</v>
      </c>
      <c r="F117" s="30" t="s">
        <v>652</v>
      </c>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row>
    <row r="118" spans="2:38" x14ac:dyDescent="0.4">
      <c r="B118" s="47" t="s">
        <v>3126</v>
      </c>
      <c r="C118" s="47"/>
      <c r="D118" s="47" t="s">
        <v>5532</v>
      </c>
      <c r="E118" s="30" t="s">
        <v>1979</v>
      </c>
      <c r="F118" s="30" t="s">
        <v>652</v>
      </c>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row>
    <row r="119" spans="2:38" x14ac:dyDescent="0.4">
      <c r="B119" s="47" t="s">
        <v>6171</v>
      </c>
      <c r="C119" s="47"/>
      <c r="D119" s="47" t="s">
        <v>5532</v>
      </c>
      <c r="E119" s="30" t="s">
        <v>1654</v>
      </c>
      <c r="F119" s="30" t="s">
        <v>652</v>
      </c>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row>
    <row r="120" spans="2:38" x14ac:dyDescent="0.4">
      <c r="B120" s="47" t="s">
        <v>6643</v>
      </c>
      <c r="C120" s="47"/>
      <c r="D120" s="47" t="s">
        <v>5532</v>
      </c>
      <c r="E120" s="30" t="s">
        <v>1989</v>
      </c>
      <c r="F120" s="30" t="s">
        <v>652</v>
      </c>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row>
    <row r="121" spans="2:38" x14ac:dyDescent="0.4">
      <c r="B121" s="47" t="s">
        <v>6644</v>
      </c>
      <c r="C121" s="47"/>
      <c r="D121" s="47" t="s">
        <v>5532</v>
      </c>
      <c r="E121" s="30" t="s">
        <v>32</v>
      </c>
      <c r="F121" s="30" t="s">
        <v>652</v>
      </c>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row>
    <row r="122" spans="2:38" x14ac:dyDescent="0.4">
      <c r="B122" s="47" t="s">
        <v>1992</v>
      </c>
      <c r="C122" s="47"/>
      <c r="D122" s="47" t="s">
        <v>5532</v>
      </c>
      <c r="E122" s="30" t="s">
        <v>1850</v>
      </c>
      <c r="F122" s="30" t="s">
        <v>652</v>
      </c>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row>
    <row r="123" spans="2:38" x14ac:dyDescent="0.4">
      <c r="B123" s="47" t="s">
        <v>1319</v>
      </c>
      <c r="C123" s="47"/>
      <c r="D123" s="47" t="s">
        <v>5532</v>
      </c>
      <c r="E123" s="30" t="s">
        <v>1994</v>
      </c>
      <c r="F123" s="30" t="s">
        <v>652</v>
      </c>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row>
    <row r="124" spans="2:38" x14ac:dyDescent="0.4">
      <c r="B124" s="47" t="s">
        <v>1934</v>
      </c>
      <c r="C124" s="47"/>
      <c r="D124" s="47" t="s">
        <v>5532</v>
      </c>
      <c r="E124" s="30" t="s">
        <v>1995</v>
      </c>
      <c r="F124" s="30" t="s">
        <v>652</v>
      </c>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row>
    <row r="125" spans="2:38" x14ac:dyDescent="0.4">
      <c r="B125" s="47" t="s">
        <v>5697</v>
      </c>
      <c r="C125" s="47"/>
      <c r="D125" s="47" t="s">
        <v>5532</v>
      </c>
      <c r="E125" s="30" t="s">
        <v>1998</v>
      </c>
      <c r="F125" s="30" t="s">
        <v>652</v>
      </c>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row>
    <row r="126" spans="2:38" x14ac:dyDescent="0.4">
      <c r="B126" s="47" t="s">
        <v>2001</v>
      </c>
      <c r="C126" s="47"/>
      <c r="D126" s="47" t="s">
        <v>5532</v>
      </c>
      <c r="E126" s="30" t="s">
        <v>233</v>
      </c>
      <c r="F126" s="30" t="s">
        <v>652</v>
      </c>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row>
    <row r="127" spans="2:38" x14ac:dyDescent="0.4">
      <c r="B127" s="47" t="s">
        <v>1167</v>
      </c>
      <c r="C127" s="47"/>
      <c r="D127" s="47" t="s">
        <v>5532</v>
      </c>
      <c r="E127" s="30" t="s">
        <v>2008</v>
      </c>
      <c r="F127" s="30" t="s">
        <v>652</v>
      </c>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row>
    <row r="128" spans="2:38" x14ac:dyDescent="0.4">
      <c r="B128" s="47" t="s">
        <v>2014</v>
      </c>
      <c r="C128" s="47"/>
      <c r="D128" s="47" t="s">
        <v>5532</v>
      </c>
      <c r="E128" s="30" t="s">
        <v>2009</v>
      </c>
      <c r="F128" s="30" t="s">
        <v>652</v>
      </c>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row>
    <row r="129" spans="2:38" x14ac:dyDescent="0.4">
      <c r="B129" s="47" t="s">
        <v>1892</v>
      </c>
      <c r="C129" s="47"/>
      <c r="D129" s="47" t="s">
        <v>5532</v>
      </c>
      <c r="E129" s="30" t="s">
        <v>1963</v>
      </c>
      <c r="F129" s="30" t="s">
        <v>652</v>
      </c>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row>
    <row r="130" spans="2:38" x14ac:dyDescent="0.4">
      <c r="B130" s="47" t="s">
        <v>2015</v>
      </c>
      <c r="C130" s="47"/>
      <c r="D130" s="47" t="s">
        <v>5532</v>
      </c>
      <c r="E130" s="30" t="s">
        <v>724</v>
      </c>
      <c r="F130" s="30" t="s">
        <v>652</v>
      </c>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row>
    <row r="131" spans="2:38" x14ac:dyDescent="0.4">
      <c r="B131" s="47" t="s">
        <v>6645</v>
      </c>
      <c r="C131" s="47"/>
      <c r="D131" s="47" t="s">
        <v>5532</v>
      </c>
      <c r="E131" s="30" t="s">
        <v>2020</v>
      </c>
      <c r="F131" s="30" t="s">
        <v>652</v>
      </c>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row>
    <row r="132" spans="2:38" x14ac:dyDescent="0.4">
      <c r="B132" s="47" t="s">
        <v>6365</v>
      </c>
      <c r="C132" s="47"/>
      <c r="D132" s="47" t="s">
        <v>5532</v>
      </c>
      <c r="E132" s="30" t="s">
        <v>1583</v>
      </c>
      <c r="F132" s="30" t="s">
        <v>583</v>
      </c>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row>
    <row r="133" spans="2:38" x14ac:dyDescent="0.4">
      <c r="B133" s="47" t="s">
        <v>2532</v>
      </c>
      <c r="C133" s="47"/>
      <c r="D133" s="47" t="s">
        <v>5532</v>
      </c>
      <c r="E133" s="30" t="s">
        <v>689</v>
      </c>
      <c r="F133" s="30" t="s">
        <v>583</v>
      </c>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row>
    <row r="134" spans="2:38" x14ac:dyDescent="0.4">
      <c r="B134" s="47" t="s">
        <v>409</v>
      </c>
      <c r="C134" s="47"/>
      <c r="D134" s="47" t="s">
        <v>5532</v>
      </c>
      <c r="E134" s="30" t="s">
        <v>1592</v>
      </c>
      <c r="F134" s="30" t="s">
        <v>583</v>
      </c>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row>
    <row r="135" spans="2:38" x14ac:dyDescent="0.4">
      <c r="B135" s="47" t="s">
        <v>4521</v>
      </c>
      <c r="C135" s="47"/>
      <c r="D135" s="47" t="s">
        <v>5532</v>
      </c>
      <c r="E135" s="30" t="s">
        <v>1053</v>
      </c>
      <c r="F135" s="30" t="s">
        <v>583</v>
      </c>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row>
    <row r="136" spans="2:38" x14ac:dyDescent="0.4">
      <c r="B136" s="47" t="s">
        <v>6307</v>
      </c>
      <c r="C136" s="47"/>
      <c r="D136" s="47" t="s">
        <v>5532</v>
      </c>
      <c r="E136" s="30" t="s">
        <v>1605</v>
      </c>
      <c r="F136" s="30" t="s">
        <v>583</v>
      </c>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row>
    <row r="137" spans="2:38" x14ac:dyDescent="0.4">
      <c r="B137" s="47" t="s">
        <v>5296</v>
      </c>
      <c r="C137" s="47"/>
      <c r="D137" s="47" t="s">
        <v>5532</v>
      </c>
      <c r="E137" s="30" t="s">
        <v>1610</v>
      </c>
      <c r="F137" s="30" t="s">
        <v>583</v>
      </c>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row>
    <row r="138" spans="2:38" x14ac:dyDescent="0.4">
      <c r="B138" s="47" t="s">
        <v>1619</v>
      </c>
      <c r="C138" s="47"/>
      <c r="D138" s="47" t="s">
        <v>5532</v>
      </c>
      <c r="E138" s="30" t="s">
        <v>179</v>
      </c>
      <c r="F138" s="30" t="s">
        <v>583</v>
      </c>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row>
    <row r="139" spans="2:38" x14ac:dyDescent="0.4">
      <c r="B139" s="47" t="s">
        <v>5302</v>
      </c>
      <c r="C139" s="47"/>
      <c r="D139" s="47" t="s">
        <v>5532</v>
      </c>
      <c r="E139" s="30" t="s">
        <v>1007</v>
      </c>
      <c r="F139" s="30" t="s">
        <v>583</v>
      </c>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row>
    <row r="140" spans="2:38" x14ac:dyDescent="0.4">
      <c r="B140" s="47" t="s">
        <v>5910</v>
      </c>
      <c r="C140" s="47"/>
      <c r="D140" s="47" t="s">
        <v>5532</v>
      </c>
      <c r="E140" s="30" t="s">
        <v>1620</v>
      </c>
      <c r="F140" s="30" t="s">
        <v>583</v>
      </c>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row>
    <row r="141" spans="2:38" x14ac:dyDescent="0.4">
      <c r="B141" s="47" t="s">
        <v>6610</v>
      </c>
      <c r="C141" s="47"/>
      <c r="D141" s="47" t="s">
        <v>5532</v>
      </c>
      <c r="E141" s="30" t="s">
        <v>1624</v>
      </c>
      <c r="F141" s="30" t="s">
        <v>583</v>
      </c>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row>
    <row r="142" spans="2:38" x14ac:dyDescent="0.4">
      <c r="B142" s="47" t="s">
        <v>6611</v>
      </c>
      <c r="C142" s="47"/>
      <c r="D142" s="47" t="s">
        <v>5532</v>
      </c>
      <c r="E142" s="30" t="s">
        <v>310</v>
      </c>
      <c r="F142" s="30" t="s">
        <v>583</v>
      </c>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row>
    <row r="143" spans="2:38" x14ac:dyDescent="0.4">
      <c r="B143" s="47" t="s">
        <v>6612</v>
      </c>
      <c r="C143" s="47"/>
      <c r="D143" s="47" t="s">
        <v>5532</v>
      </c>
      <c r="E143" s="30" t="s">
        <v>1625</v>
      </c>
      <c r="F143" s="30" t="s">
        <v>583</v>
      </c>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row>
    <row r="144" spans="2:38" x14ac:dyDescent="0.4">
      <c r="B144" s="47" t="s">
        <v>1627</v>
      </c>
      <c r="C144" s="47"/>
      <c r="D144" s="47" t="s">
        <v>5532</v>
      </c>
      <c r="E144" s="30" t="s">
        <v>1217</v>
      </c>
      <c r="F144" s="30" t="s">
        <v>583</v>
      </c>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row>
    <row r="145" spans="2:38" x14ac:dyDescent="0.4">
      <c r="B145" s="47" t="s">
        <v>1365</v>
      </c>
      <c r="C145" s="47"/>
      <c r="D145" s="47" t="s">
        <v>5532</v>
      </c>
      <c r="E145" s="30" t="s">
        <v>1550</v>
      </c>
      <c r="F145" s="30" t="s">
        <v>583</v>
      </c>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row>
    <row r="146" spans="2:38" x14ac:dyDescent="0.4">
      <c r="B146" s="47" t="s">
        <v>6578</v>
      </c>
      <c r="C146" s="47"/>
      <c r="D146" s="47" t="s">
        <v>5532</v>
      </c>
      <c r="E146" s="30" t="s">
        <v>543</v>
      </c>
      <c r="F146" s="30" t="s">
        <v>583</v>
      </c>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row>
    <row r="147" spans="2:38" x14ac:dyDescent="0.4">
      <c r="B147" s="47" t="s">
        <v>4719</v>
      </c>
      <c r="C147" s="47"/>
      <c r="D147" s="47" t="s">
        <v>5532</v>
      </c>
      <c r="E147" s="30" t="s">
        <v>1633</v>
      </c>
      <c r="F147" s="30" t="s">
        <v>583</v>
      </c>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row>
    <row r="148" spans="2:38" x14ac:dyDescent="0.4">
      <c r="B148" s="47" t="s">
        <v>4316</v>
      </c>
      <c r="C148" s="47"/>
      <c r="D148" s="47" t="s">
        <v>5532</v>
      </c>
      <c r="E148" s="30" t="s">
        <v>958</v>
      </c>
      <c r="F148" s="30" t="s">
        <v>583</v>
      </c>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row>
    <row r="149" spans="2:38" x14ac:dyDescent="0.4">
      <c r="B149" s="47" t="s">
        <v>1645</v>
      </c>
      <c r="C149" s="47"/>
      <c r="D149" s="47" t="s">
        <v>5532</v>
      </c>
      <c r="E149" s="30" t="s">
        <v>1643</v>
      </c>
      <c r="F149" s="30" t="s">
        <v>583</v>
      </c>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row>
    <row r="150" spans="2:38" x14ac:dyDescent="0.4">
      <c r="B150" s="47" t="s">
        <v>1357</v>
      </c>
      <c r="C150" s="47"/>
      <c r="D150" s="47" t="s">
        <v>5532</v>
      </c>
      <c r="E150" s="30" t="s">
        <v>280</v>
      </c>
      <c r="F150" s="30" t="s">
        <v>583</v>
      </c>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row>
    <row r="151" spans="2:38" x14ac:dyDescent="0.4">
      <c r="B151" s="47" t="s">
        <v>632</v>
      </c>
      <c r="C151" s="47"/>
      <c r="D151" s="47" t="s">
        <v>5532</v>
      </c>
      <c r="E151" s="30" t="s">
        <v>1640</v>
      </c>
      <c r="F151" s="30" t="s">
        <v>583</v>
      </c>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row>
    <row r="152" spans="2:38" x14ac:dyDescent="0.4">
      <c r="B152" s="47" t="s">
        <v>1166</v>
      </c>
      <c r="C152" s="47"/>
      <c r="D152" s="47" t="s">
        <v>5532</v>
      </c>
      <c r="E152" s="30" t="s">
        <v>1646</v>
      </c>
      <c r="F152" s="30" t="s">
        <v>583</v>
      </c>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row>
    <row r="153" spans="2:38" x14ac:dyDescent="0.4">
      <c r="B153" s="47" t="s">
        <v>2571</v>
      </c>
      <c r="C153" s="47"/>
      <c r="D153" s="47" t="s">
        <v>5532</v>
      </c>
      <c r="E153" s="30" t="s">
        <v>1649</v>
      </c>
      <c r="F153" s="30" t="s">
        <v>583</v>
      </c>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row>
    <row r="154" spans="2:38" x14ac:dyDescent="0.4">
      <c r="B154" s="47" t="s">
        <v>977</v>
      </c>
      <c r="C154" s="47"/>
      <c r="D154" s="47" t="s">
        <v>5532</v>
      </c>
      <c r="E154" s="30" t="s">
        <v>1652</v>
      </c>
      <c r="F154" s="30" t="s">
        <v>583</v>
      </c>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row>
    <row r="155" spans="2:38" x14ac:dyDescent="0.4">
      <c r="B155" s="47" t="s">
        <v>3905</v>
      </c>
      <c r="C155" s="47"/>
      <c r="D155" s="47" t="s">
        <v>5532</v>
      </c>
      <c r="E155" s="30" t="s">
        <v>772</v>
      </c>
      <c r="F155" s="30" t="s">
        <v>583</v>
      </c>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row>
    <row r="156" spans="2:38" x14ac:dyDescent="0.4">
      <c r="B156" s="47" t="s">
        <v>998</v>
      </c>
      <c r="C156" s="47"/>
      <c r="D156" s="47" t="s">
        <v>5532</v>
      </c>
      <c r="E156" s="30" t="s">
        <v>709</v>
      </c>
      <c r="F156" s="30" t="s">
        <v>583</v>
      </c>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row>
    <row r="157" spans="2:38" x14ac:dyDescent="0.4">
      <c r="B157" s="47" t="s">
        <v>1662</v>
      </c>
      <c r="C157" s="47"/>
      <c r="D157" s="47" t="s">
        <v>5532</v>
      </c>
      <c r="E157" s="30" t="s">
        <v>1660</v>
      </c>
      <c r="F157" s="30" t="s">
        <v>583</v>
      </c>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row>
    <row r="158" spans="2:38" x14ac:dyDescent="0.4">
      <c r="B158" s="47" t="s">
        <v>6480</v>
      </c>
      <c r="C158" s="47"/>
      <c r="D158" s="47" t="s">
        <v>5532</v>
      </c>
      <c r="E158" s="30" t="s">
        <v>405</v>
      </c>
      <c r="F158" s="30" t="s">
        <v>583</v>
      </c>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row>
    <row r="159" spans="2:38" x14ac:dyDescent="0.4">
      <c r="B159" s="47" t="s">
        <v>6613</v>
      </c>
      <c r="C159" s="47"/>
      <c r="D159" s="47" t="s">
        <v>5532</v>
      </c>
      <c r="E159" s="30" t="s">
        <v>1009</v>
      </c>
      <c r="F159" s="30" t="s">
        <v>583</v>
      </c>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row>
    <row r="160" spans="2:38" x14ac:dyDescent="0.4">
      <c r="B160" s="47" t="s">
        <v>6614</v>
      </c>
      <c r="C160" s="47"/>
      <c r="D160" s="47" t="s">
        <v>5532</v>
      </c>
      <c r="E160" s="30" t="s">
        <v>1665</v>
      </c>
      <c r="F160" s="30" t="s">
        <v>583</v>
      </c>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row>
    <row r="161" spans="2:38" x14ac:dyDescent="0.4">
      <c r="B161" s="47" t="s">
        <v>6615</v>
      </c>
      <c r="C161" s="47"/>
      <c r="D161" s="47" t="s">
        <v>5532</v>
      </c>
      <c r="E161" s="30" t="s">
        <v>1669</v>
      </c>
      <c r="F161" s="30" t="s">
        <v>583</v>
      </c>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row>
    <row r="162" spans="2:38" x14ac:dyDescent="0.4">
      <c r="B162" s="47" t="s">
        <v>4702</v>
      </c>
      <c r="C162" s="47"/>
      <c r="D162" s="47" t="s">
        <v>5532</v>
      </c>
      <c r="E162" s="30" t="s">
        <v>1678</v>
      </c>
      <c r="F162" s="30" t="s">
        <v>583</v>
      </c>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row>
    <row r="163" spans="2:38" x14ac:dyDescent="0.4">
      <c r="B163" s="47" t="s">
        <v>6616</v>
      </c>
      <c r="C163" s="47"/>
      <c r="D163" s="47" t="s">
        <v>5532</v>
      </c>
      <c r="E163" s="30" t="s">
        <v>1683</v>
      </c>
      <c r="F163" s="30" t="s">
        <v>583</v>
      </c>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row>
    <row r="164" spans="2:38" x14ac:dyDescent="0.4">
      <c r="B164" s="47" t="s">
        <v>6617</v>
      </c>
      <c r="C164" s="47"/>
      <c r="D164" s="47" t="s">
        <v>5532</v>
      </c>
      <c r="E164" s="30" t="s">
        <v>1688</v>
      </c>
      <c r="F164" s="30" t="s">
        <v>583</v>
      </c>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row>
    <row r="165" spans="2:38" x14ac:dyDescent="0.4">
      <c r="B165" s="47" t="s">
        <v>6618</v>
      </c>
      <c r="C165" s="47"/>
      <c r="D165" s="47" t="s">
        <v>5532</v>
      </c>
      <c r="E165" s="30" t="s">
        <v>1689</v>
      </c>
      <c r="F165" s="30" t="s">
        <v>583</v>
      </c>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row>
    <row r="166" spans="2:38" x14ac:dyDescent="0.4">
      <c r="B166" s="47" t="s">
        <v>6619</v>
      </c>
      <c r="C166" s="47"/>
      <c r="D166" s="47" t="s">
        <v>5532</v>
      </c>
      <c r="E166" s="30" t="s">
        <v>745</v>
      </c>
      <c r="F166" s="30" t="s">
        <v>583</v>
      </c>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row>
    <row r="167" spans="2:38" x14ac:dyDescent="0.4">
      <c r="B167" s="47" t="s">
        <v>6620</v>
      </c>
      <c r="C167" s="47"/>
      <c r="D167" s="47" t="s">
        <v>5532</v>
      </c>
      <c r="E167" s="30" t="s">
        <v>1698</v>
      </c>
      <c r="F167" s="30" t="s">
        <v>583</v>
      </c>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row>
    <row r="168" spans="2:38" x14ac:dyDescent="0.4">
      <c r="B168" s="47" t="s">
        <v>638</v>
      </c>
      <c r="C168" s="47"/>
      <c r="D168" s="47" t="s">
        <v>5532</v>
      </c>
      <c r="E168" s="30" t="s">
        <v>1703</v>
      </c>
      <c r="F168" s="30" t="s">
        <v>583</v>
      </c>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row>
    <row r="169" spans="2:38" x14ac:dyDescent="0.4">
      <c r="B169" s="47" t="s">
        <v>6621</v>
      </c>
      <c r="C169" s="47"/>
      <c r="D169" s="47" t="s">
        <v>5532</v>
      </c>
      <c r="E169" s="30" t="s">
        <v>1706</v>
      </c>
      <c r="F169" s="30" t="s">
        <v>583</v>
      </c>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row>
    <row r="170" spans="2:38" x14ac:dyDescent="0.4">
      <c r="B170" s="47" t="s">
        <v>226</v>
      </c>
      <c r="C170" s="47"/>
      <c r="D170" s="47" t="s">
        <v>5532</v>
      </c>
      <c r="E170" s="30" t="s">
        <v>635</v>
      </c>
      <c r="F170" s="30" t="s">
        <v>583</v>
      </c>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row>
    <row r="171" spans="2:38" x14ac:dyDescent="0.4">
      <c r="B171" s="47" t="s">
        <v>1063</v>
      </c>
      <c r="C171" s="47"/>
      <c r="D171" s="47" t="s">
        <v>5532</v>
      </c>
      <c r="E171" s="30" t="s">
        <v>1630</v>
      </c>
      <c r="F171" s="30" t="s">
        <v>583</v>
      </c>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row>
    <row r="172" spans="2:38" x14ac:dyDescent="0.4">
      <c r="B172" s="47" t="s">
        <v>6585</v>
      </c>
      <c r="C172" s="47"/>
      <c r="D172" s="47" t="s">
        <v>5532</v>
      </c>
      <c r="E172" s="30" t="s">
        <v>1707</v>
      </c>
      <c r="F172" s="30" t="s">
        <v>583</v>
      </c>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row>
    <row r="173" spans="2:38" x14ac:dyDescent="0.4">
      <c r="B173" s="47" t="s">
        <v>1500</v>
      </c>
      <c r="C173" s="47"/>
      <c r="D173" s="47" t="s">
        <v>5532</v>
      </c>
      <c r="E173" s="30" t="s">
        <v>1315</v>
      </c>
      <c r="F173" s="30" t="s">
        <v>583</v>
      </c>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row>
    <row r="174" spans="2:38" x14ac:dyDescent="0.4">
      <c r="B174" s="47" t="s">
        <v>5868</v>
      </c>
      <c r="C174" s="47"/>
      <c r="D174" s="47" t="s">
        <v>5532</v>
      </c>
      <c r="E174" s="30" t="s">
        <v>1714</v>
      </c>
      <c r="F174" s="30" t="s">
        <v>583</v>
      </c>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row>
    <row r="175" spans="2:38" x14ac:dyDescent="0.4">
      <c r="B175" s="47" t="s">
        <v>2733</v>
      </c>
      <c r="C175" s="47"/>
      <c r="D175" s="47" t="s">
        <v>5532</v>
      </c>
      <c r="E175" s="30" t="s">
        <v>1725</v>
      </c>
      <c r="F175" s="30" t="s">
        <v>583</v>
      </c>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row>
    <row r="176" spans="2:38" x14ac:dyDescent="0.4">
      <c r="B176" s="47" t="s">
        <v>1732</v>
      </c>
      <c r="C176" s="47"/>
      <c r="D176" s="47" t="s">
        <v>5532</v>
      </c>
      <c r="E176" s="30" t="s">
        <v>1731</v>
      </c>
      <c r="F176" s="30" t="s">
        <v>583</v>
      </c>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row>
    <row r="177" spans="2:38" x14ac:dyDescent="0.4">
      <c r="B177" s="47" t="s">
        <v>1737</v>
      </c>
      <c r="C177" s="47"/>
      <c r="D177" s="47" t="s">
        <v>5532</v>
      </c>
      <c r="E177" s="30" t="s">
        <v>1735</v>
      </c>
      <c r="F177" s="30" t="s">
        <v>583</v>
      </c>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row>
    <row r="178" spans="2:38" x14ac:dyDescent="0.4">
      <c r="B178" s="47" t="s">
        <v>1740</v>
      </c>
      <c r="C178" s="47"/>
      <c r="D178" s="47" t="s">
        <v>5532</v>
      </c>
      <c r="E178" s="30" t="s">
        <v>1231</v>
      </c>
      <c r="F178" s="30" t="s">
        <v>583</v>
      </c>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row>
    <row r="179" spans="2:38" x14ac:dyDescent="0.4">
      <c r="B179" s="47" t="s">
        <v>6232</v>
      </c>
      <c r="C179" s="47"/>
      <c r="D179" s="47" t="s">
        <v>5532</v>
      </c>
      <c r="E179" s="30" t="s">
        <v>1744</v>
      </c>
      <c r="F179" s="30" t="s">
        <v>583</v>
      </c>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row>
    <row r="180" spans="2:38" x14ac:dyDescent="0.4">
      <c r="B180" s="47" t="s">
        <v>5011</v>
      </c>
      <c r="C180" s="47"/>
      <c r="D180" s="47" t="s">
        <v>5532</v>
      </c>
      <c r="E180" s="30" t="s">
        <v>1752</v>
      </c>
      <c r="F180" s="30" t="s">
        <v>583</v>
      </c>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row>
    <row r="181" spans="2:38" x14ac:dyDescent="0.4">
      <c r="B181" s="47" t="s">
        <v>2339</v>
      </c>
      <c r="C181" s="47"/>
      <c r="D181" s="47" t="s">
        <v>5532</v>
      </c>
      <c r="E181" s="30" t="s">
        <v>1200</v>
      </c>
      <c r="F181" s="30" t="s">
        <v>583</v>
      </c>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row>
    <row r="182" spans="2:38" x14ac:dyDescent="0.4">
      <c r="B182" s="47" t="s">
        <v>4982</v>
      </c>
      <c r="C182" s="47"/>
      <c r="D182" s="47" t="s">
        <v>5532</v>
      </c>
      <c r="E182" s="30" t="s">
        <v>1759</v>
      </c>
      <c r="F182" s="30" t="s">
        <v>583</v>
      </c>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row>
    <row r="183" spans="2:38" x14ac:dyDescent="0.4">
      <c r="B183" s="47" t="s">
        <v>6622</v>
      </c>
      <c r="C183" s="47"/>
      <c r="D183" s="47" t="s">
        <v>5532</v>
      </c>
      <c r="E183" s="30" t="s">
        <v>1762</v>
      </c>
      <c r="F183" s="30" t="s">
        <v>583</v>
      </c>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row>
    <row r="184" spans="2:38" x14ac:dyDescent="0.4">
      <c r="B184" s="47" t="s">
        <v>5978</v>
      </c>
      <c r="C184" s="47"/>
      <c r="D184" s="47" t="s">
        <v>5532</v>
      </c>
      <c r="E184" s="30" t="s">
        <v>1767</v>
      </c>
      <c r="F184" s="30" t="s">
        <v>583</v>
      </c>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row>
    <row r="185" spans="2:38" x14ac:dyDescent="0.4">
      <c r="B185" s="47" t="s">
        <v>3675</v>
      </c>
      <c r="C185" s="47"/>
      <c r="D185" s="47" t="s">
        <v>5532</v>
      </c>
      <c r="E185" s="30" t="s">
        <v>1771</v>
      </c>
      <c r="F185" s="30" t="s">
        <v>583</v>
      </c>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row>
    <row r="186" spans="2:38" x14ac:dyDescent="0.4">
      <c r="B186" s="47" t="s">
        <v>5540</v>
      </c>
      <c r="C186" s="47"/>
      <c r="D186" s="47" t="s">
        <v>5532</v>
      </c>
      <c r="E186" s="30" t="s">
        <v>1052</v>
      </c>
      <c r="F186" s="30" t="s">
        <v>583</v>
      </c>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row>
    <row r="187" spans="2:38" x14ac:dyDescent="0.4">
      <c r="B187" s="47" t="s">
        <v>6623</v>
      </c>
      <c r="C187" s="47"/>
      <c r="D187" s="47" t="s">
        <v>5532</v>
      </c>
      <c r="E187" s="30" t="s">
        <v>1777</v>
      </c>
      <c r="F187" s="30" t="s">
        <v>583</v>
      </c>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row>
    <row r="188" spans="2:38" x14ac:dyDescent="0.4">
      <c r="B188" s="47" t="s">
        <v>148</v>
      </c>
      <c r="C188" s="47"/>
      <c r="D188" s="47" t="s">
        <v>5532</v>
      </c>
      <c r="E188" s="30" t="s">
        <v>1687</v>
      </c>
      <c r="F188" s="30" t="s">
        <v>583</v>
      </c>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row>
    <row r="189" spans="2:38" x14ac:dyDescent="0.4">
      <c r="B189" s="47" t="s">
        <v>6624</v>
      </c>
      <c r="C189" s="47"/>
      <c r="D189" s="47" t="s">
        <v>5532</v>
      </c>
      <c r="E189" s="30" t="s">
        <v>1606</v>
      </c>
      <c r="F189" s="30" t="s">
        <v>583</v>
      </c>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row>
    <row r="190" spans="2:38" x14ac:dyDescent="0.4">
      <c r="B190" s="47" t="s">
        <v>1787</v>
      </c>
      <c r="C190" s="47"/>
      <c r="D190" s="47" t="s">
        <v>5532</v>
      </c>
      <c r="E190" s="30" t="s">
        <v>1785</v>
      </c>
      <c r="F190" s="30" t="s">
        <v>583</v>
      </c>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row>
    <row r="191" spans="2:38" x14ac:dyDescent="0.4">
      <c r="B191" s="47" t="s">
        <v>1790</v>
      </c>
      <c r="C191" s="47"/>
      <c r="D191" s="47" t="s">
        <v>5532</v>
      </c>
      <c r="E191" s="30" t="s">
        <v>1421</v>
      </c>
      <c r="F191" s="30" t="s">
        <v>583</v>
      </c>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row>
    <row r="192" spans="2:38" x14ac:dyDescent="0.4">
      <c r="B192" s="47" t="s">
        <v>6625</v>
      </c>
      <c r="C192" s="47"/>
      <c r="D192" s="47" t="s">
        <v>5532</v>
      </c>
      <c r="E192" s="30" t="s">
        <v>1792</v>
      </c>
      <c r="F192" s="30" t="s">
        <v>583</v>
      </c>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row>
    <row r="193" spans="2:38" x14ac:dyDescent="0.4">
      <c r="B193" s="47" t="s">
        <v>913</v>
      </c>
      <c r="C193" s="47"/>
      <c r="D193" s="47" t="s">
        <v>5532</v>
      </c>
      <c r="E193" s="30" t="s">
        <v>58</v>
      </c>
      <c r="F193" s="30" t="s">
        <v>583</v>
      </c>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row>
    <row r="194" spans="2:38" x14ac:dyDescent="0.4">
      <c r="B194" s="47" t="s">
        <v>6626</v>
      </c>
      <c r="C194" s="47"/>
      <c r="D194" s="47" t="s">
        <v>5532</v>
      </c>
      <c r="E194" s="30" t="s">
        <v>318</v>
      </c>
      <c r="F194" s="30" t="s">
        <v>583</v>
      </c>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row>
    <row r="195" spans="2:38" x14ac:dyDescent="0.4">
      <c r="B195" s="47" t="s">
        <v>3988</v>
      </c>
      <c r="C195" s="47"/>
      <c r="D195" s="47" t="s">
        <v>5532</v>
      </c>
      <c r="E195" s="30" t="s">
        <v>1802</v>
      </c>
      <c r="F195" s="30" t="s">
        <v>583</v>
      </c>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row>
    <row r="196" spans="2:38" x14ac:dyDescent="0.4">
      <c r="B196" s="47" t="s">
        <v>608</v>
      </c>
      <c r="C196" s="47"/>
      <c r="D196" s="47" t="s">
        <v>5532</v>
      </c>
      <c r="E196" s="30" t="s">
        <v>1803</v>
      </c>
      <c r="F196" s="30" t="s">
        <v>583</v>
      </c>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row>
    <row r="197" spans="2:38" x14ac:dyDescent="0.4">
      <c r="B197" s="47" t="s">
        <v>6627</v>
      </c>
      <c r="C197" s="47"/>
      <c r="D197" s="47" t="s">
        <v>5532</v>
      </c>
      <c r="E197" s="30" t="s">
        <v>1810</v>
      </c>
      <c r="F197" s="30" t="s">
        <v>583</v>
      </c>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row>
    <row r="198" spans="2:38" x14ac:dyDescent="0.4">
      <c r="B198" s="47" t="s">
        <v>6628</v>
      </c>
      <c r="C198" s="47"/>
      <c r="D198" s="47" t="s">
        <v>5532</v>
      </c>
      <c r="E198" s="30" t="s">
        <v>574</v>
      </c>
      <c r="F198" s="30" t="s">
        <v>583</v>
      </c>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row>
    <row r="199" spans="2:38" x14ac:dyDescent="0.4">
      <c r="B199" s="47" t="s">
        <v>6629</v>
      </c>
      <c r="C199" s="47"/>
      <c r="D199" s="47" t="s">
        <v>5532</v>
      </c>
      <c r="E199" s="30" t="s">
        <v>1822</v>
      </c>
      <c r="F199" s="30" t="s">
        <v>583</v>
      </c>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row>
    <row r="200" spans="2:38" x14ac:dyDescent="0.4">
      <c r="B200" s="47" t="s">
        <v>985</v>
      </c>
      <c r="C200" s="47"/>
      <c r="D200" s="47" t="s">
        <v>5532</v>
      </c>
      <c r="E200" s="30" t="s">
        <v>1825</v>
      </c>
      <c r="F200" s="30" t="s">
        <v>583</v>
      </c>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row>
    <row r="201" spans="2:38" x14ac:dyDescent="0.4">
      <c r="B201" s="47" t="s">
        <v>1578</v>
      </c>
      <c r="C201" s="47"/>
      <c r="D201" s="47" t="s">
        <v>5532</v>
      </c>
      <c r="E201" s="30" t="s">
        <v>1829</v>
      </c>
      <c r="F201" s="30" t="s">
        <v>583</v>
      </c>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row>
    <row r="202" spans="2:38" x14ac:dyDescent="0.4">
      <c r="B202" s="47" t="s">
        <v>1836</v>
      </c>
      <c r="C202" s="47"/>
      <c r="D202" s="47" t="s">
        <v>5532</v>
      </c>
      <c r="E202" s="30" t="s">
        <v>1833</v>
      </c>
      <c r="F202" s="30" t="s">
        <v>583</v>
      </c>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row>
    <row r="203" spans="2:38" x14ac:dyDescent="0.4">
      <c r="B203" s="47" t="s">
        <v>1842</v>
      </c>
      <c r="C203" s="47"/>
      <c r="D203" s="47" t="s">
        <v>5532</v>
      </c>
      <c r="E203" s="30" t="s">
        <v>1837</v>
      </c>
      <c r="F203" s="30" t="s">
        <v>583</v>
      </c>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row>
    <row r="204" spans="2:38" x14ac:dyDescent="0.4">
      <c r="B204" s="47" t="s">
        <v>2060</v>
      </c>
      <c r="C204" s="47"/>
      <c r="D204" s="47" t="s">
        <v>5532</v>
      </c>
      <c r="E204" s="30" t="s">
        <v>1848</v>
      </c>
      <c r="F204" s="30" t="s">
        <v>583</v>
      </c>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row>
    <row r="205" spans="2:38" x14ac:dyDescent="0.4">
      <c r="B205" s="47" t="s">
        <v>4408</v>
      </c>
      <c r="C205" s="47"/>
      <c r="D205" s="47" t="s">
        <v>5532</v>
      </c>
      <c r="E205" s="30" t="s">
        <v>1230</v>
      </c>
      <c r="F205" s="30" t="s">
        <v>583</v>
      </c>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row>
    <row r="206" spans="2:38" x14ac:dyDescent="0.4">
      <c r="B206" s="47" t="s">
        <v>6631</v>
      </c>
      <c r="C206" s="47"/>
      <c r="D206" s="47" t="s">
        <v>5532</v>
      </c>
      <c r="E206" s="30" t="s">
        <v>1860</v>
      </c>
      <c r="F206" s="30" t="s">
        <v>583</v>
      </c>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row>
    <row r="207" spans="2:38" x14ac:dyDescent="0.4">
      <c r="B207" s="47" t="s">
        <v>6632</v>
      </c>
      <c r="C207" s="47"/>
      <c r="D207" s="47" t="s">
        <v>5532</v>
      </c>
      <c r="E207" s="30" t="s">
        <v>1011</v>
      </c>
      <c r="F207" s="30" t="s">
        <v>583</v>
      </c>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row>
    <row r="208" spans="2:38" x14ac:dyDescent="0.4">
      <c r="B208" s="47" t="s">
        <v>97</v>
      </c>
      <c r="C208" s="47"/>
      <c r="D208" s="47" t="s">
        <v>5532</v>
      </c>
      <c r="E208" s="30" t="s">
        <v>1869</v>
      </c>
      <c r="F208" s="30" t="s">
        <v>583</v>
      </c>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row>
    <row r="209" spans="2:38" x14ac:dyDescent="0.4">
      <c r="B209" s="47" t="s">
        <v>1350</v>
      </c>
      <c r="C209" s="47"/>
      <c r="D209" s="47" t="s">
        <v>5532</v>
      </c>
      <c r="E209" s="30" t="s">
        <v>1876</v>
      </c>
      <c r="F209" s="30" t="s">
        <v>583</v>
      </c>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row>
    <row r="210" spans="2:38" x14ac:dyDescent="0.4">
      <c r="B210" s="47" t="s">
        <v>1879</v>
      </c>
      <c r="C210" s="47"/>
      <c r="D210" s="47" t="s">
        <v>5532</v>
      </c>
      <c r="E210" s="30" t="s">
        <v>576</v>
      </c>
      <c r="F210" s="30" t="s">
        <v>583</v>
      </c>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row>
    <row r="211" spans="2:38" x14ac:dyDescent="0.4">
      <c r="B211" s="47" t="s">
        <v>1884</v>
      </c>
      <c r="C211" s="47"/>
      <c r="D211" s="47" t="s">
        <v>5532</v>
      </c>
      <c r="E211" s="30" t="s">
        <v>1882</v>
      </c>
      <c r="F211" s="30" t="s">
        <v>583</v>
      </c>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row>
    <row r="212" spans="2:38" x14ac:dyDescent="0.4">
      <c r="B212" s="47" t="s">
        <v>1886</v>
      </c>
      <c r="C212" s="47"/>
      <c r="D212" s="47" t="s">
        <v>5532</v>
      </c>
      <c r="E212" s="30" t="s">
        <v>1615</v>
      </c>
      <c r="F212" s="30" t="s">
        <v>583</v>
      </c>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row>
    <row r="213" spans="2:38" x14ac:dyDescent="0.4">
      <c r="B213" s="47" t="s">
        <v>5776</v>
      </c>
      <c r="C213" s="47"/>
      <c r="D213" s="47" t="s">
        <v>5532</v>
      </c>
      <c r="E213" s="30" t="s">
        <v>777</v>
      </c>
      <c r="F213" s="30" t="s">
        <v>583</v>
      </c>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row>
    <row r="214" spans="2:38" x14ac:dyDescent="0.4">
      <c r="B214" s="47" t="s">
        <v>6633</v>
      </c>
      <c r="C214" s="47"/>
      <c r="D214" s="47" t="s">
        <v>5532</v>
      </c>
      <c r="E214" s="30" t="s">
        <v>1891</v>
      </c>
      <c r="F214" s="30" t="s">
        <v>583</v>
      </c>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row>
    <row r="215" spans="2:38" x14ac:dyDescent="0.4">
      <c r="B215" s="47" t="s">
        <v>1028</v>
      </c>
      <c r="C215" s="47"/>
      <c r="D215" s="47" t="s">
        <v>5532</v>
      </c>
      <c r="E215" s="30" t="s">
        <v>999</v>
      </c>
      <c r="F215" s="30" t="s">
        <v>583</v>
      </c>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row>
    <row r="216" spans="2:38" x14ac:dyDescent="0.4">
      <c r="B216" s="47" t="s">
        <v>1628</v>
      </c>
      <c r="C216" s="47"/>
      <c r="D216" s="47" t="s">
        <v>5532</v>
      </c>
      <c r="E216" s="30" t="s">
        <v>1893</v>
      </c>
      <c r="F216" s="30" t="s">
        <v>583</v>
      </c>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row>
    <row r="217" spans="2:38" x14ac:dyDescent="0.4">
      <c r="B217" s="47" t="s">
        <v>1840</v>
      </c>
      <c r="C217" s="47"/>
      <c r="D217" s="47" t="s">
        <v>5532</v>
      </c>
      <c r="E217" s="30" t="s">
        <v>629</v>
      </c>
      <c r="F217" s="30" t="s">
        <v>583</v>
      </c>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row>
    <row r="218" spans="2:38" x14ac:dyDescent="0.4">
      <c r="B218" s="47" t="s">
        <v>3273</v>
      </c>
      <c r="C218" s="47"/>
      <c r="D218" s="47" t="s">
        <v>5532</v>
      </c>
      <c r="E218" s="30" t="s">
        <v>1726</v>
      </c>
      <c r="F218" s="30" t="s">
        <v>583</v>
      </c>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row>
    <row r="219" spans="2:38" x14ac:dyDescent="0.4">
      <c r="B219" s="47" t="s">
        <v>6634</v>
      </c>
      <c r="C219" s="47"/>
      <c r="D219" s="47" t="s">
        <v>5532</v>
      </c>
      <c r="E219" s="30" t="s">
        <v>1900</v>
      </c>
      <c r="F219" s="30" t="s">
        <v>583</v>
      </c>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row>
    <row r="220" spans="2:38" x14ac:dyDescent="0.4">
      <c r="B220" s="47" t="s">
        <v>496</v>
      </c>
      <c r="C220" s="47"/>
      <c r="D220" s="47" t="s">
        <v>5532</v>
      </c>
      <c r="E220" s="30" t="s">
        <v>1355</v>
      </c>
      <c r="F220" s="30" t="s">
        <v>583</v>
      </c>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row>
    <row r="221" spans="2:38" x14ac:dyDescent="0.4">
      <c r="B221" s="47" t="s">
        <v>1143</v>
      </c>
      <c r="C221" s="47"/>
      <c r="D221" s="47" t="s">
        <v>5532</v>
      </c>
      <c r="E221" s="30" t="s">
        <v>1119</v>
      </c>
      <c r="F221" s="30" t="s">
        <v>583</v>
      </c>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row>
    <row r="222" spans="2:38" x14ac:dyDescent="0.4">
      <c r="B222" s="47" t="s">
        <v>6635</v>
      </c>
      <c r="C222" s="47"/>
      <c r="D222" s="47" t="s">
        <v>5532</v>
      </c>
      <c r="E222" s="30" t="s">
        <v>1913</v>
      </c>
      <c r="F222" s="30" t="s">
        <v>583</v>
      </c>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row>
    <row r="223" spans="2:38" x14ac:dyDescent="0.4">
      <c r="B223" s="47" t="s">
        <v>6636</v>
      </c>
      <c r="C223" s="47"/>
      <c r="D223" s="47" t="s">
        <v>5532</v>
      </c>
      <c r="E223" s="30" t="s">
        <v>1914</v>
      </c>
      <c r="F223" s="30" t="s">
        <v>583</v>
      </c>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row>
    <row r="224" spans="2:38" x14ac:dyDescent="0.4">
      <c r="B224" s="47" t="s">
        <v>3809</v>
      </c>
      <c r="C224" s="47"/>
      <c r="D224" s="47" t="s">
        <v>5532</v>
      </c>
      <c r="E224" s="30" t="s">
        <v>1821</v>
      </c>
      <c r="F224" s="30" t="s">
        <v>583</v>
      </c>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row>
    <row r="225" spans="2:38" x14ac:dyDescent="0.4">
      <c r="B225" s="47" t="s">
        <v>6056</v>
      </c>
      <c r="C225" s="47"/>
      <c r="D225" s="47" t="s">
        <v>5532</v>
      </c>
      <c r="E225" s="30" t="s">
        <v>1918</v>
      </c>
      <c r="F225" s="30" t="s">
        <v>583</v>
      </c>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row>
    <row r="226" spans="2:38" x14ac:dyDescent="0.4">
      <c r="B226" s="47" t="s">
        <v>6637</v>
      </c>
      <c r="C226" s="47"/>
      <c r="D226" s="47" t="s">
        <v>5532</v>
      </c>
      <c r="E226" s="30" t="s">
        <v>46</v>
      </c>
      <c r="F226" s="30" t="s">
        <v>583</v>
      </c>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row>
    <row r="227" spans="2:38" x14ac:dyDescent="0.4">
      <c r="B227" s="47" t="s">
        <v>4139</v>
      </c>
      <c r="C227" s="47"/>
      <c r="D227" s="47" t="s">
        <v>5532</v>
      </c>
      <c r="E227" s="30" t="s">
        <v>1924</v>
      </c>
      <c r="F227" s="30" t="s">
        <v>583</v>
      </c>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row>
    <row r="228" spans="2:38" x14ac:dyDescent="0.4">
      <c r="B228" s="47" t="s">
        <v>302</v>
      </c>
      <c r="C228" s="47"/>
      <c r="D228" s="47" t="s">
        <v>5532</v>
      </c>
      <c r="E228" s="30" t="s">
        <v>240</v>
      </c>
      <c r="F228" s="30" t="s">
        <v>583</v>
      </c>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row>
    <row r="229" spans="2:38" x14ac:dyDescent="0.4">
      <c r="B229" s="47" t="s">
        <v>6630</v>
      </c>
      <c r="C229" s="47"/>
      <c r="D229" s="47" t="s">
        <v>5532</v>
      </c>
      <c r="E229" s="30" t="s">
        <v>1722</v>
      </c>
      <c r="F229" s="30" t="s">
        <v>583</v>
      </c>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row>
    <row r="230" spans="2:38" x14ac:dyDescent="0.4">
      <c r="B230" s="47" t="s">
        <v>5654</v>
      </c>
      <c r="C230" s="47"/>
      <c r="D230" s="47" t="s">
        <v>5532</v>
      </c>
      <c r="E230" s="30" t="s">
        <v>1927</v>
      </c>
      <c r="F230" s="30" t="s">
        <v>583</v>
      </c>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row>
    <row r="231" spans="2:38" x14ac:dyDescent="0.4">
      <c r="B231" s="47" t="s">
        <v>2838</v>
      </c>
      <c r="C231" s="47"/>
      <c r="D231" s="47" t="s">
        <v>5532</v>
      </c>
      <c r="E231" s="30" t="s">
        <v>1928</v>
      </c>
      <c r="F231" s="30" t="s">
        <v>583</v>
      </c>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row>
    <row r="232" spans="2:38" x14ac:dyDescent="0.4">
      <c r="B232" s="47" t="s">
        <v>1865</v>
      </c>
      <c r="C232" s="47"/>
      <c r="D232" s="47" t="s">
        <v>5532</v>
      </c>
      <c r="E232" s="30" t="s">
        <v>1931</v>
      </c>
      <c r="F232" s="30" t="s">
        <v>583</v>
      </c>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row>
    <row r="233" spans="2:38" x14ac:dyDescent="0.4">
      <c r="B233" s="47" t="s">
        <v>6638</v>
      </c>
      <c r="C233" s="47"/>
      <c r="D233" s="47" t="s">
        <v>5532</v>
      </c>
      <c r="E233" s="30" t="s">
        <v>1149</v>
      </c>
      <c r="F233" s="30" t="s">
        <v>583</v>
      </c>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row>
    <row r="234" spans="2:38" x14ac:dyDescent="0.4">
      <c r="B234" s="47" t="s">
        <v>6639</v>
      </c>
      <c r="C234" s="47"/>
      <c r="D234" s="47" t="s">
        <v>5532</v>
      </c>
      <c r="E234" s="30" t="s">
        <v>1743</v>
      </c>
      <c r="F234" s="30" t="s">
        <v>583</v>
      </c>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row>
    <row r="235" spans="2:38" x14ac:dyDescent="0.4">
      <c r="B235" s="47" t="s">
        <v>846</v>
      </c>
      <c r="C235" s="47"/>
      <c r="D235" s="47" t="s">
        <v>5532</v>
      </c>
      <c r="E235" s="30" t="s">
        <v>1935</v>
      </c>
      <c r="F235" s="30" t="s">
        <v>583</v>
      </c>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row>
    <row r="236" spans="2:38" x14ac:dyDescent="0.4">
      <c r="B236" s="47" t="s">
        <v>1531</v>
      </c>
      <c r="C236" s="47"/>
      <c r="D236" s="47" t="s">
        <v>5532</v>
      </c>
      <c r="E236" s="30" t="s">
        <v>1661</v>
      </c>
      <c r="F236" s="30" t="s">
        <v>583</v>
      </c>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row>
    <row r="237" spans="2:38" x14ac:dyDescent="0.4">
      <c r="B237" s="47" t="s">
        <v>616</v>
      </c>
      <c r="C237" s="47"/>
      <c r="D237" s="47" t="s">
        <v>5532</v>
      </c>
      <c r="E237" s="30" t="s">
        <v>1938</v>
      </c>
      <c r="F237" s="30" t="s">
        <v>583</v>
      </c>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row>
    <row r="238" spans="2:38" x14ac:dyDescent="0.4">
      <c r="B238" s="47" t="s">
        <v>1946</v>
      </c>
      <c r="C238" s="47"/>
      <c r="D238" s="47" t="s">
        <v>5532</v>
      </c>
      <c r="E238" s="30" t="s">
        <v>1046</v>
      </c>
      <c r="F238" s="30" t="s">
        <v>583</v>
      </c>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row>
    <row r="239" spans="2:38" x14ac:dyDescent="0.4">
      <c r="B239" s="47" t="s">
        <v>6640</v>
      </c>
      <c r="C239" s="47"/>
      <c r="D239" s="47" t="s">
        <v>5532</v>
      </c>
      <c r="E239" s="30" t="s">
        <v>1950</v>
      </c>
      <c r="F239" s="30" t="s">
        <v>583</v>
      </c>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row>
    <row r="240" spans="2:38" x14ac:dyDescent="0.4">
      <c r="B240" s="47" t="s">
        <v>6641</v>
      </c>
      <c r="C240" s="47"/>
      <c r="D240" s="47" t="s">
        <v>5532</v>
      </c>
      <c r="E240" s="30" t="s">
        <v>1957</v>
      </c>
      <c r="F240" s="30" t="s">
        <v>583</v>
      </c>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row>
    <row r="241" spans="2:38" x14ac:dyDescent="0.4">
      <c r="B241" s="47" t="s">
        <v>1965</v>
      </c>
      <c r="C241" s="47"/>
      <c r="D241" s="47" t="s">
        <v>5532</v>
      </c>
      <c r="E241" s="30" t="s">
        <v>1961</v>
      </c>
      <c r="F241" s="30" t="s">
        <v>583</v>
      </c>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row>
    <row r="242" spans="2:38" x14ac:dyDescent="0.4">
      <c r="B242" s="47" t="s">
        <v>1976</v>
      </c>
      <c r="C242" s="47"/>
      <c r="D242" s="47" t="s">
        <v>5532</v>
      </c>
      <c r="E242" s="30" t="s">
        <v>1968</v>
      </c>
      <c r="F242" s="30" t="s">
        <v>583</v>
      </c>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row>
    <row r="243" spans="2:38" x14ac:dyDescent="0.4">
      <c r="B243" s="47" t="s">
        <v>647</v>
      </c>
      <c r="C243" s="47"/>
      <c r="D243" s="47" t="s">
        <v>5532</v>
      </c>
      <c r="E243" s="30" t="s">
        <v>644</v>
      </c>
      <c r="F243" s="30" t="s">
        <v>583</v>
      </c>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row>
    <row r="244" spans="2:38" x14ac:dyDescent="0.4">
      <c r="B244" s="47" t="s">
        <v>223</v>
      </c>
      <c r="C244" s="47"/>
      <c r="D244" s="47" t="s">
        <v>5532</v>
      </c>
      <c r="E244" s="30" t="s">
        <v>1258</v>
      </c>
      <c r="F244" s="30" t="s">
        <v>583</v>
      </c>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row>
    <row r="245" spans="2:38" x14ac:dyDescent="0.4">
      <c r="B245" s="47" t="s">
        <v>3126</v>
      </c>
      <c r="C245" s="47"/>
      <c r="D245" s="47" t="s">
        <v>5532</v>
      </c>
      <c r="E245" s="30" t="s">
        <v>1979</v>
      </c>
      <c r="F245" s="30" t="s">
        <v>583</v>
      </c>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row>
    <row r="246" spans="2:38" x14ac:dyDescent="0.4">
      <c r="B246" s="47" t="s">
        <v>6171</v>
      </c>
      <c r="C246" s="47"/>
      <c r="D246" s="47" t="s">
        <v>5532</v>
      </c>
      <c r="E246" s="30" t="s">
        <v>1654</v>
      </c>
      <c r="F246" s="30" t="s">
        <v>583</v>
      </c>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row>
    <row r="247" spans="2:38" x14ac:dyDescent="0.4">
      <c r="B247" s="47" t="s">
        <v>6643</v>
      </c>
      <c r="C247" s="47"/>
      <c r="D247" s="47" t="s">
        <v>5532</v>
      </c>
      <c r="E247" s="30" t="s">
        <v>1989</v>
      </c>
      <c r="F247" s="30" t="s">
        <v>583</v>
      </c>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row>
    <row r="248" spans="2:38" x14ac:dyDescent="0.4">
      <c r="B248" s="47" t="s">
        <v>6644</v>
      </c>
      <c r="C248" s="47"/>
      <c r="D248" s="47" t="s">
        <v>5532</v>
      </c>
      <c r="E248" s="30" t="s">
        <v>32</v>
      </c>
      <c r="F248" s="30" t="s">
        <v>583</v>
      </c>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row>
    <row r="249" spans="2:38" x14ac:dyDescent="0.4">
      <c r="B249" s="47" t="s">
        <v>1992</v>
      </c>
      <c r="C249" s="47"/>
      <c r="D249" s="47" t="s">
        <v>5532</v>
      </c>
      <c r="E249" s="30" t="s">
        <v>1850</v>
      </c>
      <c r="F249" s="30" t="s">
        <v>583</v>
      </c>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row>
    <row r="250" spans="2:38" x14ac:dyDescent="0.4">
      <c r="B250" s="47" t="s">
        <v>1319</v>
      </c>
      <c r="C250" s="47"/>
      <c r="D250" s="47" t="s">
        <v>5532</v>
      </c>
      <c r="E250" s="30" t="s">
        <v>1994</v>
      </c>
      <c r="F250" s="30" t="s">
        <v>583</v>
      </c>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row>
    <row r="251" spans="2:38" x14ac:dyDescent="0.4">
      <c r="B251" s="47" t="s">
        <v>1934</v>
      </c>
      <c r="C251" s="47"/>
      <c r="D251" s="47" t="s">
        <v>5532</v>
      </c>
      <c r="E251" s="30" t="s">
        <v>1995</v>
      </c>
      <c r="F251" s="30" t="s">
        <v>583</v>
      </c>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row>
    <row r="252" spans="2:38" x14ac:dyDescent="0.4">
      <c r="B252" s="47" t="s">
        <v>5697</v>
      </c>
      <c r="C252" s="47"/>
      <c r="D252" s="47" t="s">
        <v>5532</v>
      </c>
      <c r="E252" s="30" t="s">
        <v>1998</v>
      </c>
      <c r="F252" s="30" t="s">
        <v>583</v>
      </c>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row>
    <row r="253" spans="2:38" x14ac:dyDescent="0.4">
      <c r="B253" s="47" t="s">
        <v>2001</v>
      </c>
      <c r="C253" s="47"/>
      <c r="D253" s="47" t="s">
        <v>5532</v>
      </c>
      <c r="E253" s="30" t="s">
        <v>233</v>
      </c>
      <c r="F253" s="30" t="s">
        <v>583</v>
      </c>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row>
    <row r="254" spans="2:38" x14ac:dyDescent="0.4">
      <c r="B254" s="47" t="s">
        <v>1167</v>
      </c>
      <c r="C254" s="47"/>
      <c r="D254" s="47" t="s">
        <v>5532</v>
      </c>
      <c r="E254" s="30" t="s">
        <v>2008</v>
      </c>
      <c r="F254" s="30" t="s">
        <v>583</v>
      </c>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row>
    <row r="255" spans="2:38" x14ac:dyDescent="0.4">
      <c r="B255" s="47" t="s">
        <v>2014</v>
      </c>
      <c r="C255" s="47"/>
      <c r="D255" s="47" t="s">
        <v>5532</v>
      </c>
      <c r="E255" s="30" t="s">
        <v>2009</v>
      </c>
      <c r="F255" s="30" t="s">
        <v>583</v>
      </c>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row>
    <row r="256" spans="2:38" x14ac:dyDescent="0.4">
      <c r="B256" s="47" t="s">
        <v>1892</v>
      </c>
      <c r="C256" s="47"/>
      <c r="D256" s="47" t="s">
        <v>5532</v>
      </c>
      <c r="E256" s="30" t="s">
        <v>1963</v>
      </c>
      <c r="F256" s="30" t="s">
        <v>583</v>
      </c>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row>
    <row r="257" spans="2:38" x14ac:dyDescent="0.4">
      <c r="B257" s="47" t="s">
        <v>2015</v>
      </c>
      <c r="C257" s="47"/>
      <c r="D257" s="47" t="s">
        <v>5532</v>
      </c>
      <c r="E257" s="30" t="s">
        <v>724</v>
      </c>
      <c r="F257" s="30" t="s">
        <v>583</v>
      </c>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row>
    <row r="258" spans="2:38" x14ac:dyDescent="0.4">
      <c r="B258" s="47" t="s">
        <v>6645</v>
      </c>
      <c r="C258" s="47"/>
      <c r="D258" s="47" t="s">
        <v>5532</v>
      </c>
      <c r="E258" s="30" t="s">
        <v>2020</v>
      </c>
      <c r="F258" s="30" t="s">
        <v>583</v>
      </c>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row>
    <row r="259" spans="2:38" x14ac:dyDescent="0.4">
      <c r="B259" s="47" t="s">
        <v>6365</v>
      </c>
      <c r="C259" s="47"/>
      <c r="D259" s="47" t="s">
        <v>5532</v>
      </c>
      <c r="E259" s="30" t="s">
        <v>1583</v>
      </c>
      <c r="F259" s="30" t="s">
        <v>810</v>
      </c>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row>
    <row r="260" spans="2:38" x14ac:dyDescent="0.4">
      <c r="B260" s="47" t="s">
        <v>2532</v>
      </c>
      <c r="C260" s="47"/>
      <c r="D260" s="47" t="s">
        <v>5532</v>
      </c>
      <c r="E260" s="30" t="s">
        <v>689</v>
      </c>
      <c r="F260" s="30" t="s">
        <v>810</v>
      </c>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row>
    <row r="261" spans="2:38" x14ac:dyDescent="0.4">
      <c r="B261" s="47" t="s">
        <v>409</v>
      </c>
      <c r="C261" s="47"/>
      <c r="D261" s="47" t="s">
        <v>5532</v>
      </c>
      <c r="E261" s="30" t="s">
        <v>1592</v>
      </c>
      <c r="F261" s="30" t="s">
        <v>810</v>
      </c>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row>
    <row r="262" spans="2:38" x14ac:dyDescent="0.4">
      <c r="B262" s="47" t="s">
        <v>4521</v>
      </c>
      <c r="C262" s="47"/>
      <c r="D262" s="47" t="s">
        <v>5532</v>
      </c>
      <c r="E262" s="30" t="s">
        <v>1053</v>
      </c>
      <c r="F262" s="30" t="s">
        <v>810</v>
      </c>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row>
    <row r="263" spans="2:38" x14ac:dyDescent="0.4">
      <c r="B263" s="47" t="s">
        <v>6307</v>
      </c>
      <c r="C263" s="47"/>
      <c r="D263" s="47" t="s">
        <v>5532</v>
      </c>
      <c r="E263" s="30" t="s">
        <v>1605</v>
      </c>
      <c r="F263" s="30" t="s">
        <v>810</v>
      </c>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row>
    <row r="264" spans="2:38" x14ac:dyDescent="0.4">
      <c r="B264" s="47" t="s">
        <v>5296</v>
      </c>
      <c r="C264" s="47"/>
      <c r="D264" s="47" t="s">
        <v>5532</v>
      </c>
      <c r="E264" s="30" t="s">
        <v>1610</v>
      </c>
      <c r="F264" s="30" t="s">
        <v>810</v>
      </c>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row>
    <row r="265" spans="2:38" x14ac:dyDescent="0.4">
      <c r="B265" s="47" t="s">
        <v>1619</v>
      </c>
      <c r="C265" s="47"/>
      <c r="D265" s="47" t="s">
        <v>5532</v>
      </c>
      <c r="E265" s="30" t="s">
        <v>179</v>
      </c>
      <c r="F265" s="30" t="s">
        <v>810</v>
      </c>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row>
    <row r="266" spans="2:38" x14ac:dyDescent="0.4">
      <c r="B266" s="47" t="s">
        <v>5302</v>
      </c>
      <c r="C266" s="47"/>
      <c r="D266" s="47" t="s">
        <v>5532</v>
      </c>
      <c r="E266" s="30" t="s">
        <v>1007</v>
      </c>
      <c r="F266" s="30" t="s">
        <v>810</v>
      </c>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row>
    <row r="267" spans="2:38" x14ac:dyDescent="0.4">
      <c r="B267" s="47" t="s">
        <v>5910</v>
      </c>
      <c r="C267" s="47"/>
      <c r="D267" s="47" t="s">
        <v>5532</v>
      </c>
      <c r="E267" s="30" t="s">
        <v>1620</v>
      </c>
      <c r="F267" s="30" t="s">
        <v>810</v>
      </c>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row>
    <row r="268" spans="2:38" x14ac:dyDescent="0.4">
      <c r="B268" s="47" t="s">
        <v>6610</v>
      </c>
      <c r="C268" s="47"/>
      <c r="D268" s="47" t="s">
        <v>5532</v>
      </c>
      <c r="E268" s="30" t="s">
        <v>1624</v>
      </c>
      <c r="F268" s="30" t="s">
        <v>810</v>
      </c>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row>
    <row r="269" spans="2:38" x14ac:dyDescent="0.4">
      <c r="B269" s="47" t="s">
        <v>6611</v>
      </c>
      <c r="C269" s="47"/>
      <c r="D269" s="47" t="s">
        <v>5532</v>
      </c>
      <c r="E269" s="30" t="s">
        <v>310</v>
      </c>
      <c r="F269" s="30" t="s">
        <v>810</v>
      </c>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row>
    <row r="270" spans="2:38" x14ac:dyDescent="0.4">
      <c r="B270" s="47" t="s">
        <v>6612</v>
      </c>
      <c r="C270" s="47"/>
      <c r="D270" s="47" t="s">
        <v>5532</v>
      </c>
      <c r="E270" s="30" t="s">
        <v>1625</v>
      </c>
      <c r="F270" s="30" t="s">
        <v>810</v>
      </c>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row>
    <row r="271" spans="2:38" x14ac:dyDescent="0.4">
      <c r="B271" s="47" t="s">
        <v>1627</v>
      </c>
      <c r="C271" s="47"/>
      <c r="D271" s="47" t="s">
        <v>5532</v>
      </c>
      <c r="E271" s="30" t="s">
        <v>1217</v>
      </c>
      <c r="F271" s="30" t="s">
        <v>810</v>
      </c>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row>
    <row r="272" spans="2:38" x14ac:dyDescent="0.4">
      <c r="B272" s="47" t="s">
        <v>1365</v>
      </c>
      <c r="C272" s="47"/>
      <c r="D272" s="47" t="s">
        <v>5532</v>
      </c>
      <c r="E272" s="30" t="s">
        <v>1550</v>
      </c>
      <c r="F272" s="30" t="s">
        <v>810</v>
      </c>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row>
    <row r="273" spans="2:38" x14ac:dyDescent="0.4">
      <c r="B273" s="47" t="s">
        <v>6578</v>
      </c>
      <c r="C273" s="47"/>
      <c r="D273" s="47" t="s">
        <v>5532</v>
      </c>
      <c r="E273" s="30" t="s">
        <v>543</v>
      </c>
      <c r="F273" s="30" t="s">
        <v>810</v>
      </c>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row>
    <row r="274" spans="2:38" x14ac:dyDescent="0.4">
      <c r="B274" s="47" t="s">
        <v>4719</v>
      </c>
      <c r="C274" s="47"/>
      <c r="D274" s="47" t="s">
        <v>5532</v>
      </c>
      <c r="E274" s="30" t="s">
        <v>1633</v>
      </c>
      <c r="F274" s="30" t="s">
        <v>810</v>
      </c>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row>
    <row r="275" spans="2:38" x14ac:dyDescent="0.4">
      <c r="B275" s="47" t="s">
        <v>4316</v>
      </c>
      <c r="C275" s="47"/>
      <c r="D275" s="47" t="s">
        <v>5532</v>
      </c>
      <c r="E275" s="30" t="s">
        <v>958</v>
      </c>
      <c r="F275" s="30" t="s">
        <v>810</v>
      </c>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row>
    <row r="276" spans="2:38" x14ac:dyDescent="0.4">
      <c r="B276" s="47" t="s">
        <v>1645</v>
      </c>
      <c r="C276" s="47"/>
      <c r="D276" s="47" t="s">
        <v>5532</v>
      </c>
      <c r="E276" s="30" t="s">
        <v>1643</v>
      </c>
      <c r="F276" s="30" t="s">
        <v>810</v>
      </c>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row>
    <row r="277" spans="2:38" x14ac:dyDescent="0.4">
      <c r="B277" s="47" t="s">
        <v>1357</v>
      </c>
      <c r="C277" s="47"/>
      <c r="D277" s="47" t="s">
        <v>5532</v>
      </c>
      <c r="E277" s="30" t="s">
        <v>280</v>
      </c>
      <c r="F277" s="30" t="s">
        <v>810</v>
      </c>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row>
    <row r="278" spans="2:38" x14ac:dyDescent="0.4">
      <c r="B278" s="47" t="s">
        <v>632</v>
      </c>
      <c r="C278" s="47"/>
      <c r="D278" s="47" t="s">
        <v>5532</v>
      </c>
      <c r="E278" s="30" t="s">
        <v>1640</v>
      </c>
      <c r="F278" s="30" t="s">
        <v>810</v>
      </c>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row>
    <row r="279" spans="2:38" x14ac:dyDescent="0.4">
      <c r="B279" s="47" t="s">
        <v>1166</v>
      </c>
      <c r="C279" s="47"/>
      <c r="D279" s="47" t="s">
        <v>5532</v>
      </c>
      <c r="E279" s="30" t="s">
        <v>1646</v>
      </c>
      <c r="F279" s="30" t="s">
        <v>810</v>
      </c>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row>
    <row r="280" spans="2:38" x14ac:dyDescent="0.4">
      <c r="B280" s="47" t="s">
        <v>2571</v>
      </c>
      <c r="C280" s="47"/>
      <c r="D280" s="47" t="s">
        <v>5532</v>
      </c>
      <c r="E280" s="30" t="s">
        <v>1649</v>
      </c>
      <c r="F280" s="30" t="s">
        <v>810</v>
      </c>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row>
    <row r="281" spans="2:38" x14ac:dyDescent="0.4">
      <c r="B281" s="47" t="s">
        <v>977</v>
      </c>
      <c r="C281" s="47"/>
      <c r="D281" s="47" t="s">
        <v>5532</v>
      </c>
      <c r="E281" s="30" t="s">
        <v>1652</v>
      </c>
      <c r="F281" s="30" t="s">
        <v>810</v>
      </c>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row>
    <row r="282" spans="2:38" x14ac:dyDescent="0.4">
      <c r="B282" s="47" t="s">
        <v>3905</v>
      </c>
      <c r="C282" s="47"/>
      <c r="D282" s="47" t="s">
        <v>5532</v>
      </c>
      <c r="E282" s="30" t="s">
        <v>772</v>
      </c>
      <c r="F282" s="30" t="s">
        <v>810</v>
      </c>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row>
    <row r="283" spans="2:38" x14ac:dyDescent="0.4">
      <c r="B283" s="47" t="s">
        <v>998</v>
      </c>
      <c r="C283" s="47"/>
      <c r="D283" s="47" t="s">
        <v>5532</v>
      </c>
      <c r="E283" s="30" t="s">
        <v>709</v>
      </c>
      <c r="F283" s="30" t="s">
        <v>810</v>
      </c>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row>
    <row r="284" spans="2:38" x14ac:dyDescent="0.4">
      <c r="B284" s="47" t="s">
        <v>1662</v>
      </c>
      <c r="C284" s="47"/>
      <c r="D284" s="47" t="s">
        <v>5532</v>
      </c>
      <c r="E284" s="30" t="s">
        <v>1660</v>
      </c>
      <c r="F284" s="30" t="s">
        <v>810</v>
      </c>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row>
    <row r="285" spans="2:38" x14ac:dyDescent="0.4">
      <c r="B285" s="47" t="s">
        <v>6480</v>
      </c>
      <c r="C285" s="47"/>
      <c r="D285" s="47" t="s">
        <v>5532</v>
      </c>
      <c r="E285" s="30" t="s">
        <v>405</v>
      </c>
      <c r="F285" s="30" t="s">
        <v>810</v>
      </c>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row>
    <row r="286" spans="2:38" x14ac:dyDescent="0.4">
      <c r="B286" s="47" t="s">
        <v>6613</v>
      </c>
      <c r="C286" s="47"/>
      <c r="D286" s="47" t="s">
        <v>5532</v>
      </c>
      <c r="E286" s="30" t="s">
        <v>1009</v>
      </c>
      <c r="F286" s="30" t="s">
        <v>810</v>
      </c>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row>
    <row r="287" spans="2:38" x14ac:dyDescent="0.4">
      <c r="B287" s="47" t="s">
        <v>6614</v>
      </c>
      <c r="C287" s="47"/>
      <c r="D287" s="47" t="s">
        <v>5532</v>
      </c>
      <c r="E287" s="30" t="s">
        <v>1665</v>
      </c>
      <c r="F287" s="30" t="s">
        <v>810</v>
      </c>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row>
    <row r="288" spans="2:38" x14ac:dyDescent="0.4">
      <c r="B288" s="47" t="s">
        <v>6615</v>
      </c>
      <c r="C288" s="47"/>
      <c r="D288" s="47" t="s">
        <v>5532</v>
      </c>
      <c r="E288" s="30" t="s">
        <v>1669</v>
      </c>
      <c r="F288" s="30" t="s">
        <v>810</v>
      </c>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row>
    <row r="289" spans="2:38" x14ac:dyDescent="0.4">
      <c r="B289" s="47" t="s">
        <v>4702</v>
      </c>
      <c r="C289" s="47"/>
      <c r="D289" s="47" t="s">
        <v>5532</v>
      </c>
      <c r="E289" s="30" t="s">
        <v>1678</v>
      </c>
      <c r="F289" s="30" t="s">
        <v>810</v>
      </c>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row>
    <row r="290" spans="2:38" x14ac:dyDescent="0.4">
      <c r="B290" s="47" t="s">
        <v>6616</v>
      </c>
      <c r="C290" s="47"/>
      <c r="D290" s="47" t="s">
        <v>5532</v>
      </c>
      <c r="E290" s="30" t="s">
        <v>1683</v>
      </c>
      <c r="F290" s="30" t="s">
        <v>810</v>
      </c>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row>
    <row r="291" spans="2:38" x14ac:dyDescent="0.4">
      <c r="B291" s="47" t="s">
        <v>6617</v>
      </c>
      <c r="C291" s="47"/>
      <c r="D291" s="47" t="s">
        <v>5532</v>
      </c>
      <c r="E291" s="30" t="s">
        <v>1688</v>
      </c>
      <c r="F291" s="30" t="s">
        <v>810</v>
      </c>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row>
    <row r="292" spans="2:38" x14ac:dyDescent="0.4">
      <c r="B292" s="47" t="s">
        <v>6618</v>
      </c>
      <c r="C292" s="47"/>
      <c r="D292" s="47" t="s">
        <v>5532</v>
      </c>
      <c r="E292" s="30" t="s">
        <v>1689</v>
      </c>
      <c r="F292" s="30" t="s">
        <v>810</v>
      </c>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row>
    <row r="293" spans="2:38" x14ac:dyDescent="0.4">
      <c r="B293" s="47" t="s">
        <v>6619</v>
      </c>
      <c r="C293" s="47"/>
      <c r="D293" s="47" t="s">
        <v>5532</v>
      </c>
      <c r="E293" s="30" t="s">
        <v>745</v>
      </c>
      <c r="F293" s="30" t="s">
        <v>810</v>
      </c>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row>
    <row r="294" spans="2:38" x14ac:dyDescent="0.4">
      <c r="B294" s="47" t="s">
        <v>6620</v>
      </c>
      <c r="C294" s="47"/>
      <c r="D294" s="47" t="s">
        <v>5532</v>
      </c>
      <c r="E294" s="30" t="s">
        <v>1698</v>
      </c>
      <c r="F294" s="30" t="s">
        <v>810</v>
      </c>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row>
    <row r="295" spans="2:38" x14ac:dyDescent="0.4">
      <c r="B295" s="47" t="s">
        <v>638</v>
      </c>
      <c r="C295" s="47"/>
      <c r="D295" s="47" t="s">
        <v>5532</v>
      </c>
      <c r="E295" s="30" t="s">
        <v>1703</v>
      </c>
      <c r="F295" s="30" t="s">
        <v>810</v>
      </c>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row>
    <row r="296" spans="2:38" x14ac:dyDescent="0.4">
      <c r="B296" s="47" t="s">
        <v>6621</v>
      </c>
      <c r="C296" s="47"/>
      <c r="D296" s="47" t="s">
        <v>5532</v>
      </c>
      <c r="E296" s="30" t="s">
        <v>1706</v>
      </c>
      <c r="F296" s="30" t="s">
        <v>810</v>
      </c>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row>
    <row r="297" spans="2:38" x14ac:dyDescent="0.4">
      <c r="B297" s="47" t="s">
        <v>226</v>
      </c>
      <c r="C297" s="47"/>
      <c r="D297" s="47" t="s">
        <v>5532</v>
      </c>
      <c r="E297" s="30" t="s">
        <v>635</v>
      </c>
      <c r="F297" s="30" t="s">
        <v>810</v>
      </c>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row>
    <row r="298" spans="2:38" x14ac:dyDescent="0.4">
      <c r="B298" s="47" t="s">
        <v>1063</v>
      </c>
      <c r="C298" s="47"/>
      <c r="D298" s="47" t="s">
        <v>5532</v>
      </c>
      <c r="E298" s="30" t="s">
        <v>1630</v>
      </c>
      <c r="F298" s="30" t="s">
        <v>810</v>
      </c>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row>
    <row r="299" spans="2:38" x14ac:dyDescent="0.4">
      <c r="B299" s="47" t="s">
        <v>6585</v>
      </c>
      <c r="C299" s="47"/>
      <c r="D299" s="47" t="s">
        <v>5532</v>
      </c>
      <c r="E299" s="30" t="s">
        <v>1707</v>
      </c>
      <c r="F299" s="30" t="s">
        <v>810</v>
      </c>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row>
    <row r="300" spans="2:38" x14ac:dyDescent="0.4">
      <c r="B300" s="47" t="s">
        <v>1500</v>
      </c>
      <c r="C300" s="47"/>
      <c r="D300" s="47" t="s">
        <v>5532</v>
      </c>
      <c r="E300" s="30" t="s">
        <v>1315</v>
      </c>
      <c r="F300" s="30" t="s">
        <v>810</v>
      </c>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row>
    <row r="301" spans="2:38" x14ac:dyDescent="0.4">
      <c r="B301" s="47" t="s">
        <v>5868</v>
      </c>
      <c r="C301" s="47"/>
      <c r="D301" s="47" t="s">
        <v>5532</v>
      </c>
      <c r="E301" s="30" t="s">
        <v>1714</v>
      </c>
      <c r="F301" s="30" t="s">
        <v>810</v>
      </c>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row>
    <row r="302" spans="2:38" x14ac:dyDescent="0.4">
      <c r="B302" s="47" t="s">
        <v>2733</v>
      </c>
      <c r="C302" s="47"/>
      <c r="D302" s="47" t="s">
        <v>5532</v>
      </c>
      <c r="E302" s="30" t="s">
        <v>1725</v>
      </c>
      <c r="F302" s="30" t="s">
        <v>810</v>
      </c>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row>
    <row r="303" spans="2:38" x14ac:dyDescent="0.4">
      <c r="B303" s="47" t="s">
        <v>1732</v>
      </c>
      <c r="C303" s="47"/>
      <c r="D303" s="47" t="s">
        <v>5532</v>
      </c>
      <c r="E303" s="30" t="s">
        <v>1731</v>
      </c>
      <c r="F303" s="30" t="s">
        <v>810</v>
      </c>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row>
    <row r="304" spans="2:38" x14ac:dyDescent="0.4">
      <c r="B304" s="47" t="s">
        <v>1737</v>
      </c>
      <c r="C304" s="47"/>
      <c r="D304" s="47" t="s">
        <v>5532</v>
      </c>
      <c r="E304" s="30" t="s">
        <v>1735</v>
      </c>
      <c r="F304" s="30" t="s">
        <v>810</v>
      </c>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row>
    <row r="305" spans="2:38" x14ac:dyDescent="0.4">
      <c r="B305" s="47" t="s">
        <v>1740</v>
      </c>
      <c r="C305" s="47"/>
      <c r="D305" s="47" t="s">
        <v>5532</v>
      </c>
      <c r="E305" s="30" t="s">
        <v>1231</v>
      </c>
      <c r="F305" s="30" t="s">
        <v>810</v>
      </c>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row>
    <row r="306" spans="2:38" x14ac:dyDescent="0.4">
      <c r="B306" s="47" t="s">
        <v>6232</v>
      </c>
      <c r="C306" s="47"/>
      <c r="D306" s="47" t="s">
        <v>5532</v>
      </c>
      <c r="E306" s="30" t="s">
        <v>1744</v>
      </c>
      <c r="F306" s="30" t="s">
        <v>810</v>
      </c>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row>
    <row r="307" spans="2:38" x14ac:dyDescent="0.4">
      <c r="B307" s="47" t="s">
        <v>5011</v>
      </c>
      <c r="C307" s="47"/>
      <c r="D307" s="47" t="s">
        <v>5532</v>
      </c>
      <c r="E307" s="30" t="s">
        <v>1752</v>
      </c>
      <c r="F307" s="30" t="s">
        <v>810</v>
      </c>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row>
    <row r="308" spans="2:38" x14ac:dyDescent="0.4">
      <c r="B308" s="47" t="s">
        <v>2339</v>
      </c>
      <c r="C308" s="47"/>
      <c r="D308" s="47" t="s">
        <v>5532</v>
      </c>
      <c r="E308" s="30" t="s">
        <v>1200</v>
      </c>
      <c r="F308" s="30" t="s">
        <v>810</v>
      </c>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row>
    <row r="309" spans="2:38" x14ac:dyDescent="0.4">
      <c r="B309" s="47" t="s">
        <v>4982</v>
      </c>
      <c r="C309" s="47"/>
      <c r="D309" s="47" t="s">
        <v>5532</v>
      </c>
      <c r="E309" s="30" t="s">
        <v>1759</v>
      </c>
      <c r="F309" s="30" t="s">
        <v>810</v>
      </c>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row>
    <row r="310" spans="2:38" x14ac:dyDescent="0.4">
      <c r="B310" s="47" t="s">
        <v>6622</v>
      </c>
      <c r="C310" s="47"/>
      <c r="D310" s="47" t="s">
        <v>5532</v>
      </c>
      <c r="E310" s="30" t="s">
        <v>1762</v>
      </c>
      <c r="F310" s="30" t="s">
        <v>810</v>
      </c>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row>
    <row r="311" spans="2:38" x14ac:dyDescent="0.4">
      <c r="B311" s="47" t="s">
        <v>5978</v>
      </c>
      <c r="C311" s="47"/>
      <c r="D311" s="47" t="s">
        <v>5532</v>
      </c>
      <c r="E311" s="30" t="s">
        <v>1767</v>
      </c>
      <c r="F311" s="30" t="s">
        <v>810</v>
      </c>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row>
    <row r="312" spans="2:38" x14ac:dyDescent="0.4">
      <c r="B312" s="47" t="s">
        <v>3675</v>
      </c>
      <c r="C312" s="47"/>
      <c r="D312" s="47" t="s">
        <v>5532</v>
      </c>
      <c r="E312" s="30" t="s">
        <v>1771</v>
      </c>
      <c r="F312" s="30" t="s">
        <v>810</v>
      </c>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row>
    <row r="313" spans="2:38" x14ac:dyDescent="0.4">
      <c r="B313" s="47" t="s">
        <v>5540</v>
      </c>
      <c r="C313" s="47"/>
      <c r="D313" s="47" t="s">
        <v>5532</v>
      </c>
      <c r="E313" s="30" t="s">
        <v>1052</v>
      </c>
      <c r="F313" s="30" t="s">
        <v>810</v>
      </c>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row>
    <row r="314" spans="2:38" x14ac:dyDescent="0.4">
      <c r="B314" s="47" t="s">
        <v>6623</v>
      </c>
      <c r="C314" s="47"/>
      <c r="D314" s="47" t="s">
        <v>5532</v>
      </c>
      <c r="E314" s="30" t="s">
        <v>1777</v>
      </c>
      <c r="F314" s="30" t="s">
        <v>810</v>
      </c>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row>
    <row r="315" spans="2:38" x14ac:dyDescent="0.4">
      <c r="B315" s="47" t="s">
        <v>148</v>
      </c>
      <c r="C315" s="47"/>
      <c r="D315" s="47" t="s">
        <v>5532</v>
      </c>
      <c r="E315" s="30" t="s">
        <v>1687</v>
      </c>
      <c r="F315" s="30" t="s">
        <v>810</v>
      </c>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row>
    <row r="316" spans="2:38" x14ac:dyDescent="0.4">
      <c r="B316" s="47" t="s">
        <v>6624</v>
      </c>
      <c r="C316" s="47"/>
      <c r="D316" s="47" t="s">
        <v>5532</v>
      </c>
      <c r="E316" s="30" t="s">
        <v>1606</v>
      </c>
      <c r="F316" s="30" t="s">
        <v>810</v>
      </c>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row>
    <row r="317" spans="2:38" x14ac:dyDescent="0.4">
      <c r="B317" s="47" t="s">
        <v>1787</v>
      </c>
      <c r="C317" s="47"/>
      <c r="D317" s="47" t="s">
        <v>5532</v>
      </c>
      <c r="E317" s="30" t="s">
        <v>1785</v>
      </c>
      <c r="F317" s="30" t="s">
        <v>810</v>
      </c>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row>
    <row r="318" spans="2:38" x14ac:dyDescent="0.4">
      <c r="B318" s="47" t="s">
        <v>1790</v>
      </c>
      <c r="C318" s="47"/>
      <c r="D318" s="47" t="s">
        <v>5532</v>
      </c>
      <c r="E318" s="30" t="s">
        <v>1421</v>
      </c>
      <c r="F318" s="30" t="s">
        <v>810</v>
      </c>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row>
    <row r="319" spans="2:38" x14ac:dyDescent="0.4">
      <c r="B319" s="47" t="s">
        <v>6625</v>
      </c>
      <c r="C319" s="47"/>
      <c r="D319" s="47" t="s">
        <v>5532</v>
      </c>
      <c r="E319" s="30" t="s">
        <v>1792</v>
      </c>
      <c r="F319" s="30" t="s">
        <v>810</v>
      </c>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row>
    <row r="320" spans="2:38" x14ac:dyDescent="0.4">
      <c r="B320" s="47" t="s">
        <v>913</v>
      </c>
      <c r="C320" s="47"/>
      <c r="D320" s="47" t="s">
        <v>5532</v>
      </c>
      <c r="E320" s="30" t="s">
        <v>58</v>
      </c>
      <c r="F320" s="30" t="s">
        <v>810</v>
      </c>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row>
    <row r="321" spans="2:38" x14ac:dyDescent="0.4">
      <c r="B321" s="47" t="s">
        <v>6626</v>
      </c>
      <c r="C321" s="47"/>
      <c r="D321" s="47" t="s">
        <v>5532</v>
      </c>
      <c r="E321" s="30" t="s">
        <v>318</v>
      </c>
      <c r="F321" s="30" t="s">
        <v>810</v>
      </c>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row>
    <row r="322" spans="2:38" x14ac:dyDescent="0.4">
      <c r="B322" s="47" t="s">
        <v>3988</v>
      </c>
      <c r="C322" s="47"/>
      <c r="D322" s="47" t="s">
        <v>5532</v>
      </c>
      <c r="E322" s="30" t="s">
        <v>1802</v>
      </c>
      <c r="F322" s="30" t="s">
        <v>810</v>
      </c>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row>
    <row r="323" spans="2:38" x14ac:dyDescent="0.4">
      <c r="B323" s="47" t="s">
        <v>608</v>
      </c>
      <c r="C323" s="47"/>
      <c r="D323" s="47" t="s">
        <v>5532</v>
      </c>
      <c r="E323" s="30" t="s">
        <v>1803</v>
      </c>
      <c r="F323" s="30" t="s">
        <v>810</v>
      </c>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row>
    <row r="324" spans="2:38" x14ac:dyDescent="0.4">
      <c r="B324" s="47" t="s">
        <v>6627</v>
      </c>
      <c r="C324" s="47"/>
      <c r="D324" s="47" t="s">
        <v>5532</v>
      </c>
      <c r="E324" s="30" t="s">
        <v>1810</v>
      </c>
      <c r="F324" s="30" t="s">
        <v>810</v>
      </c>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row>
    <row r="325" spans="2:38" x14ac:dyDescent="0.4">
      <c r="B325" s="47" t="s">
        <v>6628</v>
      </c>
      <c r="C325" s="47"/>
      <c r="D325" s="47" t="s">
        <v>5532</v>
      </c>
      <c r="E325" s="30" t="s">
        <v>574</v>
      </c>
      <c r="F325" s="30" t="s">
        <v>810</v>
      </c>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row>
    <row r="326" spans="2:38" x14ac:dyDescent="0.4">
      <c r="B326" s="47" t="s">
        <v>6629</v>
      </c>
      <c r="C326" s="47"/>
      <c r="D326" s="47" t="s">
        <v>5532</v>
      </c>
      <c r="E326" s="30" t="s">
        <v>1822</v>
      </c>
      <c r="F326" s="30" t="s">
        <v>810</v>
      </c>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row>
    <row r="327" spans="2:38" x14ac:dyDescent="0.4">
      <c r="B327" s="47" t="s">
        <v>985</v>
      </c>
      <c r="C327" s="47"/>
      <c r="D327" s="47" t="s">
        <v>5532</v>
      </c>
      <c r="E327" s="30" t="s">
        <v>1825</v>
      </c>
      <c r="F327" s="30" t="s">
        <v>810</v>
      </c>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row>
    <row r="328" spans="2:38" x14ac:dyDescent="0.4">
      <c r="B328" s="47" t="s">
        <v>1578</v>
      </c>
      <c r="C328" s="47"/>
      <c r="D328" s="47" t="s">
        <v>5532</v>
      </c>
      <c r="E328" s="30" t="s">
        <v>1829</v>
      </c>
      <c r="F328" s="30" t="s">
        <v>810</v>
      </c>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row>
    <row r="329" spans="2:38" x14ac:dyDescent="0.4">
      <c r="B329" s="47" t="s">
        <v>1836</v>
      </c>
      <c r="C329" s="47"/>
      <c r="D329" s="47" t="s">
        <v>5532</v>
      </c>
      <c r="E329" s="30" t="s">
        <v>1833</v>
      </c>
      <c r="F329" s="30" t="s">
        <v>810</v>
      </c>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row>
    <row r="330" spans="2:38" x14ac:dyDescent="0.4">
      <c r="B330" s="47" t="s">
        <v>1842</v>
      </c>
      <c r="C330" s="47"/>
      <c r="D330" s="47" t="s">
        <v>5532</v>
      </c>
      <c r="E330" s="30" t="s">
        <v>1837</v>
      </c>
      <c r="F330" s="30" t="s">
        <v>810</v>
      </c>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row>
    <row r="331" spans="2:38" x14ac:dyDescent="0.4">
      <c r="B331" s="47" t="s">
        <v>2060</v>
      </c>
      <c r="C331" s="47"/>
      <c r="D331" s="47" t="s">
        <v>5532</v>
      </c>
      <c r="E331" s="30" t="s">
        <v>1848</v>
      </c>
      <c r="F331" s="30" t="s">
        <v>810</v>
      </c>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row>
    <row r="332" spans="2:38" x14ac:dyDescent="0.4">
      <c r="B332" s="47" t="s">
        <v>4408</v>
      </c>
      <c r="C332" s="47"/>
      <c r="D332" s="47" t="s">
        <v>5532</v>
      </c>
      <c r="E332" s="30" t="s">
        <v>1230</v>
      </c>
      <c r="F332" s="30" t="s">
        <v>810</v>
      </c>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row>
    <row r="333" spans="2:38" x14ac:dyDescent="0.4">
      <c r="B333" s="47" t="s">
        <v>6631</v>
      </c>
      <c r="C333" s="47"/>
      <c r="D333" s="47" t="s">
        <v>5532</v>
      </c>
      <c r="E333" s="30" t="s">
        <v>1860</v>
      </c>
      <c r="F333" s="30" t="s">
        <v>810</v>
      </c>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row>
    <row r="334" spans="2:38" x14ac:dyDescent="0.4">
      <c r="B334" s="47" t="s">
        <v>6632</v>
      </c>
      <c r="C334" s="47"/>
      <c r="D334" s="47" t="s">
        <v>5532</v>
      </c>
      <c r="E334" s="30" t="s">
        <v>1011</v>
      </c>
      <c r="F334" s="30" t="s">
        <v>810</v>
      </c>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row>
    <row r="335" spans="2:38" x14ac:dyDescent="0.4">
      <c r="B335" s="47" t="s">
        <v>97</v>
      </c>
      <c r="C335" s="47"/>
      <c r="D335" s="47" t="s">
        <v>5532</v>
      </c>
      <c r="E335" s="30" t="s">
        <v>1869</v>
      </c>
      <c r="F335" s="30" t="s">
        <v>810</v>
      </c>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row>
    <row r="336" spans="2:38" x14ac:dyDescent="0.4">
      <c r="B336" s="47" t="s">
        <v>1350</v>
      </c>
      <c r="C336" s="47"/>
      <c r="D336" s="47" t="s">
        <v>5532</v>
      </c>
      <c r="E336" s="30" t="s">
        <v>1876</v>
      </c>
      <c r="F336" s="30" t="s">
        <v>810</v>
      </c>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row>
    <row r="337" spans="2:38" x14ac:dyDescent="0.4">
      <c r="B337" s="47" t="s">
        <v>1879</v>
      </c>
      <c r="C337" s="47"/>
      <c r="D337" s="47" t="s">
        <v>5532</v>
      </c>
      <c r="E337" s="30" t="s">
        <v>576</v>
      </c>
      <c r="F337" s="30" t="s">
        <v>810</v>
      </c>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row>
    <row r="338" spans="2:38" x14ac:dyDescent="0.4">
      <c r="B338" s="47" t="s">
        <v>1884</v>
      </c>
      <c r="C338" s="47"/>
      <c r="D338" s="47" t="s">
        <v>5532</v>
      </c>
      <c r="E338" s="30" t="s">
        <v>1882</v>
      </c>
      <c r="F338" s="30" t="s">
        <v>810</v>
      </c>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row>
    <row r="339" spans="2:38" x14ac:dyDescent="0.4">
      <c r="B339" s="47" t="s">
        <v>1886</v>
      </c>
      <c r="C339" s="47"/>
      <c r="D339" s="47" t="s">
        <v>5532</v>
      </c>
      <c r="E339" s="30" t="s">
        <v>1615</v>
      </c>
      <c r="F339" s="30" t="s">
        <v>810</v>
      </c>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row>
    <row r="340" spans="2:38" x14ac:dyDescent="0.4">
      <c r="B340" s="47" t="s">
        <v>5776</v>
      </c>
      <c r="C340" s="47"/>
      <c r="D340" s="47" t="s">
        <v>5532</v>
      </c>
      <c r="E340" s="30" t="s">
        <v>777</v>
      </c>
      <c r="F340" s="30" t="s">
        <v>810</v>
      </c>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row>
    <row r="341" spans="2:38" x14ac:dyDescent="0.4">
      <c r="B341" s="47" t="s">
        <v>6633</v>
      </c>
      <c r="C341" s="47"/>
      <c r="D341" s="47" t="s">
        <v>5532</v>
      </c>
      <c r="E341" s="30" t="s">
        <v>1891</v>
      </c>
      <c r="F341" s="30" t="s">
        <v>810</v>
      </c>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row>
    <row r="342" spans="2:38" x14ac:dyDescent="0.4">
      <c r="B342" s="47" t="s">
        <v>1028</v>
      </c>
      <c r="C342" s="47"/>
      <c r="D342" s="47" t="s">
        <v>5532</v>
      </c>
      <c r="E342" s="30" t="s">
        <v>999</v>
      </c>
      <c r="F342" s="30" t="s">
        <v>810</v>
      </c>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row>
    <row r="343" spans="2:38" x14ac:dyDescent="0.4">
      <c r="B343" s="47" t="s">
        <v>1628</v>
      </c>
      <c r="C343" s="47"/>
      <c r="D343" s="47" t="s">
        <v>5532</v>
      </c>
      <c r="E343" s="30" t="s">
        <v>1893</v>
      </c>
      <c r="F343" s="30" t="s">
        <v>810</v>
      </c>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row>
    <row r="344" spans="2:38" x14ac:dyDescent="0.4">
      <c r="B344" s="47" t="s">
        <v>1840</v>
      </c>
      <c r="C344" s="47"/>
      <c r="D344" s="47" t="s">
        <v>5532</v>
      </c>
      <c r="E344" s="30" t="s">
        <v>629</v>
      </c>
      <c r="F344" s="30" t="s">
        <v>810</v>
      </c>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row>
    <row r="345" spans="2:38" x14ac:dyDescent="0.4">
      <c r="B345" s="47" t="s">
        <v>3273</v>
      </c>
      <c r="C345" s="47"/>
      <c r="D345" s="47" t="s">
        <v>5532</v>
      </c>
      <c r="E345" s="30" t="s">
        <v>1726</v>
      </c>
      <c r="F345" s="30" t="s">
        <v>810</v>
      </c>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row>
    <row r="346" spans="2:38" x14ac:dyDescent="0.4">
      <c r="B346" s="47" t="s">
        <v>6634</v>
      </c>
      <c r="C346" s="47"/>
      <c r="D346" s="47" t="s">
        <v>5532</v>
      </c>
      <c r="E346" s="30" t="s">
        <v>1900</v>
      </c>
      <c r="F346" s="30" t="s">
        <v>810</v>
      </c>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row>
    <row r="347" spans="2:38" x14ac:dyDescent="0.4">
      <c r="B347" s="47" t="s">
        <v>496</v>
      </c>
      <c r="C347" s="47"/>
      <c r="D347" s="47" t="s">
        <v>5532</v>
      </c>
      <c r="E347" s="30" t="s">
        <v>1355</v>
      </c>
      <c r="F347" s="30" t="s">
        <v>810</v>
      </c>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row>
    <row r="348" spans="2:38" x14ac:dyDescent="0.4">
      <c r="B348" s="47" t="s">
        <v>1143</v>
      </c>
      <c r="C348" s="47"/>
      <c r="D348" s="47" t="s">
        <v>5532</v>
      </c>
      <c r="E348" s="30" t="s">
        <v>1119</v>
      </c>
      <c r="F348" s="30" t="s">
        <v>810</v>
      </c>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row>
    <row r="349" spans="2:38" x14ac:dyDescent="0.4">
      <c r="B349" s="47" t="s">
        <v>6635</v>
      </c>
      <c r="C349" s="47"/>
      <c r="D349" s="47" t="s">
        <v>5532</v>
      </c>
      <c r="E349" s="30" t="s">
        <v>1913</v>
      </c>
      <c r="F349" s="30" t="s">
        <v>810</v>
      </c>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row>
    <row r="350" spans="2:38" x14ac:dyDescent="0.4">
      <c r="B350" s="47" t="s">
        <v>6636</v>
      </c>
      <c r="C350" s="47"/>
      <c r="D350" s="47" t="s">
        <v>5532</v>
      </c>
      <c r="E350" s="30" t="s">
        <v>1914</v>
      </c>
      <c r="F350" s="30" t="s">
        <v>810</v>
      </c>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row>
    <row r="351" spans="2:38" x14ac:dyDescent="0.4">
      <c r="B351" s="47" t="s">
        <v>3809</v>
      </c>
      <c r="C351" s="47"/>
      <c r="D351" s="47" t="s">
        <v>5532</v>
      </c>
      <c r="E351" s="30" t="s">
        <v>1821</v>
      </c>
      <c r="F351" s="30" t="s">
        <v>810</v>
      </c>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row>
    <row r="352" spans="2:38" x14ac:dyDescent="0.4">
      <c r="B352" s="47" t="s">
        <v>6056</v>
      </c>
      <c r="C352" s="47"/>
      <c r="D352" s="47" t="s">
        <v>5532</v>
      </c>
      <c r="E352" s="30" t="s">
        <v>1918</v>
      </c>
      <c r="F352" s="30" t="s">
        <v>810</v>
      </c>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row>
    <row r="353" spans="2:38" x14ac:dyDescent="0.4">
      <c r="B353" s="47" t="s">
        <v>6637</v>
      </c>
      <c r="C353" s="47"/>
      <c r="D353" s="47" t="s">
        <v>5532</v>
      </c>
      <c r="E353" s="30" t="s">
        <v>46</v>
      </c>
      <c r="F353" s="30" t="s">
        <v>810</v>
      </c>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row>
    <row r="354" spans="2:38" x14ac:dyDescent="0.4">
      <c r="B354" s="47" t="s">
        <v>4139</v>
      </c>
      <c r="C354" s="47"/>
      <c r="D354" s="47" t="s">
        <v>5532</v>
      </c>
      <c r="E354" s="30" t="s">
        <v>1924</v>
      </c>
      <c r="F354" s="30" t="s">
        <v>810</v>
      </c>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row>
    <row r="355" spans="2:38" x14ac:dyDescent="0.4">
      <c r="B355" s="47" t="s">
        <v>302</v>
      </c>
      <c r="C355" s="47"/>
      <c r="D355" s="47" t="s">
        <v>5532</v>
      </c>
      <c r="E355" s="30" t="s">
        <v>240</v>
      </c>
      <c r="F355" s="30" t="s">
        <v>810</v>
      </c>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row>
    <row r="356" spans="2:38" x14ac:dyDescent="0.4">
      <c r="B356" s="47" t="s">
        <v>6630</v>
      </c>
      <c r="C356" s="47"/>
      <c r="D356" s="47" t="s">
        <v>5532</v>
      </c>
      <c r="E356" s="30" t="s">
        <v>1722</v>
      </c>
      <c r="F356" s="30" t="s">
        <v>810</v>
      </c>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row>
    <row r="357" spans="2:38" x14ac:dyDescent="0.4">
      <c r="B357" s="47" t="s">
        <v>5654</v>
      </c>
      <c r="C357" s="47"/>
      <c r="D357" s="47" t="s">
        <v>5532</v>
      </c>
      <c r="E357" s="30" t="s">
        <v>1927</v>
      </c>
      <c r="F357" s="30" t="s">
        <v>810</v>
      </c>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row>
    <row r="358" spans="2:38" x14ac:dyDescent="0.4">
      <c r="B358" s="47" t="s">
        <v>2838</v>
      </c>
      <c r="C358" s="47"/>
      <c r="D358" s="47" t="s">
        <v>5532</v>
      </c>
      <c r="E358" s="30" t="s">
        <v>1928</v>
      </c>
      <c r="F358" s="30" t="s">
        <v>810</v>
      </c>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row>
    <row r="359" spans="2:38" x14ac:dyDescent="0.4">
      <c r="B359" s="47" t="s">
        <v>1865</v>
      </c>
      <c r="C359" s="47"/>
      <c r="D359" s="47" t="s">
        <v>5532</v>
      </c>
      <c r="E359" s="30" t="s">
        <v>1931</v>
      </c>
      <c r="F359" s="30" t="s">
        <v>810</v>
      </c>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row>
    <row r="360" spans="2:38" x14ac:dyDescent="0.4">
      <c r="B360" s="47" t="s">
        <v>6638</v>
      </c>
      <c r="C360" s="47"/>
      <c r="D360" s="47" t="s">
        <v>5532</v>
      </c>
      <c r="E360" s="30" t="s">
        <v>1149</v>
      </c>
      <c r="F360" s="30" t="s">
        <v>810</v>
      </c>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row>
    <row r="361" spans="2:38" x14ac:dyDescent="0.4">
      <c r="B361" s="47" t="s">
        <v>6639</v>
      </c>
      <c r="C361" s="47"/>
      <c r="D361" s="47" t="s">
        <v>5532</v>
      </c>
      <c r="E361" s="30" t="s">
        <v>1743</v>
      </c>
      <c r="F361" s="30" t="s">
        <v>810</v>
      </c>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row>
    <row r="362" spans="2:38" x14ac:dyDescent="0.4">
      <c r="B362" s="47" t="s">
        <v>846</v>
      </c>
      <c r="C362" s="47"/>
      <c r="D362" s="47" t="s">
        <v>5532</v>
      </c>
      <c r="E362" s="30" t="s">
        <v>1935</v>
      </c>
      <c r="F362" s="30" t="s">
        <v>810</v>
      </c>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row>
    <row r="363" spans="2:38" x14ac:dyDescent="0.4">
      <c r="B363" s="47" t="s">
        <v>1531</v>
      </c>
      <c r="C363" s="47"/>
      <c r="D363" s="47" t="s">
        <v>5532</v>
      </c>
      <c r="E363" s="30" t="s">
        <v>1661</v>
      </c>
      <c r="F363" s="30" t="s">
        <v>810</v>
      </c>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row>
    <row r="364" spans="2:38" x14ac:dyDescent="0.4">
      <c r="B364" s="47" t="s">
        <v>616</v>
      </c>
      <c r="C364" s="47"/>
      <c r="D364" s="47" t="s">
        <v>5532</v>
      </c>
      <c r="E364" s="30" t="s">
        <v>1938</v>
      </c>
      <c r="F364" s="30" t="s">
        <v>810</v>
      </c>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row>
    <row r="365" spans="2:38" x14ac:dyDescent="0.4">
      <c r="B365" s="47" t="s">
        <v>1946</v>
      </c>
      <c r="C365" s="47"/>
      <c r="D365" s="47" t="s">
        <v>5532</v>
      </c>
      <c r="E365" s="30" t="s">
        <v>1046</v>
      </c>
      <c r="F365" s="30" t="s">
        <v>810</v>
      </c>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row>
    <row r="366" spans="2:38" x14ac:dyDescent="0.4">
      <c r="B366" s="47" t="s">
        <v>6640</v>
      </c>
      <c r="C366" s="47"/>
      <c r="D366" s="47" t="s">
        <v>5532</v>
      </c>
      <c r="E366" s="30" t="s">
        <v>1950</v>
      </c>
      <c r="F366" s="30" t="s">
        <v>810</v>
      </c>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row>
    <row r="367" spans="2:38" x14ac:dyDescent="0.4">
      <c r="B367" s="47" t="s">
        <v>6641</v>
      </c>
      <c r="C367" s="47"/>
      <c r="D367" s="47" t="s">
        <v>5532</v>
      </c>
      <c r="E367" s="30" t="s">
        <v>1957</v>
      </c>
      <c r="F367" s="30" t="s">
        <v>810</v>
      </c>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row>
    <row r="368" spans="2:38" x14ac:dyDescent="0.4">
      <c r="B368" s="47" t="s">
        <v>1965</v>
      </c>
      <c r="C368" s="47"/>
      <c r="D368" s="47" t="s">
        <v>5532</v>
      </c>
      <c r="E368" s="30" t="s">
        <v>1961</v>
      </c>
      <c r="F368" s="30" t="s">
        <v>810</v>
      </c>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row>
    <row r="369" spans="2:38" x14ac:dyDescent="0.4">
      <c r="B369" s="47" t="s">
        <v>1976</v>
      </c>
      <c r="C369" s="47"/>
      <c r="D369" s="47" t="s">
        <v>5532</v>
      </c>
      <c r="E369" s="30" t="s">
        <v>1968</v>
      </c>
      <c r="F369" s="30" t="s">
        <v>810</v>
      </c>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row>
    <row r="370" spans="2:38" x14ac:dyDescent="0.4">
      <c r="B370" s="47" t="s">
        <v>647</v>
      </c>
      <c r="C370" s="47"/>
      <c r="D370" s="47" t="s">
        <v>5532</v>
      </c>
      <c r="E370" s="30" t="s">
        <v>644</v>
      </c>
      <c r="F370" s="30" t="s">
        <v>810</v>
      </c>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row>
    <row r="371" spans="2:38" x14ac:dyDescent="0.4">
      <c r="B371" s="47" t="s">
        <v>223</v>
      </c>
      <c r="C371" s="47"/>
      <c r="D371" s="47" t="s">
        <v>5532</v>
      </c>
      <c r="E371" s="30" t="s">
        <v>1258</v>
      </c>
      <c r="F371" s="30" t="s">
        <v>810</v>
      </c>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row>
    <row r="372" spans="2:38" x14ac:dyDescent="0.4">
      <c r="B372" s="47" t="s">
        <v>3126</v>
      </c>
      <c r="C372" s="47"/>
      <c r="D372" s="47" t="s">
        <v>5532</v>
      </c>
      <c r="E372" s="30" t="s">
        <v>1979</v>
      </c>
      <c r="F372" s="30" t="s">
        <v>810</v>
      </c>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row>
    <row r="373" spans="2:38" x14ac:dyDescent="0.4">
      <c r="B373" s="47" t="s">
        <v>6171</v>
      </c>
      <c r="C373" s="47"/>
      <c r="D373" s="47" t="s">
        <v>5532</v>
      </c>
      <c r="E373" s="30" t="s">
        <v>1654</v>
      </c>
      <c r="F373" s="30" t="s">
        <v>810</v>
      </c>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row>
    <row r="374" spans="2:38" x14ac:dyDescent="0.4">
      <c r="B374" s="47" t="s">
        <v>6643</v>
      </c>
      <c r="C374" s="47"/>
      <c r="D374" s="47" t="s">
        <v>5532</v>
      </c>
      <c r="E374" s="30" t="s">
        <v>1989</v>
      </c>
      <c r="F374" s="30" t="s">
        <v>810</v>
      </c>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row>
    <row r="375" spans="2:38" x14ac:dyDescent="0.4">
      <c r="B375" s="47" t="s">
        <v>6644</v>
      </c>
      <c r="C375" s="47"/>
      <c r="D375" s="47" t="s">
        <v>5532</v>
      </c>
      <c r="E375" s="30" t="s">
        <v>32</v>
      </c>
      <c r="F375" s="30" t="s">
        <v>810</v>
      </c>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row>
    <row r="376" spans="2:38" x14ac:dyDescent="0.4">
      <c r="B376" s="47" t="s">
        <v>1992</v>
      </c>
      <c r="C376" s="47"/>
      <c r="D376" s="47" t="s">
        <v>5532</v>
      </c>
      <c r="E376" s="30" t="s">
        <v>1850</v>
      </c>
      <c r="F376" s="30" t="s">
        <v>810</v>
      </c>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row>
    <row r="377" spans="2:38" x14ac:dyDescent="0.4">
      <c r="B377" s="47" t="s">
        <v>1319</v>
      </c>
      <c r="C377" s="47"/>
      <c r="D377" s="47" t="s">
        <v>5532</v>
      </c>
      <c r="E377" s="30" t="s">
        <v>1994</v>
      </c>
      <c r="F377" s="30" t="s">
        <v>810</v>
      </c>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row>
    <row r="378" spans="2:38" x14ac:dyDescent="0.4">
      <c r="B378" s="47" t="s">
        <v>1934</v>
      </c>
      <c r="C378" s="47"/>
      <c r="D378" s="47" t="s">
        <v>5532</v>
      </c>
      <c r="E378" s="30" t="s">
        <v>1995</v>
      </c>
      <c r="F378" s="30" t="s">
        <v>810</v>
      </c>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row>
    <row r="379" spans="2:38" x14ac:dyDescent="0.4">
      <c r="B379" s="47" t="s">
        <v>5697</v>
      </c>
      <c r="C379" s="47"/>
      <c r="D379" s="47" t="s">
        <v>5532</v>
      </c>
      <c r="E379" s="30" t="s">
        <v>1998</v>
      </c>
      <c r="F379" s="30" t="s">
        <v>810</v>
      </c>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row>
    <row r="380" spans="2:38" x14ac:dyDescent="0.4">
      <c r="B380" s="47" t="s">
        <v>2001</v>
      </c>
      <c r="C380" s="47"/>
      <c r="D380" s="47" t="s">
        <v>5532</v>
      </c>
      <c r="E380" s="30" t="s">
        <v>233</v>
      </c>
      <c r="F380" s="30" t="s">
        <v>810</v>
      </c>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row>
    <row r="381" spans="2:38" x14ac:dyDescent="0.4">
      <c r="B381" s="47" t="s">
        <v>1167</v>
      </c>
      <c r="C381" s="47"/>
      <c r="D381" s="47" t="s">
        <v>5532</v>
      </c>
      <c r="E381" s="30" t="s">
        <v>2008</v>
      </c>
      <c r="F381" s="30" t="s">
        <v>810</v>
      </c>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row>
    <row r="382" spans="2:38" x14ac:dyDescent="0.4">
      <c r="B382" s="47" t="s">
        <v>2014</v>
      </c>
      <c r="C382" s="47"/>
      <c r="D382" s="47" t="s">
        <v>5532</v>
      </c>
      <c r="E382" s="30" t="s">
        <v>2009</v>
      </c>
      <c r="F382" s="30" t="s">
        <v>810</v>
      </c>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row>
    <row r="383" spans="2:38" x14ac:dyDescent="0.4">
      <c r="B383" s="47" t="s">
        <v>1892</v>
      </c>
      <c r="C383" s="47"/>
      <c r="D383" s="47" t="s">
        <v>5532</v>
      </c>
      <c r="E383" s="30" t="s">
        <v>1963</v>
      </c>
      <c r="F383" s="30" t="s">
        <v>810</v>
      </c>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row>
    <row r="384" spans="2:38" x14ac:dyDescent="0.4">
      <c r="B384" s="47" t="s">
        <v>2015</v>
      </c>
      <c r="C384" s="47"/>
      <c r="D384" s="47" t="s">
        <v>5532</v>
      </c>
      <c r="E384" s="30" t="s">
        <v>724</v>
      </c>
      <c r="F384" s="30" t="s">
        <v>810</v>
      </c>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row>
    <row r="385" spans="2:38" x14ac:dyDescent="0.4">
      <c r="B385" s="47" t="s">
        <v>6645</v>
      </c>
      <c r="C385" s="47"/>
      <c r="D385" s="47" t="s">
        <v>5532</v>
      </c>
      <c r="E385" s="30" t="s">
        <v>2020</v>
      </c>
      <c r="F385" s="30" t="s">
        <v>810</v>
      </c>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row>
  </sheetData>
  <phoneticPr fontId="8"/>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dimension ref="B1:AW27"/>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15" style="42" bestFit="1" customWidth="1"/>
    <col min="3" max="4" width="3.125" style="42" hidden="1" customWidth="1"/>
    <col min="5" max="5" width="5" style="42" bestFit="1" customWidth="1"/>
    <col min="6" max="6" width="3.125" style="42" bestFit="1" customWidth="1"/>
    <col min="7" max="47" width="3.375" style="42" bestFit="1" customWidth="1"/>
    <col min="48" max="16384" width="3.5" style="42"/>
  </cols>
  <sheetData>
    <row r="1" spans="2:49" x14ac:dyDescent="0.4">
      <c r="B1" s="43" t="s">
        <v>3968</v>
      </c>
      <c r="C1" s="45"/>
      <c r="D1" s="45"/>
    </row>
    <row r="2" spans="2:49" x14ac:dyDescent="0.4">
      <c r="B2" s="44" t="s">
        <v>4995</v>
      </c>
      <c r="C2" s="45"/>
      <c r="D2" s="45"/>
    </row>
    <row r="3" spans="2:49" x14ac:dyDescent="0.4">
      <c r="B3" s="52" t="s">
        <v>3443</v>
      </c>
      <c r="C3" s="45"/>
      <c r="D3" s="45"/>
    </row>
    <row r="4" spans="2:49" ht="256.5" x14ac:dyDescent="0.4">
      <c r="B4" s="48" t="s">
        <v>6660</v>
      </c>
      <c r="C4" s="46" t="s">
        <v>4618</v>
      </c>
      <c r="D4" s="46" t="s">
        <v>2860</v>
      </c>
      <c r="E4" s="48" t="s">
        <v>4280</v>
      </c>
      <c r="F4" s="48" t="s">
        <v>4075</v>
      </c>
      <c r="G4" s="53" t="s">
        <v>4992</v>
      </c>
      <c r="H4" s="53" t="s">
        <v>858</v>
      </c>
      <c r="I4" s="48" t="s">
        <v>4246</v>
      </c>
      <c r="J4" s="48" t="s">
        <v>4283</v>
      </c>
      <c r="K4" s="48" t="s">
        <v>4284</v>
      </c>
      <c r="L4" s="48" t="s">
        <v>2284</v>
      </c>
      <c r="M4" s="48" t="s">
        <v>4286</v>
      </c>
      <c r="N4" s="48" t="s">
        <v>4289</v>
      </c>
      <c r="O4" s="48" t="s">
        <v>358</v>
      </c>
      <c r="P4" s="48" t="s">
        <v>4290</v>
      </c>
      <c r="Q4" s="53" t="s">
        <v>4993</v>
      </c>
      <c r="R4" s="53" t="s">
        <v>4941</v>
      </c>
      <c r="S4" s="54" t="s">
        <v>3904</v>
      </c>
      <c r="T4" s="54" t="s">
        <v>2210</v>
      </c>
      <c r="U4" s="54" t="s">
        <v>3824</v>
      </c>
      <c r="V4" s="54" t="s">
        <v>4293</v>
      </c>
      <c r="W4" s="50" t="s">
        <v>481</v>
      </c>
      <c r="X4" s="50" t="s">
        <v>1354</v>
      </c>
      <c r="Y4" s="50" t="s">
        <v>1917</v>
      </c>
      <c r="Z4" s="50" t="s">
        <v>1340</v>
      </c>
      <c r="AA4" s="50" t="s">
        <v>4474</v>
      </c>
      <c r="AB4" s="50" t="s">
        <v>2938</v>
      </c>
      <c r="AC4" s="50" t="s">
        <v>4053</v>
      </c>
      <c r="AD4" s="50" t="s">
        <v>6998</v>
      </c>
      <c r="AE4" s="50" t="s">
        <v>948</v>
      </c>
      <c r="AF4" s="50" t="s">
        <v>4294</v>
      </c>
      <c r="AG4" s="50" t="s">
        <v>4295</v>
      </c>
      <c r="AH4" s="50" t="s">
        <v>4298</v>
      </c>
      <c r="AI4" s="50" t="s">
        <v>4300</v>
      </c>
      <c r="AJ4" s="50" t="s">
        <v>4302</v>
      </c>
      <c r="AK4" s="50" t="s">
        <v>4304</v>
      </c>
      <c r="AL4" s="50" t="s">
        <v>2588</v>
      </c>
      <c r="AM4" s="50" t="s">
        <v>3817</v>
      </c>
      <c r="AN4" s="50" t="s">
        <v>1558</v>
      </c>
      <c r="AO4" s="50" t="s">
        <v>4228</v>
      </c>
      <c r="AP4" s="50" t="s">
        <v>4305</v>
      </c>
      <c r="AQ4" s="50" t="s">
        <v>3917</v>
      </c>
      <c r="AR4" s="50" t="s">
        <v>4306</v>
      </c>
      <c r="AS4" s="50" t="s">
        <v>2170</v>
      </c>
      <c r="AT4" s="50" t="s">
        <v>3939</v>
      </c>
      <c r="AU4" s="51" t="s">
        <v>613</v>
      </c>
    </row>
    <row r="5" spans="2:49" x14ac:dyDescent="0.4">
      <c r="B5" s="30" t="s">
        <v>2024</v>
      </c>
      <c r="C5" s="30"/>
      <c r="D5" s="30" t="s">
        <v>5532</v>
      </c>
      <c r="E5" s="30" t="s">
        <v>659</v>
      </c>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42" t="s">
        <v>36</v>
      </c>
      <c r="AW5" s="42" t="s">
        <v>36</v>
      </c>
    </row>
    <row r="6" spans="2:49" x14ac:dyDescent="0.4">
      <c r="B6" s="30" t="s">
        <v>1429</v>
      </c>
      <c r="C6" s="30"/>
      <c r="D6" s="30" t="s">
        <v>5532</v>
      </c>
      <c r="E6" s="30" t="s">
        <v>664</v>
      </c>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42" t="s">
        <v>36</v>
      </c>
      <c r="AW6" s="42" t="s">
        <v>36</v>
      </c>
    </row>
    <row r="7" spans="2:49" x14ac:dyDescent="0.4">
      <c r="B7" s="30" t="s">
        <v>1599</v>
      </c>
      <c r="C7" s="30"/>
      <c r="D7" s="30" t="s">
        <v>5532</v>
      </c>
      <c r="E7" s="30" t="s">
        <v>668</v>
      </c>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42" t="s">
        <v>36</v>
      </c>
      <c r="AW7" s="42" t="s">
        <v>36</v>
      </c>
    </row>
    <row r="8" spans="2:49" x14ac:dyDescent="0.4">
      <c r="B8" s="30" t="s">
        <v>678</v>
      </c>
      <c r="C8" s="30"/>
      <c r="D8" s="30" t="s">
        <v>5532</v>
      </c>
      <c r="E8" s="30" t="s">
        <v>674</v>
      </c>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42" t="s">
        <v>36</v>
      </c>
      <c r="AW8" s="42" t="s">
        <v>36</v>
      </c>
    </row>
    <row r="9" spans="2:49" x14ac:dyDescent="0.4">
      <c r="B9" s="30" t="s">
        <v>684</v>
      </c>
      <c r="C9" s="30"/>
      <c r="D9" s="30" t="s">
        <v>5532</v>
      </c>
      <c r="E9" s="30" t="s">
        <v>361</v>
      </c>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42" t="s">
        <v>36</v>
      </c>
      <c r="AW9" s="42" t="s">
        <v>36</v>
      </c>
    </row>
    <row r="10" spans="2:49" x14ac:dyDescent="0.4">
      <c r="B10" s="30" t="s">
        <v>690</v>
      </c>
      <c r="C10" s="30"/>
      <c r="D10" s="30" t="s">
        <v>5532</v>
      </c>
      <c r="E10" s="30" t="s">
        <v>685</v>
      </c>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42" t="s">
        <v>36</v>
      </c>
      <c r="AW10" s="42" t="s">
        <v>36</v>
      </c>
    </row>
    <row r="11" spans="2:49" x14ac:dyDescent="0.4">
      <c r="B11" s="30" t="s">
        <v>704</v>
      </c>
      <c r="C11" s="30"/>
      <c r="D11" s="30" t="s">
        <v>5532</v>
      </c>
      <c r="E11" s="30" t="s">
        <v>695</v>
      </c>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42" t="s">
        <v>36</v>
      </c>
      <c r="AW11" s="42" t="s">
        <v>36</v>
      </c>
    </row>
    <row r="12" spans="2:49" x14ac:dyDescent="0.4">
      <c r="B12" s="30" t="s">
        <v>706</v>
      </c>
      <c r="C12" s="30"/>
      <c r="D12" s="30" t="s">
        <v>5532</v>
      </c>
      <c r="E12" s="30" t="s">
        <v>433</v>
      </c>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42" t="s">
        <v>36</v>
      </c>
      <c r="AW12" s="42" t="s">
        <v>36</v>
      </c>
    </row>
    <row r="13" spans="2:49" x14ac:dyDescent="0.4">
      <c r="B13" s="30" t="s">
        <v>128</v>
      </c>
      <c r="C13" s="30"/>
      <c r="D13" s="30" t="s">
        <v>5532</v>
      </c>
      <c r="E13" s="30" t="s">
        <v>498</v>
      </c>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42" t="s">
        <v>36</v>
      </c>
      <c r="AW13" s="42" t="s">
        <v>36</v>
      </c>
    </row>
    <row r="14" spans="2:49" x14ac:dyDescent="0.4">
      <c r="B14" s="30" t="s">
        <v>713</v>
      </c>
      <c r="C14" s="30"/>
      <c r="D14" s="30" t="s">
        <v>5532</v>
      </c>
      <c r="E14" s="30" t="s">
        <v>707</v>
      </c>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42" t="s">
        <v>36</v>
      </c>
      <c r="AW14" s="42" t="s">
        <v>36</v>
      </c>
    </row>
    <row r="15" spans="2:49" x14ac:dyDescent="0.4">
      <c r="B15" s="30" t="s">
        <v>715</v>
      </c>
      <c r="C15" s="30"/>
      <c r="D15" s="30" t="s">
        <v>5532</v>
      </c>
      <c r="E15" s="30" t="s">
        <v>404</v>
      </c>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42" t="s">
        <v>36</v>
      </c>
      <c r="AW15" s="42" t="s">
        <v>36</v>
      </c>
    </row>
    <row r="16" spans="2:49" x14ac:dyDescent="0.4">
      <c r="B16" s="30" t="s">
        <v>133</v>
      </c>
      <c r="C16" s="30"/>
      <c r="D16" s="30" t="s">
        <v>5532</v>
      </c>
      <c r="E16" s="30" t="s">
        <v>716</v>
      </c>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42" t="s">
        <v>36</v>
      </c>
      <c r="AW16" s="42" t="s">
        <v>36</v>
      </c>
    </row>
    <row r="17" spans="2:49" x14ac:dyDescent="0.4">
      <c r="B17" s="30" t="s">
        <v>725</v>
      </c>
      <c r="C17" s="30"/>
      <c r="D17" s="30" t="s">
        <v>5532</v>
      </c>
      <c r="E17" s="30" t="s">
        <v>718</v>
      </c>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42" t="s">
        <v>36</v>
      </c>
      <c r="AW17" s="42" t="s">
        <v>36</v>
      </c>
    </row>
    <row r="18" spans="2:49" x14ac:dyDescent="0.4">
      <c r="B18" s="30" t="s">
        <v>295</v>
      </c>
      <c r="C18" s="30"/>
      <c r="D18" s="30" t="s">
        <v>5532</v>
      </c>
      <c r="E18" s="30" t="s">
        <v>736</v>
      </c>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42" t="s">
        <v>36</v>
      </c>
      <c r="AW18" s="42" t="s">
        <v>36</v>
      </c>
    </row>
    <row r="19" spans="2:49" x14ac:dyDescent="0.4">
      <c r="B19" s="30" t="s">
        <v>739</v>
      </c>
      <c r="C19" s="30"/>
      <c r="D19" s="30" t="s">
        <v>5532</v>
      </c>
      <c r="E19" s="30" t="s">
        <v>737</v>
      </c>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42" t="s">
        <v>36</v>
      </c>
      <c r="AW19" s="42" t="s">
        <v>36</v>
      </c>
    </row>
    <row r="20" spans="2:49" x14ac:dyDescent="0.4">
      <c r="B20" s="30" t="s">
        <v>749</v>
      </c>
      <c r="C20" s="30"/>
      <c r="D20" s="30" t="s">
        <v>5532</v>
      </c>
      <c r="E20" s="30" t="s">
        <v>741</v>
      </c>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42" t="s">
        <v>36</v>
      </c>
      <c r="AW20" s="42" t="s">
        <v>36</v>
      </c>
    </row>
    <row r="21" spans="2:49" x14ac:dyDescent="0.4">
      <c r="B21" s="30" t="s">
        <v>744</v>
      </c>
      <c r="C21" s="30"/>
      <c r="D21" s="30" t="s">
        <v>5532</v>
      </c>
      <c r="E21" s="30" t="s">
        <v>754</v>
      </c>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42" t="s">
        <v>36</v>
      </c>
      <c r="AW21" s="42" t="s">
        <v>36</v>
      </c>
    </row>
    <row r="22" spans="2:49" x14ac:dyDescent="0.4">
      <c r="B22" s="30" t="s">
        <v>759</v>
      </c>
      <c r="C22" s="30"/>
      <c r="D22" s="30" t="s">
        <v>5532</v>
      </c>
      <c r="E22" s="30" t="s">
        <v>758</v>
      </c>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42" t="s">
        <v>36</v>
      </c>
      <c r="AW22" s="42" t="s">
        <v>36</v>
      </c>
    </row>
    <row r="23" spans="2:49" x14ac:dyDescent="0.4">
      <c r="B23" s="30" t="s">
        <v>768</v>
      </c>
      <c r="C23" s="30"/>
      <c r="D23" s="30" t="s">
        <v>5532</v>
      </c>
      <c r="E23" s="30" t="s">
        <v>762</v>
      </c>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42" t="s">
        <v>36</v>
      </c>
      <c r="AW23" s="42" t="s">
        <v>36</v>
      </c>
    </row>
    <row r="24" spans="2:49" x14ac:dyDescent="0.4">
      <c r="B24" s="30" t="s">
        <v>329</v>
      </c>
      <c r="C24" s="30"/>
      <c r="D24" s="30" t="s">
        <v>5532</v>
      </c>
      <c r="E24" s="30" t="s">
        <v>783</v>
      </c>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42" t="s">
        <v>36</v>
      </c>
      <c r="AW24" s="42" t="s">
        <v>36</v>
      </c>
    </row>
    <row r="25" spans="2:49" x14ac:dyDescent="0.4">
      <c r="B25" s="30" t="s">
        <v>2029</v>
      </c>
      <c r="C25" s="30"/>
      <c r="D25" s="30" t="s">
        <v>5532</v>
      </c>
      <c r="E25" s="30" t="s">
        <v>790</v>
      </c>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42" t="s">
        <v>36</v>
      </c>
      <c r="AW25" s="42" t="s">
        <v>36</v>
      </c>
    </row>
    <row r="26" spans="2:49" x14ac:dyDescent="0.4">
      <c r="B26" s="30" t="s">
        <v>2035</v>
      </c>
      <c r="C26" s="30"/>
      <c r="D26" s="30" t="s">
        <v>5532</v>
      </c>
      <c r="E26" s="30" t="s">
        <v>801</v>
      </c>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42" t="s">
        <v>36</v>
      </c>
      <c r="AW26" s="42" t="s">
        <v>36</v>
      </c>
    </row>
    <row r="27" spans="2:49" x14ac:dyDescent="0.4">
      <c r="B27" s="30" t="s">
        <v>1983</v>
      </c>
      <c r="C27" s="30"/>
      <c r="D27" s="30" t="s">
        <v>5532</v>
      </c>
      <c r="E27" s="30" t="s">
        <v>522</v>
      </c>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42" t="s">
        <v>36</v>
      </c>
      <c r="AW27" s="42" t="s">
        <v>36</v>
      </c>
    </row>
  </sheetData>
  <phoneticPr fontId="8"/>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1:AL385"/>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22.25" style="42" bestFit="1" customWidth="1"/>
    <col min="3" max="4" width="3.125" style="42" hidden="1" customWidth="1"/>
    <col min="5" max="5" width="5.875" style="42" bestFit="1" customWidth="1"/>
    <col min="6" max="38" width="3.375" style="42" bestFit="1" customWidth="1"/>
    <col min="39" max="16384" width="3.5" style="42"/>
  </cols>
  <sheetData>
    <row r="1" spans="2:38" x14ac:dyDescent="0.4">
      <c r="B1" s="43" t="s">
        <v>3968</v>
      </c>
      <c r="C1" s="45"/>
      <c r="D1" s="45"/>
    </row>
    <row r="2" spans="2:38" x14ac:dyDescent="0.4">
      <c r="B2" s="44" t="s">
        <v>4995</v>
      </c>
      <c r="C2" s="45"/>
      <c r="D2" s="45"/>
    </row>
    <row r="3" spans="2:38" x14ac:dyDescent="0.4">
      <c r="B3" s="45"/>
      <c r="C3" s="45"/>
      <c r="D3" s="45"/>
    </row>
    <row r="4" spans="2:38" ht="136.5" x14ac:dyDescent="0.4">
      <c r="B4" s="46" t="s">
        <v>2827</v>
      </c>
      <c r="C4" s="46" t="s">
        <v>4618</v>
      </c>
      <c r="D4" s="46" t="s">
        <v>2860</v>
      </c>
      <c r="E4" s="48" t="s">
        <v>2267</v>
      </c>
      <c r="F4" s="48" t="s">
        <v>1205</v>
      </c>
      <c r="G4" s="48" t="s">
        <v>28</v>
      </c>
      <c r="H4" s="48" t="s">
        <v>1521</v>
      </c>
      <c r="I4" s="48" t="s">
        <v>2831</v>
      </c>
      <c r="J4" s="48" t="s">
        <v>2833</v>
      </c>
      <c r="K4" s="48" t="s">
        <v>2837</v>
      </c>
      <c r="L4" s="48" t="s">
        <v>2840</v>
      </c>
      <c r="M4" s="48" t="s">
        <v>2841</v>
      </c>
      <c r="N4" s="48" t="s">
        <v>2842</v>
      </c>
      <c r="O4" s="48" t="s">
        <v>827</v>
      </c>
      <c r="P4" s="48" t="s">
        <v>2848</v>
      </c>
      <c r="Q4" s="51" t="s">
        <v>2056</v>
      </c>
      <c r="R4" s="51" t="s">
        <v>2253</v>
      </c>
      <c r="S4" s="51" t="s">
        <v>2850</v>
      </c>
      <c r="T4" s="51" t="s">
        <v>2853</v>
      </c>
      <c r="U4" s="51" t="s">
        <v>2122</v>
      </c>
      <c r="V4" s="51" t="s">
        <v>2856</v>
      </c>
      <c r="W4" s="51" t="s">
        <v>2811</v>
      </c>
      <c r="X4" s="51" t="s">
        <v>2861</v>
      </c>
      <c r="Y4" s="51" t="s">
        <v>1244</v>
      </c>
      <c r="Z4" s="51" t="s">
        <v>2862</v>
      </c>
      <c r="AA4" s="51" t="s">
        <v>2863</v>
      </c>
      <c r="AB4" s="51" t="s">
        <v>2868</v>
      </c>
      <c r="AC4" s="51" t="s">
        <v>2871</v>
      </c>
      <c r="AD4" s="51" t="s">
        <v>968</v>
      </c>
      <c r="AE4" s="51" t="s">
        <v>2872</v>
      </c>
      <c r="AF4" s="51" t="s">
        <v>2873</v>
      </c>
      <c r="AG4" s="51" t="s">
        <v>2876</v>
      </c>
      <c r="AH4" s="51" t="s">
        <v>2878</v>
      </c>
      <c r="AI4" s="51" t="s">
        <v>25</v>
      </c>
      <c r="AJ4" s="51" t="s">
        <v>2854</v>
      </c>
      <c r="AK4" s="51" t="s">
        <v>2879</v>
      </c>
      <c r="AL4" s="51" t="s">
        <v>2883</v>
      </c>
    </row>
    <row r="5" spans="2:38" x14ac:dyDescent="0.4">
      <c r="B5" s="47" t="s">
        <v>6365</v>
      </c>
      <c r="C5" s="47"/>
      <c r="D5" s="47" t="s">
        <v>7124</v>
      </c>
      <c r="E5" s="30" t="s">
        <v>1583</v>
      </c>
      <c r="F5" s="30" t="s">
        <v>652</v>
      </c>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row>
    <row r="6" spans="2:38" x14ac:dyDescent="0.4">
      <c r="B6" s="47" t="s">
        <v>2532</v>
      </c>
      <c r="C6" s="47"/>
      <c r="D6" s="47" t="s">
        <v>7124</v>
      </c>
      <c r="E6" s="30" t="s">
        <v>689</v>
      </c>
      <c r="F6" s="30" t="s">
        <v>652</v>
      </c>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row>
    <row r="7" spans="2:38" x14ac:dyDescent="0.4">
      <c r="B7" s="47" t="s">
        <v>409</v>
      </c>
      <c r="C7" s="47"/>
      <c r="D7" s="47" t="s">
        <v>7124</v>
      </c>
      <c r="E7" s="30" t="s">
        <v>1592</v>
      </c>
      <c r="F7" s="30" t="s">
        <v>652</v>
      </c>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row>
    <row r="8" spans="2:38" x14ac:dyDescent="0.4">
      <c r="B8" s="47" t="s">
        <v>4521</v>
      </c>
      <c r="C8" s="47"/>
      <c r="D8" s="47" t="s">
        <v>7124</v>
      </c>
      <c r="E8" s="30" t="s">
        <v>1053</v>
      </c>
      <c r="F8" s="30" t="s">
        <v>652</v>
      </c>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row>
    <row r="9" spans="2:38" x14ac:dyDescent="0.4">
      <c r="B9" s="47" t="s">
        <v>6307</v>
      </c>
      <c r="C9" s="47"/>
      <c r="D9" s="47" t="s">
        <v>7124</v>
      </c>
      <c r="E9" s="30" t="s">
        <v>1605</v>
      </c>
      <c r="F9" s="30" t="s">
        <v>652</v>
      </c>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row>
    <row r="10" spans="2:38" x14ac:dyDescent="0.4">
      <c r="B10" s="47" t="s">
        <v>5296</v>
      </c>
      <c r="C10" s="47"/>
      <c r="D10" s="47" t="s">
        <v>7124</v>
      </c>
      <c r="E10" s="30" t="s">
        <v>1610</v>
      </c>
      <c r="F10" s="30" t="s">
        <v>652</v>
      </c>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row>
    <row r="11" spans="2:38" x14ac:dyDescent="0.4">
      <c r="B11" s="47" t="s">
        <v>1619</v>
      </c>
      <c r="C11" s="47"/>
      <c r="D11" s="47" t="s">
        <v>7124</v>
      </c>
      <c r="E11" s="30" t="s">
        <v>179</v>
      </c>
      <c r="F11" s="30" t="s">
        <v>652</v>
      </c>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row>
    <row r="12" spans="2:38" x14ac:dyDescent="0.4">
      <c r="B12" s="47" t="s">
        <v>5302</v>
      </c>
      <c r="C12" s="47"/>
      <c r="D12" s="47" t="s">
        <v>7124</v>
      </c>
      <c r="E12" s="30" t="s">
        <v>1007</v>
      </c>
      <c r="F12" s="30" t="s">
        <v>652</v>
      </c>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row>
    <row r="13" spans="2:38" x14ac:dyDescent="0.4">
      <c r="B13" s="47" t="s">
        <v>5910</v>
      </c>
      <c r="C13" s="47"/>
      <c r="D13" s="47" t="s">
        <v>7124</v>
      </c>
      <c r="E13" s="30" t="s">
        <v>1620</v>
      </c>
      <c r="F13" s="30" t="s">
        <v>652</v>
      </c>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row>
    <row r="14" spans="2:38" x14ac:dyDescent="0.4">
      <c r="B14" s="47" t="s">
        <v>6610</v>
      </c>
      <c r="C14" s="47"/>
      <c r="D14" s="47" t="s">
        <v>7124</v>
      </c>
      <c r="E14" s="30" t="s">
        <v>1624</v>
      </c>
      <c r="F14" s="30" t="s">
        <v>652</v>
      </c>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row>
    <row r="15" spans="2:38" x14ac:dyDescent="0.4">
      <c r="B15" s="47" t="s">
        <v>6611</v>
      </c>
      <c r="C15" s="47"/>
      <c r="D15" s="47" t="s">
        <v>7124</v>
      </c>
      <c r="E15" s="30" t="s">
        <v>310</v>
      </c>
      <c r="F15" s="30" t="s">
        <v>652</v>
      </c>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row>
    <row r="16" spans="2:38" x14ac:dyDescent="0.4">
      <c r="B16" s="47" t="s">
        <v>6612</v>
      </c>
      <c r="C16" s="47"/>
      <c r="D16" s="47" t="s">
        <v>7124</v>
      </c>
      <c r="E16" s="30" t="s">
        <v>1625</v>
      </c>
      <c r="F16" s="30" t="s">
        <v>652</v>
      </c>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row>
    <row r="17" spans="2:38" x14ac:dyDescent="0.4">
      <c r="B17" s="47" t="s">
        <v>1627</v>
      </c>
      <c r="C17" s="47"/>
      <c r="D17" s="47" t="s">
        <v>7124</v>
      </c>
      <c r="E17" s="30" t="s">
        <v>1217</v>
      </c>
      <c r="F17" s="30" t="s">
        <v>652</v>
      </c>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row>
    <row r="18" spans="2:38" x14ac:dyDescent="0.4">
      <c r="B18" s="47" t="s">
        <v>1365</v>
      </c>
      <c r="C18" s="47"/>
      <c r="D18" s="47" t="s">
        <v>7124</v>
      </c>
      <c r="E18" s="30" t="s">
        <v>1550</v>
      </c>
      <c r="F18" s="30" t="s">
        <v>652</v>
      </c>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row>
    <row r="19" spans="2:38" x14ac:dyDescent="0.4">
      <c r="B19" s="47" t="s">
        <v>6578</v>
      </c>
      <c r="C19" s="47"/>
      <c r="D19" s="47" t="s">
        <v>7124</v>
      </c>
      <c r="E19" s="30" t="s">
        <v>543</v>
      </c>
      <c r="F19" s="30" t="s">
        <v>652</v>
      </c>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row>
    <row r="20" spans="2:38" x14ac:dyDescent="0.4">
      <c r="B20" s="47" t="s">
        <v>4719</v>
      </c>
      <c r="C20" s="47"/>
      <c r="D20" s="47" t="s">
        <v>7124</v>
      </c>
      <c r="E20" s="30" t="s">
        <v>1633</v>
      </c>
      <c r="F20" s="30" t="s">
        <v>652</v>
      </c>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row>
    <row r="21" spans="2:38" x14ac:dyDescent="0.4">
      <c r="B21" s="47" t="s">
        <v>4316</v>
      </c>
      <c r="C21" s="47"/>
      <c r="D21" s="47" t="s">
        <v>7124</v>
      </c>
      <c r="E21" s="30" t="s">
        <v>958</v>
      </c>
      <c r="F21" s="30" t="s">
        <v>652</v>
      </c>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row>
    <row r="22" spans="2:38" x14ac:dyDescent="0.4">
      <c r="B22" s="47" t="s">
        <v>1645</v>
      </c>
      <c r="C22" s="47"/>
      <c r="D22" s="47" t="s">
        <v>7124</v>
      </c>
      <c r="E22" s="30" t="s">
        <v>1643</v>
      </c>
      <c r="F22" s="30" t="s">
        <v>652</v>
      </c>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row>
    <row r="23" spans="2:38" x14ac:dyDescent="0.4">
      <c r="B23" s="47" t="s">
        <v>1357</v>
      </c>
      <c r="C23" s="47"/>
      <c r="D23" s="47" t="s">
        <v>7124</v>
      </c>
      <c r="E23" s="30" t="s">
        <v>280</v>
      </c>
      <c r="F23" s="30" t="s">
        <v>652</v>
      </c>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row>
    <row r="24" spans="2:38" x14ac:dyDescent="0.4">
      <c r="B24" s="47" t="s">
        <v>632</v>
      </c>
      <c r="C24" s="47"/>
      <c r="D24" s="47" t="s">
        <v>7124</v>
      </c>
      <c r="E24" s="30" t="s">
        <v>1640</v>
      </c>
      <c r="F24" s="30" t="s">
        <v>652</v>
      </c>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row>
    <row r="25" spans="2:38" x14ac:dyDescent="0.4">
      <c r="B25" s="47" t="s">
        <v>1166</v>
      </c>
      <c r="C25" s="47"/>
      <c r="D25" s="47" t="s">
        <v>7124</v>
      </c>
      <c r="E25" s="30" t="s">
        <v>1646</v>
      </c>
      <c r="F25" s="30" t="s">
        <v>652</v>
      </c>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row>
    <row r="26" spans="2:38" x14ac:dyDescent="0.4">
      <c r="B26" s="47" t="s">
        <v>2571</v>
      </c>
      <c r="C26" s="47"/>
      <c r="D26" s="47" t="s">
        <v>7124</v>
      </c>
      <c r="E26" s="30" t="s">
        <v>1649</v>
      </c>
      <c r="F26" s="30" t="s">
        <v>652</v>
      </c>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row>
    <row r="27" spans="2:38" x14ac:dyDescent="0.4">
      <c r="B27" s="47" t="s">
        <v>977</v>
      </c>
      <c r="C27" s="47"/>
      <c r="D27" s="47" t="s">
        <v>7124</v>
      </c>
      <c r="E27" s="30" t="s">
        <v>1652</v>
      </c>
      <c r="F27" s="30" t="s">
        <v>652</v>
      </c>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row>
    <row r="28" spans="2:38" x14ac:dyDescent="0.4">
      <c r="B28" s="47" t="s">
        <v>3905</v>
      </c>
      <c r="C28" s="47"/>
      <c r="D28" s="47" t="s">
        <v>7124</v>
      </c>
      <c r="E28" s="30" t="s">
        <v>772</v>
      </c>
      <c r="F28" s="30" t="s">
        <v>652</v>
      </c>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row>
    <row r="29" spans="2:38" x14ac:dyDescent="0.4">
      <c r="B29" s="47" t="s">
        <v>998</v>
      </c>
      <c r="C29" s="47"/>
      <c r="D29" s="47" t="s">
        <v>7124</v>
      </c>
      <c r="E29" s="30" t="s">
        <v>709</v>
      </c>
      <c r="F29" s="30" t="s">
        <v>652</v>
      </c>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row>
    <row r="30" spans="2:38" x14ac:dyDescent="0.4">
      <c r="B30" s="47" t="s">
        <v>1662</v>
      </c>
      <c r="C30" s="47"/>
      <c r="D30" s="47" t="s">
        <v>7124</v>
      </c>
      <c r="E30" s="30" t="s">
        <v>1660</v>
      </c>
      <c r="F30" s="30" t="s">
        <v>652</v>
      </c>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row>
    <row r="31" spans="2:38" x14ac:dyDescent="0.4">
      <c r="B31" s="47" t="s">
        <v>6480</v>
      </c>
      <c r="C31" s="47"/>
      <c r="D31" s="47" t="s">
        <v>7124</v>
      </c>
      <c r="E31" s="30" t="s">
        <v>405</v>
      </c>
      <c r="F31" s="30" t="s">
        <v>652</v>
      </c>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row>
    <row r="32" spans="2:38" x14ac:dyDescent="0.4">
      <c r="B32" s="47" t="s">
        <v>6613</v>
      </c>
      <c r="C32" s="47"/>
      <c r="D32" s="47" t="s">
        <v>7124</v>
      </c>
      <c r="E32" s="30" t="s">
        <v>1009</v>
      </c>
      <c r="F32" s="30" t="s">
        <v>652</v>
      </c>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row>
    <row r="33" spans="2:38" x14ac:dyDescent="0.4">
      <c r="B33" s="47" t="s">
        <v>6614</v>
      </c>
      <c r="C33" s="47"/>
      <c r="D33" s="47" t="s">
        <v>7124</v>
      </c>
      <c r="E33" s="30" t="s">
        <v>1665</v>
      </c>
      <c r="F33" s="30" t="s">
        <v>652</v>
      </c>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row>
    <row r="34" spans="2:38" x14ac:dyDescent="0.4">
      <c r="B34" s="47" t="s">
        <v>6615</v>
      </c>
      <c r="C34" s="47"/>
      <c r="D34" s="47" t="s">
        <v>7124</v>
      </c>
      <c r="E34" s="30" t="s">
        <v>1669</v>
      </c>
      <c r="F34" s="30" t="s">
        <v>652</v>
      </c>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row>
    <row r="35" spans="2:38" x14ac:dyDescent="0.4">
      <c r="B35" s="47" t="s">
        <v>4702</v>
      </c>
      <c r="C35" s="47"/>
      <c r="D35" s="47" t="s">
        <v>7124</v>
      </c>
      <c r="E35" s="30" t="s">
        <v>1678</v>
      </c>
      <c r="F35" s="30" t="s">
        <v>652</v>
      </c>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row>
    <row r="36" spans="2:38" x14ac:dyDescent="0.4">
      <c r="B36" s="47" t="s">
        <v>6616</v>
      </c>
      <c r="C36" s="47"/>
      <c r="D36" s="47" t="s">
        <v>7124</v>
      </c>
      <c r="E36" s="30" t="s">
        <v>1683</v>
      </c>
      <c r="F36" s="30" t="s">
        <v>652</v>
      </c>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row>
    <row r="37" spans="2:38" x14ac:dyDescent="0.4">
      <c r="B37" s="47" t="s">
        <v>6617</v>
      </c>
      <c r="C37" s="47"/>
      <c r="D37" s="47" t="s">
        <v>7124</v>
      </c>
      <c r="E37" s="30" t="s">
        <v>1688</v>
      </c>
      <c r="F37" s="30" t="s">
        <v>652</v>
      </c>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row>
    <row r="38" spans="2:38" x14ac:dyDescent="0.4">
      <c r="B38" s="47" t="s">
        <v>6618</v>
      </c>
      <c r="C38" s="47"/>
      <c r="D38" s="47" t="s">
        <v>7124</v>
      </c>
      <c r="E38" s="30" t="s">
        <v>1689</v>
      </c>
      <c r="F38" s="30" t="s">
        <v>652</v>
      </c>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row>
    <row r="39" spans="2:38" x14ac:dyDescent="0.4">
      <c r="B39" s="47" t="s">
        <v>6619</v>
      </c>
      <c r="C39" s="47"/>
      <c r="D39" s="47" t="s">
        <v>7124</v>
      </c>
      <c r="E39" s="30" t="s">
        <v>745</v>
      </c>
      <c r="F39" s="30" t="s">
        <v>652</v>
      </c>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row>
    <row r="40" spans="2:38" x14ac:dyDescent="0.4">
      <c r="B40" s="47" t="s">
        <v>6620</v>
      </c>
      <c r="C40" s="47"/>
      <c r="D40" s="47" t="s">
        <v>7124</v>
      </c>
      <c r="E40" s="30" t="s">
        <v>1698</v>
      </c>
      <c r="F40" s="30" t="s">
        <v>652</v>
      </c>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row>
    <row r="41" spans="2:38" x14ac:dyDescent="0.4">
      <c r="B41" s="47" t="s">
        <v>638</v>
      </c>
      <c r="C41" s="47"/>
      <c r="D41" s="47" t="s">
        <v>7124</v>
      </c>
      <c r="E41" s="30" t="s">
        <v>1703</v>
      </c>
      <c r="F41" s="30" t="s">
        <v>652</v>
      </c>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row>
    <row r="42" spans="2:38" x14ac:dyDescent="0.4">
      <c r="B42" s="47" t="s">
        <v>6621</v>
      </c>
      <c r="C42" s="47"/>
      <c r="D42" s="47" t="s">
        <v>7124</v>
      </c>
      <c r="E42" s="30" t="s">
        <v>1706</v>
      </c>
      <c r="F42" s="30" t="s">
        <v>652</v>
      </c>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row>
    <row r="43" spans="2:38" x14ac:dyDescent="0.4">
      <c r="B43" s="47" t="s">
        <v>226</v>
      </c>
      <c r="C43" s="47"/>
      <c r="D43" s="47" t="s">
        <v>7124</v>
      </c>
      <c r="E43" s="30" t="s">
        <v>635</v>
      </c>
      <c r="F43" s="30" t="s">
        <v>652</v>
      </c>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row>
    <row r="44" spans="2:38" x14ac:dyDescent="0.4">
      <c r="B44" s="47" t="s">
        <v>1063</v>
      </c>
      <c r="C44" s="47"/>
      <c r="D44" s="47" t="s">
        <v>7124</v>
      </c>
      <c r="E44" s="30" t="s">
        <v>1630</v>
      </c>
      <c r="F44" s="30" t="s">
        <v>652</v>
      </c>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row>
    <row r="45" spans="2:38" x14ac:dyDescent="0.4">
      <c r="B45" s="47" t="s">
        <v>6585</v>
      </c>
      <c r="C45" s="47"/>
      <c r="D45" s="47" t="s">
        <v>7124</v>
      </c>
      <c r="E45" s="30" t="s">
        <v>1707</v>
      </c>
      <c r="F45" s="30" t="s">
        <v>652</v>
      </c>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row>
    <row r="46" spans="2:38" x14ac:dyDescent="0.4">
      <c r="B46" s="47" t="s">
        <v>1500</v>
      </c>
      <c r="C46" s="47"/>
      <c r="D46" s="47" t="s">
        <v>7124</v>
      </c>
      <c r="E46" s="30" t="s">
        <v>1315</v>
      </c>
      <c r="F46" s="30" t="s">
        <v>652</v>
      </c>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row>
    <row r="47" spans="2:38" x14ac:dyDescent="0.4">
      <c r="B47" s="47" t="s">
        <v>5868</v>
      </c>
      <c r="C47" s="47"/>
      <c r="D47" s="47" t="s">
        <v>7124</v>
      </c>
      <c r="E47" s="30" t="s">
        <v>1714</v>
      </c>
      <c r="F47" s="30" t="s">
        <v>652</v>
      </c>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row>
    <row r="48" spans="2:38" x14ac:dyDescent="0.4">
      <c r="B48" s="47" t="s">
        <v>2733</v>
      </c>
      <c r="C48" s="47"/>
      <c r="D48" s="47" t="s">
        <v>7124</v>
      </c>
      <c r="E48" s="30" t="s">
        <v>1725</v>
      </c>
      <c r="F48" s="30" t="s">
        <v>652</v>
      </c>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row>
    <row r="49" spans="2:38" x14ac:dyDescent="0.4">
      <c r="B49" s="47" t="s">
        <v>1732</v>
      </c>
      <c r="C49" s="47"/>
      <c r="D49" s="47" t="s">
        <v>7124</v>
      </c>
      <c r="E49" s="30" t="s">
        <v>1731</v>
      </c>
      <c r="F49" s="30" t="s">
        <v>652</v>
      </c>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row>
    <row r="50" spans="2:38" x14ac:dyDescent="0.4">
      <c r="B50" s="47" t="s">
        <v>1737</v>
      </c>
      <c r="C50" s="47"/>
      <c r="D50" s="47" t="s">
        <v>7124</v>
      </c>
      <c r="E50" s="30" t="s">
        <v>1735</v>
      </c>
      <c r="F50" s="30" t="s">
        <v>652</v>
      </c>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row>
    <row r="51" spans="2:38" x14ac:dyDescent="0.4">
      <c r="B51" s="47" t="s">
        <v>1740</v>
      </c>
      <c r="C51" s="47"/>
      <c r="D51" s="47" t="s">
        <v>7124</v>
      </c>
      <c r="E51" s="30" t="s">
        <v>1231</v>
      </c>
      <c r="F51" s="30" t="s">
        <v>652</v>
      </c>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row>
    <row r="52" spans="2:38" x14ac:dyDescent="0.4">
      <c r="B52" s="47" t="s">
        <v>6232</v>
      </c>
      <c r="C52" s="47"/>
      <c r="D52" s="47" t="s">
        <v>7124</v>
      </c>
      <c r="E52" s="30" t="s">
        <v>1744</v>
      </c>
      <c r="F52" s="30" t="s">
        <v>652</v>
      </c>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row>
    <row r="53" spans="2:38" x14ac:dyDescent="0.4">
      <c r="B53" s="47" t="s">
        <v>5011</v>
      </c>
      <c r="C53" s="47"/>
      <c r="D53" s="47" t="s">
        <v>7124</v>
      </c>
      <c r="E53" s="30" t="s">
        <v>1752</v>
      </c>
      <c r="F53" s="30" t="s">
        <v>652</v>
      </c>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row>
    <row r="54" spans="2:38" x14ac:dyDescent="0.4">
      <c r="B54" s="47" t="s">
        <v>2339</v>
      </c>
      <c r="C54" s="47"/>
      <c r="D54" s="47" t="s">
        <v>7124</v>
      </c>
      <c r="E54" s="30" t="s">
        <v>1200</v>
      </c>
      <c r="F54" s="30" t="s">
        <v>652</v>
      </c>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row>
    <row r="55" spans="2:38" x14ac:dyDescent="0.4">
      <c r="B55" s="47" t="s">
        <v>4982</v>
      </c>
      <c r="C55" s="47"/>
      <c r="D55" s="47" t="s">
        <v>7124</v>
      </c>
      <c r="E55" s="30" t="s">
        <v>1759</v>
      </c>
      <c r="F55" s="30" t="s">
        <v>652</v>
      </c>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row>
    <row r="56" spans="2:38" x14ac:dyDescent="0.4">
      <c r="B56" s="47" t="s">
        <v>6622</v>
      </c>
      <c r="C56" s="47"/>
      <c r="D56" s="47" t="s">
        <v>7124</v>
      </c>
      <c r="E56" s="30" t="s">
        <v>1762</v>
      </c>
      <c r="F56" s="30" t="s">
        <v>652</v>
      </c>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row>
    <row r="57" spans="2:38" x14ac:dyDescent="0.4">
      <c r="B57" s="47" t="s">
        <v>5978</v>
      </c>
      <c r="C57" s="47"/>
      <c r="D57" s="47" t="s">
        <v>7124</v>
      </c>
      <c r="E57" s="30" t="s">
        <v>1767</v>
      </c>
      <c r="F57" s="30" t="s">
        <v>652</v>
      </c>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row>
    <row r="58" spans="2:38" x14ac:dyDescent="0.4">
      <c r="B58" s="47" t="s">
        <v>3675</v>
      </c>
      <c r="C58" s="47"/>
      <c r="D58" s="47" t="s">
        <v>7124</v>
      </c>
      <c r="E58" s="30" t="s">
        <v>1771</v>
      </c>
      <c r="F58" s="30" t="s">
        <v>652</v>
      </c>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row>
    <row r="59" spans="2:38" x14ac:dyDescent="0.4">
      <c r="B59" s="47" t="s">
        <v>5540</v>
      </c>
      <c r="C59" s="47"/>
      <c r="D59" s="47" t="s">
        <v>7124</v>
      </c>
      <c r="E59" s="30" t="s">
        <v>1052</v>
      </c>
      <c r="F59" s="30" t="s">
        <v>652</v>
      </c>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row>
    <row r="60" spans="2:38" x14ac:dyDescent="0.4">
      <c r="B60" s="47" t="s">
        <v>6623</v>
      </c>
      <c r="C60" s="47"/>
      <c r="D60" s="47" t="s">
        <v>7124</v>
      </c>
      <c r="E60" s="30" t="s">
        <v>1777</v>
      </c>
      <c r="F60" s="30" t="s">
        <v>652</v>
      </c>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row>
    <row r="61" spans="2:38" x14ac:dyDescent="0.4">
      <c r="B61" s="47" t="s">
        <v>148</v>
      </c>
      <c r="C61" s="47"/>
      <c r="D61" s="47" t="s">
        <v>7124</v>
      </c>
      <c r="E61" s="30" t="s">
        <v>1687</v>
      </c>
      <c r="F61" s="30" t="s">
        <v>652</v>
      </c>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row>
    <row r="62" spans="2:38" x14ac:dyDescent="0.4">
      <c r="B62" s="47" t="s">
        <v>6624</v>
      </c>
      <c r="C62" s="47"/>
      <c r="D62" s="47" t="s">
        <v>7124</v>
      </c>
      <c r="E62" s="30" t="s">
        <v>1606</v>
      </c>
      <c r="F62" s="30" t="s">
        <v>652</v>
      </c>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row>
    <row r="63" spans="2:38" x14ac:dyDescent="0.4">
      <c r="B63" s="47" t="s">
        <v>1787</v>
      </c>
      <c r="C63" s="47"/>
      <c r="D63" s="47" t="s">
        <v>7124</v>
      </c>
      <c r="E63" s="30" t="s">
        <v>1785</v>
      </c>
      <c r="F63" s="30" t="s">
        <v>652</v>
      </c>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row>
    <row r="64" spans="2:38" x14ac:dyDescent="0.4">
      <c r="B64" s="47" t="s">
        <v>1790</v>
      </c>
      <c r="C64" s="47"/>
      <c r="D64" s="47" t="s">
        <v>7124</v>
      </c>
      <c r="E64" s="30" t="s">
        <v>1421</v>
      </c>
      <c r="F64" s="30" t="s">
        <v>652</v>
      </c>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row>
    <row r="65" spans="2:38" x14ac:dyDescent="0.4">
      <c r="B65" s="47" t="s">
        <v>6625</v>
      </c>
      <c r="C65" s="47"/>
      <c r="D65" s="47" t="s">
        <v>7124</v>
      </c>
      <c r="E65" s="30" t="s">
        <v>1792</v>
      </c>
      <c r="F65" s="30" t="s">
        <v>652</v>
      </c>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row>
    <row r="66" spans="2:38" x14ac:dyDescent="0.4">
      <c r="B66" s="47" t="s">
        <v>913</v>
      </c>
      <c r="C66" s="47"/>
      <c r="D66" s="47" t="s">
        <v>7124</v>
      </c>
      <c r="E66" s="30" t="s">
        <v>58</v>
      </c>
      <c r="F66" s="30" t="s">
        <v>652</v>
      </c>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row>
    <row r="67" spans="2:38" x14ac:dyDescent="0.4">
      <c r="B67" s="47" t="s">
        <v>6626</v>
      </c>
      <c r="C67" s="47"/>
      <c r="D67" s="47" t="s">
        <v>7124</v>
      </c>
      <c r="E67" s="30" t="s">
        <v>318</v>
      </c>
      <c r="F67" s="30" t="s">
        <v>652</v>
      </c>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row>
    <row r="68" spans="2:38" x14ac:dyDescent="0.4">
      <c r="B68" s="47" t="s">
        <v>3988</v>
      </c>
      <c r="C68" s="47"/>
      <c r="D68" s="47" t="s">
        <v>7124</v>
      </c>
      <c r="E68" s="30" t="s">
        <v>1802</v>
      </c>
      <c r="F68" s="30" t="s">
        <v>652</v>
      </c>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row>
    <row r="69" spans="2:38" x14ac:dyDescent="0.4">
      <c r="B69" s="47" t="s">
        <v>608</v>
      </c>
      <c r="C69" s="47"/>
      <c r="D69" s="47" t="s">
        <v>7124</v>
      </c>
      <c r="E69" s="30" t="s">
        <v>1803</v>
      </c>
      <c r="F69" s="30" t="s">
        <v>652</v>
      </c>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row>
    <row r="70" spans="2:38" x14ac:dyDescent="0.4">
      <c r="B70" s="47" t="s">
        <v>6627</v>
      </c>
      <c r="C70" s="47"/>
      <c r="D70" s="47" t="s">
        <v>7124</v>
      </c>
      <c r="E70" s="30" t="s">
        <v>1810</v>
      </c>
      <c r="F70" s="30" t="s">
        <v>652</v>
      </c>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row>
    <row r="71" spans="2:38" x14ac:dyDescent="0.4">
      <c r="B71" s="47" t="s">
        <v>6628</v>
      </c>
      <c r="C71" s="47"/>
      <c r="D71" s="47" t="s">
        <v>7124</v>
      </c>
      <c r="E71" s="30" t="s">
        <v>574</v>
      </c>
      <c r="F71" s="30" t="s">
        <v>652</v>
      </c>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row>
    <row r="72" spans="2:38" x14ac:dyDescent="0.4">
      <c r="B72" s="47" t="s">
        <v>6629</v>
      </c>
      <c r="C72" s="47"/>
      <c r="D72" s="47" t="s">
        <v>7124</v>
      </c>
      <c r="E72" s="30" t="s">
        <v>1822</v>
      </c>
      <c r="F72" s="30" t="s">
        <v>652</v>
      </c>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row>
    <row r="73" spans="2:38" x14ac:dyDescent="0.4">
      <c r="B73" s="47" t="s">
        <v>985</v>
      </c>
      <c r="C73" s="47"/>
      <c r="D73" s="47" t="s">
        <v>7124</v>
      </c>
      <c r="E73" s="30" t="s">
        <v>1825</v>
      </c>
      <c r="F73" s="30" t="s">
        <v>652</v>
      </c>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row>
    <row r="74" spans="2:38" x14ac:dyDescent="0.4">
      <c r="B74" s="47" t="s">
        <v>1578</v>
      </c>
      <c r="C74" s="47"/>
      <c r="D74" s="47" t="s">
        <v>7124</v>
      </c>
      <c r="E74" s="30" t="s">
        <v>1829</v>
      </c>
      <c r="F74" s="30" t="s">
        <v>652</v>
      </c>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row>
    <row r="75" spans="2:38" x14ac:dyDescent="0.4">
      <c r="B75" s="47" t="s">
        <v>1836</v>
      </c>
      <c r="C75" s="47"/>
      <c r="D75" s="47" t="s">
        <v>7124</v>
      </c>
      <c r="E75" s="30" t="s">
        <v>1833</v>
      </c>
      <c r="F75" s="30" t="s">
        <v>652</v>
      </c>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row>
    <row r="76" spans="2:38" x14ac:dyDescent="0.4">
      <c r="B76" s="47" t="s">
        <v>1842</v>
      </c>
      <c r="C76" s="47"/>
      <c r="D76" s="47" t="s">
        <v>7124</v>
      </c>
      <c r="E76" s="30" t="s">
        <v>1837</v>
      </c>
      <c r="F76" s="30" t="s">
        <v>652</v>
      </c>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row>
    <row r="77" spans="2:38" x14ac:dyDescent="0.4">
      <c r="B77" s="47" t="s">
        <v>2060</v>
      </c>
      <c r="C77" s="47"/>
      <c r="D77" s="47" t="s">
        <v>7124</v>
      </c>
      <c r="E77" s="30" t="s">
        <v>1848</v>
      </c>
      <c r="F77" s="30" t="s">
        <v>652</v>
      </c>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row>
    <row r="78" spans="2:38" x14ac:dyDescent="0.4">
      <c r="B78" s="47" t="s">
        <v>4408</v>
      </c>
      <c r="C78" s="47"/>
      <c r="D78" s="47" t="s">
        <v>7124</v>
      </c>
      <c r="E78" s="30" t="s">
        <v>1230</v>
      </c>
      <c r="F78" s="30" t="s">
        <v>652</v>
      </c>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row>
    <row r="79" spans="2:38" x14ac:dyDescent="0.4">
      <c r="B79" s="47" t="s">
        <v>6631</v>
      </c>
      <c r="C79" s="47"/>
      <c r="D79" s="47" t="s">
        <v>7124</v>
      </c>
      <c r="E79" s="30" t="s">
        <v>1860</v>
      </c>
      <c r="F79" s="30" t="s">
        <v>652</v>
      </c>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row>
    <row r="80" spans="2:38" x14ac:dyDescent="0.4">
      <c r="B80" s="47" t="s">
        <v>6632</v>
      </c>
      <c r="C80" s="47"/>
      <c r="D80" s="47" t="s">
        <v>7124</v>
      </c>
      <c r="E80" s="30" t="s">
        <v>1011</v>
      </c>
      <c r="F80" s="30" t="s">
        <v>652</v>
      </c>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row>
    <row r="81" spans="2:38" x14ac:dyDescent="0.4">
      <c r="B81" s="47" t="s">
        <v>97</v>
      </c>
      <c r="C81" s="47"/>
      <c r="D81" s="47" t="s">
        <v>7124</v>
      </c>
      <c r="E81" s="30" t="s">
        <v>1869</v>
      </c>
      <c r="F81" s="30" t="s">
        <v>652</v>
      </c>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row>
    <row r="82" spans="2:38" x14ac:dyDescent="0.4">
      <c r="B82" s="47" t="s">
        <v>1350</v>
      </c>
      <c r="C82" s="47"/>
      <c r="D82" s="47" t="s">
        <v>7124</v>
      </c>
      <c r="E82" s="30" t="s">
        <v>1876</v>
      </c>
      <c r="F82" s="30" t="s">
        <v>652</v>
      </c>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row>
    <row r="83" spans="2:38" x14ac:dyDescent="0.4">
      <c r="B83" s="47" t="s">
        <v>1879</v>
      </c>
      <c r="C83" s="47"/>
      <c r="D83" s="47" t="s">
        <v>7124</v>
      </c>
      <c r="E83" s="30" t="s">
        <v>576</v>
      </c>
      <c r="F83" s="30" t="s">
        <v>652</v>
      </c>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row>
    <row r="84" spans="2:38" x14ac:dyDescent="0.4">
      <c r="B84" s="47" t="s">
        <v>1884</v>
      </c>
      <c r="C84" s="47"/>
      <c r="D84" s="47" t="s">
        <v>7124</v>
      </c>
      <c r="E84" s="30" t="s">
        <v>1882</v>
      </c>
      <c r="F84" s="30" t="s">
        <v>652</v>
      </c>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row>
    <row r="85" spans="2:38" x14ac:dyDescent="0.4">
      <c r="B85" s="47" t="s">
        <v>1886</v>
      </c>
      <c r="C85" s="47"/>
      <c r="D85" s="47" t="s">
        <v>7124</v>
      </c>
      <c r="E85" s="30" t="s">
        <v>1615</v>
      </c>
      <c r="F85" s="30" t="s">
        <v>652</v>
      </c>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row>
    <row r="86" spans="2:38" x14ac:dyDescent="0.4">
      <c r="B86" s="47" t="s">
        <v>5776</v>
      </c>
      <c r="C86" s="47"/>
      <c r="D86" s="47" t="s">
        <v>7124</v>
      </c>
      <c r="E86" s="30" t="s">
        <v>777</v>
      </c>
      <c r="F86" s="30" t="s">
        <v>652</v>
      </c>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row>
    <row r="87" spans="2:38" x14ac:dyDescent="0.4">
      <c r="B87" s="47" t="s">
        <v>6633</v>
      </c>
      <c r="C87" s="47"/>
      <c r="D87" s="47" t="s">
        <v>7124</v>
      </c>
      <c r="E87" s="30" t="s">
        <v>1891</v>
      </c>
      <c r="F87" s="30" t="s">
        <v>652</v>
      </c>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row>
    <row r="88" spans="2:38" x14ac:dyDescent="0.4">
      <c r="B88" s="47" t="s">
        <v>1028</v>
      </c>
      <c r="C88" s="47"/>
      <c r="D88" s="47" t="s">
        <v>7124</v>
      </c>
      <c r="E88" s="30" t="s">
        <v>999</v>
      </c>
      <c r="F88" s="30" t="s">
        <v>652</v>
      </c>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row>
    <row r="89" spans="2:38" x14ac:dyDescent="0.4">
      <c r="B89" s="47" t="s">
        <v>1628</v>
      </c>
      <c r="C89" s="47"/>
      <c r="D89" s="47" t="s">
        <v>7124</v>
      </c>
      <c r="E89" s="30" t="s">
        <v>1893</v>
      </c>
      <c r="F89" s="30" t="s">
        <v>652</v>
      </c>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row>
    <row r="90" spans="2:38" x14ac:dyDescent="0.4">
      <c r="B90" s="47" t="s">
        <v>1840</v>
      </c>
      <c r="C90" s="47"/>
      <c r="D90" s="47" t="s">
        <v>7124</v>
      </c>
      <c r="E90" s="30" t="s">
        <v>629</v>
      </c>
      <c r="F90" s="30" t="s">
        <v>652</v>
      </c>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row>
    <row r="91" spans="2:38" x14ac:dyDescent="0.4">
      <c r="B91" s="47" t="s">
        <v>3273</v>
      </c>
      <c r="C91" s="47"/>
      <c r="D91" s="47" t="s">
        <v>7124</v>
      </c>
      <c r="E91" s="30" t="s">
        <v>1726</v>
      </c>
      <c r="F91" s="30" t="s">
        <v>652</v>
      </c>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row>
    <row r="92" spans="2:38" x14ac:dyDescent="0.4">
      <c r="B92" s="47" t="s">
        <v>6634</v>
      </c>
      <c r="C92" s="47"/>
      <c r="D92" s="47" t="s">
        <v>7124</v>
      </c>
      <c r="E92" s="30" t="s">
        <v>1900</v>
      </c>
      <c r="F92" s="30" t="s">
        <v>652</v>
      </c>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row>
    <row r="93" spans="2:38" x14ac:dyDescent="0.4">
      <c r="B93" s="47" t="s">
        <v>496</v>
      </c>
      <c r="C93" s="47"/>
      <c r="D93" s="47" t="s">
        <v>7124</v>
      </c>
      <c r="E93" s="30" t="s">
        <v>1355</v>
      </c>
      <c r="F93" s="30" t="s">
        <v>652</v>
      </c>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row>
    <row r="94" spans="2:38" x14ac:dyDescent="0.4">
      <c r="B94" s="47" t="s">
        <v>1143</v>
      </c>
      <c r="C94" s="47"/>
      <c r="D94" s="47" t="s">
        <v>7124</v>
      </c>
      <c r="E94" s="30" t="s">
        <v>1119</v>
      </c>
      <c r="F94" s="30" t="s">
        <v>652</v>
      </c>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row>
    <row r="95" spans="2:38" x14ac:dyDescent="0.4">
      <c r="B95" s="47" t="s">
        <v>6635</v>
      </c>
      <c r="C95" s="47"/>
      <c r="D95" s="47" t="s">
        <v>7124</v>
      </c>
      <c r="E95" s="30" t="s">
        <v>1913</v>
      </c>
      <c r="F95" s="30" t="s">
        <v>652</v>
      </c>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row>
    <row r="96" spans="2:38" x14ac:dyDescent="0.4">
      <c r="B96" s="47" t="s">
        <v>6636</v>
      </c>
      <c r="C96" s="47"/>
      <c r="D96" s="47" t="s">
        <v>7124</v>
      </c>
      <c r="E96" s="30" t="s">
        <v>1914</v>
      </c>
      <c r="F96" s="30" t="s">
        <v>652</v>
      </c>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row>
    <row r="97" spans="2:38" x14ac:dyDescent="0.4">
      <c r="B97" s="47" t="s">
        <v>3809</v>
      </c>
      <c r="C97" s="47"/>
      <c r="D97" s="47" t="s">
        <v>7124</v>
      </c>
      <c r="E97" s="30" t="s">
        <v>1821</v>
      </c>
      <c r="F97" s="30" t="s">
        <v>652</v>
      </c>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row>
    <row r="98" spans="2:38" x14ac:dyDescent="0.4">
      <c r="B98" s="47" t="s">
        <v>6056</v>
      </c>
      <c r="C98" s="47"/>
      <c r="D98" s="47" t="s">
        <v>7124</v>
      </c>
      <c r="E98" s="30" t="s">
        <v>1918</v>
      </c>
      <c r="F98" s="30" t="s">
        <v>652</v>
      </c>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row>
    <row r="99" spans="2:38" x14ac:dyDescent="0.4">
      <c r="B99" s="47" t="s">
        <v>6637</v>
      </c>
      <c r="C99" s="47"/>
      <c r="D99" s="47" t="s">
        <v>7124</v>
      </c>
      <c r="E99" s="30" t="s">
        <v>46</v>
      </c>
      <c r="F99" s="30" t="s">
        <v>652</v>
      </c>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row>
    <row r="100" spans="2:38" x14ac:dyDescent="0.4">
      <c r="B100" s="47" t="s">
        <v>4139</v>
      </c>
      <c r="C100" s="47"/>
      <c r="D100" s="47" t="s">
        <v>7124</v>
      </c>
      <c r="E100" s="30" t="s">
        <v>1924</v>
      </c>
      <c r="F100" s="30" t="s">
        <v>652</v>
      </c>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row>
    <row r="101" spans="2:38" x14ac:dyDescent="0.4">
      <c r="B101" s="47" t="s">
        <v>302</v>
      </c>
      <c r="C101" s="47"/>
      <c r="D101" s="47" t="s">
        <v>7124</v>
      </c>
      <c r="E101" s="30" t="s">
        <v>240</v>
      </c>
      <c r="F101" s="30" t="s">
        <v>652</v>
      </c>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row>
    <row r="102" spans="2:38" x14ac:dyDescent="0.4">
      <c r="B102" s="47" t="s">
        <v>6630</v>
      </c>
      <c r="C102" s="47"/>
      <c r="D102" s="47" t="s">
        <v>7124</v>
      </c>
      <c r="E102" s="30" t="s">
        <v>1722</v>
      </c>
      <c r="F102" s="30" t="s">
        <v>652</v>
      </c>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row>
    <row r="103" spans="2:38" x14ac:dyDescent="0.4">
      <c r="B103" s="47" t="s">
        <v>5654</v>
      </c>
      <c r="C103" s="47"/>
      <c r="D103" s="47" t="s">
        <v>7124</v>
      </c>
      <c r="E103" s="30" t="s">
        <v>1927</v>
      </c>
      <c r="F103" s="30" t="s">
        <v>652</v>
      </c>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row>
    <row r="104" spans="2:38" x14ac:dyDescent="0.4">
      <c r="B104" s="47" t="s">
        <v>2838</v>
      </c>
      <c r="C104" s="47"/>
      <c r="D104" s="47" t="s">
        <v>7124</v>
      </c>
      <c r="E104" s="30" t="s">
        <v>1928</v>
      </c>
      <c r="F104" s="30" t="s">
        <v>652</v>
      </c>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row>
    <row r="105" spans="2:38" x14ac:dyDescent="0.4">
      <c r="B105" s="47" t="s">
        <v>1865</v>
      </c>
      <c r="C105" s="47"/>
      <c r="D105" s="47" t="s">
        <v>7124</v>
      </c>
      <c r="E105" s="30" t="s">
        <v>1931</v>
      </c>
      <c r="F105" s="30" t="s">
        <v>652</v>
      </c>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row>
    <row r="106" spans="2:38" x14ac:dyDescent="0.4">
      <c r="B106" s="47" t="s">
        <v>6638</v>
      </c>
      <c r="C106" s="47"/>
      <c r="D106" s="47" t="s">
        <v>7124</v>
      </c>
      <c r="E106" s="30" t="s">
        <v>1149</v>
      </c>
      <c r="F106" s="30" t="s">
        <v>652</v>
      </c>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row>
    <row r="107" spans="2:38" x14ac:dyDescent="0.4">
      <c r="B107" s="47" t="s">
        <v>6639</v>
      </c>
      <c r="C107" s="47"/>
      <c r="D107" s="47" t="s">
        <v>7124</v>
      </c>
      <c r="E107" s="30" t="s">
        <v>1743</v>
      </c>
      <c r="F107" s="30" t="s">
        <v>652</v>
      </c>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row>
    <row r="108" spans="2:38" x14ac:dyDescent="0.4">
      <c r="B108" s="47" t="s">
        <v>846</v>
      </c>
      <c r="C108" s="47"/>
      <c r="D108" s="47" t="s">
        <v>7124</v>
      </c>
      <c r="E108" s="30" t="s">
        <v>1935</v>
      </c>
      <c r="F108" s="30" t="s">
        <v>652</v>
      </c>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row>
    <row r="109" spans="2:38" x14ac:dyDescent="0.4">
      <c r="B109" s="47" t="s">
        <v>1531</v>
      </c>
      <c r="C109" s="47"/>
      <c r="D109" s="47" t="s">
        <v>7124</v>
      </c>
      <c r="E109" s="30" t="s">
        <v>1661</v>
      </c>
      <c r="F109" s="30" t="s">
        <v>652</v>
      </c>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row>
    <row r="110" spans="2:38" x14ac:dyDescent="0.4">
      <c r="B110" s="47" t="s">
        <v>616</v>
      </c>
      <c r="C110" s="47"/>
      <c r="D110" s="47" t="s">
        <v>7124</v>
      </c>
      <c r="E110" s="30" t="s">
        <v>1938</v>
      </c>
      <c r="F110" s="30" t="s">
        <v>652</v>
      </c>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row>
    <row r="111" spans="2:38" x14ac:dyDescent="0.4">
      <c r="B111" s="47" t="s">
        <v>1946</v>
      </c>
      <c r="C111" s="47"/>
      <c r="D111" s="47" t="s">
        <v>7124</v>
      </c>
      <c r="E111" s="30" t="s">
        <v>1046</v>
      </c>
      <c r="F111" s="30" t="s">
        <v>652</v>
      </c>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row>
    <row r="112" spans="2:38" x14ac:dyDescent="0.4">
      <c r="B112" s="47" t="s">
        <v>6640</v>
      </c>
      <c r="C112" s="47"/>
      <c r="D112" s="47" t="s">
        <v>7124</v>
      </c>
      <c r="E112" s="30" t="s">
        <v>1950</v>
      </c>
      <c r="F112" s="30" t="s">
        <v>652</v>
      </c>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row>
    <row r="113" spans="2:38" x14ac:dyDescent="0.4">
      <c r="B113" s="47" t="s">
        <v>6641</v>
      </c>
      <c r="C113" s="47"/>
      <c r="D113" s="47" t="s">
        <v>7124</v>
      </c>
      <c r="E113" s="30" t="s">
        <v>1957</v>
      </c>
      <c r="F113" s="30" t="s">
        <v>652</v>
      </c>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row>
    <row r="114" spans="2:38" x14ac:dyDescent="0.4">
      <c r="B114" s="47" t="s">
        <v>6109</v>
      </c>
      <c r="C114" s="47"/>
      <c r="D114" s="47" t="s">
        <v>7124</v>
      </c>
      <c r="E114" s="30" t="s">
        <v>1961</v>
      </c>
      <c r="F114" s="30" t="s">
        <v>652</v>
      </c>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row>
    <row r="115" spans="2:38" x14ac:dyDescent="0.4">
      <c r="B115" s="47" t="s">
        <v>1976</v>
      </c>
      <c r="C115" s="47"/>
      <c r="D115" s="47" t="s">
        <v>7124</v>
      </c>
      <c r="E115" s="30" t="s">
        <v>1968</v>
      </c>
      <c r="F115" s="30" t="s">
        <v>652</v>
      </c>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row>
    <row r="116" spans="2:38" x14ac:dyDescent="0.4">
      <c r="B116" s="47" t="s">
        <v>647</v>
      </c>
      <c r="C116" s="47"/>
      <c r="D116" s="47" t="s">
        <v>7124</v>
      </c>
      <c r="E116" s="30" t="s">
        <v>644</v>
      </c>
      <c r="F116" s="30" t="s">
        <v>652</v>
      </c>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row>
    <row r="117" spans="2:38" x14ac:dyDescent="0.4">
      <c r="B117" s="47" t="s">
        <v>223</v>
      </c>
      <c r="C117" s="47"/>
      <c r="D117" s="47" t="s">
        <v>7124</v>
      </c>
      <c r="E117" s="30" t="s">
        <v>1258</v>
      </c>
      <c r="F117" s="30" t="s">
        <v>652</v>
      </c>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row>
    <row r="118" spans="2:38" x14ac:dyDescent="0.4">
      <c r="B118" s="47" t="s">
        <v>3126</v>
      </c>
      <c r="C118" s="47"/>
      <c r="D118" s="47" t="s">
        <v>7124</v>
      </c>
      <c r="E118" s="30" t="s">
        <v>1979</v>
      </c>
      <c r="F118" s="30" t="s">
        <v>652</v>
      </c>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row>
    <row r="119" spans="2:38" x14ac:dyDescent="0.4">
      <c r="B119" s="47" t="s">
        <v>6171</v>
      </c>
      <c r="C119" s="47"/>
      <c r="D119" s="47" t="s">
        <v>7124</v>
      </c>
      <c r="E119" s="30" t="s">
        <v>1654</v>
      </c>
      <c r="F119" s="30" t="s">
        <v>652</v>
      </c>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row>
    <row r="120" spans="2:38" x14ac:dyDescent="0.4">
      <c r="B120" s="47" t="s">
        <v>6643</v>
      </c>
      <c r="C120" s="47"/>
      <c r="D120" s="47" t="s">
        <v>7124</v>
      </c>
      <c r="E120" s="30" t="s">
        <v>1989</v>
      </c>
      <c r="F120" s="30" t="s">
        <v>652</v>
      </c>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row>
    <row r="121" spans="2:38" x14ac:dyDescent="0.4">
      <c r="B121" s="47" t="s">
        <v>6644</v>
      </c>
      <c r="C121" s="47"/>
      <c r="D121" s="47" t="s">
        <v>7124</v>
      </c>
      <c r="E121" s="30" t="s">
        <v>32</v>
      </c>
      <c r="F121" s="30" t="s">
        <v>652</v>
      </c>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row>
    <row r="122" spans="2:38" x14ac:dyDescent="0.4">
      <c r="B122" s="47" t="s">
        <v>1992</v>
      </c>
      <c r="C122" s="47"/>
      <c r="D122" s="47" t="s">
        <v>7124</v>
      </c>
      <c r="E122" s="30" t="s">
        <v>1850</v>
      </c>
      <c r="F122" s="30" t="s">
        <v>652</v>
      </c>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row>
    <row r="123" spans="2:38" x14ac:dyDescent="0.4">
      <c r="B123" s="47" t="s">
        <v>1319</v>
      </c>
      <c r="C123" s="47"/>
      <c r="D123" s="47" t="s">
        <v>7124</v>
      </c>
      <c r="E123" s="30" t="s">
        <v>1994</v>
      </c>
      <c r="F123" s="30" t="s">
        <v>652</v>
      </c>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row>
    <row r="124" spans="2:38" x14ac:dyDescent="0.4">
      <c r="B124" s="47" t="s">
        <v>1934</v>
      </c>
      <c r="C124" s="47"/>
      <c r="D124" s="47" t="s">
        <v>7124</v>
      </c>
      <c r="E124" s="30" t="s">
        <v>1995</v>
      </c>
      <c r="F124" s="30" t="s">
        <v>652</v>
      </c>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row>
    <row r="125" spans="2:38" x14ac:dyDescent="0.4">
      <c r="B125" s="47" t="s">
        <v>5697</v>
      </c>
      <c r="C125" s="47"/>
      <c r="D125" s="47" t="s">
        <v>7124</v>
      </c>
      <c r="E125" s="30" t="s">
        <v>1998</v>
      </c>
      <c r="F125" s="30" t="s">
        <v>652</v>
      </c>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row>
    <row r="126" spans="2:38" x14ac:dyDescent="0.4">
      <c r="B126" s="47" t="s">
        <v>2001</v>
      </c>
      <c r="C126" s="47"/>
      <c r="D126" s="47" t="s">
        <v>7124</v>
      </c>
      <c r="E126" s="30" t="s">
        <v>233</v>
      </c>
      <c r="F126" s="30" t="s">
        <v>652</v>
      </c>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row>
    <row r="127" spans="2:38" x14ac:dyDescent="0.4">
      <c r="B127" s="47" t="s">
        <v>1167</v>
      </c>
      <c r="C127" s="47"/>
      <c r="D127" s="47" t="s">
        <v>7124</v>
      </c>
      <c r="E127" s="30" t="s">
        <v>2008</v>
      </c>
      <c r="F127" s="30" t="s">
        <v>652</v>
      </c>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row>
    <row r="128" spans="2:38" x14ac:dyDescent="0.4">
      <c r="B128" s="47" t="s">
        <v>2014</v>
      </c>
      <c r="C128" s="47"/>
      <c r="D128" s="47" t="s">
        <v>7124</v>
      </c>
      <c r="E128" s="30" t="s">
        <v>2009</v>
      </c>
      <c r="F128" s="30" t="s">
        <v>652</v>
      </c>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row>
    <row r="129" spans="2:38" x14ac:dyDescent="0.4">
      <c r="B129" s="47" t="s">
        <v>1892</v>
      </c>
      <c r="C129" s="47"/>
      <c r="D129" s="47" t="s">
        <v>7124</v>
      </c>
      <c r="E129" s="30" t="s">
        <v>1963</v>
      </c>
      <c r="F129" s="30" t="s">
        <v>652</v>
      </c>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row>
    <row r="130" spans="2:38" x14ac:dyDescent="0.4">
      <c r="B130" s="47" t="s">
        <v>2015</v>
      </c>
      <c r="C130" s="47"/>
      <c r="D130" s="47" t="s">
        <v>7124</v>
      </c>
      <c r="E130" s="30" t="s">
        <v>724</v>
      </c>
      <c r="F130" s="30" t="s">
        <v>652</v>
      </c>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row>
    <row r="131" spans="2:38" x14ac:dyDescent="0.4">
      <c r="B131" s="47" t="s">
        <v>6645</v>
      </c>
      <c r="C131" s="47"/>
      <c r="D131" s="47" t="s">
        <v>7124</v>
      </c>
      <c r="E131" s="30" t="s">
        <v>2020</v>
      </c>
      <c r="F131" s="30" t="s">
        <v>652</v>
      </c>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row>
    <row r="132" spans="2:38" x14ac:dyDescent="0.4">
      <c r="B132" s="47" t="s">
        <v>6365</v>
      </c>
      <c r="C132" s="47"/>
      <c r="D132" s="47" t="s">
        <v>7124</v>
      </c>
      <c r="E132" s="30" t="s">
        <v>1583</v>
      </c>
      <c r="F132" s="30" t="s">
        <v>583</v>
      </c>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row>
    <row r="133" spans="2:38" x14ac:dyDescent="0.4">
      <c r="B133" s="47" t="s">
        <v>2532</v>
      </c>
      <c r="C133" s="47"/>
      <c r="D133" s="47" t="s">
        <v>7124</v>
      </c>
      <c r="E133" s="30" t="s">
        <v>689</v>
      </c>
      <c r="F133" s="30" t="s">
        <v>583</v>
      </c>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row>
    <row r="134" spans="2:38" x14ac:dyDescent="0.4">
      <c r="B134" s="47" t="s">
        <v>409</v>
      </c>
      <c r="C134" s="47"/>
      <c r="D134" s="47" t="s">
        <v>7124</v>
      </c>
      <c r="E134" s="30" t="s">
        <v>1592</v>
      </c>
      <c r="F134" s="30" t="s">
        <v>583</v>
      </c>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row>
    <row r="135" spans="2:38" x14ac:dyDescent="0.4">
      <c r="B135" s="47" t="s">
        <v>4521</v>
      </c>
      <c r="C135" s="47"/>
      <c r="D135" s="47" t="s">
        <v>7124</v>
      </c>
      <c r="E135" s="30" t="s">
        <v>1053</v>
      </c>
      <c r="F135" s="30" t="s">
        <v>583</v>
      </c>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row>
    <row r="136" spans="2:38" x14ac:dyDescent="0.4">
      <c r="B136" s="47" t="s">
        <v>6307</v>
      </c>
      <c r="C136" s="47"/>
      <c r="D136" s="47" t="s">
        <v>7124</v>
      </c>
      <c r="E136" s="30" t="s">
        <v>1605</v>
      </c>
      <c r="F136" s="30" t="s">
        <v>583</v>
      </c>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row>
    <row r="137" spans="2:38" x14ac:dyDescent="0.4">
      <c r="B137" s="47" t="s">
        <v>5296</v>
      </c>
      <c r="C137" s="47"/>
      <c r="D137" s="47" t="s">
        <v>7124</v>
      </c>
      <c r="E137" s="30" t="s">
        <v>1610</v>
      </c>
      <c r="F137" s="30" t="s">
        <v>583</v>
      </c>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row>
    <row r="138" spans="2:38" x14ac:dyDescent="0.4">
      <c r="B138" s="47" t="s">
        <v>1619</v>
      </c>
      <c r="C138" s="47"/>
      <c r="D138" s="47" t="s">
        <v>7124</v>
      </c>
      <c r="E138" s="30" t="s">
        <v>179</v>
      </c>
      <c r="F138" s="30" t="s">
        <v>583</v>
      </c>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row>
    <row r="139" spans="2:38" x14ac:dyDescent="0.4">
      <c r="B139" s="47" t="s">
        <v>5302</v>
      </c>
      <c r="C139" s="47"/>
      <c r="D139" s="47" t="s">
        <v>7124</v>
      </c>
      <c r="E139" s="30" t="s">
        <v>1007</v>
      </c>
      <c r="F139" s="30" t="s">
        <v>583</v>
      </c>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row>
    <row r="140" spans="2:38" x14ac:dyDescent="0.4">
      <c r="B140" s="47" t="s">
        <v>5910</v>
      </c>
      <c r="C140" s="47"/>
      <c r="D140" s="47" t="s">
        <v>7124</v>
      </c>
      <c r="E140" s="30" t="s">
        <v>1620</v>
      </c>
      <c r="F140" s="30" t="s">
        <v>583</v>
      </c>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row>
    <row r="141" spans="2:38" x14ac:dyDescent="0.4">
      <c r="B141" s="47" t="s">
        <v>6610</v>
      </c>
      <c r="C141" s="47"/>
      <c r="D141" s="47" t="s">
        <v>7124</v>
      </c>
      <c r="E141" s="30" t="s">
        <v>1624</v>
      </c>
      <c r="F141" s="30" t="s">
        <v>583</v>
      </c>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row>
    <row r="142" spans="2:38" x14ac:dyDescent="0.4">
      <c r="B142" s="47" t="s">
        <v>6611</v>
      </c>
      <c r="C142" s="47"/>
      <c r="D142" s="47" t="s">
        <v>7124</v>
      </c>
      <c r="E142" s="30" t="s">
        <v>310</v>
      </c>
      <c r="F142" s="30" t="s">
        <v>583</v>
      </c>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row>
    <row r="143" spans="2:38" x14ac:dyDescent="0.4">
      <c r="B143" s="47" t="s">
        <v>6612</v>
      </c>
      <c r="C143" s="47"/>
      <c r="D143" s="47" t="s">
        <v>7124</v>
      </c>
      <c r="E143" s="30" t="s">
        <v>1625</v>
      </c>
      <c r="F143" s="30" t="s">
        <v>583</v>
      </c>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row>
    <row r="144" spans="2:38" x14ac:dyDescent="0.4">
      <c r="B144" s="47" t="s">
        <v>1627</v>
      </c>
      <c r="C144" s="47"/>
      <c r="D144" s="47" t="s">
        <v>7124</v>
      </c>
      <c r="E144" s="30" t="s">
        <v>1217</v>
      </c>
      <c r="F144" s="30" t="s">
        <v>583</v>
      </c>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row>
    <row r="145" spans="2:38" x14ac:dyDescent="0.4">
      <c r="B145" s="47" t="s">
        <v>1365</v>
      </c>
      <c r="C145" s="47"/>
      <c r="D145" s="47" t="s">
        <v>7124</v>
      </c>
      <c r="E145" s="30" t="s">
        <v>1550</v>
      </c>
      <c r="F145" s="30" t="s">
        <v>583</v>
      </c>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row>
    <row r="146" spans="2:38" x14ac:dyDescent="0.4">
      <c r="B146" s="47" t="s">
        <v>6578</v>
      </c>
      <c r="C146" s="47"/>
      <c r="D146" s="47" t="s">
        <v>7124</v>
      </c>
      <c r="E146" s="30" t="s">
        <v>543</v>
      </c>
      <c r="F146" s="30" t="s">
        <v>583</v>
      </c>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row>
    <row r="147" spans="2:38" x14ac:dyDescent="0.4">
      <c r="B147" s="47" t="s">
        <v>4719</v>
      </c>
      <c r="C147" s="47"/>
      <c r="D147" s="47" t="s">
        <v>7124</v>
      </c>
      <c r="E147" s="30" t="s">
        <v>1633</v>
      </c>
      <c r="F147" s="30" t="s">
        <v>583</v>
      </c>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row>
    <row r="148" spans="2:38" x14ac:dyDescent="0.4">
      <c r="B148" s="47" t="s">
        <v>4316</v>
      </c>
      <c r="C148" s="47"/>
      <c r="D148" s="47" t="s">
        <v>7124</v>
      </c>
      <c r="E148" s="30" t="s">
        <v>958</v>
      </c>
      <c r="F148" s="30" t="s">
        <v>583</v>
      </c>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row>
    <row r="149" spans="2:38" x14ac:dyDescent="0.4">
      <c r="B149" s="47" t="s">
        <v>1645</v>
      </c>
      <c r="C149" s="47"/>
      <c r="D149" s="47" t="s">
        <v>7124</v>
      </c>
      <c r="E149" s="30" t="s">
        <v>1643</v>
      </c>
      <c r="F149" s="30" t="s">
        <v>583</v>
      </c>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row>
    <row r="150" spans="2:38" x14ac:dyDescent="0.4">
      <c r="B150" s="47" t="s">
        <v>1357</v>
      </c>
      <c r="C150" s="47"/>
      <c r="D150" s="47" t="s">
        <v>7124</v>
      </c>
      <c r="E150" s="30" t="s">
        <v>280</v>
      </c>
      <c r="F150" s="30" t="s">
        <v>583</v>
      </c>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row>
    <row r="151" spans="2:38" x14ac:dyDescent="0.4">
      <c r="B151" s="47" t="s">
        <v>632</v>
      </c>
      <c r="C151" s="47"/>
      <c r="D151" s="47" t="s">
        <v>7124</v>
      </c>
      <c r="E151" s="30" t="s">
        <v>1640</v>
      </c>
      <c r="F151" s="30" t="s">
        <v>583</v>
      </c>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row>
    <row r="152" spans="2:38" x14ac:dyDescent="0.4">
      <c r="B152" s="47" t="s">
        <v>1166</v>
      </c>
      <c r="C152" s="47"/>
      <c r="D152" s="47" t="s">
        <v>7124</v>
      </c>
      <c r="E152" s="30" t="s">
        <v>1646</v>
      </c>
      <c r="F152" s="30" t="s">
        <v>583</v>
      </c>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row>
    <row r="153" spans="2:38" x14ac:dyDescent="0.4">
      <c r="B153" s="47" t="s">
        <v>2571</v>
      </c>
      <c r="C153" s="47"/>
      <c r="D153" s="47" t="s">
        <v>7124</v>
      </c>
      <c r="E153" s="30" t="s">
        <v>1649</v>
      </c>
      <c r="F153" s="30" t="s">
        <v>583</v>
      </c>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row>
    <row r="154" spans="2:38" x14ac:dyDescent="0.4">
      <c r="B154" s="47" t="s">
        <v>977</v>
      </c>
      <c r="C154" s="47"/>
      <c r="D154" s="47" t="s">
        <v>7124</v>
      </c>
      <c r="E154" s="30" t="s">
        <v>1652</v>
      </c>
      <c r="F154" s="30" t="s">
        <v>583</v>
      </c>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row>
    <row r="155" spans="2:38" x14ac:dyDescent="0.4">
      <c r="B155" s="47" t="s">
        <v>3905</v>
      </c>
      <c r="C155" s="47"/>
      <c r="D155" s="47" t="s">
        <v>7124</v>
      </c>
      <c r="E155" s="30" t="s">
        <v>772</v>
      </c>
      <c r="F155" s="30" t="s">
        <v>583</v>
      </c>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row>
    <row r="156" spans="2:38" x14ac:dyDescent="0.4">
      <c r="B156" s="47" t="s">
        <v>998</v>
      </c>
      <c r="C156" s="47"/>
      <c r="D156" s="47" t="s">
        <v>7124</v>
      </c>
      <c r="E156" s="30" t="s">
        <v>709</v>
      </c>
      <c r="F156" s="30" t="s">
        <v>583</v>
      </c>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row>
    <row r="157" spans="2:38" x14ac:dyDescent="0.4">
      <c r="B157" s="47" t="s">
        <v>1662</v>
      </c>
      <c r="C157" s="47"/>
      <c r="D157" s="47" t="s">
        <v>7124</v>
      </c>
      <c r="E157" s="30" t="s">
        <v>1660</v>
      </c>
      <c r="F157" s="30" t="s">
        <v>583</v>
      </c>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row>
    <row r="158" spans="2:38" x14ac:dyDescent="0.4">
      <c r="B158" s="47" t="s">
        <v>6480</v>
      </c>
      <c r="C158" s="47"/>
      <c r="D158" s="47" t="s">
        <v>7124</v>
      </c>
      <c r="E158" s="30" t="s">
        <v>405</v>
      </c>
      <c r="F158" s="30" t="s">
        <v>583</v>
      </c>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row>
    <row r="159" spans="2:38" x14ac:dyDescent="0.4">
      <c r="B159" s="47" t="s">
        <v>6613</v>
      </c>
      <c r="C159" s="47"/>
      <c r="D159" s="47" t="s">
        <v>7124</v>
      </c>
      <c r="E159" s="30" t="s">
        <v>1009</v>
      </c>
      <c r="F159" s="30" t="s">
        <v>583</v>
      </c>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row>
    <row r="160" spans="2:38" x14ac:dyDescent="0.4">
      <c r="B160" s="47" t="s">
        <v>6614</v>
      </c>
      <c r="C160" s="47"/>
      <c r="D160" s="47" t="s">
        <v>7124</v>
      </c>
      <c r="E160" s="30" t="s">
        <v>1665</v>
      </c>
      <c r="F160" s="30" t="s">
        <v>583</v>
      </c>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row>
    <row r="161" spans="2:38" x14ac:dyDescent="0.4">
      <c r="B161" s="47" t="s">
        <v>6615</v>
      </c>
      <c r="C161" s="47"/>
      <c r="D161" s="47" t="s">
        <v>7124</v>
      </c>
      <c r="E161" s="30" t="s">
        <v>1669</v>
      </c>
      <c r="F161" s="30" t="s">
        <v>583</v>
      </c>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row>
    <row r="162" spans="2:38" x14ac:dyDescent="0.4">
      <c r="B162" s="47" t="s">
        <v>4702</v>
      </c>
      <c r="C162" s="47"/>
      <c r="D162" s="47" t="s">
        <v>7124</v>
      </c>
      <c r="E162" s="30" t="s">
        <v>1678</v>
      </c>
      <c r="F162" s="30" t="s">
        <v>583</v>
      </c>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row>
    <row r="163" spans="2:38" x14ac:dyDescent="0.4">
      <c r="B163" s="47" t="s">
        <v>6616</v>
      </c>
      <c r="C163" s="47"/>
      <c r="D163" s="47" t="s">
        <v>7124</v>
      </c>
      <c r="E163" s="30" t="s">
        <v>1683</v>
      </c>
      <c r="F163" s="30" t="s">
        <v>583</v>
      </c>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row>
    <row r="164" spans="2:38" x14ac:dyDescent="0.4">
      <c r="B164" s="47" t="s">
        <v>6617</v>
      </c>
      <c r="C164" s="47"/>
      <c r="D164" s="47" t="s">
        <v>7124</v>
      </c>
      <c r="E164" s="30" t="s">
        <v>1688</v>
      </c>
      <c r="F164" s="30" t="s">
        <v>583</v>
      </c>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row>
    <row r="165" spans="2:38" x14ac:dyDescent="0.4">
      <c r="B165" s="47" t="s">
        <v>6618</v>
      </c>
      <c r="C165" s="47"/>
      <c r="D165" s="47" t="s">
        <v>7124</v>
      </c>
      <c r="E165" s="30" t="s">
        <v>1689</v>
      </c>
      <c r="F165" s="30" t="s">
        <v>583</v>
      </c>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row>
    <row r="166" spans="2:38" x14ac:dyDescent="0.4">
      <c r="B166" s="47" t="s">
        <v>6619</v>
      </c>
      <c r="C166" s="47"/>
      <c r="D166" s="47" t="s">
        <v>7124</v>
      </c>
      <c r="E166" s="30" t="s">
        <v>745</v>
      </c>
      <c r="F166" s="30" t="s">
        <v>583</v>
      </c>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row>
    <row r="167" spans="2:38" x14ac:dyDescent="0.4">
      <c r="B167" s="47" t="s">
        <v>6620</v>
      </c>
      <c r="C167" s="47"/>
      <c r="D167" s="47" t="s">
        <v>7124</v>
      </c>
      <c r="E167" s="30" t="s">
        <v>1698</v>
      </c>
      <c r="F167" s="30" t="s">
        <v>583</v>
      </c>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row>
    <row r="168" spans="2:38" x14ac:dyDescent="0.4">
      <c r="B168" s="47" t="s">
        <v>638</v>
      </c>
      <c r="C168" s="47"/>
      <c r="D168" s="47" t="s">
        <v>7124</v>
      </c>
      <c r="E168" s="30" t="s">
        <v>1703</v>
      </c>
      <c r="F168" s="30" t="s">
        <v>583</v>
      </c>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row>
    <row r="169" spans="2:38" x14ac:dyDescent="0.4">
      <c r="B169" s="47" t="s">
        <v>6621</v>
      </c>
      <c r="C169" s="47"/>
      <c r="D169" s="47" t="s">
        <v>7124</v>
      </c>
      <c r="E169" s="30" t="s">
        <v>1706</v>
      </c>
      <c r="F169" s="30" t="s">
        <v>583</v>
      </c>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row>
    <row r="170" spans="2:38" x14ac:dyDescent="0.4">
      <c r="B170" s="47" t="s">
        <v>226</v>
      </c>
      <c r="C170" s="47"/>
      <c r="D170" s="47" t="s">
        <v>7124</v>
      </c>
      <c r="E170" s="30" t="s">
        <v>635</v>
      </c>
      <c r="F170" s="30" t="s">
        <v>583</v>
      </c>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row>
    <row r="171" spans="2:38" x14ac:dyDescent="0.4">
      <c r="B171" s="47" t="s">
        <v>1063</v>
      </c>
      <c r="C171" s="47"/>
      <c r="D171" s="47" t="s">
        <v>7124</v>
      </c>
      <c r="E171" s="30" t="s">
        <v>1630</v>
      </c>
      <c r="F171" s="30" t="s">
        <v>583</v>
      </c>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row>
    <row r="172" spans="2:38" x14ac:dyDescent="0.4">
      <c r="B172" s="47" t="s">
        <v>6585</v>
      </c>
      <c r="C172" s="47"/>
      <c r="D172" s="47" t="s">
        <v>7124</v>
      </c>
      <c r="E172" s="30" t="s">
        <v>1707</v>
      </c>
      <c r="F172" s="30" t="s">
        <v>583</v>
      </c>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row>
    <row r="173" spans="2:38" x14ac:dyDescent="0.4">
      <c r="B173" s="47" t="s">
        <v>1500</v>
      </c>
      <c r="C173" s="47"/>
      <c r="D173" s="47" t="s">
        <v>7124</v>
      </c>
      <c r="E173" s="30" t="s">
        <v>1315</v>
      </c>
      <c r="F173" s="30" t="s">
        <v>583</v>
      </c>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row>
    <row r="174" spans="2:38" x14ac:dyDescent="0.4">
      <c r="B174" s="47" t="s">
        <v>5868</v>
      </c>
      <c r="C174" s="47"/>
      <c r="D174" s="47" t="s">
        <v>7124</v>
      </c>
      <c r="E174" s="30" t="s">
        <v>1714</v>
      </c>
      <c r="F174" s="30" t="s">
        <v>583</v>
      </c>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row>
    <row r="175" spans="2:38" x14ac:dyDescent="0.4">
      <c r="B175" s="47" t="s">
        <v>2733</v>
      </c>
      <c r="C175" s="47"/>
      <c r="D175" s="47" t="s">
        <v>7124</v>
      </c>
      <c r="E175" s="30" t="s">
        <v>1725</v>
      </c>
      <c r="F175" s="30" t="s">
        <v>583</v>
      </c>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row>
    <row r="176" spans="2:38" x14ac:dyDescent="0.4">
      <c r="B176" s="47" t="s">
        <v>1732</v>
      </c>
      <c r="C176" s="47"/>
      <c r="D176" s="47" t="s">
        <v>7124</v>
      </c>
      <c r="E176" s="30" t="s">
        <v>1731</v>
      </c>
      <c r="F176" s="30" t="s">
        <v>583</v>
      </c>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row>
    <row r="177" spans="2:38" x14ac:dyDescent="0.4">
      <c r="B177" s="47" t="s">
        <v>1737</v>
      </c>
      <c r="C177" s="47"/>
      <c r="D177" s="47" t="s">
        <v>7124</v>
      </c>
      <c r="E177" s="30" t="s">
        <v>1735</v>
      </c>
      <c r="F177" s="30" t="s">
        <v>583</v>
      </c>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row>
    <row r="178" spans="2:38" x14ac:dyDescent="0.4">
      <c r="B178" s="47" t="s">
        <v>1740</v>
      </c>
      <c r="C178" s="47"/>
      <c r="D178" s="47" t="s">
        <v>7124</v>
      </c>
      <c r="E178" s="30" t="s">
        <v>1231</v>
      </c>
      <c r="F178" s="30" t="s">
        <v>583</v>
      </c>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row>
    <row r="179" spans="2:38" x14ac:dyDescent="0.4">
      <c r="B179" s="47" t="s">
        <v>6232</v>
      </c>
      <c r="C179" s="47"/>
      <c r="D179" s="47" t="s">
        <v>7124</v>
      </c>
      <c r="E179" s="30" t="s">
        <v>1744</v>
      </c>
      <c r="F179" s="30" t="s">
        <v>583</v>
      </c>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row>
    <row r="180" spans="2:38" x14ac:dyDescent="0.4">
      <c r="B180" s="47" t="s">
        <v>5011</v>
      </c>
      <c r="C180" s="47"/>
      <c r="D180" s="47" t="s">
        <v>7124</v>
      </c>
      <c r="E180" s="30" t="s">
        <v>1752</v>
      </c>
      <c r="F180" s="30" t="s">
        <v>583</v>
      </c>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row>
    <row r="181" spans="2:38" x14ac:dyDescent="0.4">
      <c r="B181" s="47" t="s">
        <v>2339</v>
      </c>
      <c r="C181" s="47"/>
      <c r="D181" s="47" t="s">
        <v>7124</v>
      </c>
      <c r="E181" s="30" t="s">
        <v>1200</v>
      </c>
      <c r="F181" s="30" t="s">
        <v>583</v>
      </c>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row>
    <row r="182" spans="2:38" x14ac:dyDescent="0.4">
      <c r="B182" s="47" t="s">
        <v>4982</v>
      </c>
      <c r="C182" s="47"/>
      <c r="D182" s="47" t="s">
        <v>7124</v>
      </c>
      <c r="E182" s="30" t="s">
        <v>1759</v>
      </c>
      <c r="F182" s="30" t="s">
        <v>583</v>
      </c>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row>
    <row r="183" spans="2:38" x14ac:dyDescent="0.4">
      <c r="B183" s="47" t="s">
        <v>6622</v>
      </c>
      <c r="C183" s="47"/>
      <c r="D183" s="47" t="s">
        <v>7124</v>
      </c>
      <c r="E183" s="30" t="s">
        <v>1762</v>
      </c>
      <c r="F183" s="30" t="s">
        <v>583</v>
      </c>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row>
    <row r="184" spans="2:38" x14ac:dyDescent="0.4">
      <c r="B184" s="47" t="s">
        <v>5978</v>
      </c>
      <c r="C184" s="47"/>
      <c r="D184" s="47" t="s">
        <v>7124</v>
      </c>
      <c r="E184" s="30" t="s">
        <v>1767</v>
      </c>
      <c r="F184" s="30" t="s">
        <v>583</v>
      </c>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row>
    <row r="185" spans="2:38" x14ac:dyDescent="0.4">
      <c r="B185" s="47" t="s">
        <v>3675</v>
      </c>
      <c r="C185" s="47"/>
      <c r="D185" s="47" t="s">
        <v>7124</v>
      </c>
      <c r="E185" s="30" t="s">
        <v>1771</v>
      </c>
      <c r="F185" s="30" t="s">
        <v>583</v>
      </c>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row>
    <row r="186" spans="2:38" x14ac:dyDescent="0.4">
      <c r="B186" s="47" t="s">
        <v>5540</v>
      </c>
      <c r="C186" s="47"/>
      <c r="D186" s="47" t="s">
        <v>7124</v>
      </c>
      <c r="E186" s="30" t="s">
        <v>1052</v>
      </c>
      <c r="F186" s="30" t="s">
        <v>583</v>
      </c>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row>
    <row r="187" spans="2:38" x14ac:dyDescent="0.4">
      <c r="B187" s="47" t="s">
        <v>6623</v>
      </c>
      <c r="C187" s="47"/>
      <c r="D187" s="47" t="s">
        <v>7124</v>
      </c>
      <c r="E187" s="30" t="s">
        <v>1777</v>
      </c>
      <c r="F187" s="30" t="s">
        <v>583</v>
      </c>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row>
    <row r="188" spans="2:38" x14ac:dyDescent="0.4">
      <c r="B188" s="47" t="s">
        <v>148</v>
      </c>
      <c r="C188" s="47"/>
      <c r="D188" s="47" t="s">
        <v>7124</v>
      </c>
      <c r="E188" s="30" t="s">
        <v>1687</v>
      </c>
      <c r="F188" s="30" t="s">
        <v>583</v>
      </c>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row>
    <row r="189" spans="2:38" x14ac:dyDescent="0.4">
      <c r="B189" s="47" t="s">
        <v>6624</v>
      </c>
      <c r="C189" s="47"/>
      <c r="D189" s="47" t="s">
        <v>7124</v>
      </c>
      <c r="E189" s="30" t="s">
        <v>1606</v>
      </c>
      <c r="F189" s="30" t="s">
        <v>583</v>
      </c>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row>
    <row r="190" spans="2:38" x14ac:dyDescent="0.4">
      <c r="B190" s="47" t="s">
        <v>1787</v>
      </c>
      <c r="C190" s="47"/>
      <c r="D190" s="47" t="s">
        <v>7124</v>
      </c>
      <c r="E190" s="30" t="s">
        <v>1785</v>
      </c>
      <c r="F190" s="30" t="s">
        <v>583</v>
      </c>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row>
    <row r="191" spans="2:38" x14ac:dyDescent="0.4">
      <c r="B191" s="47" t="s">
        <v>1790</v>
      </c>
      <c r="C191" s="47"/>
      <c r="D191" s="47" t="s">
        <v>7124</v>
      </c>
      <c r="E191" s="30" t="s">
        <v>1421</v>
      </c>
      <c r="F191" s="30" t="s">
        <v>583</v>
      </c>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row>
    <row r="192" spans="2:38" x14ac:dyDescent="0.4">
      <c r="B192" s="47" t="s">
        <v>6625</v>
      </c>
      <c r="C192" s="47"/>
      <c r="D192" s="47" t="s">
        <v>7124</v>
      </c>
      <c r="E192" s="30" t="s">
        <v>1792</v>
      </c>
      <c r="F192" s="30" t="s">
        <v>583</v>
      </c>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row>
    <row r="193" spans="2:38" x14ac:dyDescent="0.4">
      <c r="B193" s="47" t="s">
        <v>913</v>
      </c>
      <c r="C193" s="47"/>
      <c r="D193" s="47" t="s">
        <v>7124</v>
      </c>
      <c r="E193" s="30" t="s">
        <v>58</v>
      </c>
      <c r="F193" s="30" t="s">
        <v>583</v>
      </c>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row>
    <row r="194" spans="2:38" x14ac:dyDescent="0.4">
      <c r="B194" s="47" t="s">
        <v>6626</v>
      </c>
      <c r="C194" s="47"/>
      <c r="D194" s="47" t="s">
        <v>7124</v>
      </c>
      <c r="E194" s="30" t="s">
        <v>318</v>
      </c>
      <c r="F194" s="30" t="s">
        <v>583</v>
      </c>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row>
    <row r="195" spans="2:38" x14ac:dyDescent="0.4">
      <c r="B195" s="47" t="s">
        <v>3988</v>
      </c>
      <c r="C195" s="47"/>
      <c r="D195" s="47" t="s">
        <v>7124</v>
      </c>
      <c r="E195" s="30" t="s">
        <v>1802</v>
      </c>
      <c r="F195" s="30" t="s">
        <v>583</v>
      </c>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row>
    <row r="196" spans="2:38" x14ac:dyDescent="0.4">
      <c r="B196" s="47" t="s">
        <v>608</v>
      </c>
      <c r="C196" s="47"/>
      <c r="D196" s="47" t="s">
        <v>7124</v>
      </c>
      <c r="E196" s="30" t="s">
        <v>1803</v>
      </c>
      <c r="F196" s="30" t="s">
        <v>583</v>
      </c>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row>
    <row r="197" spans="2:38" x14ac:dyDescent="0.4">
      <c r="B197" s="47" t="s">
        <v>6627</v>
      </c>
      <c r="C197" s="47"/>
      <c r="D197" s="47" t="s">
        <v>7124</v>
      </c>
      <c r="E197" s="30" t="s">
        <v>1810</v>
      </c>
      <c r="F197" s="30" t="s">
        <v>583</v>
      </c>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row>
    <row r="198" spans="2:38" x14ac:dyDescent="0.4">
      <c r="B198" s="47" t="s">
        <v>6628</v>
      </c>
      <c r="C198" s="47"/>
      <c r="D198" s="47" t="s">
        <v>7124</v>
      </c>
      <c r="E198" s="30" t="s">
        <v>574</v>
      </c>
      <c r="F198" s="30" t="s">
        <v>583</v>
      </c>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row>
    <row r="199" spans="2:38" x14ac:dyDescent="0.4">
      <c r="B199" s="47" t="s">
        <v>6629</v>
      </c>
      <c r="C199" s="47"/>
      <c r="D199" s="47" t="s">
        <v>7124</v>
      </c>
      <c r="E199" s="30" t="s">
        <v>1822</v>
      </c>
      <c r="F199" s="30" t="s">
        <v>583</v>
      </c>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row>
    <row r="200" spans="2:38" x14ac:dyDescent="0.4">
      <c r="B200" s="47" t="s">
        <v>985</v>
      </c>
      <c r="C200" s="47"/>
      <c r="D200" s="47" t="s">
        <v>7124</v>
      </c>
      <c r="E200" s="30" t="s">
        <v>1825</v>
      </c>
      <c r="F200" s="30" t="s">
        <v>583</v>
      </c>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row>
    <row r="201" spans="2:38" x14ac:dyDescent="0.4">
      <c r="B201" s="47" t="s">
        <v>1578</v>
      </c>
      <c r="C201" s="47"/>
      <c r="D201" s="47" t="s">
        <v>7124</v>
      </c>
      <c r="E201" s="30" t="s">
        <v>1829</v>
      </c>
      <c r="F201" s="30" t="s">
        <v>583</v>
      </c>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row>
    <row r="202" spans="2:38" x14ac:dyDescent="0.4">
      <c r="B202" s="47" t="s">
        <v>1836</v>
      </c>
      <c r="C202" s="47"/>
      <c r="D202" s="47" t="s">
        <v>7124</v>
      </c>
      <c r="E202" s="30" t="s">
        <v>1833</v>
      </c>
      <c r="F202" s="30" t="s">
        <v>583</v>
      </c>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row>
    <row r="203" spans="2:38" x14ac:dyDescent="0.4">
      <c r="B203" s="47" t="s">
        <v>1842</v>
      </c>
      <c r="C203" s="47"/>
      <c r="D203" s="47" t="s">
        <v>7124</v>
      </c>
      <c r="E203" s="30" t="s">
        <v>1837</v>
      </c>
      <c r="F203" s="30" t="s">
        <v>583</v>
      </c>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row>
    <row r="204" spans="2:38" x14ac:dyDescent="0.4">
      <c r="B204" s="47" t="s">
        <v>2060</v>
      </c>
      <c r="C204" s="47"/>
      <c r="D204" s="47" t="s">
        <v>7124</v>
      </c>
      <c r="E204" s="30" t="s">
        <v>1848</v>
      </c>
      <c r="F204" s="30" t="s">
        <v>583</v>
      </c>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row>
    <row r="205" spans="2:38" x14ac:dyDescent="0.4">
      <c r="B205" s="47" t="s">
        <v>4408</v>
      </c>
      <c r="C205" s="47"/>
      <c r="D205" s="47" t="s">
        <v>7124</v>
      </c>
      <c r="E205" s="30" t="s">
        <v>1230</v>
      </c>
      <c r="F205" s="30" t="s">
        <v>583</v>
      </c>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row>
    <row r="206" spans="2:38" x14ac:dyDescent="0.4">
      <c r="B206" s="47" t="s">
        <v>6631</v>
      </c>
      <c r="C206" s="47"/>
      <c r="D206" s="47" t="s">
        <v>7124</v>
      </c>
      <c r="E206" s="30" t="s">
        <v>1860</v>
      </c>
      <c r="F206" s="30" t="s">
        <v>583</v>
      </c>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row>
    <row r="207" spans="2:38" x14ac:dyDescent="0.4">
      <c r="B207" s="47" t="s">
        <v>6632</v>
      </c>
      <c r="C207" s="47"/>
      <c r="D207" s="47" t="s">
        <v>7124</v>
      </c>
      <c r="E207" s="30" t="s">
        <v>1011</v>
      </c>
      <c r="F207" s="30" t="s">
        <v>583</v>
      </c>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row>
    <row r="208" spans="2:38" x14ac:dyDescent="0.4">
      <c r="B208" s="47" t="s">
        <v>97</v>
      </c>
      <c r="C208" s="47"/>
      <c r="D208" s="47" t="s">
        <v>7124</v>
      </c>
      <c r="E208" s="30" t="s">
        <v>1869</v>
      </c>
      <c r="F208" s="30" t="s">
        <v>583</v>
      </c>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row>
    <row r="209" spans="2:38" x14ac:dyDescent="0.4">
      <c r="B209" s="47" t="s">
        <v>1350</v>
      </c>
      <c r="C209" s="47"/>
      <c r="D209" s="47" t="s">
        <v>7124</v>
      </c>
      <c r="E209" s="30" t="s">
        <v>1876</v>
      </c>
      <c r="F209" s="30" t="s">
        <v>583</v>
      </c>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row>
    <row r="210" spans="2:38" x14ac:dyDescent="0.4">
      <c r="B210" s="47" t="s">
        <v>1879</v>
      </c>
      <c r="C210" s="47"/>
      <c r="D210" s="47" t="s">
        <v>7124</v>
      </c>
      <c r="E210" s="30" t="s">
        <v>576</v>
      </c>
      <c r="F210" s="30" t="s">
        <v>583</v>
      </c>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row>
    <row r="211" spans="2:38" x14ac:dyDescent="0.4">
      <c r="B211" s="47" t="s">
        <v>1884</v>
      </c>
      <c r="C211" s="47"/>
      <c r="D211" s="47" t="s">
        <v>7124</v>
      </c>
      <c r="E211" s="30" t="s">
        <v>1882</v>
      </c>
      <c r="F211" s="30" t="s">
        <v>583</v>
      </c>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row>
    <row r="212" spans="2:38" x14ac:dyDescent="0.4">
      <c r="B212" s="47" t="s">
        <v>1886</v>
      </c>
      <c r="C212" s="47"/>
      <c r="D212" s="47" t="s">
        <v>7124</v>
      </c>
      <c r="E212" s="30" t="s">
        <v>1615</v>
      </c>
      <c r="F212" s="30" t="s">
        <v>583</v>
      </c>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row>
    <row r="213" spans="2:38" x14ac:dyDescent="0.4">
      <c r="B213" s="47" t="s">
        <v>5776</v>
      </c>
      <c r="C213" s="47"/>
      <c r="D213" s="47" t="s">
        <v>7124</v>
      </c>
      <c r="E213" s="30" t="s">
        <v>777</v>
      </c>
      <c r="F213" s="30" t="s">
        <v>583</v>
      </c>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row>
    <row r="214" spans="2:38" x14ac:dyDescent="0.4">
      <c r="B214" s="47" t="s">
        <v>6633</v>
      </c>
      <c r="C214" s="47"/>
      <c r="D214" s="47" t="s">
        <v>7124</v>
      </c>
      <c r="E214" s="30" t="s">
        <v>1891</v>
      </c>
      <c r="F214" s="30" t="s">
        <v>583</v>
      </c>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row>
    <row r="215" spans="2:38" x14ac:dyDescent="0.4">
      <c r="B215" s="47" t="s">
        <v>1028</v>
      </c>
      <c r="C215" s="47"/>
      <c r="D215" s="47" t="s">
        <v>7124</v>
      </c>
      <c r="E215" s="30" t="s">
        <v>999</v>
      </c>
      <c r="F215" s="30" t="s">
        <v>583</v>
      </c>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row>
    <row r="216" spans="2:38" x14ac:dyDescent="0.4">
      <c r="B216" s="47" t="s">
        <v>1628</v>
      </c>
      <c r="C216" s="47"/>
      <c r="D216" s="47" t="s">
        <v>7124</v>
      </c>
      <c r="E216" s="30" t="s">
        <v>1893</v>
      </c>
      <c r="F216" s="30" t="s">
        <v>583</v>
      </c>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row>
    <row r="217" spans="2:38" x14ac:dyDescent="0.4">
      <c r="B217" s="47" t="s">
        <v>1840</v>
      </c>
      <c r="C217" s="47"/>
      <c r="D217" s="47" t="s">
        <v>7124</v>
      </c>
      <c r="E217" s="30" t="s">
        <v>629</v>
      </c>
      <c r="F217" s="30" t="s">
        <v>583</v>
      </c>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row>
    <row r="218" spans="2:38" x14ac:dyDescent="0.4">
      <c r="B218" s="47" t="s">
        <v>3273</v>
      </c>
      <c r="C218" s="47"/>
      <c r="D218" s="47" t="s">
        <v>7124</v>
      </c>
      <c r="E218" s="30" t="s">
        <v>1726</v>
      </c>
      <c r="F218" s="30" t="s">
        <v>583</v>
      </c>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row>
    <row r="219" spans="2:38" x14ac:dyDescent="0.4">
      <c r="B219" s="47" t="s">
        <v>6634</v>
      </c>
      <c r="C219" s="47"/>
      <c r="D219" s="47" t="s">
        <v>7124</v>
      </c>
      <c r="E219" s="30" t="s">
        <v>1900</v>
      </c>
      <c r="F219" s="30" t="s">
        <v>583</v>
      </c>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row>
    <row r="220" spans="2:38" x14ac:dyDescent="0.4">
      <c r="B220" s="47" t="s">
        <v>496</v>
      </c>
      <c r="C220" s="47"/>
      <c r="D220" s="47" t="s">
        <v>7124</v>
      </c>
      <c r="E220" s="30" t="s">
        <v>1355</v>
      </c>
      <c r="F220" s="30" t="s">
        <v>583</v>
      </c>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row>
    <row r="221" spans="2:38" x14ac:dyDescent="0.4">
      <c r="B221" s="47" t="s">
        <v>1143</v>
      </c>
      <c r="C221" s="47"/>
      <c r="D221" s="47" t="s">
        <v>7124</v>
      </c>
      <c r="E221" s="30" t="s">
        <v>1119</v>
      </c>
      <c r="F221" s="30" t="s">
        <v>583</v>
      </c>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row>
    <row r="222" spans="2:38" x14ac:dyDescent="0.4">
      <c r="B222" s="47" t="s">
        <v>6635</v>
      </c>
      <c r="C222" s="47"/>
      <c r="D222" s="47" t="s">
        <v>7124</v>
      </c>
      <c r="E222" s="30" t="s">
        <v>1913</v>
      </c>
      <c r="F222" s="30" t="s">
        <v>583</v>
      </c>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row>
    <row r="223" spans="2:38" x14ac:dyDescent="0.4">
      <c r="B223" s="47" t="s">
        <v>6636</v>
      </c>
      <c r="C223" s="47"/>
      <c r="D223" s="47" t="s">
        <v>7124</v>
      </c>
      <c r="E223" s="30" t="s">
        <v>1914</v>
      </c>
      <c r="F223" s="30" t="s">
        <v>583</v>
      </c>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row>
    <row r="224" spans="2:38" x14ac:dyDescent="0.4">
      <c r="B224" s="47" t="s">
        <v>3809</v>
      </c>
      <c r="C224" s="47"/>
      <c r="D224" s="47" t="s">
        <v>7124</v>
      </c>
      <c r="E224" s="30" t="s">
        <v>1821</v>
      </c>
      <c r="F224" s="30" t="s">
        <v>583</v>
      </c>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row>
    <row r="225" spans="2:38" x14ac:dyDescent="0.4">
      <c r="B225" s="47" t="s">
        <v>6056</v>
      </c>
      <c r="C225" s="47"/>
      <c r="D225" s="47" t="s">
        <v>7124</v>
      </c>
      <c r="E225" s="30" t="s">
        <v>1918</v>
      </c>
      <c r="F225" s="30" t="s">
        <v>583</v>
      </c>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row>
    <row r="226" spans="2:38" x14ac:dyDescent="0.4">
      <c r="B226" s="47" t="s">
        <v>6637</v>
      </c>
      <c r="C226" s="47"/>
      <c r="D226" s="47" t="s">
        <v>7124</v>
      </c>
      <c r="E226" s="30" t="s">
        <v>46</v>
      </c>
      <c r="F226" s="30" t="s">
        <v>583</v>
      </c>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row>
    <row r="227" spans="2:38" x14ac:dyDescent="0.4">
      <c r="B227" s="47" t="s">
        <v>4139</v>
      </c>
      <c r="C227" s="47"/>
      <c r="D227" s="47" t="s">
        <v>7124</v>
      </c>
      <c r="E227" s="30" t="s">
        <v>1924</v>
      </c>
      <c r="F227" s="30" t="s">
        <v>583</v>
      </c>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row>
    <row r="228" spans="2:38" x14ac:dyDescent="0.4">
      <c r="B228" s="47" t="s">
        <v>302</v>
      </c>
      <c r="C228" s="47"/>
      <c r="D228" s="47" t="s">
        <v>7124</v>
      </c>
      <c r="E228" s="30" t="s">
        <v>240</v>
      </c>
      <c r="F228" s="30" t="s">
        <v>583</v>
      </c>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row>
    <row r="229" spans="2:38" x14ac:dyDescent="0.4">
      <c r="B229" s="47" t="s">
        <v>6630</v>
      </c>
      <c r="C229" s="47"/>
      <c r="D229" s="47" t="s">
        <v>7124</v>
      </c>
      <c r="E229" s="30" t="s">
        <v>1722</v>
      </c>
      <c r="F229" s="30" t="s">
        <v>583</v>
      </c>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row>
    <row r="230" spans="2:38" x14ac:dyDescent="0.4">
      <c r="B230" s="47" t="s">
        <v>5654</v>
      </c>
      <c r="C230" s="47"/>
      <c r="D230" s="47" t="s">
        <v>7124</v>
      </c>
      <c r="E230" s="30" t="s">
        <v>1927</v>
      </c>
      <c r="F230" s="30" t="s">
        <v>583</v>
      </c>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row>
    <row r="231" spans="2:38" x14ac:dyDescent="0.4">
      <c r="B231" s="47" t="s">
        <v>2838</v>
      </c>
      <c r="C231" s="47"/>
      <c r="D231" s="47" t="s">
        <v>7124</v>
      </c>
      <c r="E231" s="30" t="s">
        <v>1928</v>
      </c>
      <c r="F231" s="30" t="s">
        <v>583</v>
      </c>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row>
    <row r="232" spans="2:38" x14ac:dyDescent="0.4">
      <c r="B232" s="47" t="s">
        <v>1865</v>
      </c>
      <c r="C232" s="47"/>
      <c r="D232" s="47" t="s">
        <v>7124</v>
      </c>
      <c r="E232" s="30" t="s">
        <v>1931</v>
      </c>
      <c r="F232" s="30" t="s">
        <v>583</v>
      </c>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row>
    <row r="233" spans="2:38" x14ac:dyDescent="0.4">
      <c r="B233" s="47" t="s">
        <v>6638</v>
      </c>
      <c r="C233" s="47"/>
      <c r="D233" s="47" t="s">
        <v>7124</v>
      </c>
      <c r="E233" s="30" t="s">
        <v>1149</v>
      </c>
      <c r="F233" s="30" t="s">
        <v>583</v>
      </c>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row>
    <row r="234" spans="2:38" x14ac:dyDescent="0.4">
      <c r="B234" s="47" t="s">
        <v>6639</v>
      </c>
      <c r="C234" s="47"/>
      <c r="D234" s="47" t="s">
        <v>7124</v>
      </c>
      <c r="E234" s="30" t="s">
        <v>1743</v>
      </c>
      <c r="F234" s="30" t="s">
        <v>583</v>
      </c>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row>
    <row r="235" spans="2:38" x14ac:dyDescent="0.4">
      <c r="B235" s="47" t="s">
        <v>846</v>
      </c>
      <c r="C235" s="47"/>
      <c r="D235" s="47" t="s">
        <v>7124</v>
      </c>
      <c r="E235" s="30" t="s">
        <v>1935</v>
      </c>
      <c r="F235" s="30" t="s">
        <v>583</v>
      </c>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row>
    <row r="236" spans="2:38" x14ac:dyDescent="0.4">
      <c r="B236" s="47" t="s">
        <v>1531</v>
      </c>
      <c r="C236" s="47"/>
      <c r="D236" s="47" t="s">
        <v>7124</v>
      </c>
      <c r="E236" s="30" t="s">
        <v>1661</v>
      </c>
      <c r="F236" s="30" t="s">
        <v>583</v>
      </c>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row>
    <row r="237" spans="2:38" x14ac:dyDescent="0.4">
      <c r="B237" s="47" t="s">
        <v>616</v>
      </c>
      <c r="C237" s="47"/>
      <c r="D237" s="47" t="s">
        <v>7124</v>
      </c>
      <c r="E237" s="30" t="s">
        <v>1938</v>
      </c>
      <c r="F237" s="30" t="s">
        <v>583</v>
      </c>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row>
    <row r="238" spans="2:38" x14ac:dyDescent="0.4">
      <c r="B238" s="47" t="s">
        <v>1946</v>
      </c>
      <c r="C238" s="47"/>
      <c r="D238" s="47" t="s">
        <v>7124</v>
      </c>
      <c r="E238" s="30" t="s">
        <v>1046</v>
      </c>
      <c r="F238" s="30" t="s">
        <v>583</v>
      </c>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row>
    <row r="239" spans="2:38" x14ac:dyDescent="0.4">
      <c r="B239" s="47" t="s">
        <v>6640</v>
      </c>
      <c r="C239" s="47"/>
      <c r="D239" s="47" t="s">
        <v>7124</v>
      </c>
      <c r="E239" s="30" t="s">
        <v>1950</v>
      </c>
      <c r="F239" s="30" t="s">
        <v>583</v>
      </c>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row>
    <row r="240" spans="2:38" x14ac:dyDescent="0.4">
      <c r="B240" s="47" t="s">
        <v>6641</v>
      </c>
      <c r="C240" s="47"/>
      <c r="D240" s="47" t="s">
        <v>7124</v>
      </c>
      <c r="E240" s="30" t="s">
        <v>1957</v>
      </c>
      <c r="F240" s="30" t="s">
        <v>583</v>
      </c>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row>
    <row r="241" spans="2:38" x14ac:dyDescent="0.4">
      <c r="B241" s="47" t="s">
        <v>1965</v>
      </c>
      <c r="C241" s="47"/>
      <c r="D241" s="47" t="s">
        <v>7124</v>
      </c>
      <c r="E241" s="30" t="s">
        <v>1961</v>
      </c>
      <c r="F241" s="30" t="s">
        <v>583</v>
      </c>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row>
    <row r="242" spans="2:38" x14ac:dyDescent="0.4">
      <c r="B242" s="47" t="s">
        <v>1976</v>
      </c>
      <c r="C242" s="47"/>
      <c r="D242" s="47" t="s">
        <v>7124</v>
      </c>
      <c r="E242" s="30" t="s">
        <v>1968</v>
      </c>
      <c r="F242" s="30" t="s">
        <v>583</v>
      </c>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row>
    <row r="243" spans="2:38" x14ac:dyDescent="0.4">
      <c r="B243" s="47" t="s">
        <v>647</v>
      </c>
      <c r="C243" s="47"/>
      <c r="D243" s="47" t="s">
        <v>7124</v>
      </c>
      <c r="E243" s="30" t="s">
        <v>644</v>
      </c>
      <c r="F243" s="30" t="s">
        <v>583</v>
      </c>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row>
    <row r="244" spans="2:38" x14ac:dyDescent="0.4">
      <c r="B244" s="47" t="s">
        <v>223</v>
      </c>
      <c r="C244" s="47"/>
      <c r="D244" s="47" t="s">
        <v>7124</v>
      </c>
      <c r="E244" s="30" t="s">
        <v>1258</v>
      </c>
      <c r="F244" s="30" t="s">
        <v>583</v>
      </c>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row>
    <row r="245" spans="2:38" x14ac:dyDescent="0.4">
      <c r="B245" s="47" t="s">
        <v>3126</v>
      </c>
      <c r="C245" s="47"/>
      <c r="D245" s="47" t="s">
        <v>7124</v>
      </c>
      <c r="E245" s="30" t="s">
        <v>1979</v>
      </c>
      <c r="F245" s="30" t="s">
        <v>583</v>
      </c>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row>
    <row r="246" spans="2:38" x14ac:dyDescent="0.4">
      <c r="B246" s="47" t="s">
        <v>6171</v>
      </c>
      <c r="C246" s="47"/>
      <c r="D246" s="47" t="s">
        <v>7124</v>
      </c>
      <c r="E246" s="30" t="s">
        <v>1654</v>
      </c>
      <c r="F246" s="30" t="s">
        <v>583</v>
      </c>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row>
    <row r="247" spans="2:38" x14ac:dyDescent="0.4">
      <c r="B247" s="47" t="s">
        <v>6643</v>
      </c>
      <c r="C247" s="47"/>
      <c r="D247" s="47" t="s">
        <v>7124</v>
      </c>
      <c r="E247" s="30" t="s">
        <v>1989</v>
      </c>
      <c r="F247" s="30" t="s">
        <v>583</v>
      </c>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row>
    <row r="248" spans="2:38" x14ac:dyDescent="0.4">
      <c r="B248" s="47" t="s">
        <v>6644</v>
      </c>
      <c r="C248" s="47"/>
      <c r="D248" s="47" t="s">
        <v>7124</v>
      </c>
      <c r="E248" s="30" t="s">
        <v>32</v>
      </c>
      <c r="F248" s="30" t="s">
        <v>583</v>
      </c>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row>
    <row r="249" spans="2:38" x14ac:dyDescent="0.4">
      <c r="B249" s="47" t="s">
        <v>1992</v>
      </c>
      <c r="C249" s="47"/>
      <c r="D249" s="47" t="s">
        <v>7124</v>
      </c>
      <c r="E249" s="30" t="s">
        <v>1850</v>
      </c>
      <c r="F249" s="30" t="s">
        <v>583</v>
      </c>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row>
    <row r="250" spans="2:38" x14ac:dyDescent="0.4">
      <c r="B250" s="47" t="s">
        <v>1319</v>
      </c>
      <c r="C250" s="47"/>
      <c r="D250" s="47" t="s">
        <v>7124</v>
      </c>
      <c r="E250" s="30" t="s">
        <v>1994</v>
      </c>
      <c r="F250" s="30" t="s">
        <v>583</v>
      </c>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row>
    <row r="251" spans="2:38" x14ac:dyDescent="0.4">
      <c r="B251" s="47" t="s">
        <v>1934</v>
      </c>
      <c r="C251" s="47"/>
      <c r="D251" s="47" t="s">
        <v>7124</v>
      </c>
      <c r="E251" s="30" t="s">
        <v>1995</v>
      </c>
      <c r="F251" s="30" t="s">
        <v>583</v>
      </c>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row>
    <row r="252" spans="2:38" x14ac:dyDescent="0.4">
      <c r="B252" s="47" t="s">
        <v>5697</v>
      </c>
      <c r="C252" s="47"/>
      <c r="D252" s="47" t="s">
        <v>7124</v>
      </c>
      <c r="E252" s="30" t="s">
        <v>1998</v>
      </c>
      <c r="F252" s="30" t="s">
        <v>583</v>
      </c>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row>
    <row r="253" spans="2:38" x14ac:dyDescent="0.4">
      <c r="B253" s="47" t="s">
        <v>2001</v>
      </c>
      <c r="C253" s="47"/>
      <c r="D253" s="47" t="s">
        <v>7124</v>
      </c>
      <c r="E253" s="30" t="s">
        <v>233</v>
      </c>
      <c r="F253" s="30" t="s">
        <v>583</v>
      </c>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row>
    <row r="254" spans="2:38" x14ac:dyDescent="0.4">
      <c r="B254" s="47" t="s">
        <v>1167</v>
      </c>
      <c r="C254" s="47"/>
      <c r="D254" s="47" t="s">
        <v>7124</v>
      </c>
      <c r="E254" s="30" t="s">
        <v>2008</v>
      </c>
      <c r="F254" s="30" t="s">
        <v>583</v>
      </c>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row>
    <row r="255" spans="2:38" x14ac:dyDescent="0.4">
      <c r="B255" s="47" t="s">
        <v>2014</v>
      </c>
      <c r="C255" s="47"/>
      <c r="D255" s="47" t="s">
        <v>7124</v>
      </c>
      <c r="E255" s="30" t="s">
        <v>2009</v>
      </c>
      <c r="F255" s="30" t="s">
        <v>583</v>
      </c>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row>
    <row r="256" spans="2:38" x14ac:dyDescent="0.4">
      <c r="B256" s="47" t="s">
        <v>1892</v>
      </c>
      <c r="C256" s="47"/>
      <c r="D256" s="47" t="s">
        <v>7124</v>
      </c>
      <c r="E256" s="30" t="s">
        <v>1963</v>
      </c>
      <c r="F256" s="30" t="s">
        <v>583</v>
      </c>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row>
    <row r="257" spans="2:38" x14ac:dyDescent="0.4">
      <c r="B257" s="47" t="s">
        <v>2015</v>
      </c>
      <c r="C257" s="47"/>
      <c r="D257" s="47" t="s">
        <v>7124</v>
      </c>
      <c r="E257" s="30" t="s">
        <v>724</v>
      </c>
      <c r="F257" s="30" t="s">
        <v>583</v>
      </c>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row>
    <row r="258" spans="2:38" x14ac:dyDescent="0.4">
      <c r="B258" s="47" t="s">
        <v>6645</v>
      </c>
      <c r="C258" s="47"/>
      <c r="D258" s="47" t="s">
        <v>7124</v>
      </c>
      <c r="E258" s="30" t="s">
        <v>2020</v>
      </c>
      <c r="F258" s="30" t="s">
        <v>583</v>
      </c>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row>
    <row r="259" spans="2:38" x14ac:dyDescent="0.4">
      <c r="B259" s="47" t="s">
        <v>6365</v>
      </c>
      <c r="C259" s="47"/>
      <c r="D259" s="47" t="s">
        <v>7124</v>
      </c>
      <c r="E259" s="30" t="s">
        <v>1583</v>
      </c>
      <c r="F259" s="30" t="s">
        <v>810</v>
      </c>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row>
    <row r="260" spans="2:38" x14ac:dyDescent="0.4">
      <c r="B260" s="47" t="s">
        <v>2532</v>
      </c>
      <c r="C260" s="47"/>
      <c r="D260" s="47" t="s">
        <v>7124</v>
      </c>
      <c r="E260" s="30" t="s">
        <v>689</v>
      </c>
      <c r="F260" s="30" t="s">
        <v>810</v>
      </c>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row>
    <row r="261" spans="2:38" x14ac:dyDescent="0.4">
      <c r="B261" s="47" t="s">
        <v>409</v>
      </c>
      <c r="C261" s="47"/>
      <c r="D261" s="47" t="s">
        <v>7124</v>
      </c>
      <c r="E261" s="30" t="s">
        <v>1592</v>
      </c>
      <c r="F261" s="30" t="s">
        <v>810</v>
      </c>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row>
    <row r="262" spans="2:38" x14ac:dyDescent="0.4">
      <c r="B262" s="47" t="s">
        <v>4521</v>
      </c>
      <c r="C262" s="47"/>
      <c r="D262" s="47" t="s">
        <v>7124</v>
      </c>
      <c r="E262" s="30" t="s">
        <v>1053</v>
      </c>
      <c r="F262" s="30" t="s">
        <v>810</v>
      </c>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row>
    <row r="263" spans="2:38" x14ac:dyDescent="0.4">
      <c r="B263" s="47" t="s">
        <v>6307</v>
      </c>
      <c r="C263" s="47"/>
      <c r="D263" s="47" t="s">
        <v>7124</v>
      </c>
      <c r="E263" s="30" t="s">
        <v>1605</v>
      </c>
      <c r="F263" s="30" t="s">
        <v>810</v>
      </c>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row>
    <row r="264" spans="2:38" x14ac:dyDescent="0.4">
      <c r="B264" s="47" t="s">
        <v>5296</v>
      </c>
      <c r="C264" s="47"/>
      <c r="D264" s="47" t="s">
        <v>7124</v>
      </c>
      <c r="E264" s="30" t="s">
        <v>1610</v>
      </c>
      <c r="F264" s="30" t="s">
        <v>810</v>
      </c>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row>
    <row r="265" spans="2:38" x14ac:dyDescent="0.4">
      <c r="B265" s="47" t="s">
        <v>1619</v>
      </c>
      <c r="C265" s="47"/>
      <c r="D265" s="47" t="s">
        <v>7124</v>
      </c>
      <c r="E265" s="30" t="s">
        <v>179</v>
      </c>
      <c r="F265" s="30" t="s">
        <v>810</v>
      </c>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row>
    <row r="266" spans="2:38" x14ac:dyDescent="0.4">
      <c r="B266" s="47" t="s">
        <v>5302</v>
      </c>
      <c r="C266" s="47"/>
      <c r="D266" s="47" t="s">
        <v>7124</v>
      </c>
      <c r="E266" s="30" t="s">
        <v>1007</v>
      </c>
      <c r="F266" s="30" t="s">
        <v>810</v>
      </c>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row>
    <row r="267" spans="2:38" x14ac:dyDescent="0.4">
      <c r="B267" s="47" t="s">
        <v>5910</v>
      </c>
      <c r="C267" s="47"/>
      <c r="D267" s="47" t="s">
        <v>7124</v>
      </c>
      <c r="E267" s="30" t="s">
        <v>1620</v>
      </c>
      <c r="F267" s="30" t="s">
        <v>810</v>
      </c>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row>
    <row r="268" spans="2:38" x14ac:dyDescent="0.4">
      <c r="B268" s="47" t="s">
        <v>6610</v>
      </c>
      <c r="C268" s="47"/>
      <c r="D268" s="47" t="s">
        <v>7124</v>
      </c>
      <c r="E268" s="30" t="s">
        <v>1624</v>
      </c>
      <c r="F268" s="30" t="s">
        <v>810</v>
      </c>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row>
    <row r="269" spans="2:38" x14ac:dyDescent="0.4">
      <c r="B269" s="47" t="s">
        <v>6611</v>
      </c>
      <c r="C269" s="47"/>
      <c r="D269" s="47" t="s">
        <v>7124</v>
      </c>
      <c r="E269" s="30" t="s">
        <v>310</v>
      </c>
      <c r="F269" s="30" t="s">
        <v>810</v>
      </c>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row>
    <row r="270" spans="2:38" x14ac:dyDescent="0.4">
      <c r="B270" s="47" t="s">
        <v>6612</v>
      </c>
      <c r="C270" s="47"/>
      <c r="D270" s="47" t="s">
        <v>7124</v>
      </c>
      <c r="E270" s="30" t="s">
        <v>1625</v>
      </c>
      <c r="F270" s="30" t="s">
        <v>810</v>
      </c>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row>
    <row r="271" spans="2:38" x14ac:dyDescent="0.4">
      <c r="B271" s="47" t="s">
        <v>1627</v>
      </c>
      <c r="C271" s="47"/>
      <c r="D271" s="47" t="s">
        <v>7124</v>
      </c>
      <c r="E271" s="30" t="s">
        <v>1217</v>
      </c>
      <c r="F271" s="30" t="s">
        <v>810</v>
      </c>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row>
    <row r="272" spans="2:38" x14ac:dyDescent="0.4">
      <c r="B272" s="47" t="s">
        <v>1365</v>
      </c>
      <c r="C272" s="47"/>
      <c r="D272" s="47" t="s">
        <v>7124</v>
      </c>
      <c r="E272" s="30" t="s">
        <v>1550</v>
      </c>
      <c r="F272" s="30" t="s">
        <v>810</v>
      </c>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row>
    <row r="273" spans="2:38" x14ac:dyDescent="0.4">
      <c r="B273" s="47" t="s">
        <v>6578</v>
      </c>
      <c r="C273" s="47"/>
      <c r="D273" s="47" t="s">
        <v>7124</v>
      </c>
      <c r="E273" s="30" t="s">
        <v>543</v>
      </c>
      <c r="F273" s="30" t="s">
        <v>810</v>
      </c>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row>
    <row r="274" spans="2:38" x14ac:dyDescent="0.4">
      <c r="B274" s="47" t="s">
        <v>4719</v>
      </c>
      <c r="C274" s="47"/>
      <c r="D274" s="47" t="s">
        <v>7124</v>
      </c>
      <c r="E274" s="30" t="s">
        <v>1633</v>
      </c>
      <c r="F274" s="30" t="s">
        <v>810</v>
      </c>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row>
    <row r="275" spans="2:38" x14ac:dyDescent="0.4">
      <c r="B275" s="47" t="s">
        <v>4316</v>
      </c>
      <c r="C275" s="47"/>
      <c r="D275" s="47" t="s">
        <v>7124</v>
      </c>
      <c r="E275" s="30" t="s">
        <v>958</v>
      </c>
      <c r="F275" s="30" t="s">
        <v>810</v>
      </c>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row>
    <row r="276" spans="2:38" x14ac:dyDescent="0.4">
      <c r="B276" s="47" t="s">
        <v>1645</v>
      </c>
      <c r="C276" s="47"/>
      <c r="D276" s="47" t="s">
        <v>7124</v>
      </c>
      <c r="E276" s="30" t="s">
        <v>1643</v>
      </c>
      <c r="F276" s="30" t="s">
        <v>810</v>
      </c>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row>
    <row r="277" spans="2:38" x14ac:dyDescent="0.4">
      <c r="B277" s="47" t="s">
        <v>1357</v>
      </c>
      <c r="C277" s="47"/>
      <c r="D277" s="47" t="s">
        <v>7124</v>
      </c>
      <c r="E277" s="30" t="s">
        <v>280</v>
      </c>
      <c r="F277" s="30" t="s">
        <v>810</v>
      </c>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row>
    <row r="278" spans="2:38" x14ac:dyDescent="0.4">
      <c r="B278" s="47" t="s">
        <v>632</v>
      </c>
      <c r="C278" s="47"/>
      <c r="D278" s="47" t="s">
        <v>7124</v>
      </c>
      <c r="E278" s="30" t="s">
        <v>1640</v>
      </c>
      <c r="F278" s="30" t="s">
        <v>810</v>
      </c>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row>
    <row r="279" spans="2:38" x14ac:dyDescent="0.4">
      <c r="B279" s="47" t="s">
        <v>1166</v>
      </c>
      <c r="C279" s="47"/>
      <c r="D279" s="47" t="s">
        <v>7124</v>
      </c>
      <c r="E279" s="30" t="s">
        <v>1646</v>
      </c>
      <c r="F279" s="30" t="s">
        <v>810</v>
      </c>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row>
    <row r="280" spans="2:38" x14ac:dyDescent="0.4">
      <c r="B280" s="47" t="s">
        <v>2571</v>
      </c>
      <c r="C280" s="47"/>
      <c r="D280" s="47" t="s">
        <v>7124</v>
      </c>
      <c r="E280" s="30" t="s">
        <v>1649</v>
      </c>
      <c r="F280" s="30" t="s">
        <v>810</v>
      </c>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row>
    <row r="281" spans="2:38" x14ac:dyDescent="0.4">
      <c r="B281" s="47" t="s">
        <v>977</v>
      </c>
      <c r="C281" s="47"/>
      <c r="D281" s="47" t="s">
        <v>7124</v>
      </c>
      <c r="E281" s="30" t="s">
        <v>1652</v>
      </c>
      <c r="F281" s="30" t="s">
        <v>810</v>
      </c>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row>
    <row r="282" spans="2:38" x14ac:dyDescent="0.4">
      <c r="B282" s="47" t="s">
        <v>3905</v>
      </c>
      <c r="C282" s="47"/>
      <c r="D282" s="47" t="s">
        <v>7124</v>
      </c>
      <c r="E282" s="30" t="s">
        <v>772</v>
      </c>
      <c r="F282" s="30" t="s">
        <v>810</v>
      </c>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row>
    <row r="283" spans="2:38" x14ac:dyDescent="0.4">
      <c r="B283" s="47" t="s">
        <v>998</v>
      </c>
      <c r="C283" s="47"/>
      <c r="D283" s="47" t="s">
        <v>7124</v>
      </c>
      <c r="E283" s="30" t="s">
        <v>709</v>
      </c>
      <c r="F283" s="30" t="s">
        <v>810</v>
      </c>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row>
    <row r="284" spans="2:38" x14ac:dyDescent="0.4">
      <c r="B284" s="47" t="s">
        <v>1662</v>
      </c>
      <c r="C284" s="47"/>
      <c r="D284" s="47" t="s">
        <v>7124</v>
      </c>
      <c r="E284" s="30" t="s">
        <v>1660</v>
      </c>
      <c r="F284" s="30" t="s">
        <v>810</v>
      </c>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row>
    <row r="285" spans="2:38" x14ac:dyDescent="0.4">
      <c r="B285" s="47" t="s">
        <v>6480</v>
      </c>
      <c r="C285" s="47"/>
      <c r="D285" s="47" t="s">
        <v>7124</v>
      </c>
      <c r="E285" s="30" t="s">
        <v>405</v>
      </c>
      <c r="F285" s="30" t="s">
        <v>810</v>
      </c>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row>
    <row r="286" spans="2:38" x14ac:dyDescent="0.4">
      <c r="B286" s="47" t="s">
        <v>6613</v>
      </c>
      <c r="C286" s="47"/>
      <c r="D286" s="47" t="s">
        <v>7124</v>
      </c>
      <c r="E286" s="30" t="s">
        <v>1009</v>
      </c>
      <c r="F286" s="30" t="s">
        <v>810</v>
      </c>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row>
    <row r="287" spans="2:38" x14ac:dyDescent="0.4">
      <c r="B287" s="47" t="s">
        <v>6614</v>
      </c>
      <c r="C287" s="47"/>
      <c r="D287" s="47" t="s">
        <v>7124</v>
      </c>
      <c r="E287" s="30" t="s">
        <v>1665</v>
      </c>
      <c r="F287" s="30" t="s">
        <v>810</v>
      </c>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row>
    <row r="288" spans="2:38" x14ac:dyDescent="0.4">
      <c r="B288" s="47" t="s">
        <v>6615</v>
      </c>
      <c r="C288" s="47"/>
      <c r="D288" s="47" t="s">
        <v>7124</v>
      </c>
      <c r="E288" s="30" t="s">
        <v>1669</v>
      </c>
      <c r="F288" s="30" t="s">
        <v>810</v>
      </c>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row>
    <row r="289" spans="2:38" x14ac:dyDescent="0.4">
      <c r="B289" s="47" t="s">
        <v>4702</v>
      </c>
      <c r="C289" s="47"/>
      <c r="D289" s="47" t="s">
        <v>7124</v>
      </c>
      <c r="E289" s="30" t="s">
        <v>1678</v>
      </c>
      <c r="F289" s="30" t="s">
        <v>810</v>
      </c>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row>
    <row r="290" spans="2:38" x14ac:dyDescent="0.4">
      <c r="B290" s="47" t="s">
        <v>6616</v>
      </c>
      <c r="C290" s="47"/>
      <c r="D290" s="47" t="s">
        <v>7124</v>
      </c>
      <c r="E290" s="30" t="s">
        <v>1683</v>
      </c>
      <c r="F290" s="30" t="s">
        <v>810</v>
      </c>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row>
    <row r="291" spans="2:38" x14ac:dyDescent="0.4">
      <c r="B291" s="47" t="s">
        <v>6617</v>
      </c>
      <c r="C291" s="47"/>
      <c r="D291" s="47" t="s">
        <v>7124</v>
      </c>
      <c r="E291" s="30" t="s">
        <v>1688</v>
      </c>
      <c r="F291" s="30" t="s">
        <v>810</v>
      </c>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row>
    <row r="292" spans="2:38" x14ac:dyDescent="0.4">
      <c r="B292" s="47" t="s">
        <v>6618</v>
      </c>
      <c r="C292" s="47"/>
      <c r="D292" s="47" t="s">
        <v>7124</v>
      </c>
      <c r="E292" s="30" t="s">
        <v>1689</v>
      </c>
      <c r="F292" s="30" t="s">
        <v>810</v>
      </c>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row>
    <row r="293" spans="2:38" x14ac:dyDescent="0.4">
      <c r="B293" s="47" t="s">
        <v>6619</v>
      </c>
      <c r="C293" s="47"/>
      <c r="D293" s="47" t="s">
        <v>7124</v>
      </c>
      <c r="E293" s="30" t="s">
        <v>745</v>
      </c>
      <c r="F293" s="30" t="s">
        <v>810</v>
      </c>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row>
    <row r="294" spans="2:38" x14ac:dyDescent="0.4">
      <c r="B294" s="47" t="s">
        <v>6620</v>
      </c>
      <c r="C294" s="47"/>
      <c r="D294" s="47" t="s">
        <v>7124</v>
      </c>
      <c r="E294" s="30" t="s">
        <v>1698</v>
      </c>
      <c r="F294" s="30" t="s">
        <v>810</v>
      </c>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row>
    <row r="295" spans="2:38" x14ac:dyDescent="0.4">
      <c r="B295" s="47" t="s">
        <v>638</v>
      </c>
      <c r="C295" s="47"/>
      <c r="D295" s="47" t="s">
        <v>7124</v>
      </c>
      <c r="E295" s="30" t="s">
        <v>1703</v>
      </c>
      <c r="F295" s="30" t="s">
        <v>810</v>
      </c>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row>
    <row r="296" spans="2:38" x14ac:dyDescent="0.4">
      <c r="B296" s="47" t="s">
        <v>6621</v>
      </c>
      <c r="C296" s="47"/>
      <c r="D296" s="47" t="s">
        <v>7124</v>
      </c>
      <c r="E296" s="30" t="s">
        <v>1706</v>
      </c>
      <c r="F296" s="30" t="s">
        <v>810</v>
      </c>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row>
    <row r="297" spans="2:38" x14ac:dyDescent="0.4">
      <c r="B297" s="47" t="s">
        <v>226</v>
      </c>
      <c r="C297" s="47"/>
      <c r="D297" s="47" t="s">
        <v>7124</v>
      </c>
      <c r="E297" s="30" t="s">
        <v>635</v>
      </c>
      <c r="F297" s="30" t="s">
        <v>810</v>
      </c>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row>
    <row r="298" spans="2:38" x14ac:dyDescent="0.4">
      <c r="B298" s="47" t="s">
        <v>1063</v>
      </c>
      <c r="C298" s="47"/>
      <c r="D298" s="47" t="s">
        <v>7124</v>
      </c>
      <c r="E298" s="30" t="s">
        <v>1630</v>
      </c>
      <c r="F298" s="30" t="s">
        <v>810</v>
      </c>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row>
    <row r="299" spans="2:38" x14ac:dyDescent="0.4">
      <c r="B299" s="47" t="s">
        <v>6585</v>
      </c>
      <c r="C299" s="47"/>
      <c r="D299" s="47" t="s">
        <v>7124</v>
      </c>
      <c r="E299" s="30" t="s">
        <v>1707</v>
      </c>
      <c r="F299" s="30" t="s">
        <v>810</v>
      </c>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row>
    <row r="300" spans="2:38" x14ac:dyDescent="0.4">
      <c r="B300" s="47" t="s">
        <v>1500</v>
      </c>
      <c r="C300" s="47"/>
      <c r="D300" s="47" t="s">
        <v>7124</v>
      </c>
      <c r="E300" s="30" t="s">
        <v>1315</v>
      </c>
      <c r="F300" s="30" t="s">
        <v>810</v>
      </c>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row>
    <row r="301" spans="2:38" x14ac:dyDescent="0.4">
      <c r="B301" s="47" t="s">
        <v>5868</v>
      </c>
      <c r="C301" s="47"/>
      <c r="D301" s="47" t="s">
        <v>7124</v>
      </c>
      <c r="E301" s="30" t="s">
        <v>1714</v>
      </c>
      <c r="F301" s="30" t="s">
        <v>810</v>
      </c>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row>
    <row r="302" spans="2:38" x14ac:dyDescent="0.4">
      <c r="B302" s="47" t="s">
        <v>2733</v>
      </c>
      <c r="C302" s="47"/>
      <c r="D302" s="47" t="s">
        <v>7124</v>
      </c>
      <c r="E302" s="30" t="s">
        <v>1725</v>
      </c>
      <c r="F302" s="30" t="s">
        <v>810</v>
      </c>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row>
    <row r="303" spans="2:38" x14ac:dyDescent="0.4">
      <c r="B303" s="47" t="s">
        <v>1732</v>
      </c>
      <c r="C303" s="47"/>
      <c r="D303" s="47" t="s">
        <v>7124</v>
      </c>
      <c r="E303" s="30" t="s">
        <v>1731</v>
      </c>
      <c r="F303" s="30" t="s">
        <v>810</v>
      </c>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row>
    <row r="304" spans="2:38" x14ac:dyDescent="0.4">
      <c r="B304" s="47" t="s">
        <v>1737</v>
      </c>
      <c r="C304" s="47"/>
      <c r="D304" s="47" t="s">
        <v>7124</v>
      </c>
      <c r="E304" s="30" t="s">
        <v>1735</v>
      </c>
      <c r="F304" s="30" t="s">
        <v>810</v>
      </c>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row>
    <row r="305" spans="2:38" x14ac:dyDescent="0.4">
      <c r="B305" s="47" t="s">
        <v>1740</v>
      </c>
      <c r="C305" s="47"/>
      <c r="D305" s="47" t="s">
        <v>7124</v>
      </c>
      <c r="E305" s="30" t="s">
        <v>1231</v>
      </c>
      <c r="F305" s="30" t="s">
        <v>810</v>
      </c>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row>
    <row r="306" spans="2:38" x14ac:dyDescent="0.4">
      <c r="B306" s="47" t="s">
        <v>6232</v>
      </c>
      <c r="C306" s="47"/>
      <c r="D306" s="47" t="s">
        <v>7124</v>
      </c>
      <c r="E306" s="30" t="s">
        <v>1744</v>
      </c>
      <c r="F306" s="30" t="s">
        <v>810</v>
      </c>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row>
    <row r="307" spans="2:38" x14ac:dyDescent="0.4">
      <c r="B307" s="47" t="s">
        <v>5011</v>
      </c>
      <c r="C307" s="47"/>
      <c r="D307" s="47" t="s">
        <v>7124</v>
      </c>
      <c r="E307" s="30" t="s">
        <v>1752</v>
      </c>
      <c r="F307" s="30" t="s">
        <v>810</v>
      </c>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row>
    <row r="308" spans="2:38" x14ac:dyDescent="0.4">
      <c r="B308" s="47" t="s">
        <v>2339</v>
      </c>
      <c r="C308" s="47"/>
      <c r="D308" s="47" t="s">
        <v>7124</v>
      </c>
      <c r="E308" s="30" t="s">
        <v>1200</v>
      </c>
      <c r="F308" s="30" t="s">
        <v>810</v>
      </c>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row>
    <row r="309" spans="2:38" x14ac:dyDescent="0.4">
      <c r="B309" s="47" t="s">
        <v>4982</v>
      </c>
      <c r="C309" s="47"/>
      <c r="D309" s="47" t="s">
        <v>7124</v>
      </c>
      <c r="E309" s="30" t="s">
        <v>1759</v>
      </c>
      <c r="F309" s="30" t="s">
        <v>810</v>
      </c>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row>
    <row r="310" spans="2:38" x14ac:dyDescent="0.4">
      <c r="B310" s="47" t="s">
        <v>6622</v>
      </c>
      <c r="C310" s="47"/>
      <c r="D310" s="47" t="s">
        <v>7124</v>
      </c>
      <c r="E310" s="30" t="s">
        <v>1762</v>
      </c>
      <c r="F310" s="30" t="s">
        <v>810</v>
      </c>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row>
    <row r="311" spans="2:38" x14ac:dyDescent="0.4">
      <c r="B311" s="47" t="s">
        <v>5978</v>
      </c>
      <c r="C311" s="47"/>
      <c r="D311" s="47" t="s">
        <v>7124</v>
      </c>
      <c r="E311" s="30" t="s">
        <v>1767</v>
      </c>
      <c r="F311" s="30" t="s">
        <v>810</v>
      </c>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row>
    <row r="312" spans="2:38" x14ac:dyDescent="0.4">
      <c r="B312" s="47" t="s">
        <v>3675</v>
      </c>
      <c r="C312" s="47"/>
      <c r="D312" s="47" t="s">
        <v>7124</v>
      </c>
      <c r="E312" s="30" t="s">
        <v>1771</v>
      </c>
      <c r="F312" s="30" t="s">
        <v>810</v>
      </c>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row>
    <row r="313" spans="2:38" x14ac:dyDescent="0.4">
      <c r="B313" s="47" t="s">
        <v>5540</v>
      </c>
      <c r="C313" s="47"/>
      <c r="D313" s="47" t="s">
        <v>7124</v>
      </c>
      <c r="E313" s="30" t="s">
        <v>1052</v>
      </c>
      <c r="F313" s="30" t="s">
        <v>810</v>
      </c>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row>
    <row r="314" spans="2:38" x14ac:dyDescent="0.4">
      <c r="B314" s="47" t="s">
        <v>6623</v>
      </c>
      <c r="C314" s="47"/>
      <c r="D314" s="47" t="s">
        <v>7124</v>
      </c>
      <c r="E314" s="30" t="s">
        <v>1777</v>
      </c>
      <c r="F314" s="30" t="s">
        <v>810</v>
      </c>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row>
    <row r="315" spans="2:38" x14ac:dyDescent="0.4">
      <c r="B315" s="47" t="s">
        <v>148</v>
      </c>
      <c r="C315" s="47"/>
      <c r="D315" s="47" t="s">
        <v>7124</v>
      </c>
      <c r="E315" s="30" t="s">
        <v>1687</v>
      </c>
      <c r="F315" s="30" t="s">
        <v>810</v>
      </c>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row>
    <row r="316" spans="2:38" x14ac:dyDescent="0.4">
      <c r="B316" s="47" t="s">
        <v>6624</v>
      </c>
      <c r="C316" s="47"/>
      <c r="D316" s="47" t="s">
        <v>7124</v>
      </c>
      <c r="E316" s="30" t="s">
        <v>1606</v>
      </c>
      <c r="F316" s="30" t="s">
        <v>810</v>
      </c>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row>
    <row r="317" spans="2:38" x14ac:dyDescent="0.4">
      <c r="B317" s="47" t="s">
        <v>1787</v>
      </c>
      <c r="C317" s="47"/>
      <c r="D317" s="47" t="s">
        <v>7124</v>
      </c>
      <c r="E317" s="30" t="s">
        <v>1785</v>
      </c>
      <c r="F317" s="30" t="s">
        <v>810</v>
      </c>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row>
    <row r="318" spans="2:38" x14ac:dyDescent="0.4">
      <c r="B318" s="47" t="s">
        <v>1790</v>
      </c>
      <c r="C318" s="47"/>
      <c r="D318" s="47" t="s">
        <v>7124</v>
      </c>
      <c r="E318" s="30" t="s">
        <v>1421</v>
      </c>
      <c r="F318" s="30" t="s">
        <v>810</v>
      </c>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row>
    <row r="319" spans="2:38" x14ac:dyDescent="0.4">
      <c r="B319" s="47" t="s">
        <v>6625</v>
      </c>
      <c r="C319" s="47"/>
      <c r="D319" s="47" t="s">
        <v>7124</v>
      </c>
      <c r="E319" s="30" t="s">
        <v>1792</v>
      </c>
      <c r="F319" s="30" t="s">
        <v>810</v>
      </c>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row>
    <row r="320" spans="2:38" x14ac:dyDescent="0.4">
      <c r="B320" s="47" t="s">
        <v>913</v>
      </c>
      <c r="C320" s="47"/>
      <c r="D320" s="47" t="s">
        <v>7124</v>
      </c>
      <c r="E320" s="30" t="s">
        <v>58</v>
      </c>
      <c r="F320" s="30" t="s">
        <v>810</v>
      </c>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row>
    <row r="321" spans="2:38" x14ac:dyDescent="0.4">
      <c r="B321" s="47" t="s">
        <v>6626</v>
      </c>
      <c r="C321" s="47"/>
      <c r="D321" s="47" t="s">
        <v>7124</v>
      </c>
      <c r="E321" s="30" t="s">
        <v>318</v>
      </c>
      <c r="F321" s="30" t="s">
        <v>810</v>
      </c>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row>
    <row r="322" spans="2:38" x14ac:dyDescent="0.4">
      <c r="B322" s="47" t="s">
        <v>3988</v>
      </c>
      <c r="C322" s="47"/>
      <c r="D322" s="47" t="s">
        <v>7124</v>
      </c>
      <c r="E322" s="30" t="s">
        <v>1802</v>
      </c>
      <c r="F322" s="30" t="s">
        <v>810</v>
      </c>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row>
    <row r="323" spans="2:38" x14ac:dyDescent="0.4">
      <c r="B323" s="47" t="s">
        <v>608</v>
      </c>
      <c r="C323" s="47"/>
      <c r="D323" s="47" t="s">
        <v>7124</v>
      </c>
      <c r="E323" s="30" t="s">
        <v>1803</v>
      </c>
      <c r="F323" s="30" t="s">
        <v>810</v>
      </c>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row>
    <row r="324" spans="2:38" x14ac:dyDescent="0.4">
      <c r="B324" s="47" t="s">
        <v>6627</v>
      </c>
      <c r="C324" s="47"/>
      <c r="D324" s="47" t="s">
        <v>7124</v>
      </c>
      <c r="E324" s="30" t="s">
        <v>1810</v>
      </c>
      <c r="F324" s="30" t="s">
        <v>810</v>
      </c>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row>
    <row r="325" spans="2:38" x14ac:dyDescent="0.4">
      <c r="B325" s="47" t="s">
        <v>6628</v>
      </c>
      <c r="C325" s="47"/>
      <c r="D325" s="47" t="s">
        <v>7124</v>
      </c>
      <c r="E325" s="30" t="s">
        <v>574</v>
      </c>
      <c r="F325" s="30" t="s">
        <v>810</v>
      </c>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row>
    <row r="326" spans="2:38" x14ac:dyDescent="0.4">
      <c r="B326" s="47" t="s">
        <v>6629</v>
      </c>
      <c r="C326" s="47"/>
      <c r="D326" s="47" t="s">
        <v>7124</v>
      </c>
      <c r="E326" s="30" t="s">
        <v>1822</v>
      </c>
      <c r="F326" s="30" t="s">
        <v>810</v>
      </c>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row>
    <row r="327" spans="2:38" x14ac:dyDescent="0.4">
      <c r="B327" s="47" t="s">
        <v>985</v>
      </c>
      <c r="C327" s="47"/>
      <c r="D327" s="47" t="s">
        <v>7124</v>
      </c>
      <c r="E327" s="30" t="s">
        <v>1825</v>
      </c>
      <c r="F327" s="30" t="s">
        <v>810</v>
      </c>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row>
    <row r="328" spans="2:38" x14ac:dyDescent="0.4">
      <c r="B328" s="47" t="s">
        <v>1578</v>
      </c>
      <c r="C328" s="47"/>
      <c r="D328" s="47" t="s">
        <v>7124</v>
      </c>
      <c r="E328" s="30" t="s">
        <v>1829</v>
      </c>
      <c r="F328" s="30" t="s">
        <v>810</v>
      </c>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row>
    <row r="329" spans="2:38" x14ac:dyDescent="0.4">
      <c r="B329" s="47" t="s">
        <v>1836</v>
      </c>
      <c r="C329" s="47"/>
      <c r="D329" s="47" t="s">
        <v>7124</v>
      </c>
      <c r="E329" s="30" t="s">
        <v>1833</v>
      </c>
      <c r="F329" s="30" t="s">
        <v>810</v>
      </c>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row>
    <row r="330" spans="2:38" x14ac:dyDescent="0.4">
      <c r="B330" s="47" t="s">
        <v>1842</v>
      </c>
      <c r="C330" s="47"/>
      <c r="D330" s="47" t="s">
        <v>7124</v>
      </c>
      <c r="E330" s="30" t="s">
        <v>1837</v>
      </c>
      <c r="F330" s="30" t="s">
        <v>810</v>
      </c>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row>
    <row r="331" spans="2:38" x14ac:dyDescent="0.4">
      <c r="B331" s="47" t="s">
        <v>2060</v>
      </c>
      <c r="C331" s="47"/>
      <c r="D331" s="47" t="s">
        <v>7124</v>
      </c>
      <c r="E331" s="30" t="s">
        <v>1848</v>
      </c>
      <c r="F331" s="30" t="s">
        <v>810</v>
      </c>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row>
    <row r="332" spans="2:38" x14ac:dyDescent="0.4">
      <c r="B332" s="47" t="s">
        <v>4408</v>
      </c>
      <c r="C332" s="47"/>
      <c r="D332" s="47" t="s">
        <v>7124</v>
      </c>
      <c r="E332" s="30" t="s">
        <v>1230</v>
      </c>
      <c r="F332" s="30" t="s">
        <v>810</v>
      </c>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row>
    <row r="333" spans="2:38" x14ac:dyDescent="0.4">
      <c r="B333" s="47" t="s">
        <v>6631</v>
      </c>
      <c r="C333" s="47"/>
      <c r="D333" s="47" t="s">
        <v>7124</v>
      </c>
      <c r="E333" s="30" t="s">
        <v>1860</v>
      </c>
      <c r="F333" s="30" t="s">
        <v>810</v>
      </c>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row>
    <row r="334" spans="2:38" x14ac:dyDescent="0.4">
      <c r="B334" s="47" t="s">
        <v>6632</v>
      </c>
      <c r="C334" s="47"/>
      <c r="D334" s="47" t="s">
        <v>7124</v>
      </c>
      <c r="E334" s="30" t="s">
        <v>1011</v>
      </c>
      <c r="F334" s="30" t="s">
        <v>810</v>
      </c>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row>
    <row r="335" spans="2:38" x14ac:dyDescent="0.4">
      <c r="B335" s="47" t="s">
        <v>97</v>
      </c>
      <c r="C335" s="47"/>
      <c r="D335" s="47" t="s">
        <v>7124</v>
      </c>
      <c r="E335" s="30" t="s">
        <v>1869</v>
      </c>
      <c r="F335" s="30" t="s">
        <v>810</v>
      </c>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row>
    <row r="336" spans="2:38" x14ac:dyDescent="0.4">
      <c r="B336" s="47" t="s">
        <v>1350</v>
      </c>
      <c r="C336" s="47"/>
      <c r="D336" s="47" t="s">
        <v>7124</v>
      </c>
      <c r="E336" s="30" t="s">
        <v>1876</v>
      </c>
      <c r="F336" s="30" t="s">
        <v>810</v>
      </c>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row>
    <row r="337" spans="2:38" x14ac:dyDescent="0.4">
      <c r="B337" s="47" t="s">
        <v>1879</v>
      </c>
      <c r="C337" s="47"/>
      <c r="D337" s="47" t="s">
        <v>7124</v>
      </c>
      <c r="E337" s="30" t="s">
        <v>576</v>
      </c>
      <c r="F337" s="30" t="s">
        <v>810</v>
      </c>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row>
    <row r="338" spans="2:38" x14ac:dyDescent="0.4">
      <c r="B338" s="47" t="s">
        <v>1884</v>
      </c>
      <c r="C338" s="47"/>
      <c r="D338" s="47" t="s">
        <v>7124</v>
      </c>
      <c r="E338" s="30" t="s">
        <v>1882</v>
      </c>
      <c r="F338" s="30" t="s">
        <v>810</v>
      </c>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row>
    <row r="339" spans="2:38" x14ac:dyDescent="0.4">
      <c r="B339" s="47" t="s">
        <v>1886</v>
      </c>
      <c r="C339" s="47"/>
      <c r="D339" s="47" t="s">
        <v>7124</v>
      </c>
      <c r="E339" s="30" t="s">
        <v>1615</v>
      </c>
      <c r="F339" s="30" t="s">
        <v>810</v>
      </c>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row>
    <row r="340" spans="2:38" x14ac:dyDescent="0.4">
      <c r="B340" s="47" t="s">
        <v>5776</v>
      </c>
      <c r="C340" s="47"/>
      <c r="D340" s="47" t="s">
        <v>7124</v>
      </c>
      <c r="E340" s="30" t="s">
        <v>777</v>
      </c>
      <c r="F340" s="30" t="s">
        <v>810</v>
      </c>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row>
    <row r="341" spans="2:38" x14ac:dyDescent="0.4">
      <c r="B341" s="47" t="s">
        <v>6633</v>
      </c>
      <c r="C341" s="47"/>
      <c r="D341" s="47" t="s">
        <v>7124</v>
      </c>
      <c r="E341" s="30" t="s">
        <v>1891</v>
      </c>
      <c r="F341" s="30" t="s">
        <v>810</v>
      </c>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row>
    <row r="342" spans="2:38" x14ac:dyDescent="0.4">
      <c r="B342" s="47" t="s">
        <v>1028</v>
      </c>
      <c r="C342" s="47"/>
      <c r="D342" s="47" t="s">
        <v>7124</v>
      </c>
      <c r="E342" s="30" t="s">
        <v>999</v>
      </c>
      <c r="F342" s="30" t="s">
        <v>810</v>
      </c>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row>
    <row r="343" spans="2:38" x14ac:dyDescent="0.4">
      <c r="B343" s="47" t="s">
        <v>1628</v>
      </c>
      <c r="C343" s="47"/>
      <c r="D343" s="47" t="s">
        <v>7124</v>
      </c>
      <c r="E343" s="30" t="s">
        <v>1893</v>
      </c>
      <c r="F343" s="30" t="s">
        <v>810</v>
      </c>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row>
    <row r="344" spans="2:38" x14ac:dyDescent="0.4">
      <c r="B344" s="47" t="s">
        <v>1840</v>
      </c>
      <c r="C344" s="47"/>
      <c r="D344" s="47" t="s">
        <v>7124</v>
      </c>
      <c r="E344" s="30" t="s">
        <v>629</v>
      </c>
      <c r="F344" s="30" t="s">
        <v>810</v>
      </c>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row>
    <row r="345" spans="2:38" x14ac:dyDescent="0.4">
      <c r="B345" s="47" t="s">
        <v>3273</v>
      </c>
      <c r="C345" s="47"/>
      <c r="D345" s="47" t="s">
        <v>7124</v>
      </c>
      <c r="E345" s="30" t="s">
        <v>1726</v>
      </c>
      <c r="F345" s="30" t="s">
        <v>810</v>
      </c>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row>
    <row r="346" spans="2:38" x14ac:dyDescent="0.4">
      <c r="B346" s="47" t="s">
        <v>6634</v>
      </c>
      <c r="C346" s="47"/>
      <c r="D346" s="47" t="s">
        <v>7124</v>
      </c>
      <c r="E346" s="30" t="s">
        <v>1900</v>
      </c>
      <c r="F346" s="30" t="s">
        <v>810</v>
      </c>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row>
    <row r="347" spans="2:38" x14ac:dyDescent="0.4">
      <c r="B347" s="47" t="s">
        <v>496</v>
      </c>
      <c r="C347" s="47"/>
      <c r="D347" s="47" t="s">
        <v>7124</v>
      </c>
      <c r="E347" s="30" t="s">
        <v>1355</v>
      </c>
      <c r="F347" s="30" t="s">
        <v>810</v>
      </c>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row>
    <row r="348" spans="2:38" x14ac:dyDescent="0.4">
      <c r="B348" s="47" t="s">
        <v>1143</v>
      </c>
      <c r="C348" s="47"/>
      <c r="D348" s="47" t="s">
        <v>7124</v>
      </c>
      <c r="E348" s="30" t="s">
        <v>1119</v>
      </c>
      <c r="F348" s="30" t="s">
        <v>810</v>
      </c>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row>
    <row r="349" spans="2:38" x14ac:dyDescent="0.4">
      <c r="B349" s="47" t="s">
        <v>6635</v>
      </c>
      <c r="C349" s="47"/>
      <c r="D349" s="47" t="s">
        <v>7124</v>
      </c>
      <c r="E349" s="30" t="s">
        <v>1913</v>
      </c>
      <c r="F349" s="30" t="s">
        <v>810</v>
      </c>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row>
    <row r="350" spans="2:38" x14ac:dyDescent="0.4">
      <c r="B350" s="47" t="s">
        <v>6636</v>
      </c>
      <c r="C350" s="47"/>
      <c r="D350" s="47" t="s">
        <v>7124</v>
      </c>
      <c r="E350" s="30" t="s">
        <v>1914</v>
      </c>
      <c r="F350" s="30" t="s">
        <v>810</v>
      </c>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row>
    <row r="351" spans="2:38" x14ac:dyDescent="0.4">
      <c r="B351" s="47" t="s">
        <v>3809</v>
      </c>
      <c r="C351" s="47"/>
      <c r="D351" s="47" t="s">
        <v>7124</v>
      </c>
      <c r="E351" s="30" t="s">
        <v>1821</v>
      </c>
      <c r="F351" s="30" t="s">
        <v>810</v>
      </c>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row>
    <row r="352" spans="2:38" x14ac:dyDescent="0.4">
      <c r="B352" s="47" t="s">
        <v>6056</v>
      </c>
      <c r="C352" s="47"/>
      <c r="D352" s="47" t="s">
        <v>7124</v>
      </c>
      <c r="E352" s="30" t="s">
        <v>1918</v>
      </c>
      <c r="F352" s="30" t="s">
        <v>810</v>
      </c>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row>
    <row r="353" spans="2:38" x14ac:dyDescent="0.4">
      <c r="B353" s="47" t="s">
        <v>6637</v>
      </c>
      <c r="C353" s="47"/>
      <c r="D353" s="47" t="s">
        <v>7124</v>
      </c>
      <c r="E353" s="30" t="s">
        <v>46</v>
      </c>
      <c r="F353" s="30" t="s">
        <v>810</v>
      </c>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row>
    <row r="354" spans="2:38" x14ac:dyDescent="0.4">
      <c r="B354" s="47" t="s">
        <v>4139</v>
      </c>
      <c r="C354" s="47"/>
      <c r="D354" s="47" t="s">
        <v>7124</v>
      </c>
      <c r="E354" s="30" t="s">
        <v>1924</v>
      </c>
      <c r="F354" s="30" t="s">
        <v>810</v>
      </c>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row>
    <row r="355" spans="2:38" x14ac:dyDescent="0.4">
      <c r="B355" s="47" t="s">
        <v>302</v>
      </c>
      <c r="C355" s="47"/>
      <c r="D355" s="47" t="s">
        <v>7124</v>
      </c>
      <c r="E355" s="30" t="s">
        <v>240</v>
      </c>
      <c r="F355" s="30" t="s">
        <v>810</v>
      </c>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row>
    <row r="356" spans="2:38" x14ac:dyDescent="0.4">
      <c r="B356" s="47" t="s">
        <v>6630</v>
      </c>
      <c r="C356" s="47"/>
      <c r="D356" s="47" t="s">
        <v>7124</v>
      </c>
      <c r="E356" s="30" t="s">
        <v>1722</v>
      </c>
      <c r="F356" s="30" t="s">
        <v>810</v>
      </c>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row>
    <row r="357" spans="2:38" x14ac:dyDescent="0.4">
      <c r="B357" s="47" t="s">
        <v>5654</v>
      </c>
      <c r="C357" s="47"/>
      <c r="D357" s="47" t="s">
        <v>7124</v>
      </c>
      <c r="E357" s="30" t="s">
        <v>1927</v>
      </c>
      <c r="F357" s="30" t="s">
        <v>810</v>
      </c>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row>
    <row r="358" spans="2:38" x14ac:dyDescent="0.4">
      <c r="B358" s="47" t="s">
        <v>2838</v>
      </c>
      <c r="C358" s="47"/>
      <c r="D358" s="47" t="s">
        <v>7124</v>
      </c>
      <c r="E358" s="30" t="s">
        <v>1928</v>
      </c>
      <c r="F358" s="30" t="s">
        <v>810</v>
      </c>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row>
    <row r="359" spans="2:38" x14ac:dyDescent="0.4">
      <c r="B359" s="47" t="s">
        <v>1865</v>
      </c>
      <c r="C359" s="47"/>
      <c r="D359" s="47" t="s">
        <v>7124</v>
      </c>
      <c r="E359" s="30" t="s">
        <v>1931</v>
      </c>
      <c r="F359" s="30" t="s">
        <v>810</v>
      </c>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row>
    <row r="360" spans="2:38" x14ac:dyDescent="0.4">
      <c r="B360" s="47" t="s">
        <v>6638</v>
      </c>
      <c r="C360" s="47"/>
      <c r="D360" s="47" t="s">
        <v>7124</v>
      </c>
      <c r="E360" s="30" t="s">
        <v>1149</v>
      </c>
      <c r="F360" s="30" t="s">
        <v>810</v>
      </c>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row>
    <row r="361" spans="2:38" x14ac:dyDescent="0.4">
      <c r="B361" s="47" t="s">
        <v>6639</v>
      </c>
      <c r="C361" s="47"/>
      <c r="D361" s="47" t="s">
        <v>7124</v>
      </c>
      <c r="E361" s="30" t="s">
        <v>1743</v>
      </c>
      <c r="F361" s="30" t="s">
        <v>810</v>
      </c>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row>
    <row r="362" spans="2:38" x14ac:dyDescent="0.4">
      <c r="B362" s="47" t="s">
        <v>846</v>
      </c>
      <c r="C362" s="47"/>
      <c r="D362" s="47" t="s">
        <v>7124</v>
      </c>
      <c r="E362" s="30" t="s">
        <v>1935</v>
      </c>
      <c r="F362" s="30" t="s">
        <v>810</v>
      </c>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row>
    <row r="363" spans="2:38" x14ac:dyDescent="0.4">
      <c r="B363" s="47" t="s">
        <v>1531</v>
      </c>
      <c r="C363" s="47"/>
      <c r="D363" s="47" t="s">
        <v>7124</v>
      </c>
      <c r="E363" s="30" t="s">
        <v>1661</v>
      </c>
      <c r="F363" s="30" t="s">
        <v>810</v>
      </c>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row>
    <row r="364" spans="2:38" x14ac:dyDescent="0.4">
      <c r="B364" s="47" t="s">
        <v>616</v>
      </c>
      <c r="C364" s="47"/>
      <c r="D364" s="47" t="s">
        <v>7124</v>
      </c>
      <c r="E364" s="30" t="s">
        <v>1938</v>
      </c>
      <c r="F364" s="30" t="s">
        <v>810</v>
      </c>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row>
    <row r="365" spans="2:38" x14ac:dyDescent="0.4">
      <c r="B365" s="47" t="s">
        <v>1946</v>
      </c>
      <c r="C365" s="47"/>
      <c r="D365" s="47" t="s">
        <v>7124</v>
      </c>
      <c r="E365" s="30" t="s">
        <v>1046</v>
      </c>
      <c r="F365" s="30" t="s">
        <v>810</v>
      </c>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row>
    <row r="366" spans="2:38" x14ac:dyDescent="0.4">
      <c r="B366" s="47" t="s">
        <v>6640</v>
      </c>
      <c r="C366" s="47"/>
      <c r="D366" s="47" t="s">
        <v>7124</v>
      </c>
      <c r="E366" s="30" t="s">
        <v>1950</v>
      </c>
      <c r="F366" s="30" t="s">
        <v>810</v>
      </c>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row>
    <row r="367" spans="2:38" x14ac:dyDescent="0.4">
      <c r="B367" s="47" t="s">
        <v>6641</v>
      </c>
      <c r="C367" s="47"/>
      <c r="D367" s="47" t="s">
        <v>7124</v>
      </c>
      <c r="E367" s="30" t="s">
        <v>1957</v>
      </c>
      <c r="F367" s="30" t="s">
        <v>810</v>
      </c>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row>
    <row r="368" spans="2:38" x14ac:dyDescent="0.4">
      <c r="B368" s="47" t="s">
        <v>1965</v>
      </c>
      <c r="C368" s="47"/>
      <c r="D368" s="47" t="s">
        <v>7124</v>
      </c>
      <c r="E368" s="30" t="s">
        <v>1961</v>
      </c>
      <c r="F368" s="30" t="s">
        <v>810</v>
      </c>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row>
    <row r="369" spans="2:38" x14ac:dyDescent="0.4">
      <c r="B369" s="47" t="s">
        <v>1976</v>
      </c>
      <c r="C369" s="47"/>
      <c r="D369" s="47" t="s">
        <v>7124</v>
      </c>
      <c r="E369" s="30" t="s">
        <v>1968</v>
      </c>
      <c r="F369" s="30" t="s">
        <v>810</v>
      </c>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row>
    <row r="370" spans="2:38" x14ac:dyDescent="0.4">
      <c r="B370" s="47" t="s">
        <v>647</v>
      </c>
      <c r="C370" s="47"/>
      <c r="D370" s="47" t="s">
        <v>7124</v>
      </c>
      <c r="E370" s="30" t="s">
        <v>644</v>
      </c>
      <c r="F370" s="30" t="s">
        <v>810</v>
      </c>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row>
    <row r="371" spans="2:38" x14ac:dyDescent="0.4">
      <c r="B371" s="47" t="s">
        <v>223</v>
      </c>
      <c r="C371" s="47"/>
      <c r="D371" s="47" t="s">
        <v>7124</v>
      </c>
      <c r="E371" s="30" t="s">
        <v>1258</v>
      </c>
      <c r="F371" s="30" t="s">
        <v>810</v>
      </c>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row>
    <row r="372" spans="2:38" x14ac:dyDescent="0.4">
      <c r="B372" s="47" t="s">
        <v>3126</v>
      </c>
      <c r="C372" s="47"/>
      <c r="D372" s="47" t="s">
        <v>7124</v>
      </c>
      <c r="E372" s="30" t="s">
        <v>1979</v>
      </c>
      <c r="F372" s="30" t="s">
        <v>810</v>
      </c>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row>
    <row r="373" spans="2:38" x14ac:dyDescent="0.4">
      <c r="B373" s="47" t="s">
        <v>6171</v>
      </c>
      <c r="C373" s="47"/>
      <c r="D373" s="47" t="s">
        <v>7124</v>
      </c>
      <c r="E373" s="30" t="s">
        <v>1654</v>
      </c>
      <c r="F373" s="30" t="s">
        <v>810</v>
      </c>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row>
    <row r="374" spans="2:38" x14ac:dyDescent="0.4">
      <c r="B374" s="47" t="s">
        <v>6643</v>
      </c>
      <c r="C374" s="47"/>
      <c r="D374" s="47" t="s">
        <v>7124</v>
      </c>
      <c r="E374" s="30" t="s">
        <v>1989</v>
      </c>
      <c r="F374" s="30" t="s">
        <v>810</v>
      </c>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row>
    <row r="375" spans="2:38" x14ac:dyDescent="0.4">
      <c r="B375" s="47" t="s">
        <v>6644</v>
      </c>
      <c r="C375" s="47"/>
      <c r="D375" s="47" t="s">
        <v>7124</v>
      </c>
      <c r="E375" s="30" t="s">
        <v>32</v>
      </c>
      <c r="F375" s="30" t="s">
        <v>810</v>
      </c>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row>
    <row r="376" spans="2:38" x14ac:dyDescent="0.4">
      <c r="B376" s="47" t="s">
        <v>1992</v>
      </c>
      <c r="C376" s="47"/>
      <c r="D376" s="47" t="s">
        <v>7124</v>
      </c>
      <c r="E376" s="30" t="s">
        <v>1850</v>
      </c>
      <c r="F376" s="30" t="s">
        <v>810</v>
      </c>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row>
    <row r="377" spans="2:38" x14ac:dyDescent="0.4">
      <c r="B377" s="47" t="s">
        <v>1319</v>
      </c>
      <c r="C377" s="47"/>
      <c r="D377" s="47" t="s">
        <v>7124</v>
      </c>
      <c r="E377" s="30" t="s">
        <v>1994</v>
      </c>
      <c r="F377" s="30" t="s">
        <v>810</v>
      </c>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row>
    <row r="378" spans="2:38" x14ac:dyDescent="0.4">
      <c r="B378" s="47" t="s">
        <v>1934</v>
      </c>
      <c r="C378" s="47"/>
      <c r="D378" s="47" t="s">
        <v>7124</v>
      </c>
      <c r="E378" s="30" t="s">
        <v>1995</v>
      </c>
      <c r="F378" s="30" t="s">
        <v>810</v>
      </c>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row>
    <row r="379" spans="2:38" x14ac:dyDescent="0.4">
      <c r="B379" s="47" t="s">
        <v>5697</v>
      </c>
      <c r="C379" s="47"/>
      <c r="D379" s="47" t="s">
        <v>7124</v>
      </c>
      <c r="E379" s="30" t="s">
        <v>1998</v>
      </c>
      <c r="F379" s="30" t="s">
        <v>810</v>
      </c>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row>
    <row r="380" spans="2:38" x14ac:dyDescent="0.4">
      <c r="B380" s="47" t="s">
        <v>2001</v>
      </c>
      <c r="C380" s="47"/>
      <c r="D380" s="47" t="s">
        <v>7124</v>
      </c>
      <c r="E380" s="30" t="s">
        <v>233</v>
      </c>
      <c r="F380" s="30" t="s">
        <v>810</v>
      </c>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row>
    <row r="381" spans="2:38" x14ac:dyDescent="0.4">
      <c r="B381" s="47" t="s">
        <v>1167</v>
      </c>
      <c r="C381" s="47"/>
      <c r="D381" s="47" t="s">
        <v>7124</v>
      </c>
      <c r="E381" s="30" t="s">
        <v>2008</v>
      </c>
      <c r="F381" s="30" t="s">
        <v>810</v>
      </c>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row>
    <row r="382" spans="2:38" x14ac:dyDescent="0.4">
      <c r="B382" s="47" t="s">
        <v>2014</v>
      </c>
      <c r="C382" s="47"/>
      <c r="D382" s="47" t="s">
        <v>7124</v>
      </c>
      <c r="E382" s="30" t="s">
        <v>2009</v>
      </c>
      <c r="F382" s="30" t="s">
        <v>810</v>
      </c>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row>
    <row r="383" spans="2:38" x14ac:dyDescent="0.4">
      <c r="B383" s="47" t="s">
        <v>1892</v>
      </c>
      <c r="C383" s="47"/>
      <c r="D383" s="47" t="s">
        <v>7124</v>
      </c>
      <c r="E383" s="30" t="s">
        <v>1963</v>
      </c>
      <c r="F383" s="30" t="s">
        <v>810</v>
      </c>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row>
    <row r="384" spans="2:38" x14ac:dyDescent="0.4">
      <c r="B384" s="47" t="s">
        <v>2015</v>
      </c>
      <c r="C384" s="47"/>
      <c r="D384" s="47" t="s">
        <v>7124</v>
      </c>
      <c r="E384" s="30" t="s">
        <v>724</v>
      </c>
      <c r="F384" s="30" t="s">
        <v>810</v>
      </c>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row>
    <row r="385" spans="2:38" x14ac:dyDescent="0.4">
      <c r="B385" s="47" t="s">
        <v>6645</v>
      </c>
      <c r="C385" s="47"/>
      <c r="D385" s="47" t="s">
        <v>7124</v>
      </c>
      <c r="E385" s="30" t="s">
        <v>2020</v>
      </c>
      <c r="F385" s="30" t="s">
        <v>810</v>
      </c>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row>
  </sheetData>
  <phoneticPr fontId="8"/>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0"/>
  <dimension ref="B1:F36"/>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62.75" style="42" customWidth="1"/>
    <col min="3" max="4" width="3.125" style="42" hidden="1" customWidth="1"/>
    <col min="5" max="5" width="6.5" style="42" bestFit="1" customWidth="1"/>
    <col min="6" max="6" width="3.5" style="55"/>
    <col min="7" max="16384" width="3.5" style="42"/>
  </cols>
  <sheetData>
    <row r="1" spans="2:6" x14ac:dyDescent="0.4">
      <c r="B1" s="43" t="s">
        <v>3968</v>
      </c>
      <c r="C1" s="45"/>
      <c r="D1" s="45"/>
    </row>
    <row r="2" spans="2:6" x14ac:dyDescent="0.4">
      <c r="B2" s="44" t="s">
        <v>4995</v>
      </c>
      <c r="C2" s="45"/>
      <c r="D2" s="45"/>
    </row>
    <row r="3" spans="2:6" x14ac:dyDescent="0.4">
      <c r="B3" s="52" t="s">
        <v>3443</v>
      </c>
      <c r="C3" s="45"/>
      <c r="D3" s="45"/>
    </row>
    <row r="4" spans="2:6" ht="106.5" x14ac:dyDescent="0.4">
      <c r="B4" s="48" t="s">
        <v>905</v>
      </c>
      <c r="C4" s="46" t="s">
        <v>4618</v>
      </c>
      <c r="D4" s="46" t="s">
        <v>2860</v>
      </c>
      <c r="E4" s="48" t="s">
        <v>905</v>
      </c>
      <c r="F4" s="53" t="s">
        <v>1987</v>
      </c>
    </row>
    <row r="5" spans="2:6" x14ac:dyDescent="0.4">
      <c r="B5" s="30" t="s">
        <v>812</v>
      </c>
      <c r="C5" s="30"/>
      <c r="D5" s="30" t="s">
        <v>5532</v>
      </c>
      <c r="E5" s="30" t="s">
        <v>811</v>
      </c>
      <c r="F5" s="37"/>
    </row>
    <row r="6" spans="2:6" x14ac:dyDescent="0.4">
      <c r="B6" s="30" t="s">
        <v>818</v>
      </c>
      <c r="C6" s="30"/>
      <c r="D6" s="30" t="s">
        <v>5532</v>
      </c>
      <c r="E6" s="30" t="s">
        <v>814</v>
      </c>
      <c r="F6" s="37"/>
    </row>
    <row r="7" spans="2:6" x14ac:dyDescent="0.4">
      <c r="B7" s="30" t="s">
        <v>820</v>
      </c>
      <c r="C7" s="30"/>
      <c r="D7" s="30" t="s">
        <v>5532</v>
      </c>
      <c r="E7" s="30" t="s">
        <v>471</v>
      </c>
      <c r="F7" s="37"/>
    </row>
    <row r="8" spans="2:6" x14ac:dyDescent="0.4">
      <c r="B8" s="30" t="s">
        <v>824</v>
      </c>
      <c r="C8" s="30"/>
      <c r="D8" s="30" t="s">
        <v>5532</v>
      </c>
      <c r="E8" s="30" t="s">
        <v>446</v>
      </c>
      <c r="F8" s="37"/>
    </row>
    <row r="9" spans="2:6" x14ac:dyDescent="0.4">
      <c r="B9" s="30" t="s">
        <v>60</v>
      </c>
      <c r="C9" s="30"/>
      <c r="D9" s="30" t="s">
        <v>5532</v>
      </c>
      <c r="E9" s="30" t="s">
        <v>800</v>
      </c>
      <c r="F9" s="37"/>
    </row>
    <row r="10" spans="2:6" x14ac:dyDescent="0.4">
      <c r="B10" s="47" t="s">
        <v>205</v>
      </c>
      <c r="C10" s="47"/>
      <c r="D10" s="47" t="s">
        <v>5532</v>
      </c>
      <c r="E10" s="47" t="s">
        <v>833</v>
      </c>
      <c r="F10" s="37"/>
    </row>
    <row r="11" spans="2:6" x14ac:dyDescent="0.4">
      <c r="B11" s="47" t="s">
        <v>483</v>
      </c>
      <c r="C11" s="47"/>
      <c r="D11" s="47" t="s">
        <v>5532</v>
      </c>
      <c r="E11" s="47" t="s">
        <v>853</v>
      </c>
      <c r="F11" s="37"/>
    </row>
    <row r="12" spans="2:6" x14ac:dyDescent="0.4">
      <c r="B12" s="47" t="s">
        <v>488</v>
      </c>
      <c r="C12" s="47"/>
      <c r="D12" s="47" t="s">
        <v>5532</v>
      </c>
      <c r="E12" s="47" t="s">
        <v>856</v>
      </c>
      <c r="F12" s="37"/>
    </row>
    <row r="13" spans="2:6" x14ac:dyDescent="0.4">
      <c r="B13" s="47" t="s">
        <v>877</v>
      </c>
      <c r="C13" s="47"/>
      <c r="D13" s="47" t="s">
        <v>5532</v>
      </c>
      <c r="E13" s="47" t="s">
        <v>865</v>
      </c>
      <c r="F13" s="37"/>
    </row>
    <row r="14" spans="2:6" x14ac:dyDescent="0.4">
      <c r="B14" s="47" t="s">
        <v>167</v>
      </c>
      <c r="C14" s="47"/>
      <c r="D14" s="47" t="s">
        <v>5532</v>
      </c>
      <c r="E14" s="47" t="s">
        <v>889</v>
      </c>
      <c r="F14" s="37"/>
    </row>
    <row r="15" spans="2:6" x14ac:dyDescent="0.4">
      <c r="B15" s="47" t="s">
        <v>6927</v>
      </c>
      <c r="C15" s="47"/>
      <c r="D15" s="47" t="s">
        <v>5532</v>
      </c>
      <c r="E15" s="47" t="s">
        <v>901</v>
      </c>
      <c r="F15" s="37"/>
    </row>
    <row r="16" spans="2:6" x14ac:dyDescent="0.4">
      <c r="B16" s="47" t="s">
        <v>2270</v>
      </c>
      <c r="C16" s="47"/>
      <c r="D16" s="47" t="s">
        <v>5532</v>
      </c>
      <c r="E16" s="47" t="s">
        <v>911</v>
      </c>
      <c r="F16" s="37"/>
    </row>
    <row r="17" spans="2:6" x14ac:dyDescent="0.4">
      <c r="B17" s="47" t="s">
        <v>1032</v>
      </c>
      <c r="C17" s="47"/>
      <c r="D17" s="47" t="s">
        <v>5532</v>
      </c>
      <c r="E17" s="47" t="s">
        <v>1031</v>
      </c>
      <c r="F17" s="37"/>
    </row>
    <row r="18" spans="2:6" x14ac:dyDescent="0.4">
      <c r="B18" s="47" t="s">
        <v>1049</v>
      </c>
      <c r="C18" s="47"/>
      <c r="D18" s="47" t="s">
        <v>5532</v>
      </c>
      <c r="E18" s="47" t="s">
        <v>1045</v>
      </c>
      <c r="F18" s="37"/>
    </row>
    <row r="19" spans="2:6" x14ac:dyDescent="0.4">
      <c r="B19" s="47" t="s">
        <v>1062</v>
      </c>
      <c r="C19" s="47"/>
      <c r="D19" s="47" t="s">
        <v>5532</v>
      </c>
      <c r="E19" s="47" t="s">
        <v>1059</v>
      </c>
      <c r="F19" s="37"/>
    </row>
    <row r="20" spans="2:6" x14ac:dyDescent="0.4">
      <c r="B20" s="47" t="s">
        <v>1072</v>
      </c>
      <c r="C20" s="47"/>
      <c r="D20" s="47" t="s">
        <v>5532</v>
      </c>
      <c r="E20" s="47" t="s">
        <v>1280</v>
      </c>
      <c r="F20" s="37"/>
    </row>
    <row r="21" spans="2:6" x14ac:dyDescent="0.4">
      <c r="B21" s="47" t="s">
        <v>444</v>
      </c>
      <c r="C21" s="47"/>
      <c r="D21" s="47" t="s">
        <v>5532</v>
      </c>
      <c r="E21" s="47" t="s">
        <v>308</v>
      </c>
      <c r="F21" s="37"/>
    </row>
    <row r="22" spans="2:6" x14ac:dyDescent="0.4">
      <c r="B22" s="47" t="s">
        <v>1146</v>
      </c>
      <c r="C22" s="47"/>
      <c r="D22" s="47" t="s">
        <v>5532</v>
      </c>
      <c r="E22" s="47" t="s">
        <v>940</v>
      </c>
      <c r="F22" s="37"/>
    </row>
    <row r="23" spans="2:6" x14ac:dyDescent="0.4">
      <c r="B23" s="47" t="s">
        <v>6928</v>
      </c>
      <c r="C23" s="47"/>
      <c r="D23" s="47" t="s">
        <v>5532</v>
      </c>
      <c r="E23" s="47" t="s">
        <v>400</v>
      </c>
      <c r="F23" s="37"/>
    </row>
    <row r="24" spans="2:6" x14ac:dyDescent="0.4">
      <c r="B24" s="47" t="s">
        <v>937</v>
      </c>
      <c r="C24" s="47"/>
      <c r="D24" s="47" t="s">
        <v>5532</v>
      </c>
      <c r="E24" s="47" t="s">
        <v>1170</v>
      </c>
      <c r="F24" s="37"/>
    </row>
    <row r="25" spans="2:6" x14ac:dyDescent="0.4">
      <c r="B25" s="47" t="s">
        <v>169</v>
      </c>
      <c r="C25" s="47"/>
      <c r="D25" s="47" t="s">
        <v>5532</v>
      </c>
      <c r="E25" s="47" t="s">
        <v>1172</v>
      </c>
      <c r="F25" s="37"/>
    </row>
    <row r="26" spans="2:6" x14ac:dyDescent="0.4">
      <c r="B26" s="47" t="s">
        <v>1181</v>
      </c>
      <c r="C26" s="47"/>
      <c r="D26" s="47" t="s">
        <v>5532</v>
      </c>
      <c r="E26" s="47" t="s">
        <v>912</v>
      </c>
      <c r="F26" s="37"/>
    </row>
    <row r="27" spans="2:6" x14ac:dyDescent="0.4">
      <c r="B27" s="47" t="s">
        <v>1189</v>
      </c>
      <c r="C27" s="47"/>
      <c r="D27" s="47" t="s">
        <v>5532</v>
      </c>
      <c r="E27" s="47" t="s">
        <v>1182</v>
      </c>
      <c r="F27" s="37"/>
    </row>
    <row r="28" spans="2:6" x14ac:dyDescent="0.4">
      <c r="B28" s="47" t="s">
        <v>137</v>
      </c>
      <c r="C28" s="47"/>
      <c r="D28" s="47" t="s">
        <v>5532</v>
      </c>
      <c r="E28" s="47" t="s">
        <v>807</v>
      </c>
      <c r="F28" s="37"/>
    </row>
    <row r="29" spans="2:6" x14ac:dyDescent="0.4">
      <c r="B29" s="47" t="s">
        <v>357</v>
      </c>
      <c r="C29" s="47"/>
      <c r="D29" s="47" t="s">
        <v>5532</v>
      </c>
      <c r="E29" s="47" t="s">
        <v>1158</v>
      </c>
      <c r="F29" s="37"/>
    </row>
    <row r="30" spans="2:6" x14ac:dyDescent="0.4">
      <c r="B30" s="47" t="s">
        <v>1206</v>
      </c>
      <c r="C30" s="47"/>
      <c r="D30" s="47" t="s">
        <v>5532</v>
      </c>
      <c r="E30" s="47" t="s">
        <v>1199</v>
      </c>
      <c r="F30" s="37"/>
    </row>
    <row r="31" spans="2:6" x14ac:dyDescent="0.4">
      <c r="B31" s="47" t="s">
        <v>1213</v>
      </c>
      <c r="C31" s="47"/>
      <c r="D31" s="47" t="s">
        <v>5532</v>
      </c>
      <c r="E31" s="47" t="s">
        <v>990</v>
      </c>
      <c r="F31" s="37"/>
    </row>
    <row r="32" spans="2:6" x14ac:dyDescent="0.4">
      <c r="B32" s="47" t="s">
        <v>208</v>
      </c>
      <c r="C32" s="47"/>
      <c r="D32" s="47" t="s">
        <v>5532</v>
      </c>
      <c r="E32" s="47" t="s">
        <v>760</v>
      </c>
      <c r="F32" s="37"/>
    </row>
    <row r="33" spans="2:6" x14ac:dyDescent="0.4">
      <c r="B33" s="47" t="s">
        <v>48</v>
      </c>
      <c r="C33" s="47"/>
      <c r="D33" s="47" t="s">
        <v>5532</v>
      </c>
      <c r="E33" s="47" t="s">
        <v>961</v>
      </c>
      <c r="F33" s="37"/>
    </row>
    <row r="34" spans="2:6" x14ac:dyDescent="0.4">
      <c r="B34" s="47" t="s">
        <v>1229</v>
      </c>
      <c r="C34" s="47"/>
      <c r="D34" s="47" t="s">
        <v>5532</v>
      </c>
      <c r="E34" s="47" t="s">
        <v>1216</v>
      </c>
      <c r="F34" s="37"/>
    </row>
    <row r="35" spans="2:6" x14ac:dyDescent="0.4">
      <c r="B35" s="47" t="s">
        <v>6931</v>
      </c>
      <c r="C35" s="47"/>
      <c r="D35" s="47" t="s">
        <v>5532</v>
      </c>
      <c r="E35" s="47" t="s">
        <v>854</v>
      </c>
      <c r="F35" s="37"/>
    </row>
    <row r="36" spans="2:6" x14ac:dyDescent="0.4">
      <c r="B36" s="47" t="s">
        <v>6096</v>
      </c>
      <c r="C36" s="47"/>
      <c r="D36" s="47" t="s">
        <v>5532</v>
      </c>
      <c r="E36" s="47" t="s">
        <v>1235</v>
      </c>
      <c r="F36" s="37"/>
    </row>
  </sheetData>
  <phoneticPr fontId="8"/>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8"/>
  <dimension ref="B1:W10"/>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45.5" style="42" bestFit="1" customWidth="1"/>
    <col min="3" max="4" width="3.125" style="42" hidden="1" customWidth="1"/>
    <col min="5" max="5" width="3.375" style="42" bestFit="1" customWidth="1"/>
    <col min="6" max="6" width="5.875" style="42" bestFit="1" customWidth="1"/>
    <col min="7" max="16384" width="3.5" style="42"/>
  </cols>
  <sheetData>
    <row r="1" spans="2:23" x14ac:dyDescent="0.4">
      <c r="B1" s="43" t="s">
        <v>3968</v>
      </c>
      <c r="C1" s="45"/>
      <c r="D1" s="45"/>
    </row>
    <row r="2" spans="2:23" x14ac:dyDescent="0.4">
      <c r="B2" s="44" t="s">
        <v>4995</v>
      </c>
      <c r="C2" s="45"/>
      <c r="D2" s="45"/>
    </row>
    <row r="3" spans="2:23" x14ac:dyDescent="0.4">
      <c r="B3" s="52" t="s">
        <v>3443</v>
      </c>
      <c r="C3" s="45"/>
      <c r="D3" s="45"/>
    </row>
    <row r="4" spans="2:23" ht="151.5" x14ac:dyDescent="0.4">
      <c r="B4" s="46" t="s">
        <v>5562</v>
      </c>
      <c r="C4" s="46" t="s">
        <v>4618</v>
      </c>
      <c r="D4" s="46" t="s">
        <v>2860</v>
      </c>
      <c r="E4" s="48" t="s">
        <v>4309</v>
      </c>
      <c r="F4" s="48" t="s">
        <v>4313</v>
      </c>
      <c r="G4" s="53" t="s">
        <v>4989</v>
      </c>
      <c r="H4" s="48" t="s">
        <v>6074</v>
      </c>
      <c r="I4" s="48" t="s">
        <v>4379</v>
      </c>
      <c r="J4" s="48" t="s">
        <v>4209</v>
      </c>
      <c r="K4" s="48" t="s">
        <v>4380</v>
      </c>
      <c r="L4" s="48" t="s">
        <v>526</v>
      </c>
      <c r="M4" s="48" t="s">
        <v>3399</v>
      </c>
      <c r="N4" s="48" t="s">
        <v>4384</v>
      </c>
      <c r="O4" s="48" t="s">
        <v>4386</v>
      </c>
      <c r="P4" s="48" t="s">
        <v>4388</v>
      </c>
      <c r="Q4" s="50" t="s">
        <v>3620</v>
      </c>
      <c r="R4" s="51" t="s">
        <v>2096</v>
      </c>
      <c r="S4" s="51" t="s">
        <v>672</v>
      </c>
      <c r="T4" s="51" t="s">
        <v>4390</v>
      </c>
      <c r="U4" s="51" t="s">
        <v>4391</v>
      </c>
      <c r="V4" s="50" t="s">
        <v>2439</v>
      </c>
      <c r="W4" s="51" t="s">
        <v>613</v>
      </c>
    </row>
    <row r="5" spans="2:23" x14ac:dyDescent="0.4">
      <c r="B5" s="30" t="s">
        <v>4299</v>
      </c>
      <c r="C5" s="30"/>
      <c r="D5" s="30" t="s">
        <v>5532</v>
      </c>
      <c r="E5" s="30" t="s">
        <v>11</v>
      </c>
      <c r="F5" s="30" t="s">
        <v>856</v>
      </c>
      <c r="G5" s="30"/>
      <c r="H5" s="30"/>
      <c r="I5" s="30"/>
      <c r="J5" s="30"/>
      <c r="K5" s="30"/>
      <c r="L5" s="30"/>
      <c r="M5" s="30"/>
      <c r="N5" s="30"/>
      <c r="O5" s="30"/>
      <c r="P5" s="30"/>
      <c r="Q5" s="30"/>
      <c r="R5" s="30"/>
      <c r="S5" s="30"/>
      <c r="T5" s="30"/>
      <c r="U5" s="30"/>
      <c r="V5" s="30"/>
      <c r="W5" s="30"/>
    </row>
    <row r="6" spans="2:23" x14ac:dyDescent="0.4">
      <c r="B6" s="30" t="s">
        <v>4972</v>
      </c>
      <c r="C6" s="30"/>
      <c r="D6" s="30" t="s">
        <v>5532</v>
      </c>
      <c r="E6" s="30" t="s">
        <v>11</v>
      </c>
      <c r="F6" s="30" t="s">
        <v>972</v>
      </c>
      <c r="G6" s="30"/>
      <c r="H6" s="30"/>
      <c r="I6" s="30"/>
      <c r="J6" s="30"/>
      <c r="K6" s="30"/>
      <c r="L6" s="30"/>
      <c r="M6" s="30"/>
      <c r="N6" s="30"/>
      <c r="O6" s="30"/>
      <c r="P6" s="30"/>
      <c r="Q6" s="30"/>
      <c r="R6" s="30"/>
      <c r="S6" s="30"/>
      <c r="T6" s="30"/>
      <c r="U6" s="30"/>
      <c r="V6" s="30"/>
      <c r="W6" s="30"/>
    </row>
    <row r="7" spans="2:23" x14ac:dyDescent="0.4">
      <c r="B7" s="30" t="s">
        <v>4881</v>
      </c>
      <c r="C7" s="30"/>
      <c r="D7" s="30" t="s">
        <v>5532</v>
      </c>
      <c r="E7" s="30" t="s">
        <v>11</v>
      </c>
      <c r="F7" s="30" t="s">
        <v>979</v>
      </c>
      <c r="G7" s="30"/>
      <c r="H7" s="30"/>
      <c r="I7" s="30"/>
      <c r="J7" s="30"/>
      <c r="K7" s="30"/>
      <c r="L7" s="30"/>
      <c r="M7" s="30"/>
      <c r="N7" s="30"/>
      <c r="O7" s="30"/>
      <c r="P7" s="30"/>
      <c r="Q7" s="30"/>
      <c r="R7" s="30"/>
      <c r="S7" s="30"/>
      <c r="T7" s="30"/>
      <c r="U7" s="30"/>
      <c r="V7" s="30"/>
      <c r="W7" s="30"/>
    </row>
    <row r="8" spans="2:23" x14ac:dyDescent="0.4">
      <c r="B8" s="30" t="s">
        <v>2496</v>
      </c>
      <c r="C8" s="30"/>
      <c r="D8" s="30" t="s">
        <v>5532</v>
      </c>
      <c r="E8" s="30" t="s">
        <v>11</v>
      </c>
      <c r="F8" s="30" t="s">
        <v>2090</v>
      </c>
      <c r="G8" s="30"/>
      <c r="H8" s="30"/>
      <c r="I8" s="30"/>
      <c r="J8" s="30"/>
      <c r="K8" s="30"/>
      <c r="L8" s="30"/>
      <c r="M8" s="30"/>
      <c r="N8" s="30"/>
      <c r="O8" s="30"/>
      <c r="P8" s="30"/>
      <c r="Q8" s="30"/>
      <c r="R8" s="30"/>
      <c r="S8" s="30"/>
      <c r="T8" s="30"/>
      <c r="U8" s="30"/>
      <c r="V8" s="30"/>
      <c r="W8" s="30"/>
    </row>
    <row r="9" spans="2:23" x14ac:dyDescent="0.4">
      <c r="B9" s="30" t="s">
        <v>323</v>
      </c>
      <c r="C9" s="30"/>
      <c r="D9" s="30" t="s">
        <v>5532</v>
      </c>
      <c r="E9" s="30" t="s">
        <v>11</v>
      </c>
      <c r="F9" s="30" t="s">
        <v>2065</v>
      </c>
      <c r="G9" s="30"/>
      <c r="H9" s="30"/>
      <c r="I9" s="30"/>
      <c r="J9" s="30"/>
      <c r="K9" s="30"/>
      <c r="L9" s="30"/>
      <c r="M9" s="30"/>
      <c r="N9" s="30"/>
      <c r="O9" s="30"/>
      <c r="P9" s="30"/>
      <c r="Q9" s="30"/>
      <c r="R9" s="30"/>
      <c r="S9" s="30"/>
      <c r="T9" s="30"/>
      <c r="U9" s="30"/>
      <c r="V9" s="30"/>
      <c r="W9" s="30"/>
    </row>
    <row r="10" spans="2:23" x14ac:dyDescent="0.4">
      <c r="B10" s="30" t="s">
        <v>4988</v>
      </c>
      <c r="C10" s="30"/>
      <c r="D10" s="30" t="s">
        <v>5532</v>
      </c>
      <c r="E10" s="30" t="s">
        <v>3792</v>
      </c>
      <c r="F10" s="30" t="s">
        <v>2065</v>
      </c>
      <c r="G10" s="30"/>
      <c r="H10" s="30"/>
      <c r="I10" s="30"/>
      <c r="J10" s="30"/>
      <c r="K10" s="30"/>
      <c r="L10" s="30"/>
      <c r="M10" s="30"/>
      <c r="N10" s="30"/>
      <c r="O10" s="30"/>
      <c r="P10" s="30"/>
      <c r="Q10" s="30"/>
      <c r="R10" s="30"/>
      <c r="S10" s="30"/>
      <c r="T10" s="30"/>
      <c r="U10" s="30"/>
      <c r="V10" s="30"/>
      <c r="W10" s="30"/>
    </row>
  </sheetData>
  <phoneticPr fontId="8"/>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9"/>
  <dimension ref="B1:I32"/>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58.25" style="42" bestFit="1" customWidth="1"/>
    <col min="3" max="4" width="3.125" style="42" hidden="1" customWidth="1"/>
    <col min="5" max="5" width="6.5" style="42" bestFit="1" customWidth="1"/>
    <col min="6" max="8" width="3.375" style="42" bestFit="1" customWidth="1"/>
    <col min="9" max="9" width="0.375" style="42" customWidth="1"/>
    <col min="10" max="16384" width="3.5" style="42"/>
  </cols>
  <sheetData>
    <row r="1" spans="2:9" x14ac:dyDescent="0.4">
      <c r="B1" s="43" t="s">
        <v>3968</v>
      </c>
      <c r="C1" s="45"/>
      <c r="D1" s="45"/>
    </row>
    <row r="2" spans="2:9" x14ac:dyDescent="0.4">
      <c r="B2" s="44" t="s">
        <v>4995</v>
      </c>
      <c r="C2" s="45"/>
      <c r="D2" s="45"/>
    </row>
    <row r="3" spans="2:9" x14ac:dyDescent="0.4">
      <c r="B3" s="52" t="s">
        <v>3443</v>
      </c>
      <c r="C3" s="45"/>
      <c r="D3" s="45"/>
      <c r="F3" s="56"/>
      <c r="G3" s="57"/>
      <c r="H3" s="57"/>
      <c r="I3" s="57"/>
    </row>
    <row r="4" spans="2:9" ht="256.5" x14ac:dyDescent="0.4">
      <c r="B4" s="48" t="s">
        <v>5561</v>
      </c>
      <c r="C4" s="46" t="s">
        <v>4618</v>
      </c>
      <c r="D4" s="46" t="s">
        <v>2860</v>
      </c>
      <c r="E4" s="48" t="s">
        <v>4392</v>
      </c>
      <c r="F4" s="53" t="s">
        <v>1987</v>
      </c>
      <c r="G4" s="49" t="s">
        <v>2753</v>
      </c>
      <c r="H4" s="49" t="s">
        <v>3052</v>
      </c>
      <c r="I4" s="49" t="s">
        <v>7036</v>
      </c>
    </row>
    <row r="5" spans="2:9" x14ac:dyDescent="0.4">
      <c r="B5" s="47" t="s">
        <v>5390</v>
      </c>
      <c r="C5" s="47"/>
      <c r="D5" s="47" t="s">
        <v>5532</v>
      </c>
      <c r="E5" s="47" t="s">
        <v>4002</v>
      </c>
      <c r="F5" s="47"/>
      <c r="G5" s="47"/>
      <c r="H5" s="47"/>
      <c r="I5" s="47"/>
    </row>
    <row r="6" spans="2:9" x14ac:dyDescent="0.4">
      <c r="B6" s="47" t="s">
        <v>6863</v>
      </c>
      <c r="C6" s="47"/>
      <c r="D6" s="47" t="s">
        <v>5532</v>
      </c>
      <c r="E6" s="47" t="s">
        <v>4871</v>
      </c>
      <c r="F6" s="47"/>
      <c r="G6" s="47"/>
      <c r="H6" s="47"/>
      <c r="I6" s="47"/>
    </row>
    <row r="7" spans="2:9" x14ac:dyDescent="0.4">
      <c r="B7" s="47" t="s">
        <v>580</v>
      </c>
      <c r="C7" s="47"/>
      <c r="D7" s="47" t="s">
        <v>5532</v>
      </c>
      <c r="E7" s="47" t="s">
        <v>4704</v>
      </c>
      <c r="F7" s="47"/>
      <c r="G7" s="47"/>
      <c r="H7" s="47"/>
      <c r="I7" s="47"/>
    </row>
    <row r="8" spans="2:9" x14ac:dyDescent="0.4">
      <c r="B8" s="47" t="s">
        <v>4897</v>
      </c>
      <c r="C8" s="47"/>
      <c r="D8" s="47" t="s">
        <v>5532</v>
      </c>
      <c r="E8" s="47" t="s">
        <v>4235</v>
      </c>
      <c r="F8" s="47"/>
      <c r="G8" s="47"/>
      <c r="H8" s="47"/>
      <c r="I8" s="47"/>
    </row>
    <row r="9" spans="2:9" x14ac:dyDescent="0.4">
      <c r="B9" s="47" t="s">
        <v>5009</v>
      </c>
      <c r="C9" s="47"/>
      <c r="D9" s="47" t="s">
        <v>5532</v>
      </c>
      <c r="E9" s="47" t="s">
        <v>5008</v>
      </c>
      <c r="F9" s="47"/>
      <c r="G9" s="47"/>
      <c r="H9" s="47"/>
      <c r="I9" s="47"/>
    </row>
    <row r="10" spans="2:9" x14ac:dyDescent="0.4">
      <c r="B10" s="47" t="s">
        <v>5164</v>
      </c>
      <c r="C10" s="47"/>
      <c r="D10" s="47" t="s">
        <v>5532</v>
      </c>
      <c r="E10" s="47" t="s">
        <v>5162</v>
      </c>
      <c r="F10" s="47"/>
      <c r="G10" s="47"/>
      <c r="H10" s="47"/>
      <c r="I10" s="47"/>
    </row>
    <row r="11" spans="2:9" x14ac:dyDescent="0.4">
      <c r="B11" s="47" t="s">
        <v>2913</v>
      </c>
      <c r="C11" s="47"/>
      <c r="D11" s="47" t="s">
        <v>5532</v>
      </c>
      <c r="E11" s="47" t="s">
        <v>5178</v>
      </c>
      <c r="F11" s="47"/>
      <c r="G11" s="47"/>
      <c r="H11" s="47"/>
      <c r="I11" s="47"/>
    </row>
    <row r="12" spans="2:9" x14ac:dyDescent="0.4">
      <c r="B12" s="47" t="s">
        <v>5235</v>
      </c>
      <c r="C12" s="47"/>
      <c r="D12" s="47" t="s">
        <v>5532</v>
      </c>
      <c r="E12" s="47" t="s">
        <v>5233</v>
      </c>
      <c r="F12" s="47"/>
      <c r="G12" s="47"/>
      <c r="H12" s="47"/>
      <c r="I12" s="47"/>
    </row>
    <row r="13" spans="2:9" x14ac:dyDescent="0.4">
      <c r="B13" s="47" t="s">
        <v>265</v>
      </c>
      <c r="C13" s="47"/>
      <c r="D13" s="47" t="s">
        <v>5532</v>
      </c>
      <c r="E13" s="47" t="s">
        <v>5237</v>
      </c>
      <c r="F13" s="47"/>
      <c r="G13" s="47"/>
      <c r="H13" s="47"/>
      <c r="I13" s="47"/>
    </row>
    <row r="14" spans="2:9" x14ac:dyDescent="0.4">
      <c r="B14" s="47" t="s">
        <v>5555</v>
      </c>
      <c r="C14" s="47"/>
      <c r="D14" s="47" t="s">
        <v>5532</v>
      </c>
      <c r="E14" s="47" t="s">
        <v>1368</v>
      </c>
      <c r="F14" s="47"/>
      <c r="G14" s="47"/>
      <c r="H14" s="47"/>
      <c r="I14" s="47"/>
    </row>
    <row r="15" spans="2:9" x14ac:dyDescent="0.4">
      <c r="B15" s="47" t="s">
        <v>5255</v>
      </c>
      <c r="C15" s="47"/>
      <c r="D15" s="47" t="s">
        <v>5532</v>
      </c>
      <c r="E15" s="47" t="s">
        <v>470</v>
      </c>
      <c r="F15" s="47"/>
      <c r="G15" s="47"/>
      <c r="H15" s="47"/>
      <c r="I15" s="47"/>
    </row>
    <row r="16" spans="2:9" x14ac:dyDescent="0.4">
      <c r="B16" s="47" t="s">
        <v>5295</v>
      </c>
      <c r="C16" s="47"/>
      <c r="D16" s="47" t="s">
        <v>5532</v>
      </c>
      <c r="E16" s="47" t="s">
        <v>1684</v>
      </c>
      <c r="F16" s="47"/>
      <c r="G16" s="47"/>
      <c r="H16" s="47"/>
      <c r="I16" s="47"/>
    </row>
    <row r="17" spans="2:9" x14ac:dyDescent="0.4">
      <c r="B17" s="47" t="s">
        <v>5299</v>
      </c>
      <c r="C17" s="47"/>
      <c r="D17" s="47" t="s">
        <v>5532</v>
      </c>
      <c r="E17" s="47" t="s">
        <v>5298</v>
      </c>
      <c r="F17" s="47"/>
      <c r="G17" s="47"/>
      <c r="H17" s="47"/>
      <c r="I17" s="47"/>
    </row>
    <row r="18" spans="2:9" x14ac:dyDescent="0.4">
      <c r="B18" s="47" t="s">
        <v>5333</v>
      </c>
      <c r="C18" s="47"/>
      <c r="D18" s="47" t="s">
        <v>5532</v>
      </c>
      <c r="E18" s="47" t="s">
        <v>922</v>
      </c>
      <c r="F18" s="47"/>
      <c r="G18" s="47"/>
      <c r="H18" s="47"/>
      <c r="I18" s="47"/>
    </row>
    <row r="19" spans="2:9" x14ac:dyDescent="0.4">
      <c r="B19" s="47" t="s">
        <v>4449</v>
      </c>
      <c r="C19" s="47"/>
      <c r="D19" s="47" t="s">
        <v>5532</v>
      </c>
      <c r="E19" s="47" t="s">
        <v>5042</v>
      </c>
      <c r="F19" s="47"/>
      <c r="G19" s="47"/>
      <c r="H19" s="47"/>
      <c r="I19" s="47"/>
    </row>
    <row r="20" spans="2:9" x14ac:dyDescent="0.4">
      <c r="B20" s="47" t="s">
        <v>5336</v>
      </c>
      <c r="C20" s="47"/>
      <c r="D20" s="47" t="s">
        <v>5532</v>
      </c>
      <c r="E20" s="47" t="s">
        <v>5335</v>
      </c>
      <c r="F20" s="47"/>
      <c r="G20" s="47"/>
      <c r="H20" s="47"/>
      <c r="I20" s="47"/>
    </row>
    <row r="21" spans="2:9" x14ac:dyDescent="0.4">
      <c r="B21" s="47" t="s">
        <v>5339</v>
      </c>
      <c r="C21" s="47"/>
      <c r="D21" s="47" t="s">
        <v>5532</v>
      </c>
      <c r="E21" s="47" t="s">
        <v>5338</v>
      </c>
      <c r="F21" s="47"/>
      <c r="G21" s="47"/>
      <c r="H21" s="47"/>
      <c r="I21" s="47"/>
    </row>
    <row r="22" spans="2:9" x14ac:dyDescent="0.4">
      <c r="B22" s="47" t="s">
        <v>3370</v>
      </c>
      <c r="C22" s="47"/>
      <c r="D22" s="47" t="s">
        <v>5532</v>
      </c>
      <c r="E22" s="47" t="s">
        <v>5556</v>
      </c>
      <c r="F22" s="47"/>
      <c r="G22" s="47"/>
      <c r="H22" s="47"/>
      <c r="I22" s="47"/>
    </row>
    <row r="23" spans="2:9" x14ac:dyDescent="0.4">
      <c r="B23" s="47" t="s">
        <v>1489</v>
      </c>
      <c r="C23" s="47"/>
      <c r="D23" s="47" t="s">
        <v>5532</v>
      </c>
      <c r="E23" s="47" t="s">
        <v>5558</v>
      </c>
      <c r="F23" s="47"/>
      <c r="G23" s="47"/>
      <c r="H23" s="47"/>
      <c r="I23" s="47"/>
    </row>
    <row r="24" spans="2:9" x14ac:dyDescent="0.4">
      <c r="B24" s="47" t="s">
        <v>5124</v>
      </c>
      <c r="C24" s="47"/>
      <c r="D24" s="47" t="s">
        <v>5532</v>
      </c>
      <c r="E24" s="47" t="s">
        <v>5560</v>
      </c>
      <c r="F24" s="47"/>
      <c r="G24" s="47"/>
      <c r="H24" s="47"/>
      <c r="I24" s="47"/>
    </row>
    <row r="25" spans="2:9" x14ac:dyDescent="0.4">
      <c r="B25" s="47" t="s">
        <v>5426</v>
      </c>
      <c r="C25" s="47"/>
      <c r="D25" s="47" t="s">
        <v>5532</v>
      </c>
      <c r="E25" s="47" t="s">
        <v>5424</v>
      </c>
      <c r="F25" s="47"/>
      <c r="G25" s="47"/>
      <c r="H25" s="47"/>
      <c r="I25" s="47"/>
    </row>
    <row r="26" spans="2:9" x14ac:dyDescent="0.4">
      <c r="B26" s="47" t="s">
        <v>624</v>
      </c>
      <c r="C26" s="47"/>
      <c r="D26" s="47" t="s">
        <v>5532</v>
      </c>
      <c r="E26" s="47" t="s">
        <v>2723</v>
      </c>
      <c r="F26" s="47"/>
      <c r="G26" s="47"/>
      <c r="H26" s="47"/>
      <c r="I26" s="47"/>
    </row>
    <row r="27" spans="2:9" x14ac:dyDescent="0.4">
      <c r="B27" s="47" t="s">
        <v>5547</v>
      </c>
      <c r="C27" s="47"/>
      <c r="D27" s="47" t="s">
        <v>5532</v>
      </c>
      <c r="E27" s="47" t="s">
        <v>4066</v>
      </c>
      <c r="F27" s="47"/>
      <c r="G27" s="47"/>
      <c r="H27" s="47"/>
      <c r="I27" s="47"/>
    </row>
    <row r="28" spans="2:9" x14ac:dyDescent="0.4">
      <c r="B28" s="47" t="s">
        <v>1489</v>
      </c>
      <c r="C28" s="47"/>
      <c r="D28" s="47" t="s">
        <v>5532</v>
      </c>
      <c r="E28" s="47" t="s">
        <v>1618</v>
      </c>
      <c r="F28" s="47"/>
      <c r="G28" s="47"/>
      <c r="H28" s="47"/>
      <c r="I28" s="47"/>
    </row>
    <row r="29" spans="2:9" x14ac:dyDescent="0.4">
      <c r="B29" s="47" t="s">
        <v>2913</v>
      </c>
      <c r="C29" s="47"/>
      <c r="D29" s="47" t="s">
        <v>5532</v>
      </c>
      <c r="E29" s="47" t="s">
        <v>4184</v>
      </c>
      <c r="F29" s="47"/>
      <c r="G29" s="47"/>
      <c r="H29" s="47"/>
      <c r="I29" s="47"/>
    </row>
    <row r="30" spans="2:9" x14ac:dyDescent="0.4">
      <c r="B30" s="47" t="s">
        <v>5295</v>
      </c>
      <c r="C30" s="47"/>
      <c r="D30" s="47" t="s">
        <v>5532</v>
      </c>
      <c r="E30" s="47" t="s">
        <v>2426</v>
      </c>
      <c r="F30" s="47"/>
      <c r="G30" s="47"/>
      <c r="H30" s="47"/>
      <c r="I30" s="47"/>
    </row>
    <row r="31" spans="2:9" x14ac:dyDescent="0.4">
      <c r="B31" s="47" t="s">
        <v>1572</v>
      </c>
      <c r="C31" s="47"/>
      <c r="D31" s="47" t="s">
        <v>5532</v>
      </c>
      <c r="E31" s="47" t="s">
        <v>6926</v>
      </c>
      <c r="F31" s="47"/>
      <c r="G31" s="47"/>
      <c r="H31" s="47"/>
      <c r="I31" s="47"/>
    </row>
    <row r="32" spans="2:9" x14ac:dyDescent="0.4">
      <c r="B32" s="47" t="s">
        <v>5333</v>
      </c>
      <c r="C32" s="47"/>
      <c r="D32" s="47" t="s">
        <v>5532</v>
      </c>
      <c r="E32" s="47" t="s">
        <v>4320</v>
      </c>
      <c r="F32" s="47"/>
      <c r="G32" s="47"/>
      <c r="H32" s="47"/>
      <c r="I32" s="47"/>
    </row>
  </sheetData>
  <phoneticPr fontId="8"/>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0"/>
  <dimension ref="B1:I466"/>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45.875" style="42" customWidth="1"/>
    <col min="3" max="4" width="3.125" style="42" hidden="1" customWidth="1"/>
    <col min="5" max="5" width="3.5" style="42" bestFit="1" customWidth="1"/>
    <col min="6" max="6" width="6.5" style="42" bestFit="1" customWidth="1"/>
    <col min="7" max="7" width="3.125" style="42" bestFit="1" customWidth="1"/>
    <col min="8" max="9" width="3.375" style="42" bestFit="1" customWidth="1"/>
    <col min="10" max="16384" width="3.5" style="42"/>
  </cols>
  <sheetData>
    <row r="1" spans="2:9" x14ac:dyDescent="0.4">
      <c r="B1" s="43" t="s">
        <v>3968</v>
      </c>
      <c r="C1" s="45"/>
      <c r="D1" s="45"/>
    </row>
    <row r="2" spans="2:9" x14ac:dyDescent="0.4">
      <c r="B2" s="52" t="s">
        <v>3443</v>
      </c>
    </row>
    <row r="4" spans="2:9" ht="166.5" x14ac:dyDescent="0.4">
      <c r="B4" s="48" t="s">
        <v>4761</v>
      </c>
      <c r="C4" s="46" t="s">
        <v>4618</v>
      </c>
      <c r="D4" s="46" t="s">
        <v>2860</v>
      </c>
      <c r="E4" s="48" t="s">
        <v>4476</v>
      </c>
      <c r="F4" s="48" t="s">
        <v>4478</v>
      </c>
      <c r="G4" s="53" t="s">
        <v>1987</v>
      </c>
      <c r="H4" s="48" t="s">
        <v>4479</v>
      </c>
      <c r="I4" s="48" t="s">
        <v>4482</v>
      </c>
    </row>
    <row r="5" spans="2:9" x14ac:dyDescent="0.4">
      <c r="B5" s="47" t="s">
        <v>6795</v>
      </c>
      <c r="C5" s="47"/>
      <c r="D5" s="47" t="s">
        <v>5532</v>
      </c>
      <c r="E5" s="47" t="s">
        <v>11</v>
      </c>
      <c r="F5" s="47" t="s">
        <v>811</v>
      </c>
      <c r="G5" s="47"/>
      <c r="H5" s="47"/>
      <c r="I5" s="47"/>
    </row>
    <row r="6" spans="2:9" x14ac:dyDescent="0.4">
      <c r="B6" s="47" t="s">
        <v>1402</v>
      </c>
      <c r="C6" s="47"/>
      <c r="D6" s="47" t="s">
        <v>5532</v>
      </c>
      <c r="E6" s="47" t="s">
        <v>11</v>
      </c>
      <c r="F6" s="47" t="s">
        <v>814</v>
      </c>
      <c r="G6" s="47"/>
      <c r="H6" s="47"/>
      <c r="I6" s="47"/>
    </row>
    <row r="7" spans="2:9" x14ac:dyDescent="0.4">
      <c r="B7" s="47" t="s">
        <v>5563</v>
      </c>
      <c r="C7" s="47"/>
      <c r="D7" s="47" t="s">
        <v>5532</v>
      </c>
      <c r="E7" s="47" t="s">
        <v>11</v>
      </c>
      <c r="F7" s="47" t="s">
        <v>471</v>
      </c>
      <c r="G7" s="47"/>
      <c r="H7" s="47"/>
      <c r="I7" s="47"/>
    </row>
    <row r="8" spans="2:9" x14ac:dyDescent="0.4">
      <c r="B8" s="47" t="s">
        <v>3118</v>
      </c>
      <c r="C8" s="47"/>
      <c r="D8" s="47" t="s">
        <v>5532</v>
      </c>
      <c r="E8" s="47" t="s">
        <v>11</v>
      </c>
      <c r="F8" s="47" t="s">
        <v>446</v>
      </c>
      <c r="G8" s="47"/>
      <c r="H8" s="47"/>
      <c r="I8" s="47"/>
    </row>
    <row r="9" spans="2:9" x14ac:dyDescent="0.4">
      <c r="B9" s="47" t="s">
        <v>5564</v>
      </c>
      <c r="C9" s="47"/>
      <c r="D9" s="47" t="s">
        <v>5532</v>
      </c>
      <c r="E9" s="47" t="s">
        <v>11</v>
      </c>
      <c r="F9" s="47" t="s">
        <v>800</v>
      </c>
      <c r="G9" s="47"/>
      <c r="H9" s="47"/>
      <c r="I9" s="47"/>
    </row>
    <row r="10" spans="2:9" x14ac:dyDescent="0.4">
      <c r="B10" s="47" t="s">
        <v>5566</v>
      </c>
      <c r="C10" s="47"/>
      <c r="D10" s="47" t="s">
        <v>5532</v>
      </c>
      <c r="E10" s="47" t="s">
        <v>11</v>
      </c>
      <c r="F10" s="47" t="s">
        <v>833</v>
      </c>
      <c r="G10" s="47"/>
      <c r="H10" s="47"/>
      <c r="I10" s="47"/>
    </row>
    <row r="11" spans="2:9" x14ac:dyDescent="0.4">
      <c r="B11" s="47" t="s">
        <v>5567</v>
      </c>
      <c r="C11" s="47"/>
      <c r="D11" s="47" t="s">
        <v>5532</v>
      </c>
      <c r="E11" s="47" t="s">
        <v>11</v>
      </c>
      <c r="F11" s="47" t="s">
        <v>836</v>
      </c>
      <c r="G11" s="47"/>
      <c r="H11" s="47"/>
      <c r="I11" s="47"/>
    </row>
    <row r="12" spans="2:9" x14ac:dyDescent="0.4">
      <c r="B12" s="47" t="s">
        <v>1507</v>
      </c>
      <c r="C12" s="47"/>
      <c r="D12" s="47" t="s">
        <v>5532</v>
      </c>
      <c r="E12" s="47" t="s">
        <v>11</v>
      </c>
      <c r="F12" s="47" t="s">
        <v>844</v>
      </c>
      <c r="G12" s="47"/>
      <c r="H12" s="47"/>
      <c r="I12" s="47"/>
    </row>
    <row r="13" spans="2:9" x14ac:dyDescent="0.4">
      <c r="B13" s="47" t="s">
        <v>1320</v>
      </c>
      <c r="C13" s="47"/>
      <c r="D13" s="47" t="s">
        <v>5532</v>
      </c>
      <c r="E13" s="47" t="s">
        <v>11</v>
      </c>
      <c r="F13" s="47" t="s">
        <v>845</v>
      </c>
      <c r="G13" s="47"/>
      <c r="H13" s="47"/>
      <c r="I13" s="47"/>
    </row>
    <row r="14" spans="2:9" x14ac:dyDescent="0.4">
      <c r="B14" s="47" t="s">
        <v>5568</v>
      </c>
      <c r="C14" s="47"/>
      <c r="D14" s="47" t="s">
        <v>5532</v>
      </c>
      <c r="E14" s="47" t="s">
        <v>11</v>
      </c>
      <c r="F14" s="47" t="s">
        <v>853</v>
      </c>
      <c r="G14" s="47"/>
      <c r="H14" s="47"/>
      <c r="I14" s="47"/>
    </row>
    <row r="15" spans="2:9" x14ac:dyDescent="0.4">
      <c r="B15" s="47" t="s">
        <v>5569</v>
      </c>
      <c r="C15" s="47"/>
      <c r="D15" s="47" t="s">
        <v>5532</v>
      </c>
      <c r="E15" s="47" t="s">
        <v>11</v>
      </c>
      <c r="F15" s="47" t="s">
        <v>856</v>
      </c>
      <c r="G15" s="47"/>
      <c r="H15" s="47"/>
      <c r="I15" s="47"/>
    </row>
    <row r="16" spans="2:9" x14ac:dyDescent="0.4">
      <c r="B16" s="47" t="s">
        <v>5570</v>
      </c>
      <c r="C16" s="47"/>
      <c r="D16" s="47" t="s">
        <v>5532</v>
      </c>
      <c r="E16" s="47" t="s">
        <v>11</v>
      </c>
      <c r="F16" s="47" t="s">
        <v>857</v>
      </c>
      <c r="G16" s="47"/>
      <c r="H16" s="47"/>
      <c r="I16" s="47"/>
    </row>
    <row r="17" spans="2:9" x14ac:dyDescent="0.4">
      <c r="B17" s="47" t="s">
        <v>5571</v>
      </c>
      <c r="C17" s="47"/>
      <c r="D17" s="47" t="s">
        <v>5532</v>
      </c>
      <c r="E17" s="47" t="s">
        <v>11</v>
      </c>
      <c r="F17" s="47" t="s">
        <v>117</v>
      </c>
      <c r="G17" s="47"/>
      <c r="H17" s="47"/>
      <c r="I17" s="47"/>
    </row>
    <row r="18" spans="2:9" x14ac:dyDescent="0.4">
      <c r="B18" s="47" t="s">
        <v>916</v>
      </c>
      <c r="C18" s="47"/>
      <c r="D18" s="47" t="s">
        <v>5532</v>
      </c>
      <c r="E18" s="47" t="s">
        <v>11</v>
      </c>
      <c r="F18" s="47" t="s">
        <v>1174</v>
      </c>
      <c r="G18" s="47"/>
      <c r="H18" s="47"/>
      <c r="I18" s="47"/>
    </row>
    <row r="19" spans="2:9" x14ac:dyDescent="0.4">
      <c r="B19" s="47" t="s">
        <v>3677</v>
      </c>
      <c r="C19" s="47"/>
      <c r="D19" s="47" t="s">
        <v>5532</v>
      </c>
      <c r="E19" s="47" t="s">
        <v>3792</v>
      </c>
      <c r="F19" s="47" t="s">
        <v>811</v>
      </c>
      <c r="G19" s="47"/>
      <c r="H19" s="47"/>
      <c r="I19" s="47"/>
    </row>
    <row r="20" spans="2:9" x14ac:dyDescent="0.4">
      <c r="B20" s="47" t="s">
        <v>5585</v>
      </c>
      <c r="C20" s="47"/>
      <c r="D20" s="47" t="s">
        <v>5532</v>
      </c>
      <c r="E20" s="47" t="s">
        <v>3792</v>
      </c>
      <c r="F20" s="47" t="s">
        <v>814</v>
      </c>
      <c r="G20" s="47"/>
      <c r="H20" s="47"/>
      <c r="I20" s="47"/>
    </row>
    <row r="21" spans="2:9" x14ac:dyDescent="0.4">
      <c r="B21" s="47" t="s">
        <v>5588</v>
      </c>
      <c r="C21" s="47"/>
      <c r="D21" s="47" t="s">
        <v>5532</v>
      </c>
      <c r="E21" s="47" t="s">
        <v>3792</v>
      </c>
      <c r="F21" s="47" t="s">
        <v>471</v>
      </c>
      <c r="G21" s="47"/>
      <c r="H21" s="47"/>
      <c r="I21" s="47"/>
    </row>
    <row r="22" spans="2:9" x14ac:dyDescent="0.4">
      <c r="B22" s="47" t="s">
        <v>5590</v>
      </c>
      <c r="C22" s="47"/>
      <c r="D22" s="47" t="s">
        <v>5532</v>
      </c>
      <c r="E22" s="47" t="s">
        <v>3792</v>
      </c>
      <c r="F22" s="47" t="s">
        <v>446</v>
      </c>
      <c r="G22" s="47"/>
      <c r="H22" s="47"/>
      <c r="I22" s="47"/>
    </row>
    <row r="23" spans="2:9" x14ac:dyDescent="0.4">
      <c r="B23" s="47" t="s">
        <v>5593</v>
      </c>
      <c r="C23" s="47"/>
      <c r="D23" s="47" t="s">
        <v>5532</v>
      </c>
      <c r="E23" s="47" t="s">
        <v>3792</v>
      </c>
      <c r="F23" s="47" t="s">
        <v>800</v>
      </c>
      <c r="G23" s="47"/>
      <c r="H23" s="47"/>
      <c r="I23" s="47"/>
    </row>
    <row r="24" spans="2:9" x14ac:dyDescent="0.4">
      <c r="B24" s="47" t="s">
        <v>5594</v>
      </c>
      <c r="C24" s="47"/>
      <c r="D24" s="47" t="s">
        <v>5532</v>
      </c>
      <c r="E24" s="47" t="s">
        <v>3792</v>
      </c>
      <c r="F24" s="47" t="s">
        <v>833</v>
      </c>
      <c r="G24" s="47"/>
      <c r="H24" s="47"/>
      <c r="I24" s="47"/>
    </row>
    <row r="25" spans="2:9" x14ac:dyDescent="0.4">
      <c r="B25" s="47" t="s">
        <v>5595</v>
      </c>
      <c r="C25" s="47"/>
      <c r="D25" s="47" t="s">
        <v>5532</v>
      </c>
      <c r="E25" s="47" t="s">
        <v>3792</v>
      </c>
      <c r="F25" s="47" t="s">
        <v>836</v>
      </c>
      <c r="G25" s="47"/>
      <c r="H25" s="47"/>
      <c r="I25" s="47"/>
    </row>
    <row r="26" spans="2:9" x14ac:dyDescent="0.4">
      <c r="B26" s="47" t="s">
        <v>1724</v>
      </c>
      <c r="C26" s="47"/>
      <c r="D26" s="47" t="s">
        <v>5532</v>
      </c>
      <c r="E26" s="47" t="s">
        <v>3792</v>
      </c>
      <c r="F26" s="47" t="s">
        <v>844</v>
      </c>
      <c r="G26" s="47"/>
      <c r="H26" s="47"/>
      <c r="I26" s="47"/>
    </row>
    <row r="27" spans="2:9" x14ac:dyDescent="0.4">
      <c r="B27" s="47" t="s">
        <v>5286</v>
      </c>
      <c r="C27" s="47"/>
      <c r="D27" s="47" t="s">
        <v>5532</v>
      </c>
      <c r="E27" s="47" t="s">
        <v>3792</v>
      </c>
      <c r="F27" s="47" t="s">
        <v>845</v>
      </c>
      <c r="G27" s="47"/>
      <c r="H27" s="47"/>
      <c r="I27" s="47"/>
    </row>
    <row r="28" spans="2:9" x14ac:dyDescent="0.4">
      <c r="B28" s="47" t="s">
        <v>5596</v>
      </c>
      <c r="C28" s="47"/>
      <c r="D28" s="47" t="s">
        <v>5532</v>
      </c>
      <c r="E28" s="47" t="s">
        <v>3792</v>
      </c>
      <c r="F28" s="47" t="s">
        <v>853</v>
      </c>
      <c r="G28" s="47"/>
      <c r="H28" s="47"/>
      <c r="I28" s="47"/>
    </row>
    <row r="29" spans="2:9" x14ac:dyDescent="0.4">
      <c r="B29" s="47" t="s">
        <v>5597</v>
      </c>
      <c r="C29" s="47"/>
      <c r="D29" s="47" t="s">
        <v>5532</v>
      </c>
      <c r="E29" s="47" t="s">
        <v>3792</v>
      </c>
      <c r="F29" s="47" t="s">
        <v>856</v>
      </c>
      <c r="G29" s="47"/>
      <c r="H29" s="47"/>
      <c r="I29" s="47"/>
    </row>
    <row r="30" spans="2:9" x14ac:dyDescent="0.4">
      <c r="B30" s="47" t="s">
        <v>5598</v>
      </c>
      <c r="C30" s="47"/>
      <c r="D30" s="47" t="s">
        <v>5532</v>
      </c>
      <c r="E30" s="47" t="s">
        <v>3792</v>
      </c>
      <c r="F30" s="47" t="s">
        <v>857</v>
      </c>
      <c r="G30" s="47"/>
      <c r="H30" s="47"/>
      <c r="I30" s="47"/>
    </row>
    <row r="31" spans="2:9" x14ac:dyDescent="0.4">
      <c r="B31" s="47" t="s">
        <v>5599</v>
      </c>
      <c r="C31" s="47"/>
      <c r="D31" s="47" t="s">
        <v>5532</v>
      </c>
      <c r="E31" s="47" t="s">
        <v>3792</v>
      </c>
      <c r="F31" s="47" t="s">
        <v>117</v>
      </c>
      <c r="G31" s="47"/>
      <c r="H31" s="47"/>
      <c r="I31" s="47"/>
    </row>
    <row r="32" spans="2:9" x14ac:dyDescent="0.4">
      <c r="B32" s="47" t="s">
        <v>5600</v>
      </c>
      <c r="C32" s="47"/>
      <c r="D32" s="47" t="s">
        <v>5532</v>
      </c>
      <c r="E32" s="47" t="s">
        <v>3792</v>
      </c>
      <c r="F32" s="47" t="s">
        <v>867</v>
      </c>
      <c r="G32" s="47"/>
      <c r="H32" s="47"/>
      <c r="I32" s="47"/>
    </row>
    <row r="33" spans="2:9" x14ac:dyDescent="0.4">
      <c r="B33" s="47" t="s">
        <v>996</v>
      </c>
      <c r="C33" s="47"/>
      <c r="D33" s="47" t="s">
        <v>5532</v>
      </c>
      <c r="E33" s="47" t="s">
        <v>3792</v>
      </c>
      <c r="F33" s="47" t="s">
        <v>865</v>
      </c>
      <c r="G33" s="47"/>
      <c r="H33" s="47"/>
      <c r="I33" s="47"/>
    </row>
    <row r="34" spans="2:9" x14ac:dyDescent="0.4">
      <c r="B34" s="47" t="s">
        <v>5601</v>
      </c>
      <c r="C34" s="47"/>
      <c r="D34" s="47" t="s">
        <v>5532</v>
      </c>
      <c r="E34" s="47" t="s">
        <v>3792</v>
      </c>
      <c r="F34" s="47" t="s">
        <v>889</v>
      </c>
      <c r="G34" s="47"/>
      <c r="H34" s="47"/>
      <c r="I34" s="47"/>
    </row>
    <row r="35" spans="2:9" x14ac:dyDescent="0.4">
      <c r="B35" s="47" t="s">
        <v>5432</v>
      </c>
      <c r="C35" s="47"/>
      <c r="D35" s="47" t="s">
        <v>5532</v>
      </c>
      <c r="E35" s="47" t="s">
        <v>3792</v>
      </c>
      <c r="F35" s="47" t="s">
        <v>897</v>
      </c>
      <c r="G35" s="47"/>
      <c r="H35" s="47"/>
      <c r="I35" s="47"/>
    </row>
    <row r="36" spans="2:9" x14ac:dyDescent="0.4">
      <c r="B36" s="47" t="s">
        <v>5602</v>
      </c>
      <c r="C36" s="47"/>
      <c r="D36" s="47" t="s">
        <v>5532</v>
      </c>
      <c r="E36" s="47" t="s">
        <v>3792</v>
      </c>
      <c r="F36" s="47" t="s">
        <v>901</v>
      </c>
      <c r="G36" s="47"/>
      <c r="H36" s="47"/>
      <c r="I36" s="47"/>
    </row>
    <row r="37" spans="2:9" x14ac:dyDescent="0.4">
      <c r="B37" s="47" t="s">
        <v>3171</v>
      </c>
      <c r="C37" s="47"/>
      <c r="D37" s="47" t="s">
        <v>5532</v>
      </c>
      <c r="E37" s="47" t="s">
        <v>3792</v>
      </c>
      <c r="F37" s="47" t="s">
        <v>911</v>
      </c>
      <c r="G37" s="47"/>
      <c r="H37" s="47"/>
      <c r="I37" s="47"/>
    </row>
    <row r="38" spans="2:9" x14ac:dyDescent="0.4">
      <c r="B38" s="47" t="s">
        <v>5603</v>
      </c>
      <c r="C38" s="47"/>
      <c r="D38" s="47" t="s">
        <v>5532</v>
      </c>
      <c r="E38" s="47" t="s">
        <v>3792</v>
      </c>
      <c r="F38" s="47" t="s">
        <v>920</v>
      </c>
      <c r="G38" s="47"/>
      <c r="H38" s="47"/>
      <c r="I38" s="47"/>
    </row>
    <row r="39" spans="2:9" x14ac:dyDescent="0.4">
      <c r="B39" s="47" t="s">
        <v>5604</v>
      </c>
      <c r="C39" s="47"/>
      <c r="D39" s="47" t="s">
        <v>5532</v>
      </c>
      <c r="E39" s="47" t="s">
        <v>3792</v>
      </c>
      <c r="F39" s="47" t="s">
        <v>936</v>
      </c>
      <c r="G39" s="47"/>
      <c r="H39" s="47"/>
      <c r="I39" s="47"/>
    </row>
    <row r="40" spans="2:9" x14ac:dyDescent="0.4">
      <c r="B40" s="47" t="s">
        <v>5605</v>
      </c>
      <c r="C40" s="47"/>
      <c r="D40" s="47" t="s">
        <v>5532</v>
      </c>
      <c r="E40" s="47" t="s">
        <v>3792</v>
      </c>
      <c r="F40" s="47" t="s">
        <v>426</v>
      </c>
      <c r="G40" s="47"/>
      <c r="H40" s="47"/>
      <c r="I40" s="47"/>
    </row>
    <row r="41" spans="2:9" x14ac:dyDescent="0.4">
      <c r="B41" s="47" t="s">
        <v>5608</v>
      </c>
      <c r="C41" s="47"/>
      <c r="D41" s="47" t="s">
        <v>5532</v>
      </c>
      <c r="E41" s="47" t="s">
        <v>3792</v>
      </c>
      <c r="F41" s="47" t="s">
        <v>1170</v>
      </c>
      <c r="G41" s="47"/>
      <c r="H41" s="47"/>
      <c r="I41" s="47"/>
    </row>
    <row r="42" spans="2:9" x14ac:dyDescent="0.4">
      <c r="B42" s="47" t="s">
        <v>5616</v>
      </c>
      <c r="C42" s="47"/>
      <c r="D42" s="47" t="s">
        <v>5532</v>
      </c>
      <c r="E42" s="47" t="s">
        <v>3792</v>
      </c>
      <c r="F42" s="47" t="s">
        <v>760</v>
      </c>
      <c r="G42" s="47"/>
      <c r="H42" s="47"/>
      <c r="I42" s="47"/>
    </row>
    <row r="43" spans="2:9" x14ac:dyDescent="0.4">
      <c r="B43" s="47" t="s">
        <v>5619</v>
      </c>
      <c r="C43" s="47"/>
      <c r="D43" s="47" t="s">
        <v>5532</v>
      </c>
      <c r="E43" s="47" t="s">
        <v>3792</v>
      </c>
      <c r="F43" s="47" t="s">
        <v>1235</v>
      </c>
      <c r="G43" s="47"/>
      <c r="H43" s="47"/>
      <c r="I43" s="47"/>
    </row>
    <row r="44" spans="2:9" x14ac:dyDescent="0.4">
      <c r="B44" s="47" t="s">
        <v>2759</v>
      </c>
      <c r="C44" s="47"/>
      <c r="D44" s="47" t="s">
        <v>5532</v>
      </c>
      <c r="E44" s="47" t="s">
        <v>3792</v>
      </c>
      <c r="F44" s="47" t="s">
        <v>1249</v>
      </c>
      <c r="G44" s="47"/>
      <c r="H44" s="47"/>
      <c r="I44" s="47"/>
    </row>
    <row r="45" spans="2:9" x14ac:dyDescent="0.4">
      <c r="B45" s="47" t="s">
        <v>5622</v>
      </c>
      <c r="C45" s="47"/>
      <c r="D45" s="47" t="s">
        <v>5532</v>
      </c>
      <c r="E45" s="47" t="s">
        <v>3792</v>
      </c>
      <c r="F45" s="47" t="s">
        <v>1266</v>
      </c>
      <c r="G45" s="47"/>
      <c r="H45" s="47"/>
      <c r="I45" s="47"/>
    </row>
    <row r="46" spans="2:9" x14ac:dyDescent="0.4">
      <c r="B46" s="47" t="s">
        <v>5626</v>
      </c>
      <c r="C46" s="47"/>
      <c r="D46" s="47" t="s">
        <v>5532</v>
      </c>
      <c r="E46" s="47" t="s">
        <v>3792</v>
      </c>
      <c r="F46" s="47" t="s">
        <v>2746</v>
      </c>
      <c r="G46" s="47"/>
      <c r="H46" s="47"/>
      <c r="I46" s="47"/>
    </row>
    <row r="47" spans="2:9" x14ac:dyDescent="0.4">
      <c r="B47" s="47" t="s">
        <v>1881</v>
      </c>
      <c r="C47" s="47"/>
      <c r="D47" s="47" t="s">
        <v>5532</v>
      </c>
      <c r="E47" s="47" t="s">
        <v>3792</v>
      </c>
      <c r="F47" s="47" t="s">
        <v>42</v>
      </c>
      <c r="G47" s="47"/>
      <c r="H47" s="47"/>
      <c r="I47" s="47"/>
    </row>
    <row r="48" spans="2:9" x14ac:dyDescent="0.4">
      <c r="B48" s="47" t="s">
        <v>5631</v>
      </c>
      <c r="C48" s="47"/>
      <c r="D48" s="47" t="s">
        <v>5532</v>
      </c>
      <c r="E48" s="47" t="s">
        <v>3792</v>
      </c>
      <c r="F48" s="47" t="s">
        <v>460</v>
      </c>
      <c r="G48" s="47"/>
      <c r="H48" s="47"/>
      <c r="I48" s="47"/>
    </row>
    <row r="49" spans="2:9" x14ac:dyDescent="0.4">
      <c r="B49" s="47" t="s">
        <v>698</v>
      </c>
      <c r="C49" s="47"/>
      <c r="D49" s="47" t="s">
        <v>5532</v>
      </c>
      <c r="E49" s="47" t="s">
        <v>3792</v>
      </c>
      <c r="F49" s="47" t="s">
        <v>2692</v>
      </c>
      <c r="G49" s="47"/>
      <c r="H49" s="47"/>
      <c r="I49" s="47"/>
    </row>
    <row r="50" spans="2:9" x14ac:dyDescent="0.4">
      <c r="B50" s="47" t="s">
        <v>5638</v>
      </c>
      <c r="C50" s="47"/>
      <c r="D50" s="47" t="s">
        <v>5532</v>
      </c>
      <c r="E50" s="47" t="s">
        <v>3792</v>
      </c>
      <c r="F50" s="47" t="s">
        <v>2090</v>
      </c>
      <c r="G50" s="47"/>
      <c r="H50" s="47"/>
      <c r="I50" s="47"/>
    </row>
    <row r="51" spans="2:9" x14ac:dyDescent="0.4">
      <c r="B51" s="47" t="s">
        <v>5640</v>
      </c>
      <c r="C51" s="47"/>
      <c r="D51" s="47" t="s">
        <v>5532</v>
      </c>
      <c r="E51" s="47" t="s">
        <v>3792</v>
      </c>
      <c r="F51" s="47" t="s">
        <v>5641</v>
      </c>
      <c r="G51" s="47"/>
      <c r="H51" s="47"/>
      <c r="I51" s="47"/>
    </row>
    <row r="52" spans="2:9" x14ac:dyDescent="0.4">
      <c r="B52" s="47" t="s">
        <v>3842</v>
      </c>
      <c r="C52" s="47"/>
      <c r="D52" s="47" t="s">
        <v>5532</v>
      </c>
      <c r="E52" s="47" t="s">
        <v>3792</v>
      </c>
      <c r="F52" s="47" t="s">
        <v>3453</v>
      </c>
      <c r="G52" s="47"/>
      <c r="H52" s="47"/>
      <c r="I52" s="47"/>
    </row>
    <row r="53" spans="2:9" x14ac:dyDescent="0.4">
      <c r="B53" s="47" t="s">
        <v>5653</v>
      </c>
      <c r="C53" s="47"/>
      <c r="D53" s="47" t="s">
        <v>5532</v>
      </c>
      <c r="E53" s="47" t="s">
        <v>1207</v>
      </c>
      <c r="F53" s="47" t="s">
        <v>811</v>
      </c>
      <c r="G53" s="47"/>
      <c r="H53" s="47"/>
      <c r="I53" s="47"/>
    </row>
    <row r="54" spans="2:9" x14ac:dyDescent="0.4">
      <c r="B54" s="47" t="s">
        <v>4846</v>
      </c>
      <c r="C54" s="47"/>
      <c r="D54" s="47" t="s">
        <v>5532</v>
      </c>
      <c r="E54" s="47" t="s">
        <v>1207</v>
      </c>
      <c r="F54" s="47" t="s">
        <v>814</v>
      </c>
      <c r="G54" s="47"/>
      <c r="H54" s="47"/>
      <c r="I54" s="47"/>
    </row>
    <row r="55" spans="2:9" x14ac:dyDescent="0.4">
      <c r="B55" s="47" t="s">
        <v>1996</v>
      </c>
      <c r="C55" s="47"/>
      <c r="D55" s="47" t="s">
        <v>5532</v>
      </c>
      <c r="E55" s="47" t="s">
        <v>1207</v>
      </c>
      <c r="F55" s="47" t="s">
        <v>471</v>
      </c>
      <c r="G55" s="47"/>
      <c r="H55" s="47"/>
      <c r="I55" s="47"/>
    </row>
    <row r="56" spans="2:9" x14ac:dyDescent="0.4">
      <c r="B56" s="47" t="s">
        <v>5655</v>
      </c>
      <c r="C56" s="47"/>
      <c r="D56" s="47" t="s">
        <v>5532</v>
      </c>
      <c r="E56" s="47" t="s">
        <v>1207</v>
      </c>
      <c r="F56" s="47" t="s">
        <v>446</v>
      </c>
      <c r="G56" s="47"/>
      <c r="H56" s="47"/>
      <c r="I56" s="47"/>
    </row>
    <row r="57" spans="2:9" x14ac:dyDescent="0.4">
      <c r="B57" s="47" t="s">
        <v>5657</v>
      </c>
      <c r="C57" s="47"/>
      <c r="D57" s="47" t="s">
        <v>5532</v>
      </c>
      <c r="E57" s="47" t="s">
        <v>1207</v>
      </c>
      <c r="F57" s="47" t="s">
        <v>800</v>
      </c>
      <c r="G57" s="47"/>
      <c r="H57" s="47"/>
      <c r="I57" s="47"/>
    </row>
    <row r="58" spans="2:9" x14ac:dyDescent="0.4">
      <c r="B58" s="47" t="s">
        <v>1410</v>
      </c>
      <c r="C58" s="47"/>
      <c r="D58" s="47" t="s">
        <v>5532</v>
      </c>
      <c r="E58" s="47" t="s">
        <v>1207</v>
      </c>
      <c r="F58" s="47" t="s">
        <v>833</v>
      </c>
      <c r="G58" s="47"/>
      <c r="H58" s="47"/>
      <c r="I58" s="47"/>
    </row>
    <row r="59" spans="2:9" x14ac:dyDescent="0.4">
      <c r="B59" s="47" t="s">
        <v>5658</v>
      </c>
      <c r="C59" s="47"/>
      <c r="D59" s="47" t="s">
        <v>5532</v>
      </c>
      <c r="E59" s="47" t="s">
        <v>1207</v>
      </c>
      <c r="F59" s="47" t="s">
        <v>836</v>
      </c>
      <c r="G59" s="47"/>
      <c r="H59" s="47"/>
      <c r="I59" s="47"/>
    </row>
    <row r="60" spans="2:9" x14ac:dyDescent="0.4">
      <c r="B60" s="47" t="s">
        <v>5660</v>
      </c>
      <c r="C60" s="47"/>
      <c r="D60" s="47" t="s">
        <v>5532</v>
      </c>
      <c r="E60" s="47" t="s">
        <v>1207</v>
      </c>
      <c r="F60" s="47" t="s">
        <v>844</v>
      </c>
      <c r="G60" s="47"/>
      <c r="H60" s="47"/>
      <c r="I60" s="47"/>
    </row>
    <row r="61" spans="2:9" x14ac:dyDescent="0.4">
      <c r="B61" s="47" t="s">
        <v>3700</v>
      </c>
      <c r="C61" s="47"/>
      <c r="D61" s="47" t="s">
        <v>5532</v>
      </c>
      <c r="E61" s="47" t="s">
        <v>1207</v>
      </c>
      <c r="F61" s="47" t="s">
        <v>845</v>
      </c>
      <c r="G61" s="47"/>
      <c r="H61" s="47"/>
      <c r="I61" s="47"/>
    </row>
    <row r="62" spans="2:9" x14ac:dyDescent="0.4">
      <c r="B62" s="47" t="s">
        <v>4095</v>
      </c>
      <c r="C62" s="47"/>
      <c r="D62" s="47" t="s">
        <v>5532</v>
      </c>
      <c r="E62" s="47" t="s">
        <v>1207</v>
      </c>
      <c r="F62" s="47" t="s">
        <v>853</v>
      </c>
      <c r="G62" s="47"/>
      <c r="H62" s="47"/>
      <c r="I62" s="47"/>
    </row>
    <row r="63" spans="2:9" x14ac:dyDescent="0.4">
      <c r="B63" s="47" t="s">
        <v>1377</v>
      </c>
      <c r="C63" s="47"/>
      <c r="D63" s="47" t="s">
        <v>5532</v>
      </c>
      <c r="E63" s="47" t="s">
        <v>1207</v>
      </c>
      <c r="F63" s="47" t="s">
        <v>856</v>
      </c>
      <c r="G63" s="47"/>
      <c r="H63" s="47"/>
      <c r="I63" s="47"/>
    </row>
    <row r="64" spans="2:9" x14ac:dyDescent="0.4">
      <c r="B64" s="47" t="s">
        <v>4250</v>
      </c>
      <c r="C64" s="47"/>
      <c r="D64" s="47" t="s">
        <v>5532</v>
      </c>
      <c r="E64" s="47" t="s">
        <v>1207</v>
      </c>
      <c r="F64" s="47" t="s">
        <v>857</v>
      </c>
      <c r="G64" s="47"/>
      <c r="H64" s="47"/>
      <c r="I64" s="47"/>
    </row>
    <row r="65" spans="2:9" x14ac:dyDescent="0.4">
      <c r="B65" s="47" t="s">
        <v>5661</v>
      </c>
      <c r="C65" s="47"/>
      <c r="D65" s="47" t="s">
        <v>5532</v>
      </c>
      <c r="E65" s="47" t="s">
        <v>1207</v>
      </c>
      <c r="F65" s="47" t="s">
        <v>117</v>
      </c>
      <c r="G65" s="47"/>
      <c r="H65" s="47"/>
      <c r="I65" s="47"/>
    </row>
    <row r="66" spans="2:9" x14ac:dyDescent="0.4">
      <c r="B66" s="47" t="s">
        <v>4648</v>
      </c>
      <c r="C66" s="47"/>
      <c r="D66" s="47" t="s">
        <v>5532</v>
      </c>
      <c r="E66" s="47" t="s">
        <v>1207</v>
      </c>
      <c r="F66" s="47" t="s">
        <v>867</v>
      </c>
      <c r="G66" s="47"/>
      <c r="H66" s="47"/>
      <c r="I66" s="47"/>
    </row>
    <row r="67" spans="2:9" x14ac:dyDescent="0.4">
      <c r="B67" s="47" t="s">
        <v>5662</v>
      </c>
      <c r="C67" s="47"/>
      <c r="D67" s="47" t="s">
        <v>5532</v>
      </c>
      <c r="E67" s="47" t="s">
        <v>1207</v>
      </c>
      <c r="F67" s="47" t="s">
        <v>865</v>
      </c>
      <c r="G67" s="47"/>
      <c r="H67" s="47"/>
      <c r="I67" s="47"/>
    </row>
    <row r="68" spans="2:9" x14ac:dyDescent="0.4">
      <c r="B68" s="47" t="s">
        <v>5663</v>
      </c>
      <c r="C68" s="47"/>
      <c r="D68" s="47" t="s">
        <v>5532</v>
      </c>
      <c r="E68" s="47" t="s">
        <v>1207</v>
      </c>
      <c r="F68" s="47" t="s">
        <v>889</v>
      </c>
      <c r="G68" s="47"/>
      <c r="H68" s="47"/>
      <c r="I68" s="47"/>
    </row>
    <row r="69" spans="2:9" x14ac:dyDescent="0.4">
      <c r="B69" s="47" t="s">
        <v>2330</v>
      </c>
      <c r="C69" s="47"/>
      <c r="D69" s="47" t="s">
        <v>5532</v>
      </c>
      <c r="E69" s="47" t="s">
        <v>1207</v>
      </c>
      <c r="F69" s="47" t="s">
        <v>897</v>
      </c>
      <c r="G69" s="47"/>
      <c r="H69" s="47"/>
      <c r="I69" s="47"/>
    </row>
    <row r="70" spans="2:9" x14ac:dyDescent="0.4">
      <c r="B70" s="47" t="s">
        <v>3437</v>
      </c>
      <c r="C70" s="47"/>
      <c r="D70" s="47" t="s">
        <v>5532</v>
      </c>
      <c r="E70" s="47" t="s">
        <v>1207</v>
      </c>
      <c r="F70" s="47" t="s">
        <v>901</v>
      </c>
      <c r="G70" s="47"/>
      <c r="H70" s="47"/>
      <c r="I70" s="47"/>
    </row>
    <row r="71" spans="2:9" x14ac:dyDescent="0.4">
      <c r="B71" s="47" t="s">
        <v>5664</v>
      </c>
      <c r="C71" s="47"/>
      <c r="D71" s="47" t="s">
        <v>5532</v>
      </c>
      <c r="E71" s="47" t="s">
        <v>1207</v>
      </c>
      <c r="F71" s="47" t="s">
        <v>911</v>
      </c>
      <c r="G71" s="47"/>
      <c r="H71" s="47"/>
      <c r="I71" s="47"/>
    </row>
    <row r="72" spans="2:9" x14ac:dyDescent="0.4">
      <c r="B72" s="47" t="s">
        <v>5665</v>
      </c>
      <c r="C72" s="47"/>
      <c r="D72" s="47" t="s">
        <v>5532</v>
      </c>
      <c r="E72" s="47" t="s">
        <v>1207</v>
      </c>
      <c r="F72" s="47" t="s">
        <v>920</v>
      </c>
      <c r="G72" s="47"/>
      <c r="H72" s="47"/>
      <c r="I72" s="47"/>
    </row>
    <row r="73" spans="2:9" x14ac:dyDescent="0.4">
      <c r="B73" s="47" t="s">
        <v>4945</v>
      </c>
      <c r="C73" s="47"/>
      <c r="D73" s="47" t="s">
        <v>5532</v>
      </c>
      <c r="E73" s="47" t="s">
        <v>1207</v>
      </c>
      <c r="F73" s="47" t="s">
        <v>936</v>
      </c>
      <c r="G73" s="47"/>
      <c r="H73" s="47"/>
      <c r="I73" s="47"/>
    </row>
    <row r="74" spans="2:9" x14ac:dyDescent="0.4">
      <c r="B74" s="47" t="s">
        <v>5682</v>
      </c>
      <c r="C74" s="47"/>
      <c r="D74" s="47" t="s">
        <v>5532</v>
      </c>
      <c r="E74" s="47" t="s">
        <v>1207</v>
      </c>
      <c r="F74" s="47" t="s">
        <v>3755</v>
      </c>
      <c r="G74" s="47"/>
      <c r="H74" s="47"/>
      <c r="I74" s="47"/>
    </row>
    <row r="75" spans="2:9" x14ac:dyDescent="0.4">
      <c r="B75" s="47" t="s">
        <v>5683</v>
      </c>
      <c r="C75" s="47"/>
      <c r="D75" s="47" t="s">
        <v>5532</v>
      </c>
      <c r="E75" s="47" t="s">
        <v>1207</v>
      </c>
      <c r="F75" s="47" t="s">
        <v>4337</v>
      </c>
      <c r="G75" s="47"/>
      <c r="H75" s="47"/>
      <c r="I75" s="47"/>
    </row>
    <row r="76" spans="2:9" x14ac:dyDescent="0.4">
      <c r="B76" s="47" t="s">
        <v>5698</v>
      </c>
      <c r="C76" s="47"/>
      <c r="D76" s="47" t="s">
        <v>5532</v>
      </c>
      <c r="E76" s="47" t="s">
        <v>5696</v>
      </c>
      <c r="F76" s="47" t="s">
        <v>811</v>
      </c>
      <c r="G76" s="47"/>
      <c r="H76" s="47"/>
      <c r="I76" s="47"/>
    </row>
    <row r="77" spans="2:9" x14ac:dyDescent="0.4">
      <c r="B77" s="47" t="s">
        <v>5699</v>
      </c>
      <c r="C77" s="47"/>
      <c r="D77" s="47" t="s">
        <v>5532</v>
      </c>
      <c r="E77" s="47" t="s">
        <v>5696</v>
      </c>
      <c r="F77" s="47" t="s">
        <v>814</v>
      </c>
      <c r="G77" s="47"/>
      <c r="H77" s="47"/>
      <c r="I77" s="47"/>
    </row>
    <row r="78" spans="2:9" x14ac:dyDescent="0.4">
      <c r="B78" s="47" t="s">
        <v>5700</v>
      </c>
      <c r="C78" s="47"/>
      <c r="D78" s="47" t="s">
        <v>5532</v>
      </c>
      <c r="E78" s="47" t="s">
        <v>5696</v>
      </c>
      <c r="F78" s="47" t="s">
        <v>471</v>
      </c>
      <c r="G78" s="47"/>
      <c r="H78" s="47"/>
      <c r="I78" s="47"/>
    </row>
    <row r="79" spans="2:9" x14ac:dyDescent="0.4">
      <c r="B79" s="47" t="s">
        <v>1373</v>
      </c>
      <c r="C79" s="47"/>
      <c r="D79" s="47" t="s">
        <v>5532</v>
      </c>
      <c r="E79" s="47" t="s">
        <v>5696</v>
      </c>
      <c r="F79" s="47" t="s">
        <v>446</v>
      </c>
      <c r="G79" s="47"/>
      <c r="H79" s="47"/>
      <c r="I79" s="47"/>
    </row>
    <row r="80" spans="2:9" x14ac:dyDescent="0.4">
      <c r="B80" s="47" t="s">
        <v>5702</v>
      </c>
      <c r="C80" s="47"/>
      <c r="D80" s="47" t="s">
        <v>5532</v>
      </c>
      <c r="E80" s="47" t="s">
        <v>5696</v>
      </c>
      <c r="F80" s="47" t="s">
        <v>800</v>
      </c>
      <c r="G80" s="47"/>
      <c r="H80" s="47"/>
      <c r="I80" s="47"/>
    </row>
    <row r="81" spans="2:9" x14ac:dyDescent="0.4">
      <c r="B81" s="47" t="s">
        <v>5703</v>
      </c>
      <c r="C81" s="47"/>
      <c r="D81" s="47" t="s">
        <v>5532</v>
      </c>
      <c r="E81" s="47" t="s">
        <v>5696</v>
      </c>
      <c r="F81" s="47" t="s">
        <v>833</v>
      </c>
      <c r="G81" s="47"/>
      <c r="H81" s="47"/>
      <c r="I81" s="47"/>
    </row>
    <row r="82" spans="2:9" x14ac:dyDescent="0.4">
      <c r="B82" s="47" t="s">
        <v>5704</v>
      </c>
      <c r="C82" s="47"/>
      <c r="D82" s="47" t="s">
        <v>5532</v>
      </c>
      <c r="E82" s="47" t="s">
        <v>5696</v>
      </c>
      <c r="F82" s="47" t="s">
        <v>836</v>
      </c>
      <c r="G82" s="47"/>
      <c r="H82" s="47"/>
      <c r="I82" s="47"/>
    </row>
    <row r="83" spans="2:9" x14ac:dyDescent="0.4">
      <c r="B83" s="47" t="s">
        <v>2042</v>
      </c>
      <c r="C83" s="47"/>
      <c r="D83" s="47" t="s">
        <v>5532</v>
      </c>
      <c r="E83" s="47" t="s">
        <v>5696</v>
      </c>
      <c r="F83" s="47" t="s">
        <v>844</v>
      </c>
      <c r="G83" s="47"/>
      <c r="H83" s="47"/>
      <c r="I83" s="47"/>
    </row>
    <row r="84" spans="2:9" x14ac:dyDescent="0.4">
      <c r="B84" s="47" t="s">
        <v>5705</v>
      </c>
      <c r="C84" s="47"/>
      <c r="D84" s="47" t="s">
        <v>5532</v>
      </c>
      <c r="E84" s="47" t="s">
        <v>5696</v>
      </c>
      <c r="F84" s="47" t="s">
        <v>845</v>
      </c>
      <c r="G84" s="47"/>
      <c r="H84" s="47"/>
      <c r="I84" s="47"/>
    </row>
    <row r="85" spans="2:9" x14ac:dyDescent="0.4">
      <c r="B85" s="47" t="s">
        <v>4073</v>
      </c>
      <c r="C85" s="47"/>
      <c r="D85" s="47" t="s">
        <v>5532</v>
      </c>
      <c r="E85" s="47" t="s">
        <v>5721</v>
      </c>
      <c r="F85" s="47" t="s">
        <v>811</v>
      </c>
      <c r="G85" s="47"/>
      <c r="H85" s="47"/>
      <c r="I85" s="47"/>
    </row>
    <row r="86" spans="2:9" x14ac:dyDescent="0.4">
      <c r="B86" s="47" t="s">
        <v>5723</v>
      </c>
      <c r="C86" s="47"/>
      <c r="D86" s="47" t="s">
        <v>5532</v>
      </c>
      <c r="E86" s="47" t="s">
        <v>5721</v>
      </c>
      <c r="F86" s="47" t="s">
        <v>814</v>
      </c>
      <c r="G86" s="47"/>
      <c r="H86" s="47"/>
      <c r="I86" s="47"/>
    </row>
    <row r="87" spans="2:9" x14ac:dyDescent="0.4">
      <c r="B87" s="47" t="s">
        <v>5724</v>
      </c>
      <c r="C87" s="47"/>
      <c r="D87" s="47" t="s">
        <v>5532</v>
      </c>
      <c r="E87" s="47" t="s">
        <v>5721</v>
      </c>
      <c r="F87" s="47" t="s">
        <v>471</v>
      </c>
      <c r="G87" s="47"/>
      <c r="H87" s="47"/>
      <c r="I87" s="47"/>
    </row>
    <row r="88" spans="2:9" x14ac:dyDescent="0.4">
      <c r="B88" s="47" t="s">
        <v>5725</v>
      </c>
      <c r="C88" s="47"/>
      <c r="D88" s="47" t="s">
        <v>5532</v>
      </c>
      <c r="E88" s="47" t="s">
        <v>5721</v>
      </c>
      <c r="F88" s="47" t="s">
        <v>446</v>
      </c>
      <c r="G88" s="47"/>
      <c r="H88" s="47"/>
      <c r="I88" s="47"/>
    </row>
    <row r="89" spans="2:9" x14ac:dyDescent="0.4">
      <c r="B89" s="47" t="s">
        <v>5727</v>
      </c>
      <c r="C89" s="47"/>
      <c r="D89" s="47" t="s">
        <v>5532</v>
      </c>
      <c r="E89" s="47" t="s">
        <v>5721</v>
      </c>
      <c r="F89" s="47" t="s">
        <v>800</v>
      </c>
      <c r="G89" s="47"/>
      <c r="H89" s="47"/>
      <c r="I89" s="47"/>
    </row>
    <row r="90" spans="2:9" x14ac:dyDescent="0.4">
      <c r="B90" s="47" t="s">
        <v>5729</v>
      </c>
      <c r="C90" s="47"/>
      <c r="D90" s="47" t="s">
        <v>5532</v>
      </c>
      <c r="E90" s="47" t="s">
        <v>5721</v>
      </c>
      <c r="F90" s="47" t="s">
        <v>833</v>
      </c>
      <c r="G90" s="47"/>
      <c r="H90" s="47"/>
      <c r="I90" s="47"/>
    </row>
    <row r="91" spans="2:9" x14ac:dyDescent="0.4">
      <c r="B91" s="47" t="s">
        <v>3459</v>
      </c>
      <c r="C91" s="47"/>
      <c r="D91" s="47" t="s">
        <v>5532</v>
      </c>
      <c r="E91" s="47" t="s">
        <v>5721</v>
      </c>
      <c r="F91" s="47" t="s">
        <v>836</v>
      </c>
      <c r="G91" s="47"/>
      <c r="H91" s="47"/>
      <c r="I91" s="47"/>
    </row>
    <row r="92" spans="2:9" x14ac:dyDescent="0.4">
      <c r="B92" s="47" t="s">
        <v>5730</v>
      </c>
      <c r="C92" s="47"/>
      <c r="D92" s="47" t="s">
        <v>5532</v>
      </c>
      <c r="E92" s="47" t="s">
        <v>5721</v>
      </c>
      <c r="F92" s="47" t="s">
        <v>844</v>
      </c>
      <c r="G92" s="47"/>
      <c r="H92" s="47"/>
      <c r="I92" s="47"/>
    </row>
    <row r="93" spans="2:9" x14ac:dyDescent="0.4">
      <c r="B93" s="47" t="s">
        <v>5732</v>
      </c>
      <c r="C93" s="47"/>
      <c r="D93" s="47" t="s">
        <v>5532</v>
      </c>
      <c r="E93" s="47" t="s">
        <v>5721</v>
      </c>
      <c r="F93" s="47" t="s">
        <v>845</v>
      </c>
      <c r="G93" s="47"/>
      <c r="H93" s="47"/>
      <c r="I93" s="47"/>
    </row>
    <row r="94" spans="2:9" x14ac:dyDescent="0.4">
      <c r="B94" s="47" t="s">
        <v>5733</v>
      </c>
      <c r="C94" s="47"/>
      <c r="D94" s="47" t="s">
        <v>5532</v>
      </c>
      <c r="E94" s="47" t="s">
        <v>5721</v>
      </c>
      <c r="F94" s="47" t="s">
        <v>853</v>
      </c>
      <c r="G94" s="47"/>
      <c r="H94" s="47"/>
      <c r="I94" s="47"/>
    </row>
    <row r="95" spans="2:9" x14ac:dyDescent="0.4">
      <c r="B95" s="47" t="s">
        <v>63</v>
      </c>
      <c r="C95" s="47"/>
      <c r="D95" s="47" t="s">
        <v>5532</v>
      </c>
      <c r="E95" s="47" t="s">
        <v>5721</v>
      </c>
      <c r="F95" s="47" t="s">
        <v>856</v>
      </c>
      <c r="G95" s="47"/>
      <c r="H95" s="47"/>
      <c r="I95" s="47"/>
    </row>
    <row r="96" spans="2:9" x14ac:dyDescent="0.4">
      <c r="B96" s="47" t="s">
        <v>5735</v>
      </c>
      <c r="C96" s="47"/>
      <c r="D96" s="47" t="s">
        <v>5532</v>
      </c>
      <c r="E96" s="47" t="s">
        <v>5721</v>
      </c>
      <c r="F96" s="47" t="s">
        <v>857</v>
      </c>
      <c r="G96" s="47"/>
      <c r="H96" s="47"/>
      <c r="I96" s="47"/>
    </row>
    <row r="97" spans="2:9" x14ac:dyDescent="0.4">
      <c r="B97" s="47" t="s">
        <v>5736</v>
      </c>
      <c r="C97" s="47"/>
      <c r="D97" s="47" t="s">
        <v>5532</v>
      </c>
      <c r="E97" s="47" t="s">
        <v>5721</v>
      </c>
      <c r="F97" s="47" t="s">
        <v>117</v>
      </c>
      <c r="G97" s="47"/>
      <c r="H97" s="47"/>
      <c r="I97" s="47"/>
    </row>
    <row r="98" spans="2:9" x14ac:dyDescent="0.4">
      <c r="B98" s="47" t="s">
        <v>5738</v>
      </c>
      <c r="C98" s="47"/>
      <c r="D98" s="47" t="s">
        <v>5532</v>
      </c>
      <c r="E98" s="47" t="s">
        <v>5721</v>
      </c>
      <c r="F98" s="47" t="s">
        <v>867</v>
      </c>
      <c r="G98" s="47"/>
      <c r="H98" s="47"/>
      <c r="I98" s="47"/>
    </row>
    <row r="99" spans="2:9" x14ac:dyDescent="0.4">
      <c r="B99" s="47" t="s">
        <v>5739</v>
      </c>
      <c r="C99" s="47"/>
      <c r="D99" s="47" t="s">
        <v>5532</v>
      </c>
      <c r="E99" s="47" t="s">
        <v>5721</v>
      </c>
      <c r="F99" s="47" t="s">
        <v>865</v>
      </c>
      <c r="G99" s="47"/>
      <c r="H99" s="47"/>
      <c r="I99" s="47"/>
    </row>
    <row r="100" spans="2:9" x14ac:dyDescent="0.4">
      <c r="B100" s="47" t="s">
        <v>5325</v>
      </c>
      <c r="C100" s="47"/>
      <c r="D100" s="47" t="s">
        <v>5532</v>
      </c>
      <c r="E100" s="47" t="s">
        <v>5721</v>
      </c>
      <c r="F100" s="47" t="s">
        <v>889</v>
      </c>
      <c r="G100" s="47"/>
      <c r="H100" s="47"/>
      <c r="I100" s="47"/>
    </row>
    <row r="101" spans="2:9" x14ac:dyDescent="0.4">
      <c r="B101" s="47" t="s">
        <v>5742</v>
      </c>
      <c r="C101" s="47"/>
      <c r="D101" s="47" t="s">
        <v>5532</v>
      </c>
      <c r="E101" s="47" t="s">
        <v>5721</v>
      </c>
      <c r="F101" s="47" t="s">
        <v>897</v>
      </c>
      <c r="G101" s="47"/>
      <c r="H101" s="47"/>
      <c r="I101" s="47"/>
    </row>
    <row r="102" spans="2:9" x14ac:dyDescent="0.4">
      <c r="B102" s="47" t="s">
        <v>5744</v>
      </c>
      <c r="C102" s="47"/>
      <c r="D102" s="47" t="s">
        <v>5532</v>
      </c>
      <c r="E102" s="47" t="s">
        <v>5721</v>
      </c>
      <c r="F102" s="47" t="s">
        <v>901</v>
      </c>
      <c r="G102" s="47"/>
      <c r="H102" s="47"/>
      <c r="I102" s="47"/>
    </row>
    <row r="103" spans="2:9" x14ac:dyDescent="0.4">
      <c r="B103" s="47" t="s">
        <v>2437</v>
      </c>
      <c r="C103" s="47"/>
      <c r="D103" s="47" t="s">
        <v>5532</v>
      </c>
      <c r="E103" s="47" t="s">
        <v>5721</v>
      </c>
      <c r="F103" s="47" t="s">
        <v>911</v>
      </c>
      <c r="G103" s="47"/>
      <c r="H103" s="47"/>
      <c r="I103" s="47"/>
    </row>
    <row r="104" spans="2:9" x14ac:dyDescent="0.4">
      <c r="B104" s="47" t="s">
        <v>34</v>
      </c>
      <c r="C104" s="47"/>
      <c r="D104" s="47" t="s">
        <v>5532</v>
      </c>
      <c r="E104" s="47" t="s">
        <v>5760</v>
      </c>
      <c r="F104" s="47" t="s">
        <v>811</v>
      </c>
      <c r="G104" s="47"/>
      <c r="H104" s="47"/>
      <c r="I104" s="47"/>
    </row>
    <row r="105" spans="2:9" x14ac:dyDescent="0.4">
      <c r="B105" s="47" t="s">
        <v>5761</v>
      </c>
      <c r="C105" s="47"/>
      <c r="D105" s="47" t="s">
        <v>5532</v>
      </c>
      <c r="E105" s="47" t="s">
        <v>5760</v>
      </c>
      <c r="F105" s="47" t="s">
        <v>814</v>
      </c>
      <c r="G105" s="47"/>
      <c r="H105" s="47"/>
      <c r="I105" s="47"/>
    </row>
    <row r="106" spans="2:9" x14ac:dyDescent="0.4">
      <c r="B106" s="47" t="s">
        <v>3656</v>
      </c>
      <c r="C106" s="47"/>
      <c r="D106" s="47" t="s">
        <v>5532</v>
      </c>
      <c r="E106" s="47" t="s">
        <v>5760</v>
      </c>
      <c r="F106" s="47" t="s">
        <v>471</v>
      </c>
      <c r="G106" s="47"/>
      <c r="H106" s="47"/>
      <c r="I106" s="47"/>
    </row>
    <row r="107" spans="2:9" x14ac:dyDescent="0.4">
      <c r="B107" s="47" t="s">
        <v>1153</v>
      </c>
      <c r="C107" s="47"/>
      <c r="D107" s="47" t="s">
        <v>5532</v>
      </c>
      <c r="E107" s="47" t="s">
        <v>5760</v>
      </c>
      <c r="F107" s="47" t="s">
        <v>446</v>
      </c>
      <c r="G107" s="47"/>
      <c r="H107" s="47"/>
      <c r="I107" s="47"/>
    </row>
    <row r="108" spans="2:9" x14ac:dyDescent="0.4">
      <c r="B108" s="47" t="s">
        <v>5762</v>
      </c>
      <c r="C108" s="47"/>
      <c r="D108" s="47" t="s">
        <v>5532</v>
      </c>
      <c r="E108" s="47" t="s">
        <v>5760</v>
      </c>
      <c r="F108" s="47" t="s">
        <v>800</v>
      </c>
      <c r="G108" s="47"/>
      <c r="H108" s="47"/>
      <c r="I108" s="47"/>
    </row>
    <row r="109" spans="2:9" x14ac:dyDescent="0.4">
      <c r="B109" s="47" t="s">
        <v>5763</v>
      </c>
      <c r="C109" s="47"/>
      <c r="D109" s="47" t="s">
        <v>5532</v>
      </c>
      <c r="E109" s="47" t="s">
        <v>5760</v>
      </c>
      <c r="F109" s="47" t="s">
        <v>833</v>
      </c>
      <c r="G109" s="47"/>
      <c r="H109" s="47"/>
      <c r="I109" s="47"/>
    </row>
    <row r="110" spans="2:9" x14ac:dyDescent="0.4">
      <c r="B110" s="47" t="s">
        <v>5764</v>
      </c>
      <c r="C110" s="47"/>
      <c r="D110" s="47" t="s">
        <v>5532</v>
      </c>
      <c r="E110" s="47" t="s">
        <v>5760</v>
      </c>
      <c r="F110" s="47" t="s">
        <v>836</v>
      </c>
      <c r="G110" s="47"/>
      <c r="H110" s="47"/>
      <c r="I110" s="47"/>
    </row>
    <row r="111" spans="2:9" x14ac:dyDescent="0.4">
      <c r="B111" s="47" t="s">
        <v>5765</v>
      </c>
      <c r="C111" s="47"/>
      <c r="D111" s="47" t="s">
        <v>5532</v>
      </c>
      <c r="E111" s="47" t="s">
        <v>5760</v>
      </c>
      <c r="F111" s="47" t="s">
        <v>844</v>
      </c>
      <c r="G111" s="47"/>
      <c r="H111" s="47"/>
      <c r="I111" s="47"/>
    </row>
    <row r="112" spans="2:9" x14ac:dyDescent="0.4">
      <c r="B112" s="47" t="s">
        <v>5769</v>
      </c>
      <c r="C112" s="47"/>
      <c r="D112" s="47" t="s">
        <v>5532</v>
      </c>
      <c r="E112" s="47" t="s">
        <v>5760</v>
      </c>
      <c r="F112" s="47" t="s">
        <v>1168</v>
      </c>
      <c r="G112" s="47"/>
      <c r="H112" s="47"/>
      <c r="I112" s="47"/>
    </row>
    <row r="113" spans="2:9" x14ac:dyDescent="0.4">
      <c r="B113" s="47" t="s">
        <v>5771</v>
      </c>
      <c r="C113" s="47"/>
      <c r="D113" s="47" t="s">
        <v>5532</v>
      </c>
      <c r="E113" s="47" t="s">
        <v>5760</v>
      </c>
      <c r="F113" s="47" t="s">
        <v>1174</v>
      </c>
      <c r="G113" s="47"/>
      <c r="H113" s="47"/>
      <c r="I113" s="47"/>
    </row>
    <row r="114" spans="2:9" x14ac:dyDescent="0.4">
      <c r="B114" s="47" t="s">
        <v>3293</v>
      </c>
      <c r="C114" s="47"/>
      <c r="D114" s="47" t="s">
        <v>5532</v>
      </c>
      <c r="E114" s="47" t="s">
        <v>5760</v>
      </c>
      <c r="F114" s="47" t="s">
        <v>807</v>
      </c>
      <c r="G114" s="47"/>
      <c r="H114" s="47"/>
      <c r="I114" s="47"/>
    </row>
    <row r="115" spans="2:9" x14ac:dyDescent="0.4">
      <c r="B115" s="47" t="s">
        <v>5773</v>
      </c>
      <c r="C115" s="47"/>
      <c r="D115" s="47" t="s">
        <v>5532</v>
      </c>
      <c r="E115" s="47" t="s">
        <v>5760</v>
      </c>
      <c r="F115" s="47" t="s">
        <v>1199</v>
      </c>
      <c r="G115" s="47"/>
      <c r="H115" s="47"/>
      <c r="I115" s="47"/>
    </row>
    <row r="116" spans="2:9" x14ac:dyDescent="0.4">
      <c r="B116" s="47" t="s">
        <v>5787</v>
      </c>
      <c r="C116" s="47"/>
      <c r="D116" s="47" t="s">
        <v>5532</v>
      </c>
      <c r="E116" s="47" t="s">
        <v>5786</v>
      </c>
      <c r="F116" s="47" t="s">
        <v>811</v>
      </c>
      <c r="G116" s="47"/>
      <c r="H116" s="47"/>
      <c r="I116" s="47"/>
    </row>
    <row r="117" spans="2:9" x14ac:dyDescent="0.4">
      <c r="B117" s="47" t="s">
        <v>5788</v>
      </c>
      <c r="C117" s="47"/>
      <c r="D117" s="47" t="s">
        <v>5532</v>
      </c>
      <c r="E117" s="47" t="s">
        <v>5786</v>
      </c>
      <c r="F117" s="47" t="s">
        <v>814</v>
      </c>
      <c r="G117" s="47"/>
      <c r="H117" s="47"/>
      <c r="I117" s="47"/>
    </row>
    <row r="118" spans="2:9" x14ac:dyDescent="0.4">
      <c r="B118" s="47" t="s">
        <v>5789</v>
      </c>
      <c r="C118" s="47"/>
      <c r="D118" s="47" t="s">
        <v>5532</v>
      </c>
      <c r="E118" s="47" t="s">
        <v>5786</v>
      </c>
      <c r="F118" s="47" t="s">
        <v>471</v>
      </c>
      <c r="G118" s="47"/>
      <c r="H118" s="47"/>
      <c r="I118" s="47"/>
    </row>
    <row r="119" spans="2:9" x14ac:dyDescent="0.4">
      <c r="B119" s="47" t="s">
        <v>4672</v>
      </c>
      <c r="C119" s="47"/>
      <c r="D119" s="47" t="s">
        <v>5532</v>
      </c>
      <c r="E119" s="47" t="s">
        <v>5786</v>
      </c>
      <c r="F119" s="47" t="s">
        <v>446</v>
      </c>
      <c r="G119" s="47"/>
      <c r="H119" s="47"/>
      <c r="I119" s="47"/>
    </row>
    <row r="120" spans="2:9" x14ac:dyDescent="0.4">
      <c r="B120" s="47" t="s">
        <v>5790</v>
      </c>
      <c r="C120" s="47"/>
      <c r="D120" s="47" t="s">
        <v>5532</v>
      </c>
      <c r="E120" s="47" t="s">
        <v>5786</v>
      </c>
      <c r="F120" s="47" t="s">
        <v>800</v>
      </c>
      <c r="G120" s="47"/>
      <c r="H120" s="47"/>
      <c r="I120" s="47"/>
    </row>
    <row r="121" spans="2:9" x14ac:dyDescent="0.4">
      <c r="B121" s="47" t="s">
        <v>5791</v>
      </c>
      <c r="C121" s="47"/>
      <c r="D121" s="47" t="s">
        <v>5532</v>
      </c>
      <c r="E121" s="47" t="s">
        <v>5786</v>
      </c>
      <c r="F121" s="47" t="s">
        <v>833</v>
      </c>
      <c r="G121" s="47"/>
      <c r="H121" s="47"/>
      <c r="I121" s="47"/>
    </row>
    <row r="122" spans="2:9" x14ac:dyDescent="0.4">
      <c r="B122" s="47" t="s">
        <v>4963</v>
      </c>
      <c r="C122" s="47"/>
      <c r="D122" s="47" t="s">
        <v>5532</v>
      </c>
      <c r="E122" s="47" t="s">
        <v>5786</v>
      </c>
      <c r="F122" s="47" t="s">
        <v>836</v>
      </c>
      <c r="G122" s="47"/>
      <c r="H122" s="47"/>
      <c r="I122" s="47"/>
    </row>
    <row r="123" spans="2:9" x14ac:dyDescent="0.4">
      <c r="B123" s="47" t="s">
        <v>2796</v>
      </c>
      <c r="C123" s="47"/>
      <c r="D123" s="47" t="s">
        <v>5532</v>
      </c>
      <c r="E123" s="47" t="s">
        <v>5786</v>
      </c>
      <c r="F123" s="47" t="s">
        <v>844</v>
      </c>
      <c r="G123" s="47"/>
      <c r="H123" s="47"/>
      <c r="I123" s="47"/>
    </row>
    <row r="124" spans="2:9" x14ac:dyDescent="0.4">
      <c r="B124" s="47" t="s">
        <v>5792</v>
      </c>
      <c r="C124" s="47"/>
      <c r="D124" s="47" t="s">
        <v>5532</v>
      </c>
      <c r="E124" s="47" t="s">
        <v>5786</v>
      </c>
      <c r="F124" s="47" t="s">
        <v>845</v>
      </c>
      <c r="G124" s="47"/>
      <c r="H124" s="47"/>
      <c r="I124" s="47"/>
    </row>
    <row r="125" spans="2:9" x14ac:dyDescent="0.4">
      <c r="B125" s="47" t="s">
        <v>1201</v>
      </c>
      <c r="C125" s="47"/>
      <c r="D125" s="47" t="s">
        <v>5532</v>
      </c>
      <c r="E125" s="47" t="s">
        <v>5786</v>
      </c>
      <c r="F125" s="47" t="s">
        <v>853</v>
      </c>
      <c r="G125" s="47"/>
      <c r="H125" s="47"/>
      <c r="I125" s="47"/>
    </row>
    <row r="126" spans="2:9" x14ac:dyDescent="0.4">
      <c r="B126" s="47" t="s">
        <v>4893</v>
      </c>
      <c r="C126" s="47"/>
      <c r="D126" s="47" t="s">
        <v>5532</v>
      </c>
      <c r="E126" s="47" t="s">
        <v>5786</v>
      </c>
      <c r="F126" s="47" t="s">
        <v>856</v>
      </c>
      <c r="G126" s="47"/>
      <c r="H126" s="47"/>
      <c r="I126" s="47"/>
    </row>
    <row r="127" spans="2:9" x14ac:dyDescent="0.4">
      <c r="B127" s="47" t="s">
        <v>5019</v>
      </c>
      <c r="C127" s="47"/>
      <c r="D127" s="47" t="s">
        <v>5532</v>
      </c>
      <c r="E127" s="47" t="s">
        <v>5786</v>
      </c>
      <c r="F127" s="47" t="s">
        <v>857</v>
      </c>
      <c r="G127" s="47"/>
      <c r="H127" s="47"/>
      <c r="I127" s="47"/>
    </row>
    <row r="128" spans="2:9" x14ac:dyDescent="0.4">
      <c r="B128" s="47" t="s">
        <v>3263</v>
      </c>
      <c r="C128" s="47"/>
      <c r="D128" s="47" t="s">
        <v>5532</v>
      </c>
      <c r="E128" s="47" t="s">
        <v>5786</v>
      </c>
      <c r="F128" s="47" t="s">
        <v>117</v>
      </c>
      <c r="G128" s="47"/>
      <c r="H128" s="47"/>
      <c r="I128" s="47"/>
    </row>
    <row r="129" spans="2:9" x14ac:dyDescent="0.4">
      <c r="B129" s="47" t="s">
        <v>5793</v>
      </c>
      <c r="C129" s="47"/>
      <c r="D129" s="47" t="s">
        <v>5532</v>
      </c>
      <c r="E129" s="47" t="s">
        <v>5786</v>
      </c>
      <c r="F129" s="47" t="s">
        <v>867</v>
      </c>
      <c r="G129" s="47"/>
      <c r="H129" s="47"/>
      <c r="I129" s="47"/>
    </row>
    <row r="130" spans="2:9" x14ac:dyDescent="0.4">
      <c r="B130" s="47" t="s">
        <v>5795</v>
      </c>
      <c r="C130" s="47"/>
      <c r="D130" s="47" t="s">
        <v>5532</v>
      </c>
      <c r="E130" s="47" t="s">
        <v>5786</v>
      </c>
      <c r="F130" s="47" t="s">
        <v>865</v>
      </c>
      <c r="G130" s="47"/>
      <c r="H130" s="47"/>
      <c r="I130" s="47"/>
    </row>
    <row r="131" spans="2:9" x14ac:dyDescent="0.4">
      <c r="B131" s="47" t="s">
        <v>5796</v>
      </c>
      <c r="C131" s="47"/>
      <c r="D131" s="47" t="s">
        <v>5532</v>
      </c>
      <c r="E131" s="47" t="s">
        <v>5786</v>
      </c>
      <c r="F131" s="47" t="s">
        <v>889</v>
      </c>
      <c r="G131" s="47"/>
      <c r="H131" s="47"/>
      <c r="I131" s="47"/>
    </row>
    <row r="132" spans="2:9" x14ac:dyDescent="0.4">
      <c r="B132" s="47" t="s">
        <v>5797</v>
      </c>
      <c r="C132" s="47"/>
      <c r="D132" s="47" t="s">
        <v>5532</v>
      </c>
      <c r="E132" s="47" t="s">
        <v>5786</v>
      </c>
      <c r="F132" s="47" t="s">
        <v>897</v>
      </c>
      <c r="G132" s="47"/>
      <c r="H132" s="47"/>
      <c r="I132" s="47"/>
    </row>
    <row r="133" spans="2:9" x14ac:dyDescent="0.4">
      <c r="B133" s="47" t="s">
        <v>5798</v>
      </c>
      <c r="C133" s="47"/>
      <c r="D133" s="47" t="s">
        <v>5532</v>
      </c>
      <c r="E133" s="47" t="s">
        <v>5786</v>
      </c>
      <c r="F133" s="47" t="s">
        <v>901</v>
      </c>
      <c r="G133" s="47"/>
      <c r="H133" s="47"/>
      <c r="I133" s="47"/>
    </row>
    <row r="134" spans="2:9" x14ac:dyDescent="0.4">
      <c r="B134" s="47" t="s">
        <v>5799</v>
      </c>
      <c r="C134" s="47"/>
      <c r="D134" s="47" t="s">
        <v>5532</v>
      </c>
      <c r="E134" s="47" t="s">
        <v>5786</v>
      </c>
      <c r="F134" s="47" t="s">
        <v>911</v>
      </c>
      <c r="G134" s="47"/>
      <c r="H134" s="47"/>
      <c r="I134" s="47"/>
    </row>
    <row r="135" spans="2:9" x14ac:dyDescent="0.4">
      <c r="B135" s="47" t="s">
        <v>5800</v>
      </c>
      <c r="C135" s="47"/>
      <c r="D135" s="47" t="s">
        <v>5532</v>
      </c>
      <c r="E135" s="47" t="s">
        <v>5786</v>
      </c>
      <c r="F135" s="47" t="s">
        <v>920</v>
      </c>
      <c r="G135" s="47"/>
      <c r="H135" s="47"/>
      <c r="I135" s="47"/>
    </row>
    <row r="136" spans="2:9" x14ac:dyDescent="0.4">
      <c r="B136" s="47" t="s">
        <v>328</v>
      </c>
      <c r="C136" s="47"/>
      <c r="D136" s="47" t="s">
        <v>5532</v>
      </c>
      <c r="E136" s="47" t="s">
        <v>5786</v>
      </c>
      <c r="F136" s="47" t="s">
        <v>936</v>
      </c>
      <c r="G136" s="47"/>
      <c r="H136" s="47"/>
      <c r="I136" s="47"/>
    </row>
    <row r="137" spans="2:9" x14ac:dyDescent="0.4">
      <c r="B137" s="47" t="s">
        <v>3107</v>
      </c>
      <c r="C137" s="47"/>
      <c r="D137" s="47" t="s">
        <v>5532</v>
      </c>
      <c r="E137" s="47" t="s">
        <v>5786</v>
      </c>
      <c r="F137" s="47" t="s">
        <v>1159</v>
      </c>
      <c r="G137" s="47"/>
      <c r="H137" s="47"/>
      <c r="I137" s="47"/>
    </row>
    <row r="138" spans="2:9" x14ac:dyDescent="0.4">
      <c r="B138" s="47" t="s">
        <v>5804</v>
      </c>
      <c r="C138" s="47"/>
      <c r="D138" s="47" t="s">
        <v>5532</v>
      </c>
      <c r="E138" s="47" t="s">
        <v>5786</v>
      </c>
      <c r="F138" s="47" t="s">
        <v>1174</v>
      </c>
      <c r="G138" s="47"/>
      <c r="H138" s="47"/>
      <c r="I138" s="47"/>
    </row>
    <row r="139" spans="2:9" x14ac:dyDescent="0.4">
      <c r="B139" s="47" t="s">
        <v>614</v>
      </c>
      <c r="C139" s="47"/>
      <c r="D139" s="47" t="s">
        <v>5532</v>
      </c>
      <c r="E139" s="47" t="s">
        <v>5786</v>
      </c>
      <c r="F139" s="47" t="s">
        <v>961</v>
      </c>
      <c r="G139" s="47"/>
      <c r="H139" s="47"/>
      <c r="I139" s="47"/>
    </row>
    <row r="140" spans="2:9" x14ac:dyDescent="0.4">
      <c r="B140" s="47" t="s">
        <v>5808</v>
      </c>
      <c r="C140" s="47"/>
      <c r="D140" s="47" t="s">
        <v>5532</v>
      </c>
      <c r="E140" s="47" t="s">
        <v>5786</v>
      </c>
      <c r="F140" s="47" t="s">
        <v>1242</v>
      </c>
      <c r="G140" s="47"/>
      <c r="H140" s="47"/>
      <c r="I140" s="47"/>
    </row>
    <row r="141" spans="2:9" x14ac:dyDescent="0.4">
      <c r="B141" s="47" t="s">
        <v>5817</v>
      </c>
      <c r="C141" s="47"/>
      <c r="D141" s="47" t="s">
        <v>5532</v>
      </c>
      <c r="E141" s="47" t="s">
        <v>5786</v>
      </c>
      <c r="F141" s="47" t="s">
        <v>808</v>
      </c>
      <c r="G141" s="47"/>
      <c r="H141" s="47"/>
      <c r="I141" s="47"/>
    </row>
    <row r="142" spans="2:9" x14ac:dyDescent="0.4">
      <c r="B142" s="47" t="s">
        <v>5183</v>
      </c>
      <c r="C142" s="47"/>
      <c r="D142" s="47" t="s">
        <v>5532</v>
      </c>
      <c r="E142" s="47" t="s">
        <v>5786</v>
      </c>
      <c r="F142" s="47" t="s">
        <v>460</v>
      </c>
      <c r="G142" s="47"/>
      <c r="H142" s="47"/>
      <c r="I142" s="47"/>
    </row>
    <row r="143" spans="2:9" x14ac:dyDescent="0.4">
      <c r="B143" s="47" t="s">
        <v>5819</v>
      </c>
      <c r="C143" s="47"/>
      <c r="D143" s="47" t="s">
        <v>5532</v>
      </c>
      <c r="E143" s="47" t="s">
        <v>5786</v>
      </c>
      <c r="F143" s="47" t="s">
        <v>4984</v>
      </c>
      <c r="G143" s="47"/>
      <c r="H143" s="47"/>
      <c r="I143" s="47"/>
    </row>
    <row r="144" spans="2:9" x14ac:dyDescent="0.4">
      <c r="B144" s="47" t="s">
        <v>5821</v>
      </c>
      <c r="C144" s="47"/>
      <c r="D144" s="47" t="s">
        <v>5532</v>
      </c>
      <c r="E144" s="47" t="s">
        <v>5786</v>
      </c>
      <c r="F144" s="47" t="s">
        <v>2140</v>
      </c>
      <c r="G144" s="47"/>
      <c r="H144" s="47"/>
      <c r="I144" s="47"/>
    </row>
    <row r="145" spans="2:9" x14ac:dyDescent="0.4">
      <c r="B145" s="47" t="s">
        <v>5822</v>
      </c>
      <c r="C145" s="47"/>
      <c r="D145" s="47" t="s">
        <v>5532</v>
      </c>
      <c r="E145" s="47" t="s">
        <v>5786</v>
      </c>
      <c r="F145" s="47" t="s">
        <v>4987</v>
      </c>
      <c r="G145" s="47"/>
      <c r="H145" s="47"/>
      <c r="I145" s="47"/>
    </row>
    <row r="146" spans="2:9" x14ac:dyDescent="0.4">
      <c r="B146" s="47" t="s">
        <v>1815</v>
      </c>
      <c r="C146" s="47"/>
      <c r="D146" s="47" t="s">
        <v>5532</v>
      </c>
      <c r="E146" s="47" t="s">
        <v>5591</v>
      </c>
      <c r="F146" s="47" t="s">
        <v>811</v>
      </c>
      <c r="G146" s="47"/>
      <c r="H146" s="47"/>
      <c r="I146" s="47"/>
    </row>
    <row r="147" spans="2:9" x14ac:dyDescent="0.4">
      <c r="B147" s="47" t="s">
        <v>3698</v>
      </c>
      <c r="C147" s="47"/>
      <c r="D147" s="47" t="s">
        <v>5532</v>
      </c>
      <c r="E147" s="47" t="s">
        <v>5591</v>
      </c>
      <c r="F147" s="47" t="s">
        <v>814</v>
      </c>
      <c r="G147" s="47"/>
      <c r="H147" s="47"/>
      <c r="I147" s="47"/>
    </row>
    <row r="148" spans="2:9" x14ac:dyDescent="0.4">
      <c r="B148" s="47" t="s">
        <v>5826</v>
      </c>
      <c r="C148" s="47"/>
      <c r="D148" s="47" t="s">
        <v>5532</v>
      </c>
      <c r="E148" s="47" t="s">
        <v>5591</v>
      </c>
      <c r="F148" s="47" t="s">
        <v>471</v>
      </c>
      <c r="G148" s="47"/>
      <c r="H148" s="47"/>
      <c r="I148" s="47"/>
    </row>
    <row r="149" spans="2:9" x14ac:dyDescent="0.4">
      <c r="B149" s="47" t="s">
        <v>3896</v>
      </c>
      <c r="C149" s="47"/>
      <c r="D149" s="47" t="s">
        <v>5532</v>
      </c>
      <c r="E149" s="47" t="s">
        <v>5591</v>
      </c>
      <c r="F149" s="47" t="s">
        <v>446</v>
      </c>
      <c r="G149" s="47"/>
      <c r="H149" s="47"/>
      <c r="I149" s="47"/>
    </row>
    <row r="150" spans="2:9" x14ac:dyDescent="0.4">
      <c r="B150" s="47" t="s">
        <v>3815</v>
      </c>
      <c r="C150" s="47"/>
      <c r="D150" s="47" t="s">
        <v>5532</v>
      </c>
      <c r="E150" s="47" t="s">
        <v>5591</v>
      </c>
      <c r="F150" s="47" t="s">
        <v>800</v>
      </c>
      <c r="G150" s="47"/>
      <c r="H150" s="47"/>
      <c r="I150" s="47"/>
    </row>
    <row r="151" spans="2:9" x14ac:dyDescent="0.4">
      <c r="B151" s="47" t="s">
        <v>1237</v>
      </c>
      <c r="C151" s="47"/>
      <c r="D151" s="47" t="s">
        <v>5532</v>
      </c>
      <c r="E151" s="47" t="s">
        <v>5591</v>
      </c>
      <c r="F151" s="47" t="s">
        <v>833</v>
      </c>
      <c r="G151" s="47"/>
      <c r="H151" s="47"/>
      <c r="I151" s="47"/>
    </row>
    <row r="152" spans="2:9" x14ac:dyDescent="0.4">
      <c r="B152" s="47" t="s">
        <v>5827</v>
      </c>
      <c r="C152" s="47"/>
      <c r="D152" s="47" t="s">
        <v>5532</v>
      </c>
      <c r="E152" s="47" t="s">
        <v>5591</v>
      </c>
      <c r="F152" s="47" t="s">
        <v>836</v>
      </c>
      <c r="G152" s="47"/>
      <c r="H152" s="47"/>
      <c r="I152" s="47"/>
    </row>
    <row r="153" spans="2:9" x14ac:dyDescent="0.4">
      <c r="B153" s="47" t="s">
        <v>4292</v>
      </c>
      <c r="C153" s="47"/>
      <c r="D153" s="47" t="s">
        <v>5532</v>
      </c>
      <c r="E153" s="47" t="s">
        <v>5591</v>
      </c>
      <c r="F153" s="47" t="s">
        <v>844</v>
      </c>
      <c r="G153" s="47"/>
      <c r="H153" s="47"/>
      <c r="I153" s="47"/>
    </row>
    <row r="154" spans="2:9" x14ac:dyDescent="0.4">
      <c r="B154" s="47" t="s">
        <v>257</v>
      </c>
      <c r="C154" s="47"/>
      <c r="D154" s="47" t="s">
        <v>5532</v>
      </c>
      <c r="E154" s="47" t="s">
        <v>5591</v>
      </c>
      <c r="F154" s="47" t="s">
        <v>845</v>
      </c>
      <c r="G154" s="47"/>
      <c r="H154" s="47"/>
      <c r="I154" s="47"/>
    </row>
    <row r="155" spans="2:9" x14ac:dyDescent="0.4">
      <c r="B155" s="47" t="s">
        <v>5828</v>
      </c>
      <c r="C155" s="47"/>
      <c r="D155" s="47" t="s">
        <v>5532</v>
      </c>
      <c r="E155" s="47" t="s">
        <v>5591</v>
      </c>
      <c r="F155" s="47" t="s">
        <v>853</v>
      </c>
      <c r="G155" s="47"/>
      <c r="H155" s="47"/>
      <c r="I155" s="47"/>
    </row>
    <row r="156" spans="2:9" x14ac:dyDescent="0.4">
      <c r="B156" s="47" t="s">
        <v>394</v>
      </c>
      <c r="C156" s="47"/>
      <c r="D156" s="47" t="s">
        <v>5532</v>
      </c>
      <c r="E156" s="47" t="s">
        <v>5591</v>
      </c>
      <c r="F156" s="47" t="s">
        <v>856</v>
      </c>
      <c r="G156" s="47"/>
      <c r="H156" s="47"/>
      <c r="I156" s="47"/>
    </row>
    <row r="157" spans="2:9" x14ac:dyDescent="0.4">
      <c r="B157" s="47" t="s">
        <v>5829</v>
      </c>
      <c r="C157" s="47"/>
      <c r="D157" s="47" t="s">
        <v>5532</v>
      </c>
      <c r="E157" s="47" t="s">
        <v>5591</v>
      </c>
      <c r="F157" s="47" t="s">
        <v>857</v>
      </c>
      <c r="G157" s="47"/>
      <c r="H157" s="47"/>
      <c r="I157" s="47"/>
    </row>
    <row r="158" spans="2:9" x14ac:dyDescent="0.4">
      <c r="B158" s="47" t="s">
        <v>3490</v>
      </c>
      <c r="C158" s="47"/>
      <c r="D158" s="47" t="s">
        <v>5532</v>
      </c>
      <c r="E158" s="47" t="s">
        <v>5591</v>
      </c>
      <c r="F158" s="47" t="s">
        <v>117</v>
      </c>
      <c r="G158" s="47"/>
      <c r="H158" s="47"/>
      <c r="I158" s="47"/>
    </row>
    <row r="159" spans="2:9" x14ac:dyDescent="0.4">
      <c r="B159" s="47" t="s">
        <v>5830</v>
      </c>
      <c r="C159" s="47"/>
      <c r="D159" s="47" t="s">
        <v>5532</v>
      </c>
      <c r="E159" s="47" t="s">
        <v>5591</v>
      </c>
      <c r="F159" s="47" t="s">
        <v>867</v>
      </c>
      <c r="G159" s="47"/>
      <c r="H159" s="47"/>
      <c r="I159" s="47"/>
    </row>
    <row r="160" spans="2:9" x14ac:dyDescent="0.4">
      <c r="B160" s="47" t="s">
        <v>5832</v>
      </c>
      <c r="C160" s="47"/>
      <c r="D160" s="47" t="s">
        <v>5532</v>
      </c>
      <c r="E160" s="47" t="s">
        <v>5591</v>
      </c>
      <c r="F160" s="47" t="s">
        <v>865</v>
      </c>
      <c r="G160" s="47"/>
      <c r="H160" s="47"/>
      <c r="I160" s="47"/>
    </row>
    <row r="161" spans="2:9" x14ac:dyDescent="0.4">
      <c r="B161" s="47" t="s">
        <v>5835</v>
      </c>
      <c r="C161" s="47"/>
      <c r="D161" s="47" t="s">
        <v>5532</v>
      </c>
      <c r="E161" s="47" t="s">
        <v>5591</v>
      </c>
      <c r="F161" s="47" t="s">
        <v>1170</v>
      </c>
      <c r="G161" s="47"/>
      <c r="H161" s="47"/>
      <c r="I161" s="47"/>
    </row>
    <row r="162" spans="2:9" x14ac:dyDescent="0.4">
      <c r="B162" s="47" t="s">
        <v>5846</v>
      </c>
      <c r="C162" s="47"/>
      <c r="D162" s="47" t="s">
        <v>5532</v>
      </c>
      <c r="E162" s="47" t="s">
        <v>5591</v>
      </c>
      <c r="F162" s="47" t="s">
        <v>1242</v>
      </c>
      <c r="G162" s="47"/>
      <c r="H162" s="47"/>
      <c r="I162" s="47"/>
    </row>
    <row r="163" spans="2:9" x14ac:dyDescent="0.4">
      <c r="B163" s="47" t="s">
        <v>2538</v>
      </c>
      <c r="C163" s="47"/>
      <c r="D163" s="47" t="s">
        <v>5532</v>
      </c>
      <c r="E163" s="47" t="s">
        <v>5591</v>
      </c>
      <c r="F163" s="47" t="s">
        <v>1249</v>
      </c>
      <c r="G163" s="47"/>
      <c r="H163" s="47"/>
      <c r="I163" s="47"/>
    </row>
    <row r="164" spans="2:9" x14ac:dyDescent="0.4">
      <c r="B164" s="47" t="s">
        <v>199</v>
      </c>
      <c r="C164" s="47"/>
      <c r="D164" s="47" t="s">
        <v>5532</v>
      </c>
      <c r="E164" s="47" t="s">
        <v>5591</v>
      </c>
      <c r="F164" s="47" t="s">
        <v>2746</v>
      </c>
      <c r="G164" s="47"/>
      <c r="H164" s="47"/>
      <c r="I164" s="47"/>
    </row>
    <row r="165" spans="2:9" x14ac:dyDescent="0.4">
      <c r="B165" s="47" t="s">
        <v>2168</v>
      </c>
      <c r="C165" s="47"/>
      <c r="D165" s="47" t="s">
        <v>5532</v>
      </c>
      <c r="E165" s="47" t="s">
        <v>5591</v>
      </c>
      <c r="F165" s="47" t="s">
        <v>808</v>
      </c>
      <c r="G165" s="47"/>
      <c r="H165" s="47"/>
      <c r="I165" s="47"/>
    </row>
    <row r="166" spans="2:9" x14ac:dyDescent="0.4">
      <c r="B166" s="47" t="s">
        <v>5850</v>
      </c>
      <c r="C166" s="47"/>
      <c r="D166" s="47" t="s">
        <v>5532</v>
      </c>
      <c r="E166" s="47" t="s">
        <v>5591</v>
      </c>
      <c r="F166" s="47" t="s">
        <v>4983</v>
      </c>
      <c r="G166" s="47"/>
      <c r="H166" s="47"/>
      <c r="I166" s="47"/>
    </row>
    <row r="167" spans="2:9" x14ac:dyDescent="0.4">
      <c r="B167" s="47" t="s">
        <v>5853</v>
      </c>
      <c r="C167" s="47"/>
      <c r="D167" s="47" t="s">
        <v>5532</v>
      </c>
      <c r="E167" s="47" t="s">
        <v>5852</v>
      </c>
      <c r="F167" s="47" t="s">
        <v>811</v>
      </c>
      <c r="G167" s="47"/>
      <c r="H167" s="47"/>
      <c r="I167" s="47"/>
    </row>
    <row r="168" spans="2:9" x14ac:dyDescent="0.4">
      <c r="B168" s="47" t="s">
        <v>5855</v>
      </c>
      <c r="C168" s="47"/>
      <c r="D168" s="47" t="s">
        <v>5532</v>
      </c>
      <c r="E168" s="47" t="s">
        <v>5852</v>
      </c>
      <c r="F168" s="47" t="s">
        <v>814</v>
      </c>
      <c r="G168" s="47"/>
      <c r="H168" s="47"/>
      <c r="I168" s="47"/>
    </row>
    <row r="169" spans="2:9" x14ac:dyDescent="0.4">
      <c r="B169" s="47" t="s">
        <v>5270</v>
      </c>
      <c r="C169" s="47"/>
      <c r="D169" s="47" t="s">
        <v>5532</v>
      </c>
      <c r="E169" s="47" t="s">
        <v>5852</v>
      </c>
      <c r="F169" s="47" t="s">
        <v>471</v>
      </c>
      <c r="G169" s="47"/>
      <c r="H169" s="47"/>
      <c r="I169" s="47"/>
    </row>
    <row r="170" spans="2:9" x14ac:dyDescent="0.4">
      <c r="B170" s="47" t="s">
        <v>919</v>
      </c>
      <c r="C170" s="47"/>
      <c r="D170" s="47" t="s">
        <v>5532</v>
      </c>
      <c r="E170" s="47" t="s">
        <v>5852</v>
      </c>
      <c r="F170" s="47" t="s">
        <v>446</v>
      </c>
      <c r="G170" s="47"/>
      <c r="H170" s="47"/>
      <c r="I170" s="47"/>
    </row>
    <row r="171" spans="2:9" x14ac:dyDescent="0.4">
      <c r="B171" s="47" t="s">
        <v>5856</v>
      </c>
      <c r="C171" s="47"/>
      <c r="D171" s="47" t="s">
        <v>5532</v>
      </c>
      <c r="E171" s="47" t="s">
        <v>5852</v>
      </c>
      <c r="F171" s="47" t="s">
        <v>800</v>
      </c>
      <c r="G171" s="47"/>
      <c r="H171" s="47"/>
      <c r="I171" s="47"/>
    </row>
    <row r="172" spans="2:9" x14ac:dyDescent="0.4">
      <c r="B172" s="47" t="s">
        <v>3612</v>
      </c>
      <c r="C172" s="47"/>
      <c r="D172" s="47" t="s">
        <v>5532</v>
      </c>
      <c r="E172" s="47" t="s">
        <v>5852</v>
      </c>
      <c r="F172" s="47" t="s">
        <v>833</v>
      </c>
      <c r="G172" s="47"/>
      <c r="H172" s="47"/>
      <c r="I172" s="47"/>
    </row>
    <row r="173" spans="2:9" x14ac:dyDescent="0.4">
      <c r="B173" s="47" t="s">
        <v>5857</v>
      </c>
      <c r="C173" s="47"/>
      <c r="D173" s="47" t="s">
        <v>5532</v>
      </c>
      <c r="E173" s="47" t="s">
        <v>5852</v>
      </c>
      <c r="F173" s="47" t="s">
        <v>836</v>
      </c>
      <c r="G173" s="47"/>
      <c r="H173" s="47"/>
      <c r="I173" s="47"/>
    </row>
    <row r="174" spans="2:9" x14ac:dyDescent="0.4">
      <c r="B174" s="47" t="s">
        <v>4297</v>
      </c>
      <c r="C174" s="47"/>
      <c r="D174" s="47" t="s">
        <v>5532</v>
      </c>
      <c r="E174" s="47" t="s">
        <v>5852</v>
      </c>
      <c r="F174" s="47" t="s">
        <v>844</v>
      </c>
      <c r="G174" s="47"/>
      <c r="H174" s="47"/>
      <c r="I174" s="47"/>
    </row>
    <row r="175" spans="2:9" x14ac:dyDescent="0.4">
      <c r="B175" s="47" t="s">
        <v>2257</v>
      </c>
      <c r="C175" s="47"/>
      <c r="D175" s="47" t="s">
        <v>5532</v>
      </c>
      <c r="E175" s="47" t="s">
        <v>5852</v>
      </c>
      <c r="F175" s="47" t="s">
        <v>845</v>
      </c>
      <c r="G175" s="47"/>
      <c r="H175" s="47"/>
      <c r="I175" s="47"/>
    </row>
    <row r="176" spans="2:9" x14ac:dyDescent="0.4">
      <c r="B176" s="47" t="s">
        <v>1490</v>
      </c>
      <c r="C176" s="47"/>
      <c r="D176" s="47" t="s">
        <v>5532</v>
      </c>
      <c r="E176" s="47" t="s">
        <v>5852</v>
      </c>
      <c r="F176" s="47" t="s">
        <v>853</v>
      </c>
      <c r="G176" s="47"/>
      <c r="H176" s="47"/>
      <c r="I176" s="47"/>
    </row>
    <row r="177" spans="2:9" x14ac:dyDescent="0.4">
      <c r="B177" s="47" t="s">
        <v>5859</v>
      </c>
      <c r="C177" s="47"/>
      <c r="D177" s="47" t="s">
        <v>5532</v>
      </c>
      <c r="E177" s="47" t="s">
        <v>5852</v>
      </c>
      <c r="F177" s="47" t="s">
        <v>856</v>
      </c>
      <c r="G177" s="47"/>
      <c r="H177" s="47"/>
      <c r="I177" s="47"/>
    </row>
    <row r="178" spans="2:9" x14ac:dyDescent="0.4">
      <c r="B178" s="47" t="s">
        <v>904</v>
      </c>
      <c r="C178" s="47"/>
      <c r="D178" s="47" t="s">
        <v>5532</v>
      </c>
      <c r="E178" s="47" t="s">
        <v>5852</v>
      </c>
      <c r="F178" s="47" t="s">
        <v>857</v>
      </c>
      <c r="G178" s="47"/>
      <c r="H178" s="47"/>
      <c r="I178" s="47"/>
    </row>
    <row r="179" spans="2:9" x14ac:dyDescent="0.4">
      <c r="B179" s="47" t="s">
        <v>4307</v>
      </c>
      <c r="C179" s="47"/>
      <c r="D179" s="47" t="s">
        <v>5532</v>
      </c>
      <c r="E179" s="47" t="s">
        <v>5852</v>
      </c>
      <c r="F179" s="47" t="s">
        <v>117</v>
      </c>
      <c r="G179" s="47"/>
      <c r="H179" s="47"/>
      <c r="I179" s="47"/>
    </row>
    <row r="180" spans="2:9" x14ac:dyDescent="0.4">
      <c r="B180" s="47" t="s">
        <v>5860</v>
      </c>
      <c r="C180" s="47"/>
      <c r="D180" s="47" t="s">
        <v>5532</v>
      </c>
      <c r="E180" s="47" t="s">
        <v>5852</v>
      </c>
      <c r="F180" s="47" t="s">
        <v>867</v>
      </c>
      <c r="G180" s="47"/>
      <c r="H180" s="47"/>
      <c r="I180" s="47"/>
    </row>
    <row r="181" spans="2:9" x14ac:dyDescent="0.4">
      <c r="B181" s="47" t="s">
        <v>5861</v>
      </c>
      <c r="C181" s="47"/>
      <c r="D181" s="47" t="s">
        <v>5532</v>
      </c>
      <c r="E181" s="47" t="s">
        <v>5852</v>
      </c>
      <c r="F181" s="47" t="s">
        <v>865</v>
      </c>
      <c r="G181" s="47"/>
      <c r="H181" s="47"/>
      <c r="I181" s="47"/>
    </row>
    <row r="182" spans="2:9" x14ac:dyDescent="0.4">
      <c r="B182" s="47" t="s">
        <v>521</v>
      </c>
      <c r="C182" s="47"/>
      <c r="D182" s="47" t="s">
        <v>5532</v>
      </c>
      <c r="E182" s="47" t="s">
        <v>5852</v>
      </c>
      <c r="F182" s="47" t="s">
        <v>1159</v>
      </c>
      <c r="G182" s="47"/>
      <c r="H182" s="47"/>
      <c r="I182" s="47"/>
    </row>
    <row r="183" spans="2:9" x14ac:dyDescent="0.4">
      <c r="B183" s="47" t="s">
        <v>4261</v>
      </c>
      <c r="C183" s="47"/>
      <c r="D183" s="47" t="s">
        <v>5532</v>
      </c>
      <c r="E183" s="47" t="s">
        <v>5852</v>
      </c>
      <c r="F183" s="47" t="s">
        <v>807</v>
      </c>
      <c r="G183" s="47"/>
      <c r="H183" s="47"/>
      <c r="I183" s="47"/>
    </row>
    <row r="184" spans="2:9" x14ac:dyDescent="0.4">
      <c r="B184" s="47" t="s">
        <v>5866</v>
      </c>
      <c r="C184" s="47"/>
      <c r="D184" s="47" t="s">
        <v>5532</v>
      </c>
      <c r="E184" s="47" t="s">
        <v>5852</v>
      </c>
      <c r="F184" s="47" t="s">
        <v>1216</v>
      </c>
      <c r="G184" s="47"/>
      <c r="H184" s="47"/>
      <c r="I184" s="47"/>
    </row>
    <row r="185" spans="2:9" x14ac:dyDescent="0.4">
      <c r="B185" s="47" t="s">
        <v>5867</v>
      </c>
      <c r="C185" s="47"/>
      <c r="D185" s="47" t="s">
        <v>5532</v>
      </c>
      <c r="E185" s="47" t="s">
        <v>5852</v>
      </c>
      <c r="F185" s="47" t="s">
        <v>1242</v>
      </c>
      <c r="G185" s="47"/>
      <c r="H185" s="47"/>
      <c r="I185" s="47"/>
    </row>
    <row r="186" spans="2:9" x14ac:dyDescent="0.4">
      <c r="B186" s="47" t="s">
        <v>5869</v>
      </c>
      <c r="C186" s="47"/>
      <c r="D186" s="47" t="s">
        <v>5532</v>
      </c>
      <c r="E186" s="47" t="s">
        <v>5852</v>
      </c>
      <c r="F186" s="47" t="s">
        <v>1266</v>
      </c>
      <c r="G186" s="47"/>
      <c r="H186" s="47"/>
      <c r="I186" s="47"/>
    </row>
    <row r="187" spans="2:9" x14ac:dyDescent="0.4">
      <c r="B187" s="47" t="s">
        <v>5748</v>
      </c>
      <c r="C187" s="47"/>
      <c r="D187" s="47" t="s">
        <v>5532</v>
      </c>
      <c r="E187" s="47" t="s">
        <v>5852</v>
      </c>
      <c r="F187" s="47" t="s">
        <v>42</v>
      </c>
      <c r="G187" s="47"/>
      <c r="H187" s="47"/>
      <c r="I187" s="47"/>
    </row>
    <row r="188" spans="2:9" x14ac:dyDescent="0.4">
      <c r="B188" s="47" t="s">
        <v>2408</v>
      </c>
      <c r="C188" s="47"/>
      <c r="D188" s="47" t="s">
        <v>5532</v>
      </c>
      <c r="E188" s="47" t="s">
        <v>5852</v>
      </c>
      <c r="F188" s="47" t="s">
        <v>3042</v>
      </c>
      <c r="G188" s="47"/>
      <c r="H188" s="47"/>
      <c r="I188" s="47"/>
    </row>
    <row r="189" spans="2:9" x14ac:dyDescent="0.4">
      <c r="B189" s="47" t="s">
        <v>786</v>
      </c>
      <c r="C189" s="47"/>
      <c r="D189" s="47" t="s">
        <v>5532</v>
      </c>
      <c r="E189" s="47" t="s">
        <v>5852</v>
      </c>
      <c r="F189" s="47" t="s">
        <v>4572</v>
      </c>
      <c r="G189" s="47"/>
      <c r="H189" s="47"/>
      <c r="I189" s="47"/>
    </row>
    <row r="190" spans="2:9" x14ac:dyDescent="0.4">
      <c r="B190" s="47" t="s">
        <v>2382</v>
      </c>
      <c r="C190" s="47"/>
      <c r="D190" s="47" t="s">
        <v>5532</v>
      </c>
      <c r="E190" s="47" t="s">
        <v>5852</v>
      </c>
      <c r="F190" s="47" t="s">
        <v>2090</v>
      </c>
      <c r="G190" s="47"/>
      <c r="H190" s="47"/>
      <c r="I190" s="47"/>
    </row>
    <row r="191" spans="2:9" x14ac:dyDescent="0.4">
      <c r="B191" s="47" t="s">
        <v>5873</v>
      </c>
      <c r="C191" s="47"/>
      <c r="D191" s="47" t="s">
        <v>5532</v>
      </c>
      <c r="E191" s="47" t="s">
        <v>5852</v>
      </c>
      <c r="F191" s="47" t="s">
        <v>5644</v>
      </c>
      <c r="G191" s="47"/>
      <c r="H191" s="47"/>
      <c r="I191" s="47"/>
    </row>
    <row r="192" spans="2:9" x14ac:dyDescent="0.4">
      <c r="B192" s="47" t="s">
        <v>5874</v>
      </c>
      <c r="C192" s="47"/>
      <c r="D192" s="47" t="s">
        <v>5532</v>
      </c>
      <c r="E192" s="47" t="s">
        <v>5852</v>
      </c>
      <c r="F192" s="47" t="s">
        <v>2490</v>
      </c>
      <c r="G192" s="47"/>
      <c r="H192" s="47"/>
      <c r="I192" s="47"/>
    </row>
    <row r="193" spans="2:9" x14ac:dyDescent="0.4">
      <c r="B193" s="47" t="s">
        <v>5876</v>
      </c>
      <c r="C193" s="47"/>
      <c r="D193" s="47" t="s">
        <v>5532</v>
      </c>
      <c r="E193" s="47" t="s">
        <v>3559</v>
      </c>
      <c r="F193" s="47" t="s">
        <v>811</v>
      </c>
      <c r="G193" s="47"/>
      <c r="H193" s="47"/>
      <c r="I193" s="47"/>
    </row>
    <row r="194" spans="2:9" x14ac:dyDescent="0.4">
      <c r="B194" s="47" t="s">
        <v>5358</v>
      </c>
      <c r="C194" s="47"/>
      <c r="D194" s="47" t="s">
        <v>5532</v>
      </c>
      <c r="E194" s="47" t="s">
        <v>3559</v>
      </c>
      <c r="F194" s="47" t="s">
        <v>814</v>
      </c>
      <c r="G194" s="47"/>
      <c r="H194" s="47"/>
      <c r="I194" s="47"/>
    </row>
    <row r="195" spans="2:9" x14ac:dyDescent="0.4">
      <c r="B195" s="47" t="s">
        <v>5877</v>
      </c>
      <c r="C195" s="47"/>
      <c r="D195" s="47" t="s">
        <v>5532</v>
      </c>
      <c r="E195" s="47" t="s">
        <v>3559</v>
      </c>
      <c r="F195" s="47" t="s">
        <v>471</v>
      </c>
      <c r="G195" s="47"/>
      <c r="H195" s="47"/>
      <c r="I195" s="47"/>
    </row>
    <row r="196" spans="2:9" x14ac:dyDescent="0.4">
      <c r="B196" s="47" t="s">
        <v>1501</v>
      </c>
      <c r="C196" s="47"/>
      <c r="D196" s="47" t="s">
        <v>5532</v>
      </c>
      <c r="E196" s="47" t="s">
        <v>3559</v>
      </c>
      <c r="F196" s="47" t="s">
        <v>446</v>
      </c>
      <c r="G196" s="47"/>
      <c r="H196" s="47"/>
      <c r="I196" s="47"/>
    </row>
    <row r="197" spans="2:9" x14ac:dyDescent="0.4">
      <c r="B197" s="47" t="s">
        <v>691</v>
      </c>
      <c r="C197" s="47"/>
      <c r="D197" s="47" t="s">
        <v>5532</v>
      </c>
      <c r="E197" s="47" t="s">
        <v>3559</v>
      </c>
      <c r="F197" s="47" t="s">
        <v>800</v>
      </c>
      <c r="G197" s="47"/>
      <c r="H197" s="47"/>
      <c r="I197" s="47"/>
    </row>
    <row r="198" spans="2:9" x14ac:dyDescent="0.4">
      <c r="B198" s="47" t="s">
        <v>2269</v>
      </c>
      <c r="C198" s="47"/>
      <c r="D198" s="47" t="s">
        <v>5532</v>
      </c>
      <c r="E198" s="47" t="s">
        <v>3559</v>
      </c>
      <c r="F198" s="47" t="s">
        <v>833</v>
      </c>
      <c r="G198" s="47"/>
      <c r="H198" s="47"/>
      <c r="I198" s="47"/>
    </row>
    <row r="199" spans="2:9" x14ac:dyDescent="0.4">
      <c r="B199" s="47" t="s">
        <v>5878</v>
      </c>
      <c r="C199" s="47"/>
      <c r="D199" s="47" t="s">
        <v>5532</v>
      </c>
      <c r="E199" s="47" t="s">
        <v>3559</v>
      </c>
      <c r="F199" s="47" t="s">
        <v>836</v>
      </c>
      <c r="G199" s="47"/>
      <c r="H199" s="47"/>
      <c r="I199" s="47"/>
    </row>
    <row r="200" spans="2:9" x14ac:dyDescent="0.4">
      <c r="B200" s="47" t="s">
        <v>4660</v>
      </c>
      <c r="C200" s="47"/>
      <c r="D200" s="47" t="s">
        <v>5532</v>
      </c>
      <c r="E200" s="47" t="s">
        <v>3559</v>
      </c>
      <c r="F200" s="47" t="s">
        <v>844</v>
      </c>
      <c r="G200" s="47"/>
      <c r="H200" s="47"/>
      <c r="I200" s="47"/>
    </row>
    <row r="201" spans="2:9" x14ac:dyDescent="0.4">
      <c r="B201" s="47" t="s">
        <v>2222</v>
      </c>
      <c r="C201" s="47"/>
      <c r="D201" s="47" t="s">
        <v>5532</v>
      </c>
      <c r="E201" s="47" t="s">
        <v>3559</v>
      </c>
      <c r="F201" s="47" t="s">
        <v>845</v>
      </c>
      <c r="G201" s="47"/>
      <c r="H201" s="47"/>
      <c r="I201" s="47"/>
    </row>
    <row r="202" spans="2:9" x14ac:dyDescent="0.4">
      <c r="B202" s="47" t="s">
        <v>5879</v>
      </c>
      <c r="C202" s="47"/>
      <c r="D202" s="47" t="s">
        <v>5532</v>
      </c>
      <c r="E202" s="47" t="s">
        <v>3559</v>
      </c>
      <c r="F202" s="47" t="s">
        <v>853</v>
      </c>
      <c r="G202" s="47"/>
      <c r="H202" s="47"/>
      <c r="I202" s="47"/>
    </row>
    <row r="203" spans="2:9" x14ac:dyDescent="0.4">
      <c r="B203" s="47" t="s">
        <v>5880</v>
      </c>
      <c r="C203" s="47"/>
      <c r="D203" s="47" t="s">
        <v>5532</v>
      </c>
      <c r="E203" s="47" t="s">
        <v>3559</v>
      </c>
      <c r="F203" s="47" t="s">
        <v>856</v>
      </c>
      <c r="G203" s="47"/>
      <c r="H203" s="47"/>
      <c r="I203" s="47"/>
    </row>
    <row r="204" spans="2:9" x14ac:dyDescent="0.4">
      <c r="B204" s="47" t="s">
        <v>5881</v>
      </c>
      <c r="C204" s="47"/>
      <c r="D204" s="47" t="s">
        <v>5532</v>
      </c>
      <c r="E204" s="47" t="s">
        <v>3559</v>
      </c>
      <c r="F204" s="47" t="s">
        <v>857</v>
      </c>
      <c r="G204" s="47"/>
      <c r="H204" s="47"/>
      <c r="I204" s="47"/>
    </row>
    <row r="205" spans="2:9" x14ac:dyDescent="0.4">
      <c r="B205" s="47" t="s">
        <v>4725</v>
      </c>
      <c r="C205" s="47"/>
      <c r="D205" s="47" t="s">
        <v>5532</v>
      </c>
      <c r="E205" s="47" t="s">
        <v>3559</v>
      </c>
      <c r="F205" s="47" t="s">
        <v>117</v>
      </c>
      <c r="G205" s="47"/>
      <c r="H205" s="47"/>
      <c r="I205" s="47"/>
    </row>
    <row r="206" spans="2:9" x14ac:dyDescent="0.4">
      <c r="B206" s="47" t="s">
        <v>1811</v>
      </c>
      <c r="C206" s="47"/>
      <c r="D206" s="47" t="s">
        <v>5532</v>
      </c>
      <c r="E206" s="47" t="s">
        <v>3559</v>
      </c>
      <c r="F206" s="47" t="s">
        <v>867</v>
      </c>
      <c r="G206" s="47"/>
      <c r="H206" s="47"/>
      <c r="I206" s="47"/>
    </row>
    <row r="207" spans="2:9" x14ac:dyDescent="0.4">
      <c r="B207" s="47" t="s">
        <v>5882</v>
      </c>
      <c r="C207" s="47"/>
      <c r="D207" s="47" t="s">
        <v>5532</v>
      </c>
      <c r="E207" s="47" t="s">
        <v>3559</v>
      </c>
      <c r="F207" s="47" t="s">
        <v>865</v>
      </c>
      <c r="G207" s="47"/>
      <c r="H207" s="47"/>
      <c r="I207" s="47"/>
    </row>
    <row r="208" spans="2:9" x14ac:dyDescent="0.4">
      <c r="B208" s="47" t="s">
        <v>5884</v>
      </c>
      <c r="C208" s="47"/>
      <c r="D208" s="47" t="s">
        <v>5532</v>
      </c>
      <c r="E208" s="47" t="s">
        <v>3559</v>
      </c>
      <c r="F208" s="47" t="s">
        <v>889</v>
      </c>
      <c r="G208" s="47"/>
      <c r="H208" s="47"/>
      <c r="I208" s="47"/>
    </row>
    <row r="209" spans="2:9" x14ac:dyDescent="0.4">
      <c r="B209" s="47" t="s">
        <v>5885</v>
      </c>
      <c r="C209" s="47"/>
      <c r="D209" s="47" t="s">
        <v>5532</v>
      </c>
      <c r="E209" s="47" t="s">
        <v>3559</v>
      </c>
      <c r="F209" s="47" t="s">
        <v>897</v>
      </c>
      <c r="G209" s="47"/>
      <c r="H209" s="47"/>
      <c r="I209" s="47"/>
    </row>
    <row r="210" spans="2:9" x14ac:dyDescent="0.4">
      <c r="B210" s="47" t="s">
        <v>2038</v>
      </c>
      <c r="C210" s="47"/>
      <c r="D210" s="47" t="s">
        <v>5532</v>
      </c>
      <c r="E210" s="47" t="s">
        <v>3559</v>
      </c>
      <c r="F210" s="47" t="s">
        <v>1170</v>
      </c>
      <c r="G210" s="47"/>
      <c r="H210" s="47"/>
      <c r="I210" s="47"/>
    </row>
    <row r="211" spans="2:9" x14ac:dyDescent="0.4">
      <c r="B211" s="47" t="s">
        <v>5891</v>
      </c>
      <c r="C211" s="47"/>
      <c r="D211" s="47" t="s">
        <v>5532</v>
      </c>
      <c r="E211" s="47" t="s">
        <v>3559</v>
      </c>
      <c r="F211" s="47" t="s">
        <v>1199</v>
      </c>
      <c r="G211" s="47"/>
      <c r="H211" s="47"/>
      <c r="I211" s="47"/>
    </row>
    <row r="212" spans="2:9" x14ac:dyDescent="0.4">
      <c r="B212" s="47" t="s">
        <v>3820</v>
      </c>
      <c r="C212" s="47"/>
      <c r="D212" s="47" t="s">
        <v>5532</v>
      </c>
      <c r="E212" s="47" t="s">
        <v>3559</v>
      </c>
      <c r="F212" s="47" t="s">
        <v>961</v>
      </c>
      <c r="G212" s="47"/>
      <c r="H212" s="47"/>
      <c r="I212" s="47"/>
    </row>
    <row r="213" spans="2:9" x14ac:dyDescent="0.4">
      <c r="B213" s="47" t="s">
        <v>5896</v>
      </c>
      <c r="C213" s="47"/>
      <c r="D213" s="47" t="s">
        <v>5532</v>
      </c>
      <c r="E213" s="47" t="s">
        <v>3559</v>
      </c>
      <c r="F213" s="47" t="s">
        <v>1242</v>
      </c>
      <c r="G213" s="47"/>
      <c r="H213" s="47"/>
      <c r="I213" s="47"/>
    </row>
    <row r="214" spans="2:9" x14ac:dyDescent="0.4">
      <c r="B214" s="47" t="s">
        <v>731</v>
      </c>
      <c r="C214" s="47"/>
      <c r="D214" s="47" t="s">
        <v>5532</v>
      </c>
      <c r="E214" s="47" t="s">
        <v>3559</v>
      </c>
      <c r="F214" s="47" t="s">
        <v>4983</v>
      </c>
      <c r="G214" s="47"/>
      <c r="H214" s="47"/>
      <c r="I214" s="47"/>
    </row>
    <row r="215" spans="2:9" x14ac:dyDescent="0.4">
      <c r="B215" s="47" t="s">
        <v>5243</v>
      </c>
      <c r="C215" s="47"/>
      <c r="D215" s="47" t="s">
        <v>5532</v>
      </c>
      <c r="E215" s="47" t="s">
        <v>5911</v>
      </c>
      <c r="F215" s="47" t="s">
        <v>811</v>
      </c>
      <c r="G215" s="47"/>
      <c r="H215" s="47"/>
      <c r="I215" s="47"/>
    </row>
    <row r="216" spans="2:9" x14ac:dyDescent="0.4">
      <c r="B216" s="47" t="s">
        <v>3289</v>
      </c>
      <c r="C216" s="47"/>
      <c r="D216" s="47" t="s">
        <v>5532</v>
      </c>
      <c r="E216" s="47" t="s">
        <v>5911</v>
      </c>
      <c r="F216" s="47" t="s">
        <v>814</v>
      </c>
      <c r="G216" s="47"/>
      <c r="H216" s="47"/>
      <c r="I216" s="47"/>
    </row>
    <row r="217" spans="2:9" x14ac:dyDescent="0.4">
      <c r="B217" s="47" t="s">
        <v>5912</v>
      </c>
      <c r="C217" s="47"/>
      <c r="D217" s="47" t="s">
        <v>5532</v>
      </c>
      <c r="E217" s="47" t="s">
        <v>5911</v>
      </c>
      <c r="F217" s="47" t="s">
        <v>471</v>
      </c>
      <c r="G217" s="47"/>
      <c r="H217" s="47"/>
      <c r="I217" s="47"/>
    </row>
    <row r="218" spans="2:9" x14ac:dyDescent="0.4">
      <c r="B218" s="47" t="s">
        <v>5740</v>
      </c>
      <c r="C218" s="47"/>
      <c r="D218" s="47" t="s">
        <v>5532</v>
      </c>
      <c r="E218" s="47" t="s">
        <v>5911</v>
      </c>
      <c r="F218" s="47" t="s">
        <v>446</v>
      </c>
      <c r="G218" s="47"/>
      <c r="H218" s="47"/>
      <c r="I218" s="47"/>
    </row>
    <row r="219" spans="2:9" x14ac:dyDescent="0.4">
      <c r="B219" s="47" t="s">
        <v>5913</v>
      </c>
      <c r="C219" s="47"/>
      <c r="D219" s="47" t="s">
        <v>5532</v>
      </c>
      <c r="E219" s="47" t="s">
        <v>5911</v>
      </c>
      <c r="F219" s="47" t="s">
        <v>800</v>
      </c>
      <c r="G219" s="47"/>
      <c r="H219" s="47"/>
      <c r="I219" s="47"/>
    </row>
    <row r="220" spans="2:9" x14ac:dyDescent="0.4">
      <c r="B220" s="47" t="s">
        <v>2685</v>
      </c>
      <c r="C220" s="47"/>
      <c r="D220" s="47" t="s">
        <v>5532</v>
      </c>
      <c r="E220" s="47" t="s">
        <v>5911</v>
      </c>
      <c r="F220" s="47" t="s">
        <v>833</v>
      </c>
      <c r="G220" s="47"/>
      <c r="H220" s="47"/>
      <c r="I220" s="47"/>
    </row>
    <row r="221" spans="2:9" x14ac:dyDescent="0.4">
      <c r="B221" s="47" t="s">
        <v>5914</v>
      </c>
      <c r="C221" s="47"/>
      <c r="D221" s="47" t="s">
        <v>5532</v>
      </c>
      <c r="E221" s="47" t="s">
        <v>5911</v>
      </c>
      <c r="F221" s="47" t="s">
        <v>836</v>
      </c>
      <c r="G221" s="47"/>
      <c r="H221" s="47"/>
      <c r="I221" s="47"/>
    </row>
    <row r="222" spans="2:9" x14ac:dyDescent="0.4">
      <c r="B222" s="47" t="s">
        <v>4440</v>
      </c>
      <c r="C222" s="47"/>
      <c r="D222" s="47" t="s">
        <v>5532</v>
      </c>
      <c r="E222" s="47" t="s">
        <v>5911</v>
      </c>
      <c r="F222" s="47" t="s">
        <v>844</v>
      </c>
      <c r="G222" s="47"/>
      <c r="H222" s="47"/>
      <c r="I222" s="47"/>
    </row>
    <row r="223" spans="2:9" x14ac:dyDescent="0.4">
      <c r="B223" s="47" t="s">
        <v>5404</v>
      </c>
      <c r="C223" s="47"/>
      <c r="D223" s="47" t="s">
        <v>5532</v>
      </c>
      <c r="E223" s="47" t="s">
        <v>5911</v>
      </c>
      <c r="F223" s="47" t="s">
        <v>845</v>
      </c>
      <c r="G223" s="47"/>
      <c r="H223" s="47"/>
      <c r="I223" s="47"/>
    </row>
    <row r="224" spans="2:9" x14ac:dyDescent="0.4">
      <c r="B224" s="47" t="s">
        <v>3059</v>
      </c>
      <c r="C224" s="47"/>
      <c r="D224" s="47" t="s">
        <v>5532</v>
      </c>
      <c r="E224" s="47" t="s">
        <v>3499</v>
      </c>
      <c r="F224" s="47" t="s">
        <v>811</v>
      </c>
      <c r="G224" s="47"/>
      <c r="H224" s="47"/>
      <c r="I224" s="47"/>
    </row>
    <row r="225" spans="2:9" x14ac:dyDescent="0.4">
      <c r="B225" s="47" t="s">
        <v>3592</v>
      </c>
      <c r="C225" s="47"/>
      <c r="D225" s="47" t="s">
        <v>5532</v>
      </c>
      <c r="E225" s="47" t="s">
        <v>3499</v>
      </c>
      <c r="F225" s="47" t="s">
        <v>814</v>
      </c>
      <c r="G225" s="47"/>
      <c r="H225" s="47"/>
      <c r="I225" s="47"/>
    </row>
    <row r="226" spans="2:9" x14ac:dyDescent="0.4">
      <c r="B226" s="47" t="s">
        <v>2316</v>
      </c>
      <c r="C226" s="47"/>
      <c r="D226" s="47" t="s">
        <v>5532</v>
      </c>
      <c r="E226" s="47" t="s">
        <v>3499</v>
      </c>
      <c r="F226" s="47" t="s">
        <v>471</v>
      </c>
      <c r="G226" s="47"/>
      <c r="H226" s="47"/>
      <c r="I226" s="47"/>
    </row>
    <row r="227" spans="2:9" x14ac:dyDescent="0.4">
      <c r="B227" s="47" t="s">
        <v>5813</v>
      </c>
      <c r="C227" s="47"/>
      <c r="D227" s="47" t="s">
        <v>5532</v>
      </c>
      <c r="E227" s="47" t="s">
        <v>3499</v>
      </c>
      <c r="F227" s="47" t="s">
        <v>446</v>
      </c>
      <c r="G227" s="47"/>
      <c r="H227" s="47"/>
      <c r="I227" s="47"/>
    </row>
    <row r="228" spans="2:9" x14ac:dyDescent="0.4">
      <c r="B228" s="47" t="s">
        <v>862</v>
      </c>
      <c r="C228" s="47"/>
      <c r="D228" s="47" t="s">
        <v>5532</v>
      </c>
      <c r="E228" s="47" t="s">
        <v>3499</v>
      </c>
      <c r="F228" s="47" t="s">
        <v>800</v>
      </c>
      <c r="G228" s="47"/>
      <c r="H228" s="47"/>
      <c r="I228" s="47"/>
    </row>
    <row r="229" spans="2:9" x14ac:dyDescent="0.4">
      <c r="B229" s="47" t="s">
        <v>5919</v>
      </c>
      <c r="C229" s="47"/>
      <c r="D229" s="47" t="s">
        <v>5532</v>
      </c>
      <c r="E229" s="47" t="s">
        <v>3499</v>
      </c>
      <c r="F229" s="47" t="s">
        <v>833</v>
      </c>
      <c r="G229" s="47"/>
      <c r="H229" s="47"/>
      <c r="I229" s="47"/>
    </row>
    <row r="230" spans="2:9" x14ac:dyDescent="0.4">
      <c r="B230" s="47" t="s">
        <v>5920</v>
      </c>
      <c r="C230" s="47"/>
      <c r="D230" s="47" t="s">
        <v>5532</v>
      </c>
      <c r="E230" s="47" t="s">
        <v>3499</v>
      </c>
      <c r="F230" s="47" t="s">
        <v>836</v>
      </c>
      <c r="G230" s="47"/>
      <c r="H230" s="47"/>
      <c r="I230" s="47"/>
    </row>
    <row r="231" spans="2:9" x14ac:dyDescent="0.4">
      <c r="B231" s="47" t="s">
        <v>5921</v>
      </c>
      <c r="C231" s="47"/>
      <c r="D231" s="47" t="s">
        <v>5532</v>
      </c>
      <c r="E231" s="47" t="s">
        <v>3499</v>
      </c>
      <c r="F231" s="47" t="s">
        <v>844</v>
      </c>
      <c r="G231" s="47"/>
      <c r="H231" s="47"/>
      <c r="I231" s="47"/>
    </row>
    <row r="232" spans="2:9" x14ac:dyDescent="0.4">
      <c r="B232" s="47" t="s">
        <v>1227</v>
      </c>
      <c r="C232" s="47"/>
      <c r="D232" s="47" t="s">
        <v>5532</v>
      </c>
      <c r="E232" s="47" t="s">
        <v>3499</v>
      </c>
      <c r="F232" s="47" t="s">
        <v>845</v>
      </c>
      <c r="G232" s="47"/>
      <c r="H232" s="47"/>
      <c r="I232" s="47"/>
    </row>
    <row r="233" spans="2:9" x14ac:dyDescent="0.4">
      <c r="B233" s="47" t="s">
        <v>5922</v>
      </c>
      <c r="C233" s="47"/>
      <c r="D233" s="47" t="s">
        <v>5532</v>
      </c>
      <c r="E233" s="47" t="s">
        <v>3499</v>
      </c>
      <c r="F233" s="47" t="s">
        <v>853</v>
      </c>
      <c r="G233" s="47"/>
      <c r="H233" s="47"/>
      <c r="I233" s="47"/>
    </row>
    <row r="234" spans="2:9" x14ac:dyDescent="0.4">
      <c r="B234" s="47" t="s">
        <v>5915</v>
      </c>
      <c r="C234" s="47"/>
      <c r="D234" s="47" t="s">
        <v>5532</v>
      </c>
      <c r="E234" s="47" t="s">
        <v>3499</v>
      </c>
      <c r="F234" s="47" t="s">
        <v>1165</v>
      </c>
      <c r="G234" s="47"/>
      <c r="H234" s="47"/>
      <c r="I234" s="47"/>
    </row>
    <row r="235" spans="2:9" x14ac:dyDescent="0.4">
      <c r="B235" s="47" t="s">
        <v>4361</v>
      </c>
      <c r="C235" s="47"/>
      <c r="D235" s="47" t="s">
        <v>5532</v>
      </c>
      <c r="E235" s="47" t="s">
        <v>1576</v>
      </c>
      <c r="F235" s="47" t="s">
        <v>811</v>
      </c>
      <c r="G235" s="47"/>
      <c r="H235" s="47"/>
      <c r="I235" s="47"/>
    </row>
    <row r="236" spans="2:9" x14ac:dyDescent="0.4">
      <c r="B236" s="47" t="s">
        <v>5926</v>
      </c>
      <c r="C236" s="47"/>
      <c r="D236" s="47" t="s">
        <v>5532</v>
      </c>
      <c r="E236" s="47" t="s">
        <v>1576</v>
      </c>
      <c r="F236" s="47" t="s">
        <v>814</v>
      </c>
      <c r="G236" s="47"/>
      <c r="H236" s="47"/>
      <c r="I236" s="47"/>
    </row>
    <row r="237" spans="2:9" x14ac:dyDescent="0.4">
      <c r="B237" s="47" t="s">
        <v>740</v>
      </c>
      <c r="C237" s="47"/>
      <c r="D237" s="47" t="s">
        <v>5532</v>
      </c>
      <c r="E237" s="47" t="s">
        <v>1576</v>
      </c>
      <c r="F237" s="47" t="s">
        <v>471</v>
      </c>
      <c r="G237" s="47"/>
      <c r="H237" s="47"/>
      <c r="I237" s="47"/>
    </row>
    <row r="238" spans="2:9" x14ac:dyDescent="0.4">
      <c r="B238" s="47" t="s">
        <v>4969</v>
      </c>
      <c r="C238" s="47"/>
      <c r="D238" s="47" t="s">
        <v>5532</v>
      </c>
      <c r="E238" s="47" t="s">
        <v>1576</v>
      </c>
      <c r="F238" s="47" t="s">
        <v>446</v>
      </c>
      <c r="G238" s="47"/>
      <c r="H238" s="47"/>
      <c r="I238" s="47"/>
    </row>
    <row r="239" spans="2:9" x14ac:dyDescent="0.4">
      <c r="B239" s="47" t="s">
        <v>5927</v>
      </c>
      <c r="C239" s="47"/>
      <c r="D239" s="47" t="s">
        <v>5532</v>
      </c>
      <c r="E239" s="47" t="s">
        <v>1576</v>
      </c>
      <c r="F239" s="47" t="s">
        <v>1159</v>
      </c>
      <c r="G239" s="47"/>
      <c r="H239" s="47"/>
      <c r="I239" s="47"/>
    </row>
    <row r="240" spans="2:9" x14ac:dyDescent="0.4">
      <c r="B240" s="47" t="s">
        <v>5937</v>
      </c>
      <c r="C240" s="47"/>
      <c r="D240" s="47" t="s">
        <v>5532</v>
      </c>
      <c r="E240" s="47" t="s">
        <v>1576</v>
      </c>
      <c r="F240" s="47" t="s">
        <v>1182</v>
      </c>
      <c r="G240" s="47"/>
      <c r="H240" s="47"/>
      <c r="I240" s="47"/>
    </row>
    <row r="241" spans="2:9" x14ac:dyDescent="0.4">
      <c r="B241" s="47" t="s">
        <v>5938</v>
      </c>
      <c r="C241" s="47"/>
      <c r="D241" s="47" t="s">
        <v>5532</v>
      </c>
      <c r="E241" s="47" t="s">
        <v>1576</v>
      </c>
      <c r="F241" s="47" t="s">
        <v>807</v>
      </c>
      <c r="G241" s="47"/>
      <c r="H241" s="47"/>
      <c r="I241" s="47"/>
    </row>
    <row r="242" spans="2:9" x14ac:dyDescent="0.4">
      <c r="B242" s="47" t="s">
        <v>3724</v>
      </c>
      <c r="C242" s="47"/>
      <c r="D242" s="47" t="s">
        <v>5532</v>
      </c>
      <c r="E242" s="47" t="s">
        <v>1576</v>
      </c>
      <c r="F242" s="47" t="s">
        <v>1158</v>
      </c>
      <c r="G242" s="47"/>
      <c r="H242" s="47"/>
      <c r="I242" s="47"/>
    </row>
    <row r="243" spans="2:9" x14ac:dyDescent="0.4">
      <c r="B243" s="47" t="s">
        <v>1754</v>
      </c>
      <c r="C243" s="47"/>
      <c r="D243" s="47" t="s">
        <v>5532</v>
      </c>
      <c r="E243" s="47" t="s">
        <v>1576</v>
      </c>
      <c r="F243" s="47" t="s">
        <v>1199</v>
      </c>
      <c r="G243" s="47"/>
      <c r="H243" s="47"/>
      <c r="I243" s="47"/>
    </row>
    <row r="244" spans="2:9" x14ac:dyDescent="0.4">
      <c r="B244" s="47" t="s">
        <v>4651</v>
      </c>
      <c r="C244" s="47"/>
      <c r="D244" s="47" t="s">
        <v>5532</v>
      </c>
      <c r="E244" s="47" t="s">
        <v>5940</v>
      </c>
      <c r="F244" s="47" t="s">
        <v>811</v>
      </c>
      <c r="G244" s="47"/>
      <c r="H244" s="47"/>
      <c r="I244" s="47"/>
    </row>
    <row r="245" spans="2:9" x14ac:dyDescent="0.4">
      <c r="B245" s="47" t="s">
        <v>5941</v>
      </c>
      <c r="C245" s="47"/>
      <c r="D245" s="47" t="s">
        <v>5532</v>
      </c>
      <c r="E245" s="47" t="s">
        <v>5940</v>
      </c>
      <c r="F245" s="47" t="s">
        <v>814</v>
      </c>
      <c r="G245" s="47"/>
      <c r="H245" s="47"/>
      <c r="I245" s="47"/>
    </row>
    <row r="246" spans="2:9" x14ac:dyDescent="0.4">
      <c r="B246" s="47" t="s">
        <v>2321</v>
      </c>
      <c r="C246" s="47"/>
      <c r="D246" s="47" t="s">
        <v>5532</v>
      </c>
      <c r="E246" s="47" t="s">
        <v>5940</v>
      </c>
      <c r="F246" s="47" t="s">
        <v>471</v>
      </c>
      <c r="G246" s="47"/>
      <c r="H246" s="47"/>
      <c r="I246" s="47"/>
    </row>
    <row r="247" spans="2:9" x14ac:dyDescent="0.4">
      <c r="B247" s="47" t="s">
        <v>5778</v>
      </c>
      <c r="C247" s="47"/>
      <c r="D247" s="47" t="s">
        <v>5532</v>
      </c>
      <c r="E247" s="47" t="s">
        <v>5940</v>
      </c>
      <c r="F247" s="47" t="s">
        <v>446</v>
      </c>
      <c r="G247" s="47"/>
      <c r="H247" s="47"/>
      <c r="I247" s="47"/>
    </row>
    <row r="248" spans="2:9" x14ac:dyDescent="0.4">
      <c r="B248" s="47" t="s">
        <v>5942</v>
      </c>
      <c r="C248" s="47"/>
      <c r="D248" s="47" t="s">
        <v>5532</v>
      </c>
      <c r="E248" s="47" t="s">
        <v>5940</v>
      </c>
      <c r="F248" s="47" t="s">
        <v>800</v>
      </c>
      <c r="G248" s="47"/>
      <c r="H248" s="47"/>
      <c r="I248" s="47"/>
    </row>
    <row r="249" spans="2:9" x14ac:dyDescent="0.4">
      <c r="B249" s="47" t="s">
        <v>5943</v>
      </c>
      <c r="C249" s="47"/>
      <c r="D249" s="47" t="s">
        <v>5532</v>
      </c>
      <c r="E249" s="47" t="s">
        <v>5940</v>
      </c>
      <c r="F249" s="47" t="s">
        <v>833</v>
      </c>
      <c r="G249" s="47"/>
      <c r="H249" s="47"/>
      <c r="I249" s="47"/>
    </row>
    <row r="250" spans="2:9" x14ac:dyDescent="0.4">
      <c r="B250" s="47" t="s">
        <v>5944</v>
      </c>
      <c r="C250" s="47"/>
      <c r="D250" s="47" t="s">
        <v>5532</v>
      </c>
      <c r="E250" s="47" t="s">
        <v>5940</v>
      </c>
      <c r="F250" s="47" t="s">
        <v>836</v>
      </c>
      <c r="G250" s="47"/>
      <c r="H250" s="47"/>
      <c r="I250" s="47"/>
    </row>
    <row r="251" spans="2:9" x14ac:dyDescent="0.4">
      <c r="B251" s="47" t="s">
        <v>5945</v>
      </c>
      <c r="C251" s="47"/>
      <c r="D251" s="47" t="s">
        <v>5532</v>
      </c>
      <c r="E251" s="47" t="s">
        <v>5940</v>
      </c>
      <c r="F251" s="47" t="s">
        <v>844</v>
      </c>
      <c r="G251" s="47"/>
      <c r="H251" s="47"/>
      <c r="I251" s="47"/>
    </row>
    <row r="252" spans="2:9" x14ac:dyDescent="0.4">
      <c r="B252" s="47" t="s">
        <v>1001</v>
      </c>
      <c r="C252" s="47"/>
      <c r="D252" s="47" t="s">
        <v>5532</v>
      </c>
      <c r="E252" s="47" t="s">
        <v>5940</v>
      </c>
      <c r="F252" s="47" t="s">
        <v>845</v>
      </c>
      <c r="G252" s="47"/>
      <c r="H252" s="47"/>
      <c r="I252" s="47"/>
    </row>
    <row r="253" spans="2:9" x14ac:dyDescent="0.4">
      <c r="B253" s="47" t="s">
        <v>4715</v>
      </c>
      <c r="C253" s="47"/>
      <c r="D253" s="47" t="s">
        <v>5532</v>
      </c>
      <c r="E253" s="47" t="s">
        <v>5940</v>
      </c>
      <c r="F253" s="47" t="s">
        <v>853</v>
      </c>
      <c r="G253" s="47"/>
      <c r="H253" s="47"/>
      <c r="I253" s="47"/>
    </row>
    <row r="254" spans="2:9" x14ac:dyDescent="0.4">
      <c r="B254" s="47" t="s">
        <v>5960</v>
      </c>
      <c r="C254" s="47"/>
      <c r="D254" s="47" t="s">
        <v>5532</v>
      </c>
      <c r="E254" s="47" t="s">
        <v>5940</v>
      </c>
      <c r="F254" s="47" t="s">
        <v>2746</v>
      </c>
      <c r="G254" s="47"/>
      <c r="H254" s="47"/>
      <c r="I254" s="47"/>
    </row>
    <row r="255" spans="2:9" x14ac:dyDescent="0.4">
      <c r="B255" s="47" t="s">
        <v>2221</v>
      </c>
      <c r="C255" s="47"/>
      <c r="D255" s="47" t="s">
        <v>5532</v>
      </c>
      <c r="E255" s="47" t="s">
        <v>5940</v>
      </c>
      <c r="F255" s="47" t="s">
        <v>42</v>
      </c>
      <c r="G255" s="47"/>
      <c r="H255" s="47"/>
      <c r="I255" s="47"/>
    </row>
    <row r="256" spans="2:9" x14ac:dyDescent="0.4">
      <c r="B256" s="47" t="s">
        <v>5961</v>
      </c>
      <c r="C256" s="47"/>
      <c r="D256" s="47" t="s">
        <v>5532</v>
      </c>
      <c r="E256" s="47" t="s">
        <v>5940</v>
      </c>
      <c r="F256" s="47" t="s">
        <v>1494</v>
      </c>
      <c r="G256" s="47"/>
      <c r="H256" s="47"/>
      <c r="I256" s="47"/>
    </row>
    <row r="257" spans="2:9" x14ac:dyDescent="0.4">
      <c r="B257" s="47" t="s">
        <v>5963</v>
      </c>
      <c r="C257" s="47"/>
      <c r="D257" s="47" t="s">
        <v>5532</v>
      </c>
      <c r="E257" s="47" t="s">
        <v>1855</v>
      </c>
      <c r="F257" s="47" t="s">
        <v>811</v>
      </c>
      <c r="G257" s="47"/>
      <c r="H257" s="47"/>
      <c r="I257" s="47"/>
    </row>
    <row r="258" spans="2:9" x14ac:dyDescent="0.4">
      <c r="B258" s="47" t="s">
        <v>4977</v>
      </c>
      <c r="C258" s="47"/>
      <c r="D258" s="47" t="s">
        <v>5532</v>
      </c>
      <c r="E258" s="47" t="s">
        <v>1855</v>
      </c>
      <c r="F258" s="47" t="s">
        <v>814</v>
      </c>
      <c r="G258" s="47"/>
      <c r="H258" s="47"/>
      <c r="I258" s="47"/>
    </row>
    <row r="259" spans="2:9" x14ac:dyDescent="0.4">
      <c r="B259" s="47" t="s">
        <v>3473</v>
      </c>
      <c r="C259" s="47"/>
      <c r="D259" s="47" t="s">
        <v>5532</v>
      </c>
      <c r="E259" s="47" t="s">
        <v>1855</v>
      </c>
      <c r="F259" s="47" t="s">
        <v>471</v>
      </c>
      <c r="G259" s="47"/>
      <c r="H259" s="47"/>
      <c r="I259" s="47"/>
    </row>
    <row r="260" spans="2:9" x14ac:dyDescent="0.4">
      <c r="B260" s="47" t="s">
        <v>1734</v>
      </c>
      <c r="C260" s="47"/>
      <c r="D260" s="47" t="s">
        <v>5532</v>
      </c>
      <c r="E260" s="47" t="s">
        <v>1855</v>
      </c>
      <c r="F260" s="47" t="s">
        <v>446</v>
      </c>
      <c r="G260" s="47"/>
      <c r="H260" s="47"/>
      <c r="I260" s="47"/>
    </row>
    <row r="261" spans="2:9" x14ac:dyDescent="0.4">
      <c r="B261" s="47" t="s">
        <v>4708</v>
      </c>
      <c r="C261" s="47"/>
      <c r="D261" s="47" t="s">
        <v>5532</v>
      </c>
      <c r="E261" s="47" t="s">
        <v>1855</v>
      </c>
      <c r="F261" s="47" t="s">
        <v>800</v>
      </c>
      <c r="G261" s="47"/>
      <c r="H261" s="47"/>
      <c r="I261" s="47"/>
    </row>
    <row r="262" spans="2:9" x14ac:dyDescent="0.4">
      <c r="B262" s="47" t="s">
        <v>2201</v>
      </c>
      <c r="C262" s="47"/>
      <c r="D262" s="47" t="s">
        <v>5532</v>
      </c>
      <c r="E262" s="47" t="s">
        <v>1855</v>
      </c>
      <c r="F262" s="47" t="s">
        <v>833</v>
      </c>
      <c r="G262" s="47"/>
      <c r="H262" s="47"/>
      <c r="I262" s="47"/>
    </row>
    <row r="263" spans="2:9" x14ac:dyDescent="0.4">
      <c r="B263" s="47" t="s">
        <v>4689</v>
      </c>
      <c r="C263" s="47"/>
      <c r="D263" s="47" t="s">
        <v>5532</v>
      </c>
      <c r="E263" s="47" t="s">
        <v>1855</v>
      </c>
      <c r="F263" s="47" t="s">
        <v>836</v>
      </c>
      <c r="G263" s="47"/>
      <c r="H263" s="47"/>
      <c r="I263" s="47"/>
    </row>
    <row r="264" spans="2:9" x14ac:dyDescent="0.4">
      <c r="B264" s="47" t="s">
        <v>5964</v>
      </c>
      <c r="C264" s="47"/>
      <c r="D264" s="47" t="s">
        <v>5532</v>
      </c>
      <c r="E264" s="47" t="s">
        <v>1855</v>
      </c>
      <c r="F264" s="47" t="s">
        <v>844</v>
      </c>
      <c r="G264" s="47"/>
      <c r="H264" s="47"/>
      <c r="I264" s="47"/>
    </row>
    <row r="265" spans="2:9" x14ac:dyDescent="0.4">
      <c r="B265" s="47" t="s">
        <v>832</v>
      </c>
      <c r="C265" s="47"/>
      <c r="D265" s="47" t="s">
        <v>5532</v>
      </c>
      <c r="E265" s="47" t="s">
        <v>1855</v>
      </c>
      <c r="F265" s="47" t="s">
        <v>845</v>
      </c>
      <c r="G265" s="47"/>
      <c r="H265" s="47"/>
      <c r="I265" s="47"/>
    </row>
    <row r="266" spans="2:9" x14ac:dyDescent="0.4">
      <c r="B266" s="47" t="s">
        <v>5310</v>
      </c>
      <c r="C266" s="47"/>
      <c r="D266" s="47" t="s">
        <v>5532</v>
      </c>
      <c r="E266" s="47" t="s">
        <v>1855</v>
      </c>
      <c r="F266" s="47" t="s">
        <v>853</v>
      </c>
      <c r="G266" s="47"/>
      <c r="H266" s="47"/>
      <c r="I266" s="47"/>
    </row>
    <row r="267" spans="2:9" x14ac:dyDescent="0.4">
      <c r="B267" s="47" t="s">
        <v>5966</v>
      </c>
      <c r="C267" s="47"/>
      <c r="D267" s="47" t="s">
        <v>5532</v>
      </c>
      <c r="E267" s="47" t="s">
        <v>1855</v>
      </c>
      <c r="F267" s="47" t="s">
        <v>856</v>
      </c>
      <c r="G267" s="47"/>
      <c r="H267" s="47"/>
      <c r="I267" s="47"/>
    </row>
    <row r="268" spans="2:9" x14ac:dyDescent="0.4">
      <c r="B268" s="47" t="s">
        <v>5967</v>
      </c>
      <c r="C268" s="47"/>
      <c r="D268" s="47" t="s">
        <v>5532</v>
      </c>
      <c r="E268" s="47" t="s">
        <v>1855</v>
      </c>
      <c r="F268" s="47" t="s">
        <v>857</v>
      </c>
      <c r="G268" s="47"/>
      <c r="H268" s="47"/>
      <c r="I268" s="47"/>
    </row>
    <row r="269" spans="2:9" x14ac:dyDescent="0.4">
      <c r="B269" s="47" t="s">
        <v>5968</v>
      </c>
      <c r="C269" s="47"/>
      <c r="D269" s="47" t="s">
        <v>5532</v>
      </c>
      <c r="E269" s="47" t="s">
        <v>1855</v>
      </c>
      <c r="F269" s="47" t="s">
        <v>117</v>
      </c>
      <c r="G269" s="47"/>
      <c r="H269" s="47"/>
      <c r="I269" s="47"/>
    </row>
    <row r="270" spans="2:9" x14ac:dyDescent="0.4">
      <c r="B270" s="47" t="s">
        <v>2123</v>
      </c>
      <c r="C270" s="47"/>
      <c r="D270" s="47" t="s">
        <v>5532</v>
      </c>
      <c r="E270" s="47" t="s">
        <v>5979</v>
      </c>
      <c r="F270" s="47" t="s">
        <v>811</v>
      </c>
      <c r="G270" s="47"/>
      <c r="H270" s="47"/>
      <c r="I270" s="47"/>
    </row>
    <row r="271" spans="2:9" x14ac:dyDescent="0.4">
      <c r="B271" s="47" t="s">
        <v>1286</v>
      </c>
      <c r="C271" s="47"/>
      <c r="D271" s="47" t="s">
        <v>5532</v>
      </c>
      <c r="E271" s="47" t="s">
        <v>5979</v>
      </c>
      <c r="F271" s="47" t="s">
        <v>814</v>
      </c>
      <c r="G271" s="47"/>
      <c r="H271" s="47"/>
      <c r="I271" s="47"/>
    </row>
    <row r="272" spans="2:9" x14ac:dyDescent="0.4">
      <c r="B272" s="47" t="s">
        <v>5980</v>
      </c>
      <c r="C272" s="47"/>
      <c r="D272" s="47" t="s">
        <v>5532</v>
      </c>
      <c r="E272" s="47" t="s">
        <v>5979</v>
      </c>
      <c r="F272" s="47" t="s">
        <v>471</v>
      </c>
      <c r="G272" s="47"/>
      <c r="H272" s="47"/>
      <c r="I272" s="47"/>
    </row>
    <row r="273" spans="2:9" x14ac:dyDescent="0.4">
      <c r="B273" s="47" t="s">
        <v>2846</v>
      </c>
      <c r="C273" s="47"/>
      <c r="D273" s="47" t="s">
        <v>5532</v>
      </c>
      <c r="E273" s="47" t="s">
        <v>5979</v>
      </c>
      <c r="F273" s="47" t="s">
        <v>446</v>
      </c>
      <c r="G273" s="47"/>
      <c r="H273" s="47"/>
      <c r="I273" s="47"/>
    </row>
    <row r="274" spans="2:9" x14ac:dyDescent="0.4">
      <c r="B274" s="47" t="s">
        <v>5981</v>
      </c>
      <c r="C274" s="47"/>
      <c r="D274" s="47" t="s">
        <v>5532</v>
      </c>
      <c r="E274" s="47" t="s">
        <v>5979</v>
      </c>
      <c r="F274" s="47" t="s">
        <v>800</v>
      </c>
      <c r="G274" s="47"/>
      <c r="H274" s="47"/>
      <c r="I274" s="47"/>
    </row>
    <row r="275" spans="2:9" x14ac:dyDescent="0.4">
      <c r="B275" s="47" t="s">
        <v>5982</v>
      </c>
      <c r="C275" s="47"/>
      <c r="D275" s="47" t="s">
        <v>5532</v>
      </c>
      <c r="E275" s="47" t="s">
        <v>5979</v>
      </c>
      <c r="F275" s="47" t="s">
        <v>833</v>
      </c>
      <c r="G275" s="47"/>
      <c r="H275" s="47"/>
      <c r="I275" s="47"/>
    </row>
    <row r="276" spans="2:9" x14ac:dyDescent="0.4">
      <c r="B276" s="47" t="s">
        <v>5983</v>
      </c>
      <c r="C276" s="47"/>
      <c r="D276" s="47" t="s">
        <v>5532</v>
      </c>
      <c r="E276" s="47" t="s">
        <v>5979</v>
      </c>
      <c r="F276" s="47" t="s">
        <v>836</v>
      </c>
      <c r="G276" s="47"/>
      <c r="H276" s="47"/>
      <c r="I276" s="47"/>
    </row>
    <row r="277" spans="2:9" x14ac:dyDescent="0.4">
      <c r="B277" s="47" t="s">
        <v>2640</v>
      </c>
      <c r="C277" s="47"/>
      <c r="D277" s="47" t="s">
        <v>5532</v>
      </c>
      <c r="E277" s="47" t="s">
        <v>5979</v>
      </c>
      <c r="F277" s="47" t="s">
        <v>844</v>
      </c>
      <c r="G277" s="47"/>
      <c r="H277" s="47"/>
      <c r="I277" s="47"/>
    </row>
    <row r="278" spans="2:9" x14ac:dyDescent="0.4">
      <c r="B278" s="47" t="s">
        <v>5985</v>
      </c>
      <c r="C278" s="47"/>
      <c r="D278" s="47" t="s">
        <v>5532</v>
      </c>
      <c r="E278" s="47" t="s">
        <v>5979</v>
      </c>
      <c r="F278" s="47" t="s">
        <v>845</v>
      </c>
      <c r="G278" s="47"/>
      <c r="H278" s="47"/>
      <c r="I278" s="47"/>
    </row>
    <row r="279" spans="2:9" x14ac:dyDescent="0.4">
      <c r="B279" s="47" t="s">
        <v>5986</v>
      </c>
      <c r="C279" s="47"/>
      <c r="D279" s="47" t="s">
        <v>5532</v>
      </c>
      <c r="E279" s="47" t="s">
        <v>5979</v>
      </c>
      <c r="F279" s="47" t="s">
        <v>853</v>
      </c>
      <c r="G279" s="47"/>
      <c r="H279" s="47"/>
      <c r="I279" s="47"/>
    </row>
    <row r="280" spans="2:9" x14ac:dyDescent="0.4">
      <c r="B280" s="47" t="s">
        <v>5987</v>
      </c>
      <c r="C280" s="47"/>
      <c r="D280" s="47" t="s">
        <v>5532</v>
      </c>
      <c r="E280" s="47" t="s">
        <v>5979</v>
      </c>
      <c r="F280" s="47" t="s">
        <v>856</v>
      </c>
      <c r="G280" s="47"/>
      <c r="H280" s="47"/>
      <c r="I280" s="47"/>
    </row>
    <row r="281" spans="2:9" x14ac:dyDescent="0.4">
      <c r="B281" s="47" t="s">
        <v>5988</v>
      </c>
      <c r="C281" s="47"/>
      <c r="D281" s="47" t="s">
        <v>5532</v>
      </c>
      <c r="E281" s="47" t="s">
        <v>5979</v>
      </c>
      <c r="F281" s="47" t="s">
        <v>857</v>
      </c>
      <c r="G281" s="47"/>
      <c r="H281" s="47"/>
      <c r="I281" s="47"/>
    </row>
    <row r="282" spans="2:9" x14ac:dyDescent="0.4">
      <c r="B282" s="47" t="s">
        <v>3802</v>
      </c>
      <c r="C282" s="47"/>
      <c r="D282" s="47" t="s">
        <v>5532</v>
      </c>
      <c r="E282" s="47" t="s">
        <v>5979</v>
      </c>
      <c r="F282" s="47" t="s">
        <v>117</v>
      </c>
      <c r="G282" s="47"/>
      <c r="H282" s="47"/>
      <c r="I282" s="47"/>
    </row>
    <row r="283" spans="2:9" x14ac:dyDescent="0.4">
      <c r="B283" s="47" t="s">
        <v>5989</v>
      </c>
      <c r="C283" s="47"/>
      <c r="D283" s="47" t="s">
        <v>5532</v>
      </c>
      <c r="E283" s="47" t="s">
        <v>5979</v>
      </c>
      <c r="F283" s="47" t="s">
        <v>867</v>
      </c>
      <c r="G283" s="47"/>
      <c r="H283" s="47"/>
      <c r="I283" s="47"/>
    </row>
    <row r="284" spans="2:9" x14ac:dyDescent="0.4">
      <c r="B284" s="47" t="s">
        <v>3379</v>
      </c>
      <c r="C284" s="47"/>
      <c r="D284" s="47" t="s">
        <v>5532</v>
      </c>
      <c r="E284" s="47" t="s">
        <v>5979</v>
      </c>
      <c r="F284" s="47" t="s">
        <v>865</v>
      </c>
      <c r="G284" s="47"/>
      <c r="H284" s="47"/>
      <c r="I284" s="47"/>
    </row>
    <row r="285" spans="2:9" x14ac:dyDescent="0.4">
      <c r="B285" s="47" t="s">
        <v>375</v>
      </c>
      <c r="C285" s="47"/>
      <c r="D285" s="47" t="s">
        <v>5532</v>
      </c>
      <c r="E285" s="47" t="s">
        <v>5979</v>
      </c>
      <c r="F285" s="47" t="s">
        <v>889</v>
      </c>
      <c r="G285" s="47"/>
      <c r="H285" s="47"/>
      <c r="I285" s="47"/>
    </row>
    <row r="286" spans="2:9" x14ac:dyDescent="0.4">
      <c r="B286" s="47" t="s">
        <v>5438</v>
      </c>
      <c r="C286" s="47"/>
      <c r="D286" s="47" t="s">
        <v>5532</v>
      </c>
      <c r="E286" s="47" t="s">
        <v>5979</v>
      </c>
      <c r="F286" s="47" t="s">
        <v>1165</v>
      </c>
      <c r="G286" s="47"/>
      <c r="H286" s="47"/>
      <c r="I286" s="47"/>
    </row>
    <row r="287" spans="2:9" x14ac:dyDescent="0.4">
      <c r="B287" s="47" t="s">
        <v>5997</v>
      </c>
      <c r="C287" s="47"/>
      <c r="D287" s="47" t="s">
        <v>5532</v>
      </c>
      <c r="E287" s="47" t="s">
        <v>5979</v>
      </c>
      <c r="F287" s="47" t="s">
        <v>760</v>
      </c>
      <c r="G287" s="47"/>
      <c r="H287" s="47"/>
      <c r="I287" s="47"/>
    </row>
    <row r="288" spans="2:9" x14ac:dyDescent="0.4">
      <c r="B288" s="47" t="s">
        <v>51</v>
      </c>
      <c r="C288" s="47"/>
      <c r="D288" s="47" t="s">
        <v>5532</v>
      </c>
      <c r="E288" s="47" t="s">
        <v>5979</v>
      </c>
      <c r="F288" s="47" t="s">
        <v>1216</v>
      </c>
      <c r="G288" s="47"/>
      <c r="H288" s="47"/>
      <c r="I288" s="47"/>
    </row>
    <row r="289" spans="2:9" x14ac:dyDescent="0.4">
      <c r="B289" s="47" t="s">
        <v>6845</v>
      </c>
      <c r="C289" s="47"/>
      <c r="D289" s="47" t="s">
        <v>5532</v>
      </c>
      <c r="E289" s="47" t="s">
        <v>5979</v>
      </c>
      <c r="F289" s="47" t="s">
        <v>1208</v>
      </c>
      <c r="G289" s="47"/>
      <c r="H289" s="47"/>
      <c r="I289" s="47"/>
    </row>
    <row r="290" spans="2:9" x14ac:dyDescent="0.4">
      <c r="B290" s="47" t="s">
        <v>3007</v>
      </c>
      <c r="C290" s="47"/>
      <c r="D290" s="47" t="s">
        <v>5532</v>
      </c>
      <c r="E290" s="47" t="s">
        <v>6008</v>
      </c>
      <c r="F290" s="47" t="s">
        <v>811</v>
      </c>
      <c r="G290" s="47"/>
      <c r="H290" s="47"/>
      <c r="I290" s="47"/>
    </row>
    <row r="291" spans="2:9" x14ac:dyDescent="0.4">
      <c r="B291" s="47" t="s">
        <v>6009</v>
      </c>
      <c r="C291" s="47"/>
      <c r="D291" s="47" t="s">
        <v>5532</v>
      </c>
      <c r="E291" s="47" t="s">
        <v>6008</v>
      </c>
      <c r="F291" s="47" t="s">
        <v>814</v>
      </c>
      <c r="G291" s="47"/>
      <c r="H291" s="47"/>
      <c r="I291" s="47"/>
    </row>
    <row r="292" spans="2:9" x14ac:dyDescent="0.4">
      <c r="B292" s="47" t="s">
        <v>6011</v>
      </c>
      <c r="C292" s="47"/>
      <c r="D292" s="47" t="s">
        <v>5532</v>
      </c>
      <c r="E292" s="47" t="s">
        <v>6008</v>
      </c>
      <c r="F292" s="47" t="s">
        <v>471</v>
      </c>
      <c r="G292" s="47"/>
      <c r="H292" s="47"/>
      <c r="I292" s="47"/>
    </row>
    <row r="293" spans="2:9" x14ac:dyDescent="0.4">
      <c r="B293" s="47" t="s">
        <v>6012</v>
      </c>
      <c r="C293" s="47"/>
      <c r="D293" s="47" t="s">
        <v>5532</v>
      </c>
      <c r="E293" s="47" t="s">
        <v>6008</v>
      </c>
      <c r="F293" s="47" t="s">
        <v>446</v>
      </c>
      <c r="G293" s="47"/>
      <c r="H293" s="47"/>
      <c r="I293" s="47"/>
    </row>
    <row r="294" spans="2:9" x14ac:dyDescent="0.4">
      <c r="B294" s="47" t="s">
        <v>2528</v>
      </c>
      <c r="C294" s="47"/>
      <c r="D294" s="47" t="s">
        <v>5532</v>
      </c>
      <c r="E294" s="47" t="s">
        <v>6008</v>
      </c>
      <c r="F294" s="47" t="s">
        <v>800</v>
      </c>
      <c r="G294" s="47"/>
      <c r="H294" s="47"/>
      <c r="I294" s="47"/>
    </row>
    <row r="295" spans="2:9" x14ac:dyDescent="0.4">
      <c r="B295" s="47" t="s">
        <v>6013</v>
      </c>
      <c r="C295" s="47"/>
      <c r="D295" s="47" t="s">
        <v>5532</v>
      </c>
      <c r="E295" s="47" t="s">
        <v>6008</v>
      </c>
      <c r="F295" s="47" t="s">
        <v>833</v>
      </c>
      <c r="G295" s="47"/>
      <c r="H295" s="47"/>
      <c r="I295" s="47"/>
    </row>
    <row r="296" spans="2:9" x14ac:dyDescent="0.4">
      <c r="B296" s="47" t="s">
        <v>6014</v>
      </c>
      <c r="C296" s="47"/>
      <c r="D296" s="47" t="s">
        <v>5532</v>
      </c>
      <c r="E296" s="47" t="s">
        <v>6008</v>
      </c>
      <c r="F296" s="47" t="s">
        <v>836</v>
      </c>
      <c r="G296" s="47"/>
      <c r="H296" s="47"/>
      <c r="I296" s="47"/>
    </row>
    <row r="297" spans="2:9" x14ac:dyDescent="0.4">
      <c r="B297" s="47" t="s">
        <v>2966</v>
      </c>
      <c r="C297" s="47"/>
      <c r="D297" s="47" t="s">
        <v>5532</v>
      </c>
      <c r="E297" s="47" t="s">
        <v>6008</v>
      </c>
      <c r="F297" s="47" t="s">
        <v>844</v>
      </c>
      <c r="G297" s="47"/>
      <c r="H297" s="47"/>
      <c r="I297" s="47"/>
    </row>
    <row r="298" spans="2:9" x14ac:dyDescent="0.4">
      <c r="B298" s="47" t="s">
        <v>1580</v>
      </c>
      <c r="C298" s="47"/>
      <c r="D298" s="47" t="s">
        <v>5532</v>
      </c>
      <c r="E298" s="47" t="s">
        <v>6008</v>
      </c>
      <c r="F298" s="47" t="s">
        <v>845</v>
      </c>
      <c r="G298" s="47"/>
      <c r="H298" s="47"/>
      <c r="I298" s="47"/>
    </row>
    <row r="299" spans="2:9" x14ac:dyDescent="0.4">
      <c r="B299" s="47" t="s">
        <v>6015</v>
      </c>
      <c r="C299" s="47"/>
      <c r="D299" s="47" t="s">
        <v>5532</v>
      </c>
      <c r="E299" s="47" t="s">
        <v>6008</v>
      </c>
      <c r="F299" s="47" t="s">
        <v>853</v>
      </c>
      <c r="G299" s="47"/>
      <c r="H299" s="47"/>
      <c r="I299" s="47"/>
    </row>
    <row r="300" spans="2:9" x14ac:dyDescent="0.4">
      <c r="B300" s="47" t="s">
        <v>6016</v>
      </c>
      <c r="C300" s="47"/>
      <c r="D300" s="47" t="s">
        <v>5532</v>
      </c>
      <c r="E300" s="47" t="s">
        <v>6008</v>
      </c>
      <c r="F300" s="47" t="s">
        <v>856</v>
      </c>
      <c r="G300" s="47"/>
      <c r="H300" s="47"/>
      <c r="I300" s="47"/>
    </row>
    <row r="301" spans="2:9" x14ac:dyDescent="0.4">
      <c r="B301" s="47" t="s">
        <v>6017</v>
      </c>
      <c r="C301" s="47"/>
      <c r="D301" s="47" t="s">
        <v>5532</v>
      </c>
      <c r="E301" s="47" t="s">
        <v>6008</v>
      </c>
      <c r="F301" s="47" t="s">
        <v>1165</v>
      </c>
      <c r="G301" s="47"/>
      <c r="H301" s="47"/>
      <c r="I301" s="47"/>
    </row>
    <row r="302" spans="2:9" x14ac:dyDescent="0.4">
      <c r="B302" s="47" t="s">
        <v>6020</v>
      </c>
      <c r="C302" s="47"/>
      <c r="D302" s="47" t="s">
        <v>5532</v>
      </c>
      <c r="E302" s="47" t="s">
        <v>6008</v>
      </c>
      <c r="F302" s="47" t="s">
        <v>1172</v>
      </c>
      <c r="G302" s="47"/>
      <c r="H302" s="47"/>
      <c r="I302" s="47"/>
    </row>
    <row r="303" spans="2:9" x14ac:dyDescent="0.4">
      <c r="B303" s="47" t="s">
        <v>6022</v>
      </c>
      <c r="C303" s="47"/>
      <c r="D303" s="47" t="s">
        <v>5532</v>
      </c>
      <c r="E303" s="47" t="s">
        <v>6008</v>
      </c>
      <c r="F303" s="47" t="s">
        <v>1182</v>
      </c>
      <c r="G303" s="47"/>
      <c r="H303" s="47"/>
      <c r="I303" s="47"/>
    </row>
    <row r="304" spans="2:9" x14ac:dyDescent="0.4">
      <c r="B304" s="47" t="s">
        <v>1056</v>
      </c>
      <c r="C304" s="47"/>
      <c r="D304" s="47" t="s">
        <v>5532</v>
      </c>
      <c r="E304" s="47" t="s">
        <v>6028</v>
      </c>
      <c r="F304" s="47" t="s">
        <v>811</v>
      </c>
      <c r="G304" s="47"/>
      <c r="H304" s="47"/>
      <c r="I304" s="47"/>
    </row>
    <row r="305" spans="2:9" x14ac:dyDescent="0.4">
      <c r="B305" s="47" t="s">
        <v>6029</v>
      </c>
      <c r="C305" s="47"/>
      <c r="D305" s="47" t="s">
        <v>5532</v>
      </c>
      <c r="E305" s="47" t="s">
        <v>6028</v>
      </c>
      <c r="F305" s="47" t="s">
        <v>814</v>
      </c>
      <c r="G305" s="47"/>
      <c r="H305" s="47"/>
      <c r="I305" s="47"/>
    </row>
    <row r="306" spans="2:9" x14ac:dyDescent="0.4">
      <c r="B306" s="47" t="s">
        <v>6030</v>
      </c>
      <c r="C306" s="47"/>
      <c r="D306" s="47" t="s">
        <v>5532</v>
      </c>
      <c r="E306" s="47" t="s">
        <v>6028</v>
      </c>
      <c r="F306" s="47" t="s">
        <v>471</v>
      </c>
      <c r="G306" s="47"/>
      <c r="H306" s="47"/>
      <c r="I306" s="47"/>
    </row>
    <row r="307" spans="2:9" x14ac:dyDescent="0.4">
      <c r="B307" s="47" t="s">
        <v>110</v>
      </c>
      <c r="C307" s="47"/>
      <c r="D307" s="47" t="s">
        <v>5532</v>
      </c>
      <c r="E307" s="47" t="s">
        <v>6028</v>
      </c>
      <c r="F307" s="47" t="s">
        <v>446</v>
      </c>
      <c r="G307" s="47"/>
      <c r="H307" s="47"/>
      <c r="I307" s="47"/>
    </row>
    <row r="308" spans="2:9" x14ac:dyDescent="0.4">
      <c r="B308" s="47" t="s">
        <v>2870</v>
      </c>
      <c r="C308" s="47"/>
      <c r="D308" s="47" t="s">
        <v>5532</v>
      </c>
      <c r="E308" s="47" t="s">
        <v>6028</v>
      </c>
      <c r="F308" s="47" t="s">
        <v>800</v>
      </c>
      <c r="G308" s="47"/>
      <c r="H308" s="47"/>
      <c r="I308" s="47"/>
    </row>
    <row r="309" spans="2:9" x14ac:dyDescent="0.4">
      <c r="B309" s="47" t="s">
        <v>6031</v>
      </c>
      <c r="C309" s="47"/>
      <c r="D309" s="47" t="s">
        <v>5532</v>
      </c>
      <c r="E309" s="47" t="s">
        <v>6028</v>
      </c>
      <c r="F309" s="47" t="s">
        <v>833</v>
      </c>
      <c r="G309" s="47"/>
      <c r="H309" s="47"/>
      <c r="I309" s="47"/>
    </row>
    <row r="310" spans="2:9" x14ac:dyDescent="0.4">
      <c r="B310" s="47" t="s">
        <v>6032</v>
      </c>
      <c r="C310" s="47"/>
      <c r="D310" s="47" t="s">
        <v>5532</v>
      </c>
      <c r="E310" s="47" t="s">
        <v>6028</v>
      </c>
      <c r="F310" s="47" t="s">
        <v>836</v>
      </c>
      <c r="G310" s="47"/>
      <c r="H310" s="47"/>
      <c r="I310" s="47"/>
    </row>
    <row r="311" spans="2:9" x14ac:dyDescent="0.4">
      <c r="B311" s="47" t="s">
        <v>513</v>
      </c>
      <c r="C311" s="47"/>
      <c r="D311" s="47" t="s">
        <v>5532</v>
      </c>
      <c r="E311" s="47" t="s">
        <v>6028</v>
      </c>
      <c r="F311" s="47" t="s">
        <v>844</v>
      </c>
      <c r="G311" s="47"/>
      <c r="H311" s="47"/>
      <c r="I311" s="47"/>
    </row>
    <row r="312" spans="2:9" x14ac:dyDescent="0.4">
      <c r="B312" s="47" t="s">
        <v>3635</v>
      </c>
      <c r="C312" s="47"/>
      <c r="D312" s="47" t="s">
        <v>5532</v>
      </c>
      <c r="E312" s="47" t="s">
        <v>6028</v>
      </c>
      <c r="F312" s="47" t="s">
        <v>845</v>
      </c>
      <c r="G312" s="47"/>
      <c r="H312" s="47"/>
      <c r="I312" s="47"/>
    </row>
    <row r="313" spans="2:9" x14ac:dyDescent="0.4">
      <c r="B313" s="47" t="s">
        <v>6033</v>
      </c>
      <c r="C313" s="47"/>
      <c r="D313" s="47" t="s">
        <v>5532</v>
      </c>
      <c r="E313" s="47" t="s">
        <v>6028</v>
      </c>
      <c r="F313" s="47" t="s">
        <v>853</v>
      </c>
      <c r="G313" s="47"/>
      <c r="H313" s="47"/>
      <c r="I313" s="47"/>
    </row>
    <row r="314" spans="2:9" x14ac:dyDescent="0.4">
      <c r="B314" s="47" t="s">
        <v>2687</v>
      </c>
      <c r="C314" s="47"/>
      <c r="D314" s="47" t="s">
        <v>5532</v>
      </c>
      <c r="E314" s="47" t="s">
        <v>6028</v>
      </c>
      <c r="F314" s="47" t="s">
        <v>856</v>
      </c>
      <c r="G314" s="47"/>
      <c r="H314" s="47"/>
      <c r="I314" s="47"/>
    </row>
    <row r="315" spans="2:9" x14ac:dyDescent="0.4">
      <c r="B315" s="47" t="s">
        <v>3994</v>
      </c>
      <c r="C315" s="47"/>
      <c r="D315" s="47" t="s">
        <v>5532</v>
      </c>
      <c r="E315" s="47" t="s">
        <v>6028</v>
      </c>
      <c r="F315" s="47" t="s">
        <v>857</v>
      </c>
      <c r="G315" s="47"/>
      <c r="H315" s="47"/>
      <c r="I315" s="47"/>
    </row>
    <row r="316" spans="2:9" x14ac:dyDescent="0.4">
      <c r="B316" s="47" t="s">
        <v>6034</v>
      </c>
      <c r="C316" s="47"/>
      <c r="D316" s="47" t="s">
        <v>5532</v>
      </c>
      <c r="E316" s="47" t="s">
        <v>6028</v>
      </c>
      <c r="F316" s="47" t="s">
        <v>117</v>
      </c>
      <c r="G316" s="47"/>
      <c r="H316" s="47"/>
      <c r="I316" s="47"/>
    </row>
    <row r="317" spans="2:9" x14ac:dyDescent="0.4">
      <c r="B317" s="47" t="s">
        <v>750</v>
      </c>
      <c r="C317" s="47"/>
      <c r="D317" s="47" t="s">
        <v>5532</v>
      </c>
      <c r="E317" s="47" t="s">
        <v>6028</v>
      </c>
      <c r="F317" s="47" t="s">
        <v>867</v>
      </c>
      <c r="G317" s="47"/>
      <c r="H317" s="47"/>
      <c r="I317" s="47"/>
    </row>
    <row r="318" spans="2:9" x14ac:dyDescent="0.4">
      <c r="B318" s="47" t="s">
        <v>1958</v>
      </c>
      <c r="C318" s="47"/>
      <c r="D318" s="47" t="s">
        <v>5532</v>
      </c>
      <c r="E318" s="47" t="s">
        <v>6028</v>
      </c>
      <c r="F318" s="47" t="s">
        <v>865</v>
      </c>
      <c r="G318" s="47"/>
      <c r="H318" s="47"/>
      <c r="I318" s="47"/>
    </row>
    <row r="319" spans="2:9" x14ac:dyDescent="0.4">
      <c r="B319" s="47" t="s">
        <v>6035</v>
      </c>
      <c r="C319" s="47"/>
      <c r="D319" s="47" t="s">
        <v>5532</v>
      </c>
      <c r="E319" s="47" t="s">
        <v>6028</v>
      </c>
      <c r="F319" s="47" t="s">
        <v>889</v>
      </c>
      <c r="G319" s="47"/>
      <c r="H319" s="47"/>
      <c r="I319" s="47"/>
    </row>
    <row r="320" spans="2:9" x14ac:dyDescent="0.4">
      <c r="B320" s="47" t="s">
        <v>4496</v>
      </c>
      <c r="C320" s="47"/>
      <c r="D320" s="47" t="s">
        <v>5532</v>
      </c>
      <c r="E320" s="47" t="s">
        <v>6028</v>
      </c>
      <c r="F320" s="47" t="s">
        <v>897</v>
      </c>
      <c r="G320" s="47"/>
      <c r="H320" s="47"/>
      <c r="I320" s="47"/>
    </row>
    <row r="321" spans="2:9" x14ac:dyDescent="0.4">
      <c r="B321" s="47" t="s">
        <v>3864</v>
      </c>
      <c r="C321" s="47"/>
      <c r="D321" s="47" t="s">
        <v>5532</v>
      </c>
      <c r="E321" s="47" t="s">
        <v>6028</v>
      </c>
      <c r="F321" s="47" t="s">
        <v>901</v>
      </c>
      <c r="G321" s="47"/>
      <c r="H321" s="47"/>
      <c r="I321" s="47"/>
    </row>
    <row r="322" spans="2:9" x14ac:dyDescent="0.4">
      <c r="B322" s="47" t="s">
        <v>6041</v>
      </c>
      <c r="C322" s="47"/>
      <c r="D322" s="47" t="s">
        <v>5532</v>
      </c>
      <c r="E322" s="47" t="s">
        <v>6028</v>
      </c>
      <c r="F322" s="47" t="s">
        <v>961</v>
      </c>
      <c r="G322" s="47"/>
      <c r="H322" s="47"/>
      <c r="I322" s="47"/>
    </row>
    <row r="323" spans="2:9" x14ac:dyDescent="0.4">
      <c r="B323" s="47" t="s">
        <v>4110</v>
      </c>
      <c r="C323" s="47"/>
      <c r="D323" s="47" t="s">
        <v>5532</v>
      </c>
      <c r="E323" s="47" t="s">
        <v>6047</v>
      </c>
      <c r="F323" s="47" t="s">
        <v>811</v>
      </c>
      <c r="G323" s="47"/>
      <c r="H323" s="47"/>
      <c r="I323" s="47"/>
    </row>
    <row r="324" spans="2:9" x14ac:dyDescent="0.4">
      <c r="B324" s="47" t="s">
        <v>4469</v>
      </c>
      <c r="C324" s="47"/>
      <c r="D324" s="47" t="s">
        <v>5532</v>
      </c>
      <c r="E324" s="47" t="s">
        <v>6047</v>
      </c>
      <c r="F324" s="47" t="s">
        <v>814</v>
      </c>
      <c r="G324" s="47"/>
      <c r="H324" s="47"/>
      <c r="I324" s="47"/>
    </row>
    <row r="325" spans="2:9" x14ac:dyDescent="0.4">
      <c r="B325" s="47" t="s">
        <v>6048</v>
      </c>
      <c r="C325" s="47"/>
      <c r="D325" s="47" t="s">
        <v>5532</v>
      </c>
      <c r="E325" s="47" t="s">
        <v>6047</v>
      </c>
      <c r="F325" s="47" t="s">
        <v>471</v>
      </c>
      <c r="G325" s="47"/>
      <c r="H325" s="47"/>
      <c r="I325" s="47"/>
    </row>
    <row r="326" spans="2:9" x14ac:dyDescent="0.4">
      <c r="B326" s="47" t="s">
        <v>6049</v>
      </c>
      <c r="C326" s="47"/>
      <c r="D326" s="47" t="s">
        <v>5532</v>
      </c>
      <c r="E326" s="47" t="s">
        <v>6047</v>
      </c>
      <c r="F326" s="47" t="s">
        <v>446</v>
      </c>
      <c r="G326" s="47"/>
      <c r="H326" s="47"/>
      <c r="I326" s="47"/>
    </row>
    <row r="327" spans="2:9" x14ac:dyDescent="0.4">
      <c r="B327" s="47" t="s">
        <v>1523</v>
      </c>
      <c r="C327" s="47"/>
      <c r="D327" s="47" t="s">
        <v>5532</v>
      </c>
      <c r="E327" s="47" t="s">
        <v>6047</v>
      </c>
      <c r="F327" s="47" t="s">
        <v>800</v>
      </c>
      <c r="G327" s="47"/>
      <c r="H327" s="47"/>
      <c r="I327" s="47"/>
    </row>
    <row r="328" spans="2:9" x14ac:dyDescent="0.4">
      <c r="B328" s="47" t="s">
        <v>6050</v>
      </c>
      <c r="C328" s="47"/>
      <c r="D328" s="47" t="s">
        <v>5532</v>
      </c>
      <c r="E328" s="47" t="s">
        <v>6047</v>
      </c>
      <c r="F328" s="47" t="s">
        <v>833</v>
      </c>
      <c r="G328" s="47"/>
      <c r="H328" s="47"/>
      <c r="I328" s="47"/>
    </row>
    <row r="329" spans="2:9" x14ac:dyDescent="0.4">
      <c r="B329" s="47" t="s">
        <v>5389</v>
      </c>
      <c r="C329" s="47"/>
      <c r="D329" s="47" t="s">
        <v>5532</v>
      </c>
      <c r="E329" s="47" t="s">
        <v>1648</v>
      </c>
      <c r="F329" s="47" t="s">
        <v>811</v>
      </c>
      <c r="G329" s="47"/>
      <c r="H329" s="47"/>
      <c r="I329" s="47"/>
    </row>
    <row r="330" spans="2:9" x14ac:dyDescent="0.4">
      <c r="B330" s="47" t="s">
        <v>851</v>
      </c>
      <c r="C330" s="47"/>
      <c r="D330" s="47" t="s">
        <v>5532</v>
      </c>
      <c r="E330" s="47" t="s">
        <v>1648</v>
      </c>
      <c r="F330" s="47" t="s">
        <v>814</v>
      </c>
      <c r="G330" s="47"/>
      <c r="H330" s="47"/>
      <c r="I330" s="47"/>
    </row>
    <row r="331" spans="2:9" x14ac:dyDescent="0.4">
      <c r="B331" s="47" t="s">
        <v>6051</v>
      </c>
      <c r="C331" s="47"/>
      <c r="D331" s="47" t="s">
        <v>5532</v>
      </c>
      <c r="E331" s="47" t="s">
        <v>1648</v>
      </c>
      <c r="F331" s="47" t="s">
        <v>471</v>
      </c>
      <c r="G331" s="47"/>
      <c r="H331" s="47"/>
      <c r="I331" s="47"/>
    </row>
    <row r="332" spans="2:9" x14ac:dyDescent="0.4">
      <c r="B332" s="47" t="s">
        <v>530</v>
      </c>
      <c r="C332" s="47"/>
      <c r="D332" s="47" t="s">
        <v>5532</v>
      </c>
      <c r="E332" s="47" t="s">
        <v>2277</v>
      </c>
      <c r="F332" s="47" t="s">
        <v>811</v>
      </c>
      <c r="G332" s="47"/>
      <c r="H332" s="47"/>
      <c r="I332" s="47"/>
    </row>
    <row r="333" spans="2:9" x14ac:dyDescent="0.4">
      <c r="B333" s="47" t="s">
        <v>4943</v>
      </c>
      <c r="C333" s="47"/>
      <c r="D333" s="47" t="s">
        <v>5532</v>
      </c>
      <c r="E333" s="47" t="s">
        <v>2277</v>
      </c>
      <c r="F333" s="47" t="s">
        <v>814</v>
      </c>
      <c r="G333" s="47"/>
      <c r="H333" s="47"/>
      <c r="I333" s="47"/>
    </row>
    <row r="334" spans="2:9" x14ac:dyDescent="0.4">
      <c r="B334" s="47" t="s">
        <v>6054</v>
      </c>
      <c r="C334" s="47"/>
      <c r="D334" s="47" t="s">
        <v>5532</v>
      </c>
      <c r="E334" s="47" t="s">
        <v>2277</v>
      </c>
      <c r="F334" s="47" t="s">
        <v>471</v>
      </c>
      <c r="G334" s="47"/>
      <c r="H334" s="47"/>
      <c r="I334" s="47"/>
    </row>
    <row r="335" spans="2:9" x14ac:dyDescent="0.4">
      <c r="B335" s="47" t="s">
        <v>6057</v>
      </c>
      <c r="C335" s="47"/>
      <c r="D335" s="47" t="s">
        <v>5532</v>
      </c>
      <c r="E335" s="47" t="s">
        <v>2277</v>
      </c>
      <c r="F335" s="47" t="s">
        <v>446</v>
      </c>
      <c r="G335" s="47"/>
      <c r="H335" s="47"/>
      <c r="I335" s="47"/>
    </row>
    <row r="336" spans="2:9" x14ac:dyDescent="0.4">
      <c r="B336" s="47" t="s">
        <v>4237</v>
      </c>
      <c r="C336" s="47"/>
      <c r="D336" s="47" t="s">
        <v>5532</v>
      </c>
      <c r="E336" s="47" t="s">
        <v>2277</v>
      </c>
      <c r="F336" s="47" t="s">
        <v>800</v>
      </c>
      <c r="G336" s="47"/>
      <c r="H336" s="47"/>
      <c r="I336" s="47"/>
    </row>
    <row r="337" spans="2:9" x14ac:dyDescent="0.4">
      <c r="B337" s="47" t="s">
        <v>6058</v>
      </c>
      <c r="C337" s="47"/>
      <c r="D337" s="47" t="s">
        <v>5532</v>
      </c>
      <c r="E337" s="47" t="s">
        <v>2277</v>
      </c>
      <c r="F337" s="47" t="s">
        <v>833</v>
      </c>
      <c r="G337" s="47"/>
      <c r="H337" s="47"/>
      <c r="I337" s="47"/>
    </row>
    <row r="338" spans="2:9" x14ac:dyDescent="0.4">
      <c r="B338" s="47" t="s">
        <v>6065</v>
      </c>
      <c r="C338" s="47"/>
      <c r="D338" s="47" t="s">
        <v>5532</v>
      </c>
      <c r="E338" s="47" t="s">
        <v>6064</v>
      </c>
      <c r="F338" s="47" t="s">
        <v>811</v>
      </c>
      <c r="G338" s="47"/>
      <c r="H338" s="47"/>
      <c r="I338" s="47"/>
    </row>
    <row r="339" spans="2:9" x14ac:dyDescent="0.4">
      <c r="B339" s="47" t="s">
        <v>6066</v>
      </c>
      <c r="C339" s="47"/>
      <c r="D339" s="47" t="s">
        <v>5532</v>
      </c>
      <c r="E339" s="47" t="s">
        <v>6064</v>
      </c>
      <c r="F339" s="47" t="s">
        <v>814</v>
      </c>
      <c r="G339" s="47"/>
      <c r="H339" s="47"/>
      <c r="I339" s="47"/>
    </row>
    <row r="340" spans="2:9" x14ac:dyDescent="0.4">
      <c r="B340" s="47" t="s">
        <v>6068</v>
      </c>
      <c r="C340" s="47"/>
      <c r="D340" s="47" t="s">
        <v>5532</v>
      </c>
      <c r="E340" s="47" t="s">
        <v>6064</v>
      </c>
      <c r="F340" s="47" t="s">
        <v>471</v>
      </c>
      <c r="G340" s="47"/>
      <c r="H340" s="47"/>
      <c r="I340" s="47"/>
    </row>
    <row r="341" spans="2:9" x14ac:dyDescent="0.4">
      <c r="B341" s="47" t="s">
        <v>5140</v>
      </c>
      <c r="C341" s="47"/>
      <c r="D341" s="47" t="s">
        <v>5532</v>
      </c>
      <c r="E341" s="47" t="s">
        <v>6064</v>
      </c>
      <c r="F341" s="47" t="s">
        <v>446</v>
      </c>
      <c r="G341" s="47"/>
      <c r="H341" s="47"/>
      <c r="I341" s="47"/>
    </row>
    <row r="342" spans="2:9" x14ac:dyDescent="0.4">
      <c r="B342" s="47" t="s">
        <v>1617</v>
      </c>
      <c r="C342" s="47"/>
      <c r="D342" s="47" t="s">
        <v>5532</v>
      </c>
      <c r="E342" s="47" t="s">
        <v>6064</v>
      </c>
      <c r="F342" s="47" t="s">
        <v>800</v>
      </c>
      <c r="G342" s="47"/>
      <c r="H342" s="47"/>
      <c r="I342" s="47"/>
    </row>
    <row r="343" spans="2:9" x14ac:dyDescent="0.4">
      <c r="B343" s="47" t="s">
        <v>5925</v>
      </c>
      <c r="C343" s="47"/>
      <c r="D343" s="47" t="s">
        <v>5532</v>
      </c>
      <c r="E343" s="47" t="s">
        <v>6064</v>
      </c>
      <c r="F343" s="47" t="s">
        <v>833</v>
      </c>
      <c r="G343" s="47"/>
      <c r="H343" s="47"/>
      <c r="I343" s="47"/>
    </row>
    <row r="344" spans="2:9" x14ac:dyDescent="0.4">
      <c r="B344" s="47" t="s">
        <v>6072</v>
      </c>
      <c r="C344" s="47"/>
      <c r="D344" s="47" t="s">
        <v>5532</v>
      </c>
      <c r="E344" s="47" t="s">
        <v>6071</v>
      </c>
      <c r="F344" s="47" t="s">
        <v>811</v>
      </c>
      <c r="G344" s="47"/>
      <c r="H344" s="47"/>
      <c r="I344" s="47"/>
    </row>
    <row r="345" spans="2:9" x14ac:dyDescent="0.4">
      <c r="B345" s="47" t="s">
        <v>6075</v>
      </c>
      <c r="C345" s="47"/>
      <c r="D345" s="47" t="s">
        <v>5532</v>
      </c>
      <c r="E345" s="47" t="s">
        <v>6071</v>
      </c>
      <c r="F345" s="47" t="s">
        <v>814</v>
      </c>
      <c r="G345" s="47"/>
      <c r="H345" s="47"/>
      <c r="I345" s="47"/>
    </row>
    <row r="346" spans="2:9" x14ac:dyDescent="0.4">
      <c r="B346" s="47" t="s">
        <v>4450</v>
      </c>
      <c r="C346" s="47"/>
      <c r="D346" s="47" t="s">
        <v>5532</v>
      </c>
      <c r="E346" s="47" t="s">
        <v>5405</v>
      </c>
      <c r="F346" s="47" t="s">
        <v>811</v>
      </c>
      <c r="G346" s="47"/>
      <c r="H346" s="47"/>
      <c r="I346" s="47"/>
    </row>
    <row r="347" spans="2:9" x14ac:dyDescent="0.4">
      <c r="B347" s="47" t="s">
        <v>2882</v>
      </c>
      <c r="C347" s="47"/>
      <c r="D347" s="47" t="s">
        <v>5532</v>
      </c>
      <c r="E347" s="47" t="s">
        <v>5405</v>
      </c>
      <c r="F347" s="47" t="s">
        <v>814</v>
      </c>
      <c r="G347" s="47"/>
      <c r="H347" s="47"/>
      <c r="I347" s="47"/>
    </row>
    <row r="348" spans="2:9" x14ac:dyDescent="0.4">
      <c r="B348" s="47" t="s">
        <v>6076</v>
      </c>
      <c r="C348" s="47"/>
      <c r="D348" s="47" t="s">
        <v>5532</v>
      </c>
      <c r="E348" s="47" t="s">
        <v>5405</v>
      </c>
      <c r="F348" s="47" t="s">
        <v>471</v>
      </c>
      <c r="G348" s="47"/>
      <c r="H348" s="47"/>
      <c r="I348" s="47"/>
    </row>
    <row r="349" spans="2:9" x14ac:dyDescent="0.4">
      <c r="B349" s="47" t="s">
        <v>6080</v>
      </c>
      <c r="C349" s="47"/>
      <c r="D349" s="47" t="s">
        <v>5532</v>
      </c>
      <c r="E349" s="47" t="s">
        <v>5405</v>
      </c>
      <c r="F349" s="47" t="s">
        <v>446</v>
      </c>
      <c r="G349" s="47"/>
      <c r="H349" s="47"/>
      <c r="I349" s="47"/>
    </row>
    <row r="350" spans="2:9" x14ac:dyDescent="0.4">
      <c r="B350" s="47" t="s">
        <v>3281</v>
      </c>
      <c r="C350" s="47"/>
      <c r="D350" s="47" t="s">
        <v>5532</v>
      </c>
      <c r="E350" s="47" t="s">
        <v>5405</v>
      </c>
      <c r="F350" s="47" t="s">
        <v>800</v>
      </c>
      <c r="G350" s="47"/>
      <c r="H350" s="47"/>
      <c r="I350" s="47"/>
    </row>
    <row r="351" spans="2:9" x14ac:dyDescent="0.4">
      <c r="B351" s="47" t="s">
        <v>6081</v>
      </c>
      <c r="C351" s="47"/>
      <c r="D351" s="47" t="s">
        <v>5532</v>
      </c>
      <c r="E351" s="47" t="s">
        <v>5405</v>
      </c>
      <c r="F351" s="47" t="s">
        <v>833</v>
      </c>
      <c r="G351" s="47"/>
      <c r="H351" s="47"/>
      <c r="I351" s="47"/>
    </row>
    <row r="352" spans="2:9" x14ac:dyDescent="0.4">
      <c r="B352" s="47" t="s">
        <v>6082</v>
      </c>
      <c r="C352" s="47"/>
      <c r="D352" s="47" t="s">
        <v>5532</v>
      </c>
      <c r="E352" s="47" t="s">
        <v>5405</v>
      </c>
      <c r="F352" s="47" t="s">
        <v>1159</v>
      </c>
      <c r="G352" s="47"/>
      <c r="H352" s="47"/>
      <c r="I352" s="47"/>
    </row>
    <row r="353" spans="2:9" x14ac:dyDescent="0.4">
      <c r="B353" s="47" t="s">
        <v>6083</v>
      </c>
      <c r="C353" s="47"/>
      <c r="D353" s="47" t="s">
        <v>5532</v>
      </c>
      <c r="E353" s="47" t="s">
        <v>5405</v>
      </c>
      <c r="F353" s="47" t="s">
        <v>1165</v>
      </c>
      <c r="G353" s="47"/>
      <c r="H353" s="47"/>
      <c r="I353" s="47"/>
    </row>
    <row r="354" spans="2:9" x14ac:dyDescent="0.4">
      <c r="B354" s="47" t="s">
        <v>2720</v>
      </c>
      <c r="C354" s="47"/>
      <c r="D354" s="47" t="s">
        <v>5532</v>
      </c>
      <c r="E354" s="47" t="s">
        <v>5405</v>
      </c>
      <c r="F354" s="47" t="s">
        <v>1168</v>
      </c>
      <c r="G354" s="47"/>
      <c r="H354" s="47"/>
      <c r="I354" s="47"/>
    </row>
    <row r="355" spans="2:9" x14ac:dyDescent="0.4">
      <c r="B355" s="47" t="s">
        <v>6084</v>
      </c>
      <c r="C355" s="47"/>
      <c r="D355" s="47" t="s">
        <v>5532</v>
      </c>
      <c r="E355" s="47" t="s">
        <v>5405</v>
      </c>
      <c r="F355" s="47" t="s">
        <v>1170</v>
      </c>
      <c r="G355" s="47"/>
      <c r="H355" s="47"/>
      <c r="I355" s="47"/>
    </row>
    <row r="356" spans="2:9" x14ac:dyDescent="0.4">
      <c r="B356" s="47" t="s">
        <v>6086</v>
      </c>
      <c r="C356" s="47"/>
      <c r="D356" s="47" t="s">
        <v>5532</v>
      </c>
      <c r="E356" s="47" t="s">
        <v>5405</v>
      </c>
      <c r="F356" s="47" t="s">
        <v>1172</v>
      </c>
      <c r="G356" s="47"/>
      <c r="H356" s="47"/>
      <c r="I356" s="47"/>
    </row>
    <row r="357" spans="2:9" x14ac:dyDescent="0.4">
      <c r="B357" s="47" t="s">
        <v>6086</v>
      </c>
      <c r="C357" s="47"/>
      <c r="D357" s="47" t="s">
        <v>5532</v>
      </c>
      <c r="E357" s="47" t="s">
        <v>5405</v>
      </c>
      <c r="F357" s="47" t="s">
        <v>1174</v>
      </c>
      <c r="G357" s="47"/>
      <c r="H357" s="47"/>
      <c r="I357" s="47"/>
    </row>
    <row r="358" spans="2:9" x14ac:dyDescent="0.4">
      <c r="B358" s="47" t="s">
        <v>2507</v>
      </c>
      <c r="C358" s="47"/>
      <c r="D358" s="47" t="s">
        <v>5532</v>
      </c>
      <c r="E358" s="47" t="s">
        <v>5405</v>
      </c>
      <c r="F358" s="47" t="s">
        <v>912</v>
      </c>
      <c r="G358" s="47"/>
      <c r="H358" s="47"/>
      <c r="I358" s="47"/>
    </row>
    <row r="359" spans="2:9" x14ac:dyDescent="0.4">
      <c r="B359" s="47" t="s">
        <v>2507</v>
      </c>
      <c r="C359" s="47"/>
      <c r="D359" s="47" t="s">
        <v>5532</v>
      </c>
      <c r="E359" s="47" t="s">
        <v>5405</v>
      </c>
      <c r="F359" s="47" t="s">
        <v>1182</v>
      </c>
      <c r="G359" s="47"/>
      <c r="H359" s="47"/>
      <c r="I359" s="47"/>
    </row>
    <row r="360" spans="2:9" x14ac:dyDescent="0.4">
      <c r="B360" s="47" t="s">
        <v>4507</v>
      </c>
      <c r="C360" s="47"/>
      <c r="D360" s="47" t="s">
        <v>5532</v>
      </c>
      <c r="E360" s="47" t="s">
        <v>5405</v>
      </c>
      <c r="F360" s="47" t="s">
        <v>807</v>
      </c>
      <c r="G360" s="47"/>
      <c r="H360" s="47"/>
      <c r="I360" s="47"/>
    </row>
    <row r="361" spans="2:9" x14ac:dyDescent="0.4">
      <c r="B361" s="47" t="s">
        <v>6087</v>
      </c>
      <c r="C361" s="47"/>
      <c r="D361" s="47" t="s">
        <v>5532</v>
      </c>
      <c r="E361" s="47" t="s">
        <v>5405</v>
      </c>
      <c r="F361" s="47" t="s">
        <v>1158</v>
      </c>
      <c r="G361" s="47"/>
      <c r="H361" s="47"/>
      <c r="I361" s="47"/>
    </row>
    <row r="362" spans="2:9" x14ac:dyDescent="0.4">
      <c r="B362" s="47" t="s">
        <v>6847</v>
      </c>
      <c r="C362" s="47"/>
      <c r="D362" s="47" t="s">
        <v>5532</v>
      </c>
      <c r="E362" s="47" t="s">
        <v>5405</v>
      </c>
      <c r="F362" s="47" t="s">
        <v>990</v>
      </c>
      <c r="G362" s="47"/>
      <c r="H362" s="47"/>
      <c r="I362" s="47"/>
    </row>
    <row r="363" spans="2:9" x14ac:dyDescent="0.4">
      <c r="B363" s="47" t="s">
        <v>6088</v>
      </c>
      <c r="C363" s="47"/>
      <c r="D363" s="47" t="s">
        <v>5532</v>
      </c>
      <c r="E363" s="47" t="s">
        <v>5405</v>
      </c>
      <c r="F363" s="47" t="s">
        <v>760</v>
      </c>
      <c r="G363" s="47"/>
      <c r="H363" s="47"/>
      <c r="I363" s="47"/>
    </row>
    <row r="364" spans="2:9" x14ac:dyDescent="0.4">
      <c r="B364" s="47" t="s">
        <v>6848</v>
      </c>
      <c r="C364" s="47"/>
      <c r="D364" s="47" t="s">
        <v>5532</v>
      </c>
      <c r="E364" s="47" t="s">
        <v>5405</v>
      </c>
      <c r="F364" s="47" t="s">
        <v>961</v>
      </c>
      <c r="G364" s="47"/>
      <c r="H364" s="47"/>
      <c r="I364" s="47"/>
    </row>
    <row r="365" spans="2:9" x14ac:dyDescent="0.4">
      <c r="B365" s="47" t="s">
        <v>6158</v>
      </c>
      <c r="C365" s="47"/>
      <c r="D365" s="47" t="s">
        <v>5532</v>
      </c>
      <c r="E365" s="47" t="s">
        <v>5405</v>
      </c>
      <c r="F365" s="47" t="s">
        <v>1216</v>
      </c>
      <c r="G365" s="47"/>
      <c r="H365" s="47"/>
      <c r="I365" s="47"/>
    </row>
    <row r="366" spans="2:9" x14ac:dyDescent="0.4">
      <c r="B366" s="47" t="s">
        <v>6089</v>
      </c>
      <c r="C366" s="47"/>
      <c r="D366" s="47" t="s">
        <v>5532</v>
      </c>
      <c r="E366" s="47" t="s">
        <v>5405</v>
      </c>
      <c r="F366" s="47" t="s">
        <v>854</v>
      </c>
      <c r="G366" s="47"/>
      <c r="H366" s="47"/>
      <c r="I366" s="47"/>
    </row>
    <row r="367" spans="2:9" x14ac:dyDescent="0.4">
      <c r="B367" s="47" t="s">
        <v>6090</v>
      </c>
      <c r="C367" s="47"/>
      <c r="D367" s="47" t="s">
        <v>5532</v>
      </c>
      <c r="E367" s="47" t="s">
        <v>5405</v>
      </c>
      <c r="F367" s="47" t="s">
        <v>1235</v>
      </c>
      <c r="G367" s="47"/>
      <c r="H367" s="47"/>
      <c r="I367" s="47"/>
    </row>
    <row r="368" spans="2:9" x14ac:dyDescent="0.4">
      <c r="B368" s="47" t="s">
        <v>6091</v>
      </c>
      <c r="C368" s="47"/>
      <c r="D368" s="47" t="s">
        <v>5532</v>
      </c>
      <c r="E368" s="47" t="s">
        <v>5405</v>
      </c>
      <c r="F368" s="47" t="s">
        <v>1242</v>
      </c>
      <c r="G368" s="47"/>
      <c r="H368" s="47"/>
      <c r="I368" s="47"/>
    </row>
    <row r="369" spans="2:9" x14ac:dyDescent="0.4">
      <c r="B369" s="47" t="s">
        <v>5505</v>
      </c>
      <c r="C369" s="47"/>
      <c r="D369" s="47" t="s">
        <v>5532</v>
      </c>
      <c r="E369" s="47" t="s">
        <v>5405</v>
      </c>
      <c r="F369" s="47" t="s">
        <v>1245</v>
      </c>
      <c r="G369" s="47"/>
      <c r="H369" s="47"/>
      <c r="I369" s="47"/>
    </row>
    <row r="370" spans="2:9" x14ac:dyDescent="0.4">
      <c r="B370" s="47" t="s">
        <v>4816</v>
      </c>
      <c r="C370" s="47"/>
      <c r="D370" s="47" t="s">
        <v>5532</v>
      </c>
      <c r="E370" s="47" t="s">
        <v>5405</v>
      </c>
      <c r="F370" s="47" t="s">
        <v>202</v>
      </c>
      <c r="G370" s="47"/>
      <c r="H370" s="47"/>
      <c r="I370" s="47"/>
    </row>
    <row r="371" spans="2:9" x14ac:dyDescent="0.4">
      <c r="B371" s="47" t="s">
        <v>6093</v>
      </c>
      <c r="C371" s="47"/>
      <c r="D371" s="47" t="s">
        <v>5532</v>
      </c>
      <c r="E371" s="47" t="s">
        <v>5405</v>
      </c>
      <c r="F371" s="47" t="s">
        <v>1249</v>
      </c>
      <c r="G371" s="47"/>
      <c r="H371" s="47"/>
      <c r="I371" s="47"/>
    </row>
    <row r="372" spans="2:9" x14ac:dyDescent="0.4">
      <c r="B372" s="47" t="s">
        <v>4739</v>
      </c>
      <c r="C372" s="47"/>
      <c r="D372" s="47" t="s">
        <v>5532</v>
      </c>
      <c r="E372" s="47" t="s">
        <v>5405</v>
      </c>
      <c r="F372" s="47" t="s">
        <v>1208</v>
      </c>
      <c r="G372" s="47"/>
      <c r="H372" s="47"/>
      <c r="I372" s="47"/>
    </row>
    <row r="373" spans="2:9" x14ac:dyDescent="0.4">
      <c r="B373" s="47" t="s">
        <v>6095</v>
      </c>
      <c r="C373" s="47"/>
      <c r="D373" s="47" t="s">
        <v>5532</v>
      </c>
      <c r="E373" s="47" t="s">
        <v>5405</v>
      </c>
      <c r="F373" s="47" t="s">
        <v>1264</v>
      </c>
      <c r="G373" s="47"/>
      <c r="H373" s="47"/>
      <c r="I373" s="47"/>
    </row>
    <row r="374" spans="2:9" x14ac:dyDescent="0.4">
      <c r="B374" s="47" t="s">
        <v>6164</v>
      </c>
      <c r="C374" s="47"/>
      <c r="D374" s="47" t="s">
        <v>5532</v>
      </c>
      <c r="E374" s="47" t="s">
        <v>5405</v>
      </c>
      <c r="F374" s="47" t="s">
        <v>1266</v>
      </c>
      <c r="G374" s="47"/>
      <c r="H374" s="47"/>
      <c r="I374" s="47"/>
    </row>
    <row r="375" spans="2:9" x14ac:dyDescent="0.4">
      <c r="B375" s="47" t="s">
        <v>5586</v>
      </c>
      <c r="C375" s="47"/>
      <c r="D375" s="47" t="s">
        <v>5532</v>
      </c>
      <c r="E375" s="47" t="s">
        <v>5405</v>
      </c>
      <c r="F375" s="47" t="s">
        <v>3605</v>
      </c>
      <c r="G375" s="47"/>
      <c r="H375" s="47"/>
      <c r="I375" s="47"/>
    </row>
    <row r="376" spans="2:9" x14ac:dyDescent="0.4">
      <c r="B376" s="47" t="s">
        <v>6097</v>
      </c>
      <c r="C376" s="47"/>
      <c r="D376" s="47" t="s">
        <v>5532</v>
      </c>
      <c r="E376" s="47" t="s">
        <v>5405</v>
      </c>
      <c r="F376" s="47" t="s">
        <v>4978</v>
      </c>
      <c r="G376" s="47"/>
      <c r="H376" s="47"/>
      <c r="I376" s="47"/>
    </row>
    <row r="377" spans="2:9" x14ac:dyDescent="0.4">
      <c r="B377" s="47" t="s">
        <v>6098</v>
      </c>
      <c r="C377" s="47"/>
      <c r="D377" s="47" t="s">
        <v>5532</v>
      </c>
      <c r="E377" s="47" t="s">
        <v>5405</v>
      </c>
      <c r="F377" s="47" t="s">
        <v>2746</v>
      </c>
      <c r="G377" s="47"/>
      <c r="H377" s="47"/>
      <c r="I377" s="47"/>
    </row>
    <row r="378" spans="2:9" x14ac:dyDescent="0.4">
      <c r="B378" s="47" t="s">
        <v>6098</v>
      </c>
      <c r="C378" s="47"/>
      <c r="D378" s="47" t="s">
        <v>5532</v>
      </c>
      <c r="E378" s="47" t="s">
        <v>5405</v>
      </c>
      <c r="F378" s="47" t="s">
        <v>6099</v>
      </c>
      <c r="G378" s="47"/>
      <c r="H378" s="47"/>
      <c r="I378" s="47"/>
    </row>
    <row r="379" spans="2:9" x14ac:dyDescent="0.4">
      <c r="B379" s="47" t="s">
        <v>4737</v>
      </c>
      <c r="C379" s="47"/>
      <c r="D379" s="47" t="s">
        <v>5532</v>
      </c>
      <c r="E379" s="47" t="s">
        <v>5405</v>
      </c>
      <c r="F379" s="47" t="s">
        <v>42</v>
      </c>
      <c r="G379" s="47"/>
      <c r="H379" s="47"/>
      <c r="I379" s="47"/>
    </row>
    <row r="380" spans="2:9" x14ac:dyDescent="0.4">
      <c r="B380" s="47" t="s">
        <v>3134</v>
      </c>
      <c r="C380" s="47"/>
      <c r="D380" s="47" t="s">
        <v>5532</v>
      </c>
      <c r="E380" s="47" t="s">
        <v>5405</v>
      </c>
      <c r="F380" s="47" t="s">
        <v>1494</v>
      </c>
      <c r="G380" s="47"/>
      <c r="H380" s="47"/>
      <c r="I380" s="47"/>
    </row>
    <row r="381" spans="2:9" x14ac:dyDescent="0.4">
      <c r="B381" s="47" t="s">
        <v>6100</v>
      </c>
      <c r="C381" s="47"/>
      <c r="D381" s="47" t="s">
        <v>5532</v>
      </c>
      <c r="E381" s="47" t="s">
        <v>5405</v>
      </c>
      <c r="F381" s="47" t="s">
        <v>808</v>
      </c>
      <c r="G381" s="47"/>
      <c r="H381" s="47"/>
      <c r="I381" s="47"/>
    </row>
    <row r="382" spans="2:9" x14ac:dyDescent="0.4">
      <c r="B382" s="47" t="s">
        <v>6102</v>
      </c>
      <c r="C382" s="47"/>
      <c r="D382" s="47" t="s">
        <v>5532</v>
      </c>
      <c r="E382" s="47" t="s">
        <v>5405</v>
      </c>
      <c r="F382" s="47" t="s">
        <v>3755</v>
      </c>
      <c r="G382" s="47"/>
      <c r="H382" s="47"/>
      <c r="I382" s="47"/>
    </row>
    <row r="383" spans="2:9" x14ac:dyDescent="0.4">
      <c r="B383" s="47" t="s">
        <v>6102</v>
      </c>
      <c r="C383" s="47"/>
      <c r="D383" s="47" t="s">
        <v>5532</v>
      </c>
      <c r="E383" s="47" t="s">
        <v>5405</v>
      </c>
      <c r="F383" s="47" t="s">
        <v>6103</v>
      </c>
      <c r="G383" s="47"/>
      <c r="H383" s="47"/>
      <c r="I383" s="47"/>
    </row>
    <row r="384" spans="2:9" x14ac:dyDescent="0.4">
      <c r="B384" s="47" t="s">
        <v>5132</v>
      </c>
      <c r="C384" s="47"/>
      <c r="D384" s="47" t="s">
        <v>5532</v>
      </c>
      <c r="E384" s="47" t="s">
        <v>5405</v>
      </c>
      <c r="F384" s="47" t="s">
        <v>4337</v>
      </c>
      <c r="G384" s="47"/>
      <c r="H384" s="47"/>
      <c r="I384" s="47"/>
    </row>
    <row r="385" spans="2:9" x14ac:dyDescent="0.4">
      <c r="B385" s="47" t="s">
        <v>5132</v>
      </c>
      <c r="C385" s="47"/>
      <c r="D385" s="47" t="s">
        <v>5532</v>
      </c>
      <c r="E385" s="47" t="s">
        <v>5405</v>
      </c>
      <c r="F385" s="47" t="s">
        <v>6104</v>
      </c>
      <c r="G385" s="47"/>
      <c r="H385" s="47"/>
      <c r="I385" s="47"/>
    </row>
    <row r="386" spans="2:9" x14ac:dyDescent="0.4">
      <c r="B386" s="47" t="s">
        <v>6106</v>
      </c>
      <c r="C386" s="47"/>
      <c r="D386" s="47" t="s">
        <v>5532</v>
      </c>
      <c r="E386" s="47" t="s">
        <v>5405</v>
      </c>
      <c r="F386" s="47" t="s">
        <v>460</v>
      </c>
      <c r="G386" s="47"/>
      <c r="H386" s="47"/>
      <c r="I386" s="47"/>
    </row>
    <row r="387" spans="2:9" x14ac:dyDescent="0.4">
      <c r="B387" s="47" t="s">
        <v>6106</v>
      </c>
      <c r="C387" s="47"/>
      <c r="D387" s="47" t="s">
        <v>5532</v>
      </c>
      <c r="E387" s="47" t="s">
        <v>5405</v>
      </c>
      <c r="F387" s="47" t="s">
        <v>6108</v>
      </c>
      <c r="G387" s="47"/>
      <c r="H387" s="47"/>
      <c r="I387" s="47"/>
    </row>
    <row r="388" spans="2:9" x14ac:dyDescent="0.4">
      <c r="B388" s="47" t="s">
        <v>5149</v>
      </c>
      <c r="C388" s="47"/>
      <c r="D388" s="47" t="s">
        <v>5532</v>
      </c>
      <c r="E388" s="47" t="s">
        <v>5405</v>
      </c>
      <c r="F388" s="47" t="s">
        <v>4983</v>
      </c>
      <c r="G388" s="47"/>
      <c r="H388" s="47"/>
      <c r="I388" s="47"/>
    </row>
    <row r="389" spans="2:9" x14ac:dyDescent="0.4">
      <c r="B389" s="47" t="s">
        <v>587</v>
      </c>
      <c r="C389" s="47"/>
      <c r="D389" s="47" t="s">
        <v>5532</v>
      </c>
      <c r="E389" s="47" t="s">
        <v>5405</v>
      </c>
      <c r="F389" s="47" t="s">
        <v>4984</v>
      </c>
      <c r="G389" s="47"/>
      <c r="H389" s="47"/>
      <c r="I389" s="47"/>
    </row>
    <row r="390" spans="2:9" x14ac:dyDescent="0.4">
      <c r="B390" s="47" t="s">
        <v>6110</v>
      </c>
      <c r="C390" s="47"/>
      <c r="D390" s="47" t="s">
        <v>5532</v>
      </c>
      <c r="E390" s="47" t="s">
        <v>5405</v>
      </c>
      <c r="F390" s="47" t="s">
        <v>4986</v>
      </c>
      <c r="G390" s="47"/>
      <c r="H390" s="47"/>
      <c r="I390" s="47"/>
    </row>
    <row r="391" spans="2:9" x14ac:dyDescent="0.4">
      <c r="B391" s="47" t="s">
        <v>3405</v>
      </c>
      <c r="C391" s="47"/>
      <c r="D391" s="47" t="s">
        <v>5532</v>
      </c>
      <c r="E391" s="47" t="s">
        <v>5405</v>
      </c>
      <c r="F391" s="47" t="s">
        <v>2692</v>
      </c>
      <c r="G391" s="47"/>
      <c r="H391" s="47"/>
      <c r="I391" s="47"/>
    </row>
    <row r="392" spans="2:9" x14ac:dyDescent="0.4">
      <c r="B392" s="47" t="s">
        <v>6111</v>
      </c>
      <c r="C392" s="47"/>
      <c r="D392" s="47" t="s">
        <v>5532</v>
      </c>
      <c r="E392" s="47" t="s">
        <v>5405</v>
      </c>
      <c r="F392" s="47" t="s">
        <v>4572</v>
      </c>
      <c r="G392" s="47"/>
      <c r="H392" s="47"/>
      <c r="I392" s="47"/>
    </row>
    <row r="393" spans="2:9" x14ac:dyDescent="0.4">
      <c r="B393" s="47" t="s">
        <v>1864</v>
      </c>
      <c r="C393" s="47"/>
      <c r="D393" s="47" t="s">
        <v>5532</v>
      </c>
      <c r="E393" s="47" t="s">
        <v>5405</v>
      </c>
      <c r="F393" s="47" t="s">
        <v>2140</v>
      </c>
      <c r="G393" s="47"/>
      <c r="H393" s="47"/>
      <c r="I393" s="47"/>
    </row>
    <row r="394" spans="2:9" x14ac:dyDescent="0.4">
      <c r="B394" s="47" t="s">
        <v>421</v>
      </c>
      <c r="C394" s="47"/>
      <c r="D394" s="47" t="s">
        <v>5532</v>
      </c>
      <c r="E394" s="47" t="s">
        <v>5405</v>
      </c>
      <c r="F394" s="47" t="s">
        <v>4987</v>
      </c>
      <c r="G394" s="47"/>
      <c r="H394" s="47"/>
      <c r="I394" s="47"/>
    </row>
    <row r="395" spans="2:9" x14ac:dyDescent="0.4">
      <c r="B395" s="47" t="s">
        <v>1338</v>
      </c>
      <c r="C395" s="47"/>
      <c r="D395" s="47" t="s">
        <v>5532</v>
      </c>
      <c r="E395" s="47" t="s">
        <v>5405</v>
      </c>
      <c r="F395" s="47" t="s">
        <v>2090</v>
      </c>
      <c r="G395" s="47"/>
      <c r="H395" s="47"/>
      <c r="I395" s="47"/>
    </row>
    <row r="396" spans="2:9" x14ac:dyDescent="0.4">
      <c r="B396" s="47" t="s">
        <v>2580</v>
      </c>
      <c r="C396" s="47"/>
      <c r="D396" s="47" t="s">
        <v>5532</v>
      </c>
      <c r="E396" s="47" t="s">
        <v>5405</v>
      </c>
      <c r="F396" s="47" t="s">
        <v>1723</v>
      </c>
      <c r="G396" s="47"/>
      <c r="H396" s="47"/>
      <c r="I396" s="47"/>
    </row>
    <row r="397" spans="2:9" x14ac:dyDescent="0.4">
      <c r="B397" s="47" t="s">
        <v>6113</v>
      </c>
      <c r="C397" s="47"/>
      <c r="D397" s="47" t="s">
        <v>5532</v>
      </c>
      <c r="E397" s="47" t="s">
        <v>5405</v>
      </c>
      <c r="F397" s="47" t="s">
        <v>5641</v>
      </c>
      <c r="G397" s="47"/>
      <c r="H397" s="47"/>
      <c r="I397" s="47"/>
    </row>
    <row r="398" spans="2:9" x14ac:dyDescent="0.4">
      <c r="B398" s="47" t="s">
        <v>223</v>
      </c>
      <c r="C398" s="47"/>
      <c r="D398" s="47" t="s">
        <v>5532</v>
      </c>
      <c r="E398" s="47" t="s">
        <v>5405</v>
      </c>
      <c r="F398" s="47" t="s">
        <v>630</v>
      </c>
      <c r="G398" s="47"/>
      <c r="H398" s="47"/>
      <c r="I398" s="47"/>
    </row>
    <row r="399" spans="2:9" x14ac:dyDescent="0.4">
      <c r="B399" s="47" t="s">
        <v>6114</v>
      </c>
      <c r="C399" s="47"/>
      <c r="D399" s="47" t="s">
        <v>5532</v>
      </c>
      <c r="E399" s="47" t="s">
        <v>5405</v>
      </c>
      <c r="F399" s="47" t="s">
        <v>2259</v>
      </c>
      <c r="G399" s="47"/>
      <c r="H399" s="47"/>
      <c r="I399" s="47"/>
    </row>
    <row r="400" spans="2:9" x14ac:dyDescent="0.4">
      <c r="B400" s="47" t="s">
        <v>6165</v>
      </c>
      <c r="C400" s="47"/>
      <c r="D400" s="47" t="s">
        <v>5532</v>
      </c>
      <c r="E400" s="47" t="s">
        <v>5405</v>
      </c>
      <c r="F400" s="47" t="s">
        <v>5646</v>
      </c>
      <c r="G400" s="47"/>
      <c r="H400" s="47"/>
      <c r="I400" s="47"/>
    </row>
    <row r="401" spans="2:9" x14ac:dyDescent="0.4">
      <c r="B401" s="47" t="s">
        <v>1431</v>
      </c>
      <c r="C401" s="47"/>
      <c r="D401" s="47" t="s">
        <v>5532</v>
      </c>
      <c r="E401" s="47" t="s">
        <v>5405</v>
      </c>
      <c r="F401" s="47" t="s">
        <v>2490</v>
      </c>
      <c r="G401" s="47"/>
      <c r="H401" s="47"/>
      <c r="I401" s="47"/>
    </row>
    <row r="402" spans="2:9" x14ac:dyDescent="0.4">
      <c r="B402" s="47" t="s">
        <v>6166</v>
      </c>
      <c r="C402" s="47"/>
      <c r="D402" s="47" t="s">
        <v>5532</v>
      </c>
      <c r="E402" s="47" t="s">
        <v>5405</v>
      </c>
      <c r="F402" s="47" t="s">
        <v>5647</v>
      </c>
      <c r="G402" s="47"/>
      <c r="H402" s="47"/>
      <c r="I402" s="47"/>
    </row>
    <row r="403" spans="2:9" x14ac:dyDescent="0.4">
      <c r="B403" s="47" t="s">
        <v>6167</v>
      </c>
      <c r="C403" s="47"/>
      <c r="D403" s="47" t="s">
        <v>5532</v>
      </c>
      <c r="E403" s="47" t="s">
        <v>5405</v>
      </c>
      <c r="F403" s="47" t="s">
        <v>5650</v>
      </c>
      <c r="G403" s="47"/>
      <c r="H403" s="47"/>
      <c r="I403" s="47"/>
    </row>
    <row r="404" spans="2:9" x14ac:dyDescent="0.4">
      <c r="B404" s="47" t="s">
        <v>1122</v>
      </c>
      <c r="C404" s="47"/>
      <c r="D404" s="47" t="s">
        <v>5532</v>
      </c>
      <c r="E404" s="47" t="s">
        <v>5405</v>
      </c>
      <c r="F404" s="47" t="s">
        <v>5651</v>
      </c>
      <c r="G404" s="47"/>
      <c r="H404" s="47"/>
      <c r="I404" s="47"/>
    </row>
    <row r="405" spans="2:9" x14ac:dyDescent="0.4">
      <c r="B405" s="47" t="s">
        <v>1677</v>
      </c>
      <c r="C405" s="47"/>
      <c r="D405" s="47" t="s">
        <v>5532</v>
      </c>
      <c r="E405" s="47" t="s">
        <v>5405</v>
      </c>
      <c r="F405" s="47" t="s">
        <v>3453</v>
      </c>
      <c r="G405" s="47"/>
      <c r="H405" s="47"/>
      <c r="I405" s="47"/>
    </row>
    <row r="406" spans="2:9" x14ac:dyDescent="0.4">
      <c r="B406" s="47" t="s">
        <v>6115</v>
      </c>
      <c r="C406" s="47"/>
      <c r="D406" s="47" t="s">
        <v>5532</v>
      </c>
      <c r="E406" s="47" t="s">
        <v>5405</v>
      </c>
      <c r="F406" s="47" t="s">
        <v>5609</v>
      </c>
      <c r="G406" s="47"/>
      <c r="H406" s="47"/>
      <c r="I406" s="47"/>
    </row>
    <row r="407" spans="2:9" x14ac:dyDescent="0.4">
      <c r="B407" s="47" t="s">
        <v>6116</v>
      </c>
      <c r="C407" s="47"/>
      <c r="D407" s="47" t="s">
        <v>5532</v>
      </c>
      <c r="E407" s="47" t="s">
        <v>5405</v>
      </c>
      <c r="F407" s="47" t="s">
        <v>2119</v>
      </c>
      <c r="G407" s="47"/>
      <c r="H407" s="47"/>
      <c r="I407" s="47"/>
    </row>
    <row r="408" spans="2:9" x14ac:dyDescent="0.4">
      <c r="B408" s="47" t="s">
        <v>6117</v>
      </c>
      <c r="C408" s="47"/>
      <c r="D408" s="47" t="s">
        <v>5532</v>
      </c>
      <c r="E408" s="47" t="s">
        <v>5405</v>
      </c>
      <c r="F408" s="47" t="s">
        <v>5623</v>
      </c>
      <c r="G408" s="47"/>
      <c r="H408" s="47"/>
      <c r="I408" s="47"/>
    </row>
    <row r="409" spans="2:9" x14ac:dyDescent="0.4">
      <c r="B409" s="47" t="s">
        <v>6120</v>
      </c>
      <c r="C409" s="47"/>
      <c r="D409" s="47" t="s">
        <v>5532</v>
      </c>
      <c r="E409" s="47" t="s">
        <v>5405</v>
      </c>
      <c r="F409" s="47" t="s">
        <v>5636</v>
      </c>
      <c r="G409" s="47"/>
      <c r="H409" s="47"/>
      <c r="I409" s="47"/>
    </row>
    <row r="410" spans="2:9" x14ac:dyDescent="0.4">
      <c r="B410" s="47" t="s">
        <v>6121</v>
      </c>
      <c r="C410" s="47"/>
      <c r="D410" s="47" t="s">
        <v>5532</v>
      </c>
      <c r="E410" s="47" t="s">
        <v>5405</v>
      </c>
      <c r="F410" s="47" t="s">
        <v>5639</v>
      </c>
      <c r="G410" s="47"/>
      <c r="H410" s="47"/>
      <c r="I410" s="47"/>
    </row>
    <row r="411" spans="2:9" x14ac:dyDescent="0.4">
      <c r="B411" s="47" t="s">
        <v>6122</v>
      </c>
      <c r="C411" s="47"/>
      <c r="D411" s="47" t="s">
        <v>5532</v>
      </c>
      <c r="E411" s="47" t="s">
        <v>5405</v>
      </c>
      <c r="F411" s="47" t="s">
        <v>5642</v>
      </c>
      <c r="G411" s="47"/>
      <c r="H411" s="47"/>
      <c r="I411" s="47"/>
    </row>
    <row r="412" spans="2:9" x14ac:dyDescent="0.4">
      <c r="B412" s="47" t="s">
        <v>6122</v>
      </c>
      <c r="C412" s="47"/>
      <c r="D412" s="47" t="s">
        <v>5532</v>
      </c>
      <c r="E412" s="47" t="s">
        <v>5405</v>
      </c>
      <c r="F412" s="47" t="s">
        <v>5613</v>
      </c>
      <c r="G412" s="47"/>
      <c r="H412" s="47"/>
      <c r="I412" s="47"/>
    </row>
    <row r="413" spans="2:9" x14ac:dyDescent="0.4">
      <c r="B413" s="47" t="s">
        <v>6125</v>
      </c>
      <c r="C413" s="47"/>
      <c r="D413" s="47" t="s">
        <v>5532</v>
      </c>
      <c r="E413" s="47" t="s">
        <v>5405</v>
      </c>
      <c r="F413" s="47" t="s">
        <v>6123</v>
      </c>
      <c r="G413" s="47"/>
      <c r="H413" s="47"/>
      <c r="I413" s="47"/>
    </row>
    <row r="414" spans="2:9" x14ac:dyDescent="0.4">
      <c r="B414" s="47" t="s">
        <v>6126</v>
      </c>
      <c r="C414" s="47"/>
      <c r="D414" s="47" t="s">
        <v>5532</v>
      </c>
      <c r="E414" s="47" t="s">
        <v>5405</v>
      </c>
      <c r="F414" s="47" t="s">
        <v>286</v>
      </c>
      <c r="G414" s="47"/>
      <c r="H414" s="47"/>
      <c r="I414" s="47"/>
    </row>
    <row r="415" spans="2:9" x14ac:dyDescent="0.4">
      <c r="B415" s="47" t="s">
        <v>6128</v>
      </c>
      <c r="C415" s="47"/>
      <c r="D415" s="47" t="s">
        <v>5532</v>
      </c>
      <c r="E415" s="47" t="s">
        <v>5405</v>
      </c>
      <c r="F415" s="47" t="s">
        <v>6127</v>
      </c>
      <c r="G415" s="47"/>
      <c r="H415" s="47"/>
      <c r="I415" s="47"/>
    </row>
    <row r="416" spans="2:9" x14ac:dyDescent="0.4">
      <c r="B416" s="47" t="s">
        <v>6132</v>
      </c>
      <c r="C416" s="47"/>
      <c r="D416" s="47" t="s">
        <v>5532</v>
      </c>
      <c r="E416" s="47" t="s">
        <v>5405</v>
      </c>
      <c r="F416" s="47" t="s">
        <v>6131</v>
      </c>
      <c r="G416" s="47"/>
      <c r="H416" s="47"/>
      <c r="I416" s="47"/>
    </row>
    <row r="417" spans="2:9" x14ac:dyDescent="0.4">
      <c r="B417" s="47" t="s">
        <v>2121</v>
      </c>
      <c r="C417" s="47"/>
      <c r="D417" s="47" t="s">
        <v>5532</v>
      </c>
      <c r="E417" s="47" t="s">
        <v>5405</v>
      </c>
      <c r="F417" s="47" t="s">
        <v>5169</v>
      </c>
      <c r="G417" s="47"/>
      <c r="H417" s="47"/>
      <c r="I417" s="47"/>
    </row>
    <row r="418" spans="2:9" x14ac:dyDescent="0.4">
      <c r="B418" s="47" t="s">
        <v>4092</v>
      </c>
      <c r="C418" s="47"/>
      <c r="D418" s="47" t="s">
        <v>5532</v>
      </c>
      <c r="E418" s="47" t="s">
        <v>5405</v>
      </c>
      <c r="F418" s="47" t="s">
        <v>3192</v>
      </c>
      <c r="G418" s="47"/>
      <c r="H418" s="47"/>
      <c r="I418" s="47"/>
    </row>
    <row r="419" spans="2:9" x14ac:dyDescent="0.4">
      <c r="B419" s="47" t="s">
        <v>6133</v>
      </c>
      <c r="C419" s="47"/>
      <c r="D419" s="47" t="s">
        <v>5532</v>
      </c>
      <c r="E419" s="47" t="s">
        <v>4793</v>
      </c>
      <c r="F419" s="47" t="s">
        <v>811</v>
      </c>
      <c r="G419" s="47"/>
      <c r="H419" s="47"/>
      <c r="I419" s="47"/>
    </row>
    <row r="420" spans="2:9" x14ac:dyDescent="0.4">
      <c r="B420" s="47" t="s">
        <v>6112</v>
      </c>
      <c r="C420" s="47"/>
      <c r="D420" s="47" t="s">
        <v>5532</v>
      </c>
      <c r="E420" s="47" t="s">
        <v>4793</v>
      </c>
      <c r="F420" s="47" t="s">
        <v>814</v>
      </c>
      <c r="G420" s="47"/>
      <c r="H420" s="47"/>
      <c r="I420" s="47"/>
    </row>
    <row r="421" spans="2:9" x14ac:dyDescent="0.4">
      <c r="B421" s="47" t="s">
        <v>4915</v>
      </c>
      <c r="C421" s="47"/>
      <c r="D421" s="47" t="s">
        <v>5532</v>
      </c>
      <c r="E421" s="47" t="s">
        <v>4793</v>
      </c>
      <c r="F421" s="47" t="s">
        <v>471</v>
      </c>
      <c r="G421" s="47"/>
      <c r="H421" s="47"/>
      <c r="I421" s="47"/>
    </row>
    <row r="422" spans="2:9" x14ac:dyDescent="0.4">
      <c r="B422" s="47" t="s">
        <v>6134</v>
      </c>
      <c r="C422" s="47"/>
      <c r="D422" s="47" t="s">
        <v>5532</v>
      </c>
      <c r="E422" s="47" t="s">
        <v>4793</v>
      </c>
      <c r="F422" s="47" t="s">
        <v>446</v>
      </c>
      <c r="G422" s="47"/>
      <c r="H422" s="47"/>
      <c r="I422" s="47"/>
    </row>
    <row r="423" spans="2:9" x14ac:dyDescent="0.4">
      <c r="B423" s="47" t="s">
        <v>6135</v>
      </c>
      <c r="C423" s="47"/>
      <c r="D423" s="47" t="s">
        <v>5532</v>
      </c>
      <c r="E423" s="47" t="s">
        <v>4793</v>
      </c>
      <c r="F423" s="47" t="s">
        <v>800</v>
      </c>
      <c r="G423" s="47"/>
      <c r="H423" s="47"/>
      <c r="I423" s="47"/>
    </row>
    <row r="424" spans="2:9" x14ac:dyDescent="0.4">
      <c r="B424" s="47" t="s">
        <v>6137</v>
      </c>
      <c r="C424" s="47"/>
      <c r="D424" s="47" t="s">
        <v>5532</v>
      </c>
      <c r="E424" s="47" t="s">
        <v>4793</v>
      </c>
      <c r="F424" s="47" t="s">
        <v>833</v>
      </c>
      <c r="G424" s="47"/>
      <c r="H424" s="47"/>
      <c r="I424" s="47"/>
    </row>
    <row r="425" spans="2:9" x14ac:dyDescent="0.4">
      <c r="B425" s="47" t="s">
        <v>6138</v>
      </c>
      <c r="C425" s="47"/>
      <c r="D425" s="47" t="s">
        <v>5532</v>
      </c>
      <c r="E425" s="47" t="s">
        <v>4793</v>
      </c>
      <c r="F425" s="47" t="s">
        <v>836</v>
      </c>
      <c r="G425" s="47"/>
      <c r="H425" s="47"/>
      <c r="I425" s="47"/>
    </row>
    <row r="426" spans="2:9" x14ac:dyDescent="0.4">
      <c r="B426" s="47" t="s">
        <v>4507</v>
      </c>
      <c r="C426" s="47"/>
      <c r="D426" s="47" t="s">
        <v>5532</v>
      </c>
      <c r="E426" s="47" t="s">
        <v>4793</v>
      </c>
      <c r="F426" s="47" t="s">
        <v>1159</v>
      </c>
      <c r="G426" s="47"/>
      <c r="H426" s="47"/>
      <c r="I426" s="47"/>
    </row>
    <row r="427" spans="2:9" x14ac:dyDescent="0.4">
      <c r="B427" s="47" t="s">
        <v>4507</v>
      </c>
      <c r="C427" s="47"/>
      <c r="D427" s="47" t="s">
        <v>5532</v>
      </c>
      <c r="E427" s="47" t="s">
        <v>4793</v>
      </c>
      <c r="F427" s="47" t="s">
        <v>4978</v>
      </c>
      <c r="G427" s="47"/>
      <c r="H427" s="47"/>
      <c r="I427" s="47"/>
    </row>
    <row r="428" spans="2:9" x14ac:dyDescent="0.4">
      <c r="B428" s="47" t="s">
        <v>289</v>
      </c>
      <c r="C428" s="47"/>
      <c r="D428" s="47" t="s">
        <v>5532</v>
      </c>
      <c r="E428" s="47" t="s">
        <v>4793</v>
      </c>
      <c r="F428" s="47" t="s">
        <v>1165</v>
      </c>
      <c r="G428" s="47"/>
      <c r="H428" s="47"/>
      <c r="I428" s="47"/>
    </row>
    <row r="429" spans="2:9" x14ac:dyDescent="0.4">
      <c r="B429" s="47" t="s">
        <v>5947</v>
      </c>
      <c r="C429" s="47"/>
      <c r="D429" s="47" t="s">
        <v>5532</v>
      </c>
      <c r="E429" s="47" t="s">
        <v>4793</v>
      </c>
      <c r="F429" s="47" t="s">
        <v>1168</v>
      </c>
      <c r="G429" s="47"/>
      <c r="H429" s="47"/>
      <c r="I429" s="47"/>
    </row>
    <row r="430" spans="2:9" x14ac:dyDescent="0.4">
      <c r="B430" s="47" t="s">
        <v>4998</v>
      </c>
      <c r="C430" s="47"/>
      <c r="D430" s="47" t="s">
        <v>5532</v>
      </c>
      <c r="E430" s="47" t="s">
        <v>4793</v>
      </c>
      <c r="F430" s="47" t="s">
        <v>1172</v>
      </c>
      <c r="G430" s="47"/>
      <c r="H430" s="47"/>
      <c r="I430" s="47"/>
    </row>
    <row r="431" spans="2:9" x14ac:dyDescent="0.4">
      <c r="B431" s="47" t="s">
        <v>6141</v>
      </c>
      <c r="C431" s="47"/>
      <c r="D431" s="47" t="s">
        <v>5532</v>
      </c>
      <c r="E431" s="47" t="s">
        <v>4793</v>
      </c>
      <c r="F431" s="47" t="s">
        <v>1182</v>
      </c>
      <c r="G431" s="47"/>
      <c r="H431" s="47"/>
      <c r="I431" s="47"/>
    </row>
    <row r="432" spans="2:9" x14ac:dyDescent="0.4">
      <c r="B432" s="47" t="s">
        <v>1137</v>
      </c>
      <c r="C432" s="47"/>
      <c r="D432" s="47" t="s">
        <v>5532</v>
      </c>
      <c r="E432" s="47" t="s">
        <v>4793</v>
      </c>
      <c r="F432" s="47" t="s">
        <v>1158</v>
      </c>
      <c r="G432" s="47"/>
      <c r="H432" s="47"/>
      <c r="I432" s="47"/>
    </row>
    <row r="433" spans="2:9" x14ac:dyDescent="0.4">
      <c r="B433" s="47" t="s">
        <v>5072</v>
      </c>
      <c r="C433" s="47"/>
      <c r="D433" s="47" t="s">
        <v>5532</v>
      </c>
      <c r="E433" s="47" t="s">
        <v>4793</v>
      </c>
      <c r="F433" s="47" t="s">
        <v>1199</v>
      </c>
      <c r="G433" s="47"/>
      <c r="H433" s="47"/>
      <c r="I433" s="47"/>
    </row>
    <row r="434" spans="2:9" x14ac:dyDescent="0.4">
      <c r="B434" s="47" t="s">
        <v>5072</v>
      </c>
      <c r="C434" s="47"/>
      <c r="D434" s="47" t="s">
        <v>5532</v>
      </c>
      <c r="E434" s="47" t="s">
        <v>4793</v>
      </c>
      <c r="F434" s="47" t="s">
        <v>42</v>
      </c>
      <c r="G434" s="47"/>
      <c r="H434" s="47"/>
      <c r="I434" s="47"/>
    </row>
    <row r="435" spans="2:9" x14ac:dyDescent="0.4">
      <c r="B435" s="47" t="s">
        <v>6142</v>
      </c>
      <c r="C435" s="47"/>
      <c r="D435" s="47" t="s">
        <v>5532</v>
      </c>
      <c r="E435" s="47" t="s">
        <v>4793</v>
      </c>
      <c r="F435" s="47" t="s">
        <v>760</v>
      </c>
      <c r="G435" s="47"/>
      <c r="H435" s="47"/>
      <c r="I435" s="47"/>
    </row>
    <row r="436" spans="2:9" x14ac:dyDescent="0.4">
      <c r="B436" s="47" t="s">
        <v>6143</v>
      </c>
      <c r="C436" s="47"/>
      <c r="D436" s="47" t="s">
        <v>5532</v>
      </c>
      <c r="E436" s="47" t="s">
        <v>4793</v>
      </c>
      <c r="F436" s="47" t="s">
        <v>961</v>
      </c>
      <c r="G436" s="47"/>
      <c r="H436" s="47"/>
      <c r="I436" s="47"/>
    </row>
    <row r="437" spans="2:9" x14ac:dyDescent="0.4">
      <c r="B437" s="47" t="s">
        <v>3961</v>
      </c>
      <c r="C437" s="47"/>
      <c r="D437" s="47" t="s">
        <v>5532</v>
      </c>
      <c r="E437" s="47" t="s">
        <v>4793</v>
      </c>
      <c r="F437" s="47" t="s">
        <v>1216</v>
      </c>
      <c r="G437" s="47"/>
      <c r="H437" s="47"/>
      <c r="I437" s="47"/>
    </row>
    <row r="438" spans="2:9" x14ac:dyDescent="0.4">
      <c r="B438" s="47" t="s">
        <v>5656</v>
      </c>
      <c r="C438" s="47"/>
      <c r="D438" s="47" t="s">
        <v>5532</v>
      </c>
      <c r="E438" s="47" t="s">
        <v>4793</v>
      </c>
      <c r="F438" s="47" t="s">
        <v>854</v>
      </c>
      <c r="G438" s="47"/>
      <c r="H438" s="47"/>
      <c r="I438" s="47"/>
    </row>
    <row r="439" spans="2:9" x14ac:dyDescent="0.4">
      <c r="B439" s="47" t="s">
        <v>2599</v>
      </c>
      <c r="C439" s="47"/>
      <c r="D439" s="47" t="s">
        <v>5532</v>
      </c>
      <c r="E439" s="47" t="s">
        <v>4793</v>
      </c>
      <c r="F439" s="47" t="s">
        <v>1235</v>
      </c>
      <c r="G439" s="47"/>
      <c r="H439" s="47"/>
      <c r="I439" s="47"/>
    </row>
    <row r="440" spans="2:9" x14ac:dyDescent="0.4">
      <c r="B440" s="47" t="s">
        <v>6144</v>
      </c>
      <c r="C440" s="47"/>
      <c r="D440" s="47" t="s">
        <v>5532</v>
      </c>
      <c r="E440" s="47" t="s">
        <v>4793</v>
      </c>
      <c r="F440" s="47" t="s">
        <v>1245</v>
      </c>
      <c r="G440" s="47"/>
      <c r="H440" s="47"/>
      <c r="I440" s="47"/>
    </row>
    <row r="441" spans="2:9" x14ac:dyDescent="0.4">
      <c r="B441" s="47" t="s">
        <v>3607</v>
      </c>
      <c r="C441" s="47"/>
      <c r="D441" s="47" t="s">
        <v>5532</v>
      </c>
      <c r="E441" s="47" t="s">
        <v>4793</v>
      </c>
      <c r="F441" s="47" t="s">
        <v>202</v>
      </c>
      <c r="G441" s="47"/>
      <c r="H441" s="47"/>
      <c r="I441" s="47"/>
    </row>
    <row r="442" spans="2:9" x14ac:dyDescent="0.4">
      <c r="B442" s="47" t="s">
        <v>3607</v>
      </c>
      <c r="C442" s="47"/>
      <c r="D442" s="47" t="s">
        <v>5532</v>
      </c>
      <c r="E442" s="47" t="s">
        <v>4793</v>
      </c>
      <c r="F442" s="47" t="s">
        <v>4337</v>
      </c>
      <c r="G442" s="47"/>
      <c r="H442" s="47"/>
      <c r="I442" s="47"/>
    </row>
    <row r="443" spans="2:9" x14ac:dyDescent="0.4">
      <c r="B443" s="47" t="s">
        <v>6145</v>
      </c>
      <c r="C443" s="47"/>
      <c r="D443" s="47" t="s">
        <v>5532</v>
      </c>
      <c r="E443" s="47" t="s">
        <v>4793</v>
      </c>
      <c r="F443" s="47" t="s">
        <v>1249</v>
      </c>
      <c r="G443" s="47"/>
      <c r="H443" s="47"/>
      <c r="I443" s="47"/>
    </row>
    <row r="444" spans="2:9" x14ac:dyDescent="0.4">
      <c r="B444" s="47" t="s">
        <v>6146</v>
      </c>
      <c r="C444" s="47"/>
      <c r="D444" s="47" t="s">
        <v>5532</v>
      </c>
      <c r="E444" s="47" t="s">
        <v>4793</v>
      </c>
      <c r="F444" s="47" t="s">
        <v>1208</v>
      </c>
      <c r="G444" s="47"/>
      <c r="H444" s="47"/>
      <c r="I444" s="47"/>
    </row>
    <row r="445" spans="2:9" x14ac:dyDescent="0.4">
      <c r="B445" s="47" t="s">
        <v>6146</v>
      </c>
      <c r="C445" s="47"/>
      <c r="D445" s="47" t="s">
        <v>5532</v>
      </c>
      <c r="E445" s="47" t="s">
        <v>4793</v>
      </c>
      <c r="F445" s="47" t="s">
        <v>460</v>
      </c>
      <c r="G445" s="47"/>
      <c r="H445" s="47"/>
      <c r="I445" s="47"/>
    </row>
    <row r="446" spans="2:9" x14ac:dyDescent="0.4">
      <c r="B446" s="47" t="s">
        <v>6148</v>
      </c>
      <c r="C446" s="47"/>
      <c r="D446" s="47" t="s">
        <v>5532</v>
      </c>
      <c r="E446" s="47" t="s">
        <v>4793</v>
      </c>
      <c r="F446" s="47" t="s">
        <v>1264</v>
      </c>
      <c r="G446" s="47"/>
      <c r="H446" s="47"/>
      <c r="I446" s="47"/>
    </row>
    <row r="447" spans="2:9" x14ac:dyDescent="0.4">
      <c r="B447" s="47" t="s">
        <v>6169</v>
      </c>
      <c r="C447" s="47"/>
      <c r="D447" s="47" t="s">
        <v>5532</v>
      </c>
      <c r="E447" s="47" t="s">
        <v>4793</v>
      </c>
      <c r="F447" s="47" t="s">
        <v>1266</v>
      </c>
      <c r="G447" s="47"/>
      <c r="H447" s="47"/>
      <c r="I447" s="47"/>
    </row>
    <row r="448" spans="2:9" x14ac:dyDescent="0.4">
      <c r="B448" s="47" t="s">
        <v>6149</v>
      </c>
      <c r="C448" s="47"/>
      <c r="D448" s="47" t="s">
        <v>5532</v>
      </c>
      <c r="E448" s="47" t="s">
        <v>4793</v>
      </c>
      <c r="F448" s="47" t="s">
        <v>3605</v>
      </c>
      <c r="G448" s="47"/>
      <c r="H448" s="47"/>
      <c r="I448" s="47"/>
    </row>
    <row r="449" spans="2:9" x14ac:dyDescent="0.4">
      <c r="B449" s="47" t="s">
        <v>773</v>
      </c>
      <c r="C449" s="47"/>
      <c r="D449" s="47" t="s">
        <v>5532</v>
      </c>
      <c r="E449" s="47" t="s">
        <v>6151</v>
      </c>
      <c r="F449" s="47" t="s">
        <v>811</v>
      </c>
      <c r="G449" s="47"/>
      <c r="H449" s="47"/>
      <c r="I449" s="47"/>
    </row>
    <row r="450" spans="2:9" x14ac:dyDescent="0.4">
      <c r="B450" s="47" t="s">
        <v>6152</v>
      </c>
      <c r="C450" s="47"/>
      <c r="D450" s="47" t="s">
        <v>5532</v>
      </c>
      <c r="E450" s="47" t="s">
        <v>6151</v>
      </c>
      <c r="F450" s="47" t="s">
        <v>814</v>
      </c>
      <c r="G450" s="47"/>
      <c r="H450" s="47"/>
      <c r="I450" s="47"/>
    </row>
    <row r="451" spans="2:9" x14ac:dyDescent="0.4">
      <c r="B451" s="47" t="s">
        <v>2679</v>
      </c>
      <c r="C451" s="47"/>
      <c r="D451" s="47" t="s">
        <v>5532</v>
      </c>
      <c r="E451" s="47" t="s">
        <v>6151</v>
      </c>
      <c r="F451" s="47" t="s">
        <v>471</v>
      </c>
      <c r="G451" s="47"/>
      <c r="H451" s="47"/>
      <c r="I451" s="47"/>
    </row>
    <row r="452" spans="2:9" x14ac:dyDescent="0.4">
      <c r="B452" s="47" t="s">
        <v>4414</v>
      </c>
      <c r="C452" s="47"/>
      <c r="D452" s="47" t="s">
        <v>5532</v>
      </c>
      <c r="E452" s="47" t="s">
        <v>6151</v>
      </c>
      <c r="F452" s="47" t="s">
        <v>446</v>
      </c>
      <c r="G452" s="47"/>
      <c r="H452" s="47"/>
      <c r="I452" s="47"/>
    </row>
    <row r="453" spans="2:9" x14ac:dyDescent="0.4">
      <c r="B453" s="47" t="s">
        <v>2175</v>
      </c>
      <c r="C453" s="47"/>
      <c r="D453" s="47" t="s">
        <v>5532</v>
      </c>
      <c r="E453" s="47" t="s">
        <v>6151</v>
      </c>
      <c r="F453" s="47" t="s">
        <v>800</v>
      </c>
      <c r="G453" s="47"/>
      <c r="H453" s="47"/>
      <c r="I453" s="47"/>
    </row>
    <row r="454" spans="2:9" x14ac:dyDescent="0.4">
      <c r="B454" s="47" t="s">
        <v>4926</v>
      </c>
      <c r="C454" s="47"/>
      <c r="D454" s="47" t="s">
        <v>5532</v>
      </c>
      <c r="E454" s="47" t="s">
        <v>6151</v>
      </c>
      <c r="F454" s="47" t="s">
        <v>833</v>
      </c>
      <c r="G454" s="47"/>
      <c r="H454" s="47"/>
      <c r="I454" s="47"/>
    </row>
    <row r="455" spans="2:9" x14ac:dyDescent="0.4">
      <c r="B455" s="47" t="s">
        <v>6849</v>
      </c>
      <c r="C455" s="47"/>
      <c r="D455" s="47" t="s">
        <v>5532</v>
      </c>
      <c r="E455" s="47" t="s">
        <v>6151</v>
      </c>
      <c r="F455" s="47" t="s">
        <v>1159</v>
      </c>
      <c r="G455" s="47"/>
      <c r="H455" s="47"/>
      <c r="I455" s="47"/>
    </row>
    <row r="456" spans="2:9" x14ac:dyDescent="0.4">
      <c r="B456" s="47" t="s">
        <v>6093</v>
      </c>
      <c r="C456" s="47"/>
      <c r="D456" s="47" t="s">
        <v>5532</v>
      </c>
      <c r="E456" s="47" t="s">
        <v>448</v>
      </c>
      <c r="F456" s="47" t="s">
        <v>1159</v>
      </c>
      <c r="G456" s="47"/>
      <c r="H456" s="47"/>
      <c r="I456" s="47"/>
    </row>
    <row r="457" spans="2:9" x14ac:dyDescent="0.4">
      <c r="B457" s="47" t="s">
        <v>4092</v>
      </c>
      <c r="C457" s="47"/>
      <c r="D457" s="47" t="s">
        <v>5532</v>
      </c>
      <c r="E457" s="47" t="s">
        <v>448</v>
      </c>
      <c r="F457" s="47" t="s">
        <v>1165</v>
      </c>
      <c r="G457" s="47"/>
      <c r="H457" s="47"/>
      <c r="I457" s="47"/>
    </row>
    <row r="458" spans="2:9" x14ac:dyDescent="0.4">
      <c r="B458" s="47" t="s">
        <v>2565</v>
      </c>
      <c r="C458" s="47"/>
      <c r="D458" s="47" t="s">
        <v>5532</v>
      </c>
      <c r="E458" s="47" t="s">
        <v>448</v>
      </c>
      <c r="F458" s="47" t="s">
        <v>1168</v>
      </c>
      <c r="G458" s="47"/>
      <c r="H458" s="47"/>
      <c r="I458" s="47"/>
    </row>
    <row r="459" spans="2:9" x14ac:dyDescent="0.4">
      <c r="B459" s="47" t="s">
        <v>4843</v>
      </c>
      <c r="C459" s="47"/>
      <c r="D459" s="47" t="s">
        <v>5532</v>
      </c>
      <c r="E459" s="47" t="s">
        <v>448</v>
      </c>
      <c r="F459" s="47" t="s">
        <v>1170</v>
      </c>
      <c r="G459" s="47"/>
      <c r="H459" s="47"/>
      <c r="I459" s="47"/>
    </row>
    <row r="460" spans="2:9" x14ac:dyDescent="0.4">
      <c r="B460" s="47" t="s">
        <v>4877</v>
      </c>
      <c r="C460" s="47"/>
      <c r="D460" s="47" t="s">
        <v>5532</v>
      </c>
      <c r="E460" s="47" t="s">
        <v>448</v>
      </c>
      <c r="F460" s="47" t="s">
        <v>1172</v>
      </c>
      <c r="G460" s="47"/>
      <c r="H460" s="47"/>
      <c r="I460" s="47"/>
    </row>
    <row r="461" spans="2:9" x14ac:dyDescent="0.4">
      <c r="B461" s="47" t="s">
        <v>1864</v>
      </c>
      <c r="C461" s="47"/>
      <c r="D461" s="47" t="s">
        <v>5532</v>
      </c>
      <c r="E461" s="47" t="s">
        <v>1293</v>
      </c>
      <c r="F461" s="47" t="s">
        <v>1159</v>
      </c>
      <c r="G461" s="47"/>
      <c r="H461" s="47"/>
      <c r="I461" s="47"/>
    </row>
    <row r="462" spans="2:9" x14ac:dyDescent="0.4">
      <c r="B462" s="47" t="s">
        <v>3338</v>
      </c>
      <c r="C462" s="47"/>
      <c r="D462" s="47" t="s">
        <v>5532</v>
      </c>
      <c r="E462" s="47" t="s">
        <v>1293</v>
      </c>
      <c r="F462" s="47" t="s">
        <v>1165</v>
      </c>
      <c r="G462" s="47"/>
      <c r="H462" s="47"/>
      <c r="I462" s="47"/>
    </row>
    <row r="463" spans="2:9" x14ac:dyDescent="0.4">
      <c r="B463" s="47" t="s">
        <v>6153</v>
      </c>
      <c r="C463" s="47"/>
      <c r="D463" s="47" t="s">
        <v>5532</v>
      </c>
      <c r="E463" s="47" t="s">
        <v>1293</v>
      </c>
      <c r="F463" s="47" t="s">
        <v>1168</v>
      </c>
      <c r="G463" s="47"/>
      <c r="H463" s="47"/>
      <c r="I463" s="47"/>
    </row>
    <row r="464" spans="2:9" x14ac:dyDescent="0.4">
      <c r="B464" s="47" t="s">
        <v>1975</v>
      </c>
      <c r="C464" s="47"/>
      <c r="D464" s="47" t="s">
        <v>5532</v>
      </c>
      <c r="E464" s="47" t="s">
        <v>1293</v>
      </c>
      <c r="F464" s="47" t="s">
        <v>1170</v>
      </c>
      <c r="G464" s="47"/>
      <c r="H464" s="47"/>
      <c r="I464" s="47"/>
    </row>
    <row r="465" spans="2:9" x14ac:dyDescent="0.4">
      <c r="B465" s="47" t="s">
        <v>6170</v>
      </c>
      <c r="C465" s="47"/>
      <c r="D465" s="47" t="s">
        <v>5532</v>
      </c>
      <c r="E465" s="47" t="s">
        <v>1293</v>
      </c>
      <c r="F465" s="47" t="s">
        <v>1174</v>
      </c>
      <c r="G465" s="47"/>
      <c r="H465" s="47"/>
      <c r="I465" s="47"/>
    </row>
    <row r="466" spans="2:9" x14ac:dyDescent="0.4">
      <c r="B466" s="47" t="s">
        <v>1826</v>
      </c>
      <c r="C466" s="47"/>
      <c r="D466" s="47" t="s">
        <v>5532</v>
      </c>
      <c r="E466" s="47" t="s">
        <v>1293</v>
      </c>
      <c r="F466" s="47" t="s">
        <v>912</v>
      </c>
      <c r="G466" s="47"/>
      <c r="H466" s="47"/>
      <c r="I466" s="47"/>
    </row>
  </sheetData>
  <phoneticPr fontId="8"/>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7"/>
  <dimension ref="B1:S204"/>
  <sheetViews>
    <sheetView showGridLines="0" workbookViewId="0">
      <pane ySplit="4" topLeftCell="A5" activePane="bottomLeft" state="frozen"/>
      <selection pane="bottomLeft"/>
    </sheetView>
  </sheetViews>
  <sheetFormatPr defaultColWidth="3.5" defaultRowHeight="15" x14ac:dyDescent="0.4"/>
  <cols>
    <col min="1" max="1" width="3.5" style="42"/>
    <col min="2" max="3" width="3.5" style="42" hidden="1" customWidth="1"/>
    <col min="4" max="4" width="4.125" style="55" bestFit="1" customWidth="1"/>
    <col min="5" max="5" width="15.5" style="42" bestFit="1" customWidth="1"/>
    <col min="6" max="16384" width="3.5" style="42"/>
  </cols>
  <sheetData>
    <row r="1" spans="2:19" x14ac:dyDescent="0.4">
      <c r="E1" s="43" t="s">
        <v>3968</v>
      </c>
    </row>
    <row r="3" spans="2:19" x14ac:dyDescent="0.4">
      <c r="O3" s="205"/>
      <c r="P3" s="206"/>
      <c r="Q3" s="206"/>
      <c r="R3" s="206"/>
      <c r="S3" s="206"/>
    </row>
    <row r="4" spans="2:19" ht="166.5" x14ac:dyDescent="0.4">
      <c r="B4" s="46" t="s">
        <v>4618</v>
      </c>
      <c r="C4" s="46" t="s">
        <v>2860</v>
      </c>
      <c r="D4" s="48" t="s">
        <v>4342</v>
      </c>
      <c r="E4" s="48" t="s">
        <v>6646</v>
      </c>
      <c r="F4" s="48" t="s">
        <v>7106</v>
      </c>
      <c r="G4" s="48" t="s">
        <v>4483</v>
      </c>
      <c r="H4" s="48" t="s">
        <v>3096</v>
      </c>
      <c r="I4" s="48" t="s">
        <v>1796</v>
      </c>
      <c r="J4" s="48" t="s">
        <v>4487</v>
      </c>
      <c r="K4" s="48" t="s">
        <v>2023</v>
      </c>
      <c r="L4" s="48" t="s">
        <v>157</v>
      </c>
      <c r="M4" s="48" t="s">
        <v>4489</v>
      </c>
      <c r="N4" s="48" t="s">
        <v>4492</v>
      </c>
      <c r="O4" s="51" t="s">
        <v>1358</v>
      </c>
      <c r="P4" s="51" t="s">
        <v>4493</v>
      </c>
      <c r="Q4" s="51" t="s">
        <v>4495</v>
      </c>
      <c r="R4" s="51" t="s">
        <v>4497</v>
      </c>
      <c r="S4" s="51" t="s">
        <v>779</v>
      </c>
    </row>
    <row r="5" spans="2:19" x14ac:dyDescent="0.4">
      <c r="B5" s="37"/>
      <c r="C5" s="37" t="s">
        <v>5532</v>
      </c>
      <c r="D5" s="37" t="s">
        <v>652</v>
      </c>
      <c r="E5" s="30"/>
      <c r="F5" s="30"/>
      <c r="G5" s="30"/>
      <c r="H5" s="30"/>
      <c r="I5" s="30"/>
      <c r="J5" s="30"/>
      <c r="K5" s="30"/>
      <c r="L5" s="30"/>
      <c r="M5" s="30"/>
      <c r="N5" s="30"/>
      <c r="O5" s="30"/>
      <c r="P5" s="30"/>
      <c r="Q5" s="30"/>
      <c r="R5" s="30"/>
      <c r="S5" s="30"/>
    </row>
    <row r="6" spans="2:19" x14ac:dyDescent="0.4">
      <c r="B6" s="37"/>
      <c r="C6" s="37" t="s">
        <v>5532</v>
      </c>
      <c r="D6" s="37" t="s">
        <v>583</v>
      </c>
      <c r="E6" s="30"/>
      <c r="F6" s="30"/>
      <c r="G6" s="30"/>
      <c r="H6" s="30"/>
      <c r="I6" s="30"/>
      <c r="J6" s="30"/>
      <c r="K6" s="30"/>
      <c r="L6" s="30"/>
      <c r="M6" s="30"/>
      <c r="N6" s="30"/>
      <c r="O6" s="30"/>
      <c r="P6" s="30"/>
      <c r="Q6" s="30"/>
      <c r="R6" s="30"/>
      <c r="S6" s="30"/>
    </row>
    <row r="7" spans="2:19" x14ac:dyDescent="0.4">
      <c r="B7" s="37"/>
      <c r="C7" s="37" t="s">
        <v>5532</v>
      </c>
      <c r="D7" s="37" t="s">
        <v>810</v>
      </c>
      <c r="E7" s="30"/>
      <c r="F7" s="30"/>
      <c r="G7" s="30"/>
      <c r="H7" s="30"/>
      <c r="I7" s="30"/>
      <c r="J7" s="30"/>
      <c r="K7" s="30"/>
      <c r="L7" s="30"/>
      <c r="M7" s="30"/>
      <c r="N7" s="30"/>
      <c r="O7" s="30"/>
      <c r="P7" s="30"/>
      <c r="Q7" s="30"/>
      <c r="R7" s="30"/>
      <c r="S7" s="30"/>
    </row>
    <row r="8" spans="2:19" x14ac:dyDescent="0.4">
      <c r="B8" s="37"/>
      <c r="C8" s="37" t="s">
        <v>5532</v>
      </c>
      <c r="D8" s="37" t="s">
        <v>6172</v>
      </c>
      <c r="E8" s="30"/>
      <c r="F8" s="30"/>
      <c r="G8" s="30"/>
      <c r="H8" s="30"/>
      <c r="I8" s="30"/>
      <c r="J8" s="30"/>
      <c r="K8" s="30"/>
      <c r="L8" s="30"/>
      <c r="M8" s="30"/>
      <c r="N8" s="30"/>
      <c r="O8" s="30"/>
      <c r="P8" s="30"/>
      <c r="Q8" s="30"/>
      <c r="R8" s="30"/>
      <c r="S8" s="30"/>
    </row>
    <row r="9" spans="2:19" x14ac:dyDescent="0.4">
      <c r="B9" s="37"/>
      <c r="C9" s="37" t="s">
        <v>5532</v>
      </c>
      <c r="D9" s="37" t="s">
        <v>7</v>
      </c>
      <c r="E9" s="30"/>
      <c r="F9" s="30"/>
      <c r="G9" s="30"/>
      <c r="H9" s="30"/>
      <c r="I9" s="30"/>
      <c r="J9" s="30"/>
      <c r="K9" s="30"/>
      <c r="L9" s="30"/>
      <c r="M9" s="30"/>
      <c r="N9" s="30"/>
      <c r="O9" s="30"/>
      <c r="P9" s="30"/>
      <c r="Q9" s="30"/>
      <c r="R9" s="30"/>
      <c r="S9" s="30"/>
    </row>
    <row r="10" spans="2:19" x14ac:dyDescent="0.4">
      <c r="B10" s="37"/>
      <c r="C10" s="37" t="s">
        <v>5532</v>
      </c>
      <c r="D10" s="37" t="s">
        <v>432</v>
      </c>
      <c r="E10" s="30"/>
      <c r="F10" s="30"/>
      <c r="G10" s="30"/>
      <c r="H10" s="30"/>
      <c r="I10" s="30"/>
      <c r="J10" s="30"/>
      <c r="K10" s="30"/>
      <c r="L10" s="30"/>
      <c r="M10" s="30"/>
      <c r="N10" s="30"/>
      <c r="O10" s="30"/>
      <c r="P10" s="30"/>
      <c r="Q10" s="30"/>
      <c r="R10" s="30"/>
      <c r="S10" s="30"/>
    </row>
    <row r="11" spans="2:19" x14ac:dyDescent="0.4">
      <c r="B11" s="37"/>
      <c r="C11" s="37" t="s">
        <v>5532</v>
      </c>
      <c r="D11" s="37" t="s">
        <v>6683</v>
      </c>
      <c r="E11" s="30"/>
      <c r="F11" s="30"/>
      <c r="G11" s="30"/>
      <c r="H11" s="30"/>
      <c r="I11" s="30"/>
      <c r="J11" s="30"/>
      <c r="K11" s="30"/>
      <c r="L11" s="30"/>
      <c r="M11" s="30"/>
      <c r="N11" s="30"/>
      <c r="O11" s="30"/>
      <c r="P11" s="30"/>
      <c r="Q11" s="30"/>
      <c r="R11" s="30"/>
      <c r="S11" s="30"/>
    </row>
    <row r="12" spans="2:19" x14ac:dyDescent="0.4">
      <c r="B12" s="37"/>
      <c r="C12" s="37" t="s">
        <v>5532</v>
      </c>
      <c r="D12" s="37" t="s">
        <v>6647</v>
      </c>
      <c r="E12" s="30"/>
      <c r="F12" s="30"/>
      <c r="G12" s="30"/>
      <c r="H12" s="30"/>
      <c r="I12" s="30"/>
      <c r="J12" s="30"/>
      <c r="K12" s="30"/>
      <c r="L12" s="30"/>
      <c r="M12" s="30"/>
      <c r="N12" s="30"/>
      <c r="O12" s="30"/>
      <c r="P12" s="30"/>
      <c r="Q12" s="30"/>
      <c r="R12" s="30"/>
      <c r="S12" s="30"/>
    </row>
    <row r="13" spans="2:19" x14ac:dyDescent="0.4">
      <c r="B13" s="37"/>
      <c r="C13" s="37" t="s">
        <v>5532</v>
      </c>
      <c r="D13" s="37" t="s">
        <v>6684</v>
      </c>
      <c r="E13" s="30"/>
      <c r="F13" s="30"/>
      <c r="G13" s="30"/>
      <c r="H13" s="30"/>
      <c r="I13" s="30"/>
      <c r="J13" s="30"/>
      <c r="K13" s="30"/>
      <c r="L13" s="30"/>
      <c r="M13" s="30"/>
      <c r="N13" s="30"/>
      <c r="O13" s="30"/>
      <c r="P13" s="30"/>
      <c r="Q13" s="30"/>
      <c r="R13" s="30"/>
      <c r="S13" s="30"/>
    </row>
    <row r="14" spans="2:19" x14ac:dyDescent="0.4">
      <c r="B14" s="37"/>
      <c r="C14" s="37" t="s">
        <v>5532</v>
      </c>
      <c r="D14" s="37" t="s">
        <v>3559</v>
      </c>
      <c r="E14" s="30"/>
      <c r="F14" s="30"/>
      <c r="G14" s="30"/>
      <c r="H14" s="30"/>
      <c r="I14" s="30"/>
      <c r="J14" s="30"/>
      <c r="K14" s="30"/>
      <c r="L14" s="30"/>
      <c r="M14" s="30"/>
      <c r="N14" s="30"/>
      <c r="O14" s="30"/>
      <c r="P14" s="30"/>
      <c r="Q14" s="30"/>
      <c r="R14" s="30"/>
      <c r="S14" s="30"/>
    </row>
    <row r="15" spans="2:19" x14ac:dyDescent="0.4">
      <c r="B15" s="37"/>
      <c r="C15" s="37" t="s">
        <v>5532</v>
      </c>
      <c r="D15" s="37" t="s">
        <v>5911</v>
      </c>
      <c r="E15" s="30"/>
      <c r="F15" s="30"/>
      <c r="G15" s="30"/>
      <c r="H15" s="30"/>
      <c r="I15" s="30"/>
      <c r="J15" s="30"/>
      <c r="K15" s="30"/>
      <c r="L15" s="30"/>
      <c r="M15" s="30"/>
      <c r="N15" s="30"/>
      <c r="O15" s="30"/>
      <c r="P15" s="30"/>
      <c r="Q15" s="30"/>
      <c r="R15" s="30"/>
      <c r="S15" s="30"/>
    </row>
    <row r="16" spans="2:19" x14ac:dyDescent="0.4">
      <c r="B16" s="37"/>
      <c r="C16" s="37" t="s">
        <v>5532</v>
      </c>
      <c r="D16" s="37" t="s">
        <v>3499</v>
      </c>
      <c r="E16" s="30"/>
      <c r="F16" s="30"/>
      <c r="G16" s="30"/>
      <c r="H16" s="30"/>
      <c r="I16" s="30"/>
      <c r="J16" s="30"/>
      <c r="K16" s="30"/>
      <c r="L16" s="30"/>
      <c r="M16" s="30"/>
      <c r="N16" s="30"/>
      <c r="O16" s="30"/>
      <c r="P16" s="30"/>
      <c r="Q16" s="30"/>
      <c r="R16" s="30"/>
      <c r="S16" s="30"/>
    </row>
    <row r="17" spans="2:19" x14ac:dyDescent="0.4">
      <c r="B17" s="37"/>
      <c r="C17" s="37" t="s">
        <v>5532</v>
      </c>
      <c r="D17" s="37" t="s">
        <v>1576</v>
      </c>
      <c r="E17" s="30"/>
      <c r="F17" s="30"/>
      <c r="G17" s="30"/>
      <c r="H17" s="30"/>
      <c r="I17" s="30"/>
      <c r="J17" s="30"/>
      <c r="K17" s="30"/>
      <c r="L17" s="30"/>
      <c r="M17" s="30"/>
      <c r="N17" s="30"/>
      <c r="O17" s="30"/>
      <c r="P17" s="30"/>
      <c r="Q17" s="30"/>
      <c r="R17" s="30"/>
      <c r="S17" s="30"/>
    </row>
    <row r="18" spans="2:19" x14ac:dyDescent="0.4">
      <c r="B18" s="37"/>
      <c r="C18" s="37" t="s">
        <v>5532</v>
      </c>
      <c r="D18" s="37" t="s">
        <v>5940</v>
      </c>
      <c r="E18" s="30"/>
      <c r="F18" s="30"/>
      <c r="G18" s="30"/>
      <c r="H18" s="30"/>
      <c r="I18" s="30"/>
      <c r="J18" s="30"/>
      <c r="K18" s="30"/>
      <c r="L18" s="30"/>
      <c r="M18" s="30"/>
      <c r="N18" s="30"/>
      <c r="O18" s="30"/>
      <c r="P18" s="30"/>
      <c r="Q18" s="30"/>
      <c r="R18" s="30"/>
      <c r="S18" s="30"/>
    </row>
    <row r="19" spans="2:19" x14ac:dyDescent="0.4">
      <c r="B19" s="37"/>
      <c r="C19" s="37" t="s">
        <v>5532</v>
      </c>
      <c r="D19" s="37" t="s">
        <v>1855</v>
      </c>
      <c r="E19" s="30"/>
      <c r="F19" s="30"/>
      <c r="G19" s="30"/>
      <c r="H19" s="30"/>
      <c r="I19" s="30"/>
      <c r="J19" s="30"/>
      <c r="K19" s="30"/>
      <c r="L19" s="30"/>
      <c r="M19" s="30"/>
      <c r="N19" s="30"/>
      <c r="O19" s="30"/>
      <c r="P19" s="30"/>
      <c r="Q19" s="30"/>
      <c r="R19" s="30"/>
      <c r="S19" s="30"/>
    </row>
    <row r="20" spans="2:19" x14ac:dyDescent="0.4">
      <c r="B20" s="37"/>
      <c r="C20" s="37" t="s">
        <v>5532</v>
      </c>
      <c r="D20" s="37" t="s">
        <v>5979</v>
      </c>
      <c r="E20" s="30"/>
      <c r="F20" s="30"/>
      <c r="G20" s="30"/>
      <c r="H20" s="30"/>
      <c r="I20" s="30"/>
      <c r="J20" s="30"/>
      <c r="K20" s="30"/>
      <c r="L20" s="30"/>
      <c r="M20" s="30"/>
      <c r="N20" s="30"/>
      <c r="O20" s="30"/>
      <c r="P20" s="30"/>
      <c r="Q20" s="30"/>
      <c r="R20" s="30"/>
      <c r="S20" s="30"/>
    </row>
    <row r="21" spans="2:19" x14ac:dyDescent="0.4">
      <c r="B21" s="37"/>
      <c r="C21" s="37" t="s">
        <v>5532</v>
      </c>
      <c r="D21" s="37" t="s">
        <v>6008</v>
      </c>
      <c r="E21" s="30"/>
      <c r="F21" s="30"/>
      <c r="G21" s="30"/>
      <c r="H21" s="30"/>
      <c r="I21" s="30"/>
      <c r="J21" s="30"/>
      <c r="K21" s="30"/>
      <c r="L21" s="30"/>
      <c r="M21" s="30"/>
      <c r="N21" s="30"/>
      <c r="O21" s="30"/>
      <c r="P21" s="30"/>
      <c r="Q21" s="30"/>
      <c r="R21" s="30"/>
      <c r="S21" s="30"/>
    </row>
    <row r="22" spans="2:19" x14ac:dyDescent="0.4">
      <c r="B22" s="37"/>
      <c r="C22" s="37" t="s">
        <v>5532</v>
      </c>
      <c r="D22" s="37" t="s">
        <v>6028</v>
      </c>
      <c r="E22" s="30"/>
      <c r="F22" s="30"/>
      <c r="G22" s="30"/>
      <c r="H22" s="30"/>
      <c r="I22" s="30"/>
      <c r="J22" s="30"/>
      <c r="K22" s="30"/>
      <c r="L22" s="30"/>
      <c r="M22" s="30"/>
      <c r="N22" s="30"/>
      <c r="O22" s="30"/>
      <c r="P22" s="30"/>
      <c r="Q22" s="30"/>
      <c r="R22" s="30"/>
      <c r="S22" s="30"/>
    </row>
    <row r="23" spans="2:19" x14ac:dyDescent="0.4">
      <c r="B23" s="37"/>
      <c r="C23" s="37" t="s">
        <v>5532</v>
      </c>
      <c r="D23" s="37" t="s">
        <v>6047</v>
      </c>
      <c r="E23" s="30"/>
      <c r="F23" s="30"/>
      <c r="G23" s="30"/>
      <c r="H23" s="30"/>
      <c r="I23" s="30"/>
      <c r="J23" s="30"/>
      <c r="K23" s="30"/>
      <c r="L23" s="30"/>
      <c r="M23" s="30"/>
      <c r="N23" s="30"/>
      <c r="O23" s="30"/>
      <c r="P23" s="30"/>
      <c r="Q23" s="30"/>
      <c r="R23" s="30"/>
      <c r="S23" s="30"/>
    </row>
    <row r="24" spans="2:19" x14ac:dyDescent="0.4">
      <c r="B24" s="37"/>
      <c r="C24" s="37" t="s">
        <v>5532</v>
      </c>
      <c r="D24" s="37" t="s">
        <v>1648</v>
      </c>
      <c r="E24" s="30"/>
      <c r="F24" s="30"/>
      <c r="G24" s="30"/>
      <c r="H24" s="30"/>
      <c r="I24" s="30"/>
      <c r="J24" s="30"/>
      <c r="K24" s="30"/>
      <c r="L24" s="30"/>
      <c r="M24" s="30"/>
      <c r="N24" s="30"/>
      <c r="O24" s="30"/>
      <c r="P24" s="30"/>
      <c r="Q24" s="30"/>
      <c r="R24" s="30"/>
      <c r="S24" s="30"/>
    </row>
    <row r="25" spans="2:19" x14ac:dyDescent="0.4">
      <c r="B25" s="37"/>
      <c r="C25" s="37" t="s">
        <v>5532</v>
      </c>
      <c r="D25" s="37" t="s">
        <v>2277</v>
      </c>
      <c r="E25" s="30"/>
      <c r="F25" s="30"/>
      <c r="G25" s="30"/>
      <c r="H25" s="30"/>
      <c r="I25" s="30"/>
      <c r="J25" s="30"/>
      <c r="K25" s="30"/>
      <c r="L25" s="30"/>
      <c r="M25" s="30"/>
      <c r="N25" s="30"/>
      <c r="O25" s="30"/>
      <c r="P25" s="30"/>
      <c r="Q25" s="30"/>
      <c r="R25" s="30"/>
      <c r="S25" s="30"/>
    </row>
    <row r="26" spans="2:19" x14ac:dyDescent="0.4">
      <c r="B26" s="37"/>
      <c r="C26" s="37" t="s">
        <v>5532</v>
      </c>
      <c r="D26" s="37" t="s">
        <v>6064</v>
      </c>
      <c r="E26" s="30"/>
      <c r="F26" s="30"/>
      <c r="G26" s="30"/>
      <c r="H26" s="30"/>
      <c r="I26" s="30"/>
      <c r="J26" s="30"/>
      <c r="K26" s="30"/>
      <c r="L26" s="30"/>
      <c r="M26" s="30"/>
      <c r="N26" s="30"/>
      <c r="O26" s="30"/>
      <c r="P26" s="30"/>
      <c r="Q26" s="30"/>
      <c r="R26" s="30"/>
      <c r="S26" s="30"/>
    </row>
    <row r="27" spans="2:19" x14ac:dyDescent="0.4">
      <c r="B27" s="37"/>
      <c r="C27" s="37" t="s">
        <v>5532</v>
      </c>
      <c r="D27" s="37" t="s">
        <v>6071</v>
      </c>
      <c r="E27" s="30"/>
      <c r="F27" s="30"/>
      <c r="G27" s="30"/>
      <c r="H27" s="30"/>
      <c r="I27" s="30"/>
      <c r="J27" s="30"/>
      <c r="K27" s="30"/>
      <c r="L27" s="30"/>
      <c r="M27" s="30"/>
      <c r="N27" s="30"/>
      <c r="O27" s="30"/>
      <c r="P27" s="30"/>
      <c r="Q27" s="30"/>
      <c r="R27" s="30"/>
      <c r="S27" s="30"/>
    </row>
    <row r="28" spans="2:19" x14ac:dyDescent="0.4">
      <c r="B28" s="37"/>
      <c r="C28" s="37" t="s">
        <v>5532</v>
      </c>
      <c r="D28" s="37" t="s">
        <v>5405</v>
      </c>
      <c r="E28" s="30"/>
      <c r="F28" s="30"/>
      <c r="G28" s="30"/>
      <c r="H28" s="30"/>
      <c r="I28" s="30"/>
      <c r="J28" s="30"/>
      <c r="K28" s="30"/>
      <c r="L28" s="30"/>
      <c r="M28" s="30"/>
      <c r="N28" s="30"/>
      <c r="O28" s="30"/>
      <c r="P28" s="30"/>
      <c r="Q28" s="30"/>
      <c r="R28" s="30"/>
      <c r="S28" s="30"/>
    </row>
    <row r="29" spans="2:19" x14ac:dyDescent="0.4">
      <c r="B29" s="37"/>
      <c r="C29" s="37" t="s">
        <v>5532</v>
      </c>
      <c r="D29" s="37" t="s">
        <v>4793</v>
      </c>
      <c r="E29" s="30"/>
      <c r="F29" s="30"/>
      <c r="G29" s="30"/>
      <c r="H29" s="30"/>
      <c r="I29" s="30"/>
      <c r="J29" s="30"/>
      <c r="K29" s="30"/>
      <c r="L29" s="30"/>
      <c r="M29" s="30"/>
      <c r="N29" s="30"/>
      <c r="O29" s="30"/>
      <c r="P29" s="30"/>
      <c r="Q29" s="30"/>
      <c r="R29" s="30"/>
      <c r="S29" s="30"/>
    </row>
    <row r="30" spans="2:19" x14ac:dyDescent="0.4">
      <c r="B30" s="37"/>
      <c r="C30" s="37" t="s">
        <v>5532</v>
      </c>
      <c r="D30" s="37" t="s">
        <v>6151</v>
      </c>
      <c r="E30" s="30"/>
      <c r="F30" s="30"/>
      <c r="G30" s="30"/>
      <c r="H30" s="30"/>
      <c r="I30" s="30"/>
      <c r="J30" s="30"/>
      <c r="K30" s="30"/>
      <c r="L30" s="30"/>
      <c r="M30" s="30"/>
      <c r="N30" s="30"/>
      <c r="O30" s="30"/>
      <c r="P30" s="30"/>
      <c r="Q30" s="30"/>
      <c r="R30" s="30"/>
      <c r="S30" s="30"/>
    </row>
    <row r="31" spans="2:19" x14ac:dyDescent="0.4">
      <c r="B31" s="37"/>
      <c r="C31" s="37" t="s">
        <v>5532</v>
      </c>
      <c r="D31" s="37" t="s">
        <v>6685</v>
      </c>
      <c r="E31" s="30"/>
      <c r="F31" s="30"/>
      <c r="G31" s="30"/>
      <c r="H31" s="30"/>
      <c r="I31" s="30"/>
      <c r="J31" s="30"/>
      <c r="K31" s="30"/>
      <c r="L31" s="30"/>
      <c r="M31" s="30"/>
      <c r="N31" s="30"/>
      <c r="O31" s="30"/>
      <c r="P31" s="30"/>
      <c r="Q31" s="30"/>
      <c r="R31" s="30"/>
      <c r="S31" s="30"/>
    </row>
    <row r="32" spans="2:19" x14ac:dyDescent="0.4">
      <c r="B32" s="37"/>
      <c r="C32" s="37" t="s">
        <v>5532</v>
      </c>
      <c r="D32" s="37" t="s">
        <v>6253</v>
      </c>
      <c r="E32" s="30"/>
      <c r="F32" s="30"/>
      <c r="G32" s="30"/>
      <c r="H32" s="30"/>
      <c r="I32" s="30"/>
      <c r="J32" s="30"/>
      <c r="K32" s="30"/>
      <c r="L32" s="30"/>
      <c r="M32" s="30"/>
      <c r="N32" s="30"/>
      <c r="O32" s="30"/>
      <c r="P32" s="30"/>
      <c r="Q32" s="30"/>
      <c r="R32" s="30"/>
      <c r="S32" s="30"/>
    </row>
    <row r="33" spans="2:19" x14ac:dyDescent="0.4">
      <c r="B33" s="37"/>
      <c r="C33" s="37" t="s">
        <v>5532</v>
      </c>
      <c r="D33" s="37" t="s">
        <v>2786</v>
      </c>
      <c r="E33" s="30"/>
      <c r="F33" s="30"/>
      <c r="G33" s="30"/>
      <c r="H33" s="30"/>
      <c r="I33" s="30"/>
      <c r="J33" s="30"/>
      <c r="K33" s="30"/>
      <c r="L33" s="30"/>
      <c r="M33" s="30"/>
      <c r="N33" s="30"/>
      <c r="O33" s="30"/>
      <c r="P33" s="30"/>
      <c r="Q33" s="30"/>
      <c r="R33" s="30"/>
      <c r="S33" s="30"/>
    </row>
    <row r="34" spans="2:19" x14ac:dyDescent="0.4">
      <c r="B34" s="37"/>
      <c r="C34" s="37" t="s">
        <v>5532</v>
      </c>
      <c r="D34" s="37" t="s">
        <v>6687</v>
      </c>
      <c r="E34" s="30"/>
      <c r="F34" s="30"/>
      <c r="G34" s="30"/>
      <c r="H34" s="30"/>
      <c r="I34" s="30"/>
      <c r="J34" s="30"/>
      <c r="K34" s="30"/>
      <c r="L34" s="30"/>
      <c r="M34" s="30"/>
      <c r="N34" s="30"/>
      <c r="O34" s="30"/>
      <c r="P34" s="30"/>
      <c r="Q34" s="30"/>
      <c r="R34" s="30"/>
      <c r="S34" s="30"/>
    </row>
    <row r="35" spans="2:19" x14ac:dyDescent="0.4">
      <c r="B35" s="37"/>
      <c r="C35" s="37" t="s">
        <v>5532</v>
      </c>
      <c r="D35" s="37" t="s">
        <v>6688</v>
      </c>
      <c r="E35" s="30"/>
      <c r="F35" s="30"/>
      <c r="G35" s="30"/>
      <c r="H35" s="30"/>
      <c r="I35" s="30"/>
      <c r="J35" s="30"/>
      <c r="K35" s="30"/>
      <c r="L35" s="30"/>
      <c r="M35" s="30"/>
      <c r="N35" s="30"/>
      <c r="O35" s="30"/>
      <c r="P35" s="30"/>
      <c r="Q35" s="30"/>
      <c r="R35" s="30"/>
      <c r="S35" s="30"/>
    </row>
    <row r="36" spans="2:19" x14ac:dyDescent="0.4">
      <c r="B36" s="37"/>
      <c r="C36" s="37" t="s">
        <v>5532</v>
      </c>
      <c r="D36" s="37" t="s">
        <v>2731</v>
      </c>
      <c r="E36" s="30"/>
      <c r="F36" s="30"/>
      <c r="G36" s="30"/>
      <c r="H36" s="30"/>
      <c r="I36" s="30"/>
      <c r="J36" s="30"/>
      <c r="K36" s="30"/>
      <c r="L36" s="30"/>
      <c r="M36" s="30"/>
      <c r="N36" s="30"/>
      <c r="O36" s="30"/>
      <c r="P36" s="30"/>
      <c r="Q36" s="30"/>
      <c r="R36" s="30"/>
      <c r="S36" s="30"/>
    </row>
    <row r="37" spans="2:19" x14ac:dyDescent="0.4">
      <c r="B37" s="37"/>
      <c r="C37" s="37" t="s">
        <v>5532</v>
      </c>
      <c r="D37" s="37" t="s">
        <v>398</v>
      </c>
      <c r="E37" s="30"/>
      <c r="F37" s="30"/>
      <c r="G37" s="30"/>
      <c r="H37" s="30"/>
      <c r="I37" s="30"/>
      <c r="J37" s="30"/>
      <c r="K37" s="30"/>
      <c r="L37" s="30"/>
      <c r="M37" s="30"/>
      <c r="N37" s="30"/>
      <c r="O37" s="30"/>
      <c r="P37" s="30"/>
      <c r="Q37" s="30"/>
      <c r="R37" s="30"/>
      <c r="S37" s="30"/>
    </row>
    <row r="38" spans="2:19" x14ac:dyDescent="0.4">
      <c r="B38" s="37"/>
      <c r="C38" s="37" t="s">
        <v>5532</v>
      </c>
      <c r="D38" s="37" t="s">
        <v>3617</v>
      </c>
      <c r="E38" s="30"/>
      <c r="F38" s="30"/>
      <c r="G38" s="30"/>
      <c r="H38" s="30"/>
      <c r="I38" s="30"/>
      <c r="J38" s="30"/>
      <c r="K38" s="30"/>
      <c r="L38" s="30"/>
      <c r="M38" s="30"/>
      <c r="N38" s="30"/>
      <c r="O38" s="30"/>
      <c r="P38" s="30"/>
      <c r="Q38" s="30"/>
      <c r="R38" s="30"/>
      <c r="S38" s="30"/>
    </row>
    <row r="39" spans="2:19" x14ac:dyDescent="0.4">
      <c r="B39" s="37"/>
      <c r="C39" s="37" t="s">
        <v>5532</v>
      </c>
      <c r="D39" s="37" t="s">
        <v>6316</v>
      </c>
      <c r="E39" s="30"/>
      <c r="F39" s="30"/>
      <c r="G39" s="30"/>
      <c r="H39" s="30"/>
      <c r="I39" s="30"/>
      <c r="J39" s="30"/>
      <c r="K39" s="30"/>
      <c r="L39" s="30"/>
      <c r="M39" s="30"/>
      <c r="N39" s="30"/>
      <c r="O39" s="30"/>
      <c r="P39" s="30"/>
      <c r="Q39" s="30"/>
      <c r="R39" s="30"/>
      <c r="S39" s="30"/>
    </row>
    <row r="40" spans="2:19" x14ac:dyDescent="0.4">
      <c r="B40" s="37"/>
      <c r="C40" s="37" t="s">
        <v>5532</v>
      </c>
      <c r="D40" s="37" t="s">
        <v>6689</v>
      </c>
      <c r="E40" s="30"/>
      <c r="F40" s="30"/>
      <c r="G40" s="30"/>
      <c r="H40" s="30"/>
      <c r="I40" s="30"/>
      <c r="J40" s="30"/>
      <c r="K40" s="30"/>
      <c r="L40" s="30"/>
      <c r="M40" s="30"/>
      <c r="N40" s="30"/>
      <c r="O40" s="30"/>
      <c r="P40" s="30"/>
      <c r="Q40" s="30"/>
      <c r="R40" s="30"/>
      <c r="S40" s="30"/>
    </row>
    <row r="41" spans="2:19" x14ac:dyDescent="0.4">
      <c r="B41" s="37"/>
      <c r="C41" s="37" t="s">
        <v>5532</v>
      </c>
      <c r="D41" s="37" t="s">
        <v>6690</v>
      </c>
      <c r="E41" s="30"/>
      <c r="F41" s="30"/>
      <c r="G41" s="30"/>
      <c r="H41" s="30"/>
      <c r="I41" s="30"/>
      <c r="J41" s="30"/>
      <c r="K41" s="30"/>
      <c r="L41" s="30"/>
      <c r="M41" s="30"/>
      <c r="N41" s="30"/>
      <c r="O41" s="30"/>
      <c r="P41" s="30"/>
      <c r="Q41" s="30"/>
      <c r="R41" s="30"/>
      <c r="S41" s="30"/>
    </row>
    <row r="42" spans="2:19" x14ac:dyDescent="0.4">
      <c r="B42" s="37"/>
      <c r="C42" s="37" t="s">
        <v>5532</v>
      </c>
      <c r="D42" s="37" t="s">
        <v>6672</v>
      </c>
      <c r="E42" s="30"/>
      <c r="F42" s="30"/>
      <c r="G42" s="30"/>
      <c r="H42" s="30"/>
      <c r="I42" s="30"/>
      <c r="J42" s="30"/>
      <c r="K42" s="30"/>
      <c r="L42" s="30"/>
      <c r="M42" s="30"/>
      <c r="N42" s="30"/>
      <c r="O42" s="30"/>
      <c r="P42" s="30"/>
      <c r="Q42" s="30"/>
      <c r="R42" s="30"/>
      <c r="S42" s="30"/>
    </row>
    <row r="43" spans="2:19" x14ac:dyDescent="0.4">
      <c r="B43" s="37"/>
      <c r="C43" s="37" t="s">
        <v>5532</v>
      </c>
      <c r="D43" s="37" t="s">
        <v>4849</v>
      </c>
      <c r="E43" s="30"/>
      <c r="F43" s="30"/>
      <c r="G43" s="30"/>
      <c r="H43" s="30"/>
      <c r="I43" s="30"/>
      <c r="J43" s="30"/>
      <c r="K43" s="30"/>
      <c r="L43" s="30"/>
      <c r="M43" s="30"/>
      <c r="N43" s="30"/>
      <c r="O43" s="30"/>
      <c r="P43" s="30"/>
      <c r="Q43" s="30"/>
      <c r="R43" s="30"/>
      <c r="S43" s="30"/>
    </row>
    <row r="44" spans="2:19" x14ac:dyDescent="0.4">
      <c r="B44" s="37"/>
      <c r="C44" s="37" t="s">
        <v>5532</v>
      </c>
      <c r="D44" s="37" t="s">
        <v>5329</v>
      </c>
      <c r="E44" s="30"/>
      <c r="F44" s="30"/>
      <c r="G44" s="30"/>
      <c r="H44" s="30"/>
      <c r="I44" s="30"/>
      <c r="J44" s="30"/>
      <c r="K44" s="30"/>
      <c r="L44" s="30"/>
      <c r="M44" s="30"/>
      <c r="N44" s="30"/>
      <c r="O44" s="30"/>
      <c r="P44" s="30"/>
      <c r="Q44" s="30"/>
      <c r="R44" s="30"/>
      <c r="S44" s="30"/>
    </row>
    <row r="45" spans="2:19" x14ac:dyDescent="0.4">
      <c r="B45" s="37"/>
      <c r="C45" s="37" t="s">
        <v>5532</v>
      </c>
      <c r="D45" s="37" t="s">
        <v>3722</v>
      </c>
      <c r="E45" s="30"/>
      <c r="F45" s="30"/>
      <c r="G45" s="30"/>
      <c r="H45" s="30"/>
      <c r="I45" s="30"/>
      <c r="J45" s="30"/>
      <c r="K45" s="30"/>
      <c r="L45" s="30"/>
      <c r="M45" s="30"/>
      <c r="N45" s="30"/>
      <c r="O45" s="30"/>
      <c r="P45" s="30"/>
      <c r="Q45" s="30"/>
      <c r="R45" s="30"/>
      <c r="S45" s="30"/>
    </row>
    <row r="46" spans="2:19" x14ac:dyDescent="0.4">
      <c r="B46" s="37"/>
      <c r="C46" s="37" t="s">
        <v>5532</v>
      </c>
      <c r="D46" s="37" t="s">
        <v>6691</v>
      </c>
      <c r="E46" s="30"/>
      <c r="F46" s="30"/>
      <c r="G46" s="30"/>
      <c r="H46" s="30"/>
      <c r="I46" s="30"/>
      <c r="J46" s="30"/>
      <c r="K46" s="30"/>
      <c r="L46" s="30"/>
      <c r="M46" s="30"/>
      <c r="N46" s="30"/>
      <c r="O46" s="30"/>
      <c r="P46" s="30"/>
      <c r="Q46" s="30"/>
      <c r="R46" s="30"/>
      <c r="S46" s="30"/>
    </row>
    <row r="47" spans="2:19" x14ac:dyDescent="0.4">
      <c r="B47" s="37"/>
      <c r="C47" s="37" t="s">
        <v>5532</v>
      </c>
      <c r="D47" s="37" t="s">
        <v>3720</v>
      </c>
      <c r="E47" s="30"/>
      <c r="F47" s="30"/>
      <c r="G47" s="30"/>
      <c r="H47" s="30"/>
      <c r="I47" s="30"/>
      <c r="J47" s="30"/>
      <c r="K47" s="30"/>
      <c r="L47" s="30"/>
      <c r="M47" s="30"/>
      <c r="N47" s="30"/>
      <c r="O47" s="30"/>
      <c r="P47" s="30"/>
      <c r="Q47" s="30"/>
      <c r="R47" s="30"/>
      <c r="S47" s="30"/>
    </row>
    <row r="48" spans="2:19" x14ac:dyDescent="0.4">
      <c r="B48" s="37"/>
      <c r="C48" s="37" t="s">
        <v>5532</v>
      </c>
      <c r="D48" s="37" t="s">
        <v>6413</v>
      </c>
      <c r="E48" s="30"/>
      <c r="F48" s="30"/>
      <c r="G48" s="30"/>
      <c r="H48" s="30"/>
      <c r="I48" s="30"/>
      <c r="J48" s="30"/>
      <c r="K48" s="30"/>
      <c r="L48" s="30"/>
      <c r="M48" s="30"/>
      <c r="N48" s="30"/>
      <c r="O48" s="30"/>
      <c r="P48" s="30"/>
      <c r="Q48" s="30"/>
      <c r="R48" s="30"/>
      <c r="S48" s="30"/>
    </row>
    <row r="49" spans="2:19" x14ac:dyDescent="0.4">
      <c r="B49" s="37"/>
      <c r="C49" s="37" t="s">
        <v>5532</v>
      </c>
      <c r="D49" s="37" t="s">
        <v>6693</v>
      </c>
      <c r="E49" s="30"/>
      <c r="F49" s="30"/>
      <c r="G49" s="30"/>
      <c r="H49" s="30"/>
      <c r="I49" s="30"/>
      <c r="J49" s="30"/>
      <c r="K49" s="30"/>
      <c r="L49" s="30"/>
      <c r="M49" s="30"/>
      <c r="N49" s="30"/>
      <c r="O49" s="30"/>
      <c r="P49" s="30"/>
      <c r="Q49" s="30"/>
      <c r="R49" s="30"/>
      <c r="S49" s="30"/>
    </row>
    <row r="50" spans="2:19" x14ac:dyDescent="0.4">
      <c r="B50" s="37"/>
      <c r="C50" s="37" t="s">
        <v>5532</v>
      </c>
      <c r="D50" s="37" t="s">
        <v>4654</v>
      </c>
      <c r="E50" s="30"/>
      <c r="F50" s="30"/>
      <c r="G50" s="30"/>
      <c r="H50" s="30"/>
      <c r="I50" s="30"/>
      <c r="J50" s="30"/>
      <c r="K50" s="30"/>
      <c r="L50" s="30"/>
      <c r="M50" s="30"/>
      <c r="N50" s="30"/>
      <c r="O50" s="30"/>
      <c r="P50" s="30"/>
      <c r="Q50" s="30"/>
      <c r="R50" s="30"/>
      <c r="S50" s="30"/>
    </row>
    <row r="51" spans="2:19" x14ac:dyDescent="0.4">
      <c r="B51" s="37"/>
      <c r="C51" s="37" t="s">
        <v>5532</v>
      </c>
      <c r="D51" s="37" t="s">
        <v>6694</v>
      </c>
      <c r="E51" s="30"/>
      <c r="F51" s="30"/>
      <c r="G51" s="30"/>
      <c r="H51" s="30"/>
      <c r="I51" s="30"/>
      <c r="J51" s="30"/>
      <c r="K51" s="30"/>
      <c r="L51" s="30"/>
      <c r="M51" s="30"/>
      <c r="N51" s="30"/>
      <c r="O51" s="30"/>
      <c r="P51" s="30"/>
      <c r="Q51" s="30"/>
      <c r="R51" s="30"/>
      <c r="S51" s="30"/>
    </row>
    <row r="52" spans="2:19" x14ac:dyDescent="0.4">
      <c r="B52" s="37"/>
      <c r="C52" s="37" t="s">
        <v>5532</v>
      </c>
      <c r="D52" s="37" t="s">
        <v>6563</v>
      </c>
      <c r="E52" s="30"/>
      <c r="F52" s="30"/>
      <c r="G52" s="30"/>
      <c r="H52" s="30"/>
      <c r="I52" s="30"/>
      <c r="J52" s="30"/>
      <c r="K52" s="30"/>
      <c r="L52" s="30"/>
      <c r="M52" s="30"/>
      <c r="N52" s="30"/>
      <c r="O52" s="30"/>
      <c r="P52" s="30"/>
      <c r="Q52" s="30"/>
      <c r="R52" s="30"/>
      <c r="S52" s="30"/>
    </row>
    <row r="53" spans="2:19" x14ac:dyDescent="0.4">
      <c r="B53" s="37"/>
      <c r="C53" s="37" t="s">
        <v>5532</v>
      </c>
      <c r="D53" s="37" t="s">
        <v>1758</v>
      </c>
      <c r="E53" s="30"/>
      <c r="F53" s="30"/>
      <c r="G53" s="30"/>
      <c r="H53" s="30"/>
      <c r="I53" s="30"/>
      <c r="J53" s="30"/>
      <c r="K53" s="30"/>
      <c r="L53" s="30"/>
      <c r="M53" s="30"/>
      <c r="N53" s="30"/>
      <c r="O53" s="30"/>
      <c r="P53" s="30"/>
      <c r="Q53" s="30"/>
      <c r="R53" s="30"/>
      <c r="S53" s="30"/>
    </row>
    <row r="54" spans="2:19" x14ac:dyDescent="0.4">
      <c r="B54" s="37"/>
      <c r="C54" s="37" t="s">
        <v>5532</v>
      </c>
      <c r="D54" s="37" t="s">
        <v>6695</v>
      </c>
      <c r="E54" s="30"/>
      <c r="F54" s="30"/>
      <c r="G54" s="30"/>
      <c r="H54" s="30"/>
      <c r="I54" s="30"/>
      <c r="J54" s="30"/>
      <c r="K54" s="30"/>
      <c r="L54" s="30"/>
      <c r="M54" s="30"/>
      <c r="N54" s="30"/>
      <c r="O54" s="30"/>
      <c r="P54" s="30"/>
      <c r="Q54" s="30"/>
      <c r="R54" s="30"/>
      <c r="S54" s="30"/>
    </row>
    <row r="55" spans="2:19" x14ac:dyDescent="0.4">
      <c r="B55" s="37"/>
      <c r="C55" s="37" t="s">
        <v>5532</v>
      </c>
      <c r="D55" s="37" t="s">
        <v>3614</v>
      </c>
      <c r="E55" s="30"/>
      <c r="F55" s="30"/>
      <c r="G55" s="30"/>
      <c r="H55" s="30"/>
      <c r="I55" s="30"/>
      <c r="J55" s="30"/>
      <c r="K55" s="30"/>
      <c r="L55" s="30"/>
      <c r="M55" s="30"/>
      <c r="N55" s="30"/>
      <c r="O55" s="30"/>
      <c r="P55" s="30"/>
      <c r="Q55" s="30"/>
      <c r="R55" s="30"/>
      <c r="S55" s="30"/>
    </row>
    <row r="56" spans="2:19" x14ac:dyDescent="0.4">
      <c r="B56" s="37"/>
      <c r="C56" s="37" t="s">
        <v>5532</v>
      </c>
      <c r="D56" s="37" t="s">
        <v>2809</v>
      </c>
      <c r="E56" s="30"/>
      <c r="F56" s="30"/>
      <c r="G56" s="30"/>
      <c r="H56" s="30"/>
      <c r="I56" s="30"/>
      <c r="J56" s="30"/>
      <c r="K56" s="30"/>
      <c r="L56" s="30"/>
      <c r="M56" s="30"/>
      <c r="N56" s="30"/>
      <c r="O56" s="30"/>
      <c r="P56" s="30"/>
      <c r="Q56" s="30"/>
      <c r="R56" s="30"/>
      <c r="S56" s="30"/>
    </row>
    <row r="57" spans="2:19" x14ac:dyDescent="0.4">
      <c r="B57" s="37"/>
      <c r="C57" s="37" t="s">
        <v>5532</v>
      </c>
      <c r="D57" s="37" t="s">
        <v>6235</v>
      </c>
      <c r="E57" s="30"/>
      <c r="F57" s="30"/>
      <c r="G57" s="30"/>
      <c r="H57" s="30"/>
      <c r="I57" s="30"/>
      <c r="J57" s="30"/>
      <c r="K57" s="30"/>
      <c r="L57" s="30"/>
      <c r="M57" s="30"/>
      <c r="N57" s="30"/>
      <c r="O57" s="30"/>
      <c r="P57" s="30"/>
      <c r="Q57" s="30"/>
      <c r="R57" s="30"/>
      <c r="S57" s="30"/>
    </row>
    <row r="58" spans="2:19" x14ac:dyDescent="0.4">
      <c r="B58" s="37"/>
      <c r="C58" s="37" t="s">
        <v>5532</v>
      </c>
      <c r="D58" s="37" t="s">
        <v>6696</v>
      </c>
      <c r="E58" s="30"/>
      <c r="F58" s="30"/>
      <c r="G58" s="30"/>
      <c r="H58" s="30"/>
      <c r="I58" s="30"/>
      <c r="J58" s="30"/>
      <c r="K58" s="30"/>
      <c r="L58" s="30"/>
      <c r="M58" s="30"/>
      <c r="N58" s="30"/>
      <c r="O58" s="30"/>
      <c r="P58" s="30"/>
      <c r="Q58" s="30"/>
      <c r="R58" s="30"/>
      <c r="S58" s="30"/>
    </row>
    <row r="59" spans="2:19" x14ac:dyDescent="0.4">
      <c r="B59" s="37"/>
      <c r="C59" s="37" t="s">
        <v>5532</v>
      </c>
      <c r="D59" s="37" t="s">
        <v>5883</v>
      </c>
      <c r="E59" s="30"/>
      <c r="F59" s="30"/>
      <c r="G59" s="30"/>
      <c r="H59" s="30"/>
      <c r="I59" s="30"/>
      <c r="J59" s="30"/>
      <c r="K59" s="30"/>
      <c r="L59" s="30"/>
      <c r="M59" s="30"/>
      <c r="N59" s="30"/>
      <c r="O59" s="30"/>
      <c r="P59" s="30"/>
      <c r="Q59" s="30"/>
      <c r="R59" s="30"/>
      <c r="S59" s="30"/>
    </row>
    <row r="60" spans="2:19" x14ac:dyDescent="0.4">
      <c r="B60" s="37"/>
      <c r="C60" s="37" t="s">
        <v>5532</v>
      </c>
      <c r="D60" s="37" t="s">
        <v>4789</v>
      </c>
      <c r="E60" s="30"/>
      <c r="F60" s="30"/>
      <c r="G60" s="30"/>
      <c r="H60" s="30"/>
      <c r="I60" s="30"/>
      <c r="J60" s="30"/>
      <c r="K60" s="30"/>
      <c r="L60" s="30"/>
      <c r="M60" s="30"/>
      <c r="N60" s="30"/>
      <c r="O60" s="30"/>
      <c r="P60" s="30"/>
      <c r="Q60" s="30"/>
      <c r="R60" s="30"/>
      <c r="S60" s="30"/>
    </row>
    <row r="61" spans="2:19" x14ac:dyDescent="0.4">
      <c r="B61" s="37"/>
      <c r="C61" s="37" t="s">
        <v>5532</v>
      </c>
      <c r="D61" s="37" t="s">
        <v>556</v>
      </c>
      <c r="E61" s="30"/>
      <c r="F61" s="30"/>
      <c r="G61" s="30"/>
      <c r="H61" s="30"/>
      <c r="I61" s="30"/>
      <c r="J61" s="30"/>
      <c r="K61" s="30"/>
      <c r="L61" s="30"/>
      <c r="M61" s="30"/>
      <c r="N61" s="30"/>
      <c r="O61" s="30"/>
      <c r="P61" s="30"/>
      <c r="Q61" s="30"/>
      <c r="R61" s="30"/>
      <c r="S61" s="30"/>
    </row>
    <row r="62" spans="2:19" x14ac:dyDescent="0.4">
      <c r="B62" s="37"/>
      <c r="C62" s="37" t="s">
        <v>5532</v>
      </c>
      <c r="D62" s="37" t="s">
        <v>6697</v>
      </c>
      <c r="E62" s="30"/>
      <c r="F62" s="30"/>
      <c r="G62" s="30"/>
      <c r="H62" s="30"/>
      <c r="I62" s="30"/>
      <c r="J62" s="30"/>
      <c r="K62" s="30"/>
      <c r="L62" s="30"/>
      <c r="M62" s="30"/>
      <c r="N62" s="30"/>
      <c r="O62" s="30"/>
      <c r="P62" s="30"/>
      <c r="Q62" s="30"/>
      <c r="R62" s="30"/>
      <c r="S62" s="30"/>
    </row>
    <row r="63" spans="2:19" x14ac:dyDescent="0.4">
      <c r="B63" s="37"/>
      <c r="C63" s="37" t="s">
        <v>5532</v>
      </c>
      <c r="D63" s="37" t="s">
        <v>1291</v>
      </c>
      <c r="E63" s="30"/>
      <c r="F63" s="30"/>
      <c r="G63" s="30"/>
      <c r="H63" s="30"/>
      <c r="I63" s="30"/>
      <c r="J63" s="30"/>
      <c r="K63" s="30"/>
      <c r="L63" s="30"/>
      <c r="M63" s="30"/>
      <c r="N63" s="30"/>
      <c r="O63" s="30"/>
      <c r="P63" s="30"/>
      <c r="Q63" s="30"/>
      <c r="R63" s="30"/>
      <c r="S63" s="30"/>
    </row>
    <row r="64" spans="2:19" x14ac:dyDescent="0.4">
      <c r="B64" s="37"/>
      <c r="C64" s="37" t="s">
        <v>5532</v>
      </c>
      <c r="D64" s="37" t="s">
        <v>4677</v>
      </c>
      <c r="E64" s="30"/>
      <c r="F64" s="30"/>
      <c r="G64" s="30"/>
      <c r="H64" s="30"/>
      <c r="I64" s="30"/>
      <c r="J64" s="30"/>
      <c r="K64" s="30"/>
      <c r="L64" s="30"/>
      <c r="M64" s="30"/>
      <c r="N64" s="30"/>
      <c r="O64" s="30"/>
      <c r="P64" s="30"/>
      <c r="Q64" s="30"/>
      <c r="R64" s="30"/>
      <c r="S64" s="30"/>
    </row>
    <row r="65" spans="2:19" x14ac:dyDescent="0.4">
      <c r="B65" s="37"/>
      <c r="C65" s="37" t="s">
        <v>5532</v>
      </c>
      <c r="D65" s="37" t="s">
        <v>6698</v>
      </c>
      <c r="E65" s="30"/>
      <c r="F65" s="30"/>
      <c r="G65" s="30"/>
      <c r="H65" s="30"/>
      <c r="I65" s="30"/>
      <c r="J65" s="30"/>
      <c r="K65" s="30"/>
      <c r="L65" s="30"/>
      <c r="M65" s="30"/>
      <c r="N65" s="30"/>
      <c r="O65" s="30"/>
      <c r="P65" s="30"/>
      <c r="Q65" s="30"/>
      <c r="R65" s="30"/>
      <c r="S65" s="30"/>
    </row>
    <row r="66" spans="2:19" x14ac:dyDescent="0.4">
      <c r="B66" s="37"/>
      <c r="C66" s="37" t="s">
        <v>5532</v>
      </c>
      <c r="D66" s="37" t="s">
        <v>2604</v>
      </c>
      <c r="E66" s="30"/>
      <c r="F66" s="30"/>
      <c r="G66" s="30"/>
      <c r="H66" s="30"/>
      <c r="I66" s="30"/>
      <c r="J66" s="30"/>
      <c r="K66" s="30"/>
      <c r="L66" s="30"/>
      <c r="M66" s="30"/>
      <c r="N66" s="30"/>
      <c r="O66" s="30"/>
      <c r="P66" s="30"/>
      <c r="Q66" s="30"/>
      <c r="R66" s="30"/>
      <c r="S66" s="30"/>
    </row>
    <row r="67" spans="2:19" x14ac:dyDescent="0.4">
      <c r="B67" s="37"/>
      <c r="C67" s="37" t="s">
        <v>5532</v>
      </c>
      <c r="D67" s="37" t="s">
        <v>6699</v>
      </c>
      <c r="E67" s="30"/>
      <c r="F67" s="30"/>
      <c r="G67" s="30"/>
      <c r="H67" s="30"/>
      <c r="I67" s="30"/>
      <c r="J67" s="30"/>
      <c r="K67" s="30"/>
      <c r="L67" s="30"/>
      <c r="M67" s="30"/>
      <c r="N67" s="30"/>
      <c r="O67" s="30"/>
      <c r="P67" s="30"/>
      <c r="Q67" s="30"/>
      <c r="R67" s="30"/>
      <c r="S67" s="30"/>
    </row>
    <row r="68" spans="2:19" x14ac:dyDescent="0.4">
      <c r="B68" s="37"/>
      <c r="C68" s="37" t="s">
        <v>5532</v>
      </c>
      <c r="D68" s="37" t="s">
        <v>6700</v>
      </c>
      <c r="E68" s="30"/>
      <c r="F68" s="30"/>
      <c r="G68" s="30"/>
      <c r="H68" s="30"/>
      <c r="I68" s="30"/>
      <c r="J68" s="30"/>
      <c r="K68" s="30"/>
      <c r="L68" s="30"/>
      <c r="M68" s="30"/>
      <c r="N68" s="30"/>
      <c r="O68" s="30"/>
      <c r="P68" s="30"/>
      <c r="Q68" s="30"/>
      <c r="R68" s="30"/>
      <c r="S68" s="30"/>
    </row>
    <row r="69" spans="2:19" x14ac:dyDescent="0.4">
      <c r="B69" s="37"/>
      <c r="C69" s="37" t="s">
        <v>5532</v>
      </c>
      <c r="D69" s="37" t="s">
        <v>6701</v>
      </c>
      <c r="E69" s="30"/>
      <c r="F69" s="30"/>
      <c r="G69" s="30"/>
      <c r="H69" s="30"/>
      <c r="I69" s="30"/>
      <c r="J69" s="30"/>
      <c r="K69" s="30"/>
      <c r="L69" s="30"/>
      <c r="M69" s="30"/>
      <c r="N69" s="30"/>
      <c r="O69" s="30"/>
      <c r="P69" s="30"/>
      <c r="Q69" s="30"/>
      <c r="R69" s="30"/>
      <c r="S69" s="30"/>
    </row>
    <row r="70" spans="2:19" x14ac:dyDescent="0.4">
      <c r="B70" s="37"/>
      <c r="C70" s="37" t="s">
        <v>5532</v>
      </c>
      <c r="D70" s="37" t="s">
        <v>1909</v>
      </c>
      <c r="E70" s="30"/>
      <c r="F70" s="30"/>
      <c r="G70" s="30"/>
      <c r="H70" s="30"/>
      <c r="I70" s="30"/>
      <c r="J70" s="30"/>
      <c r="K70" s="30"/>
      <c r="L70" s="30"/>
      <c r="M70" s="30"/>
      <c r="N70" s="30"/>
      <c r="O70" s="30"/>
      <c r="P70" s="30"/>
      <c r="Q70" s="30"/>
      <c r="R70" s="30"/>
      <c r="S70" s="30"/>
    </row>
    <row r="71" spans="2:19" x14ac:dyDescent="0.4">
      <c r="B71" s="37"/>
      <c r="C71" s="37" t="s">
        <v>5532</v>
      </c>
      <c r="D71" s="37" t="s">
        <v>6702</v>
      </c>
      <c r="E71" s="30"/>
      <c r="F71" s="30"/>
      <c r="G71" s="30"/>
      <c r="H71" s="30"/>
      <c r="I71" s="30"/>
      <c r="J71" s="30"/>
      <c r="K71" s="30"/>
      <c r="L71" s="30"/>
      <c r="M71" s="30"/>
      <c r="N71" s="30"/>
      <c r="O71" s="30"/>
      <c r="P71" s="30"/>
      <c r="Q71" s="30"/>
      <c r="R71" s="30"/>
      <c r="S71" s="30"/>
    </row>
    <row r="72" spans="2:19" x14ac:dyDescent="0.4">
      <c r="B72" s="37"/>
      <c r="C72" s="37" t="s">
        <v>5532</v>
      </c>
      <c r="D72" s="37" t="s">
        <v>6703</v>
      </c>
      <c r="E72" s="30"/>
      <c r="F72" s="30"/>
      <c r="G72" s="30"/>
      <c r="H72" s="30"/>
      <c r="I72" s="30"/>
      <c r="J72" s="30"/>
      <c r="K72" s="30"/>
      <c r="L72" s="30"/>
      <c r="M72" s="30"/>
      <c r="N72" s="30"/>
      <c r="O72" s="30"/>
      <c r="P72" s="30"/>
      <c r="Q72" s="30"/>
      <c r="R72" s="30"/>
      <c r="S72" s="30"/>
    </row>
    <row r="73" spans="2:19" x14ac:dyDescent="0.4">
      <c r="B73" s="37"/>
      <c r="C73" s="37" t="s">
        <v>5532</v>
      </c>
      <c r="D73" s="37" t="s">
        <v>5728</v>
      </c>
      <c r="E73" s="30"/>
      <c r="F73" s="30"/>
      <c r="G73" s="30"/>
      <c r="H73" s="30"/>
      <c r="I73" s="30"/>
      <c r="J73" s="30"/>
      <c r="K73" s="30"/>
      <c r="L73" s="30"/>
      <c r="M73" s="30"/>
      <c r="N73" s="30"/>
      <c r="O73" s="30"/>
      <c r="P73" s="30"/>
      <c r="Q73" s="30"/>
      <c r="R73" s="30"/>
      <c r="S73" s="30"/>
    </row>
    <row r="74" spans="2:19" x14ac:dyDescent="0.4">
      <c r="B74" s="37"/>
      <c r="C74" s="37" t="s">
        <v>5532</v>
      </c>
      <c r="D74" s="37" t="s">
        <v>6194</v>
      </c>
      <c r="E74" s="30"/>
      <c r="F74" s="30"/>
      <c r="G74" s="30"/>
      <c r="H74" s="30"/>
      <c r="I74" s="30"/>
      <c r="J74" s="30"/>
      <c r="K74" s="30"/>
      <c r="L74" s="30"/>
      <c r="M74" s="30"/>
      <c r="N74" s="30"/>
      <c r="O74" s="30"/>
      <c r="P74" s="30"/>
      <c r="Q74" s="30"/>
      <c r="R74" s="30"/>
      <c r="S74" s="30"/>
    </row>
    <row r="75" spans="2:19" x14ac:dyDescent="0.4">
      <c r="B75" s="37"/>
      <c r="C75" s="37" t="s">
        <v>5532</v>
      </c>
      <c r="D75" s="37" t="s">
        <v>3779</v>
      </c>
      <c r="E75" s="30"/>
      <c r="F75" s="30"/>
      <c r="G75" s="30"/>
      <c r="H75" s="30"/>
      <c r="I75" s="30"/>
      <c r="J75" s="30"/>
      <c r="K75" s="30"/>
      <c r="L75" s="30"/>
      <c r="M75" s="30"/>
      <c r="N75" s="30"/>
      <c r="O75" s="30"/>
      <c r="P75" s="30"/>
      <c r="Q75" s="30"/>
      <c r="R75" s="30"/>
      <c r="S75" s="30"/>
    </row>
    <row r="76" spans="2:19" x14ac:dyDescent="0.4">
      <c r="B76" s="37"/>
      <c r="C76" s="37" t="s">
        <v>5532</v>
      </c>
      <c r="D76" s="37" t="s">
        <v>6705</v>
      </c>
      <c r="E76" s="30"/>
      <c r="F76" s="30"/>
      <c r="G76" s="30"/>
      <c r="H76" s="30"/>
      <c r="I76" s="30"/>
      <c r="J76" s="30"/>
      <c r="K76" s="30"/>
      <c r="L76" s="30"/>
      <c r="M76" s="30"/>
      <c r="N76" s="30"/>
      <c r="O76" s="30"/>
      <c r="P76" s="30"/>
      <c r="Q76" s="30"/>
      <c r="R76" s="30"/>
      <c r="S76" s="30"/>
    </row>
    <row r="77" spans="2:19" x14ac:dyDescent="0.4">
      <c r="B77" s="37"/>
      <c r="C77" s="37" t="s">
        <v>5532</v>
      </c>
      <c r="D77" s="37" t="s">
        <v>3541</v>
      </c>
      <c r="E77" s="30"/>
      <c r="F77" s="30"/>
      <c r="G77" s="30"/>
      <c r="H77" s="30"/>
      <c r="I77" s="30"/>
      <c r="J77" s="30"/>
      <c r="K77" s="30"/>
      <c r="L77" s="30"/>
      <c r="M77" s="30"/>
      <c r="N77" s="30"/>
      <c r="O77" s="30"/>
      <c r="P77" s="30"/>
      <c r="Q77" s="30"/>
      <c r="R77" s="30"/>
      <c r="S77" s="30"/>
    </row>
    <row r="78" spans="2:19" x14ac:dyDescent="0.4">
      <c r="B78" s="37"/>
      <c r="C78" s="37" t="s">
        <v>5532</v>
      </c>
      <c r="D78" s="37" t="s">
        <v>6706</v>
      </c>
      <c r="E78" s="30"/>
      <c r="F78" s="30"/>
      <c r="G78" s="30"/>
      <c r="H78" s="30"/>
      <c r="I78" s="30"/>
      <c r="J78" s="30"/>
      <c r="K78" s="30"/>
      <c r="L78" s="30"/>
      <c r="M78" s="30"/>
      <c r="N78" s="30"/>
      <c r="O78" s="30"/>
      <c r="P78" s="30"/>
      <c r="Q78" s="30"/>
      <c r="R78" s="30"/>
      <c r="S78" s="30"/>
    </row>
    <row r="79" spans="2:19" x14ac:dyDescent="0.4">
      <c r="B79" s="37"/>
      <c r="C79" s="37" t="s">
        <v>5532</v>
      </c>
      <c r="D79" s="37" t="s">
        <v>6707</v>
      </c>
      <c r="E79" s="30"/>
      <c r="F79" s="30"/>
      <c r="G79" s="30"/>
      <c r="H79" s="30"/>
      <c r="I79" s="30"/>
      <c r="J79" s="30"/>
      <c r="K79" s="30"/>
      <c r="L79" s="30"/>
      <c r="M79" s="30"/>
      <c r="N79" s="30"/>
      <c r="O79" s="30"/>
      <c r="P79" s="30"/>
      <c r="Q79" s="30"/>
      <c r="R79" s="30"/>
      <c r="S79" s="30"/>
    </row>
    <row r="80" spans="2:19" x14ac:dyDescent="0.4">
      <c r="B80" s="37"/>
      <c r="C80" s="37" t="s">
        <v>5532</v>
      </c>
      <c r="D80" s="37" t="s">
        <v>3432</v>
      </c>
      <c r="E80" s="30"/>
      <c r="F80" s="30"/>
      <c r="G80" s="30"/>
      <c r="H80" s="30"/>
      <c r="I80" s="30"/>
      <c r="J80" s="30"/>
      <c r="K80" s="30"/>
      <c r="L80" s="30"/>
      <c r="M80" s="30"/>
      <c r="N80" s="30"/>
      <c r="O80" s="30"/>
      <c r="P80" s="30"/>
      <c r="Q80" s="30"/>
      <c r="R80" s="30"/>
      <c r="S80" s="30"/>
    </row>
    <row r="81" spans="2:19" x14ac:dyDescent="0.4">
      <c r="B81" s="37"/>
      <c r="C81" s="37" t="s">
        <v>5532</v>
      </c>
      <c r="D81" s="37" t="s">
        <v>2669</v>
      </c>
      <c r="E81" s="30"/>
      <c r="F81" s="30"/>
      <c r="G81" s="30"/>
      <c r="H81" s="30"/>
      <c r="I81" s="30"/>
      <c r="J81" s="30"/>
      <c r="K81" s="30"/>
      <c r="L81" s="30"/>
      <c r="M81" s="30"/>
      <c r="N81" s="30"/>
      <c r="O81" s="30"/>
      <c r="P81" s="30"/>
      <c r="Q81" s="30"/>
      <c r="R81" s="30"/>
      <c r="S81" s="30"/>
    </row>
    <row r="82" spans="2:19" x14ac:dyDescent="0.4">
      <c r="B82" s="37"/>
      <c r="C82" s="37" t="s">
        <v>5532</v>
      </c>
      <c r="D82" s="37" t="s">
        <v>6305</v>
      </c>
      <c r="E82" s="30"/>
      <c r="F82" s="30"/>
      <c r="G82" s="30"/>
      <c r="H82" s="30"/>
      <c r="I82" s="30"/>
      <c r="J82" s="30"/>
      <c r="K82" s="30"/>
      <c r="L82" s="30"/>
      <c r="M82" s="30"/>
      <c r="N82" s="30"/>
      <c r="O82" s="30"/>
      <c r="P82" s="30"/>
      <c r="Q82" s="30"/>
      <c r="R82" s="30"/>
      <c r="S82" s="30"/>
    </row>
    <row r="83" spans="2:19" x14ac:dyDescent="0.4">
      <c r="B83" s="37"/>
      <c r="C83" s="37" t="s">
        <v>5532</v>
      </c>
      <c r="D83" s="37" t="s">
        <v>5537</v>
      </c>
      <c r="E83" s="30"/>
      <c r="F83" s="30"/>
      <c r="G83" s="30"/>
      <c r="H83" s="30"/>
      <c r="I83" s="30"/>
      <c r="J83" s="30"/>
      <c r="K83" s="30"/>
      <c r="L83" s="30"/>
      <c r="M83" s="30"/>
      <c r="N83" s="30"/>
      <c r="O83" s="30"/>
      <c r="P83" s="30"/>
      <c r="Q83" s="30"/>
      <c r="R83" s="30"/>
      <c r="S83" s="30"/>
    </row>
    <row r="84" spans="2:19" x14ac:dyDescent="0.4">
      <c r="B84" s="37"/>
      <c r="C84" s="37" t="s">
        <v>5532</v>
      </c>
      <c r="D84" s="37" t="s">
        <v>5443</v>
      </c>
      <c r="E84" s="30"/>
      <c r="F84" s="30"/>
      <c r="G84" s="30"/>
      <c r="H84" s="30"/>
      <c r="I84" s="30"/>
      <c r="J84" s="30"/>
      <c r="K84" s="30"/>
      <c r="L84" s="30"/>
      <c r="M84" s="30"/>
      <c r="N84" s="30"/>
      <c r="O84" s="30"/>
      <c r="P84" s="30"/>
      <c r="Q84" s="30"/>
      <c r="R84" s="30"/>
      <c r="S84" s="30"/>
    </row>
    <row r="85" spans="2:19" x14ac:dyDescent="0.4">
      <c r="B85" s="37"/>
      <c r="C85" s="37" t="s">
        <v>5532</v>
      </c>
      <c r="D85" s="37" t="s">
        <v>4820</v>
      </c>
      <c r="E85" s="30"/>
      <c r="F85" s="30"/>
      <c r="G85" s="30"/>
      <c r="H85" s="30"/>
      <c r="I85" s="30"/>
      <c r="J85" s="30"/>
      <c r="K85" s="30"/>
      <c r="L85" s="30"/>
      <c r="M85" s="30"/>
      <c r="N85" s="30"/>
      <c r="O85" s="30"/>
      <c r="P85" s="30"/>
      <c r="Q85" s="30"/>
      <c r="R85" s="30"/>
      <c r="S85" s="30"/>
    </row>
    <row r="86" spans="2:19" x14ac:dyDescent="0.4">
      <c r="B86" s="37"/>
      <c r="C86" s="37" t="s">
        <v>5532</v>
      </c>
      <c r="D86" s="37" t="s">
        <v>5918</v>
      </c>
      <c r="E86" s="30"/>
      <c r="F86" s="30"/>
      <c r="G86" s="30"/>
      <c r="H86" s="30"/>
      <c r="I86" s="30"/>
      <c r="J86" s="30"/>
      <c r="K86" s="30"/>
      <c r="L86" s="30"/>
      <c r="M86" s="30"/>
      <c r="N86" s="30"/>
      <c r="O86" s="30"/>
      <c r="P86" s="30"/>
      <c r="Q86" s="30"/>
      <c r="R86" s="30"/>
      <c r="S86" s="30"/>
    </row>
    <row r="87" spans="2:19" x14ac:dyDescent="0.4">
      <c r="B87" s="37"/>
      <c r="C87" s="37" t="s">
        <v>5532</v>
      </c>
      <c r="D87" s="37" t="s">
        <v>6708</v>
      </c>
      <c r="E87" s="30"/>
      <c r="F87" s="30"/>
      <c r="G87" s="30"/>
      <c r="H87" s="30"/>
      <c r="I87" s="30"/>
      <c r="J87" s="30"/>
      <c r="K87" s="30"/>
      <c r="L87" s="30"/>
      <c r="M87" s="30"/>
      <c r="N87" s="30"/>
      <c r="O87" s="30"/>
      <c r="P87" s="30"/>
      <c r="Q87" s="30"/>
      <c r="R87" s="30"/>
      <c r="S87" s="30"/>
    </row>
    <row r="88" spans="2:19" x14ac:dyDescent="0.4">
      <c r="B88" s="37"/>
      <c r="C88" s="37" t="s">
        <v>5532</v>
      </c>
      <c r="D88" s="37" t="s">
        <v>3682</v>
      </c>
      <c r="E88" s="30"/>
      <c r="F88" s="30"/>
      <c r="G88" s="30"/>
      <c r="H88" s="30"/>
      <c r="I88" s="30"/>
      <c r="J88" s="30"/>
      <c r="K88" s="30"/>
      <c r="L88" s="30"/>
      <c r="M88" s="30"/>
      <c r="N88" s="30"/>
      <c r="O88" s="30"/>
      <c r="P88" s="30"/>
      <c r="Q88" s="30"/>
      <c r="R88" s="30"/>
      <c r="S88" s="30"/>
    </row>
    <row r="89" spans="2:19" x14ac:dyDescent="0.4">
      <c r="B89" s="37"/>
      <c r="C89" s="37" t="s">
        <v>5532</v>
      </c>
      <c r="D89" s="37" t="s">
        <v>6709</v>
      </c>
      <c r="E89" s="30"/>
      <c r="F89" s="30"/>
      <c r="G89" s="30"/>
      <c r="H89" s="30"/>
      <c r="I89" s="30"/>
      <c r="J89" s="30"/>
      <c r="K89" s="30"/>
      <c r="L89" s="30"/>
      <c r="M89" s="30"/>
      <c r="N89" s="30"/>
      <c r="O89" s="30"/>
      <c r="P89" s="30"/>
      <c r="Q89" s="30"/>
      <c r="R89" s="30"/>
      <c r="S89" s="30"/>
    </row>
    <row r="90" spans="2:19" x14ac:dyDescent="0.4">
      <c r="B90" s="37"/>
      <c r="C90" s="37" t="s">
        <v>5532</v>
      </c>
      <c r="D90" s="37" t="s">
        <v>4303</v>
      </c>
      <c r="E90" s="30"/>
      <c r="F90" s="30"/>
      <c r="G90" s="30"/>
      <c r="H90" s="30"/>
      <c r="I90" s="30"/>
      <c r="J90" s="30"/>
      <c r="K90" s="30"/>
      <c r="L90" s="30"/>
      <c r="M90" s="30"/>
      <c r="N90" s="30"/>
      <c r="O90" s="30"/>
      <c r="P90" s="30"/>
      <c r="Q90" s="30"/>
      <c r="R90" s="30"/>
      <c r="S90" s="30"/>
    </row>
    <row r="91" spans="2:19" x14ac:dyDescent="0.4">
      <c r="B91" s="37"/>
      <c r="C91" s="37" t="s">
        <v>5532</v>
      </c>
      <c r="D91" s="37" t="s">
        <v>2651</v>
      </c>
      <c r="E91" s="30"/>
      <c r="F91" s="30"/>
      <c r="G91" s="30"/>
      <c r="H91" s="30"/>
      <c r="I91" s="30"/>
      <c r="J91" s="30"/>
      <c r="K91" s="30"/>
      <c r="L91" s="30"/>
      <c r="M91" s="30"/>
      <c r="N91" s="30"/>
      <c r="O91" s="30"/>
      <c r="P91" s="30"/>
      <c r="Q91" s="30"/>
      <c r="R91" s="30"/>
      <c r="S91" s="30"/>
    </row>
    <row r="92" spans="2:19" x14ac:dyDescent="0.4">
      <c r="B92" s="37"/>
      <c r="C92" s="37" t="s">
        <v>5532</v>
      </c>
      <c r="D92" s="37" t="s">
        <v>6710</v>
      </c>
      <c r="E92" s="30"/>
      <c r="F92" s="30"/>
      <c r="G92" s="30"/>
      <c r="H92" s="30"/>
      <c r="I92" s="30"/>
      <c r="J92" s="30"/>
      <c r="K92" s="30"/>
      <c r="L92" s="30"/>
      <c r="M92" s="30"/>
      <c r="N92" s="30"/>
      <c r="O92" s="30"/>
      <c r="P92" s="30"/>
      <c r="Q92" s="30"/>
      <c r="R92" s="30"/>
      <c r="S92" s="30"/>
    </row>
    <row r="93" spans="2:19" x14ac:dyDescent="0.4">
      <c r="B93" s="37"/>
      <c r="C93" s="37" t="s">
        <v>5532</v>
      </c>
      <c r="D93" s="37" t="s">
        <v>6711</v>
      </c>
      <c r="E93" s="30"/>
      <c r="F93" s="30"/>
      <c r="G93" s="30"/>
      <c r="H93" s="30"/>
      <c r="I93" s="30"/>
      <c r="J93" s="30"/>
      <c r="K93" s="30"/>
      <c r="L93" s="30"/>
      <c r="M93" s="30"/>
      <c r="N93" s="30"/>
      <c r="O93" s="30"/>
      <c r="P93" s="30"/>
      <c r="Q93" s="30"/>
      <c r="R93" s="30"/>
      <c r="S93" s="30"/>
    </row>
    <row r="94" spans="2:19" x14ac:dyDescent="0.4">
      <c r="B94" s="37"/>
      <c r="C94" s="37" t="s">
        <v>5532</v>
      </c>
      <c r="D94" s="37" t="s">
        <v>6712</v>
      </c>
      <c r="E94" s="30"/>
      <c r="F94" s="30"/>
      <c r="G94" s="30"/>
      <c r="H94" s="30"/>
      <c r="I94" s="30"/>
      <c r="J94" s="30"/>
      <c r="K94" s="30"/>
      <c r="L94" s="30"/>
      <c r="M94" s="30"/>
      <c r="N94" s="30"/>
      <c r="O94" s="30"/>
      <c r="P94" s="30"/>
      <c r="Q94" s="30"/>
      <c r="R94" s="30"/>
      <c r="S94" s="30"/>
    </row>
    <row r="95" spans="2:19" x14ac:dyDescent="0.4">
      <c r="B95" s="37"/>
      <c r="C95" s="37" t="s">
        <v>5532</v>
      </c>
      <c r="D95" s="37" t="s">
        <v>2169</v>
      </c>
      <c r="E95" s="30"/>
      <c r="F95" s="30"/>
      <c r="G95" s="30"/>
      <c r="H95" s="30"/>
      <c r="I95" s="30"/>
      <c r="J95" s="30"/>
      <c r="K95" s="30"/>
      <c r="L95" s="30"/>
      <c r="M95" s="30"/>
      <c r="N95" s="30"/>
      <c r="O95" s="30"/>
      <c r="P95" s="30"/>
      <c r="Q95" s="30"/>
      <c r="R95" s="30"/>
      <c r="S95" s="30"/>
    </row>
    <row r="96" spans="2:19" x14ac:dyDescent="0.4">
      <c r="B96" s="37"/>
      <c r="C96" s="37" t="s">
        <v>5532</v>
      </c>
      <c r="D96" s="37" t="s">
        <v>6714</v>
      </c>
      <c r="E96" s="30"/>
      <c r="F96" s="30"/>
      <c r="G96" s="30"/>
      <c r="H96" s="30"/>
      <c r="I96" s="30"/>
      <c r="J96" s="30"/>
      <c r="K96" s="30"/>
      <c r="L96" s="30"/>
      <c r="M96" s="30"/>
      <c r="N96" s="30"/>
      <c r="O96" s="30"/>
      <c r="P96" s="30"/>
      <c r="Q96" s="30"/>
      <c r="R96" s="30"/>
      <c r="S96" s="30"/>
    </row>
    <row r="97" spans="2:19" x14ac:dyDescent="0.4">
      <c r="B97" s="37"/>
      <c r="C97" s="37" t="s">
        <v>5532</v>
      </c>
      <c r="D97" s="37" t="s">
        <v>956</v>
      </c>
      <c r="E97" s="30"/>
      <c r="F97" s="30"/>
      <c r="G97" s="30"/>
      <c r="H97" s="30"/>
      <c r="I97" s="30"/>
      <c r="J97" s="30"/>
      <c r="K97" s="30"/>
      <c r="L97" s="30"/>
      <c r="M97" s="30"/>
      <c r="N97" s="30"/>
      <c r="O97" s="30"/>
      <c r="P97" s="30"/>
      <c r="Q97" s="30"/>
      <c r="R97" s="30"/>
      <c r="S97" s="30"/>
    </row>
    <row r="98" spans="2:19" x14ac:dyDescent="0.4">
      <c r="B98" s="37"/>
      <c r="C98" s="37" t="s">
        <v>5532</v>
      </c>
      <c r="D98" s="37" t="s">
        <v>6715</v>
      </c>
      <c r="E98" s="30"/>
      <c r="F98" s="30"/>
      <c r="G98" s="30"/>
      <c r="H98" s="30"/>
      <c r="I98" s="30"/>
      <c r="J98" s="30"/>
      <c r="K98" s="30"/>
      <c r="L98" s="30"/>
      <c r="M98" s="30"/>
      <c r="N98" s="30"/>
      <c r="O98" s="30"/>
      <c r="P98" s="30"/>
      <c r="Q98" s="30"/>
      <c r="R98" s="30"/>
      <c r="S98" s="30"/>
    </row>
    <row r="99" spans="2:19" x14ac:dyDescent="0.4">
      <c r="B99" s="37"/>
      <c r="C99" s="37" t="s">
        <v>5532</v>
      </c>
      <c r="D99" s="37" t="s">
        <v>6716</v>
      </c>
      <c r="E99" s="30"/>
      <c r="F99" s="30"/>
      <c r="G99" s="30"/>
      <c r="H99" s="30"/>
      <c r="I99" s="30"/>
      <c r="J99" s="30"/>
      <c r="K99" s="30"/>
      <c r="L99" s="30"/>
      <c r="M99" s="30"/>
      <c r="N99" s="30"/>
      <c r="O99" s="30"/>
      <c r="P99" s="30"/>
      <c r="Q99" s="30"/>
      <c r="R99" s="30"/>
      <c r="S99" s="30"/>
    </row>
    <row r="100" spans="2:19" x14ac:dyDescent="0.4">
      <c r="B100" s="37"/>
      <c r="C100" s="37" t="s">
        <v>5532</v>
      </c>
      <c r="D100" s="37" t="s">
        <v>6717</v>
      </c>
      <c r="E100" s="30"/>
      <c r="F100" s="30"/>
      <c r="G100" s="30"/>
      <c r="H100" s="30"/>
      <c r="I100" s="30"/>
      <c r="J100" s="30"/>
      <c r="K100" s="30"/>
      <c r="L100" s="30"/>
      <c r="M100" s="30"/>
      <c r="N100" s="30"/>
      <c r="O100" s="30"/>
      <c r="P100" s="30"/>
      <c r="Q100" s="30"/>
      <c r="R100" s="30"/>
      <c r="S100" s="30"/>
    </row>
    <row r="101" spans="2:19" x14ac:dyDescent="0.4">
      <c r="B101" s="37"/>
      <c r="C101" s="37" t="s">
        <v>5532</v>
      </c>
      <c r="D101" s="37" t="s">
        <v>6718</v>
      </c>
      <c r="E101" s="30"/>
      <c r="F101" s="30"/>
      <c r="G101" s="30"/>
      <c r="H101" s="30"/>
      <c r="I101" s="30"/>
      <c r="J101" s="30"/>
      <c r="K101" s="30"/>
      <c r="L101" s="30"/>
      <c r="M101" s="30"/>
      <c r="N101" s="30"/>
      <c r="O101" s="30"/>
      <c r="P101" s="30"/>
      <c r="Q101" s="30"/>
      <c r="R101" s="30"/>
      <c r="S101" s="30"/>
    </row>
    <row r="102" spans="2:19" x14ac:dyDescent="0.4">
      <c r="B102" s="37"/>
      <c r="C102" s="37" t="s">
        <v>5532</v>
      </c>
      <c r="D102" s="37" t="s">
        <v>6719</v>
      </c>
      <c r="E102" s="30"/>
      <c r="F102" s="30"/>
      <c r="G102" s="30"/>
      <c r="H102" s="30"/>
      <c r="I102" s="30"/>
      <c r="J102" s="30"/>
      <c r="K102" s="30"/>
      <c r="L102" s="30"/>
      <c r="M102" s="30"/>
      <c r="N102" s="30"/>
      <c r="O102" s="30"/>
      <c r="P102" s="30"/>
      <c r="Q102" s="30"/>
      <c r="R102" s="30"/>
      <c r="S102" s="30"/>
    </row>
    <row r="103" spans="2:19" x14ac:dyDescent="0.4">
      <c r="B103" s="37"/>
      <c r="C103" s="37" t="s">
        <v>5532</v>
      </c>
      <c r="D103" s="37" t="s">
        <v>6720</v>
      </c>
      <c r="E103" s="30"/>
      <c r="F103" s="30"/>
      <c r="G103" s="30"/>
      <c r="H103" s="30"/>
      <c r="I103" s="30"/>
      <c r="J103" s="30"/>
      <c r="K103" s="30"/>
      <c r="L103" s="30"/>
      <c r="M103" s="30"/>
      <c r="N103" s="30"/>
      <c r="O103" s="30"/>
      <c r="P103" s="30"/>
      <c r="Q103" s="30"/>
      <c r="R103" s="30"/>
      <c r="S103" s="30"/>
    </row>
    <row r="104" spans="2:19" x14ac:dyDescent="0.4">
      <c r="B104" s="37"/>
      <c r="C104" s="37" t="s">
        <v>5532</v>
      </c>
      <c r="D104" s="37" t="s">
        <v>2248</v>
      </c>
      <c r="E104" s="30"/>
      <c r="F104" s="30"/>
      <c r="G104" s="30"/>
      <c r="H104" s="30"/>
      <c r="I104" s="30"/>
      <c r="J104" s="30"/>
      <c r="K104" s="30"/>
      <c r="L104" s="30"/>
      <c r="M104" s="30"/>
      <c r="N104" s="30"/>
      <c r="O104" s="30"/>
      <c r="P104" s="30"/>
      <c r="Q104" s="30"/>
      <c r="R104" s="30"/>
      <c r="S104" s="30"/>
    </row>
    <row r="105" spans="2:19" x14ac:dyDescent="0.4">
      <c r="B105" s="37"/>
      <c r="C105" s="37" t="s">
        <v>5532</v>
      </c>
      <c r="D105" s="37" t="s">
        <v>6363</v>
      </c>
      <c r="E105" s="30"/>
      <c r="F105" s="30"/>
      <c r="G105" s="30"/>
      <c r="H105" s="30"/>
      <c r="I105" s="30"/>
      <c r="J105" s="30"/>
      <c r="K105" s="30"/>
      <c r="L105" s="30"/>
      <c r="M105" s="30"/>
      <c r="N105" s="30"/>
      <c r="O105" s="30"/>
      <c r="P105" s="30"/>
      <c r="Q105" s="30"/>
      <c r="R105" s="30"/>
      <c r="S105" s="30"/>
    </row>
    <row r="106" spans="2:19" x14ac:dyDescent="0.4">
      <c r="B106" s="37"/>
      <c r="C106" s="37" t="s">
        <v>5532</v>
      </c>
      <c r="D106" s="37" t="s">
        <v>6721</v>
      </c>
      <c r="E106" s="30"/>
      <c r="F106" s="30"/>
      <c r="G106" s="30"/>
      <c r="H106" s="30"/>
      <c r="I106" s="30"/>
      <c r="J106" s="30"/>
      <c r="K106" s="30"/>
      <c r="L106" s="30"/>
      <c r="M106" s="30"/>
      <c r="N106" s="30"/>
      <c r="O106" s="30"/>
      <c r="P106" s="30"/>
      <c r="Q106" s="30"/>
      <c r="R106" s="30"/>
      <c r="S106" s="30"/>
    </row>
    <row r="107" spans="2:19" x14ac:dyDescent="0.4">
      <c r="B107" s="37"/>
      <c r="C107" s="37" t="s">
        <v>5532</v>
      </c>
      <c r="D107" s="37" t="s">
        <v>3568</v>
      </c>
      <c r="E107" s="30"/>
      <c r="F107" s="30"/>
      <c r="G107" s="30"/>
      <c r="H107" s="30"/>
      <c r="I107" s="30"/>
      <c r="J107" s="30"/>
      <c r="K107" s="30"/>
      <c r="L107" s="30"/>
      <c r="M107" s="30"/>
      <c r="N107" s="30"/>
      <c r="O107" s="30"/>
      <c r="P107" s="30"/>
      <c r="Q107" s="30"/>
      <c r="R107" s="30"/>
      <c r="S107" s="30"/>
    </row>
    <row r="108" spans="2:19" x14ac:dyDescent="0.4">
      <c r="B108" s="37"/>
      <c r="C108" s="37" t="s">
        <v>5532</v>
      </c>
      <c r="D108" s="37" t="s">
        <v>6650</v>
      </c>
      <c r="E108" s="30"/>
      <c r="F108" s="30"/>
      <c r="G108" s="30"/>
      <c r="H108" s="30"/>
      <c r="I108" s="30"/>
      <c r="J108" s="30"/>
      <c r="K108" s="30"/>
      <c r="L108" s="30"/>
      <c r="M108" s="30"/>
      <c r="N108" s="30"/>
      <c r="O108" s="30"/>
      <c r="P108" s="30"/>
      <c r="Q108" s="30"/>
      <c r="R108" s="30"/>
      <c r="S108" s="30"/>
    </row>
    <row r="109" spans="2:19" x14ac:dyDescent="0.4">
      <c r="B109" s="37"/>
      <c r="C109" s="37" t="s">
        <v>5532</v>
      </c>
      <c r="D109" s="37" t="s">
        <v>6722</v>
      </c>
      <c r="E109" s="30"/>
      <c r="F109" s="30"/>
      <c r="G109" s="30"/>
      <c r="H109" s="30"/>
      <c r="I109" s="30"/>
      <c r="J109" s="30"/>
      <c r="K109" s="30"/>
      <c r="L109" s="30"/>
      <c r="M109" s="30"/>
      <c r="N109" s="30"/>
      <c r="O109" s="30"/>
      <c r="P109" s="30"/>
      <c r="Q109" s="30"/>
      <c r="R109" s="30"/>
      <c r="S109" s="30"/>
    </row>
    <row r="110" spans="2:19" x14ac:dyDescent="0.4">
      <c r="B110" s="37"/>
      <c r="C110" s="37" t="s">
        <v>5532</v>
      </c>
      <c r="D110" s="37" t="s">
        <v>6723</v>
      </c>
      <c r="E110" s="30"/>
      <c r="F110" s="30"/>
      <c r="G110" s="30"/>
      <c r="H110" s="30"/>
      <c r="I110" s="30"/>
      <c r="J110" s="30"/>
      <c r="K110" s="30"/>
      <c r="L110" s="30"/>
      <c r="M110" s="30"/>
      <c r="N110" s="30"/>
      <c r="O110" s="30"/>
      <c r="P110" s="30"/>
      <c r="Q110" s="30"/>
      <c r="R110" s="30"/>
      <c r="S110" s="30"/>
    </row>
    <row r="111" spans="2:19" x14ac:dyDescent="0.4">
      <c r="B111" s="37"/>
      <c r="C111" s="37" t="s">
        <v>5532</v>
      </c>
      <c r="D111" s="37" t="s">
        <v>6724</v>
      </c>
      <c r="E111" s="30"/>
      <c r="F111" s="30"/>
      <c r="G111" s="30"/>
      <c r="H111" s="30"/>
      <c r="I111" s="30"/>
      <c r="J111" s="30"/>
      <c r="K111" s="30"/>
      <c r="L111" s="30"/>
      <c r="M111" s="30"/>
      <c r="N111" s="30"/>
      <c r="O111" s="30"/>
      <c r="P111" s="30"/>
      <c r="Q111" s="30"/>
      <c r="R111" s="30"/>
      <c r="S111" s="30"/>
    </row>
    <row r="112" spans="2:19" x14ac:dyDescent="0.4">
      <c r="B112" s="37"/>
      <c r="C112" s="37" t="s">
        <v>5532</v>
      </c>
      <c r="D112" s="37" t="s">
        <v>4485</v>
      </c>
      <c r="E112" s="30"/>
      <c r="F112" s="30"/>
      <c r="G112" s="30"/>
      <c r="H112" s="30"/>
      <c r="I112" s="30"/>
      <c r="J112" s="30"/>
      <c r="K112" s="30"/>
      <c r="L112" s="30"/>
      <c r="M112" s="30"/>
      <c r="N112" s="30"/>
      <c r="O112" s="30"/>
      <c r="P112" s="30"/>
      <c r="Q112" s="30"/>
      <c r="R112" s="30"/>
      <c r="S112" s="30"/>
    </row>
    <row r="113" spans="2:19" x14ac:dyDescent="0.4">
      <c r="B113" s="37"/>
      <c r="C113" s="37" t="s">
        <v>5532</v>
      </c>
      <c r="D113" s="37" t="s">
        <v>6725</v>
      </c>
      <c r="E113" s="30"/>
      <c r="F113" s="30"/>
      <c r="G113" s="30"/>
      <c r="H113" s="30"/>
      <c r="I113" s="30"/>
      <c r="J113" s="30"/>
      <c r="K113" s="30"/>
      <c r="L113" s="30"/>
      <c r="M113" s="30"/>
      <c r="N113" s="30"/>
      <c r="O113" s="30"/>
      <c r="P113" s="30"/>
      <c r="Q113" s="30"/>
      <c r="R113" s="30"/>
      <c r="S113" s="30"/>
    </row>
    <row r="114" spans="2:19" x14ac:dyDescent="0.4">
      <c r="B114" s="37"/>
      <c r="C114" s="37" t="s">
        <v>5532</v>
      </c>
      <c r="D114" s="37" t="s">
        <v>6727</v>
      </c>
      <c r="E114" s="30"/>
      <c r="F114" s="30"/>
      <c r="G114" s="30"/>
      <c r="H114" s="30"/>
      <c r="I114" s="30"/>
      <c r="J114" s="30"/>
      <c r="K114" s="30"/>
      <c r="L114" s="30"/>
      <c r="M114" s="30"/>
      <c r="N114" s="30"/>
      <c r="O114" s="30"/>
      <c r="P114" s="30"/>
      <c r="Q114" s="30"/>
      <c r="R114" s="30"/>
      <c r="S114" s="30"/>
    </row>
    <row r="115" spans="2:19" x14ac:dyDescent="0.4">
      <c r="B115" s="37"/>
      <c r="C115" s="37" t="s">
        <v>5532</v>
      </c>
      <c r="D115" s="37" t="s">
        <v>6728</v>
      </c>
      <c r="E115" s="30"/>
      <c r="F115" s="30"/>
      <c r="G115" s="30"/>
      <c r="H115" s="30"/>
      <c r="I115" s="30"/>
      <c r="J115" s="30"/>
      <c r="K115" s="30"/>
      <c r="L115" s="30"/>
      <c r="M115" s="30"/>
      <c r="N115" s="30"/>
      <c r="O115" s="30"/>
      <c r="P115" s="30"/>
      <c r="Q115" s="30"/>
      <c r="R115" s="30"/>
      <c r="S115" s="30"/>
    </row>
    <row r="116" spans="2:19" x14ac:dyDescent="0.4">
      <c r="B116" s="37"/>
      <c r="C116" s="37" t="s">
        <v>5532</v>
      </c>
      <c r="D116" s="37" t="s">
        <v>4029</v>
      </c>
      <c r="E116" s="30"/>
      <c r="F116" s="30"/>
      <c r="G116" s="30"/>
      <c r="H116" s="30"/>
      <c r="I116" s="30"/>
      <c r="J116" s="30"/>
      <c r="K116" s="30"/>
      <c r="L116" s="30"/>
      <c r="M116" s="30"/>
      <c r="N116" s="30"/>
      <c r="O116" s="30"/>
      <c r="P116" s="30"/>
      <c r="Q116" s="30"/>
      <c r="R116" s="30"/>
      <c r="S116" s="30"/>
    </row>
    <row r="117" spans="2:19" x14ac:dyDescent="0.4">
      <c r="B117" s="37"/>
      <c r="C117" s="37" t="s">
        <v>5532</v>
      </c>
      <c r="D117" s="37" t="s">
        <v>4278</v>
      </c>
      <c r="E117" s="30"/>
      <c r="F117" s="30"/>
      <c r="G117" s="30"/>
      <c r="H117" s="30"/>
      <c r="I117" s="30"/>
      <c r="J117" s="30"/>
      <c r="K117" s="30"/>
      <c r="L117" s="30"/>
      <c r="M117" s="30"/>
      <c r="N117" s="30"/>
      <c r="O117" s="30"/>
      <c r="P117" s="30"/>
      <c r="Q117" s="30"/>
      <c r="R117" s="30"/>
      <c r="S117" s="30"/>
    </row>
    <row r="118" spans="2:19" x14ac:dyDescent="0.4">
      <c r="B118" s="37"/>
      <c r="C118" s="37" t="s">
        <v>5532</v>
      </c>
      <c r="D118" s="37" t="s">
        <v>3862</v>
      </c>
      <c r="E118" s="30"/>
      <c r="F118" s="30"/>
      <c r="G118" s="30"/>
      <c r="H118" s="30"/>
      <c r="I118" s="30"/>
      <c r="J118" s="30"/>
      <c r="K118" s="30"/>
      <c r="L118" s="30"/>
      <c r="M118" s="30"/>
      <c r="N118" s="30"/>
      <c r="O118" s="30"/>
      <c r="P118" s="30"/>
      <c r="Q118" s="30"/>
      <c r="R118" s="30"/>
      <c r="S118" s="30"/>
    </row>
    <row r="119" spans="2:19" x14ac:dyDescent="0.4">
      <c r="B119" s="37"/>
      <c r="C119" s="37" t="s">
        <v>5532</v>
      </c>
      <c r="D119" s="37" t="s">
        <v>6729</v>
      </c>
      <c r="E119" s="30"/>
      <c r="F119" s="30"/>
      <c r="G119" s="30"/>
      <c r="H119" s="30"/>
      <c r="I119" s="30"/>
      <c r="J119" s="30"/>
      <c r="K119" s="30"/>
      <c r="L119" s="30"/>
      <c r="M119" s="30"/>
      <c r="N119" s="30"/>
      <c r="O119" s="30"/>
      <c r="P119" s="30"/>
      <c r="Q119" s="30"/>
      <c r="R119" s="30"/>
      <c r="S119" s="30"/>
    </row>
    <row r="120" spans="2:19" x14ac:dyDescent="0.4">
      <c r="B120" s="37"/>
      <c r="C120" s="37" t="s">
        <v>5532</v>
      </c>
      <c r="D120" s="37" t="s">
        <v>5928</v>
      </c>
      <c r="E120" s="30"/>
      <c r="F120" s="30"/>
      <c r="G120" s="30"/>
      <c r="H120" s="30"/>
      <c r="I120" s="30"/>
      <c r="J120" s="30"/>
      <c r="K120" s="30"/>
      <c r="L120" s="30"/>
      <c r="M120" s="30"/>
      <c r="N120" s="30"/>
      <c r="O120" s="30"/>
      <c r="P120" s="30"/>
      <c r="Q120" s="30"/>
      <c r="R120" s="30"/>
      <c r="S120" s="30"/>
    </row>
    <row r="121" spans="2:19" x14ac:dyDescent="0.4">
      <c r="B121" s="37"/>
      <c r="C121" s="37" t="s">
        <v>5532</v>
      </c>
      <c r="D121" s="37" t="s">
        <v>3464</v>
      </c>
      <c r="E121" s="30"/>
      <c r="F121" s="30"/>
      <c r="G121" s="30"/>
      <c r="H121" s="30"/>
      <c r="I121" s="30"/>
      <c r="J121" s="30"/>
      <c r="K121" s="30"/>
      <c r="L121" s="30"/>
      <c r="M121" s="30"/>
      <c r="N121" s="30"/>
      <c r="O121" s="30"/>
      <c r="P121" s="30"/>
      <c r="Q121" s="30"/>
      <c r="R121" s="30"/>
      <c r="S121" s="30"/>
    </row>
    <row r="122" spans="2:19" x14ac:dyDescent="0.4">
      <c r="B122" s="37"/>
      <c r="C122" s="37" t="s">
        <v>5532</v>
      </c>
      <c r="D122" s="37" t="s">
        <v>949</v>
      </c>
      <c r="E122" s="30"/>
      <c r="F122" s="30"/>
      <c r="G122" s="30"/>
      <c r="H122" s="30"/>
      <c r="I122" s="30"/>
      <c r="J122" s="30"/>
      <c r="K122" s="30"/>
      <c r="L122" s="30"/>
      <c r="M122" s="30"/>
      <c r="N122" s="30"/>
      <c r="O122" s="30"/>
      <c r="P122" s="30"/>
      <c r="Q122" s="30"/>
      <c r="R122" s="30"/>
      <c r="S122" s="30"/>
    </row>
    <row r="123" spans="2:19" x14ac:dyDescent="0.4">
      <c r="B123" s="37"/>
      <c r="C123" s="37" t="s">
        <v>5532</v>
      </c>
      <c r="D123" s="37" t="s">
        <v>6731</v>
      </c>
      <c r="E123" s="30"/>
      <c r="F123" s="30"/>
      <c r="G123" s="30"/>
      <c r="H123" s="30"/>
      <c r="I123" s="30"/>
      <c r="J123" s="30"/>
      <c r="K123" s="30"/>
      <c r="L123" s="30"/>
      <c r="M123" s="30"/>
      <c r="N123" s="30"/>
      <c r="O123" s="30"/>
      <c r="P123" s="30"/>
      <c r="Q123" s="30"/>
      <c r="R123" s="30"/>
      <c r="S123" s="30"/>
    </row>
    <row r="124" spans="2:19" x14ac:dyDescent="0.4">
      <c r="B124" s="37"/>
      <c r="C124" s="37" t="s">
        <v>5532</v>
      </c>
      <c r="D124" s="37" t="s">
        <v>1041</v>
      </c>
      <c r="E124" s="30"/>
      <c r="F124" s="30"/>
      <c r="G124" s="30"/>
      <c r="H124" s="30"/>
      <c r="I124" s="30"/>
      <c r="J124" s="30"/>
      <c r="K124" s="30"/>
      <c r="L124" s="30"/>
      <c r="M124" s="30"/>
      <c r="N124" s="30"/>
      <c r="O124" s="30"/>
      <c r="P124" s="30"/>
      <c r="Q124" s="30"/>
      <c r="R124" s="30"/>
      <c r="S124" s="30"/>
    </row>
    <row r="125" spans="2:19" x14ac:dyDescent="0.4">
      <c r="B125" s="37"/>
      <c r="C125" s="37" t="s">
        <v>5532</v>
      </c>
      <c r="D125" s="37" t="s">
        <v>1797</v>
      </c>
      <c r="E125" s="30"/>
      <c r="F125" s="30"/>
      <c r="G125" s="30"/>
      <c r="H125" s="30"/>
      <c r="I125" s="30"/>
      <c r="J125" s="30"/>
      <c r="K125" s="30"/>
      <c r="L125" s="30"/>
      <c r="M125" s="30"/>
      <c r="N125" s="30"/>
      <c r="O125" s="30"/>
      <c r="P125" s="30"/>
      <c r="Q125" s="30"/>
      <c r="R125" s="30"/>
      <c r="S125" s="30"/>
    </row>
    <row r="126" spans="2:19" x14ac:dyDescent="0.4">
      <c r="B126" s="37"/>
      <c r="C126" s="37" t="s">
        <v>5532</v>
      </c>
      <c r="D126" s="37" t="s">
        <v>663</v>
      </c>
      <c r="E126" s="30"/>
      <c r="F126" s="30"/>
      <c r="G126" s="30"/>
      <c r="H126" s="30"/>
      <c r="I126" s="30"/>
      <c r="J126" s="30"/>
      <c r="K126" s="30"/>
      <c r="L126" s="30"/>
      <c r="M126" s="30"/>
      <c r="N126" s="30"/>
      <c r="O126" s="30"/>
      <c r="P126" s="30"/>
      <c r="Q126" s="30"/>
      <c r="R126" s="30"/>
      <c r="S126" s="30"/>
    </row>
    <row r="127" spans="2:19" x14ac:dyDescent="0.4">
      <c r="B127" s="37"/>
      <c r="C127" s="37" t="s">
        <v>5532</v>
      </c>
      <c r="D127" s="37" t="s">
        <v>6732</v>
      </c>
      <c r="E127" s="30"/>
      <c r="F127" s="30"/>
      <c r="G127" s="30"/>
      <c r="H127" s="30"/>
      <c r="I127" s="30"/>
      <c r="J127" s="30"/>
      <c r="K127" s="30"/>
      <c r="L127" s="30"/>
      <c r="M127" s="30"/>
      <c r="N127" s="30"/>
      <c r="O127" s="30"/>
      <c r="P127" s="30"/>
      <c r="Q127" s="30"/>
      <c r="R127" s="30"/>
      <c r="S127" s="30"/>
    </row>
    <row r="128" spans="2:19" x14ac:dyDescent="0.4">
      <c r="B128" s="37"/>
      <c r="C128" s="37" t="s">
        <v>5532</v>
      </c>
      <c r="D128" s="37" t="s">
        <v>1812</v>
      </c>
      <c r="E128" s="30"/>
      <c r="F128" s="30"/>
      <c r="G128" s="30"/>
      <c r="H128" s="30"/>
      <c r="I128" s="30"/>
      <c r="J128" s="30"/>
      <c r="K128" s="30"/>
      <c r="L128" s="30"/>
      <c r="M128" s="30"/>
      <c r="N128" s="30"/>
      <c r="O128" s="30"/>
      <c r="P128" s="30"/>
      <c r="Q128" s="30"/>
      <c r="R128" s="30"/>
      <c r="S128" s="30"/>
    </row>
    <row r="129" spans="2:19" x14ac:dyDescent="0.4">
      <c r="B129" s="37"/>
      <c r="C129" s="37" t="s">
        <v>5532</v>
      </c>
      <c r="D129" s="37" t="s">
        <v>6733</v>
      </c>
      <c r="E129" s="30"/>
      <c r="F129" s="30"/>
      <c r="G129" s="30"/>
      <c r="H129" s="30"/>
      <c r="I129" s="30"/>
      <c r="J129" s="30"/>
      <c r="K129" s="30"/>
      <c r="L129" s="30"/>
      <c r="M129" s="30"/>
      <c r="N129" s="30"/>
      <c r="O129" s="30"/>
      <c r="P129" s="30"/>
      <c r="Q129" s="30"/>
      <c r="R129" s="30"/>
      <c r="S129" s="30"/>
    </row>
    <row r="130" spans="2:19" x14ac:dyDescent="0.4">
      <c r="B130" s="37"/>
      <c r="C130" s="37" t="s">
        <v>5532</v>
      </c>
      <c r="D130" s="37" t="s">
        <v>6734</v>
      </c>
      <c r="E130" s="30"/>
      <c r="F130" s="30"/>
      <c r="G130" s="30"/>
      <c r="H130" s="30"/>
      <c r="I130" s="30"/>
      <c r="J130" s="30"/>
      <c r="K130" s="30"/>
      <c r="L130" s="30"/>
      <c r="M130" s="30"/>
      <c r="N130" s="30"/>
      <c r="O130" s="30"/>
      <c r="P130" s="30"/>
      <c r="Q130" s="30"/>
      <c r="R130" s="30"/>
      <c r="S130" s="30"/>
    </row>
    <row r="131" spans="2:19" x14ac:dyDescent="0.4">
      <c r="B131" s="37"/>
      <c r="C131" s="37" t="s">
        <v>5532</v>
      </c>
      <c r="D131" s="37" t="s">
        <v>6420</v>
      </c>
      <c r="E131" s="30"/>
      <c r="F131" s="30"/>
      <c r="G131" s="30"/>
      <c r="H131" s="30"/>
      <c r="I131" s="30"/>
      <c r="J131" s="30"/>
      <c r="K131" s="30"/>
      <c r="L131" s="30"/>
      <c r="M131" s="30"/>
      <c r="N131" s="30"/>
      <c r="O131" s="30"/>
      <c r="P131" s="30"/>
      <c r="Q131" s="30"/>
      <c r="R131" s="30"/>
      <c r="S131" s="30"/>
    </row>
    <row r="132" spans="2:19" x14ac:dyDescent="0.4">
      <c r="B132" s="37"/>
      <c r="C132" s="37" t="s">
        <v>5532</v>
      </c>
      <c r="D132" s="37" t="s">
        <v>6726</v>
      </c>
      <c r="E132" s="30"/>
      <c r="F132" s="30"/>
      <c r="G132" s="30"/>
      <c r="H132" s="30"/>
      <c r="I132" s="30"/>
      <c r="J132" s="30"/>
      <c r="K132" s="30"/>
      <c r="L132" s="30"/>
      <c r="M132" s="30"/>
      <c r="N132" s="30"/>
      <c r="O132" s="30"/>
      <c r="P132" s="30"/>
      <c r="Q132" s="30"/>
      <c r="R132" s="30"/>
      <c r="S132" s="30"/>
    </row>
    <row r="133" spans="2:19" x14ac:dyDescent="0.4">
      <c r="B133" s="37"/>
      <c r="C133" s="37" t="s">
        <v>5532</v>
      </c>
      <c r="D133" s="37" t="s">
        <v>6735</v>
      </c>
      <c r="E133" s="30"/>
      <c r="F133" s="30"/>
      <c r="G133" s="30"/>
      <c r="H133" s="30"/>
      <c r="I133" s="30"/>
      <c r="J133" s="30"/>
      <c r="K133" s="30"/>
      <c r="L133" s="30"/>
      <c r="M133" s="30"/>
      <c r="N133" s="30"/>
      <c r="O133" s="30"/>
      <c r="P133" s="30"/>
      <c r="Q133" s="30"/>
      <c r="R133" s="30"/>
      <c r="S133" s="30"/>
    </row>
    <row r="134" spans="2:19" x14ac:dyDescent="0.4">
      <c r="B134" s="37"/>
      <c r="C134" s="37" t="s">
        <v>5532</v>
      </c>
      <c r="D134" s="37" t="s">
        <v>3831</v>
      </c>
      <c r="E134" s="30"/>
      <c r="F134" s="30"/>
      <c r="G134" s="30"/>
      <c r="H134" s="30"/>
      <c r="I134" s="30"/>
      <c r="J134" s="30"/>
      <c r="K134" s="30"/>
      <c r="L134" s="30"/>
      <c r="M134" s="30"/>
      <c r="N134" s="30"/>
      <c r="O134" s="30"/>
      <c r="P134" s="30"/>
      <c r="Q134" s="30"/>
      <c r="R134" s="30"/>
      <c r="S134" s="30"/>
    </row>
    <row r="135" spans="2:19" x14ac:dyDescent="0.4">
      <c r="B135" s="37"/>
      <c r="C135" s="37" t="s">
        <v>5532</v>
      </c>
      <c r="D135" s="37" t="s">
        <v>4813</v>
      </c>
      <c r="E135" s="30"/>
      <c r="F135" s="30"/>
      <c r="G135" s="30"/>
      <c r="H135" s="30"/>
      <c r="I135" s="30"/>
      <c r="J135" s="30"/>
      <c r="K135" s="30"/>
      <c r="L135" s="30"/>
      <c r="M135" s="30"/>
      <c r="N135" s="30"/>
      <c r="O135" s="30"/>
      <c r="P135" s="30"/>
      <c r="Q135" s="30"/>
      <c r="R135" s="30"/>
      <c r="S135" s="30"/>
    </row>
    <row r="136" spans="2:19" x14ac:dyDescent="0.4">
      <c r="B136" s="37"/>
      <c r="C136" s="37" t="s">
        <v>5532</v>
      </c>
      <c r="D136" s="37" t="s">
        <v>2581</v>
      </c>
      <c r="E136" s="30"/>
      <c r="F136" s="30"/>
      <c r="G136" s="30"/>
      <c r="H136" s="30"/>
      <c r="I136" s="30"/>
      <c r="J136" s="30"/>
      <c r="K136" s="30"/>
      <c r="L136" s="30"/>
      <c r="M136" s="30"/>
      <c r="N136" s="30"/>
      <c r="O136" s="30"/>
      <c r="P136" s="30"/>
      <c r="Q136" s="30"/>
      <c r="R136" s="30"/>
      <c r="S136" s="30"/>
    </row>
    <row r="137" spans="2:19" x14ac:dyDescent="0.4">
      <c r="B137" s="37"/>
      <c r="C137" s="37" t="s">
        <v>5532</v>
      </c>
      <c r="D137" s="37" t="s">
        <v>6736</v>
      </c>
      <c r="E137" s="30"/>
      <c r="F137" s="30"/>
      <c r="G137" s="30"/>
      <c r="H137" s="30"/>
      <c r="I137" s="30"/>
      <c r="J137" s="30"/>
      <c r="K137" s="30"/>
      <c r="L137" s="30"/>
      <c r="M137" s="30"/>
      <c r="N137" s="30"/>
      <c r="O137" s="30"/>
      <c r="P137" s="30"/>
      <c r="Q137" s="30"/>
      <c r="R137" s="30"/>
      <c r="S137" s="30"/>
    </row>
    <row r="138" spans="2:19" x14ac:dyDescent="0.4">
      <c r="B138" s="37"/>
      <c r="C138" s="37" t="s">
        <v>5532</v>
      </c>
      <c r="D138" s="37" t="s">
        <v>2681</v>
      </c>
      <c r="E138" s="30"/>
      <c r="F138" s="30"/>
      <c r="G138" s="30"/>
      <c r="H138" s="30"/>
      <c r="I138" s="30"/>
      <c r="J138" s="30"/>
      <c r="K138" s="30"/>
      <c r="L138" s="30"/>
      <c r="M138" s="30"/>
      <c r="N138" s="30"/>
      <c r="O138" s="30"/>
      <c r="P138" s="30"/>
      <c r="Q138" s="30"/>
      <c r="R138" s="30"/>
      <c r="S138" s="30"/>
    </row>
    <row r="139" spans="2:19" x14ac:dyDescent="0.4">
      <c r="B139" s="37"/>
      <c r="C139" s="37" t="s">
        <v>5532</v>
      </c>
      <c r="D139" s="37" t="s">
        <v>2359</v>
      </c>
      <c r="E139" s="30"/>
      <c r="F139" s="30"/>
      <c r="G139" s="30"/>
      <c r="H139" s="30"/>
      <c r="I139" s="30"/>
      <c r="J139" s="30"/>
      <c r="K139" s="30"/>
      <c r="L139" s="30"/>
      <c r="M139" s="30"/>
      <c r="N139" s="30"/>
      <c r="O139" s="30"/>
      <c r="P139" s="30"/>
      <c r="Q139" s="30"/>
      <c r="R139" s="30"/>
      <c r="S139" s="30"/>
    </row>
    <row r="140" spans="2:19" x14ac:dyDescent="0.4">
      <c r="B140" s="37"/>
      <c r="C140" s="37" t="s">
        <v>5532</v>
      </c>
      <c r="D140" s="37" t="s">
        <v>6737</v>
      </c>
      <c r="E140" s="30"/>
      <c r="F140" s="30"/>
      <c r="G140" s="30"/>
      <c r="H140" s="30"/>
      <c r="I140" s="30"/>
      <c r="J140" s="30"/>
      <c r="K140" s="30"/>
      <c r="L140" s="30"/>
      <c r="M140" s="30"/>
      <c r="N140" s="30"/>
      <c r="O140" s="30"/>
      <c r="P140" s="30"/>
      <c r="Q140" s="30"/>
      <c r="R140" s="30"/>
      <c r="S140" s="30"/>
    </row>
    <row r="141" spans="2:19" x14ac:dyDescent="0.4">
      <c r="B141" s="37"/>
      <c r="C141" s="37" t="s">
        <v>5532</v>
      </c>
      <c r="D141" s="37" t="s">
        <v>6738</v>
      </c>
      <c r="E141" s="30"/>
      <c r="F141" s="30"/>
      <c r="G141" s="30"/>
      <c r="H141" s="30"/>
      <c r="I141" s="30"/>
      <c r="J141" s="30"/>
      <c r="K141" s="30"/>
      <c r="L141" s="30"/>
      <c r="M141" s="30"/>
      <c r="N141" s="30"/>
      <c r="O141" s="30"/>
      <c r="P141" s="30"/>
      <c r="Q141" s="30"/>
      <c r="R141" s="30"/>
      <c r="S141" s="30"/>
    </row>
    <row r="142" spans="2:19" x14ac:dyDescent="0.4">
      <c r="B142" s="37"/>
      <c r="C142" s="37" t="s">
        <v>5532</v>
      </c>
      <c r="D142" s="37" t="s">
        <v>6739</v>
      </c>
      <c r="E142" s="30"/>
      <c r="F142" s="30"/>
      <c r="G142" s="30"/>
      <c r="H142" s="30"/>
      <c r="I142" s="30"/>
      <c r="J142" s="30"/>
      <c r="K142" s="30"/>
      <c r="L142" s="30"/>
      <c r="M142" s="30"/>
      <c r="N142" s="30"/>
      <c r="O142" s="30"/>
      <c r="P142" s="30"/>
      <c r="Q142" s="30"/>
      <c r="R142" s="30"/>
      <c r="S142" s="30"/>
    </row>
    <row r="143" spans="2:19" x14ac:dyDescent="0.4">
      <c r="B143" s="37"/>
      <c r="C143" s="37" t="s">
        <v>5532</v>
      </c>
      <c r="D143" s="37" t="s">
        <v>6740</v>
      </c>
      <c r="E143" s="30"/>
      <c r="F143" s="30"/>
      <c r="G143" s="30"/>
      <c r="H143" s="30"/>
      <c r="I143" s="30"/>
      <c r="J143" s="30"/>
      <c r="K143" s="30"/>
      <c r="L143" s="30"/>
      <c r="M143" s="30"/>
      <c r="N143" s="30"/>
      <c r="O143" s="30"/>
      <c r="P143" s="30"/>
      <c r="Q143" s="30"/>
      <c r="R143" s="30"/>
      <c r="S143" s="30"/>
    </row>
    <row r="144" spans="2:19" x14ac:dyDescent="0.4">
      <c r="B144" s="37"/>
      <c r="C144" s="37" t="s">
        <v>5532</v>
      </c>
      <c r="D144" s="37" t="s">
        <v>6741</v>
      </c>
      <c r="E144" s="30"/>
      <c r="F144" s="30"/>
      <c r="G144" s="30"/>
      <c r="H144" s="30"/>
      <c r="I144" s="30"/>
      <c r="J144" s="30"/>
      <c r="K144" s="30"/>
      <c r="L144" s="30"/>
      <c r="M144" s="30"/>
      <c r="N144" s="30"/>
      <c r="O144" s="30"/>
      <c r="P144" s="30"/>
      <c r="Q144" s="30"/>
      <c r="R144" s="30"/>
      <c r="S144" s="30"/>
    </row>
    <row r="145" spans="2:19" x14ac:dyDescent="0.4">
      <c r="B145" s="37"/>
      <c r="C145" s="37" t="s">
        <v>5532</v>
      </c>
      <c r="D145" s="37" t="s">
        <v>6742</v>
      </c>
      <c r="E145" s="30"/>
      <c r="F145" s="30"/>
      <c r="G145" s="30"/>
      <c r="H145" s="30"/>
      <c r="I145" s="30"/>
      <c r="J145" s="30"/>
      <c r="K145" s="30"/>
      <c r="L145" s="30"/>
      <c r="M145" s="30"/>
      <c r="N145" s="30"/>
      <c r="O145" s="30"/>
      <c r="P145" s="30"/>
      <c r="Q145" s="30"/>
      <c r="R145" s="30"/>
      <c r="S145" s="30"/>
    </row>
    <row r="146" spans="2:19" x14ac:dyDescent="0.4">
      <c r="B146" s="37"/>
      <c r="C146" s="37" t="s">
        <v>5532</v>
      </c>
      <c r="D146" s="37" t="s">
        <v>6744</v>
      </c>
      <c r="E146" s="30"/>
      <c r="F146" s="30"/>
      <c r="G146" s="30"/>
      <c r="H146" s="30"/>
      <c r="I146" s="30"/>
      <c r="J146" s="30"/>
      <c r="K146" s="30"/>
      <c r="L146" s="30"/>
      <c r="M146" s="30"/>
      <c r="N146" s="30"/>
      <c r="O146" s="30"/>
      <c r="P146" s="30"/>
      <c r="Q146" s="30"/>
      <c r="R146" s="30"/>
      <c r="S146" s="30"/>
    </row>
    <row r="147" spans="2:19" x14ac:dyDescent="0.4">
      <c r="B147" s="37"/>
      <c r="C147" s="37" t="s">
        <v>5532</v>
      </c>
      <c r="D147" s="37" t="s">
        <v>1118</v>
      </c>
      <c r="E147" s="30"/>
      <c r="F147" s="30"/>
      <c r="G147" s="30"/>
      <c r="H147" s="30"/>
      <c r="I147" s="30"/>
      <c r="J147" s="30"/>
      <c r="K147" s="30"/>
      <c r="L147" s="30"/>
      <c r="M147" s="30"/>
      <c r="N147" s="30"/>
      <c r="O147" s="30"/>
      <c r="P147" s="30"/>
      <c r="Q147" s="30"/>
      <c r="R147" s="30"/>
      <c r="S147" s="30"/>
    </row>
    <row r="148" spans="2:19" x14ac:dyDescent="0.4">
      <c r="B148" s="37"/>
      <c r="C148" s="37" t="s">
        <v>5532</v>
      </c>
      <c r="D148" s="37" t="s">
        <v>6278</v>
      </c>
      <c r="E148" s="30"/>
      <c r="F148" s="30"/>
      <c r="G148" s="30"/>
      <c r="H148" s="30"/>
      <c r="I148" s="30"/>
      <c r="J148" s="30"/>
      <c r="K148" s="30"/>
      <c r="L148" s="30"/>
      <c r="M148" s="30"/>
      <c r="N148" s="30"/>
      <c r="O148" s="30"/>
      <c r="P148" s="30"/>
      <c r="Q148" s="30"/>
      <c r="R148" s="30"/>
      <c r="S148" s="30"/>
    </row>
    <row r="149" spans="2:19" x14ac:dyDescent="0.4">
      <c r="B149" s="37"/>
      <c r="C149" s="37" t="s">
        <v>5532</v>
      </c>
      <c r="D149" s="37" t="s">
        <v>6745</v>
      </c>
      <c r="E149" s="30"/>
      <c r="F149" s="30"/>
      <c r="G149" s="30"/>
      <c r="H149" s="30"/>
      <c r="I149" s="30"/>
      <c r="J149" s="30"/>
      <c r="K149" s="30"/>
      <c r="L149" s="30"/>
      <c r="M149" s="30"/>
      <c r="N149" s="30"/>
      <c r="O149" s="30"/>
      <c r="P149" s="30"/>
      <c r="Q149" s="30"/>
      <c r="R149" s="30"/>
      <c r="S149" s="30"/>
    </row>
    <row r="150" spans="2:19" x14ac:dyDescent="0.4">
      <c r="B150" s="37"/>
      <c r="C150" s="37" t="s">
        <v>5532</v>
      </c>
      <c r="D150" s="37" t="s">
        <v>6746</v>
      </c>
      <c r="E150" s="30"/>
      <c r="F150" s="30"/>
      <c r="G150" s="30"/>
      <c r="H150" s="30"/>
      <c r="I150" s="30"/>
      <c r="J150" s="30"/>
      <c r="K150" s="30"/>
      <c r="L150" s="30"/>
      <c r="M150" s="30"/>
      <c r="N150" s="30"/>
      <c r="O150" s="30"/>
      <c r="P150" s="30"/>
      <c r="Q150" s="30"/>
      <c r="R150" s="30"/>
      <c r="S150" s="30"/>
    </row>
    <row r="151" spans="2:19" x14ac:dyDescent="0.4">
      <c r="B151" s="37"/>
      <c r="C151" s="37" t="s">
        <v>5532</v>
      </c>
      <c r="D151" s="37" t="s">
        <v>6748</v>
      </c>
      <c r="E151" s="30"/>
      <c r="F151" s="30"/>
      <c r="G151" s="30"/>
      <c r="H151" s="30"/>
      <c r="I151" s="30"/>
      <c r="J151" s="30"/>
      <c r="K151" s="30"/>
      <c r="L151" s="30"/>
      <c r="M151" s="30"/>
      <c r="N151" s="30"/>
      <c r="O151" s="30"/>
      <c r="P151" s="30"/>
      <c r="Q151" s="30"/>
      <c r="R151" s="30"/>
      <c r="S151" s="30"/>
    </row>
    <row r="152" spans="2:19" x14ac:dyDescent="0.4">
      <c r="B152" s="37"/>
      <c r="C152" s="37" t="s">
        <v>5532</v>
      </c>
      <c r="D152" s="37" t="s">
        <v>6749</v>
      </c>
      <c r="E152" s="30"/>
      <c r="F152" s="30"/>
      <c r="G152" s="30"/>
      <c r="H152" s="30"/>
      <c r="I152" s="30"/>
      <c r="J152" s="30"/>
      <c r="K152" s="30"/>
      <c r="L152" s="30"/>
      <c r="M152" s="30"/>
      <c r="N152" s="30"/>
      <c r="O152" s="30"/>
      <c r="P152" s="30"/>
      <c r="Q152" s="30"/>
      <c r="R152" s="30"/>
      <c r="S152" s="30"/>
    </row>
    <row r="153" spans="2:19" x14ac:dyDescent="0.4">
      <c r="B153" s="37"/>
      <c r="C153" s="37" t="s">
        <v>5532</v>
      </c>
      <c r="D153" s="37" t="s">
        <v>6750</v>
      </c>
      <c r="E153" s="30"/>
      <c r="F153" s="30"/>
      <c r="G153" s="30"/>
      <c r="H153" s="30"/>
      <c r="I153" s="30"/>
      <c r="J153" s="30"/>
      <c r="K153" s="30"/>
      <c r="L153" s="30"/>
      <c r="M153" s="30"/>
      <c r="N153" s="30"/>
      <c r="O153" s="30"/>
      <c r="P153" s="30"/>
      <c r="Q153" s="30"/>
      <c r="R153" s="30"/>
      <c r="S153" s="30"/>
    </row>
    <row r="154" spans="2:19" x14ac:dyDescent="0.4">
      <c r="B154" s="37"/>
      <c r="C154" s="37" t="s">
        <v>5532</v>
      </c>
      <c r="D154" s="37" t="s">
        <v>6227</v>
      </c>
      <c r="E154" s="30"/>
      <c r="F154" s="30"/>
      <c r="G154" s="30"/>
      <c r="H154" s="30"/>
      <c r="I154" s="30"/>
      <c r="J154" s="30"/>
      <c r="K154" s="30"/>
      <c r="L154" s="30"/>
      <c r="M154" s="30"/>
      <c r="N154" s="30"/>
      <c r="O154" s="30"/>
      <c r="P154" s="30"/>
      <c r="Q154" s="30"/>
      <c r="R154" s="30"/>
      <c r="S154" s="30"/>
    </row>
    <row r="155" spans="2:19" x14ac:dyDescent="0.4">
      <c r="B155" s="37"/>
      <c r="C155" s="37" t="s">
        <v>5532</v>
      </c>
      <c r="D155" s="37" t="s">
        <v>1124</v>
      </c>
      <c r="E155" s="30"/>
      <c r="F155" s="30"/>
      <c r="G155" s="30"/>
      <c r="H155" s="30"/>
      <c r="I155" s="30"/>
      <c r="J155" s="30"/>
      <c r="K155" s="30"/>
      <c r="L155" s="30"/>
      <c r="M155" s="30"/>
      <c r="N155" s="30"/>
      <c r="O155" s="30"/>
      <c r="P155" s="30"/>
      <c r="Q155" s="30"/>
      <c r="R155" s="30"/>
      <c r="S155" s="30"/>
    </row>
    <row r="156" spans="2:19" x14ac:dyDescent="0.4">
      <c r="B156" s="37"/>
      <c r="C156" s="37" t="s">
        <v>5532</v>
      </c>
      <c r="D156" s="37" t="s">
        <v>4938</v>
      </c>
      <c r="E156" s="30"/>
      <c r="F156" s="30"/>
      <c r="G156" s="30"/>
      <c r="H156" s="30"/>
      <c r="I156" s="30"/>
      <c r="J156" s="30"/>
      <c r="K156" s="30"/>
      <c r="L156" s="30"/>
      <c r="M156" s="30"/>
      <c r="N156" s="30"/>
      <c r="O156" s="30"/>
      <c r="P156" s="30"/>
      <c r="Q156" s="30"/>
      <c r="R156" s="30"/>
      <c r="S156" s="30"/>
    </row>
    <row r="157" spans="2:19" x14ac:dyDescent="0.4">
      <c r="B157" s="37"/>
      <c r="C157" s="37" t="s">
        <v>5532</v>
      </c>
      <c r="D157" s="37" t="s">
        <v>6521</v>
      </c>
      <c r="E157" s="30"/>
      <c r="F157" s="30"/>
      <c r="G157" s="30"/>
      <c r="H157" s="30"/>
      <c r="I157" s="30"/>
      <c r="J157" s="30"/>
      <c r="K157" s="30"/>
      <c r="L157" s="30"/>
      <c r="M157" s="30"/>
      <c r="N157" s="30"/>
      <c r="O157" s="30"/>
      <c r="P157" s="30"/>
      <c r="Q157" s="30"/>
      <c r="R157" s="30"/>
      <c r="S157" s="30"/>
    </row>
    <row r="158" spans="2:19" x14ac:dyDescent="0.4">
      <c r="B158" s="37"/>
      <c r="C158" s="37" t="s">
        <v>5532</v>
      </c>
      <c r="D158" s="37" t="s">
        <v>571</v>
      </c>
      <c r="E158" s="30"/>
      <c r="F158" s="30"/>
      <c r="G158" s="30"/>
      <c r="H158" s="30"/>
      <c r="I158" s="30"/>
      <c r="J158" s="30"/>
      <c r="K158" s="30"/>
      <c r="L158" s="30"/>
      <c r="M158" s="30"/>
      <c r="N158" s="30"/>
      <c r="O158" s="30"/>
      <c r="P158" s="30"/>
      <c r="Q158" s="30"/>
      <c r="R158" s="30"/>
      <c r="S158" s="30"/>
    </row>
    <row r="159" spans="2:19" x14ac:dyDescent="0.4">
      <c r="B159" s="37"/>
      <c r="C159" s="37" t="s">
        <v>5532</v>
      </c>
      <c r="D159" s="37" t="s">
        <v>5382</v>
      </c>
      <c r="E159" s="30"/>
      <c r="F159" s="30"/>
      <c r="G159" s="30"/>
      <c r="H159" s="30"/>
      <c r="I159" s="30"/>
      <c r="J159" s="30"/>
      <c r="K159" s="30"/>
      <c r="L159" s="30"/>
      <c r="M159" s="30"/>
      <c r="N159" s="30"/>
      <c r="O159" s="30"/>
      <c r="P159" s="30"/>
      <c r="Q159" s="30"/>
      <c r="R159" s="30"/>
      <c r="S159" s="30"/>
    </row>
    <row r="160" spans="2:19" x14ac:dyDescent="0.4">
      <c r="B160" s="37"/>
      <c r="C160" s="37" t="s">
        <v>5532</v>
      </c>
      <c r="D160" s="37" t="s">
        <v>1778</v>
      </c>
      <c r="E160" s="30"/>
      <c r="F160" s="30"/>
      <c r="G160" s="30"/>
      <c r="H160" s="30"/>
      <c r="I160" s="30"/>
      <c r="J160" s="30"/>
      <c r="K160" s="30"/>
      <c r="L160" s="30"/>
      <c r="M160" s="30"/>
      <c r="N160" s="30"/>
      <c r="O160" s="30"/>
      <c r="P160" s="30"/>
      <c r="Q160" s="30"/>
      <c r="R160" s="30"/>
      <c r="S160" s="30"/>
    </row>
    <row r="161" spans="2:19" x14ac:dyDescent="0.4">
      <c r="B161" s="37"/>
      <c r="C161" s="37" t="s">
        <v>5532</v>
      </c>
      <c r="D161" s="37" t="s">
        <v>6751</v>
      </c>
      <c r="E161" s="30"/>
      <c r="F161" s="30"/>
      <c r="G161" s="30"/>
      <c r="H161" s="30"/>
      <c r="I161" s="30"/>
      <c r="J161" s="30"/>
      <c r="K161" s="30"/>
      <c r="L161" s="30"/>
      <c r="M161" s="30"/>
      <c r="N161" s="30"/>
      <c r="O161" s="30"/>
      <c r="P161" s="30"/>
      <c r="Q161" s="30"/>
      <c r="R161" s="30"/>
      <c r="S161" s="30"/>
    </row>
    <row r="162" spans="2:19" x14ac:dyDescent="0.4">
      <c r="B162" s="37"/>
      <c r="C162" s="37" t="s">
        <v>5532</v>
      </c>
      <c r="D162" s="37" t="s">
        <v>6752</v>
      </c>
      <c r="E162" s="30"/>
      <c r="F162" s="30"/>
      <c r="G162" s="30"/>
      <c r="H162" s="30"/>
      <c r="I162" s="30"/>
      <c r="J162" s="30"/>
      <c r="K162" s="30"/>
      <c r="L162" s="30"/>
      <c r="M162" s="30"/>
      <c r="N162" s="30"/>
      <c r="O162" s="30"/>
      <c r="P162" s="30"/>
      <c r="Q162" s="30"/>
      <c r="R162" s="30"/>
      <c r="S162" s="30"/>
    </row>
    <row r="163" spans="2:19" x14ac:dyDescent="0.4">
      <c r="B163" s="37"/>
      <c r="C163" s="37" t="s">
        <v>5532</v>
      </c>
      <c r="D163" s="37" t="s">
        <v>6753</v>
      </c>
      <c r="E163" s="30"/>
      <c r="F163" s="30"/>
      <c r="G163" s="30"/>
      <c r="H163" s="30"/>
      <c r="I163" s="30"/>
      <c r="J163" s="30"/>
      <c r="K163" s="30"/>
      <c r="L163" s="30"/>
      <c r="M163" s="30"/>
      <c r="N163" s="30"/>
      <c r="O163" s="30"/>
      <c r="P163" s="30"/>
      <c r="Q163" s="30"/>
      <c r="R163" s="30"/>
      <c r="S163" s="30"/>
    </row>
    <row r="164" spans="2:19" x14ac:dyDescent="0.4">
      <c r="B164" s="37"/>
      <c r="C164" s="37" t="s">
        <v>5532</v>
      </c>
      <c r="D164" s="37" t="s">
        <v>6754</v>
      </c>
      <c r="E164" s="30"/>
      <c r="F164" s="30"/>
      <c r="G164" s="30"/>
      <c r="H164" s="30"/>
      <c r="I164" s="30"/>
      <c r="J164" s="30"/>
      <c r="K164" s="30"/>
      <c r="L164" s="30"/>
      <c r="M164" s="30"/>
      <c r="N164" s="30"/>
      <c r="O164" s="30"/>
      <c r="P164" s="30"/>
      <c r="Q164" s="30"/>
      <c r="R164" s="30"/>
      <c r="S164" s="30"/>
    </row>
    <row r="165" spans="2:19" x14ac:dyDescent="0.4">
      <c r="B165" s="37"/>
      <c r="C165" s="37" t="s">
        <v>5532</v>
      </c>
      <c r="D165" s="37" t="s">
        <v>3392</v>
      </c>
      <c r="E165" s="30"/>
      <c r="F165" s="30"/>
      <c r="G165" s="30"/>
      <c r="H165" s="30"/>
      <c r="I165" s="30"/>
      <c r="J165" s="30"/>
      <c r="K165" s="30"/>
      <c r="L165" s="30"/>
      <c r="M165" s="30"/>
      <c r="N165" s="30"/>
      <c r="O165" s="30"/>
      <c r="P165" s="30"/>
      <c r="Q165" s="30"/>
      <c r="R165" s="30"/>
      <c r="S165" s="30"/>
    </row>
    <row r="166" spans="2:19" x14ac:dyDescent="0.4">
      <c r="B166" s="37"/>
      <c r="C166" s="37" t="s">
        <v>5532</v>
      </c>
      <c r="D166" s="37" t="s">
        <v>4579</v>
      </c>
      <c r="E166" s="30"/>
      <c r="F166" s="30"/>
      <c r="G166" s="30"/>
      <c r="H166" s="30"/>
      <c r="I166" s="30"/>
      <c r="J166" s="30"/>
      <c r="K166" s="30"/>
      <c r="L166" s="30"/>
      <c r="M166" s="30"/>
      <c r="N166" s="30"/>
      <c r="O166" s="30"/>
      <c r="P166" s="30"/>
      <c r="Q166" s="30"/>
      <c r="R166" s="30"/>
      <c r="S166" s="30"/>
    </row>
    <row r="167" spans="2:19" x14ac:dyDescent="0.4">
      <c r="B167" s="37"/>
      <c r="C167" s="37" t="s">
        <v>5532</v>
      </c>
      <c r="D167" s="37" t="s">
        <v>3274</v>
      </c>
      <c r="E167" s="30"/>
      <c r="F167" s="30"/>
      <c r="G167" s="30"/>
      <c r="H167" s="30"/>
      <c r="I167" s="30"/>
      <c r="J167" s="30"/>
      <c r="K167" s="30"/>
      <c r="L167" s="30"/>
      <c r="M167" s="30"/>
      <c r="N167" s="30"/>
      <c r="O167" s="30"/>
      <c r="P167" s="30"/>
      <c r="Q167" s="30"/>
      <c r="R167" s="30"/>
      <c r="S167" s="30"/>
    </row>
    <row r="168" spans="2:19" x14ac:dyDescent="0.4">
      <c r="B168" s="37"/>
      <c r="C168" s="37" t="s">
        <v>5532</v>
      </c>
      <c r="D168" s="37" t="s">
        <v>6755</v>
      </c>
      <c r="E168" s="30"/>
      <c r="F168" s="30"/>
      <c r="G168" s="30"/>
      <c r="H168" s="30"/>
      <c r="I168" s="30"/>
      <c r="J168" s="30"/>
      <c r="K168" s="30"/>
      <c r="L168" s="30"/>
      <c r="M168" s="30"/>
      <c r="N168" s="30"/>
      <c r="O168" s="30"/>
      <c r="P168" s="30"/>
      <c r="Q168" s="30"/>
      <c r="R168" s="30"/>
      <c r="S168" s="30"/>
    </row>
    <row r="169" spans="2:19" x14ac:dyDescent="0.4">
      <c r="B169" s="37"/>
      <c r="C169" s="37" t="s">
        <v>5532</v>
      </c>
      <c r="D169" s="37" t="s">
        <v>557</v>
      </c>
      <c r="E169" s="30"/>
      <c r="F169" s="30"/>
      <c r="G169" s="30"/>
      <c r="H169" s="30"/>
      <c r="I169" s="30"/>
      <c r="J169" s="30"/>
      <c r="K169" s="30"/>
      <c r="L169" s="30"/>
      <c r="M169" s="30"/>
      <c r="N169" s="30"/>
      <c r="O169" s="30"/>
      <c r="P169" s="30"/>
      <c r="Q169" s="30"/>
      <c r="R169" s="30"/>
      <c r="S169" s="30"/>
    </row>
    <row r="170" spans="2:19" x14ac:dyDescent="0.4">
      <c r="B170" s="37"/>
      <c r="C170" s="37" t="s">
        <v>5532</v>
      </c>
      <c r="D170" s="37" t="s">
        <v>6757</v>
      </c>
      <c r="E170" s="30"/>
      <c r="F170" s="30"/>
      <c r="G170" s="30"/>
      <c r="H170" s="30"/>
      <c r="I170" s="30"/>
      <c r="J170" s="30"/>
      <c r="K170" s="30"/>
      <c r="L170" s="30"/>
      <c r="M170" s="30"/>
      <c r="N170" s="30"/>
      <c r="O170" s="30"/>
      <c r="P170" s="30"/>
      <c r="Q170" s="30"/>
      <c r="R170" s="30"/>
      <c r="S170" s="30"/>
    </row>
    <row r="171" spans="2:19" x14ac:dyDescent="0.4">
      <c r="B171" s="37"/>
      <c r="C171" s="37" t="s">
        <v>5532</v>
      </c>
      <c r="D171" s="37" t="s">
        <v>6759</v>
      </c>
      <c r="E171" s="30"/>
      <c r="F171" s="30"/>
      <c r="G171" s="30"/>
      <c r="H171" s="30"/>
      <c r="I171" s="30"/>
      <c r="J171" s="30"/>
      <c r="K171" s="30"/>
      <c r="L171" s="30"/>
      <c r="M171" s="30"/>
      <c r="N171" s="30"/>
      <c r="O171" s="30"/>
      <c r="P171" s="30"/>
      <c r="Q171" s="30"/>
      <c r="R171" s="30"/>
      <c r="S171" s="30"/>
    </row>
    <row r="172" spans="2:19" x14ac:dyDescent="0.4">
      <c r="B172" s="37"/>
      <c r="C172" s="37" t="s">
        <v>5532</v>
      </c>
      <c r="D172" s="37" t="s">
        <v>6760</v>
      </c>
      <c r="E172" s="30"/>
      <c r="F172" s="30"/>
      <c r="G172" s="30"/>
      <c r="H172" s="30"/>
      <c r="I172" s="30"/>
      <c r="J172" s="30"/>
      <c r="K172" s="30"/>
      <c r="L172" s="30"/>
      <c r="M172" s="30"/>
      <c r="N172" s="30"/>
      <c r="O172" s="30"/>
      <c r="P172" s="30"/>
      <c r="Q172" s="30"/>
      <c r="R172" s="30"/>
      <c r="S172" s="30"/>
    </row>
    <row r="173" spans="2:19" x14ac:dyDescent="0.4">
      <c r="B173" s="37"/>
      <c r="C173" s="37" t="s">
        <v>5532</v>
      </c>
      <c r="D173" s="37" t="s">
        <v>2556</v>
      </c>
      <c r="E173" s="30"/>
      <c r="F173" s="30"/>
      <c r="G173" s="30"/>
      <c r="H173" s="30"/>
      <c r="I173" s="30"/>
      <c r="J173" s="30"/>
      <c r="K173" s="30"/>
      <c r="L173" s="30"/>
      <c r="M173" s="30"/>
      <c r="N173" s="30"/>
      <c r="O173" s="30"/>
      <c r="P173" s="30"/>
      <c r="Q173" s="30"/>
      <c r="R173" s="30"/>
      <c r="S173" s="30"/>
    </row>
    <row r="174" spans="2:19" x14ac:dyDescent="0.4">
      <c r="B174" s="37"/>
      <c r="C174" s="37" t="s">
        <v>5532</v>
      </c>
      <c r="D174" s="37" t="s">
        <v>3</v>
      </c>
      <c r="E174" s="30"/>
      <c r="F174" s="30"/>
      <c r="G174" s="30"/>
      <c r="H174" s="30"/>
      <c r="I174" s="30"/>
      <c r="J174" s="30"/>
      <c r="K174" s="30"/>
      <c r="L174" s="30"/>
      <c r="M174" s="30"/>
      <c r="N174" s="30"/>
      <c r="O174" s="30"/>
      <c r="P174" s="30"/>
      <c r="Q174" s="30"/>
      <c r="R174" s="30"/>
      <c r="S174" s="30"/>
    </row>
    <row r="175" spans="2:19" x14ac:dyDescent="0.4">
      <c r="B175" s="37"/>
      <c r="C175" s="37" t="s">
        <v>5532</v>
      </c>
      <c r="D175" s="37" t="s">
        <v>6761</v>
      </c>
      <c r="E175" s="30"/>
      <c r="F175" s="30"/>
      <c r="G175" s="30"/>
      <c r="H175" s="30"/>
      <c r="I175" s="30"/>
      <c r="J175" s="30"/>
      <c r="K175" s="30"/>
      <c r="L175" s="30"/>
      <c r="M175" s="30"/>
      <c r="N175" s="30"/>
      <c r="O175" s="30"/>
      <c r="P175" s="30"/>
      <c r="Q175" s="30"/>
      <c r="R175" s="30"/>
      <c r="S175" s="30"/>
    </row>
    <row r="176" spans="2:19" x14ac:dyDescent="0.4">
      <c r="B176" s="37"/>
      <c r="C176" s="37" t="s">
        <v>5532</v>
      </c>
      <c r="D176" s="37" t="s">
        <v>3912</v>
      </c>
      <c r="E176" s="30"/>
      <c r="F176" s="30"/>
      <c r="G176" s="30"/>
      <c r="H176" s="30"/>
      <c r="I176" s="30"/>
      <c r="J176" s="30"/>
      <c r="K176" s="30"/>
      <c r="L176" s="30"/>
      <c r="M176" s="30"/>
      <c r="N176" s="30"/>
      <c r="O176" s="30"/>
      <c r="P176" s="30"/>
      <c r="Q176" s="30"/>
      <c r="R176" s="30"/>
      <c r="S176" s="30"/>
    </row>
    <row r="177" spans="2:19" x14ac:dyDescent="0.4">
      <c r="B177" s="37"/>
      <c r="C177" s="37" t="s">
        <v>5532</v>
      </c>
      <c r="D177" s="37" t="s">
        <v>1203</v>
      </c>
      <c r="E177" s="30"/>
      <c r="F177" s="30"/>
      <c r="G177" s="30"/>
      <c r="H177" s="30"/>
      <c r="I177" s="30"/>
      <c r="J177" s="30"/>
      <c r="K177" s="30"/>
      <c r="L177" s="30"/>
      <c r="M177" s="30"/>
      <c r="N177" s="30"/>
      <c r="O177" s="30"/>
      <c r="P177" s="30"/>
      <c r="Q177" s="30"/>
      <c r="R177" s="30"/>
      <c r="S177" s="30"/>
    </row>
    <row r="178" spans="2:19" x14ac:dyDescent="0.4">
      <c r="B178" s="37"/>
      <c r="C178" s="37" t="s">
        <v>5532</v>
      </c>
      <c r="D178" s="37" t="s">
        <v>6762</v>
      </c>
      <c r="E178" s="30"/>
      <c r="F178" s="30"/>
      <c r="G178" s="30"/>
      <c r="H178" s="30"/>
      <c r="I178" s="30"/>
      <c r="J178" s="30"/>
      <c r="K178" s="30"/>
      <c r="L178" s="30"/>
      <c r="M178" s="30"/>
      <c r="N178" s="30"/>
      <c r="O178" s="30"/>
      <c r="P178" s="30"/>
      <c r="Q178" s="30"/>
      <c r="R178" s="30"/>
      <c r="S178" s="30"/>
    </row>
    <row r="179" spans="2:19" x14ac:dyDescent="0.4">
      <c r="B179" s="37"/>
      <c r="C179" s="37" t="s">
        <v>5532</v>
      </c>
      <c r="D179" s="37" t="s">
        <v>5157</v>
      </c>
      <c r="E179" s="30"/>
      <c r="F179" s="30"/>
      <c r="G179" s="30"/>
      <c r="H179" s="30"/>
      <c r="I179" s="30"/>
      <c r="J179" s="30"/>
      <c r="K179" s="30"/>
      <c r="L179" s="30"/>
      <c r="M179" s="30"/>
      <c r="N179" s="30"/>
      <c r="O179" s="30"/>
      <c r="P179" s="30"/>
      <c r="Q179" s="30"/>
      <c r="R179" s="30"/>
      <c r="S179" s="30"/>
    </row>
    <row r="180" spans="2:19" x14ac:dyDescent="0.4">
      <c r="B180" s="37"/>
      <c r="C180" s="37" t="s">
        <v>5532</v>
      </c>
      <c r="D180" s="37" t="s">
        <v>6763</v>
      </c>
      <c r="E180" s="30"/>
      <c r="F180" s="30"/>
      <c r="G180" s="30"/>
      <c r="H180" s="30"/>
      <c r="I180" s="30"/>
      <c r="J180" s="30"/>
      <c r="K180" s="30"/>
      <c r="L180" s="30"/>
      <c r="M180" s="30"/>
      <c r="N180" s="30"/>
      <c r="O180" s="30"/>
      <c r="P180" s="30"/>
      <c r="Q180" s="30"/>
      <c r="R180" s="30"/>
      <c r="S180" s="30"/>
    </row>
    <row r="181" spans="2:19" x14ac:dyDescent="0.4">
      <c r="B181" s="37"/>
      <c r="C181" s="37" t="s">
        <v>5532</v>
      </c>
      <c r="D181" s="37" t="s">
        <v>5916</v>
      </c>
      <c r="E181" s="30"/>
      <c r="F181" s="30"/>
      <c r="G181" s="30"/>
      <c r="H181" s="30"/>
      <c r="I181" s="30"/>
      <c r="J181" s="30"/>
      <c r="K181" s="30"/>
      <c r="L181" s="30"/>
      <c r="M181" s="30"/>
      <c r="N181" s="30"/>
      <c r="O181" s="30"/>
      <c r="P181" s="30"/>
      <c r="Q181" s="30"/>
      <c r="R181" s="30"/>
      <c r="S181" s="30"/>
    </row>
    <row r="182" spans="2:19" x14ac:dyDescent="0.4">
      <c r="B182" s="37"/>
      <c r="C182" s="37" t="s">
        <v>5532</v>
      </c>
      <c r="D182" s="37" t="s">
        <v>151</v>
      </c>
      <c r="E182" s="30"/>
      <c r="F182" s="30"/>
      <c r="G182" s="30"/>
      <c r="H182" s="30"/>
      <c r="I182" s="30"/>
      <c r="J182" s="30"/>
      <c r="K182" s="30"/>
      <c r="L182" s="30"/>
      <c r="M182" s="30"/>
      <c r="N182" s="30"/>
      <c r="O182" s="30"/>
      <c r="P182" s="30"/>
      <c r="Q182" s="30"/>
      <c r="R182" s="30"/>
      <c r="S182" s="30"/>
    </row>
    <row r="183" spans="2:19" x14ac:dyDescent="0.4">
      <c r="B183" s="37"/>
      <c r="C183" s="37" t="s">
        <v>5532</v>
      </c>
      <c r="D183" s="37" t="s">
        <v>1557</v>
      </c>
      <c r="E183" s="30"/>
      <c r="F183" s="30"/>
      <c r="G183" s="30"/>
      <c r="H183" s="30"/>
      <c r="I183" s="30"/>
      <c r="J183" s="30"/>
      <c r="K183" s="30"/>
      <c r="L183" s="30"/>
      <c r="M183" s="30"/>
      <c r="N183" s="30"/>
      <c r="O183" s="30"/>
      <c r="P183" s="30"/>
      <c r="Q183" s="30"/>
      <c r="R183" s="30"/>
      <c r="S183" s="30"/>
    </row>
    <row r="184" spans="2:19" x14ac:dyDescent="0.4">
      <c r="B184" s="37"/>
      <c r="C184" s="37" t="s">
        <v>5532</v>
      </c>
      <c r="D184" s="37" t="s">
        <v>6764</v>
      </c>
      <c r="E184" s="30"/>
      <c r="F184" s="30"/>
      <c r="G184" s="30"/>
      <c r="H184" s="30"/>
      <c r="I184" s="30"/>
      <c r="J184" s="30"/>
      <c r="K184" s="30"/>
      <c r="L184" s="30"/>
      <c r="M184" s="30"/>
      <c r="N184" s="30"/>
      <c r="O184" s="30"/>
      <c r="P184" s="30"/>
      <c r="Q184" s="30"/>
      <c r="R184" s="30"/>
      <c r="S184" s="30"/>
    </row>
    <row r="185" spans="2:19" x14ac:dyDescent="0.4">
      <c r="B185" s="37"/>
      <c r="C185" s="37" t="s">
        <v>5532</v>
      </c>
      <c r="D185" s="37" t="s">
        <v>6765</v>
      </c>
      <c r="E185" s="30"/>
      <c r="F185" s="30"/>
      <c r="G185" s="30"/>
      <c r="H185" s="30"/>
      <c r="I185" s="30"/>
      <c r="J185" s="30"/>
      <c r="K185" s="30"/>
      <c r="L185" s="30"/>
      <c r="M185" s="30"/>
      <c r="N185" s="30"/>
      <c r="O185" s="30"/>
      <c r="P185" s="30"/>
      <c r="Q185" s="30"/>
      <c r="R185" s="30"/>
      <c r="S185" s="30"/>
    </row>
    <row r="186" spans="2:19" x14ac:dyDescent="0.4">
      <c r="B186" s="37"/>
      <c r="C186" s="37" t="s">
        <v>5532</v>
      </c>
      <c r="D186" s="37" t="s">
        <v>1548</v>
      </c>
      <c r="E186" s="30"/>
      <c r="F186" s="30"/>
      <c r="G186" s="30"/>
      <c r="H186" s="30"/>
      <c r="I186" s="30"/>
      <c r="J186" s="30"/>
      <c r="K186" s="30"/>
      <c r="L186" s="30"/>
      <c r="M186" s="30"/>
      <c r="N186" s="30"/>
      <c r="O186" s="30"/>
      <c r="P186" s="30"/>
      <c r="Q186" s="30"/>
      <c r="R186" s="30"/>
      <c r="S186" s="30"/>
    </row>
    <row r="187" spans="2:19" x14ac:dyDescent="0.4">
      <c r="B187" s="37"/>
      <c r="C187" s="37" t="s">
        <v>5532</v>
      </c>
      <c r="D187" s="37" t="s">
        <v>6766</v>
      </c>
      <c r="E187" s="30"/>
      <c r="F187" s="30"/>
      <c r="G187" s="30"/>
      <c r="H187" s="30"/>
      <c r="I187" s="30"/>
      <c r="J187" s="30"/>
      <c r="K187" s="30"/>
      <c r="L187" s="30"/>
      <c r="M187" s="30"/>
      <c r="N187" s="30"/>
      <c r="O187" s="30"/>
      <c r="P187" s="30"/>
      <c r="Q187" s="30"/>
      <c r="R187" s="30"/>
      <c r="S187" s="30"/>
    </row>
    <row r="188" spans="2:19" x14ac:dyDescent="0.4">
      <c r="B188" s="37"/>
      <c r="C188" s="37" t="s">
        <v>5532</v>
      </c>
      <c r="D188" s="37" t="s">
        <v>4990</v>
      </c>
      <c r="E188" s="30"/>
      <c r="F188" s="30"/>
      <c r="G188" s="30"/>
      <c r="H188" s="30"/>
      <c r="I188" s="30"/>
      <c r="J188" s="30"/>
      <c r="K188" s="30"/>
      <c r="L188" s="30"/>
      <c r="M188" s="30"/>
      <c r="N188" s="30"/>
      <c r="O188" s="30"/>
      <c r="P188" s="30"/>
      <c r="Q188" s="30"/>
      <c r="R188" s="30"/>
      <c r="S188" s="30"/>
    </row>
    <row r="189" spans="2:19" x14ac:dyDescent="0.4">
      <c r="B189" s="37"/>
      <c r="C189" s="37" t="s">
        <v>5532</v>
      </c>
      <c r="D189" s="37" t="s">
        <v>927</v>
      </c>
      <c r="E189" s="30"/>
      <c r="F189" s="30"/>
      <c r="G189" s="30"/>
      <c r="H189" s="30"/>
      <c r="I189" s="30"/>
      <c r="J189" s="30"/>
      <c r="K189" s="30"/>
      <c r="L189" s="30"/>
      <c r="M189" s="30"/>
      <c r="N189" s="30"/>
      <c r="O189" s="30"/>
      <c r="P189" s="30"/>
      <c r="Q189" s="30"/>
      <c r="R189" s="30"/>
      <c r="S189" s="30"/>
    </row>
    <row r="190" spans="2:19" x14ac:dyDescent="0.4">
      <c r="B190" s="37"/>
      <c r="C190" s="37" t="s">
        <v>5532</v>
      </c>
      <c r="D190" s="37" t="s">
        <v>6767</v>
      </c>
      <c r="E190" s="30"/>
      <c r="F190" s="30"/>
      <c r="G190" s="30"/>
      <c r="H190" s="30"/>
      <c r="I190" s="30"/>
      <c r="J190" s="30"/>
      <c r="K190" s="30"/>
      <c r="L190" s="30"/>
      <c r="M190" s="30"/>
      <c r="N190" s="30"/>
      <c r="O190" s="30"/>
      <c r="P190" s="30"/>
      <c r="Q190" s="30"/>
      <c r="R190" s="30"/>
      <c r="S190" s="30"/>
    </row>
    <row r="191" spans="2:19" x14ac:dyDescent="0.4">
      <c r="B191" s="37"/>
      <c r="C191" s="37" t="s">
        <v>5532</v>
      </c>
      <c r="D191" s="37" t="s">
        <v>4609</v>
      </c>
      <c r="E191" s="30"/>
      <c r="F191" s="30"/>
      <c r="G191" s="30"/>
      <c r="H191" s="30"/>
      <c r="I191" s="30"/>
      <c r="J191" s="30"/>
      <c r="K191" s="30"/>
      <c r="L191" s="30"/>
      <c r="M191" s="30"/>
      <c r="N191" s="30"/>
      <c r="O191" s="30"/>
      <c r="P191" s="30"/>
      <c r="Q191" s="30"/>
      <c r="R191" s="30"/>
      <c r="S191" s="30"/>
    </row>
    <row r="192" spans="2:19" x14ac:dyDescent="0.4">
      <c r="B192" s="37"/>
      <c r="C192" s="37" t="s">
        <v>5532</v>
      </c>
      <c r="D192" s="37" t="s">
        <v>475</v>
      </c>
      <c r="E192" s="30"/>
      <c r="F192" s="30"/>
      <c r="G192" s="30"/>
      <c r="H192" s="30"/>
      <c r="I192" s="30"/>
      <c r="J192" s="30"/>
      <c r="K192" s="30"/>
      <c r="L192" s="30"/>
      <c r="M192" s="30"/>
      <c r="N192" s="30"/>
      <c r="O192" s="30"/>
      <c r="P192" s="30"/>
      <c r="Q192" s="30"/>
      <c r="R192" s="30"/>
      <c r="S192" s="30"/>
    </row>
    <row r="193" spans="2:19" x14ac:dyDescent="0.4">
      <c r="B193" s="37"/>
      <c r="C193" s="37" t="s">
        <v>5532</v>
      </c>
      <c r="D193" s="37" t="s">
        <v>6768</v>
      </c>
      <c r="E193" s="30"/>
      <c r="F193" s="30"/>
      <c r="G193" s="30"/>
      <c r="H193" s="30"/>
      <c r="I193" s="30"/>
      <c r="J193" s="30"/>
      <c r="K193" s="30"/>
      <c r="L193" s="30"/>
      <c r="M193" s="30"/>
      <c r="N193" s="30"/>
      <c r="O193" s="30"/>
      <c r="P193" s="30"/>
      <c r="Q193" s="30"/>
      <c r="R193" s="30"/>
      <c r="S193" s="30"/>
    </row>
    <row r="194" spans="2:19" x14ac:dyDescent="0.4">
      <c r="B194" s="37"/>
      <c r="C194" s="37" t="s">
        <v>5532</v>
      </c>
      <c r="D194" s="37" t="s">
        <v>2852</v>
      </c>
      <c r="E194" s="30"/>
      <c r="F194" s="30"/>
      <c r="G194" s="30"/>
      <c r="H194" s="30"/>
      <c r="I194" s="30"/>
      <c r="J194" s="30"/>
      <c r="K194" s="30"/>
      <c r="L194" s="30"/>
      <c r="M194" s="30"/>
      <c r="N194" s="30"/>
      <c r="O194" s="30"/>
      <c r="P194" s="30"/>
      <c r="Q194" s="30"/>
      <c r="R194" s="30"/>
      <c r="S194" s="30"/>
    </row>
    <row r="195" spans="2:19" x14ac:dyDescent="0.4">
      <c r="B195" s="37"/>
      <c r="C195" s="37" t="s">
        <v>5532</v>
      </c>
      <c r="D195" s="37" t="s">
        <v>6769</v>
      </c>
      <c r="E195" s="30"/>
      <c r="F195" s="30"/>
      <c r="G195" s="30"/>
      <c r="H195" s="30"/>
      <c r="I195" s="30"/>
      <c r="J195" s="30"/>
      <c r="K195" s="30"/>
      <c r="L195" s="30"/>
      <c r="M195" s="30"/>
      <c r="N195" s="30"/>
      <c r="O195" s="30"/>
      <c r="P195" s="30"/>
      <c r="Q195" s="30"/>
      <c r="R195" s="30"/>
      <c r="S195" s="30"/>
    </row>
    <row r="196" spans="2:19" x14ac:dyDescent="0.4">
      <c r="B196" s="37"/>
      <c r="C196" s="37" t="s">
        <v>5532</v>
      </c>
      <c r="D196" s="37" t="s">
        <v>6003</v>
      </c>
      <c r="E196" s="30"/>
      <c r="F196" s="30"/>
      <c r="G196" s="30"/>
      <c r="H196" s="30"/>
      <c r="I196" s="30"/>
      <c r="J196" s="30"/>
      <c r="K196" s="30"/>
      <c r="L196" s="30"/>
      <c r="M196" s="30"/>
      <c r="N196" s="30"/>
      <c r="O196" s="30"/>
      <c r="P196" s="30"/>
      <c r="Q196" s="30"/>
      <c r="R196" s="30"/>
      <c r="S196" s="30"/>
    </row>
    <row r="197" spans="2:19" x14ac:dyDescent="0.4">
      <c r="B197" s="37"/>
      <c r="C197" s="37" t="s">
        <v>5532</v>
      </c>
      <c r="D197" s="37" t="s">
        <v>368</v>
      </c>
      <c r="E197" s="30"/>
      <c r="F197" s="30"/>
      <c r="G197" s="30"/>
      <c r="H197" s="30"/>
      <c r="I197" s="30"/>
      <c r="J197" s="30"/>
      <c r="K197" s="30"/>
      <c r="L197" s="30"/>
      <c r="M197" s="30"/>
      <c r="N197" s="30"/>
      <c r="O197" s="30"/>
      <c r="P197" s="30"/>
      <c r="Q197" s="30"/>
      <c r="R197" s="30"/>
      <c r="S197" s="30"/>
    </row>
    <row r="198" spans="2:19" x14ac:dyDescent="0.4">
      <c r="B198" s="37"/>
      <c r="C198" s="37" t="s">
        <v>5532</v>
      </c>
      <c r="D198" s="37" t="s">
        <v>4043</v>
      </c>
      <c r="E198" s="30"/>
      <c r="F198" s="30"/>
      <c r="G198" s="30"/>
      <c r="H198" s="30"/>
      <c r="I198" s="30"/>
      <c r="J198" s="30"/>
      <c r="K198" s="30"/>
      <c r="L198" s="30"/>
      <c r="M198" s="30"/>
      <c r="N198" s="30"/>
      <c r="O198" s="30"/>
      <c r="P198" s="30"/>
      <c r="Q198" s="30"/>
      <c r="R198" s="30"/>
      <c r="S198" s="30"/>
    </row>
    <row r="199" spans="2:19" x14ac:dyDescent="0.4">
      <c r="B199" s="37"/>
      <c r="C199" s="37" t="s">
        <v>5532</v>
      </c>
      <c r="D199" s="37" t="s">
        <v>6770</v>
      </c>
      <c r="E199" s="30"/>
      <c r="F199" s="30"/>
      <c r="G199" s="30"/>
      <c r="H199" s="30"/>
      <c r="I199" s="30"/>
      <c r="J199" s="30"/>
      <c r="K199" s="30"/>
      <c r="L199" s="30"/>
      <c r="M199" s="30"/>
      <c r="N199" s="30"/>
      <c r="O199" s="30"/>
      <c r="P199" s="30"/>
      <c r="Q199" s="30"/>
      <c r="R199" s="30"/>
      <c r="S199" s="30"/>
    </row>
    <row r="200" spans="2:19" x14ac:dyDescent="0.4">
      <c r="B200" s="37"/>
      <c r="C200" s="37" t="s">
        <v>5532</v>
      </c>
      <c r="D200" s="37" t="s">
        <v>6771</v>
      </c>
      <c r="E200" s="30"/>
      <c r="F200" s="30"/>
      <c r="G200" s="30"/>
      <c r="H200" s="30"/>
      <c r="I200" s="30"/>
      <c r="J200" s="30"/>
      <c r="K200" s="30"/>
      <c r="L200" s="30"/>
      <c r="M200" s="30"/>
      <c r="N200" s="30"/>
      <c r="O200" s="30"/>
      <c r="P200" s="30"/>
      <c r="Q200" s="30"/>
      <c r="R200" s="30"/>
      <c r="S200" s="30"/>
    </row>
    <row r="201" spans="2:19" x14ac:dyDescent="0.4">
      <c r="B201" s="37"/>
      <c r="C201" s="37" t="s">
        <v>5532</v>
      </c>
      <c r="D201" s="37" t="s">
        <v>6772</v>
      </c>
      <c r="E201" s="30"/>
      <c r="F201" s="30"/>
      <c r="G201" s="30"/>
      <c r="H201" s="30"/>
      <c r="I201" s="30"/>
      <c r="J201" s="30"/>
      <c r="K201" s="30"/>
      <c r="L201" s="30"/>
      <c r="M201" s="30"/>
      <c r="N201" s="30"/>
      <c r="O201" s="30"/>
      <c r="P201" s="30"/>
      <c r="Q201" s="30"/>
      <c r="R201" s="30"/>
      <c r="S201" s="30"/>
    </row>
    <row r="202" spans="2:19" x14ac:dyDescent="0.4">
      <c r="B202" s="37"/>
      <c r="C202" s="37" t="s">
        <v>5532</v>
      </c>
      <c r="D202" s="37" t="s">
        <v>5794</v>
      </c>
      <c r="E202" s="30"/>
      <c r="F202" s="30"/>
      <c r="G202" s="30"/>
      <c r="H202" s="30"/>
      <c r="I202" s="30"/>
      <c r="J202" s="30"/>
      <c r="K202" s="30"/>
      <c r="L202" s="30"/>
      <c r="M202" s="30"/>
      <c r="N202" s="30"/>
      <c r="O202" s="30"/>
      <c r="P202" s="30"/>
      <c r="Q202" s="30"/>
      <c r="R202" s="30"/>
      <c r="S202" s="30"/>
    </row>
    <row r="203" spans="2:19" x14ac:dyDescent="0.4">
      <c r="B203" s="37"/>
      <c r="C203" s="37" t="s">
        <v>5532</v>
      </c>
      <c r="D203" s="37" t="s">
        <v>2381</v>
      </c>
      <c r="E203" s="30"/>
      <c r="F203" s="30"/>
      <c r="G203" s="30"/>
      <c r="H203" s="30"/>
      <c r="I203" s="30"/>
      <c r="J203" s="30"/>
      <c r="K203" s="30"/>
      <c r="L203" s="30"/>
      <c r="M203" s="30"/>
      <c r="N203" s="30"/>
      <c r="O203" s="30"/>
      <c r="P203" s="30"/>
      <c r="Q203" s="30"/>
      <c r="R203" s="30"/>
      <c r="S203" s="30"/>
    </row>
    <row r="204" spans="2:19" x14ac:dyDescent="0.4">
      <c r="B204" s="37"/>
      <c r="C204" s="37" t="s">
        <v>5532</v>
      </c>
      <c r="D204" s="37" t="s">
        <v>6773</v>
      </c>
      <c r="E204" s="30"/>
      <c r="F204" s="30"/>
      <c r="G204" s="30"/>
      <c r="H204" s="30"/>
      <c r="I204" s="30"/>
      <c r="J204" s="30"/>
      <c r="K204" s="30"/>
      <c r="L204" s="30"/>
      <c r="M204" s="30"/>
      <c r="N204" s="30"/>
      <c r="O204" s="30"/>
      <c r="P204" s="30"/>
      <c r="Q204" s="30"/>
      <c r="R204" s="30"/>
      <c r="S204" s="30"/>
    </row>
  </sheetData>
  <mergeCells count="1">
    <mergeCell ref="O3:S3"/>
  </mergeCells>
  <phoneticPr fontId="8"/>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2"/>
  <dimension ref="B1:G96"/>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23.875" style="42" bestFit="1" customWidth="1"/>
    <col min="3" max="4" width="3.125" style="42" hidden="1" customWidth="1"/>
    <col min="5" max="5" width="6.5" style="42" bestFit="1" customWidth="1"/>
    <col min="6" max="7" width="3.375" style="42" bestFit="1" customWidth="1"/>
    <col min="8" max="16384" width="3.5" style="42"/>
  </cols>
  <sheetData>
    <row r="1" spans="2:7" x14ac:dyDescent="0.4">
      <c r="B1" s="43" t="s">
        <v>3968</v>
      </c>
      <c r="C1" s="45"/>
      <c r="D1" s="45"/>
    </row>
    <row r="2" spans="2:7" x14ac:dyDescent="0.4">
      <c r="B2" s="44" t="s">
        <v>4995</v>
      </c>
      <c r="C2" s="45"/>
      <c r="D2" s="45"/>
    </row>
    <row r="4" spans="2:7" ht="316.5" x14ac:dyDescent="0.4">
      <c r="B4" s="48" t="s">
        <v>1839</v>
      </c>
      <c r="C4" s="46" t="s">
        <v>4618</v>
      </c>
      <c r="D4" s="46" t="s">
        <v>2860</v>
      </c>
      <c r="E4" s="48" t="s">
        <v>155</v>
      </c>
      <c r="F4" s="48" t="s">
        <v>6173</v>
      </c>
      <c r="G4" s="49" t="s">
        <v>1849</v>
      </c>
    </row>
    <row r="5" spans="2:7" x14ac:dyDescent="0.4">
      <c r="B5" s="47" t="s">
        <v>6524</v>
      </c>
      <c r="C5" s="47"/>
      <c r="D5" s="47" t="s">
        <v>5532</v>
      </c>
      <c r="E5" s="47" t="s">
        <v>1583</v>
      </c>
      <c r="F5" s="47"/>
      <c r="G5" s="47"/>
    </row>
    <row r="6" spans="2:7" x14ac:dyDescent="0.4">
      <c r="B6" s="47" t="s">
        <v>6514</v>
      </c>
      <c r="C6" s="47"/>
      <c r="D6" s="47" t="s">
        <v>5532</v>
      </c>
      <c r="E6" s="47" t="s">
        <v>689</v>
      </c>
      <c r="F6" s="47"/>
      <c r="G6" s="47"/>
    </row>
    <row r="7" spans="2:7" x14ac:dyDescent="0.4">
      <c r="B7" s="47" t="s">
        <v>891</v>
      </c>
      <c r="C7" s="47"/>
      <c r="D7" s="47" t="s">
        <v>5532</v>
      </c>
      <c r="E7" s="47" t="s">
        <v>1592</v>
      </c>
      <c r="F7" s="47"/>
      <c r="G7" s="47"/>
    </row>
    <row r="8" spans="2:7" x14ac:dyDescent="0.4">
      <c r="B8" s="47" t="s">
        <v>7048</v>
      </c>
      <c r="C8" s="47"/>
      <c r="D8" s="47" t="s">
        <v>5532</v>
      </c>
      <c r="E8" s="47" t="s">
        <v>1053</v>
      </c>
      <c r="F8" s="47"/>
      <c r="G8" s="47"/>
    </row>
    <row r="9" spans="2:7" x14ac:dyDescent="0.4">
      <c r="B9" s="47" t="s">
        <v>649</v>
      </c>
      <c r="C9" s="47"/>
      <c r="D9" s="47" t="s">
        <v>5532</v>
      </c>
      <c r="E9" s="47" t="s">
        <v>1605</v>
      </c>
      <c r="F9" s="47"/>
      <c r="G9" s="47"/>
    </row>
    <row r="10" spans="2:7" x14ac:dyDescent="0.4">
      <c r="B10" s="47" t="s">
        <v>6520</v>
      </c>
      <c r="C10" s="47"/>
      <c r="D10" s="47" t="s">
        <v>5532</v>
      </c>
      <c r="E10" s="47" t="s">
        <v>1610</v>
      </c>
      <c r="F10" s="47"/>
      <c r="G10" s="47"/>
    </row>
    <row r="11" spans="2:7" x14ac:dyDescent="0.4">
      <c r="B11" s="47" t="s">
        <v>7049</v>
      </c>
      <c r="C11" s="47"/>
      <c r="D11" s="47" t="s">
        <v>5532</v>
      </c>
      <c r="E11" s="47" t="s">
        <v>179</v>
      </c>
      <c r="F11" s="47"/>
      <c r="G11" s="47"/>
    </row>
    <row r="12" spans="2:7" x14ac:dyDescent="0.4">
      <c r="B12" s="47" t="s">
        <v>7050</v>
      </c>
      <c r="C12" s="47"/>
      <c r="D12" s="47" t="s">
        <v>5532</v>
      </c>
      <c r="E12" s="47" t="s">
        <v>1007</v>
      </c>
      <c r="F12" s="47"/>
      <c r="G12" s="47"/>
    </row>
    <row r="13" spans="2:7" x14ac:dyDescent="0.4">
      <c r="B13" s="47" t="s">
        <v>7051</v>
      </c>
      <c r="C13" s="47"/>
      <c r="D13" s="47" t="s">
        <v>5532</v>
      </c>
      <c r="E13" s="47" t="s">
        <v>1620</v>
      </c>
      <c r="F13" s="47"/>
      <c r="G13" s="47"/>
    </row>
    <row r="14" spans="2:7" x14ac:dyDescent="0.4">
      <c r="B14" s="47" t="s">
        <v>7052</v>
      </c>
      <c r="C14" s="47"/>
      <c r="D14" s="47" t="s">
        <v>5532</v>
      </c>
      <c r="E14" s="47" t="s">
        <v>1624</v>
      </c>
      <c r="F14" s="47"/>
      <c r="G14" s="47"/>
    </row>
    <row r="15" spans="2:7" x14ac:dyDescent="0.4">
      <c r="B15" s="47" t="s">
        <v>7053</v>
      </c>
      <c r="C15" s="47"/>
      <c r="D15" s="47" t="s">
        <v>5532</v>
      </c>
      <c r="E15" s="47" t="s">
        <v>310</v>
      </c>
      <c r="F15" s="47"/>
      <c r="G15" s="47"/>
    </row>
    <row r="16" spans="2:7" x14ac:dyDescent="0.4">
      <c r="B16" s="47" t="s">
        <v>6856</v>
      </c>
      <c r="C16" s="47"/>
      <c r="D16" s="47" t="s">
        <v>5532</v>
      </c>
      <c r="E16" s="47" t="s">
        <v>1625</v>
      </c>
      <c r="F16" s="47"/>
      <c r="G16" s="47"/>
    </row>
    <row r="17" spans="2:7" x14ac:dyDescent="0.4">
      <c r="B17" s="47" t="s">
        <v>4809</v>
      </c>
      <c r="C17" s="47"/>
      <c r="D17" s="47" t="s">
        <v>5532</v>
      </c>
      <c r="E17" s="47" t="s">
        <v>1217</v>
      </c>
      <c r="F17" s="47"/>
      <c r="G17" s="47"/>
    </row>
    <row r="18" spans="2:7" x14ac:dyDescent="0.4">
      <c r="B18" s="47" t="s">
        <v>6407</v>
      </c>
      <c r="C18" s="47"/>
      <c r="D18" s="47" t="s">
        <v>5532</v>
      </c>
      <c r="E18" s="47" t="s">
        <v>1550</v>
      </c>
      <c r="F18" s="47"/>
      <c r="G18" s="47"/>
    </row>
    <row r="19" spans="2:7" x14ac:dyDescent="0.4">
      <c r="B19" s="47" t="s">
        <v>6798</v>
      </c>
      <c r="C19" s="47"/>
      <c r="D19" s="47" t="s">
        <v>5532</v>
      </c>
      <c r="E19" s="47" t="s">
        <v>543</v>
      </c>
      <c r="F19" s="47"/>
      <c r="G19" s="47"/>
    </row>
    <row r="20" spans="2:7" x14ac:dyDescent="0.4">
      <c r="B20" s="47" t="s">
        <v>7054</v>
      </c>
      <c r="C20" s="47"/>
      <c r="D20" s="47" t="s">
        <v>5532</v>
      </c>
      <c r="E20" s="47" t="s">
        <v>1633</v>
      </c>
      <c r="F20" s="47"/>
      <c r="G20" s="47"/>
    </row>
    <row r="21" spans="2:7" x14ac:dyDescent="0.4">
      <c r="B21" s="47" t="s">
        <v>7055</v>
      </c>
      <c r="C21" s="47"/>
      <c r="D21" s="47" t="s">
        <v>5532</v>
      </c>
      <c r="E21" s="47" t="s">
        <v>958</v>
      </c>
      <c r="F21" s="47"/>
      <c r="G21" s="47"/>
    </row>
    <row r="22" spans="2:7" x14ac:dyDescent="0.4">
      <c r="B22" s="47" t="s">
        <v>1077</v>
      </c>
      <c r="C22" s="47"/>
      <c r="D22" s="47" t="s">
        <v>5532</v>
      </c>
      <c r="E22" s="47" t="s">
        <v>1643</v>
      </c>
      <c r="F22" s="47"/>
      <c r="G22" s="47"/>
    </row>
    <row r="23" spans="2:7" x14ac:dyDescent="0.4">
      <c r="B23" s="47" t="s">
        <v>7056</v>
      </c>
      <c r="C23" s="47"/>
      <c r="D23" s="47" t="s">
        <v>5532</v>
      </c>
      <c r="E23" s="47" t="s">
        <v>280</v>
      </c>
      <c r="F23" s="47"/>
      <c r="G23" s="47"/>
    </row>
    <row r="24" spans="2:7" x14ac:dyDescent="0.4">
      <c r="B24" s="47" t="s">
        <v>577</v>
      </c>
      <c r="C24" s="47"/>
      <c r="D24" s="47" t="s">
        <v>5532</v>
      </c>
      <c r="E24" s="47" t="s">
        <v>1640</v>
      </c>
      <c r="F24" s="47"/>
      <c r="G24" s="47"/>
    </row>
    <row r="25" spans="2:7" x14ac:dyDescent="0.4">
      <c r="B25" s="47" t="s">
        <v>6692</v>
      </c>
      <c r="C25" s="47"/>
      <c r="D25" s="47" t="s">
        <v>5532</v>
      </c>
      <c r="E25" s="47" t="s">
        <v>1646</v>
      </c>
      <c r="F25" s="47"/>
      <c r="G25" s="47"/>
    </row>
    <row r="26" spans="2:7" x14ac:dyDescent="0.4">
      <c r="B26" s="47" t="s">
        <v>474</v>
      </c>
      <c r="C26" s="47"/>
      <c r="D26" s="47" t="s">
        <v>5532</v>
      </c>
      <c r="E26" s="47" t="s">
        <v>1649</v>
      </c>
      <c r="F26" s="47"/>
      <c r="G26" s="47"/>
    </row>
    <row r="27" spans="2:7" x14ac:dyDescent="0.4">
      <c r="B27" s="47" t="s">
        <v>7057</v>
      </c>
      <c r="C27" s="47"/>
      <c r="D27" s="47" t="s">
        <v>5532</v>
      </c>
      <c r="E27" s="47" t="s">
        <v>1652</v>
      </c>
      <c r="F27" s="47"/>
      <c r="G27" s="47"/>
    </row>
    <row r="28" spans="2:7" x14ac:dyDescent="0.4">
      <c r="B28" s="47" t="s">
        <v>7058</v>
      </c>
      <c r="C28" s="47"/>
      <c r="D28" s="47" t="s">
        <v>5532</v>
      </c>
      <c r="E28" s="47" t="s">
        <v>772</v>
      </c>
      <c r="F28" s="47"/>
      <c r="G28" s="47"/>
    </row>
    <row r="29" spans="2:7" x14ac:dyDescent="0.4">
      <c r="B29" s="47" t="s">
        <v>4878</v>
      </c>
      <c r="C29" s="47"/>
      <c r="D29" s="47" t="s">
        <v>5532</v>
      </c>
      <c r="E29" s="47" t="s">
        <v>709</v>
      </c>
      <c r="F29" s="47"/>
      <c r="G29" s="47"/>
    </row>
    <row r="30" spans="2:7" x14ac:dyDescent="0.4">
      <c r="B30" s="47" t="s">
        <v>1872</v>
      </c>
      <c r="C30" s="47"/>
      <c r="D30" s="47" t="s">
        <v>5532</v>
      </c>
      <c r="E30" s="47" t="s">
        <v>1660</v>
      </c>
      <c r="F30" s="47"/>
      <c r="G30" s="47"/>
    </row>
    <row r="31" spans="2:7" x14ac:dyDescent="0.4">
      <c r="B31" s="47" t="s">
        <v>2923</v>
      </c>
      <c r="C31" s="47"/>
      <c r="D31" s="47" t="s">
        <v>5532</v>
      </c>
      <c r="E31" s="47" t="s">
        <v>405</v>
      </c>
      <c r="F31" s="47"/>
      <c r="G31" s="47"/>
    </row>
    <row r="32" spans="2:7" x14ac:dyDescent="0.4">
      <c r="B32" s="47" t="s">
        <v>7059</v>
      </c>
      <c r="C32" s="47"/>
      <c r="D32" s="47" t="s">
        <v>5532</v>
      </c>
      <c r="E32" s="47" t="s">
        <v>1009</v>
      </c>
      <c r="F32" s="47"/>
      <c r="G32" s="47"/>
    </row>
    <row r="33" spans="2:7" x14ac:dyDescent="0.4">
      <c r="B33" s="47" t="s">
        <v>7060</v>
      </c>
      <c r="C33" s="47"/>
      <c r="D33" s="47" t="s">
        <v>5532</v>
      </c>
      <c r="E33" s="47" t="s">
        <v>1665</v>
      </c>
      <c r="F33" s="47"/>
      <c r="G33" s="47"/>
    </row>
    <row r="34" spans="2:7" x14ac:dyDescent="0.4">
      <c r="B34" s="47" t="s">
        <v>6940</v>
      </c>
      <c r="C34" s="47"/>
      <c r="D34" s="47" t="s">
        <v>5532</v>
      </c>
      <c r="E34" s="47" t="s">
        <v>1669</v>
      </c>
      <c r="F34" s="47"/>
      <c r="G34" s="47"/>
    </row>
    <row r="35" spans="2:7" x14ac:dyDescent="0.4">
      <c r="B35" s="47" t="s">
        <v>1090</v>
      </c>
      <c r="C35" s="47"/>
      <c r="D35" s="47" t="s">
        <v>5532</v>
      </c>
      <c r="E35" s="47" t="s">
        <v>1678</v>
      </c>
      <c r="F35" s="47"/>
      <c r="G35" s="47"/>
    </row>
    <row r="36" spans="2:7" x14ac:dyDescent="0.4">
      <c r="B36" s="47" t="s">
        <v>7061</v>
      </c>
      <c r="C36" s="47"/>
      <c r="D36" s="47" t="s">
        <v>5532</v>
      </c>
      <c r="E36" s="47" t="s">
        <v>1683</v>
      </c>
      <c r="F36" s="47"/>
      <c r="G36" s="47"/>
    </row>
    <row r="37" spans="2:7" x14ac:dyDescent="0.4">
      <c r="B37" s="47" t="s">
        <v>7062</v>
      </c>
      <c r="C37" s="47"/>
      <c r="D37" s="47" t="s">
        <v>5532</v>
      </c>
      <c r="E37" s="47" t="s">
        <v>1688</v>
      </c>
      <c r="F37" s="47"/>
      <c r="G37" s="47"/>
    </row>
    <row r="38" spans="2:7" x14ac:dyDescent="0.4">
      <c r="B38" s="47" t="s">
        <v>7063</v>
      </c>
      <c r="C38" s="47"/>
      <c r="D38" s="47" t="s">
        <v>5532</v>
      </c>
      <c r="E38" s="47" t="s">
        <v>1689</v>
      </c>
      <c r="F38" s="47"/>
      <c r="G38" s="47"/>
    </row>
    <row r="39" spans="2:7" x14ac:dyDescent="0.4">
      <c r="B39" s="47" t="s">
        <v>7064</v>
      </c>
      <c r="C39" s="47"/>
      <c r="D39" s="47" t="s">
        <v>5532</v>
      </c>
      <c r="E39" s="47" t="s">
        <v>6174</v>
      </c>
      <c r="F39" s="47"/>
      <c r="G39" s="47"/>
    </row>
    <row r="40" spans="2:7" x14ac:dyDescent="0.4">
      <c r="B40" s="47" t="s">
        <v>7065</v>
      </c>
      <c r="C40" s="47"/>
      <c r="D40" s="47" t="s">
        <v>5532</v>
      </c>
      <c r="E40" s="47" t="s">
        <v>6175</v>
      </c>
      <c r="F40" s="47"/>
      <c r="G40" s="47"/>
    </row>
    <row r="41" spans="2:7" x14ac:dyDescent="0.4">
      <c r="B41" s="47" t="s">
        <v>3930</v>
      </c>
      <c r="C41" s="47"/>
      <c r="D41" s="47" t="s">
        <v>5532</v>
      </c>
      <c r="E41" s="47" t="s">
        <v>6177</v>
      </c>
      <c r="F41" s="47"/>
      <c r="G41" s="47"/>
    </row>
    <row r="42" spans="2:7" x14ac:dyDescent="0.4">
      <c r="B42" s="47" t="s">
        <v>3658</v>
      </c>
      <c r="C42" s="47"/>
      <c r="D42" s="47" t="s">
        <v>5532</v>
      </c>
      <c r="E42" s="47" t="s">
        <v>6178</v>
      </c>
      <c r="F42" s="47"/>
      <c r="G42" s="47"/>
    </row>
    <row r="43" spans="2:7" x14ac:dyDescent="0.4">
      <c r="B43" s="47" t="s">
        <v>7066</v>
      </c>
      <c r="C43" s="47"/>
      <c r="D43" s="47" t="s">
        <v>5532</v>
      </c>
      <c r="E43" s="47" t="s">
        <v>1040</v>
      </c>
      <c r="F43" s="47"/>
      <c r="G43" s="47"/>
    </row>
    <row r="44" spans="2:7" x14ac:dyDescent="0.4">
      <c r="B44" s="47" t="s">
        <v>7067</v>
      </c>
      <c r="C44" s="47"/>
      <c r="D44" s="47" t="s">
        <v>5532</v>
      </c>
      <c r="E44" s="47" t="s">
        <v>6179</v>
      </c>
      <c r="F44" s="47"/>
      <c r="G44" s="47"/>
    </row>
    <row r="45" spans="2:7" x14ac:dyDescent="0.4">
      <c r="B45" s="47" t="s">
        <v>3875</v>
      </c>
      <c r="C45" s="47"/>
      <c r="D45" s="47" t="s">
        <v>5532</v>
      </c>
      <c r="E45" s="47" t="s">
        <v>6180</v>
      </c>
      <c r="F45" s="47"/>
      <c r="G45" s="47"/>
    </row>
    <row r="46" spans="2:7" x14ac:dyDescent="0.4">
      <c r="B46" s="47" t="s">
        <v>7068</v>
      </c>
      <c r="C46" s="47"/>
      <c r="D46" s="47" t="s">
        <v>5532</v>
      </c>
      <c r="E46" s="47" t="s">
        <v>2563</v>
      </c>
      <c r="F46" s="47"/>
      <c r="G46" s="47"/>
    </row>
    <row r="47" spans="2:7" x14ac:dyDescent="0.4">
      <c r="B47" s="47" t="s">
        <v>7069</v>
      </c>
      <c r="C47" s="47"/>
      <c r="D47" s="47" t="s">
        <v>5532</v>
      </c>
      <c r="E47" s="47" t="s">
        <v>6181</v>
      </c>
      <c r="F47" s="47"/>
      <c r="G47" s="47"/>
    </row>
    <row r="48" spans="2:7" x14ac:dyDescent="0.4">
      <c r="B48" s="47" t="s">
        <v>7070</v>
      </c>
      <c r="C48" s="47"/>
      <c r="D48" s="47" t="s">
        <v>5532</v>
      </c>
      <c r="E48" s="47" t="s">
        <v>6182</v>
      </c>
      <c r="F48" s="47"/>
      <c r="G48" s="47"/>
    </row>
    <row r="49" spans="2:7" x14ac:dyDescent="0.4">
      <c r="B49" s="47" t="s">
        <v>5629</v>
      </c>
      <c r="C49" s="47"/>
      <c r="D49" s="47" t="s">
        <v>5532</v>
      </c>
      <c r="E49" s="47" t="s">
        <v>6183</v>
      </c>
      <c r="F49" s="47"/>
      <c r="G49" s="47"/>
    </row>
    <row r="50" spans="2:7" x14ac:dyDescent="0.4">
      <c r="B50" s="47" t="s">
        <v>6782</v>
      </c>
      <c r="C50" s="47"/>
      <c r="D50" s="47" t="s">
        <v>5532</v>
      </c>
      <c r="E50" s="47" t="s">
        <v>1415</v>
      </c>
      <c r="F50" s="47"/>
      <c r="G50" s="47"/>
    </row>
    <row r="51" spans="2:7" x14ac:dyDescent="0.4">
      <c r="B51" s="47" t="s">
        <v>6466</v>
      </c>
      <c r="C51" s="47"/>
      <c r="D51" s="47" t="s">
        <v>5532</v>
      </c>
      <c r="E51" s="47" t="s">
        <v>6184</v>
      </c>
      <c r="F51" s="47"/>
      <c r="G51" s="47"/>
    </row>
    <row r="52" spans="2:7" x14ac:dyDescent="0.4">
      <c r="B52" s="47" t="s">
        <v>600</v>
      </c>
      <c r="C52" s="47"/>
      <c r="D52" s="47" t="s">
        <v>5532</v>
      </c>
      <c r="E52" s="47" t="s">
        <v>4363</v>
      </c>
      <c r="F52" s="47"/>
      <c r="G52" s="47"/>
    </row>
    <row r="53" spans="2:7" x14ac:dyDescent="0.4">
      <c r="B53" s="47" t="s">
        <v>5470</v>
      </c>
      <c r="C53" s="47"/>
      <c r="D53" s="47" t="s">
        <v>5532</v>
      </c>
      <c r="E53" s="47" t="s">
        <v>480</v>
      </c>
      <c r="F53" s="47"/>
      <c r="G53" s="47"/>
    </row>
    <row r="54" spans="2:7" x14ac:dyDescent="0.4">
      <c r="B54" s="47" t="s">
        <v>3786</v>
      </c>
      <c r="C54" s="47"/>
      <c r="D54" s="47" t="s">
        <v>5532</v>
      </c>
      <c r="E54" s="47" t="s">
        <v>6185</v>
      </c>
      <c r="F54" s="47"/>
      <c r="G54" s="47"/>
    </row>
    <row r="55" spans="2:7" x14ac:dyDescent="0.4">
      <c r="B55" s="47" t="s">
        <v>7071</v>
      </c>
      <c r="C55" s="47"/>
      <c r="D55" s="47" t="s">
        <v>5532</v>
      </c>
      <c r="E55" s="47" t="s">
        <v>6107</v>
      </c>
      <c r="F55" s="47"/>
      <c r="G55" s="47"/>
    </row>
    <row r="56" spans="2:7" x14ac:dyDescent="0.4">
      <c r="B56" s="47" t="s">
        <v>545</v>
      </c>
      <c r="C56" s="47"/>
      <c r="D56" s="47" t="s">
        <v>5532</v>
      </c>
      <c r="E56" s="47" t="s">
        <v>4646</v>
      </c>
      <c r="F56" s="47"/>
      <c r="G56" s="47"/>
    </row>
    <row r="57" spans="2:7" x14ac:dyDescent="0.4">
      <c r="B57" s="47" t="s">
        <v>7072</v>
      </c>
      <c r="C57" s="47"/>
      <c r="D57" s="47" t="s">
        <v>5532</v>
      </c>
      <c r="E57" s="47" t="s">
        <v>6186</v>
      </c>
      <c r="F57" s="47"/>
      <c r="G57" s="47"/>
    </row>
    <row r="58" spans="2:7" x14ac:dyDescent="0.4">
      <c r="B58" s="47" t="s">
        <v>909</v>
      </c>
      <c r="C58" s="47"/>
      <c r="D58" s="47" t="s">
        <v>5532</v>
      </c>
      <c r="E58" s="47" t="s">
        <v>6187</v>
      </c>
      <c r="F58" s="47"/>
      <c r="G58" s="47"/>
    </row>
    <row r="59" spans="2:7" x14ac:dyDescent="0.4">
      <c r="B59" s="47" t="s">
        <v>7073</v>
      </c>
      <c r="C59" s="47"/>
      <c r="D59" s="47" t="s">
        <v>5532</v>
      </c>
      <c r="E59" s="47" t="s">
        <v>1712</v>
      </c>
      <c r="F59" s="47"/>
      <c r="G59" s="47"/>
    </row>
    <row r="60" spans="2:7" x14ac:dyDescent="0.4">
      <c r="B60" s="47" t="s">
        <v>4174</v>
      </c>
      <c r="C60" s="47"/>
      <c r="D60" s="47" t="s">
        <v>5532</v>
      </c>
      <c r="E60" s="47" t="s">
        <v>3918</v>
      </c>
      <c r="F60" s="47"/>
      <c r="G60" s="47"/>
    </row>
    <row r="61" spans="2:7" x14ac:dyDescent="0.4">
      <c r="B61" s="47" t="s">
        <v>7074</v>
      </c>
      <c r="C61" s="47"/>
      <c r="D61" s="47" t="s">
        <v>5532</v>
      </c>
      <c r="E61" s="47" t="s">
        <v>6188</v>
      </c>
      <c r="F61" s="47"/>
      <c r="G61" s="47"/>
    </row>
    <row r="62" spans="2:7" x14ac:dyDescent="0.4">
      <c r="B62" s="47" t="s">
        <v>249</v>
      </c>
      <c r="C62" s="47"/>
      <c r="D62" s="47" t="s">
        <v>5532</v>
      </c>
      <c r="E62" s="47" t="s">
        <v>6189</v>
      </c>
      <c r="F62" s="47"/>
      <c r="G62" s="47"/>
    </row>
    <row r="63" spans="2:7" x14ac:dyDescent="0.4">
      <c r="B63" s="47" t="s">
        <v>7075</v>
      </c>
      <c r="C63" s="47"/>
      <c r="D63" s="47" t="s">
        <v>5532</v>
      </c>
      <c r="E63" s="47" t="s">
        <v>6190</v>
      </c>
      <c r="F63" s="47"/>
      <c r="G63" s="47"/>
    </row>
    <row r="64" spans="2:7" x14ac:dyDescent="0.4">
      <c r="B64" s="47" t="s">
        <v>5707</v>
      </c>
      <c r="C64" s="47"/>
      <c r="D64" s="47" t="s">
        <v>5532</v>
      </c>
      <c r="E64" s="47" t="s">
        <v>1698</v>
      </c>
      <c r="F64" s="47"/>
      <c r="G64" s="47"/>
    </row>
    <row r="65" spans="2:7" x14ac:dyDescent="0.4">
      <c r="B65" s="47" t="s">
        <v>1147</v>
      </c>
      <c r="C65" s="47"/>
      <c r="D65" s="47" t="s">
        <v>5532</v>
      </c>
      <c r="E65" s="47" t="s">
        <v>1703</v>
      </c>
      <c r="F65" s="47"/>
      <c r="G65" s="47"/>
    </row>
    <row r="66" spans="2:7" x14ac:dyDescent="0.4">
      <c r="B66" s="47" t="s">
        <v>7076</v>
      </c>
      <c r="C66" s="47"/>
      <c r="D66" s="47" t="s">
        <v>5532</v>
      </c>
      <c r="E66" s="47" t="s">
        <v>1706</v>
      </c>
      <c r="F66" s="47"/>
      <c r="G66" s="47"/>
    </row>
    <row r="67" spans="2:7" x14ac:dyDescent="0.4">
      <c r="B67" s="47" t="s">
        <v>7077</v>
      </c>
      <c r="C67" s="47"/>
      <c r="D67" s="47" t="s">
        <v>5532</v>
      </c>
      <c r="E67" s="47" t="s">
        <v>635</v>
      </c>
      <c r="F67" s="47"/>
      <c r="G67" s="47"/>
    </row>
    <row r="68" spans="2:7" x14ac:dyDescent="0.4">
      <c r="B68" s="47" t="s">
        <v>2453</v>
      </c>
      <c r="C68" s="47"/>
      <c r="D68" s="47" t="s">
        <v>5532</v>
      </c>
      <c r="E68" s="47" t="s">
        <v>1630</v>
      </c>
      <c r="F68" s="47"/>
      <c r="G68" s="47"/>
    </row>
    <row r="69" spans="2:7" x14ac:dyDescent="0.4">
      <c r="B69" s="47" t="s">
        <v>6219</v>
      </c>
      <c r="C69" s="47"/>
      <c r="D69" s="47" t="s">
        <v>5532</v>
      </c>
      <c r="E69" s="47" t="s">
        <v>1230</v>
      </c>
      <c r="F69" s="47"/>
      <c r="G69" s="47"/>
    </row>
    <row r="70" spans="2:7" x14ac:dyDescent="0.4">
      <c r="B70" s="47" t="s">
        <v>7078</v>
      </c>
      <c r="C70" s="47"/>
      <c r="D70" s="47" t="s">
        <v>5532</v>
      </c>
      <c r="E70" s="47" t="s">
        <v>999</v>
      </c>
      <c r="F70" s="47"/>
      <c r="G70" s="47"/>
    </row>
    <row r="71" spans="2:7" x14ac:dyDescent="0.4">
      <c r="B71" s="47" t="s">
        <v>7079</v>
      </c>
      <c r="C71" s="47"/>
      <c r="D71" s="47" t="s">
        <v>5532</v>
      </c>
      <c r="E71" s="47" t="s">
        <v>1893</v>
      </c>
      <c r="F71" s="47"/>
      <c r="G71" s="47"/>
    </row>
    <row r="72" spans="2:7" x14ac:dyDescent="0.4">
      <c r="B72" s="47" t="s">
        <v>3897</v>
      </c>
      <c r="C72" s="47"/>
      <c r="D72" s="47" t="s">
        <v>5532</v>
      </c>
      <c r="E72" s="47" t="s">
        <v>629</v>
      </c>
      <c r="F72" s="47"/>
      <c r="G72" s="47"/>
    </row>
    <row r="73" spans="2:7" x14ac:dyDescent="0.4">
      <c r="B73" s="47" t="s">
        <v>7080</v>
      </c>
      <c r="C73" s="47"/>
      <c r="D73" s="47" t="s">
        <v>5532</v>
      </c>
      <c r="E73" s="47" t="s">
        <v>1726</v>
      </c>
      <c r="F73" s="47"/>
      <c r="G73" s="47"/>
    </row>
    <row r="74" spans="2:7" x14ac:dyDescent="0.4">
      <c r="B74" s="47" t="s">
        <v>407</v>
      </c>
      <c r="C74" s="47"/>
      <c r="D74" s="47" t="s">
        <v>5532</v>
      </c>
      <c r="E74" s="47" t="s">
        <v>1445</v>
      </c>
      <c r="F74" s="47"/>
      <c r="G74" s="47"/>
    </row>
    <row r="75" spans="2:7" x14ac:dyDescent="0.4">
      <c r="B75" s="47" t="s">
        <v>7081</v>
      </c>
      <c r="C75" s="47"/>
      <c r="D75" s="47" t="s">
        <v>5532</v>
      </c>
      <c r="E75" s="47" t="s">
        <v>3197</v>
      </c>
      <c r="F75" s="47"/>
      <c r="G75" s="47"/>
    </row>
    <row r="76" spans="2:7" x14ac:dyDescent="0.4">
      <c r="B76" s="47" t="s">
        <v>2072</v>
      </c>
      <c r="C76" s="47"/>
      <c r="D76" s="47" t="s">
        <v>5532</v>
      </c>
      <c r="E76" s="47" t="s">
        <v>6192</v>
      </c>
      <c r="F76" s="47"/>
      <c r="G76" s="47"/>
    </row>
    <row r="77" spans="2:7" x14ac:dyDescent="0.4">
      <c r="B77" s="47" t="s">
        <v>7082</v>
      </c>
      <c r="C77" s="47"/>
      <c r="D77" s="47" t="s">
        <v>5532</v>
      </c>
      <c r="E77" s="47" t="s">
        <v>6193</v>
      </c>
      <c r="F77" s="47"/>
      <c r="G77" s="47"/>
    </row>
    <row r="78" spans="2:7" x14ac:dyDescent="0.4">
      <c r="B78" s="47" t="s">
        <v>7083</v>
      </c>
      <c r="C78" s="47"/>
      <c r="D78" s="47" t="s">
        <v>5532</v>
      </c>
      <c r="E78" s="47" t="s">
        <v>5326</v>
      </c>
      <c r="F78" s="47"/>
      <c r="G78" s="47"/>
    </row>
    <row r="79" spans="2:7" x14ac:dyDescent="0.4">
      <c r="B79" s="47" t="s">
        <v>7084</v>
      </c>
      <c r="C79" s="47"/>
      <c r="D79" s="47" t="s">
        <v>5532</v>
      </c>
      <c r="E79" s="47" t="s">
        <v>6195</v>
      </c>
      <c r="F79" s="47"/>
      <c r="G79" s="47"/>
    </row>
    <row r="80" spans="2:7" x14ac:dyDescent="0.4">
      <c r="B80" s="47" t="s">
        <v>7085</v>
      </c>
      <c r="C80" s="47"/>
      <c r="D80" s="47" t="s">
        <v>5532</v>
      </c>
      <c r="E80" s="47" t="s">
        <v>6196</v>
      </c>
      <c r="F80" s="47"/>
      <c r="G80" s="47"/>
    </row>
    <row r="81" spans="2:7" x14ac:dyDescent="0.4">
      <c r="B81" s="47" t="s">
        <v>6450</v>
      </c>
      <c r="C81" s="47"/>
      <c r="D81" s="47" t="s">
        <v>5532</v>
      </c>
      <c r="E81" s="47" t="s">
        <v>5970</v>
      </c>
      <c r="F81" s="47"/>
      <c r="G81" s="47"/>
    </row>
    <row r="82" spans="2:7" x14ac:dyDescent="0.4">
      <c r="B82" s="47" t="s">
        <v>7086</v>
      </c>
      <c r="C82" s="47"/>
      <c r="D82" s="47" t="s">
        <v>5532</v>
      </c>
      <c r="E82" s="47" t="s">
        <v>4950</v>
      </c>
      <c r="F82" s="47"/>
      <c r="G82" s="47"/>
    </row>
    <row r="83" spans="2:7" x14ac:dyDescent="0.4">
      <c r="B83" s="47" t="s">
        <v>7087</v>
      </c>
      <c r="C83" s="47"/>
      <c r="D83" s="47" t="s">
        <v>5532</v>
      </c>
      <c r="E83" s="47" t="s">
        <v>4128</v>
      </c>
      <c r="F83" s="47"/>
      <c r="G83" s="47"/>
    </row>
    <row r="84" spans="2:7" x14ac:dyDescent="0.4">
      <c r="B84" s="47" t="s">
        <v>7088</v>
      </c>
      <c r="C84" s="47"/>
      <c r="D84" s="47" t="s">
        <v>5532</v>
      </c>
      <c r="E84" s="47" t="s">
        <v>2174</v>
      </c>
      <c r="F84" s="47"/>
      <c r="G84" s="47"/>
    </row>
    <row r="85" spans="2:7" x14ac:dyDescent="0.4">
      <c r="B85" s="47" t="s">
        <v>7094</v>
      </c>
      <c r="C85" s="47"/>
      <c r="D85" s="47" t="s">
        <v>5532</v>
      </c>
      <c r="E85" s="47" t="s">
        <v>6197</v>
      </c>
      <c r="F85" s="47"/>
      <c r="G85" s="47"/>
    </row>
    <row r="86" spans="2:7" x14ac:dyDescent="0.4">
      <c r="B86" s="47" t="s">
        <v>4568</v>
      </c>
      <c r="C86" s="47"/>
      <c r="D86" s="47" t="s">
        <v>5532</v>
      </c>
      <c r="E86" s="47" t="s">
        <v>6198</v>
      </c>
      <c r="F86" s="47"/>
      <c r="G86" s="47"/>
    </row>
    <row r="87" spans="2:7" x14ac:dyDescent="0.4">
      <c r="B87" s="47" t="s">
        <v>7089</v>
      </c>
      <c r="C87" s="47"/>
      <c r="D87" s="47" t="s">
        <v>5532</v>
      </c>
      <c r="E87" s="47" t="s">
        <v>6199</v>
      </c>
      <c r="F87" s="47"/>
      <c r="G87" s="47"/>
    </row>
    <row r="88" spans="2:7" x14ac:dyDescent="0.4">
      <c r="B88" s="47" t="s">
        <v>7090</v>
      </c>
      <c r="C88" s="47"/>
      <c r="D88" s="47" t="s">
        <v>5532</v>
      </c>
      <c r="E88" s="47" t="s">
        <v>6191</v>
      </c>
      <c r="F88" s="47"/>
      <c r="G88" s="47"/>
    </row>
    <row r="89" spans="2:7" x14ac:dyDescent="0.4">
      <c r="B89" s="47" t="s">
        <v>7091</v>
      </c>
      <c r="C89" s="47"/>
      <c r="D89" s="47" t="s">
        <v>5532</v>
      </c>
      <c r="E89" s="47" t="s">
        <v>6200</v>
      </c>
      <c r="F89" s="47"/>
      <c r="G89" s="47"/>
    </row>
    <row r="90" spans="2:7" x14ac:dyDescent="0.4">
      <c r="B90" s="47" t="s">
        <v>1805</v>
      </c>
      <c r="C90" s="47"/>
      <c r="D90" s="47" t="s">
        <v>5532</v>
      </c>
      <c r="E90" s="47" t="s">
        <v>6201</v>
      </c>
      <c r="F90" s="47"/>
      <c r="G90" s="47"/>
    </row>
    <row r="91" spans="2:7" x14ac:dyDescent="0.4">
      <c r="B91" s="47" t="s">
        <v>7092</v>
      </c>
      <c r="C91" s="47"/>
      <c r="D91" s="47" t="s">
        <v>5532</v>
      </c>
      <c r="E91" s="47" t="s">
        <v>6202</v>
      </c>
      <c r="F91" s="47"/>
      <c r="G91" s="47"/>
    </row>
    <row r="92" spans="2:7" x14ac:dyDescent="0.4">
      <c r="B92" s="47" t="s">
        <v>5371</v>
      </c>
      <c r="C92" s="47"/>
      <c r="D92" s="47" t="s">
        <v>5532</v>
      </c>
      <c r="E92" s="47" t="s">
        <v>507</v>
      </c>
      <c r="F92" s="47"/>
      <c r="G92" s="47"/>
    </row>
    <row r="93" spans="2:7" x14ac:dyDescent="0.4">
      <c r="B93" s="47" t="s">
        <v>7093</v>
      </c>
      <c r="C93" s="47"/>
      <c r="D93" s="47" t="s">
        <v>5532</v>
      </c>
      <c r="E93" s="47" t="s">
        <v>3628</v>
      </c>
      <c r="F93" s="47"/>
      <c r="G93" s="47"/>
    </row>
    <row r="94" spans="2:7" x14ac:dyDescent="0.4">
      <c r="B94" s="47" t="s">
        <v>4594</v>
      </c>
      <c r="C94" s="47"/>
      <c r="D94" s="47" t="s">
        <v>5532</v>
      </c>
      <c r="E94" s="47" t="s">
        <v>372</v>
      </c>
      <c r="F94" s="47"/>
      <c r="G94" s="47"/>
    </row>
    <row r="95" spans="2:7" x14ac:dyDescent="0.4">
      <c r="B95" s="47" t="s">
        <v>4481</v>
      </c>
      <c r="C95" s="47"/>
      <c r="D95" s="47" t="s">
        <v>5532</v>
      </c>
      <c r="E95" s="47" t="s">
        <v>1202</v>
      </c>
      <c r="F95" s="47"/>
      <c r="G95" s="47"/>
    </row>
    <row r="96" spans="2:7" x14ac:dyDescent="0.4">
      <c r="B96" s="47" t="s">
        <v>77</v>
      </c>
      <c r="C96" s="47"/>
      <c r="D96" s="47" t="s">
        <v>5532</v>
      </c>
      <c r="E96" s="47" t="s">
        <v>6203</v>
      </c>
      <c r="F96" s="47"/>
      <c r="G96" s="47"/>
    </row>
  </sheetData>
  <phoneticPr fontId="8"/>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3"/>
  <dimension ref="B1:O54"/>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56.5" style="42" bestFit="1" customWidth="1"/>
    <col min="3" max="4" width="3.125" style="42" hidden="1" customWidth="1"/>
    <col min="5" max="5" width="6.5" style="42" bestFit="1" customWidth="1"/>
    <col min="6" max="14" width="3.375" style="42" bestFit="1" customWidth="1"/>
    <col min="15" max="16384" width="3.5" style="42"/>
  </cols>
  <sheetData>
    <row r="1" spans="2:15" x14ac:dyDescent="0.4">
      <c r="B1" s="43" t="s">
        <v>3968</v>
      </c>
      <c r="C1" s="45"/>
      <c r="D1" s="45"/>
    </row>
    <row r="2" spans="2:15" x14ac:dyDescent="0.4">
      <c r="B2" s="44" t="s">
        <v>4995</v>
      </c>
      <c r="C2" s="45"/>
      <c r="D2" s="45"/>
    </row>
    <row r="3" spans="2:15" x14ac:dyDescent="0.4">
      <c r="B3" s="52" t="s">
        <v>3443</v>
      </c>
      <c r="C3" s="45"/>
      <c r="D3" s="45"/>
      <c r="I3" s="57"/>
      <c r="J3" s="57"/>
      <c r="K3" s="57"/>
      <c r="L3" s="57"/>
      <c r="M3" s="57"/>
      <c r="N3" s="57"/>
      <c r="O3" s="56"/>
    </row>
    <row r="4" spans="2:15" ht="226.5" x14ac:dyDescent="0.4">
      <c r="B4" s="48" t="s">
        <v>4781</v>
      </c>
      <c r="C4" s="46" t="s">
        <v>4618</v>
      </c>
      <c r="D4" s="46" t="s">
        <v>2860</v>
      </c>
      <c r="E4" s="48" t="s">
        <v>4499</v>
      </c>
      <c r="F4" s="48" t="s">
        <v>2456</v>
      </c>
      <c r="G4" s="48" t="s">
        <v>4501</v>
      </c>
      <c r="H4" s="48" t="s">
        <v>4640</v>
      </c>
      <c r="I4" s="49" t="s">
        <v>4502</v>
      </c>
      <c r="J4" s="49" t="s">
        <v>2049</v>
      </c>
      <c r="K4" s="49" t="s">
        <v>4641</v>
      </c>
      <c r="L4" s="49" t="s">
        <v>515</v>
      </c>
      <c r="M4" s="49" t="s">
        <v>4504</v>
      </c>
      <c r="N4" s="49" t="s">
        <v>4643</v>
      </c>
    </row>
    <row r="5" spans="2:15" x14ac:dyDescent="0.4">
      <c r="B5" s="47" t="s">
        <v>6239</v>
      </c>
      <c r="C5" s="47"/>
      <c r="D5" s="47" t="s">
        <v>5532</v>
      </c>
      <c r="E5" s="47" t="s">
        <v>811</v>
      </c>
      <c r="F5" s="47"/>
      <c r="G5" s="47"/>
      <c r="H5" s="47"/>
      <c r="I5" s="47"/>
      <c r="J5" s="47"/>
      <c r="K5" s="47"/>
      <c r="L5" s="47"/>
      <c r="M5" s="47"/>
      <c r="N5" s="47"/>
    </row>
    <row r="6" spans="2:15" x14ac:dyDescent="0.4">
      <c r="B6" s="47" t="s">
        <v>933</v>
      </c>
      <c r="C6" s="47"/>
      <c r="D6" s="47" t="s">
        <v>5532</v>
      </c>
      <c r="E6" s="47" t="s">
        <v>814</v>
      </c>
      <c r="F6" s="47"/>
      <c r="G6" s="47"/>
      <c r="H6" s="47"/>
      <c r="I6" s="47"/>
      <c r="J6" s="47"/>
      <c r="K6" s="47"/>
      <c r="L6" s="47"/>
      <c r="M6" s="47"/>
      <c r="N6" s="47"/>
    </row>
    <row r="7" spans="2:15" x14ac:dyDescent="0.4">
      <c r="B7" s="47" t="s">
        <v>6240</v>
      </c>
      <c r="C7" s="47"/>
      <c r="D7" s="47" t="s">
        <v>5532</v>
      </c>
      <c r="E7" s="47" t="s">
        <v>471</v>
      </c>
      <c r="F7" s="47"/>
      <c r="G7" s="47"/>
      <c r="H7" s="47"/>
      <c r="I7" s="47"/>
      <c r="J7" s="47"/>
      <c r="K7" s="47"/>
      <c r="L7" s="47"/>
      <c r="M7" s="47"/>
      <c r="N7" s="47"/>
    </row>
    <row r="8" spans="2:15" x14ac:dyDescent="0.4">
      <c r="B8" s="47" t="s">
        <v>3567</v>
      </c>
      <c r="C8" s="47"/>
      <c r="D8" s="47" t="s">
        <v>5532</v>
      </c>
      <c r="E8" s="47" t="s">
        <v>446</v>
      </c>
      <c r="F8" s="47"/>
      <c r="G8" s="47"/>
      <c r="H8" s="47"/>
      <c r="I8" s="47"/>
      <c r="J8" s="47"/>
      <c r="K8" s="47"/>
      <c r="L8" s="47"/>
      <c r="M8" s="47"/>
      <c r="N8" s="47"/>
    </row>
    <row r="9" spans="2:15" x14ac:dyDescent="0.4">
      <c r="B9" s="47" t="s">
        <v>6957</v>
      </c>
      <c r="C9" s="47"/>
      <c r="D9" s="47" t="s">
        <v>5532</v>
      </c>
      <c r="E9" s="47" t="s">
        <v>857</v>
      </c>
      <c r="F9" s="47"/>
      <c r="G9" s="47"/>
      <c r="H9" s="47"/>
      <c r="I9" s="47"/>
      <c r="J9" s="47"/>
      <c r="K9" s="47"/>
      <c r="L9" s="47"/>
      <c r="M9" s="47"/>
      <c r="N9" s="47"/>
    </row>
    <row r="10" spans="2:15" x14ac:dyDescent="0.4">
      <c r="B10" s="47" t="s">
        <v>2137</v>
      </c>
      <c r="C10" s="47"/>
      <c r="D10" s="47" t="s">
        <v>5532</v>
      </c>
      <c r="E10" s="47" t="s">
        <v>800</v>
      </c>
      <c r="F10" s="47"/>
      <c r="G10" s="47"/>
      <c r="H10" s="47"/>
      <c r="I10" s="47"/>
      <c r="J10" s="47"/>
      <c r="K10" s="47"/>
      <c r="L10" s="47"/>
      <c r="M10" s="47"/>
      <c r="N10" s="47"/>
    </row>
    <row r="11" spans="2:15" x14ac:dyDescent="0.4">
      <c r="B11" s="47" t="s">
        <v>6241</v>
      </c>
      <c r="C11" s="47"/>
      <c r="D11" s="47" t="s">
        <v>5532</v>
      </c>
      <c r="E11" s="47" t="s">
        <v>833</v>
      </c>
      <c r="F11" s="47"/>
      <c r="G11" s="47"/>
      <c r="H11" s="47"/>
      <c r="I11" s="47"/>
      <c r="J11" s="47"/>
      <c r="K11" s="47"/>
      <c r="L11" s="47"/>
      <c r="M11" s="47"/>
      <c r="N11" s="47"/>
    </row>
    <row r="12" spans="2:15" x14ac:dyDescent="0.4">
      <c r="B12" s="47" t="s">
        <v>6242</v>
      </c>
      <c r="C12" s="47"/>
      <c r="D12" s="47" t="s">
        <v>5532</v>
      </c>
      <c r="E12" s="47" t="s">
        <v>836</v>
      </c>
      <c r="F12" s="47"/>
      <c r="G12" s="47"/>
      <c r="H12" s="47"/>
      <c r="I12" s="47"/>
      <c r="J12" s="47"/>
      <c r="K12" s="47"/>
      <c r="L12" s="47"/>
      <c r="M12" s="47"/>
      <c r="N12" s="47"/>
    </row>
    <row r="13" spans="2:15" x14ac:dyDescent="0.4">
      <c r="B13" s="47" t="s">
        <v>5322</v>
      </c>
      <c r="C13" s="47"/>
      <c r="D13" s="47" t="s">
        <v>5532</v>
      </c>
      <c r="E13" s="47" t="s">
        <v>844</v>
      </c>
      <c r="F13" s="47"/>
      <c r="G13" s="47"/>
      <c r="H13" s="47"/>
      <c r="I13" s="47"/>
      <c r="J13" s="47"/>
      <c r="K13" s="47"/>
      <c r="L13" s="47"/>
      <c r="M13" s="47"/>
      <c r="N13" s="47"/>
    </row>
    <row r="14" spans="2:15" x14ac:dyDescent="0.4">
      <c r="B14" s="47" t="s">
        <v>6244</v>
      </c>
      <c r="C14" s="47"/>
      <c r="D14" s="47" t="s">
        <v>5532</v>
      </c>
      <c r="E14" s="47" t="s">
        <v>845</v>
      </c>
      <c r="F14" s="47"/>
      <c r="G14" s="47"/>
      <c r="H14" s="47"/>
      <c r="I14" s="47"/>
      <c r="J14" s="47"/>
      <c r="K14" s="47"/>
      <c r="L14" s="47"/>
      <c r="M14" s="47"/>
      <c r="N14" s="47"/>
    </row>
    <row r="15" spans="2:15" x14ac:dyDescent="0.4">
      <c r="B15" s="47" t="s">
        <v>4398</v>
      </c>
      <c r="C15" s="47"/>
      <c r="D15" s="47" t="s">
        <v>5532</v>
      </c>
      <c r="E15" s="47" t="s">
        <v>853</v>
      </c>
      <c r="F15" s="47"/>
      <c r="G15" s="47"/>
      <c r="H15" s="47"/>
      <c r="I15" s="47"/>
      <c r="J15" s="47"/>
      <c r="K15" s="47"/>
      <c r="L15" s="47"/>
      <c r="M15" s="47"/>
      <c r="N15" s="47"/>
    </row>
    <row r="16" spans="2:15" x14ac:dyDescent="0.4">
      <c r="B16" s="47" t="s">
        <v>3309</v>
      </c>
      <c r="C16" s="47"/>
      <c r="D16" s="47" t="s">
        <v>5532</v>
      </c>
      <c r="E16" s="47" t="s">
        <v>856</v>
      </c>
      <c r="F16" s="47"/>
      <c r="G16" s="47"/>
      <c r="H16" s="47"/>
      <c r="I16" s="47"/>
      <c r="J16" s="47"/>
      <c r="K16" s="47"/>
      <c r="L16" s="47"/>
      <c r="M16" s="47"/>
      <c r="N16" s="47"/>
    </row>
    <row r="17" spans="2:14" x14ac:dyDescent="0.4">
      <c r="B17" s="47" t="s">
        <v>6958</v>
      </c>
      <c r="C17" s="47"/>
      <c r="D17" s="47" t="s">
        <v>5532</v>
      </c>
      <c r="E17" s="47" t="s">
        <v>1159</v>
      </c>
      <c r="F17" s="47"/>
      <c r="G17" s="47"/>
      <c r="H17" s="47"/>
      <c r="I17" s="47"/>
      <c r="J17" s="47"/>
      <c r="K17" s="47"/>
      <c r="L17" s="47"/>
      <c r="M17" s="47"/>
      <c r="N17" s="47"/>
    </row>
    <row r="18" spans="2:14" x14ac:dyDescent="0.4">
      <c r="B18" s="47" t="s">
        <v>6958</v>
      </c>
      <c r="C18" s="47"/>
      <c r="D18" s="47" t="s">
        <v>5532</v>
      </c>
      <c r="E18" s="47" t="s">
        <v>2119</v>
      </c>
      <c r="F18" s="47"/>
      <c r="G18" s="47"/>
      <c r="H18" s="47"/>
      <c r="I18" s="47"/>
      <c r="J18" s="47"/>
      <c r="K18" s="47"/>
      <c r="L18" s="47"/>
      <c r="M18" s="47"/>
      <c r="N18" s="47"/>
    </row>
    <row r="19" spans="2:14" x14ac:dyDescent="0.4">
      <c r="B19" s="47" t="s">
        <v>6960</v>
      </c>
      <c r="C19" s="47"/>
      <c r="D19" s="47" t="s">
        <v>5532</v>
      </c>
      <c r="E19" s="47" t="s">
        <v>1168</v>
      </c>
      <c r="F19" s="47"/>
      <c r="G19" s="47"/>
      <c r="H19" s="47"/>
      <c r="I19" s="47"/>
      <c r="J19" s="47"/>
      <c r="K19" s="47"/>
      <c r="L19" s="47"/>
      <c r="M19" s="47"/>
      <c r="N19" s="47"/>
    </row>
    <row r="20" spans="2:14" x14ac:dyDescent="0.4">
      <c r="B20" s="47" t="s">
        <v>6245</v>
      </c>
      <c r="C20" s="47"/>
      <c r="D20" s="47" t="s">
        <v>5532</v>
      </c>
      <c r="E20" s="47" t="s">
        <v>1170</v>
      </c>
      <c r="F20" s="47"/>
      <c r="G20" s="47"/>
      <c r="H20" s="47"/>
      <c r="I20" s="47"/>
      <c r="J20" s="47"/>
      <c r="K20" s="47"/>
      <c r="L20" s="47"/>
      <c r="M20" s="47"/>
      <c r="N20" s="47"/>
    </row>
    <row r="21" spans="2:14" x14ac:dyDescent="0.4">
      <c r="B21" s="47" t="s">
        <v>6246</v>
      </c>
      <c r="C21" s="47"/>
      <c r="D21" s="47" t="s">
        <v>5532</v>
      </c>
      <c r="E21" s="47" t="s">
        <v>1172</v>
      </c>
      <c r="F21" s="47"/>
      <c r="G21" s="47"/>
      <c r="H21" s="47"/>
      <c r="I21" s="47"/>
      <c r="J21" s="47"/>
      <c r="K21" s="47"/>
      <c r="L21" s="47"/>
      <c r="M21" s="47"/>
      <c r="N21" s="47"/>
    </row>
    <row r="22" spans="2:14" x14ac:dyDescent="0.4">
      <c r="B22" s="47" t="s">
        <v>6246</v>
      </c>
      <c r="C22" s="47"/>
      <c r="D22" s="47" t="s">
        <v>5532</v>
      </c>
      <c r="E22" s="47" t="s">
        <v>5623</v>
      </c>
      <c r="F22" s="47"/>
      <c r="G22" s="47"/>
      <c r="H22" s="47"/>
      <c r="I22" s="47"/>
      <c r="J22" s="47"/>
      <c r="K22" s="47"/>
      <c r="L22" s="47"/>
      <c r="M22" s="47"/>
      <c r="N22" s="47"/>
    </row>
    <row r="23" spans="2:14" x14ac:dyDescent="0.4">
      <c r="B23" s="47" t="s">
        <v>6247</v>
      </c>
      <c r="C23" s="47"/>
      <c r="D23" s="47" t="s">
        <v>5532</v>
      </c>
      <c r="E23" s="47" t="s">
        <v>1174</v>
      </c>
      <c r="F23" s="47"/>
      <c r="G23" s="47"/>
      <c r="H23" s="47"/>
      <c r="I23" s="47"/>
      <c r="J23" s="47"/>
      <c r="K23" s="47"/>
      <c r="L23" s="47"/>
      <c r="M23" s="47"/>
      <c r="N23" s="47"/>
    </row>
    <row r="24" spans="2:14" x14ac:dyDescent="0.4">
      <c r="B24" s="47" t="s">
        <v>6248</v>
      </c>
      <c r="C24" s="47"/>
      <c r="D24" s="47" t="s">
        <v>5532</v>
      </c>
      <c r="E24" s="47" t="s">
        <v>912</v>
      </c>
      <c r="F24" s="47"/>
      <c r="G24" s="47"/>
      <c r="H24" s="47"/>
      <c r="I24" s="47"/>
      <c r="J24" s="47"/>
      <c r="K24" s="47"/>
      <c r="L24" s="47"/>
      <c r="M24" s="47"/>
      <c r="N24" s="47"/>
    </row>
    <row r="25" spans="2:14" x14ac:dyDescent="0.4">
      <c r="B25" s="47" t="s">
        <v>3249</v>
      </c>
      <c r="C25" s="47"/>
      <c r="D25" s="47" t="s">
        <v>5532</v>
      </c>
      <c r="E25" s="47" t="s">
        <v>1182</v>
      </c>
      <c r="F25" s="47"/>
      <c r="G25" s="47"/>
      <c r="H25" s="47"/>
      <c r="I25" s="47"/>
      <c r="J25" s="47"/>
      <c r="K25" s="47"/>
      <c r="L25" s="47"/>
      <c r="M25" s="47"/>
      <c r="N25" s="47"/>
    </row>
    <row r="26" spans="2:14" x14ac:dyDescent="0.4">
      <c r="B26" s="47" t="s">
        <v>4940</v>
      </c>
      <c r="C26" s="47"/>
      <c r="D26" s="47" t="s">
        <v>5532</v>
      </c>
      <c r="E26" s="47" t="s">
        <v>1158</v>
      </c>
      <c r="F26" s="47"/>
      <c r="G26" s="47"/>
      <c r="H26" s="47"/>
      <c r="I26" s="47"/>
      <c r="J26" s="47"/>
      <c r="K26" s="47"/>
      <c r="L26" s="47"/>
      <c r="M26" s="47"/>
      <c r="N26" s="47"/>
    </row>
    <row r="27" spans="2:14" x14ac:dyDescent="0.4">
      <c r="B27" s="47" t="s">
        <v>6962</v>
      </c>
      <c r="C27" s="47"/>
      <c r="D27" s="47" t="s">
        <v>5532</v>
      </c>
      <c r="E27" s="47" t="s">
        <v>1199</v>
      </c>
      <c r="F27" s="47"/>
      <c r="G27" s="47"/>
      <c r="H27" s="47"/>
      <c r="I27" s="47"/>
      <c r="J27" s="47"/>
      <c r="K27" s="47"/>
      <c r="L27" s="47"/>
      <c r="M27" s="47"/>
      <c r="N27" s="47"/>
    </row>
    <row r="28" spans="2:14" x14ac:dyDescent="0.4">
      <c r="B28" s="47" t="s">
        <v>3958</v>
      </c>
      <c r="C28" s="47"/>
      <c r="D28" s="47" t="s">
        <v>5532</v>
      </c>
      <c r="E28" s="47" t="s">
        <v>990</v>
      </c>
      <c r="F28" s="47"/>
      <c r="G28" s="47"/>
      <c r="H28" s="47"/>
      <c r="I28" s="47"/>
      <c r="J28" s="47"/>
      <c r="K28" s="47"/>
      <c r="L28" s="47"/>
      <c r="M28" s="47"/>
      <c r="N28" s="47"/>
    </row>
    <row r="29" spans="2:14" x14ac:dyDescent="0.4">
      <c r="B29" s="47" t="s">
        <v>4895</v>
      </c>
      <c r="C29" s="47"/>
      <c r="D29" s="47" t="s">
        <v>5532</v>
      </c>
      <c r="E29" s="47" t="s">
        <v>961</v>
      </c>
      <c r="F29" s="47"/>
      <c r="G29" s="47"/>
      <c r="H29" s="47"/>
      <c r="I29" s="47"/>
      <c r="J29" s="47"/>
      <c r="K29" s="47"/>
      <c r="L29" s="47"/>
      <c r="M29" s="47"/>
      <c r="N29" s="47"/>
    </row>
    <row r="30" spans="2:14" x14ac:dyDescent="0.4">
      <c r="B30" s="47" t="s">
        <v>3693</v>
      </c>
      <c r="C30" s="47"/>
      <c r="D30" s="47" t="s">
        <v>5532</v>
      </c>
      <c r="E30" s="47" t="s">
        <v>1216</v>
      </c>
      <c r="F30" s="47"/>
      <c r="G30" s="47"/>
      <c r="H30" s="47"/>
      <c r="I30" s="47"/>
      <c r="J30" s="47"/>
      <c r="K30" s="47"/>
      <c r="L30" s="47"/>
      <c r="M30" s="47"/>
      <c r="N30" s="47"/>
    </row>
    <row r="31" spans="2:14" x14ac:dyDescent="0.4">
      <c r="B31" s="47" t="s">
        <v>3693</v>
      </c>
      <c r="C31" s="47"/>
      <c r="D31" s="47" t="s">
        <v>5532</v>
      </c>
      <c r="E31" s="47" t="s">
        <v>286</v>
      </c>
      <c r="F31" s="47"/>
      <c r="G31" s="47"/>
      <c r="H31" s="47"/>
      <c r="I31" s="47"/>
      <c r="J31" s="47"/>
      <c r="K31" s="47"/>
      <c r="L31" s="47"/>
      <c r="M31" s="47"/>
      <c r="N31" s="47"/>
    </row>
    <row r="32" spans="2:14" x14ac:dyDescent="0.4">
      <c r="B32" s="47" t="s">
        <v>1061</v>
      </c>
      <c r="C32" s="47"/>
      <c r="D32" s="47" t="s">
        <v>5532</v>
      </c>
      <c r="E32" s="47" t="s">
        <v>1242</v>
      </c>
      <c r="F32" s="47"/>
      <c r="G32" s="47"/>
      <c r="H32" s="47"/>
      <c r="I32" s="47"/>
      <c r="J32" s="47"/>
      <c r="K32" s="47"/>
      <c r="L32" s="47"/>
      <c r="M32" s="47"/>
      <c r="N32" s="47"/>
    </row>
    <row r="33" spans="2:14" x14ac:dyDescent="0.4">
      <c r="B33" s="47" t="s">
        <v>320</v>
      </c>
      <c r="C33" s="47"/>
      <c r="D33" s="47" t="s">
        <v>5532</v>
      </c>
      <c r="E33" s="47" t="s">
        <v>1245</v>
      </c>
      <c r="F33" s="47"/>
      <c r="G33" s="47"/>
      <c r="H33" s="47"/>
      <c r="I33" s="47"/>
      <c r="J33" s="47"/>
      <c r="K33" s="47"/>
      <c r="L33" s="47"/>
      <c r="M33" s="47"/>
      <c r="N33" s="47"/>
    </row>
    <row r="34" spans="2:14" x14ac:dyDescent="0.4">
      <c r="B34" s="47" t="s">
        <v>6249</v>
      </c>
      <c r="C34" s="47"/>
      <c r="D34" s="47" t="s">
        <v>5532</v>
      </c>
      <c r="E34" s="47" t="s">
        <v>202</v>
      </c>
      <c r="F34" s="47"/>
      <c r="G34" s="47"/>
      <c r="H34" s="47"/>
      <c r="I34" s="47"/>
      <c r="J34" s="47"/>
      <c r="K34" s="47"/>
      <c r="L34" s="47"/>
      <c r="M34" s="47"/>
      <c r="N34" s="47"/>
    </row>
    <row r="35" spans="2:14" x14ac:dyDescent="0.4">
      <c r="B35" s="47" t="s">
        <v>6963</v>
      </c>
      <c r="C35" s="47"/>
      <c r="D35" s="47" t="s">
        <v>5532</v>
      </c>
      <c r="E35" s="47" t="s">
        <v>1249</v>
      </c>
      <c r="F35" s="47"/>
      <c r="G35" s="47"/>
      <c r="H35" s="47"/>
      <c r="I35" s="47"/>
      <c r="J35" s="47"/>
      <c r="K35" s="47"/>
      <c r="L35" s="47"/>
      <c r="M35" s="47"/>
      <c r="N35" s="47"/>
    </row>
    <row r="36" spans="2:14" x14ac:dyDescent="0.4">
      <c r="B36" s="47" t="s">
        <v>6965</v>
      </c>
      <c r="C36" s="47"/>
      <c r="D36" s="47" t="s">
        <v>5532</v>
      </c>
      <c r="E36" s="47" t="s">
        <v>1266</v>
      </c>
      <c r="F36" s="47"/>
      <c r="G36" s="47"/>
      <c r="H36" s="47"/>
      <c r="I36" s="47"/>
      <c r="J36" s="47"/>
      <c r="K36" s="47"/>
      <c r="L36" s="47"/>
      <c r="M36" s="47"/>
      <c r="N36" s="47"/>
    </row>
    <row r="37" spans="2:14" x14ac:dyDescent="0.4">
      <c r="B37" s="47" t="s">
        <v>5998</v>
      </c>
      <c r="C37" s="47"/>
      <c r="D37" s="47" t="s">
        <v>5532</v>
      </c>
      <c r="E37" s="47" t="s">
        <v>3605</v>
      </c>
      <c r="F37" s="47"/>
      <c r="G37" s="47"/>
      <c r="H37" s="47"/>
      <c r="I37" s="47"/>
      <c r="J37" s="47"/>
      <c r="K37" s="47"/>
      <c r="L37" s="47"/>
      <c r="M37" s="47"/>
      <c r="N37" s="47"/>
    </row>
    <row r="38" spans="2:14" x14ac:dyDescent="0.4">
      <c r="B38" s="47" t="s">
        <v>6966</v>
      </c>
      <c r="C38" s="47"/>
      <c r="D38" s="47" t="s">
        <v>5532</v>
      </c>
      <c r="E38" s="47" t="s">
        <v>2746</v>
      </c>
      <c r="F38" s="47"/>
      <c r="G38" s="47"/>
      <c r="H38" s="47"/>
      <c r="I38" s="47"/>
      <c r="J38" s="47"/>
      <c r="K38" s="47"/>
      <c r="L38" s="47"/>
      <c r="M38" s="47"/>
      <c r="N38" s="47"/>
    </row>
    <row r="39" spans="2:14" x14ac:dyDescent="0.4">
      <c r="B39" s="47" t="s">
        <v>6966</v>
      </c>
      <c r="C39" s="47"/>
      <c r="D39" s="47" t="s">
        <v>5532</v>
      </c>
      <c r="E39" s="47" t="s">
        <v>6131</v>
      </c>
      <c r="F39" s="47"/>
      <c r="G39" s="47"/>
      <c r="H39" s="47"/>
      <c r="I39" s="47"/>
      <c r="J39" s="47"/>
      <c r="K39" s="47"/>
      <c r="L39" s="47"/>
      <c r="M39" s="47"/>
      <c r="N39" s="47"/>
    </row>
    <row r="40" spans="2:14" x14ac:dyDescent="0.4">
      <c r="B40" s="47" t="s">
        <v>1562</v>
      </c>
      <c r="C40" s="47"/>
      <c r="D40" s="47" t="s">
        <v>5532</v>
      </c>
      <c r="E40" s="47" t="s">
        <v>3755</v>
      </c>
      <c r="F40" s="47"/>
      <c r="G40" s="47"/>
      <c r="H40" s="47"/>
      <c r="I40" s="47"/>
      <c r="J40" s="47"/>
      <c r="K40" s="47"/>
      <c r="L40" s="47"/>
      <c r="M40" s="47"/>
      <c r="N40" s="47"/>
    </row>
    <row r="41" spans="2:14" x14ac:dyDescent="0.4">
      <c r="B41" s="47" t="s">
        <v>1562</v>
      </c>
      <c r="C41" s="47"/>
      <c r="D41" s="47" t="s">
        <v>5532</v>
      </c>
      <c r="E41" s="47" t="s">
        <v>5169</v>
      </c>
      <c r="F41" s="47"/>
      <c r="G41" s="47"/>
      <c r="H41" s="47"/>
      <c r="I41" s="47"/>
      <c r="J41" s="47"/>
      <c r="K41" s="47"/>
      <c r="L41" s="47"/>
      <c r="M41" s="47"/>
      <c r="N41" s="47"/>
    </row>
    <row r="42" spans="2:14" x14ac:dyDescent="0.4">
      <c r="B42" s="47" t="s">
        <v>4753</v>
      </c>
      <c r="C42" s="47"/>
      <c r="D42" s="47" t="s">
        <v>5532</v>
      </c>
      <c r="E42" s="47" t="s">
        <v>4337</v>
      </c>
      <c r="F42" s="47"/>
      <c r="G42" s="47"/>
      <c r="H42" s="47"/>
      <c r="I42" s="47"/>
      <c r="J42" s="47"/>
      <c r="K42" s="47"/>
      <c r="L42" s="47"/>
      <c r="M42" s="47"/>
      <c r="N42" s="47"/>
    </row>
    <row r="43" spans="2:14" x14ac:dyDescent="0.4">
      <c r="B43" s="47" t="s">
        <v>4753</v>
      </c>
      <c r="C43" s="47"/>
      <c r="D43" s="47" t="s">
        <v>5532</v>
      </c>
      <c r="E43" s="47" t="s">
        <v>3192</v>
      </c>
      <c r="F43" s="47"/>
      <c r="G43" s="47"/>
      <c r="H43" s="47"/>
      <c r="I43" s="47"/>
      <c r="J43" s="47"/>
      <c r="K43" s="47"/>
      <c r="L43" s="47"/>
      <c r="M43" s="47"/>
      <c r="N43" s="47"/>
    </row>
    <row r="44" spans="2:14" x14ac:dyDescent="0.4">
      <c r="B44" s="47" t="s">
        <v>6251</v>
      </c>
      <c r="C44" s="47"/>
      <c r="D44" s="47" t="s">
        <v>5532</v>
      </c>
      <c r="E44" s="47" t="s">
        <v>2692</v>
      </c>
      <c r="F44" s="47"/>
      <c r="G44" s="47"/>
      <c r="H44" s="47"/>
      <c r="I44" s="47"/>
      <c r="J44" s="47"/>
      <c r="K44" s="47"/>
      <c r="L44" s="47"/>
      <c r="M44" s="47"/>
      <c r="N44" s="47"/>
    </row>
    <row r="45" spans="2:14" x14ac:dyDescent="0.4">
      <c r="B45" s="47" t="s">
        <v>6251</v>
      </c>
      <c r="C45" s="47"/>
      <c r="D45" s="47" t="s">
        <v>5532</v>
      </c>
      <c r="E45" s="47" t="s">
        <v>6099</v>
      </c>
      <c r="F45" s="47"/>
      <c r="G45" s="47"/>
      <c r="H45" s="47"/>
      <c r="I45" s="47"/>
      <c r="J45" s="47"/>
      <c r="K45" s="47"/>
      <c r="L45" s="47"/>
      <c r="M45" s="47"/>
      <c r="N45" s="47"/>
    </row>
    <row r="46" spans="2:14" x14ac:dyDescent="0.4">
      <c r="B46" s="47" t="s">
        <v>6969</v>
      </c>
      <c r="C46" s="47"/>
      <c r="D46" s="47" t="s">
        <v>5532</v>
      </c>
      <c r="E46" s="47" t="s">
        <v>2140</v>
      </c>
      <c r="F46" s="47"/>
      <c r="G46" s="47"/>
      <c r="H46" s="47"/>
      <c r="I46" s="47"/>
      <c r="J46" s="47"/>
      <c r="K46" s="47"/>
      <c r="L46" s="47"/>
      <c r="M46" s="47"/>
      <c r="N46" s="47"/>
    </row>
    <row r="47" spans="2:14" x14ac:dyDescent="0.4">
      <c r="B47" s="47" t="s">
        <v>4703</v>
      </c>
      <c r="C47" s="47"/>
      <c r="D47" s="47" t="s">
        <v>5532</v>
      </c>
      <c r="E47" s="47" t="s">
        <v>4987</v>
      </c>
      <c r="F47" s="47"/>
      <c r="G47" s="47"/>
      <c r="H47" s="47"/>
      <c r="I47" s="47"/>
      <c r="J47" s="47"/>
      <c r="K47" s="47"/>
      <c r="L47" s="47"/>
      <c r="M47" s="47"/>
      <c r="N47" s="47"/>
    </row>
    <row r="48" spans="2:14" x14ac:dyDescent="0.4">
      <c r="B48" s="47" t="s">
        <v>6252</v>
      </c>
      <c r="C48" s="47"/>
      <c r="D48" s="47" t="s">
        <v>5532</v>
      </c>
      <c r="E48" s="47" t="s">
        <v>5641</v>
      </c>
      <c r="F48" s="47"/>
      <c r="G48" s="47"/>
      <c r="H48" s="47"/>
      <c r="I48" s="47"/>
      <c r="J48" s="47"/>
      <c r="K48" s="47"/>
      <c r="L48" s="47"/>
      <c r="M48" s="47"/>
      <c r="N48" s="47"/>
    </row>
    <row r="49" spans="2:14" x14ac:dyDescent="0.4">
      <c r="B49" s="47" t="s">
        <v>4924</v>
      </c>
      <c r="C49" s="47"/>
      <c r="D49" s="47" t="s">
        <v>5532</v>
      </c>
      <c r="E49" s="47" t="s">
        <v>5646</v>
      </c>
      <c r="F49" s="47"/>
      <c r="G49" s="47"/>
      <c r="H49" s="47"/>
      <c r="I49" s="47"/>
      <c r="J49" s="47"/>
      <c r="K49" s="47"/>
      <c r="L49" s="47"/>
      <c r="M49" s="47"/>
      <c r="N49" s="47"/>
    </row>
    <row r="50" spans="2:14" x14ac:dyDescent="0.4">
      <c r="B50" s="47" t="s">
        <v>5413</v>
      </c>
      <c r="C50" s="47"/>
      <c r="D50" s="47" t="s">
        <v>5532</v>
      </c>
      <c r="E50" s="47" t="s">
        <v>5647</v>
      </c>
      <c r="F50" s="47"/>
      <c r="G50" s="47"/>
      <c r="H50" s="47"/>
      <c r="I50" s="47"/>
      <c r="J50" s="47"/>
      <c r="K50" s="47"/>
      <c r="L50" s="47"/>
      <c r="M50" s="47"/>
      <c r="N50" s="47"/>
    </row>
    <row r="51" spans="2:14" x14ac:dyDescent="0.4">
      <c r="B51" s="47" t="s">
        <v>1026</v>
      </c>
      <c r="C51" s="47"/>
      <c r="D51" s="47" t="s">
        <v>5532</v>
      </c>
      <c r="E51" s="47" t="s">
        <v>5651</v>
      </c>
      <c r="F51" s="47"/>
      <c r="G51" s="47"/>
      <c r="H51" s="47"/>
      <c r="I51" s="47"/>
      <c r="J51" s="47"/>
      <c r="K51" s="47"/>
      <c r="L51" s="47"/>
      <c r="M51" s="47"/>
      <c r="N51" s="47"/>
    </row>
    <row r="52" spans="2:14" x14ac:dyDescent="0.4">
      <c r="B52" s="47" t="s">
        <v>5977</v>
      </c>
      <c r="C52" s="47"/>
      <c r="D52" s="47" t="s">
        <v>5532</v>
      </c>
      <c r="E52" s="47" t="s">
        <v>3453</v>
      </c>
      <c r="F52" s="47"/>
      <c r="G52" s="47"/>
      <c r="H52" s="47"/>
      <c r="I52" s="47"/>
      <c r="J52" s="47"/>
      <c r="K52" s="47"/>
      <c r="L52" s="47"/>
      <c r="M52" s="47"/>
      <c r="N52" s="47"/>
    </row>
    <row r="53" spans="2:14" x14ac:dyDescent="0.4">
      <c r="B53" s="47" t="s">
        <v>5291</v>
      </c>
      <c r="C53" s="47"/>
      <c r="D53" s="47" t="s">
        <v>5532</v>
      </c>
      <c r="E53" s="47" t="s">
        <v>5618</v>
      </c>
      <c r="F53" s="47"/>
      <c r="G53" s="47"/>
      <c r="H53" s="47"/>
      <c r="I53" s="47"/>
      <c r="J53" s="47"/>
      <c r="K53" s="47"/>
      <c r="L53" s="47"/>
      <c r="M53" s="47"/>
      <c r="N53" s="47"/>
    </row>
    <row r="54" spans="2:14" x14ac:dyDescent="0.4">
      <c r="B54" s="47" t="s">
        <v>6972</v>
      </c>
      <c r="C54" s="47"/>
      <c r="D54" s="47" t="s">
        <v>5532</v>
      </c>
      <c r="E54" s="47" t="s">
        <v>2065</v>
      </c>
      <c r="F54" s="47"/>
      <c r="G54" s="47"/>
      <c r="H54" s="47"/>
      <c r="I54" s="47"/>
      <c r="J54" s="47"/>
      <c r="K54" s="47"/>
      <c r="L54" s="47"/>
      <c r="M54" s="47"/>
      <c r="N54" s="47"/>
    </row>
  </sheetData>
  <phoneticPr fontId="8"/>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7"/>
  <dimension ref="B1:N131"/>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24" style="42" bestFit="1" customWidth="1"/>
    <col min="3" max="4" width="3.125" style="42" hidden="1" customWidth="1"/>
    <col min="5" max="5" width="6.5" style="42" bestFit="1" customWidth="1"/>
    <col min="6" max="6" width="3.375" style="42" bestFit="1" customWidth="1"/>
    <col min="7" max="7" width="8" style="42" bestFit="1" customWidth="1"/>
    <col min="8" max="8" width="3.5" style="42"/>
    <col min="9" max="14" width="0.375" style="42" customWidth="1"/>
    <col min="15" max="16384" width="3.5" style="42"/>
  </cols>
  <sheetData>
    <row r="1" spans="2:14" x14ac:dyDescent="0.4">
      <c r="B1" s="43" t="s">
        <v>3968</v>
      </c>
      <c r="C1" s="45"/>
      <c r="D1" s="45"/>
    </row>
    <row r="2" spans="2:14" x14ac:dyDescent="0.4">
      <c r="B2" s="44" t="s">
        <v>4995</v>
      </c>
      <c r="C2" s="45"/>
      <c r="D2" s="45"/>
    </row>
    <row r="4" spans="2:14" ht="196.5" x14ac:dyDescent="0.4">
      <c r="B4" s="48" t="s">
        <v>6609</v>
      </c>
      <c r="C4" s="46" t="s">
        <v>4618</v>
      </c>
      <c r="D4" s="46" t="s">
        <v>2860</v>
      </c>
      <c r="E4" s="48" t="s">
        <v>3513</v>
      </c>
      <c r="F4" s="49" t="s">
        <v>2456</v>
      </c>
      <c r="G4" s="49" t="s">
        <v>4501</v>
      </c>
      <c r="H4" s="49" t="s">
        <v>4640</v>
      </c>
      <c r="I4" s="49" t="s">
        <v>7036</v>
      </c>
      <c r="J4" s="49" t="s">
        <v>7036</v>
      </c>
      <c r="K4" s="49" t="s">
        <v>7036</v>
      </c>
      <c r="L4" s="49" t="s">
        <v>7036</v>
      </c>
      <c r="M4" s="49" t="s">
        <v>7036</v>
      </c>
      <c r="N4" s="49" t="s">
        <v>7036</v>
      </c>
    </row>
    <row r="5" spans="2:14" x14ac:dyDescent="0.4">
      <c r="B5" s="30" t="s">
        <v>866</v>
      </c>
      <c r="C5" s="30"/>
      <c r="D5" s="30" t="s">
        <v>5532</v>
      </c>
      <c r="E5" s="30" t="s">
        <v>1583</v>
      </c>
      <c r="F5" s="30"/>
      <c r="G5" s="30"/>
      <c r="H5" s="30"/>
      <c r="I5" s="30"/>
      <c r="J5" s="30"/>
      <c r="K5" s="30"/>
      <c r="L5" s="30"/>
      <c r="M5" s="30"/>
      <c r="N5" s="30"/>
    </row>
    <row r="6" spans="2:14" x14ac:dyDescent="0.4">
      <c r="B6" s="30" t="s">
        <v>1586</v>
      </c>
      <c r="C6" s="30"/>
      <c r="D6" s="30" t="s">
        <v>5532</v>
      </c>
      <c r="E6" s="30" t="s">
        <v>689</v>
      </c>
      <c r="F6" s="30"/>
      <c r="G6" s="30"/>
      <c r="H6" s="30"/>
      <c r="I6" s="30"/>
      <c r="J6" s="30"/>
      <c r="K6" s="30"/>
      <c r="L6" s="30"/>
      <c r="M6" s="30"/>
      <c r="N6" s="30"/>
    </row>
    <row r="7" spans="2:14" x14ac:dyDescent="0.4">
      <c r="B7" s="30" t="s">
        <v>1596</v>
      </c>
      <c r="C7" s="30"/>
      <c r="D7" s="30" t="s">
        <v>5532</v>
      </c>
      <c r="E7" s="30" t="s">
        <v>1592</v>
      </c>
      <c r="F7" s="30"/>
      <c r="G7" s="30"/>
      <c r="H7" s="30"/>
      <c r="I7" s="30"/>
      <c r="J7" s="30"/>
      <c r="K7" s="30"/>
      <c r="L7" s="30"/>
      <c r="M7" s="30"/>
      <c r="N7" s="30"/>
    </row>
    <row r="8" spans="2:14" x14ac:dyDescent="0.4">
      <c r="B8" s="30" t="s">
        <v>1603</v>
      </c>
      <c r="C8" s="30"/>
      <c r="D8" s="30" t="s">
        <v>5532</v>
      </c>
      <c r="E8" s="30" t="s">
        <v>1053</v>
      </c>
      <c r="F8" s="30"/>
      <c r="G8" s="30"/>
      <c r="H8" s="30"/>
      <c r="I8" s="30"/>
      <c r="J8" s="30"/>
      <c r="K8" s="30"/>
      <c r="L8" s="30"/>
      <c r="M8" s="30"/>
      <c r="N8" s="30"/>
    </row>
    <row r="9" spans="2:14" x14ac:dyDescent="0.4">
      <c r="B9" s="30" t="s">
        <v>1607</v>
      </c>
      <c r="C9" s="30"/>
      <c r="D9" s="30" t="s">
        <v>5532</v>
      </c>
      <c r="E9" s="30" t="s">
        <v>1605</v>
      </c>
      <c r="F9" s="30"/>
      <c r="G9" s="30"/>
      <c r="H9" s="30"/>
      <c r="I9" s="30"/>
      <c r="J9" s="30"/>
      <c r="K9" s="30"/>
      <c r="L9" s="30"/>
      <c r="M9" s="30"/>
      <c r="N9" s="30"/>
    </row>
    <row r="10" spans="2:14" x14ac:dyDescent="0.4">
      <c r="B10" s="30" t="s">
        <v>311</v>
      </c>
      <c r="C10" s="30"/>
      <c r="D10" s="30" t="s">
        <v>5532</v>
      </c>
      <c r="E10" s="30" t="s">
        <v>1610</v>
      </c>
      <c r="F10" s="30"/>
      <c r="G10" s="30"/>
      <c r="H10" s="30"/>
      <c r="I10" s="30"/>
      <c r="J10" s="30"/>
      <c r="K10" s="30"/>
      <c r="L10" s="30"/>
      <c r="M10" s="30"/>
      <c r="N10" s="30"/>
    </row>
    <row r="11" spans="2:14" x14ac:dyDescent="0.4">
      <c r="B11" s="30" t="s">
        <v>1619</v>
      </c>
      <c r="C11" s="30"/>
      <c r="D11" s="30" t="s">
        <v>5532</v>
      </c>
      <c r="E11" s="30" t="s">
        <v>179</v>
      </c>
      <c r="F11" s="30"/>
      <c r="G11" s="30"/>
      <c r="H11" s="30"/>
      <c r="I11" s="30"/>
      <c r="J11" s="30"/>
      <c r="K11" s="30"/>
      <c r="L11" s="30"/>
      <c r="M11" s="30"/>
      <c r="N11" s="30"/>
    </row>
    <row r="12" spans="2:14" x14ac:dyDescent="0.4">
      <c r="B12" s="30" t="s">
        <v>478</v>
      </c>
      <c r="C12" s="30"/>
      <c r="D12" s="30" t="s">
        <v>5532</v>
      </c>
      <c r="E12" s="30" t="s">
        <v>1007</v>
      </c>
      <c r="F12" s="30"/>
      <c r="G12" s="30"/>
      <c r="H12" s="30"/>
      <c r="I12" s="30"/>
      <c r="J12" s="30"/>
      <c r="K12" s="30"/>
      <c r="L12" s="30"/>
      <c r="M12" s="30"/>
      <c r="N12" s="30"/>
    </row>
    <row r="13" spans="2:14" x14ac:dyDescent="0.4">
      <c r="B13" s="30" t="s">
        <v>339</v>
      </c>
      <c r="C13" s="30"/>
      <c r="D13" s="30" t="s">
        <v>5532</v>
      </c>
      <c r="E13" s="30" t="s">
        <v>1620</v>
      </c>
      <c r="F13" s="30"/>
      <c r="G13" s="30"/>
      <c r="H13" s="30"/>
      <c r="I13" s="30"/>
      <c r="J13" s="30"/>
      <c r="K13" s="30"/>
      <c r="L13" s="30"/>
      <c r="M13" s="30"/>
      <c r="N13" s="30"/>
    </row>
    <row r="14" spans="2:14" x14ac:dyDescent="0.4">
      <c r="B14" s="30" t="s">
        <v>1555</v>
      </c>
      <c r="C14" s="30"/>
      <c r="D14" s="30" t="s">
        <v>5532</v>
      </c>
      <c r="E14" s="30" t="s">
        <v>1624</v>
      </c>
      <c r="F14" s="30"/>
      <c r="G14" s="30"/>
      <c r="H14" s="30"/>
      <c r="I14" s="30"/>
      <c r="J14" s="30"/>
      <c r="K14" s="30"/>
      <c r="L14" s="30"/>
      <c r="M14" s="30"/>
      <c r="N14" s="30"/>
    </row>
    <row r="15" spans="2:14" x14ac:dyDescent="0.4">
      <c r="B15" s="30" t="s">
        <v>113</v>
      </c>
      <c r="C15" s="30"/>
      <c r="D15" s="30" t="s">
        <v>5532</v>
      </c>
      <c r="E15" s="30" t="s">
        <v>310</v>
      </c>
      <c r="F15" s="30"/>
      <c r="G15" s="30"/>
      <c r="H15" s="30"/>
      <c r="I15" s="30"/>
      <c r="J15" s="30"/>
      <c r="K15" s="30"/>
      <c r="L15" s="30"/>
      <c r="M15" s="30"/>
      <c r="N15" s="30"/>
    </row>
    <row r="16" spans="2:14" x14ac:dyDescent="0.4">
      <c r="B16" s="30" t="s">
        <v>1526</v>
      </c>
      <c r="C16" s="30"/>
      <c r="D16" s="30" t="s">
        <v>5532</v>
      </c>
      <c r="E16" s="30" t="s">
        <v>1625</v>
      </c>
      <c r="F16" s="30"/>
      <c r="G16" s="30"/>
      <c r="H16" s="30"/>
      <c r="I16" s="30"/>
      <c r="J16" s="30"/>
      <c r="K16" s="30"/>
      <c r="L16" s="30"/>
      <c r="M16" s="30"/>
      <c r="N16" s="30"/>
    </row>
    <row r="17" spans="2:14" x14ac:dyDescent="0.4">
      <c r="B17" s="30" t="s">
        <v>1627</v>
      </c>
      <c r="C17" s="30"/>
      <c r="D17" s="30" t="s">
        <v>5532</v>
      </c>
      <c r="E17" s="30" t="s">
        <v>1217</v>
      </c>
      <c r="F17" s="30"/>
      <c r="G17" s="30"/>
      <c r="H17" s="30"/>
      <c r="I17" s="30"/>
      <c r="J17" s="30"/>
      <c r="K17" s="30"/>
      <c r="L17" s="30"/>
      <c r="M17" s="30"/>
      <c r="N17" s="30"/>
    </row>
    <row r="18" spans="2:14" x14ac:dyDescent="0.4">
      <c r="B18" s="30" t="s">
        <v>1365</v>
      </c>
      <c r="C18" s="30"/>
      <c r="D18" s="30" t="s">
        <v>5532</v>
      </c>
      <c r="E18" s="30" t="s">
        <v>1550</v>
      </c>
      <c r="F18" s="30"/>
      <c r="G18" s="30"/>
      <c r="H18" s="30"/>
      <c r="I18" s="30"/>
      <c r="J18" s="30"/>
      <c r="K18" s="30"/>
      <c r="L18" s="30"/>
      <c r="M18" s="30"/>
      <c r="N18" s="30"/>
    </row>
    <row r="19" spans="2:14" x14ac:dyDescent="0.4">
      <c r="B19" s="30" t="s">
        <v>1631</v>
      </c>
      <c r="C19" s="30"/>
      <c r="D19" s="30" t="s">
        <v>5532</v>
      </c>
      <c r="E19" s="30" t="s">
        <v>543</v>
      </c>
      <c r="F19" s="30"/>
      <c r="G19" s="30"/>
      <c r="H19" s="30"/>
      <c r="I19" s="30"/>
      <c r="J19" s="30"/>
      <c r="K19" s="30"/>
      <c r="L19" s="30"/>
      <c r="M19" s="30"/>
      <c r="N19" s="30"/>
    </row>
    <row r="20" spans="2:14" x14ac:dyDescent="0.4">
      <c r="B20" s="30" t="s">
        <v>1524</v>
      </c>
      <c r="C20" s="30"/>
      <c r="D20" s="30" t="s">
        <v>5532</v>
      </c>
      <c r="E20" s="30" t="s">
        <v>1633</v>
      </c>
      <c r="F20" s="30"/>
      <c r="G20" s="30"/>
      <c r="H20" s="30"/>
      <c r="I20" s="30"/>
      <c r="J20" s="30"/>
      <c r="K20" s="30"/>
      <c r="L20" s="30"/>
      <c r="M20" s="30"/>
      <c r="N20" s="30"/>
    </row>
    <row r="21" spans="2:14" x14ac:dyDescent="0.4">
      <c r="B21" s="30" t="s">
        <v>171</v>
      </c>
      <c r="C21" s="30"/>
      <c r="D21" s="30" t="s">
        <v>5532</v>
      </c>
      <c r="E21" s="30" t="s">
        <v>958</v>
      </c>
      <c r="F21" s="30"/>
      <c r="G21" s="30"/>
      <c r="H21" s="30"/>
      <c r="I21" s="30"/>
      <c r="J21" s="30"/>
      <c r="K21" s="30"/>
      <c r="L21" s="30"/>
      <c r="M21" s="30"/>
      <c r="N21" s="30"/>
    </row>
    <row r="22" spans="2:14" x14ac:dyDescent="0.4">
      <c r="B22" s="30" t="s">
        <v>1645</v>
      </c>
      <c r="C22" s="30"/>
      <c r="D22" s="30" t="s">
        <v>5532</v>
      </c>
      <c r="E22" s="30" t="s">
        <v>1643</v>
      </c>
      <c r="F22" s="30"/>
      <c r="G22" s="30"/>
      <c r="H22" s="30"/>
      <c r="I22" s="30"/>
      <c r="J22" s="30"/>
      <c r="K22" s="30"/>
      <c r="L22" s="30"/>
      <c r="M22" s="30"/>
      <c r="N22" s="30"/>
    </row>
    <row r="23" spans="2:14" x14ac:dyDescent="0.4">
      <c r="B23" s="30" t="s">
        <v>1050</v>
      </c>
      <c r="C23" s="30"/>
      <c r="D23" s="30" t="s">
        <v>5532</v>
      </c>
      <c r="E23" s="30" t="s">
        <v>280</v>
      </c>
      <c r="F23" s="30"/>
      <c r="G23" s="30"/>
      <c r="H23" s="30"/>
      <c r="I23" s="30"/>
      <c r="J23" s="30"/>
      <c r="K23" s="30"/>
      <c r="L23" s="30"/>
      <c r="M23" s="30"/>
      <c r="N23" s="30"/>
    </row>
    <row r="24" spans="2:14" x14ac:dyDescent="0.4">
      <c r="B24" s="30" t="s">
        <v>632</v>
      </c>
      <c r="C24" s="30"/>
      <c r="D24" s="30" t="s">
        <v>5532</v>
      </c>
      <c r="E24" s="30" t="s">
        <v>1640</v>
      </c>
      <c r="F24" s="30"/>
      <c r="G24" s="30"/>
      <c r="H24" s="30"/>
      <c r="I24" s="30"/>
      <c r="J24" s="30"/>
      <c r="K24" s="30"/>
      <c r="L24" s="30"/>
      <c r="M24" s="30"/>
      <c r="N24" s="30"/>
    </row>
    <row r="25" spans="2:14" x14ac:dyDescent="0.4">
      <c r="B25" s="30" t="s">
        <v>1166</v>
      </c>
      <c r="C25" s="30"/>
      <c r="D25" s="30" t="s">
        <v>5532</v>
      </c>
      <c r="E25" s="30" t="s">
        <v>1646</v>
      </c>
      <c r="F25" s="30"/>
      <c r="G25" s="30"/>
      <c r="H25" s="30"/>
      <c r="I25" s="30"/>
      <c r="J25" s="30"/>
      <c r="K25" s="30"/>
      <c r="L25" s="30"/>
      <c r="M25" s="30"/>
      <c r="N25" s="30"/>
    </row>
    <row r="26" spans="2:14" x14ac:dyDescent="0.4">
      <c r="B26" s="30" t="s">
        <v>697</v>
      </c>
      <c r="C26" s="30"/>
      <c r="D26" s="30" t="s">
        <v>5532</v>
      </c>
      <c r="E26" s="30" t="s">
        <v>1649</v>
      </c>
      <c r="F26" s="30"/>
      <c r="G26" s="30"/>
      <c r="H26" s="30"/>
      <c r="I26" s="30"/>
      <c r="J26" s="30"/>
      <c r="K26" s="30"/>
      <c r="L26" s="30"/>
      <c r="M26" s="30"/>
      <c r="N26" s="30"/>
    </row>
    <row r="27" spans="2:14" x14ac:dyDescent="0.4">
      <c r="B27" s="30" t="s">
        <v>977</v>
      </c>
      <c r="C27" s="30"/>
      <c r="D27" s="30" t="s">
        <v>5532</v>
      </c>
      <c r="E27" s="30" t="s">
        <v>1652</v>
      </c>
      <c r="F27" s="30"/>
      <c r="G27" s="30"/>
      <c r="H27" s="30"/>
      <c r="I27" s="30"/>
      <c r="J27" s="30"/>
      <c r="K27" s="30"/>
      <c r="L27" s="30"/>
      <c r="M27" s="30"/>
      <c r="N27" s="30"/>
    </row>
    <row r="28" spans="2:14" x14ac:dyDescent="0.4">
      <c r="B28" s="30" t="s">
        <v>1234</v>
      </c>
      <c r="C28" s="30"/>
      <c r="D28" s="30" t="s">
        <v>5532</v>
      </c>
      <c r="E28" s="30" t="s">
        <v>772</v>
      </c>
      <c r="F28" s="30"/>
      <c r="G28" s="30"/>
      <c r="H28" s="30"/>
      <c r="I28" s="30"/>
      <c r="J28" s="30"/>
      <c r="K28" s="30"/>
      <c r="L28" s="30"/>
      <c r="M28" s="30"/>
      <c r="N28" s="30"/>
    </row>
    <row r="29" spans="2:14" x14ac:dyDescent="0.4">
      <c r="B29" s="30" t="s">
        <v>998</v>
      </c>
      <c r="C29" s="30"/>
      <c r="D29" s="30" t="s">
        <v>5532</v>
      </c>
      <c r="E29" s="30" t="s">
        <v>709</v>
      </c>
      <c r="F29" s="30"/>
      <c r="G29" s="30"/>
      <c r="H29" s="30"/>
      <c r="I29" s="30"/>
      <c r="J29" s="30"/>
      <c r="K29" s="30"/>
      <c r="L29" s="30"/>
      <c r="M29" s="30"/>
      <c r="N29" s="30"/>
    </row>
    <row r="30" spans="2:14" x14ac:dyDescent="0.4">
      <c r="B30" s="30" t="s">
        <v>1662</v>
      </c>
      <c r="C30" s="30"/>
      <c r="D30" s="30" t="s">
        <v>5532</v>
      </c>
      <c r="E30" s="30" t="s">
        <v>1660</v>
      </c>
      <c r="F30" s="30"/>
      <c r="G30" s="30"/>
      <c r="H30" s="30"/>
      <c r="I30" s="30"/>
      <c r="J30" s="30"/>
      <c r="K30" s="30"/>
      <c r="L30" s="30"/>
      <c r="M30" s="30"/>
      <c r="N30" s="30"/>
    </row>
    <row r="31" spans="2:14" x14ac:dyDescent="0.4">
      <c r="B31" s="30" t="s">
        <v>1099</v>
      </c>
      <c r="C31" s="30"/>
      <c r="D31" s="30" t="s">
        <v>5532</v>
      </c>
      <c r="E31" s="30" t="s">
        <v>405</v>
      </c>
      <c r="F31" s="30"/>
      <c r="G31" s="30"/>
      <c r="H31" s="30"/>
      <c r="I31" s="30"/>
      <c r="J31" s="30"/>
      <c r="K31" s="30"/>
      <c r="L31" s="30"/>
      <c r="M31" s="30"/>
      <c r="N31" s="30"/>
    </row>
    <row r="32" spans="2:14" x14ac:dyDescent="0.4">
      <c r="B32" s="30" t="s">
        <v>669</v>
      </c>
      <c r="C32" s="30"/>
      <c r="D32" s="30" t="s">
        <v>5532</v>
      </c>
      <c r="E32" s="30" t="s">
        <v>1009</v>
      </c>
      <c r="F32" s="30"/>
      <c r="G32" s="30"/>
      <c r="H32" s="30"/>
      <c r="I32" s="30"/>
      <c r="J32" s="30"/>
      <c r="K32" s="30"/>
      <c r="L32" s="30"/>
      <c r="M32" s="30"/>
      <c r="N32" s="30"/>
    </row>
    <row r="33" spans="2:14" x14ac:dyDescent="0.4">
      <c r="B33" s="30" t="s">
        <v>1139</v>
      </c>
      <c r="C33" s="30"/>
      <c r="D33" s="30" t="s">
        <v>5532</v>
      </c>
      <c r="E33" s="30" t="s">
        <v>1665</v>
      </c>
      <c r="F33" s="30"/>
      <c r="G33" s="30"/>
      <c r="H33" s="30"/>
      <c r="I33" s="30"/>
      <c r="J33" s="30"/>
      <c r="K33" s="30"/>
      <c r="L33" s="30"/>
      <c r="M33" s="30"/>
      <c r="N33" s="30"/>
    </row>
    <row r="34" spans="2:14" x14ac:dyDescent="0.4">
      <c r="B34" s="30" t="s">
        <v>1674</v>
      </c>
      <c r="C34" s="30"/>
      <c r="D34" s="30" t="s">
        <v>5532</v>
      </c>
      <c r="E34" s="30" t="s">
        <v>1669</v>
      </c>
      <c r="F34" s="30"/>
      <c r="G34" s="30"/>
      <c r="H34" s="30"/>
      <c r="I34" s="30"/>
      <c r="J34" s="30"/>
      <c r="K34" s="30"/>
      <c r="L34" s="30"/>
      <c r="M34" s="30"/>
      <c r="N34" s="30"/>
    </row>
    <row r="35" spans="2:14" x14ac:dyDescent="0.4">
      <c r="B35" s="47" t="s">
        <v>1679</v>
      </c>
      <c r="C35" s="47"/>
      <c r="D35" s="47" t="s">
        <v>5532</v>
      </c>
      <c r="E35" s="47" t="s">
        <v>1678</v>
      </c>
      <c r="F35" s="47"/>
      <c r="G35" s="47"/>
      <c r="H35" s="47"/>
      <c r="I35" s="47"/>
      <c r="J35" s="47"/>
      <c r="K35" s="47"/>
      <c r="L35" s="47"/>
      <c r="M35" s="47"/>
      <c r="N35" s="47"/>
    </row>
    <row r="36" spans="2:14" x14ac:dyDescent="0.4">
      <c r="B36" s="47" t="s">
        <v>1685</v>
      </c>
      <c r="C36" s="47"/>
      <c r="D36" s="47" t="s">
        <v>5532</v>
      </c>
      <c r="E36" s="47" t="s">
        <v>1683</v>
      </c>
      <c r="F36" s="47"/>
      <c r="G36" s="47"/>
      <c r="H36" s="47"/>
      <c r="I36" s="47"/>
      <c r="J36" s="47"/>
      <c r="K36" s="47"/>
      <c r="L36" s="47"/>
      <c r="M36" s="47"/>
      <c r="N36" s="47"/>
    </row>
    <row r="37" spans="2:14" x14ac:dyDescent="0.4">
      <c r="B37" s="47" t="s">
        <v>449</v>
      </c>
      <c r="C37" s="47"/>
      <c r="D37" s="47" t="s">
        <v>5532</v>
      </c>
      <c r="E37" s="47" t="s">
        <v>1688</v>
      </c>
      <c r="F37" s="47"/>
      <c r="G37" s="47"/>
      <c r="H37" s="47"/>
      <c r="I37" s="47"/>
      <c r="J37" s="47"/>
      <c r="K37" s="47"/>
      <c r="L37" s="47"/>
      <c r="M37" s="47"/>
      <c r="N37" s="47"/>
    </row>
    <row r="38" spans="2:14" x14ac:dyDescent="0.4">
      <c r="B38" s="47" t="s">
        <v>1693</v>
      </c>
      <c r="C38" s="47"/>
      <c r="D38" s="47" t="s">
        <v>5532</v>
      </c>
      <c r="E38" s="47" t="s">
        <v>1689</v>
      </c>
      <c r="F38" s="47"/>
      <c r="G38" s="47"/>
      <c r="H38" s="47"/>
      <c r="I38" s="47"/>
      <c r="J38" s="47"/>
      <c r="K38" s="47"/>
      <c r="L38" s="47"/>
      <c r="M38" s="47"/>
      <c r="N38" s="47"/>
    </row>
    <row r="39" spans="2:14" x14ac:dyDescent="0.4">
      <c r="B39" s="47" t="s">
        <v>1591</v>
      </c>
      <c r="C39" s="47"/>
      <c r="D39" s="47" t="s">
        <v>5532</v>
      </c>
      <c r="E39" s="47" t="s">
        <v>745</v>
      </c>
      <c r="F39" s="47"/>
      <c r="G39" s="47"/>
      <c r="H39" s="47"/>
      <c r="I39" s="47"/>
      <c r="J39" s="47"/>
      <c r="K39" s="47"/>
      <c r="L39" s="47"/>
      <c r="M39" s="47"/>
      <c r="N39" s="47"/>
    </row>
    <row r="40" spans="2:14" x14ac:dyDescent="0.4">
      <c r="B40" s="47" t="s">
        <v>389</v>
      </c>
      <c r="C40" s="47"/>
      <c r="D40" s="47" t="s">
        <v>5532</v>
      </c>
      <c r="E40" s="47" t="s">
        <v>1698</v>
      </c>
      <c r="F40" s="47"/>
      <c r="G40" s="47"/>
      <c r="H40" s="47"/>
      <c r="I40" s="47"/>
      <c r="J40" s="47"/>
      <c r="K40" s="47"/>
      <c r="L40" s="47"/>
      <c r="M40" s="47"/>
      <c r="N40" s="47"/>
    </row>
    <row r="41" spans="2:14" x14ac:dyDescent="0.4">
      <c r="B41" s="47" t="s">
        <v>638</v>
      </c>
      <c r="C41" s="47"/>
      <c r="D41" s="47" t="s">
        <v>5532</v>
      </c>
      <c r="E41" s="47" t="s">
        <v>1703</v>
      </c>
      <c r="F41" s="47"/>
      <c r="G41" s="47"/>
      <c r="H41" s="47"/>
      <c r="I41" s="47"/>
      <c r="J41" s="47"/>
      <c r="K41" s="47"/>
      <c r="L41" s="47"/>
      <c r="M41" s="47"/>
      <c r="N41" s="47"/>
    </row>
    <row r="42" spans="2:14" x14ac:dyDescent="0.4">
      <c r="B42" s="47" t="s">
        <v>1222</v>
      </c>
      <c r="C42" s="47"/>
      <c r="D42" s="47" t="s">
        <v>5532</v>
      </c>
      <c r="E42" s="47" t="s">
        <v>1706</v>
      </c>
      <c r="F42" s="47"/>
      <c r="G42" s="47"/>
      <c r="H42" s="47"/>
      <c r="I42" s="47"/>
      <c r="J42" s="47"/>
      <c r="K42" s="47"/>
      <c r="L42" s="47"/>
      <c r="M42" s="47"/>
      <c r="N42" s="47"/>
    </row>
    <row r="43" spans="2:14" x14ac:dyDescent="0.4">
      <c r="B43" s="47" t="s">
        <v>541</v>
      </c>
      <c r="C43" s="47"/>
      <c r="D43" s="47" t="s">
        <v>5532</v>
      </c>
      <c r="E43" s="47" t="s">
        <v>635</v>
      </c>
      <c r="F43" s="47"/>
      <c r="G43" s="47"/>
      <c r="H43" s="47"/>
      <c r="I43" s="47"/>
      <c r="J43" s="47"/>
      <c r="K43" s="47"/>
      <c r="L43" s="47"/>
      <c r="M43" s="47"/>
      <c r="N43" s="47"/>
    </row>
    <row r="44" spans="2:14" x14ac:dyDescent="0.4">
      <c r="B44" s="47" t="s">
        <v>1063</v>
      </c>
      <c r="C44" s="47"/>
      <c r="D44" s="47" t="s">
        <v>5532</v>
      </c>
      <c r="E44" s="47" t="s">
        <v>1630</v>
      </c>
      <c r="F44" s="47"/>
      <c r="G44" s="47"/>
      <c r="H44" s="47"/>
      <c r="I44" s="47"/>
      <c r="J44" s="47"/>
      <c r="K44" s="47"/>
      <c r="L44" s="47"/>
      <c r="M44" s="47"/>
      <c r="N44" s="47"/>
    </row>
    <row r="45" spans="2:14" x14ac:dyDescent="0.4">
      <c r="B45" s="47" t="s">
        <v>193</v>
      </c>
      <c r="C45" s="47"/>
      <c r="D45" s="47" t="s">
        <v>5532</v>
      </c>
      <c r="E45" s="47" t="s">
        <v>1707</v>
      </c>
      <c r="F45" s="47"/>
      <c r="G45" s="47"/>
      <c r="H45" s="47"/>
      <c r="I45" s="47"/>
      <c r="J45" s="47"/>
      <c r="K45" s="47"/>
      <c r="L45" s="47"/>
      <c r="M45" s="47"/>
      <c r="N45" s="47"/>
    </row>
    <row r="46" spans="2:14" x14ac:dyDescent="0.4">
      <c r="B46" s="47" t="s">
        <v>1708</v>
      </c>
      <c r="C46" s="47"/>
      <c r="D46" s="47" t="s">
        <v>5532</v>
      </c>
      <c r="E46" s="47" t="s">
        <v>1315</v>
      </c>
      <c r="F46" s="47"/>
      <c r="G46" s="47"/>
      <c r="H46" s="47"/>
      <c r="I46" s="47"/>
      <c r="J46" s="47"/>
      <c r="K46" s="47"/>
      <c r="L46" s="47"/>
      <c r="M46" s="47"/>
      <c r="N46" s="47"/>
    </row>
    <row r="47" spans="2:14" x14ac:dyDescent="0.4">
      <c r="B47" s="47" t="s">
        <v>1716</v>
      </c>
      <c r="C47" s="47"/>
      <c r="D47" s="47" t="s">
        <v>5532</v>
      </c>
      <c r="E47" s="47" t="s">
        <v>1714</v>
      </c>
      <c r="F47" s="47"/>
      <c r="G47" s="47"/>
      <c r="H47" s="47"/>
      <c r="I47" s="47"/>
      <c r="J47" s="47"/>
      <c r="K47" s="47"/>
      <c r="L47" s="47"/>
      <c r="M47" s="47"/>
      <c r="N47" s="47"/>
    </row>
    <row r="48" spans="2:14" x14ac:dyDescent="0.4">
      <c r="B48" s="47" t="s">
        <v>1728</v>
      </c>
      <c r="C48" s="47"/>
      <c r="D48" s="47" t="s">
        <v>5532</v>
      </c>
      <c r="E48" s="47" t="s">
        <v>1725</v>
      </c>
      <c r="F48" s="47"/>
      <c r="G48" s="47"/>
      <c r="H48" s="47"/>
      <c r="I48" s="47"/>
      <c r="J48" s="47"/>
      <c r="K48" s="47"/>
      <c r="L48" s="47"/>
      <c r="M48" s="47"/>
      <c r="N48" s="47"/>
    </row>
    <row r="49" spans="2:14" x14ac:dyDescent="0.4">
      <c r="B49" s="47" t="s">
        <v>1732</v>
      </c>
      <c r="C49" s="47"/>
      <c r="D49" s="47" t="s">
        <v>5532</v>
      </c>
      <c r="E49" s="47" t="s">
        <v>1731</v>
      </c>
      <c r="F49" s="47"/>
      <c r="G49" s="47"/>
      <c r="H49" s="47"/>
      <c r="I49" s="47"/>
      <c r="J49" s="47"/>
      <c r="K49" s="47"/>
      <c r="L49" s="47"/>
      <c r="M49" s="47"/>
      <c r="N49" s="47"/>
    </row>
    <row r="50" spans="2:14" x14ac:dyDescent="0.4">
      <c r="B50" s="47" t="s">
        <v>1737</v>
      </c>
      <c r="C50" s="47"/>
      <c r="D50" s="47" t="s">
        <v>5532</v>
      </c>
      <c r="E50" s="47" t="s">
        <v>1735</v>
      </c>
      <c r="F50" s="47"/>
      <c r="G50" s="47"/>
      <c r="H50" s="47"/>
      <c r="I50" s="47"/>
      <c r="J50" s="47"/>
      <c r="K50" s="47"/>
      <c r="L50" s="47"/>
      <c r="M50" s="47"/>
      <c r="N50" s="47"/>
    </row>
    <row r="51" spans="2:14" x14ac:dyDescent="0.4">
      <c r="B51" s="47" t="s">
        <v>1740</v>
      </c>
      <c r="C51" s="47"/>
      <c r="D51" s="47" t="s">
        <v>5532</v>
      </c>
      <c r="E51" s="47" t="s">
        <v>1231</v>
      </c>
      <c r="F51" s="47"/>
      <c r="G51" s="47"/>
      <c r="H51" s="47"/>
      <c r="I51" s="47"/>
      <c r="J51" s="47"/>
      <c r="K51" s="47"/>
      <c r="L51" s="47"/>
      <c r="M51" s="47"/>
      <c r="N51" s="47"/>
    </row>
    <row r="52" spans="2:14" x14ac:dyDescent="0.4">
      <c r="B52" s="47" t="s">
        <v>1750</v>
      </c>
      <c r="C52" s="47"/>
      <c r="D52" s="47" t="s">
        <v>5532</v>
      </c>
      <c r="E52" s="47" t="s">
        <v>1744</v>
      </c>
      <c r="F52" s="47"/>
      <c r="G52" s="47"/>
      <c r="H52" s="47"/>
      <c r="I52" s="47"/>
      <c r="J52" s="47"/>
      <c r="K52" s="47"/>
      <c r="L52" s="47"/>
      <c r="M52" s="47"/>
      <c r="N52" s="47"/>
    </row>
    <row r="53" spans="2:14" x14ac:dyDescent="0.4">
      <c r="B53" s="47" t="s">
        <v>1756</v>
      </c>
      <c r="C53" s="47"/>
      <c r="D53" s="47" t="s">
        <v>5532</v>
      </c>
      <c r="E53" s="47" t="s">
        <v>1752</v>
      </c>
      <c r="F53" s="47"/>
      <c r="G53" s="47"/>
      <c r="H53" s="47"/>
      <c r="I53" s="47"/>
      <c r="J53" s="47"/>
      <c r="K53" s="47"/>
      <c r="L53" s="47"/>
      <c r="M53" s="47"/>
      <c r="N53" s="47"/>
    </row>
    <row r="54" spans="2:14" x14ac:dyDescent="0.4">
      <c r="B54" s="47" t="s">
        <v>966</v>
      </c>
      <c r="C54" s="47"/>
      <c r="D54" s="47" t="s">
        <v>5532</v>
      </c>
      <c r="E54" s="47" t="s">
        <v>1200</v>
      </c>
      <c r="F54" s="47"/>
      <c r="G54" s="47"/>
      <c r="H54" s="47"/>
      <c r="I54" s="47"/>
      <c r="J54" s="47"/>
      <c r="K54" s="47"/>
      <c r="L54" s="47"/>
      <c r="M54" s="47"/>
      <c r="N54" s="47"/>
    </row>
    <row r="55" spans="2:14" x14ac:dyDescent="0.4">
      <c r="B55" s="47" t="s">
        <v>1761</v>
      </c>
      <c r="C55" s="47"/>
      <c r="D55" s="47" t="s">
        <v>5532</v>
      </c>
      <c r="E55" s="47" t="s">
        <v>1759</v>
      </c>
      <c r="F55" s="47"/>
      <c r="G55" s="47"/>
      <c r="H55" s="47"/>
      <c r="I55" s="47"/>
      <c r="J55" s="47"/>
      <c r="K55" s="47"/>
      <c r="L55" s="47"/>
      <c r="M55" s="47"/>
      <c r="N55" s="47"/>
    </row>
    <row r="56" spans="2:14" x14ac:dyDescent="0.4">
      <c r="B56" s="47" t="s">
        <v>237</v>
      </c>
      <c r="C56" s="47"/>
      <c r="D56" s="47" t="s">
        <v>5532</v>
      </c>
      <c r="E56" s="47" t="s">
        <v>1762</v>
      </c>
      <c r="F56" s="47"/>
      <c r="G56" s="47"/>
      <c r="H56" s="47"/>
      <c r="I56" s="47"/>
      <c r="J56" s="47"/>
      <c r="K56" s="47"/>
      <c r="L56" s="47"/>
      <c r="M56" s="47"/>
      <c r="N56" s="47"/>
    </row>
    <row r="57" spans="2:14" x14ac:dyDescent="0.4">
      <c r="B57" s="47" t="s">
        <v>1769</v>
      </c>
      <c r="C57" s="47"/>
      <c r="D57" s="47" t="s">
        <v>5532</v>
      </c>
      <c r="E57" s="47" t="s">
        <v>1767</v>
      </c>
      <c r="F57" s="47"/>
      <c r="G57" s="47"/>
      <c r="H57" s="47"/>
      <c r="I57" s="47"/>
      <c r="J57" s="47"/>
      <c r="K57" s="47"/>
      <c r="L57" s="47"/>
      <c r="M57" s="47"/>
      <c r="N57" s="47"/>
    </row>
    <row r="58" spans="2:14" x14ac:dyDescent="0.4">
      <c r="B58" s="47" t="s">
        <v>1773</v>
      </c>
      <c r="C58" s="47"/>
      <c r="D58" s="47" t="s">
        <v>5532</v>
      </c>
      <c r="E58" s="47" t="s">
        <v>1771</v>
      </c>
      <c r="F58" s="47"/>
      <c r="G58" s="47"/>
      <c r="H58" s="47"/>
      <c r="I58" s="47"/>
      <c r="J58" s="47"/>
      <c r="K58" s="47"/>
      <c r="L58" s="47"/>
      <c r="M58" s="47"/>
      <c r="N58" s="47"/>
    </row>
    <row r="59" spans="2:14" x14ac:dyDescent="0.4">
      <c r="B59" s="47" t="s">
        <v>1775</v>
      </c>
      <c r="C59" s="47"/>
      <c r="D59" s="47" t="s">
        <v>5532</v>
      </c>
      <c r="E59" s="47" t="s">
        <v>1052</v>
      </c>
      <c r="F59" s="47"/>
      <c r="G59" s="47"/>
      <c r="H59" s="47"/>
      <c r="I59" s="47"/>
      <c r="J59" s="47"/>
      <c r="K59" s="47"/>
      <c r="L59" s="47"/>
      <c r="M59" s="47"/>
      <c r="N59" s="47"/>
    </row>
    <row r="60" spans="2:14" x14ac:dyDescent="0.4">
      <c r="B60" s="47" t="s">
        <v>1781</v>
      </c>
      <c r="C60" s="47"/>
      <c r="D60" s="47" t="s">
        <v>5532</v>
      </c>
      <c r="E60" s="47" t="s">
        <v>1777</v>
      </c>
      <c r="F60" s="47"/>
      <c r="G60" s="47"/>
      <c r="H60" s="47"/>
      <c r="I60" s="47"/>
      <c r="J60" s="47"/>
      <c r="K60" s="47"/>
      <c r="L60" s="47"/>
      <c r="M60" s="47"/>
      <c r="N60" s="47"/>
    </row>
    <row r="61" spans="2:14" x14ac:dyDescent="0.4">
      <c r="B61" s="47" t="s">
        <v>148</v>
      </c>
      <c r="C61" s="47"/>
      <c r="D61" s="47" t="s">
        <v>5532</v>
      </c>
      <c r="E61" s="47" t="s">
        <v>1687</v>
      </c>
      <c r="F61" s="47"/>
      <c r="G61" s="47"/>
      <c r="H61" s="47"/>
      <c r="I61" s="47"/>
      <c r="J61" s="47"/>
      <c r="K61" s="47"/>
      <c r="L61" s="47"/>
      <c r="M61" s="47"/>
      <c r="N61" s="47"/>
    </row>
    <row r="62" spans="2:14" x14ac:dyDescent="0.4">
      <c r="B62" s="47" t="s">
        <v>1782</v>
      </c>
      <c r="C62" s="47"/>
      <c r="D62" s="47" t="s">
        <v>5532</v>
      </c>
      <c r="E62" s="47" t="s">
        <v>1606</v>
      </c>
      <c r="F62" s="47"/>
      <c r="G62" s="47"/>
      <c r="H62" s="47"/>
      <c r="I62" s="47"/>
      <c r="J62" s="47"/>
      <c r="K62" s="47"/>
      <c r="L62" s="47"/>
      <c r="M62" s="47"/>
      <c r="N62" s="47"/>
    </row>
    <row r="63" spans="2:14" x14ac:dyDescent="0.4">
      <c r="B63" s="47" t="s">
        <v>1787</v>
      </c>
      <c r="C63" s="47"/>
      <c r="D63" s="47" t="s">
        <v>5532</v>
      </c>
      <c r="E63" s="47" t="s">
        <v>1785</v>
      </c>
      <c r="F63" s="47"/>
      <c r="G63" s="47"/>
      <c r="H63" s="47"/>
      <c r="I63" s="47"/>
      <c r="J63" s="47"/>
      <c r="K63" s="47"/>
      <c r="L63" s="47"/>
      <c r="M63" s="47"/>
      <c r="N63" s="47"/>
    </row>
    <row r="64" spans="2:14" x14ac:dyDescent="0.4">
      <c r="B64" s="47" t="s">
        <v>1790</v>
      </c>
      <c r="C64" s="47"/>
      <c r="D64" s="47" t="s">
        <v>5532</v>
      </c>
      <c r="E64" s="47" t="s">
        <v>1421</v>
      </c>
      <c r="F64" s="47"/>
      <c r="G64" s="47"/>
      <c r="H64" s="47"/>
      <c r="I64" s="47"/>
      <c r="J64" s="47"/>
      <c r="K64" s="47"/>
      <c r="L64" s="47"/>
      <c r="M64" s="47"/>
      <c r="N64" s="47"/>
    </row>
    <row r="65" spans="2:14" x14ac:dyDescent="0.4">
      <c r="B65" s="47" t="s">
        <v>536</v>
      </c>
      <c r="C65" s="47"/>
      <c r="D65" s="47" t="s">
        <v>5532</v>
      </c>
      <c r="E65" s="47" t="s">
        <v>1792</v>
      </c>
      <c r="F65" s="47"/>
      <c r="G65" s="47"/>
      <c r="H65" s="47"/>
      <c r="I65" s="47"/>
      <c r="J65" s="47"/>
      <c r="K65" s="47"/>
      <c r="L65" s="47"/>
      <c r="M65" s="47"/>
      <c r="N65" s="47"/>
    </row>
    <row r="66" spans="2:14" x14ac:dyDescent="0.4">
      <c r="B66" s="47" t="s">
        <v>913</v>
      </c>
      <c r="C66" s="47"/>
      <c r="D66" s="47" t="s">
        <v>5532</v>
      </c>
      <c r="E66" s="47" t="s">
        <v>58</v>
      </c>
      <c r="F66" s="47"/>
      <c r="G66" s="47"/>
      <c r="H66" s="47"/>
      <c r="I66" s="47"/>
      <c r="J66" s="47"/>
      <c r="K66" s="47"/>
      <c r="L66" s="47"/>
      <c r="M66" s="47"/>
      <c r="N66" s="47"/>
    </row>
    <row r="67" spans="2:14" x14ac:dyDescent="0.4">
      <c r="B67" s="47" t="s">
        <v>1795</v>
      </c>
      <c r="C67" s="47"/>
      <c r="D67" s="47" t="s">
        <v>5532</v>
      </c>
      <c r="E67" s="47" t="s">
        <v>318</v>
      </c>
      <c r="F67" s="47"/>
      <c r="G67" s="47"/>
      <c r="H67" s="47"/>
      <c r="I67" s="47"/>
      <c r="J67" s="47"/>
      <c r="K67" s="47"/>
      <c r="L67" s="47"/>
      <c r="M67" s="47"/>
      <c r="N67" s="47"/>
    </row>
    <row r="68" spans="2:14" x14ac:dyDescent="0.4">
      <c r="B68" s="47" t="s">
        <v>683</v>
      </c>
      <c r="C68" s="47"/>
      <c r="D68" s="47" t="s">
        <v>5532</v>
      </c>
      <c r="E68" s="47" t="s">
        <v>1802</v>
      </c>
      <c r="F68" s="47"/>
      <c r="G68" s="47"/>
      <c r="H68" s="47"/>
      <c r="I68" s="47"/>
      <c r="J68" s="47"/>
      <c r="K68" s="47"/>
      <c r="L68" s="47"/>
      <c r="M68" s="47"/>
      <c r="N68" s="47"/>
    </row>
    <row r="69" spans="2:14" x14ac:dyDescent="0.4">
      <c r="B69" s="47" t="s">
        <v>608</v>
      </c>
      <c r="C69" s="47"/>
      <c r="D69" s="47" t="s">
        <v>5532</v>
      </c>
      <c r="E69" s="47" t="s">
        <v>1803</v>
      </c>
      <c r="F69" s="47"/>
      <c r="G69" s="47"/>
      <c r="H69" s="47"/>
      <c r="I69" s="47"/>
      <c r="J69" s="47"/>
      <c r="K69" s="47"/>
      <c r="L69" s="47"/>
      <c r="M69" s="47"/>
      <c r="N69" s="47"/>
    </row>
    <row r="70" spans="2:14" x14ac:dyDescent="0.4">
      <c r="B70" s="47" t="s">
        <v>143</v>
      </c>
      <c r="C70" s="47"/>
      <c r="D70" s="47" t="s">
        <v>5532</v>
      </c>
      <c r="E70" s="47" t="s">
        <v>1810</v>
      </c>
      <c r="F70" s="47"/>
      <c r="G70" s="47"/>
      <c r="H70" s="47"/>
      <c r="I70" s="47"/>
      <c r="J70" s="47"/>
      <c r="K70" s="47"/>
      <c r="L70" s="47"/>
      <c r="M70" s="47"/>
      <c r="N70" s="47"/>
    </row>
    <row r="71" spans="2:14" x14ac:dyDescent="0.4">
      <c r="B71" s="47" t="s">
        <v>1816</v>
      </c>
      <c r="C71" s="47"/>
      <c r="D71" s="47" t="s">
        <v>5532</v>
      </c>
      <c r="E71" s="47" t="s">
        <v>574</v>
      </c>
      <c r="F71" s="47"/>
      <c r="G71" s="47"/>
      <c r="H71" s="47"/>
      <c r="I71" s="47"/>
      <c r="J71" s="47"/>
      <c r="K71" s="47"/>
      <c r="L71" s="47"/>
      <c r="M71" s="47"/>
      <c r="N71" s="47"/>
    </row>
    <row r="72" spans="2:14" x14ac:dyDescent="0.4">
      <c r="B72" s="47" t="s">
        <v>938</v>
      </c>
      <c r="C72" s="47"/>
      <c r="D72" s="47" t="s">
        <v>5532</v>
      </c>
      <c r="E72" s="47" t="s">
        <v>1822</v>
      </c>
      <c r="F72" s="47"/>
      <c r="G72" s="47"/>
      <c r="H72" s="47"/>
      <c r="I72" s="47"/>
      <c r="J72" s="47"/>
      <c r="K72" s="47"/>
      <c r="L72" s="47"/>
      <c r="M72" s="47"/>
      <c r="N72" s="47"/>
    </row>
    <row r="73" spans="2:14" x14ac:dyDescent="0.4">
      <c r="B73" s="47" t="s">
        <v>985</v>
      </c>
      <c r="C73" s="47"/>
      <c r="D73" s="47" t="s">
        <v>5532</v>
      </c>
      <c r="E73" s="47" t="s">
        <v>1825</v>
      </c>
      <c r="F73" s="47"/>
      <c r="G73" s="47"/>
      <c r="H73" s="47"/>
      <c r="I73" s="47"/>
      <c r="J73" s="47"/>
      <c r="K73" s="47"/>
      <c r="L73" s="47"/>
      <c r="M73" s="47"/>
      <c r="N73" s="47"/>
    </row>
    <row r="74" spans="2:14" x14ac:dyDescent="0.4">
      <c r="B74" s="47" t="s">
        <v>1578</v>
      </c>
      <c r="C74" s="47"/>
      <c r="D74" s="47" t="s">
        <v>5532</v>
      </c>
      <c r="E74" s="47" t="s">
        <v>1829</v>
      </c>
      <c r="F74" s="47"/>
      <c r="G74" s="47"/>
      <c r="H74" s="47"/>
      <c r="I74" s="47"/>
      <c r="J74" s="47"/>
      <c r="K74" s="47"/>
      <c r="L74" s="47"/>
      <c r="M74" s="47"/>
      <c r="N74" s="47"/>
    </row>
    <row r="75" spans="2:14" x14ac:dyDescent="0.4">
      <c r="B75" s="47" t="s">
        <v>1836</v>
      </c>
      <c r="C75" s="47"/>
      <c r="D75" s="47" t="s">
        <v>5532</v>
      </c>
      <c r="E75" s="47" t="s">
        <v>1833</v>
      </c>
      <c r="F75" s="47"/>
      <c r="G75" s="47"/>
      <c r="H75" s="47"/>
      <c r="I75" s="47"/>
      <c r="J75" s="47"/>
      <c r="K75" s="47"/>
      <c r="L75" s="47"/>
      <c r="M75" s="47"/>
      <c r="N75" s="47"/>
    </row>
    <row r="76" spans="2:14" x14ac:dyDescent="0.4">
      <c r="B76" s="47" t="s">
        <v>1842</v>
      </c>
      <c r="C76" s="47"/>
      <c r="D76" s="47" t="s">
        <v>5532</v>
      </c>
      <c r="E76" s="47" t="s">
        <v>1837</v>
      </c>
      <c r="F76" s="47"/>
      <c r="G76" s="47"/>
      <c r="H76" s="47"/>
      <c r="I76" s="47"/>
      <c r="J76" s="47"/>
      <c r="K76" s="47"/>
      <c r="L76" s="47"/>
      <c r="M76" s="47"/>
      <c r="N76" s="47"/>
    </row>
    <row r="77" spans="2:14" x14ac:dyDescent="0.4">
      <c r="B77" s="47" t="s">
        <v>1853</v>
      </c>
      <c r="C77" s="47"/>
      <c r="D77" s="47" t="s">
        <v>5532</v>
      </c>
      <c r="E77" s="47" t="s">
        <v>1848</v>
      </c>
      <c r="F77" s="47"/>
      <c r="G77" s="47"/>
      <c r="H77" s="47"/>
      <c r="I77" s="47"/>
      <c r="J77" s="47"/>
      <c r="K77" s="47"/>
      <c r="L77" s="47"/>
      <c r="M77" s="47"/>
      <c r="N77" s="47"/>
    </row>
    <row r="78" spans="2:14" x14ac:dyDescent="0.4">
      <c r="B78" s="47" t="s">
        <v>626</v>
      </c>
      <c r="C78" s="47"/>
      <c r="D78" s="47" t="s">
        <v>5532</v>
      </c>
      <c r="E78" s="47" t="s">
        <v>1230</v>
      </c>
      <c r="F78" s="47"/>
      <c r="G78" s="47"/>
      <c r="H78" s="47"/>
      <c r="I78" s="47"/>
      <c r="J78" s="47"/>
      <c r="K78" s="47"/>
      <c r="L78" s="47"/>
      <c r="M78" s="47"/>
      <c r="N78" s="47"/>
    </row>
    <row r="79" spans="2:14" x14ac:dyDescent="0.4">
      <c r="B79" s="47" t="s">
        <v>1866</v>
      </c>
      <c r="C79" s="47"/>
      <c r="D79" s="47" t="s">
        <v>5532</v>
      </c>
      <c r="E79" s="47" t="s">
        <v>1860</v>
      </c>
      <c r="F79" s="47"/>
      <c r="G79" s="47"/>
      <c r="H79" s="47"/>
      <c r="I79" s="47"/>
      <c r="J79" s="47"/>
      <c r="K79" s="47"/>
      <c r="L79" s="47"/>
      <c r="M79" s="47"/>
      <c r="N79" s="47"/>
    </row>
    <row r="80" spans="2:14" x14ac:dyDescent="0.4">
      <c r="B80" s="47" t="s">
        <v>1322</v>
      </c>
      <c r="C80" s="47"/>
      <c r="D80" s="47" t="s">
        <v>5532</v>
      </c>
      <c r="E80" s="47" t="s">
        <v>1011</v>
      </c>
      <c r="F80" s="47"/>
      <c r="G80" s="47"/>
      <c r="H80" s="47"/>
      <c r="I80" s="47"/>
      <c r="J80" s="47"/>
      <c r="K80" s="47"/>
      <c r="L80" s="47"/>
      <c r="M80" s="47"/>
      <c r="N80" s="47"/>
    </row>
    <row r="81" spans="2:14" x14ac:dyDescent="0.4">
      <c r="B81" s="47" t="s">
        <v>1873</v>
      </c>
      <c r="C81" s="47"/>
      <c r="D81" s="47" t="s">
        <v>5532</v>
      </c>
      <c r="E81" s="47" t="s">
        <v>1869</v>
      </c>
      <c r="F81" s="47"/>
      <c r="G81" s="47"/>
      <c r="H81" s="47"/>
      <c r="I81" s="47"/>
      <c r="J81" s="47"/>
      <c r="K81" s="47"/>
      <c r="L81" s="47"/>
      <c r="M81" s="47"/>
      <c r="N81" s="47"/>
    </row>
    <row r="82" spans="2:14" x14ac:dyDescent="0.4">
      <c r="B82" s="47" t="s">
        <v>1350</v>
      </c>
      <c r="C82" s="47"/>
      <c r="D82" s="47" t="s">
        <v>5532</v>
      </c>
      <c r="E82" s="47" t="s">
        <v>1876</v>
      </c>
      <c r="F82" s="47"/>
      <c r="G82" s="47"/>
      <c r="H82" s="47"/>
      <c r="I82" s="47"/>
      <c r="J82" s="47"/>
      <c r="K82" s="47"/>
      <c r="L82" s="47"/>
      <c r="M82" s="47"/>
      <c r="N82" s="47"/>
    </row>
    <row r="83" spans="2:14" x14ac:dyDescent="0.4">
      <c r="B83" s="47" t="s">
        <v>1879</v>
      </c>
      <c r="C83" s="47"/>
      <c r="D83" s="47" t="s">
        <v>5532</v>
      </c>
      <c r="E83" s="47" t="s">
        <v>576</v>
      </c>
      <c r="F83" s="47"/>
      <c r="G83" s="47"/>
      <c r="H83" s="47"/>
      <c r="I83" s="47"/>
      <c r="J83" s="47"/>
      <c r="K83" s="47"/>
      <c r="L83" s="47"/>
      <c r="M83" s="47"/>
      <c r="N83" s="47"/>
    </row>
    <row r="84" spans="2:14" x14ac:dyDescent="0.4">
      <c r="B84" s="47" t="s">
        <v>1884</v>
      </c>
      <c r="C84" s="47"/>
      <c r="D84" s="47" t="s">
        <v>5532</v>
      </c>
      <c r="E84" s="47" t="s">
        <v>1882</v>
      </c>
      <c r="F84" s="47"/>
      <c r="G84" s="47"/>
      <c r="H84" s="47"/>
      <c r="I84" s="47"/>
      <c r="J84" s="47"/>
      <c r="K84" s="47"/>
      <c r="L84" s="47"/>
      <c r="M84" s="47"/>
      <c r="N84" s="47"/>
    </row>
    <row r="85" spans="2:14" x14ac:dyDescent="0.4">
      <c r="B85" s="47" t="s">
        <v>1886</v>
      </c>
      <c r="C85" s="47"/>
      <c r="D85" s="47" t="s">
        <v>5532</v>
      </c>
      <c r="E85" s="47" t="s">
        <v>1615</v>
      </c>
      <c r="F85" s="47"/>
      <c r="G85" s="47"/>
      <c r="H85" s="47"/>
      <c r="I85" s="47"/>
      <c r="J85" s="47"/>
      <c r="K85" s="47"/>
      <c r="L85" s="47"/>
      <c r="M85" s="47"/>
      <c r="N85" s="47"/>
    </row>
    <row r="86" spans="2:14" x14ac:dyDescent="0.4">
      <c r="B86" s="47" t="s">
        <v>1889</v>
      </c>
      <c r="C86" s="47"/>
      <c r="D86" s="47" t="s">
        <v>5532</v>
      </c>
      <c r="E86" s="47" t="s">
        <v>777</v>
      </c>
      <c r="F86" s="47"/>
      <c r="G86" s="47"/>
      <c r="H86" s="47"/>
      <c r="I86" s="47"/>
      <c r="J86" s="47"/>
      <c r="K86" s="47"/>
      <c r="L86" s="47"/>
      <c r="M86" s="47"/>
      <c r="N86" s="47"/>
    </row>
    <row r="87" spans="2:14" x14ac:dyDescent="0.4">
      <c r="B87" s="47" t="s">
        <v>1672</v>
      </c>
      <c r="C87" s="47"/>
      <c r="D87" s="47" t="s">
        <v>5532</v>
      </c>
      <c r="E87" s="47" t="s">
        <v>1891</v>
      </c>
      <c r="F87" s="47"/>
      <c r="G87" s="47"/>
      <c r="H87" s="47"/>
      <c r="I87" s="47"/>
      <c r="J87" s="47"/>
      <c r="K87" s="47"/>
      <c r="L87" s="47"/>
      <c r="M87" s="47"/>
      <c r="N87" s="47"/>
    </row>
    <row r="88" spans="2:14" x14ac:dyDescent="0.4">
      <c r="B88" s="47" t="s">
        <v>1028</v>
      </c>
      <c r="C88" s="47"/>
      <c r="D88" s="47" t="s">
        <v>5532</v>
      </c>
      <c r="E88" s="47" t="s">
        <v>999</v>
      </c>
      <c r="F88" s="47"/>
      <c r="G88" s="47"/>
      <c r="H88" s="47"/>
      <c r="I88" s="47"/>
      <c r="J88" s="47"/>
      <c r="K88" s="47"/>
      <c r="L88" s="47"/>
      <c r="M88" s="47"/>
      <c r="N88" s="47"/>
    </row>
    <row r="89" spans="2:14" x14ac:dyDescent="0.4">
      <c r="B89" s="47" t="s">
        <v>1628</v>
      </c>
      <c r="C89" s="47"/>
      <c r="D89" s="47" t="s">
        <v>5532</v>
      </c>
      <c r="E89" s="47" t="s">
        <v>1893</v>
      </c>
      <c r="F89" s="47"/>
      <c r="G89" s="47"/>
      <c r="H89" s="47"/>
      <c r="I89" s="47"/>
      <c r="J89" s="47"/>
      <c r="K89" s="47"/>
      <c r="L89" s="47"/>
      <c r="M89" s="47"/>
      <c r="N89" s="47"/>
    </row>
    <row r="90" spans="2:14" x14ac:dyDescent="0.4">
      <c r="B90" s="47" t="s">
        <v>1840</v>
      </c>
      <c r="C90" s="47"/>
      <c r="D90" s="47" t="s">
        <v>5532</v>
      </c>
      <c r="E90" s="47" t="s">
        <v>629</v>
      </c>
      <c r="F90" s="47"/>
      <c r="G90" s="47"/>
      <c r="H90" s="47"/>
      <c r="I90" s="47"/>
      <c r="J90" s="47"/>
      <c r="K90" s="47"/>
      <c r="L90" s="47"/>
      <c r="M90" s="47"/>
      <c r="N90" s="47"/>
    </row>
    <row r="91" spans="2:14" x14ac:dyDescent="0.4">
      <c r="B91" s="47" t="s">
        <v>1894</v>
      </c>
      <c r="C91" s="47"/>
      <c r="D91" s="47" t="s">
        <v>5532</v>
      </c>
      <c r="E91" s="47" t="s">
        <v>1726</v>
      </c>
      <c r="F91" s="47"/>
      <c r="G91" s="47"/>
      <c r="H91" s="47"/>
      <c r="I91" s="47"/>
      <c r="J91" s="47"/>
      <c r="K91" s="47"/>
      <c r="L91" s="47"/>
      <c r="M91" s="47"/>
      <c r="N91" s="47"/>
    </row>
    <row r="92" spans="2:14" x14ac:dyDescent="0.4">
      <c r="B92" s="47" t="s">
        <v>1908</v>
      </c>
      <c r="C92" s="47"/>
      <c r="D92" s="47" t="s">
        <v>5532</v>
      </c>
      <c r="E92" s="47" t="s">
        <v>1900</v>
      </c>
      <c r="F92" s="47"/>
      <c r="G92" s="47"/>
      <c r="H92" s="47"/>
      <c r="I92" s="47"/>
      <c r="J92" s="47"/>
      <c r="K92" s="47"/>
      <c r="L92" s="47"/>
      <c r="M92" s="47"/>
      <c r="N92" s="47"/>
    </row>
    <row r="93" spans="2:14" x14ac:dyDescent="0.4">
      <c r="B93" s="47" t="s">
        <v>496</v>
      </c>
      <c r="C93" s="47"/>
      <c r="D93" s="47" t="s">
        <v>5532</v>
      </c>
      <c r="E93" s="47" t="s">
        <v>1355</v>
      </c>
      <c r="F93" s="47"/>
      <c r="G93" s="47"/>
      <c r="H93" s="47"/>
      <c r="I93" s="47"/>
      <c r="J93" s="47"/>
      <c r="K93" s="47"/>
      <c r="L93" s="47"/>
      <c r="M93" s="47"/>
      <c r="N93" s="47"/>
    </row>
    <row r="94" spans="2:14" x14ac:dyDescent="0.4">
      <c r="B94" s="47" t="s">
        <v>399</v>
      </c>
      <c r="C94" s="47"/>
      <c r="D94" s="47" t="s">
        <v>5532</v>
      </c>
      <c r="E94" s="47" t="s">
        <v>1821</v>
      </c>
      <c r="F94" s="47"/>
      <c r="G94" s="47"/>
      <c r="H94" s="47"/>
      <c r="I94" s="47"/>
      <c r="J94" s="47"/>
      <c r="K94" s="47"/>
      <c r="L94" s="47"/>
      <c r="M94" s="47"/>
      <c r="N94" s="47"/>
    </row>
    <row r="95" spans="2:14" x14ac:dyDescent="0.4">
      <c r="B95" s="47" t="s">
        <v>1143</v>
      </c>
      <c r="C95" s="47"/>
      <c r="D95" s="47" t="s">
        <v>5532</v>
      </c>
      <c r="E95" s="47" t="s">
        <v>1119</v>
      </c>
      <c r="F95" s="47"/>
      <c r="G95" s="47"/>
      <c r="H95" s="47"/>
      <c r="I95" s="47"/>
      <c r="J95" s="47"/>
      <c r="K95" s="47"/>
      <c r="L95" s="47"/>
      <c r="M95" s="47"/>
      <c r="N95" s="47"/>
    </row>
    <row r="96" spans="2:14" x14ac:dyDescent="0.4">
      <c r="B96" s="47" t="s">
        <v>1376</v>
      </c>
      <c r="C96" s="47"/>
      <c r="D96" s="47" t="s">
        <v>5532</v>
      </c>
      <c r="E96" s="47" t="s">
        <v>1913</v>
      </c>
      <c r="F96" s="47"/>
      <c r="G96" s="47"/>
      <c r="H96" s="47"/>
      <c r="I96" s="47"/>
      <c r="J96" s="47"/>
      <c r="K96" s="47"/>
      <c r="L96" s="47"/>
      <c r="M96" s="47"/>
      <c r="N96" s="47"/>
    </row>
    <row r="97" spans="2:14" x14ac:dyDescent="0.4">
      <c r="B97" s="47" t="s">
        <v>16</v>
      </c>
      <c r="C97" s="47"/>
      <c r="D97" s="47" t="s">
        <v>5532</v>
      </c>
      <c r="E97" s="47" t="s">
        <v>1914</v>
      </c>
      <c r="F97" s="47"/>
      <c r="G97" s="47"/>
      <c r="H97" s="47"/>
      <c r="I97" s="47"/>
      <c r="J97" s="47"/>
      <c r="K97" s="47"/>
      <c r="L97" s="47"/>
      <c r="M97" s="47"/>
      <c r="N97" s="47"/>
    </row>
    <row r="98" spans="2:14" x14ac:dyDescent="0.4">
      <c r="B98" s="47" t="s">
        <v>1922</v>
      </c>
      <c r="C98" s="47"/>
      <c r="D98" s="47" t="s">
        <v>5532</v>
      </c>
      <c r="E98" s="47" t="s">
        <v>1918</v>
      </c>
      <c r="F98" s="47"/>
      <c r="G98" s="47"/>
      <c r="H98" s="47"/>
      <c r="I98" s="47"/>
      <c r="J98" s="47"/>
      <c r="K98" s="47"/>
      <c r="L98" s="47"/>
      <c r="M98" s="47"/>
      <c r="N98" s="47"/>
    </row>
    <row r="99" spans="2:14" x14ac:dyDescent="0.4">
      <c r="B99" s="47" t="s">
        <v>316</v>
      </c>
      <c r="C99" s="47"/>
      <c r="D99" s="47" t="s">
        <v>5532</v>
      </c>
      <c r="E99" s="47" t="s">
        <v>46</v>
      </c>
      <c r="F99" s="47"/>
      <c r="G99" s="47"/>
      <c r="H99" s="47"/>
      <c r="I99" s="47"/>
      <c r="J99" s="47"/>
      <c r="K99" s="47"/>
      <c r="L99" s="47"/>
      <c r="M99" s="47"/>
      <c r="N99" s="47"/>
    </row>
    <row r="100" spans="2:14" x14ac:dyDescent="0.4">
      <c r="B100" s="47" t="s">
        <v>1907</v>
      </c>
      <c r="C100" s="47"/>
      <c r="D100" s="47" t="s">
        <v>5532</v>
      </c>
      <c r="E100" s="47" t="s">
        <v>1924</v>
      </c>
      <c r="F100" s="47"/>
      <c r="G100" s="47"/>
      <c r="H100" s="47"/>
      <c r="I100" s="47"/>
      <c r="J100" s="47"/>
      <c r="K100" s="47"/>
      <c r="L100" s="47"/>
      <c r="M100" s="47"/>
      <c r="N100" s="47"/>
    </row>
    <row r="101" spans="2:14" x14ac:dyDescent="0.4">
      <c r="B101" s="47" t="s">
        <v>302</v>
      </c>
      <c r="C101" s="47"/>
      <c r="D101" s="47" t="s">
        <v>5532</v>
      </c>
      <c r="E101" s="47" t="s">
        <v>240</v>
      </c>
      <c r="F101" s="47"/>
      <c r="G101" s="47"/>
      <c r="H101" s="47"/>
      <c r="I101" s="47"/>
      <c r="J101" s="47"/>
      <c r="K101" s="47"/>
      <c r="L101" s="47"/>
      <c r="M101" s="47"/>
      <c r="N101" s="47"/>
    </row>
    <row r="102" spans="2:14" x14ac:dyDescent="0.4">
      <c r="B102" s="47" t="s">
        <v>163</v>
      </c>
      <c r="C102" s="47"/>
      <c r="D102" s="47" t="s">
        <v>5532</v>
      </c>
      <c r="E102" s="47" t="s">
        <v>1722</v>
      </c>
      <c r="F102" s="47"/>
      <c r="G102" s="47"/>
      <c r="H102" s="47"/>
      <c r="I102" s="47"/>
      <c r="J102" s="47"/>
      <c r="K102" s="47"/>
      <c r="L102" s="47"/>
      <c r="M102" s="47"/>
      <c r="N102" s="47"/>
    </row>
    <row r="103" spans="2:14" x14ac:dyDescent="0.4">
      <c r="B103" s="47" t="s">
        <v>96</v>
      </c>
      <c r="C103" s="47"/>
      <c r="D103" s="47" t="s">
        <v>5532</v>
      </c>
      <c r="E103" s="47" t="s">
        <v>1927</v>
      </c>
      <c r="F103" s="47"/>
      <c r="G103" s="47"/>
      <c r="H103" s="47"/>
      <c r="I103" s="47"/>
      <c r="J103" s="47"/>
      <c r="K103" s="47"/>
      <c r="L103" s="47"/>
      <c r="M103" s="47"/>
      <c r="N103" s="47"/>
    </row>
    <row r="104" spans="2:14" x14ac:dyDescent="0.4">
      <c r="B104" s="47" t="s">
        <v>1929</v>
      </c>
      <c r="C104" s="47"/>
      <c r="D104" s="47" t="s">
        <v>5532</v>
      </c>
      <c r="E104" s="47" t="s">
        <v>1928</v>
      </c>
      <c r="F104" s="47"/>
      <c r="G104" s="47"/>
      <c r="H104" s="47"/>
      <c r="I104" s="47"/>
      <c r="J104" s="47"/>
      <c r="K104" s="47"/>
      <c r="L104" s="47"/>
      <c r="M104" s="47"/>
      <c r="N104" s="47"/>
    </row>
    <row r="105" spans="2:14" x14ac:dyDescent="0.4">
      <c r="B105" s="47" t="s">
        <v>1865</v>
      </c>
      <c r="C105" s="47"/>
      <c r="D105" s="47" t="s">
        <v>5532</v>
      </c>
      <c r="E105" s="47" t="s">
        <v>1931</v>
      </c>
      <c r="F105" s="47"/>
      <c r="G105" s="47"/>
      <c r="H105" s="47"/>
      <c r="I105" s="47"/>
      <c r="J105" s="47"/>
      <c r="K105" s="47"/>
      <c r="L105" s="47"/>
      <c r="M105" s="47"/>
      <c r="N105" s="47"/>
    </row>
    <row r="106" spans="2:14" x14ac:dyDescent="0.4">
      <c r="B106" s="47" t="s">
        <v>135</v>
      </c>
      <c r="C106" s="47"/>
      <c r="D106" s="47" t="s">
        <v>5532</v>
      </c>
      <c r="E106" s="47" t="s">
        <v>1149</v>
      </c>
      <c r="F106" s="47"/>
      <c r="G106" s="47"/>
      <c r="H106" s="47"/>
      <c r="I106" s="47"/>
      <c r="J106" s="47"/>
      <c r="K106" s="47"/>
      <c r="L106" s="47"/>
      <c r="M106" s="47"/>
      <c r="N106" s="47"/>
    </row>
    <row r="107" spans="2:14" x14ac:dyDescent="0.4">
      <c r="B107" s="47" t="s">
        <v>1532</v>
      </c>
      <c r="C107" s="47"/>
      <c r="D107" s="47" t="s">
        <v>5532</v>
      </c>
      <c r="E107" s="47" t="s">
        <v>1743</v>
      </c>
      <c r="F107" s="47"/>
      <c r="G107" s="47"/>
      <c r="H107" s="47"/>
      <c r="I107" s="47"/>
      <c r="J107" s="47"/>
      <c r="K107" s="47"/>
      <c r="L107" s="47"/>
      <c r="M107" s="47"/>
      <c r="N107" s="47"/>
    </row>
    <row r="108" spans="2:14" x14ac:dyDescent="0.4">
      <c r="B108" s="47" t="s">
        <v>1637</v>
      </c>
      <c r="C108" s="47"/>
      <c r="D108" s="47" t="s">
        <v>5532</v>
      </c>
      <c r="E108" s="47" t="s">
        <v>1935</v>
      </c>
      <c r="F108" s="47"/>
      <c r="G108" s="47"/>
      <c r="H108" s="47"/>
      <c r="I108" s="47"/>
      <c r="J108" s="47"/>
      <c r="K108" s="47"/>
      <c r="L108" s="47"/>
      <c r="M108" s="47"/>
      <c r="N108" s="47"/>
    </row>
    <row r="109" spans="2:14" x14ac:dyDescent="0.4">
      <c r="B109" s="47" t="s">
        <v>1531</v>
      </c>
      <c r="C109" s="47"/>
      <c r="D109" s="47" t="s">
        <v>5532</v>
      </c>
      <c r="E109" s="47" t="s">
        <v>1661</v>
      </c>
      <c r="F109" s="47"/>
      <c r="G109" s="47"/>
      <c r="H109" s="47"/>
      <c r="I109" s="47"/>
      <c r="J109" s="47"/>
      <c r="K109" s="47"/>
      <c r="L109" s="47"/>
      <c r="M109" s="47"/>
      <c r="N109" s="47"/>
    </row>
    <row r="110" spans="2:14" x14ac:dyDescent="0.4">
      <c r="B110" s="47" t="s">
        <v>1943</v>
      </c>
      <c r="C110" s="47"/>
      <c r="D110" s="47" t="s">
        <v>5532</v>
      </c>
      <c r="E110" s="47" t="s">
        <v>1938</v>
      </c>
      <c r="F110" s="47"/>
      <c r="G110" s="47"/>
      <c r="H110" s="47"/>
      <c r="I110" s="47"/>
      <c r="J110" s="47"/>
      <c r="K110" s="47"/>
      <c r="L110" s="47"/>
      <c r="M110" s="47"/>
      <c r="N110" s="47"/>
    </row>
    <row r="111" spans="2:14" x14ac:dyDescent="0.4">
      <c r="B111" s="47" t="s">
        <v>1946</v>
      </c>
      <c r="C111" s="47"/>
      <c r="D111" s="47" t="s">
        <v>5532</v>
      </c>
      <c r="E111" s="47" t="s">
        <v>1046</v>
      </c>
      <c r="F111" s="47"/>
      <c r="G111" s="47"/>
      <c r="H111" s="47"/>
      <c r="I111" s="47"/>
      <c r="J111" s="47"/>
      <c r="K111" s="47"/>
      <c r="L111" s="47"/>
      <c r="M111" s="47"/>
      <c r="N111" s="47"/>
    </row>
    <row r="112" spans="2:14" x14ac:dyDescent="0.4">
      <c r="B112" s="47" t="s">
        <v>189</v>
      </c>
      <c r="C112" s="47"/>
      <c r="D112" s="47" t="s">
        <v>5532</v>
      </c>
      <c r="E112" s="47" t="s">
        <v>1950</v>
      </c>
      <c r="F112" s="47"/>
      <c r="G112" s="47"/>
      <c r="H112" s="47"/>
      <c r="I112" s="47"/>
      <c r="J112" s="47"/>
      <c r="K112" s="47"/>
      <c r="L112" s="47"/>
      <c r="M112" s="47"/>
      <c r="N112" s="47"/>
    </row>
    <row r="113" spans="2:14" x14ac:dyDescent="0.4">
      <c r="B113" s="47" t="s">
        <v>1960</v>
      </c>
      <c r="C113" s="47"/>
      <c r="D113" s="47" t="s">
        <v>5532</v>
      </c>
      <c r="E113" s="47" t="s">
        <v>1957</v>
      </c>
      <c r="F113" s="47"/>
      <c r="G113" s="47"/>
      <c r="H113" s="47"/>
      <c r="I113" s="47"/>
      <c r="J113" s="47"/>
      <c r="K113" s="47"/>
      <c r="L113" s="47"/>
      <c r="M113" s="47"/>
      <c r="N113" s="47"/>
    </row>
    <row r="114" spans="2:14" x14ac:dyDescent="0.4">
      <c r="B114" s="47" t="s">
        <v>1965</v>
      </c>
      <c r="C114" s="47"/>
      <c r="D114" s="47" t="s">
        <v>5532</v>
      </c>
      <c r="E114" s="47" t="s">
        <v>1961</v>
      </c>
      <c r="F114" s="47"/>
      <c r="G114" s="47"/>
      <c r="H114" s="47"/>
      <c r="I114" s="47"/>
      <c r="J114" s="47"/>
      <c r="K114" s="47"/>
      <c r="L114" s="47"/>
      <c r="M114" s="47"/>
      <c r="N114" s="47"/>
    </row>
    <row r="115" spans="2:14" x14ac:dyDescent="0.4">
      <c r="B115" s="47" t="s">
        <v>1976</v>
      </c>
      <c r="C115" s="47"/>
      <c r="D115" s="47" t="s">
        <v>5532</v>
      </c>
      <c r="E115" s="47" t="s">
        <v>1968</v>
      </c>
      <c r="F115" s="47"/>
      <c r="G115" s="47"/>
      <c r="H115" s="47"/>
      <c r="I115" s="47"/>
      <c r="J115" s="47"/>
      <c r="K115" s="47"/>
      <c r="L115" s="47"/>
      <c r="M115" s="47"/>
      <c r="N115" s="47"/>
    </row>
    <row r="116" spans="2:14" x14ac:dyDescent="0.4">
      <c r="B116" s="47" t="s">
        <v>647</v>
      </c>
      <c r="C116" s="47"/>
      <c r="D116" s="47" t="s">
        <v>5532</v>
      </c>
      <c r="E116" s="47" t="s">
        <v>644</v>
      </c>
      <c r="F116" s="47"/>
      <c r="G116" s="47"/>
      <c r="H116" s="47"/>
      <c r="I116" s="47"/>
      <c r="J116" s="47"/>
      <c r="K116" s="47"/>
      <c r="L116" s="47"/>
      <c r="M116" s="47"/>
      <c r="N116" s="47"/>
    </row>
    <row r="117" spans="2:14" x14ac:dyDescent="0.4">
      <c r="B117" s="47" t="s">
        <v>223</v>
      </c>
      <c r="C117" s="47"/>
      <c r="D117" s="47" t="s">
        <v>5532</v>
      </c>
      <c r="E117" s="47" t="s">
        <v>1258</v>
      </c>
      <c r="F117" s="47"/>
      <c r="G117" s="47"/>
      <c r="H117" s="47"/>
      <c r="I117" s="47"/>
      <c r="J117" s="47"/>
      <c r="K117" s="47"/>
      <c r="L117" s="47"/>
      <c r="M117" s="47"/>
      <c r="N117" s="47"/>
    </row>
    <row r="118" spans="2:14" x14ac:dyDescent="0.4">
      <c r="B118" s="47" t="s">
        <v>1982</v>
      </c>
      <c r="C118" s="47"/>
      <c r="D118" s="47" t="s">
        <v>5532</v>
      </c>
      <c r="E118" s="47" t="s">
        <v>1979</v>
      </c>
      <c r="F118" s="47"/>
      <c r="G118" s="47"/>
      <c r="H118" s="47"/>
      <c r="I118" s="47"/>
      <c r="J118" s="47"/>
      <c r="K118" s="47"/>
      <c r="L118" s="47"/>
      <c r="M118" s="47"/>
      <c r="N118" s="47"/>
    </row>
    <row r="119" spans="2:14" x14ac:dyDescent="0.4">
      <c r="B119" s="47" t="s">
        <v>365</v>
      </c>
      <c r="C119" s="47"/>
      <c r="D119" s="47" t="s">
        <v>5532</v>
      </c>
      <c r="E119" s="47" t="s">
        <v>1654</v>
      </c>
      <c r="F119" s="47"/>
      <c r="G119" s="47"/>
      <c r="H119" s="47"/>
      <c r="I119" s="47"/>
      <c r="J119" s="47"/>
      <c r="K119" s="47"/>
      <c r="L119" s="47"/>
      <c r="M119" s="47"/>
      <c r="N119" s="47"/>
    </row>
    <row r="120" spans="2:14" x14ac:dyDescent="0.4">
      <c r="B120" s="47" t="s">
        <v>1990</v>
      </c>
      <c r="C120" s="47"/>
      <c r="D120" s="47" t="s">
        <v>5532</v>
      </c>
      <c r="E120" s="47" t="s">
        <v>1989</v>
      </c>
      <c r="F120" s="47"/>
      <c r="G120" s="47"/>
      <c r="H120" s="47"/>
      <c r="I120" s="47"/>
      <c r="J120" s="47"/>
      <c r="K120" s="47"/>
      <c r="L120" s="47"/>
      <c r="M120" s="47"/>
      <c r="N120" s="47"/>
    </row>
    <row r="121" spans="2:14" x14ac:dyDescent="0.4">
      <c r="B121" s="47" t="s">
        <v>1828</v>
      </c>
      <c r="C121" s="47"/>
      <c r="D121" s="47" t="s">
        <v>5532</v>
      </c>
      <c r="E121" s="47" t="s">
        <v>32</v>
      </c>
      <c r="F121" s="47"/>
      <c r="G121" s="47"/>
      <c r="H121" s="47"/>
      <c r="I121" s="47"/>
      <c r="J121" s="47"/>
      <c r="K121" s="47"/>
      <c r="L121" s="47"/>
      <c r="M121" s="47"/>
      <c r="N121" s="47"/>
    </row>
    <row r="122" spans="2:14" x14ac:dyDescent="0.4">
      <c r="B122" s="47" t="s">
        <v>1992</v>
      </c>
      <c r="C122" s="47"/>
      <c r="D122" s="47" t="s">
        <v>5532</v>
      </c>
      <c r="E122" s="47" t="s">
        <v>1850</v>
      </c>
      <c r="F122" s="47"/>
      <c r="G122" s="47"/>
      <c r="H122" s="47"/>
      <c r="I122" s="47"/>
      <c r="J122" s="47"/>
      <c r="K122" s="47"/>
      <c r="L122" s="47"/>
      <c r="M122" s="47"/>
      <c r="N122" s="47"/>
    </row>
    <row r="123" spans="2:14" x14ac:dyDescent="0.4">
      <c r="B123" s="47" t="s">
        <v>1319</v>
      </c>
      <c r="C123" s="47"/>
      <c r="D123" s="47" t="s">
        <v>5532</v>
      </c>
      <c r="E123" s="47" t="s">
        <v>1994</v>
      </c>
      <c r="F123" s="47"/>
      <c r="G123" s="47"/>
      <c r="H123" s="47"/>
      <c r="I123" s="47"/>
      <c r="J123" s="47"/>
      <c r="K123" s="47"/>
      <c r="L123" s="47"/>
      <c r="M123" s="47"/>
      <c r="N123" s="47"/>
    </row>
    <row r="124" spans="2:14" x14ac:dyDescent="0.4">
      <c r="B124" s="47" t="s">
        <v>1934</v>
      </c>
      <c r="C124" s="47"/>
      <c r="D124" s="47" t="s">
        <v>5532</v>
      </c>
      <c r="E124" s="47" t="s">
        <v>1995</v>
      </c>
      <c r="F124" s="47"/>
      <c r="G124" s="47"/>
      <c r="H124" s="47"/>
      <c r="I124" s="47"/>
      <c r="J124" s="47"/>
      <c r="K124" s="47"/>
      <c r="L124" s="47"/>
      <c r="M124" s="47"/>
      <c r="N124" s="47"/>
    </row>
    <row r="125" spans="2:14" x14ac:dyDescent="0.4">
      <c r="B125" s="47" t="s">
        <v>1999</v>
      </c>
      <c r="C125" s="47"/>
      <c r="D125" s="47" t="s">
        <v>5532</v>
      </c>
      <c r="E125" s="47" t="s">
        <v>1998</v>
      </c>
      <c r="F125" s="47"/>
      <c r="G125" s="47"/>
      <c r="H125" s="47"/>
      <c r="I125" s="47"/>
      <c r="J125" s="47"/>
      <c r="K125" s="47"/>
      <c r="L125" s="47"/>
      <c r="M125" s="47"/>
      <c r="N125" s="47"/>
    </row>
    <row r="126" spans="2:14" x14ac:dyDescent="0.4">
      <c r="B126" s="47" t="s">
        <v>2001</v>
      </c>
      <c r="C126" s="47"/>
      <c r="D126" s="47" t="s">
        <v>5532</v>
      </c>
      <c r="E126" s="47" t="s">
        <v>233</v>
      </c>
      <c r="F126" s="47"/>
      <c r="G126" s="47"/>
      <c r="H126" s="47"/>
      <c r="I126" s="47"/>
      <c r="J126" s="47"/>
      <c r="K126" s="47"/>
      <c r="L126" s="47"/>
      <c r="M126" s="47"/>
      <c r="N126" s="47"/>
    </row>
    <row r="127" spans="2:14" x14ac:dyDescent="0.4">
      <c r="B127" s="47" t="s">
        <v>1167</v>
      </c>
      <c r="C127" s="47"/>
      <c r="D127" s="47" t="s">
        <v>5532</v>
      </c>
      <c r="E127" s="47" t="s">
        <v>2008</v>
      </c>
      <c r="F127" s="47"/>
      <c r="G127" s="47"/>
      <c r="H127" s="47"/>
      <c r="I127" s="47"/>
      <c r="J127" s="47"/>
      <c r="K127" s="47"/>
      <c r="L127" s="47"/>
      <c r="M127" s="47"/>
      <c r="N127" s="47"/>
    </row>
    <row r="128" spans="2:14" x14ac:dyDescent="0.4">
      <c r="B128" s="47" t="s">
        <v>2014</v>
      </c>
      <c r="C128" s="47"/>
      <c r="D128" s="47" t="s">
        <v>5532</v>
      </c>
      <c r="E128" s="47" t="s">
        <v>2009</v>
      </c>
      <c r="F128" s="47"/>
      <c r="G128" s="47"/>
      <c r="H128" s="47"/>
      <c r="I128" s="47"/>
      <c r="J128" s="47"/>
      <c r="K128" s="47"/>
      <c r="L128" s="47"/>
      <c r="M128" s="47"/>
      <c r="N128" s="47"/>
    </row>
    <row r="129" spans="2:14" x14ac:dyDescent="0.4">
      <c r="B129" s="47" t="s">
        <v>1892</v>
      </c>
      <c r="C129" s="47"/>
      <c r="D129" s="47" t="s">
        <v>5532</v>
      </c>
      <c r="E129" s="47" t="s">
        <v>1963</v>
      </c>
      <c r="F129" s="47"/>
      <c r="G129" s="47"/>
      <c r="H129" s="47"/>
      <c r="I129" s="47"/>
      <c r="J129" s="47"/>
      <c r="K129" s="47"/>
      <c r="L129" s="47"/>
      <c r="M129" s="47"/>
      <c r="N129" s="47"/>
    </row>
    <row r="130" spans="2:14" x14ac:dyDescent="0.4">
      <c r="B130" s="47" t="s">
        <v>2015</v>
      </c>
      <c r="C130" s="47"/>
      <c r="D130" s="47" t="s">
        <v>5532</v>
      </c>
      <c r="E130" s="47" t="s">
        <v>724</v>
      </c>
      <c r="F130" s="47"/>
      <c r="G130" s="47"/>
      <c r="H130" s="47"/>
      <c r="I130" s="47"/>
      <c r="J130" s="47"/>
      <c r="K130" s="47"/>
      <c r="L130" s="47"/>
      <c r="M130" s="47"/>
      <c r="N130" s="47"/>
    </row>
    <row r="131" spans="2:14" x14ac:dyDescent="0.4">
      <c r="B131" s="47" t="s">
        <v>260</v>
      </c>
      <c r="C131" s="47"/>
      <c r="D131" s="47" t="s">
        <v>5532</v>
      </c>
      <c r="E131" s="47" t="s">
        <v>2020</v>
      </c>
      <c r="F131" s="47"/>
      <c r="G131" s="47"/>
      <c r="H131" s="47"/>
      <c r="I131" s="47"/>
      <c r="J131" s="47"/>
      <c r="K131" s="47"/>
      <c r="L131" s="47"/>
      <c r="M131" s="47"/>
      <c r="N131" s="47"/>
    </row>
  </sheetData>
  <phoneticPr fontId="8"/>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5"/>
  <dimension ref="B1:O204"/>
  <sheetViews>
    <sheetView showGridLines="0" workbookViewId="0">
      <pane ySplit="4" topLeftCell="A5" activePane="bottomLeft" state="frozen"/>
      <selection pane="bottomLeft"/>
    </sheetView>
  </sheetViews>
  <sheetFormatPr defaultColWidth="3.5" defaultRowHeight="15" x14ac:dyDescent="0.4"/>
  <cols>
    <col min="1" max="1" width="3.5" style="42"/>
    <col min="2" max="3" width="3.5" style="42" hidden="1" customWidth="1"/>
    <col min="4" max="4" width="3.375" style="42" bestFit="1" customWidth="1"/>
    <col min="5" max="5" width="8" style="42" bestFit="1" customWidth="1"/>
    <col min="6" max="6" width="3.5" style="55"/>
    <col min="7" max="16384" width="3.5" style="42"/>
  </cols>
  <sheetData>
    <row r="1" spans="2:15" x14ac:dyDescent="0.4">
      <c r="E1" s="43" t="s">
        <v>3968</v>
      </c>
    </row>
    <row r="2" spans="2:15" x14ac:dyDescent="0.4">
      <c r="E2" s="44" t="s">
        <v>4995</v>
      </c>
    </row>
    <row r="3" spans="2:15" x14ac:dyDescent="0.4">
      <c r="O3" s="61"/>
    </row>
    <row r="4" spans="2:15" ht="166.5" x14ac:dyDescent="0.4">
      <c r="B4" s="49" t="s">
        <v>5058</v>
      </c>
      <c r="C4" s="49" t="s">
        <v>6852</v>
      </c>
      <c r="D4" s="49" t="s">
        <v>1024</v>
      </c>
      <c r="E4" s="49" t="s">
        <v>2187</v>
      </c>
      <c r="F4" s="49" t="s">
        <v>4827</v>
      </c>
      <c r="G4" s="49" t="s">
        <v>829</v>
      </c>
      <c r="H4" s="49" t="s">
        <v>4828</v>
      </c>
      <c r="I4" s="49" t="s">
        <v>3583</v>
      </c>
      <c r="J4" s="49" t="s">
        <v>4829</v>
      </c>
      <c r="K4" s="49" t="s">
        <v>2857</v>
      </c>
      <c r="L4" s="49" t="s">
        <v>4830</v>
      </c>
      <c r="M4" s="49" t="s">
        <v>3691</v>
      </c>
      <c r="N4" s="49" t="s">
        <v>787</v>
      </c>
      <c r="O4" s="50" t="s">
        <v>4831</v>
      </c>
    </row>
    <row r="5" spans="2:15" x14ac:dyDescent="0.4">
      <c r="B5" s="37"/>
      <c r="C5" s="37" t="s">
        <v>5532</v>
      </c>
      <c r="D5" s="30"/>
      <c r="E5" s="30"/>
      <c r="F5" s="37" t="s">
        <v>652</v>
      </c>
      <c r="G5" s="30"/>
      <c r="H5" s="30"/>
      <c r="I5" s="30"/>
      <c r="J5" s="30"/>
      <c r="K5" s="30"/>
      <c r="L5" s="30"/>
      <c r="M5" s="30"/>
      <c r="N5" s="30"/>
      <c r="O5" s="30"/>
    </row>
    <row r="6" spans="2:15" x14ac:dyDescent="0.4">
      <c r="B6" s="37"/>
      <c r="C6" s="37" t="s">
        <v>5532</v>
      </c>
      <c r="D6" s="30"/>
      <c r="E6" s="30"/>
      <c r="F6" s="37" t="s">
        <v>583</v>
      </c>
      <c r="G6" s="30"/>
      <c r="H6" s="30"/>
      <c r="I6" s="30"/>
      <c r="J6" s="30"/>
      <c r="K6" s="30"/>
      <c r="L6" s="30"/>
      <c r="M6" s="30"/>
      <c r="N6" s="30"/>
      <c r="O6" s="30"/>
    </row>
    <row r="7" spans="2:15" x14ac:dyDescent="0.4">
      <c r="B7" s="37"/>
      <c r="C7" s="37" t="s">
        <v>5532</v>
      </c>
      <c r="D7" s="30"/>
      <c r="E7" s="30"/>
      <c r="F7" s="37" t="s">
        <v>810</v>
      </c>
      <c r="G7" s="30"/>
      <c r="H7" s="30"/>
      <c r="I7" s="30"/>
      <c r="J7" s="30"/>
      <c r="K7" s="30"/>
      <c r="L7" s="30"/>
      <c r="M7" s="30"/>
      <c r="N7" s="30"/>
      <c r="O7" s="30"/>
    </row>
    <row r="8" spans="2:15" x14ac:dyDescent="0.4">
      <c r="B8" s="37"/>
      <c r="C8" s="37" t="s">
        <v>5532</v>
      </c>
      <c r="D8" s="30"/>
      <c r="E8" s="30"/>
      <c r="F8" s="37" t="s">
        <v>6172</v>
      </c>
      <c r="G8" s="30"/>
      <c r="H8" s="30"/>
      <c r="I8" s="30"/>
      <c r="J8" s="30"/>
      <c r="K8" s="30"/>
      <c r="L8" s="30"/>
      <c r="M8" s="30"/>
      <c r="N8" s="30"/>
      <c r="O8" s="30"/>
    </row>
    <row r="9" spans="2:15" x14ac:dyDescent="0.4">
      <c r="B9" s="37"/>
      <c r="C9" s="37" t="s">
        <v>5532</v>
      </c>
      <c r="D9" s="30"/>
      <c r="E9" s="30"/>
      <c r="F9" s="37" t="s">
        <v>7</v>
      </c>
      <c r="G9" s="30"/>
      <c r="H9" s="30"/>
      <c r="I9" s="30"/>
      <c r="J9" s="30"/>
      <c r="K9" s="30"/>
      <c r="L9" s="30"/>
      <c r="M9" s="30"/>
      <c r="N9" s="30"/>
      <c r="O9" s="30"/>
    </row>
    <row r="10" spans="2:15" x14ac:dyDescent="0.4">
      <c r="B10" s="37"/>
      <c r="C10" s="37" t="s">
        <v>5532</v>
      </c>
      <c r="D10" s="30"/>
      <c r="E10" s="30"/>
      <c r="F10" s="37" t="s">
        <v>432</v>
      </c>
      <c r="G10" s="30"/>
      <c r="H10" s="30"/>
      <c r="I10" s="30"/>
      <c r="J10" s="30"/>
      <c r="K10" s="30"/>
      <c r="L10" s="30"/>
      <c r="M10" s="30"/>
      <c r="N10" s="30"/>
      <c r="O10" s="30"/>
    </row>
    <row r="11" spans="2:15" x14ac:dyDescent="0.4">
      <c r="B11" s="37"/>
      <c r="C11" s="37" t="s">
        <v>5532</v>
      </c>
      <c r="D11" s="30"/>
      <c r="E11" s="30"/>
      <c r="F11" s="37" t="s">
        <v>6683</v>
      </c>
      <c r="G11" s="30"/>
      <c r="H11" s="30"/>
      <c r="I11" s="30"/>
      <c r="J11" s="30"/>
      <c r="K11" s="30"/>
      <c r="L11" s="30"/>
      <c r="M11" s="30"/>
      <c r="N11" s="30"/>
      <c r="O11" s="30"/>
    </row>
    <row r="12" spans="2:15" x14ac:dyDescent="0.4">
      <c r="B12" s="37"/>
      <c r="C12" s="37" t="s">
        <v>5532</v>
      </c>
      <c r="D12" s="30"/>
      <c r="E12" s="30"/>
      <c r="F12" s="37" t="s">
        <v>6647</v>
      </c>
      <c r="G12" s="30"/>
      <c r="H12" s="30"/>
      <c r="I12" s="30"/>
      <c r="J12" s="30"/>
      <c r="K12" s="30"/>
      <c r="L12" s="30"/>
      <c r="M12" s="30"/>
      <c r="N12" s="30"/>
      <c r="O12" s="30"/>
    </row>
    <row r="13" spans="2:15" x14ac:dyDescent="0.4">
      <c r="B13" s="37"/>
      <c r="C13" s="37" t="s">
        <v>5532</v>
      </c>
      <c r="D13" s="30"/>
      <c r="E13" s="30"/>
      <c r="F13" s="37" t="s">
        <v>6684</v>
      </c>
      <c r="G13" s="30"/>
      <c r="H13" s="30"/>
      <c r="I13" s="30"/>
      <c r="J13" s="30"/>
      <c r="K13" s="30"/>
      <c r="L13" s="30"/>
      <c r="M13" s="30"/>
      <c r="N13" s="30"/>
      <c r="O13" s="30"/>
    </row>
    <row r="14" spans="2:15" x14ac:dyDescent="0.4">
      <c r="B14" s="37"/>
      <c r="C14" s="37" t="s">
        <v>5532</v>
      </c>
      <c r="D14" s="30"/>
      <c r="E14" s="30"/>
      <c r="F14" s="37" t="s">
        <v>3559</v>
      </c>
      <c r="G14" s="30"/>
      <c r="H14" s="30"/>
      <c r="I14" s="30"/>
      <c r="J14" s="30"/>
      <c r="K14" s="30"/>
      <c r="L14" s="30"/>
      <c r="M14" s="30"/>
      <c r="N14" s="30"/>
      <c r="O14" s="30"/>
    </row>
    <row r="15" spans="2:15" x14ac:dyDescent="0.4">
      <c r="B15" s="37"/>
      <c r="C15" s="37" t="s">
        <v>5532</v>
      </c>
      <c r="D15" s="30"/>
      <c r="E15" s="30"/>
      <c r="F15" s="37" t="s">
        <v>5911</v>
      </c>
      <c r="G15" s="30"/>
      <c r="H15" s="30"/>
      <c r="I15" s="30"/>
      <c r="J15" s="30"/>
      <c r="K15" s="30"/>
      <c r="L15" s="30"/>
      <c r="M15" s="30"/>
      <c r="N15" s="30"/>
      <c r="O15" s="30"/>
    </row>
    <row r="16" spans="2:15" x14ac:dyDescent="0.4">
      <c r="B16" s="37"/>
      <c r="C16" s="37" t="s">
        <v>5532</v>
      </c>
      <c r="D16" s="30"/>
      <c r="E16" s="30"/>
      <c r="F16" s="37" t="s">
        <v>3499</v>
      </c>
      <c r="G16" s="30"/>
      <c r="H16" s="30"/>
      <c r="I16" s="30"/>
      <c r="J16" s="30"/>
      <c r="K16" s="30"/>
      <c r="L16" s="30"/>
      <c r="M16" s="30"/>
      <c r="N16" s="30"/>
      <c r="O16" s="30"/>
    </row>
    <row r="17" spans="2:15" x14ac:dyDescent="0.4">
      <c r="B17" s="37"/>
      <c r="C17" s="37" t="s">
        <v>5532</v>
      </c>
      <c r="D17" s="30"/>
      <c r="E17" s="30"/>
      <c r="F17" s="37" t="s">
        <v>1576</v>
      </c>
      <c r="G17" s="30"/>
      <c r="H17" s="30"/>
      <c r="I17" s="30"/>
      <c r="J17" s="30"/>
      <c r="K17" s="30"/>
      <c r="L17" s="30"/>
      <c r="M17" s="30"/>
      <c r="N17" s="30"/>
      <c r="O17" s="30"/>
    </row>
    <row r="18" spans="2:15" x14ac:dyDescent="0.4">
      <c r="B18" s="37"/>
      <c r="C18" s="37" t="s">
        <v>5532</v>
      </c>
      <c r="D18" s="30"/>
      <c r="E18" s="30"/>
      <c r="F18" s="37" t="s">
        <v>5940</v>
      </c>
      <c r="G18" s="30"/>
      <c r="H18" s="30"/>
      <c r="I18" s="30"/>
      <c r="J18" s="30"/>
      <c r="K18" s="30"/>
      <c r="L18" s="30"/>
      <c r="M18" s="30"/>
      <c r="N18" s="30"/>
      <c r="O18" s="30"/>
    </row>
    <row r="19" spans="2:15" x14ac:dyDescent="0.4">
      <c r="B19" s="37"/>
      <c r="C19" s="37" t="s">
        <v>5532</v>
      </c>
      <c r="D19" s="30"/>
      <c r="E19" s="30"/>
      <c r="F19" s="37" t="s">
        <v>1855</v>
      </c>
      <c r="G19" s="30"/>
      <c r="H19" s="30"/>
      <c r="I19" s="30"/>
      <c r="J19" s="30"/>
      <c r="K19" s="30"/>
      <c r="L19" s="30"/>
      <c r="M19" s="30"/>
      <c r="N19" s="30"/>
      <c r="O19" s="30"/>
    </row>
    <row r="20" spans="2:15" x14ac:dyDescent="0.4">
      <c r="B20" s="37"/>
      <c r="C20" s="37" t="s">
        <v>5532</v>
      </c>
      <c r="D20" s="30"/>
      <c r="E20" s="30"/>
      <c r="F20" s="37" t="s">
        <v>5979</v>
      </c>
      <c r="G20" s="30"/>
      <c r="H20" s="30"/>
      <c r="I20" s="30"/>
      <c r="J20" s="30"/>
      <c r="K20" s="30"/>
      <c r="L20" s="30"/>
      <c r="M20" s="30"/>
      <c r="N20" s="30"/>
      <c r="O20" s="30"/>
    </row>
    <row r="21" spans="2:15" x14ac:dyDescent="0.4">
      <c r="B21" s="37"/>
      <c r="C21" s="37" t="s">
        <v>5532</v>
      </c>
      <c r="D21" s="30"/>
      <c r="E21" s="30"/>
      <c r="F21" s="37" t="s">
        <v>6008</v>
      </c>
      <c r="G21" s="30"/>
      <c r="H21" s="30"/>
      <c r="I21" s="30"/>
      <c r="J21" s="30"/>
      <c r="K21" s="30"/>
      <c r="L21" s="30"/>
      <c r="M21" s="30"/>
      <c r="N21" s="30"/>
      <c r="O21" s="30"/>
    </row>
    <row r="22" spans="2:15" x14ac:dyDescent="0.4">
      <c r="B22" s="37"/>
      <c r="C22" s="37" t="s">
        <v>5532</v>
      </c>
      <c r="D22" s="30"/>
      <c r="E22" s="30"/>
      <c r="F22" s="37" t="s">
        <v>6028</v>
      </c>
      <c r="G22" s="30"/>
      <c r="H22" s="30"/>
      <c r="I22" s="30"/>
      <c r="J22" s="30"/>
      <c r="K22" s="30"/>
      <c r="L22" s="30"/>
      <c r="M22" s="30"/>
      <c r="N22" s="30"/>
      <c r="O22" s="30"/>
    </row>
    <row r="23" spans="2:15" x14ac:dyDescent="0.4">
      <c r="B23" s="37"/>
      <c r="C23" s="37" t="s">
        <v>5532</v>
      </c>
      <c r="D23" s="30"/>
      <c r="E23" s="30"/>
      <c r="F23" s="37" t="s">
        <v>6047</v>
      </c>
      <c r="G23" s="30"/>
      <c r="H23" s="30"/>
      <c r="I23" s="30"/>
      <c r="J23" s="30"/>
      <c r="K23" s="30"/>
      <c r="L23" s="30"/>
      <c r="M23" s="30"/>
      <c r="N23" s="30"/>
      <c r="O23" s="30"/>
    </row>
    <row r="24" spans="2:15" x14ac:dyDescent="0.4">
      <c r="B24" s="37"/>
      <c r="C24" s="37" t="s">
        <v>5532</v>
      </c>
      <c r="D24" s="30"/>
      <c r="E24" s="30"/>
      <c r="F24" s="37" t="s">
        <v>1648</v>
      </c>
      <c r="G24" s="30"/>
      <c r="H24" s="30"/>
      <c r="I24" s="30"/>
      <c r="J24" s="30"/>
      <c r="K24" s="30"/>
      <c r="L24" s="30"/>
      <c r="M24" s="30"/>
      <c r="N24" s="30"/>
      <c r="O24" s="30"/>
    </row>
    <row r="25" spans="2:15" x14ac:dyDescent="0.4">
      <c r="B25" s="37"/>
      <c r="C25" s="37" t="s">
        <v>5532</v>
      </c>
      <c r="D25" s="30"/>
      <c r="E25" s="30"/>
      <c r="F25" s="37" t="s">
        <v>2277</v>
      </c>
      <c r="G25" s="30"/>
      <c r="H25" s="30"/>
      <c r="I25" s="30"/>
      <c r="J25" s="30"/>
      <c r="K25" s="30"/>
      <c r="L25" s="30"/>
      <c r="M25" s="30"/>
      <c r="N25" s="30"/>
      <c r="O25" s="30"/>
    </row>
    <row r="26" spans="2:15" x14ac:dyDescent="0.4">
      <c r="B26" s="37"/>
      <c r="C26" s="37" t="s">
        <v>5532</v>
      </c>
      <c r="D26" s="30"/>
      <c r="E26" s="30"/>
      <c r="F26" s="37" t="s">
        <v>6064</v>
      </c>
      <c r="G26" s="30"/>
      <c r="H26" s="30"/>
      <c r="I26" s="30"/>
      <c r="J26" s="30"/>
      <c r="K26" s="30"/>
      <c r="L26" s="30"/>
      <c r="M26" s="30"/>
      <c r="N26" s="30"/>
      <c r="O26" s="30"/>
    </row>
    <row r="27" spans="2:15" x14ac:dyDescent="0.4">
      <c r="B27" s="37"/>
      <c r="C27" s="37" t="s">
        <v>5532</v>
      </c>
      <c r="D27" s="30"/>
      <c r="E27" s="30"/>
      <c r="F27" s="37" t="s">
        <v>6071</v>
      </c>
      <c r="G27" s="30"/>
      <c r="H27" s="30"/>
      <c r="I27" s="30"/>
      <c r="J27" s="30"/>
      <c r="K27" s="30"/>
      <c r="L27" s="30"/>
      <c r="M27" s="30"/>
      <c r="N27" s="30"/>
      <c r="O27" s="30"/>
    </row>
    <row r="28" spans="2:15" x14ac:dyDescent="0.4">
      <c r="B28" s="37"/>
      <c r="C28" s="37" t="s">
        <v>5532</v>
      </c>
      <c r="D28" s="30"/>
      <c r="E28" s="30"/>
      <c r="F28" s="37" t="s">
        <v>5405</v>
      </c>
      <c r="G28" s="30"/>
      <c r="H28" s="30"/>
      <c r="I28" s="30"/>
      <c r="J28" s="30"/>
      <c r="K28" s="30"/>
      <c r="L28" s="30"/>
      <c r="M28" s="30"/>
      <c r="N28" s="30"/>
      <c r="O28" s="30"/>
    </row>
    <row r="29" spans="2:15" x14ac:dyDescent="0.4">
      <c r="B29" s="37"/>
      <c r="C29" s="37" t="s">
        <v>5532</v>
      </c>
      <c r="D29" s="30"/>
      <c r="E29" s="30"/>
      <c r="F29" s="37" t="s">
        <v>4793</v>
      </c>
      <c r="G29" s="30"/>
      <c r="H29" s="30"/>
      <c r="I29" s="30"/>
      <c r="J29" s="30"/>
      <c r="K29" s="30"/>
      <c r="L29" s="30"/>
      <c r="M29" s="30"/>
      <c r="N29" s="30"/>
      <c r="O29" s="30"/>
    </row>
    <row r="30" spans="2:15" x14ac:dyDescent="0.4">
      <c r="B30" s="37"/>
      <c r="C30" s="37" t="s">
        <v>5532</v>
      </c>
      <c r="D30" s="30"/>
      <c r="E30" s="30"/>
      <c r="F30" s="37" t="s">
        <v>6151</v>
      </c>
      <c r="G30" s="30"/>
      <c r="H30" s="30"/>
      <c r="I30" s="30"/>
      <c r="J30" s="30"/>
      <c r="K30" s="30"/>
      <c r="L30" s="30"/>
      <c r="M30" s="30"/>
      <c r="N30" s="30"/>
      <c r="O30" s="30"/>
    </row>
    <row r="31" spans="2:15" x14ac:dyDescent="0.4">
      <c r="B31" s="37"/>
      <c r="C31" s="37" t="s">
        <v>5532</v>
      </c>
      <c r="D31" s="30"/>
      <c r="E31" s="30"/>
      <c r="F31" s="37" t="s">
        <v>6685</v>
      </c>
      <c r="G31" s="30"/>
      <c r="H31" s="30"/>
      <c r="I31" s="30"/>
      <c r="J31" s="30"/>
      <c r="K31" s="30"/>
      <c r="L31" s="30"/>
      <c r="M31" s="30"/>
      <c r="N31" s="30"/>
      <c r="O31" s="30"/>
    </row>
    <row r="32" spans="2:15" x14ac:dyDescent="0.4">
      <c r="B32" s="37"/>
      <c r="C32" s="37" t="s">
        <v>5532</v>
      </c>
      <c r="D32" s="30"/>
      <c r="E32" s="30"/>
      <c r="F32" s="37" t="s">
        <v>6253</v>
      </c>
      <c r="G32" s="30"/>
      <c r="H32" s="30"/>
      <c r="I32" s="30"/>
      <c r="J32" s="30"/>
      <c r="K32" s="30"/>
      <c r="L32" s="30"/>
      <c r="M32" s="30"/>
      <c r="N32" s="30"/>
      <c r="O32" s="30"/>
    </row>
    <row r="33" spans="2:15" x14ac:dyDescent="0.4">
      <c r="B33" s="37"/>
      <c r="C33" s="37" t="s">
        <v>5532</v>
      </c>
      <c r="D33" s="30"/>
      <c r="E33" s="30"/>
      <c r="F33" s="37" t="s">
        <v>2786</v>
      </c>
      <c r="G33" s="30"/>
      <c r="H33" s="30"/>
      <c r="I33" s="30"/>
      <c r="J33" s="30"/>
      <c r="K33" s="30"/>
      <c r="L33" s="30"/>
      <c r="M33" s="30"/>
      <c r="N33" s="30"/>
      <c r="O33" s="30"/>
    </row>
    <row r="34" spans="2:15" x14ac:dyDescent="0.4">
      <c r="B34" s="37"/>
      <c r="C34" s="37" t="s">
        <v>5532</v>
      </c>
      <c r="D34" s="30"/>
      <c r="E34" s="30"/>
      <c r="F34" s="37" t="s">
        <v>6687</v>
      </c>
      <c r="G34" s="30"/>
      <c r="H34" s="30"/>
      <c r="I34" s="30"/>
      <c r="J34" s="30"/>
      <c r="K34" s="30"/>
      <c r="L34" s="30"/>
      <c r="M34" s="30"/>
      <c r="N34" s="30"/>
      <c r="O34" s="30"/>
    </row>
    <row r="35" spans="2:15" x14ac:dyDescent="0.4">
      <c r="B35" s="37"/>
      <c r="C35" s="37" t="s">
        <v>5532</v>
      </c>
      <c r="D35" s="30"/>
      <c r="E35" s="30"/>
      <c r="F35" s="37" t="s">
        <v>6688</v>
      </c>
      <c r="G35" s="30"/>
      <c r="H35" s="30"/>
      <c r="I35" s="30"/>
      <c r="J35" s="30"/>
      <c r="K35" s="30"/>
      <c r="L35" s="30"/>
      <c r="M35" s="30"/>
      <c r="N35" s="30"/>
      <c r="O35" s="30"/>
    </row>
    <row r="36" spans="2:15" x14ac:dyDescent="0.4">
      <c r="B36" s="37"/>
      <c r="C36" s="37" t="s">
        <v>5532</v>
      </c>
      <c r="D36" s="30"/>
      <c r="E36" s="30"/>
      <c r="F36" s="37" t="s">
        <v>2731</v>
      </c>
      <c r="G36" s="30"/>
      <c r="H36" s="30"/>
      <c r="I36" s="30"/>
      <c r="J36" s="30"/>
      <c r="K36" s="30"/>
      <c r="L36" s="30"/>
      <c r="M36" s="30"/>
      <c r="N36" s="30"/>
      <c r="O36" s="30"/>
    </row>
    <row r="37" spans="2:15" x14ac:dyDescent="0.4">
      <c r="B37" s="37"/>
      <c r="C37" s="37" t="s">
        <v>5532</v>
      </c>
      <c r="D37" s="30"/>
      <c r="E37" s="30"/>
      <c r="F37" s="37" t="s">
        <v>398</v>
      </c>
      <c r="G37" s="30"/>
      <c r="H37" s="30"/>
      <c r="I37" s="30"/>
      <c r="J37" s="30"/>
      <c r="K37" s="30"/>
      <c r="L37" s="30"/>
      <c r="M37" s="30"/>
      <c r="N37" s="30"/>
      <c r="O37" s="30"/>
    </row>
    <row r="38" spans="2:15" x14ac:dyDescent="0.4">
      <c r="B38" s="37"/>
      <c r="C38" s="37" t="s">
        <v>5532</v>
      </c>
      <c r="D38" s="30"/>
      <c r="E38" s="30"/>
      <c r="F38" s="37" t="s">
        <v>3617</v>
      </c>
      <c r="G38" s="30"/>
      <c r="H38" s="30"/>
      <c r="I38" s="30"/>
      <c r="J38" s="30"/>
      <c r="K38" s="30"/>
      <c r="L38" s="30"/>
      <c r="M38" s="30"/>
      <c r="N38" s="30"/>
      <c r="O38" s="30"/>
    </row>
    <row r="39" spans="2:15" x14ac:dyDescent="0.4">
      <c r="B39" s="37"/>
      <c r="C39" s="37" t="s">
        <v>5532</v>
      </c>
      <c r="D39" s="30"/>
      <c r="E39" s="30"/>
      <c r="F39" s="37" t="s">
        <v>6316</v>
      </c>
      <c r="G39" s="30"/>
      <c r="H39" s="30"/>
      <c r="I39" s="30"/>
      <c r="J39" s="30"/>
      <c r="K39" s="30"/>
      <c r="L39" s="30"/>
      <c r="M39" s="30"/>
      <c r="N39" s="30"/>
      <c r="O39" s="30"/>
    </row>
    <row r="40" spans="2:15" x14ac:dyDescent="0.4">
      <c r="B40" s="37"/>
      <c r="C40" s="37" t="s">
        <v>5532</v>
      </c>
      <c r="D40" s="30"/>
      <c r="E40" s="30"/>
      <c r="F40" s="37" t="s">
        <v>6689</v>
      </c>
      <c r="G40" s="30"/>
      <c r="H40" s="30"/>
      <c r="I40" s="30"/>
      <c r="J40" s="30"/>
      <c r="K40" s="30"/>
      <c r="L40" s="30"/>
      <c r="M40" s="30"/>
      <c r="N40" s="30"/>
      <c r="O40" s="30"/>
    </row>
    <row r="41" spans="2:15" x14ac:dyDescent="0.4">
      <c r="B41" s="37"/>
      <c r="C41" s="37" t="s">
        <v>5532</v>
      </c>
      <c r="D41" s="30"/>
      <c r="E41" s="30"/>
      <c r="F41" s="37" t="s">
        <v>6690</v>
      </c>
      <c r="G41" s="30"/>
      <c r="H41" s="30"/>
      <c r="I41" s="30"/>
      <c r="J41" s="30"/>
      <c r="K41" s="30"/>
      <c r="L41" s="30"/>
      <c r="M41" s="30"/>
      <c r="N41" s="30"/>
      <c r="O41" s="30"/>
    </row>
    <row r="42" spans="2:15" x14ac:dyDescent="0.4">
      <c r="B42" s="37"/>
      <c r="C42" s="37" t="s">
        <v>5532</v>
      </c>
      <c r="D42" s="30"/>
      <c r="E42" s="30"/>
      <c r="F42" s="37" t="s">
        <v>6672</v>
      </c>
      <c r="G42" s="30"/>
      <c r="H42" s="30"/>
      <c r="I42" s="30"/>
      <c r="J42" s="30"/>
      <c r="K42" s="30"/>
      <c r="L42" s="30"/>
      <c r="M42" s="30"/>
      <c r="N42" s="30"/>
      <c r="O42" s="30"/>
    </row>
    <row r="43" spans="2:15" x14ac:dyDescent="0.4">
      <c r="B43" s="37"/>
      <c r="C43" s="37" t="s">
        <v>5532</v>
      </c>
      <c r="D43" s="30"/>
      <c r="E43" s="30"/>
      <c r="F43" s="37" t="s">
        <v>4849</v>
      </c>
      <c r="G43" s="30"/>
      <c r="H43" s="30"/>
      <c r="I43" s="30"/>
      <c r="J43" s="30"/>
      <c r="K43" s="30"/>
      <c r="L43" s="30"/>
      <c r="M43" s="30"/>
      <c r="N43" s="30"/>
      <c r="O43" s="30"/>
    </row>
    <row r="44" spans="2:15" x14ac:dyDescent="0.4">
      <c r="B44" s="37"/>
      <c r="C44" s="37" t="s">
        <v>5532</v>
      </c>
      <c r="D44" s="30"/>
      <c r="E44" s="30"/>
      <c r="F44" s="37" t="s">
        <v>5329</v>
      </c>
      <c r="G44" s="30"/>
      <c r="H44" s="30"/>
      <c r="I44" s="30"/>
      <c r="J44" s="30"/>
      <c r="K44" s="30"/>
      <c r="L44" s="30"/>
      <c r="M44" s="30"/>
      <c r="N44" s="30"/>
      <c r="O44" s="30"/>
    </row>
    <row r="45" spans="2:15" x14ac:dyDescent="0.4">
      <c r="B45" s="37"/>
      <c r="C45" s="37" t="s">
        <v>5532</v>
      </c>
      <c r="D45" s="30"/>
      <c r="E45" s="30"/>
      <c r="F45" s="37" t="s">
        <v>3722</v>
      </c>
      <c r="G45" s="30"/>
      <c r="H45" s="30"/>
      <c r="I45" s="30"/>
      <c r="J45" s="30"/>
      <c r="K45" s="30"/>
      <c r="L45" s="30"/>
      <c r="M45" s="30"/>
      <c r="N45" s="30"/>
      <c r="O45" s="30"/>
    </row>
    <row r="46" spans="2:15" x14ac:dyDescent="0.4">
      <c r="B46" s="37"/>
      <c r="C46" s="37" t="s">
        <v>5532</v>
      </c>
      <c r="D46" s="30"/>
      <c r="E46" s="30"/>
      <c r="F46" s="37" t="s">
        <v>6691</v>
      </c>
      <c r="G46" s="30"/>
      <c r="H46" s="30"/>
      <c r="I46" s="30"/>
      <c r="J46" s="30"/>
      <c r="K46" s="30"/>
      <c r="L46" s="30"/>
      <c r="M46" s="30"/>
      <c r="N46" s="30"/>
      <c r="O46" s="30"/>
    </row>
    <row r="47" spans="2:15" x14ac:dyDescent="0.4">
      <c r="B47" s="37"/>
      <c r="C47" s="37" t="s">
        <v>5532</v>
      </c>
      <c r="D47" s="30"/>
      <c r="E47" s="30"/>
      <c r="F47" s="37" t="s">
        <v>3720</v>
      </c>
      <c r="G47" s="30"/>
      <c r="H47" s="30"/>
      <c r="I47" s="30"/>
      <c r="J47" s="30"/>
      <c r="K47" s="30"/>
      <c r="L47" s="30"/>
      <c r="M47" s="30"/>
      <c r="N47" s="30"/>
      <c r="O47" s="30"/>
    </row>
    <row r="48" spans="2:15" x14ac:dyDescent="0.4">
      <c r="B48" s="37"/>
      <c r="C48" s="37" t="s">
        <v>5532</v>
      </c>
      <c r="D48" s="30"/>
      <c r="E48" s="30"/>
      <c r="F48" s="37" t="s">
        <v>6413</v>
      </c>
      <c r="G48" s="30"/>
      <c r="H48" s="30"/>
      <c r="I48" s="30"/>
      <c r="J48" s="30"/>
      <c r="K48" s="30"/>
      <c r="L48" s="30"/>
      <c r="M48" s="30"/>
      <c r="N48" s="30"/>
      <c r="O48" s="30"/>
    </row>
    <row r="49" spans="2:15" x14ac:dyDescent="0.4">
      <c r="B49" s="37"/>
      <c r="C49" s="37" t="s">
        <v>5532</v>
      </c>
      <c r="D49" s="30"/>
      <c r="E49" s="30"/>
      <c r="F49" s="37" t="s">
        <v>6693</v>
      </c>
      <c r="G49" s="30"/>
      <c r="H49" s="30"/>
      <c r="I49" s="30"/>
      <c r="J49" s="30"/>
      <c r="K49" s="30"/>
      <c r="L49" s="30"/>
      <c r="M49" s="30"/>
      <c r="N49" s="30"/>
      <c r="O49" s="30"/>
    </row>
    <row r="50" spans="2:15" x14ac:dyDescent="0.4">
      <c r="B50" s="37"/>
      <c r="C50" s="37" t="s">
        <v>5532</v>
      </c>
      <c r="D50" s="30"/>
      <c r="E50" s="30"/>
      <c r="F50" s="37" t="s">
        <v>4654</v>
      </c>
      <c r="G50" s="30"/>
      <c r="H50" s="30"/>
      <c r="I50" s="30"/>
      <c r="J50" s="30"/>
      <c r="K50" s="30"/>
      <c r="L50" s="30"/>
      <c r="M50" s="30"/>
      <c r="N50" s="30"/>
      <c r="O50" s="30"/>
    </row>
    <row r="51" spans="2:15" x14ac:dyDescent="0.4">
      <c r="B51" s="37"/>
      <c r="C51" s="37" t="s">
        <v>5532</v>
      </c>
      <c r="D51" s="30"/>
      <c r="E51" s="30"/>
      <c r="F51" s="37" t="s">
        <v>6694</v>
      </c>
      <c r="G51" s="30"/>
      <c r="H51" s="30"/>
      <c r="I51" s="30"/>
      <c r="J51" s="30"/>
      <c r="K51" s="30"/>
      <c r="L51" s="30"/>
      <c r="M51" s="30"/>
      <c r="N51" s="30"/>
      <c r="O51" s="30"/>
    </row>
    <row r="52" spans="2:15" x14ac:dyDescent="0.4">
      <c r="B52" s="37"/>
      <c r="C52" s="37" t="s">
        <v>5532</v>
      </c>
      <c r="D52" s="30"/>
      <c r="E52" s="30"/>
      <c r="F52" s="37" t="s">
        <v>6563</v>
      </c>
      <c r="G52" s="30"/>
      <c r="H52" s="30"/>
      <c r="I52" s="30"/>
      <c r="J52" s="30"/>
      <c r="K52" s="30"/>
      <c r="L52" s="30"/>
      <c r="M52" s="30"/>
      <c r="N52" s="30"/>
      <c r="O52" s="30"/>
    </row>
    <row r="53" spans="2:15" x14ac:dyDescent="0.4">
      <c r="B53" s="37"/>
      <c r="C53" s="37" t="s">
        <v>5532</v>
      </c>
      <c r="D53" s="30"/>
      <c r="E53" s="30"/>
      <c r="F53" s="37" t="s">
        <v>1758</v>
      </c>
      <c r="G53" s="30"/>
      <c r="H53" s="30"/>
      <c r="I53" s="30"/>
      <c r="J53" s="30"/>
      <c r="K53" s="30"/>
      <c r="L53" s="30"/>
      <c r="M53" s="30"/>
      <c r="N53" s="30"/>
      <c r="O53" s="30"/>
    </row>
    <row r="54" spans="2:15" x14ac:dyDescent="0.4">
      <c r="B54" s="37"/>
      <c r="C54" s="37" t="s">
        <v>5532</v>
      </c>
      <c r="D54" s="30"/>
      <c r="E54" s="30"/>
      <c r="F54" s="37" t="s">
        <v>6695</v>
      </c>
      <c r="G54" s="30"/>
      <c r="H54" s="30"/>
      <c r="I54" s="30"/>
      <c r="J54" s="30"/>
      <c r="K54" s="30"/>
      <c r="L54" s="30"/>
      <c r="M54" s="30"/>
      <c r="N54" s="30"/>
      <c r="O54" s="30"/>
    </row>
    <row r="55" spans="2:15" x14ac:dyDescent="0.4">
      <c r="B55" s="37"/>
      <c r="C55" s="37" t="s">
        <v>5532</v>
      </c>
      <c r="D55" s="30"/>
      <c r="E55" s="30"/>
      <c r="F55" s="37" t="s">
        <v>3614</v>
      </c>
      <c r="G55" s="30"/>
      <c r="H55" s="30"/>
      <c r="I55" s="30"/>
      <c r="J55" s="30"/>
      <c r="K55" s="30"/>
      <c r="L55" s="30"/>
      <c r="M55" s="30"/>
      <c r="N55" s="30"/>
      <c r="O55" s="30"/>
    </row>
    <row r="56" spans="2:15" x14ac:dyDescent="0.4">
      <c r="B56" s="37"/>
      <c r="C56" s="37" t="s">
        <v>5532</v>
      </c>
      <c r="D56" s="30"/>
      <c r="E56" s="30"/>
      <c r="F56" s="37" t="s">
        <v>2809</v>
      </c>
      <c r="G56" s="30"/>
      <c r="H56" s="30"/>
      <c r="I56" s="30"/>
      <c r="J56" s="30"/>
      <c r="K56" s="30"/>
      <c r="L56" s="30"/>
      <c r="M56" s="30"/>
      <c r="N56" s="30"/>
      <c r="O56" s="30"/>
    </row>
    <row r="57" spans="2:15" x14ac:dyDescent="0.4">
      <c r="B57" s="37"/>
      <c r="C57" s="37" t="s">
        <v>5532</v>
      </c>
      <c r="D57" s="30"/>
      <c r="E57" s="30"/>
      <c r="F57" s="37" t="s">
        <v>6235</v>
      </c>
      <c r="G57" s="30"/>
      <c r="H57" s="30"/>
      <c r="I57" s="30"/>
      <c r="J57" s="30"/>
      <c r="K57" s="30"/>
      <c r="L57" s="30"/>
      <c r="M57" s="30"/>
      <c r="N57" s="30"/>
      <c r="O57" s="30"/>
    </row>
    <row r="58" spans="2:15" x14ac:dyDescent="0.4">
      <c r="B58" s="37"/>
      <c r="C58" s="37" t="s">
        <v>5532</v>
      </c>
      <c r="D58" s="30"/>
      <c r="E58" s="30"/>
      <c r="F58" s="37" t="s">
        <v>6696</v>
      </c>
      <c r="G58" s="30"/>
      <c r="H58" s="30"/>
      <c r="I58" s="30"/>
      <c r="J58" s="30"/>
      <c r="K58" s="30"/>
      <c r="L58" s="30"/>
      <c r="M58" s="30"/>
      <c r="N58" s="30"/>
      <c r="O58" s="30"/>
    </row>
    <row r="59" spans="2:15" x14ac:dyDescent="0.4">
      <c r="B59" s="37"/>
      <c r="C59" s="37" t="s">
        <v>5532</v>
      </c>
      <c r="D59" s="30"/>
      <c r="E59" s="30"/>
      <c r="F59" s="37" t="s">
        <v>5883</v>
      </c>
      <c r="G59" s="30"/>
      <c r="H59" s="30"/>
      <c r="I59" s="30"/>
      <c r="J59" s="30"/>
      <c r="K59" s="30"/>
      <c r="L59" s="30"/>
      <c r="M59" s="30"/>
      <c r="N59" s="30"/>
      <c r="O59" s="30"/>
    </row>
    <row r="60" spans="2:15" x14ac:dyDescent="0.4">
      <c r="B60" s="37"/>
      <c r="C60" s="37" t="s">
        <v>5532</v>
      </c>
      <c r="D60" s="30"/>
      <c r="E60" s="30"/>
      <c r="F60" s="37" t="s">
        <v>4789</v>
      </c>
      <c r="G60" s="30"/>
      <c r="H60" s="30"/>
      <c r="I60" s="30"/>
      <c r="J60" s="30"/>
      <c r="K60" s="30"/>
      <c r="L60" s="30"/>
      <c r="M60" s="30"/>
      <c r="N60" s="30"/>
      <c r="O60" s="30"/>
    </row>
    <row r="61" spans="2:15" x14ac:dyDescent="0.4">
      <c r="B61" s="37"/>
      <c r="C61" s="37" t="s">
        <v>5532</v>
      </c>
      <c r="D61" s="30"/>
      <c r="E61" s="30"/>
      <c r="F61" s="37" t="s">
        <v>556</v>
      </c>
      <c r="G61" s="30"/>
      <c r="H61" s="30"/>
      <c r="I61" s="30"/>
      <c r="J61" s="30"/>
      <c r="K61" s="30"/>
      <c r="L61" s="30"/>
      <c r="M61" s="30"/>
      <c r="N61" s="30"/>
      <c r="O61" s="30"/>
    </row>
    <row r="62" spans="2:15" x14ac:dyDescent="0.4">
      <c r="B62" s="37"/>
      <c r="C62" s="37" t="s">
        <v>5532</v>
      </c>
      <c r="D62" s="30"/>
      <c r="E62" s="30"/>
      <c r="F62" s="37" t="s">
        <v>6697</v>
      </c>
      <c r="G62" s="30"/>
      <c r="H62" s="30"/>
      <c r="I62" s="30"/>
      <c r="J62" s="30"/>
      <c r="K62" s="30"/>
      <c r="L62" s="30"/>
      <c r="M62" s="30"/>
      <c r="N62" s="30"/>
      <c r="O62" s="30"/>
    </row>
    <row r="63" spans="2:15" x14ac:dyDescent="0.4">
      <c r="B63" s="37"/>
      <c r="C63" s="37" t="s">
        <v>5532</v>
      </c>
      <c r="D63" s="30"/>
      <c r="E63" s="30"/>
      <c r="F63" s="37" t="s">
        <v>1291</v>
      </c>
      <c r="G63" s="30"/>
      <c r="H63" s="30"/>
      <c r="I63" s="30"/>
      <c r="J63" s="30"/>
      <c r="K63" s="30"/>
      <c r="L63" s="30"/>
      <c r="M63" s="30"/>
      <c r="N63" s="30"/>
      <c r="O63" s="30"/>
    </row>
    <row r="64" spans="2:15" x14ac:dyDescent="0.4">
      <c r="B64" s="37"/>
      <c r="C64" s="37" t="s">
        <v>5532</v>
      </c>
      <c r="D64" s="30"/>
      <c r="E64" s="30"/>
      <c r="F64" s="37" t="s">
        <v>4677</v>
      </c>
      <c r="G64" s="30"/>
      <c r="H64" s="30"/>
      <c r="I64" s="30"/>
      <c r="J64" s="30"/>
      <c r="K64" s="30"/>
      <c r="L64" s="30"/>
      <c r="M64" s="30"/>
      <c r="N64" s="30"/>
      <c r="O64" s="30"/>
    </row>
    <row r="65" spans="2:15" x14ac:dyDescent="0.4">
      <c r="B65" s="37"/>
      <c r="C65" s="37" t="s">
        <v>5532</v>
      </c>
      <c r="D65" s="30"/>
      <c r="E65" s="30"/>
      <c r="F65" s="37" t="s">
        <v>6698</v>
      </c>
      <c r="G65" s="30"/>
      <c r="H65" s="30"/>
      <c r="I65" s="30"/>
      <c r="J65" s="30"/>
      <c r="K65" s="30"/>
      <c r="L65" s="30"/>
      <c r="M65" s="30"/>
      <c r="N65" s="30"/>
      <c r="O65" s="30"/>
    </row>
    <row r="66" spans="2:15" x14ac:dyDescent="0.4">
      <c r="B66" s="37"/>
      <c r="C66" s="37" t="s">
        <v>5532</v>
      </c>
      <c r="D66" s="30"/>
      <c r="E66" s="30"/>
      <c r="F66" s="37" t="s">
        <v>2604</v>
      </c>
      <c r="G66" s="30"/>
      <c r="H66" s="30"/>
      <c r="I66" s="30"/>
      <c r="J66" s="30"/>
      <c r="K66" s="30"/>
      <c r="L66" s="30"/>
      <c r="M66" s="30"/>
      <c r="N66" s="30"/>
      <c r="O66" s="30"/>
    </row>
    <row r="67" spans="2:15" x14ac:dyDescent="0.4">
      <c r="B67" s="37"/>
      <c r="C67" s="37" t="s">
        <v>5532</v>
      </c>
      <c r="D67" s="30"/>
      <c r="E67" s="30"/>
      <c r="F67" s="37" t="s">
        <v>6699</v>
      </c>
      <c r="G67" s="30"/>
      <c r="H67" s="30"/>
      <c r="I67" s="30"/>
      <c r="J67" s="30"/>
      <c r="K67" s="30"/>
      <c r="L67" s="30"/>
      <c r="M67" s="30"/>
      <c r="N67" s="30"/>
      <c r="O67" s="30"/>
    </row>
    <row r="68" spans="2:15" x14ac:dyDescent="0.4">
      <c r="B68" s="37"/>
      <c r="C68" s="37" t="s">
        <v>5532</v>
      </c>
      <c r="D68" s="30"/>
      <c r="E68" s="30"/>
      <c r="F68" s="37" t="s">
        <v>6700</v>
      </c>
      <c r="G68" s="30"/>
      <c r="H68" s="30"/>
      <c r="I68" s="30"/>
      <c r="J68" s="30"/>
      <c r="K68" s="30"/>
      <c r="L68" s="30"/>
      <c r="M68" s="30"/>
      <c r="N68" s="30"/>
      <c r="O68" s="30"/>
    </row>
    <row r="69" spans="2:15" x14ac:dyDescent="0.4">
      <c r="B69" s="37"/>
      <c r="C69" s="37" t="s">
        <v>5532</v>
      </c>
      <c r="D69" s="30"/>
      <c r="E69" s="30"/>
      <c r="F69" s="37" t="s">
        <v>6701</v>
      </c>
      <c r="G69" s="30"/>
      <c r="H69" s="30"/>
      <c r="I69" s="30"/>
      <c r="J69" s="30"/>
      <c r="K69" s="30"/>
      <c r="L69" s="30"/>
      <c r="M69" s="30"/>
      <c r="N69" s="30"/>
      <c r="O69" s="30"/>
    </row>
    <row r="70" spans="2:15" x14ac:dyDescent="0.4">
      <c r="B70" s="37"/>
      <c r="C70" s="37" t="s">
        <v>5532</v>
      </c>
      <c r="D70" s="30"/>
      <c r="E70" s="30"/>
      <c r="F70" s="37" t="s">
        <v>1909</v>
      </c>
      <c r="G70" s="30"/>
      <c r="H70" s="30"/>
      <c r="I70" s="30"/>
      <c r="J70" s="30"/>
      <c r="K70" s="30"/>
      <c r="L70" s="30"/>
      <c r="M70" s="30"/>
      <c r="N70" s="30"/>
      <c r="O70" s="30"/>
    </row>
    <row r="71" spans="2:15" x14ac:dyDescent="0.4">
      <c r="B71" s="37"/>
      <c r="C71" s="37" t="s">
        <v>5532</v>
      </c>
      <c r="D71" s="30"/>
      <c r="E71" s="30"/>
      <c r="F71" s="37" t="s">
        <v>6702</v>
      </c>
      <c r="G71" s="30"/>
      <c r="H71" s="30"/>
      <c r="I71" s="30"/>
      <c r="J71" s="30"/>
      <c r="K71" s="30"/>
      <c r="L71" s="30"/>
      <c r="M71" s="30"/>
      <c r="N71" s="30"/>
      <c r="O71" s="30"/>
    </row>
    <row r="72" spans="2:15" x14ac:dyDescent="0.4">
      <c r="B72" s="37"/>
      <c r="C72" s="37" t="s">
        <v>5532</v>
      </c>
      <c r="D72" s="30"/>
      <c r="E72" s="30"/>
      <c r="F72" s="37" t="s">
        <v>6703</v>
      </c>
      <c r="G72" s="30"/>
      <c r="H72" s="30"/>
      <c r="I72" s="30"/>
      <c r="J72" s="30"/>
      <c r="K72" s="30"/>
      <c r="L72" s="30"/>
      <c r="M72" s="30"/>
      <c r="N72" s="30"/>
      <c r="O72" s="30"/>
    </row>
    <row r="73" spans="2:15" x14ac:dyDescent="0.4">
      <c r="B73" s="37"/>
      <c r="C73" s="37" t="s">
        <v>5532</v>
      </c>
      <c r="D73" s="30"/>
      <c r="E73" s="30"/>
      <c r="F73" s="37" t="s">
        <v>5728</v>
      </c>
      <c r="G73" s="30"/>
      <c r="H73" s="30"/>
      <c r="I73" s="30"/>
      <c r="J73" s="30"/>
      <c r="K73" s="30"/>
      <c r="L73" s="30"/>
      <c r="M73" s="30"/>
      <c r="N73" s="30"/>
      <c r="O73" s="30"/>
    </row>
    <row r="74" spans="2:15" x14ac:dyDescent="0.4">
      <c r="B74" s="37"/>
      <c r="C74" s="37" t="s">
        <v>5532</v>
      </c>
      <c r="D74" s="30"/>
      <c r="E74" s="30"/>
      <c r="F74" s="37" t="s">
        <v>6194</v>
      </c>
      <c r="G74" s="30"/>
      <c r="H74" s="30"/>
      <c r="I74" s="30"/>
      <c r="J74" s="30"/>
      <c r="K74" s="30"/>
      <c r="L74" s="30"/>
      <c r="M74" s="30"/>
      <c r="N74" s="30"/>
      <c r="O74" s="30"/>
    </row>
    <row r="75" spans="2:15" x14ac:dyDescent="0.4">
      <c r="B75" s="37"/>
      <c r="C75" s="37" t="s">
        <v>5532</v>
      </c>
      <c r="D75" s="30"/>
      <c r="E75" s="30"/>
      <c r="F75" s="37" t="s">
        <v>3779</v>
      </c>
      <c r="G75" s="30"/>
      <c r="H75" s="30"/>
      <c r="I75" s="30"/>
      <c r="J75" s="30"/>
      <c r="K75" s="30"/>
      <c r="L75" s="30"/>
      <c r="M75" s="30"/>
      <c r="N75" s="30"/>
      <c r="O75" s="30"/>
    </row>
    <row r="76" spans="2:15" x14ac:dyDescent="0.4">
      <c r="B76" s="37"/>
      <c r="C76" s="37" t="s">
        <v>5532</v>
      </c>
      <c r="D76" s="30"/>
      <c r="E76" s="30"/>
      <c r="F76" s="37" t="s">
        <v>6705</v>
      </c>
      <c r="G76" s="30"/>
      <c r="H76" s="30"/>
      <c r="I76" s="30"/>
      <c r="J76" s="30"/>
      <c r="K76" s="30"/>
      <c r="L76" s="30"/>
      <c r="M76" s="30"/>
      <c r="N76" s="30"/>
      <c r="O76" s="30"/>
    </row>
    <row r="77" spans="2:15" x14ac:dyDescent="0.4">
      <c r="B77" s="37"/>
      <c r="C77" s="37" t="s">
        <v>5532</v>
      </c>
      <c r="D77" s="30"/>
      <c r="E77" s="30"/>
      <c r="F77" s="37" t="s">
        <v>3541</v>
      </c>
      <c r="G77" s="30"/>
      <c r="H77" s="30"/>
      <c r="I77" s="30"/>
      <c r="J77" s="30"/>
      <c r="K77" s="30"/>
      <c r="L77" s="30"/>
      <c r="M77" s="30"/>
      <c r="N77" s="30"/>
      <c r="O77" s="30"/>
    </row>
    <row r="78" spans="2:15" x14ac:dyDescent="0.4">
      <c r="B78" s="37"/>
      <c r="C78" s="37" t="s">
        <v>5532</v>
      </c>
      <c r="D78" s="30"/>
      <c r="E78" s="30"/>
      <c r="F78" s="37" t="s">
        <v>6706</v>
      </c>
      <c r="G78" s="30"/>
      <c r="H78" s="30"/>
      <c r="I78" s="30"/>
      <c r="J78" s="30"/>
      <c r="K78" s="30"/>
      <c r="L78" s="30"/>
      <c r="M78" s="30"/>
      <c r="N78" s="30"/>
      <c r="O78" s="30"/>
    </row>
    <row r="79" spans="2:15" x14ac:dyDescent="0.4">
      <c r="B79" s="37"/>
      <c r="C79" s="37" t="s">
        <v>5532</v>
      </c>
      <c r="D79" s="30"/>
      <c r="E79" s="30"/>
      <c r="F79" s="37" t="s">
        <v>6707</v>
      </c>
      <c r="G79" s="30"/>
      <c r="H79" s="30"/>
      <c r="I79" s="30"/>
      <c r="J79" s="30"/>
      <c r="K79" s="30"/>
      <c r="L79" s="30"/>
      <c r="M79" s="30"/>
      <c r="N79" s="30"/>
      <c r="O79" s="30"/>
    </row>
    <row r="80" spans="2:15" x14ac:dyDescent="0.4">
      <c r="B80" s="37"/>
      <c r="C80" s="37" t="s">
        <v>5532</v>
      </c>
      <c r="D80" s="30"/>
      <c r="E80" s="30"/>
      <c r="F80" s="37" t="s">
        <v>3432</v>
      </c>
      <c r="G80" s="30"/>
      <c r="H80" s="30"/>
      <c r="I80" s="30"/>
      <c r="J80" s="30"/>
      <c r="K80" s="30"/>
      <c r="L80" s="30"/>
      <c r="M80" s="30"/>
      <c r="N80" s="30"/>
      <c r="O80" s="30"/>
    </row>
    <row r="81" spans="2:15" x14ac:dyDescent="0.4">
      <c r="B81" s="37"/>
      <c r="C81" s="37" t="s">
        <v>5532</v>
      </c>
      <c r="D81" s="30"/>
      <c r="E81" s="30"/>
      <c r="F81" s="37" t="s">
        <v>2669</v>
      </c>
      <c r="G81" s="30"/>
      <c r="H81" s="30"/>
      <c r="I81" s="30"/>
      <c r="J81" s="30"/>
      <c r="K81" s="30"/>
      <c r="L81" s="30"/>
      <c r="M81" s="30"/>
      <c r="N81" s="30"/>
      <c r="O81" s="30"/>
    </row>
    <row r="82" spans="2:15" x14ac:dyDescent="0.4">
      <c r="B82" s="37"/>
      <c r="C82" s="37" t="s">
        <v>5532</v>
      </c>
      <c r="D82" s="30"/>
      <c r="E82" s="30"/>
      <c r="F82" s="37" t="s">
        <v>6305</v>
      </c>
      <c r="G82" s="30"/>
      <c r="H82" s="30"/>
      <c r="I82" s="30"/>
      <c r="J82" s="30"/>
      <c r="K82" s="30"/>
      <c r="L82" s="30"/>
      <c r="M82" s="30"/>
      <c r="N82" s="30"/>
      <c r="O82" s="30"/>
    </row>
    <row r="83" spans="2:15" x14ac:dyDescent="0.4">
      <c r="B83" s="37"/>
      <c r="C83" s="37" t="s">
        <v>5532</v>
      </c>
      <c r="D83" s="30"/>
      <c r="E83" s="30"/>
      <c r="F83" s="37" t="s">
        <v>5537</v>
      </c>
      <c r="G83" s="30"/>
      <c r="H83" s="30"/>
      <c r="I83" s="30"/>
      <c r="J83" s="30"/>
      <c r="K83" s="30"/>
      <c r="L83" s="30"/>
      <c r="M83" s="30"/>
      <c r="N83" s="30"/>
      <c r="O83" s="30"/>
    </row>
    <row r="84" spans="2:15" x14ac:dyDescent="0.4">
      <c r="B84" s="37"/>
      <c r="C84" s="37" t="s">
        <v>5532</v>
      </c>
      <c r="D84" s="30"/>
      <c r="E84" s="30"/>
      <c r="F84" s="37" t="s">
        <v>5443</v>
      </c>
      <c r="G84" s="30"/>
      <c r="H84" s="30"/>
      <c r="I84" s="30"/>
      <c r="J84" s="30"/>
      <c r="K84" s="30"/>
      <c r="L84" s="30"/>
      <c r="M84" s="30"/>
      <c r="N84" s="30"/>
      <c r="O84" s="30"/>
    </row>
    <row r="85" spans="2:15" x14ac:dyDescent="0.4">
      <c r="B85" s="37"/>
      <c r="C85" s="37" t="s">
        <v>5532</v>
      </c>
      <c r="D85" s="30"/>
      <c r="E85" s="30"/>
      <c r="F85" s="37" t="s">
        <v>4820</v>
      </c>
      <c r="G85" s="30"/>
      <c r="H85" s="30"/>
      <c r="I85" s="30"/>
      <c r="J85" s="30"/>
      <c r="K85" s="30"/>
      <c r="L85" s="30"/>
      <c r="M85" s="30"/>
      <c r="N85" s="30"/>
      <c r="O85" s="30"/>
    </row>
    <row r="86" spans="2:15" x14ac:dyDescent="0.4">
      <c r="B86" s="37"/>
      <c r="C86" s="37" t="s">
        <v>5532</v>
      </c>
      <c r="D86" s="30"/>
      <c r="E86" s="30"/>
      <c r="F86" s="37" t="s">
        <v>5918</v>
      </c>
      <c r="G86" s="30"/>
      <c r="H86" s="30"/>
      <c r="I86" s="30"/>
      <c r="J86" s="30"/>
      <c r="K86" s="30"/>
      <c r="L86" s="30"/>
      <c r="M86" s="30"/>
      <c r="N86" s="30"/>
      <c r="O86" s="30"/>
    </row>
    <row r="87" spans="2:15" x14ac:dyDescent="0.4">
      <c r="B87" s="37"/>
      <c r="C87" s="37" t="s">
        <v>5532</v>
      </c>
      <c r="D87" s="30"/>
      <c r="E87" s="30"/>
      <c r="F87" s="37" t="s">
        <v>6708</v>
      </c>
      <c r="G87" s="30"/>
      <c r="H87" s="30"/>
      <c r="I87" s="30"/>
      <c r="J87" s="30"/>
      <c r="K87" s="30"/>
      <c r="L87" s="30"/>
      <c r="M87" s="30"/>
      <c r="N87" s="30"/>
      <c r="O87" s="30"/>
    </row>
    <row r="88" spans="2:15" x14ac:dyDescent="0.4">
      <c r="B88" s="37"/>
      <c r="C88" s="37" t="s">
        <v>5532</v>
      </c>
      <c r="D88" s="30"/>
      <c r="E88" s="30"/>
      <c r="F88" s="37" t="s">
        <v>3682</v>
      </c>
      <c r="G88" s="30"/>
      <c r="H88" s="30"/>
      <c r="I88" s="30"/>
      <c r="J88" s="30"/>
      <c r="K88" s="30"/>
      <c r="L88" s="30"/>
      <c r="M88" s="30"/>
      <c r="N88" s="30"/>
      <c r="O88" s="30"/>
    </row>
    <row r="89" spans="2:15" x14ac:dyDescent="0.4">
      <c r="B89" s="37"/>
      <c r="C89" s="37" t="s">
        <v>5532</v>
      </c>
      <c r="D89" s="30"/>
      <c r="E89" s="30"/>
      <c r="F89" s="37" t="s">
        <v>6709</v>
      </c>
      <c r="G89" s="30"/>
      <c r="H89" s="30"/>
      <c r="I89" s="30"/>
      <c r="J89" s="30"/>
      <c r="K89" s="30"/>
      <c r="L89" s="30"/>
      <c r="M89" s="30"/>
      <c r="N89" s="30"/>
      <c r="O89" s="30"/>
    </row>
    <row r="90" spans="2:15" x14ac:dyDescent="0.4">
      <c r="B90" s="37"/>
      <c r="C90" s="37" t="s">
        <v>5532</v>
      </c>
      <c r="D90" s="30"/>
      <c r="E90" s="30"/>
      <c r="F90" s="37" t="s">
        <v>4303</v>
      </c>
      <c r="G90" s="30"/>
      <c r="H90" s="30"/>
      <c r="I90" s="30"/>
      <c r="J90" s="30"/>
      <c r="K90" s="30"/>
      <c r="L90" s="30"/>
      <c r="M90" s="30"/>
      <c r="N90" s="30"/>
      <c r="O90" s="30"/>
    </row>
    <row r="91" spans="2:15" x14ac:dyDescent="0.4">
      <c r="B91" s="37"/>
      <c r="C91" s="37" t="s">
        <v>5532</v>
      </c>
      <c r="D91" s="30"/>
      <c r="E91" s="30"/>
      <c r="F91" s="37" t="s">
        <v>2651</v>
      </c>
      <c r="G91" s="30"/>
      <c r="H91" s="30"/>
      <c r="I91" s="30"/>
      <c r="J91" s="30"/>
      <c r="K91" s="30"/>
      <c r="L91" s="30"/>
      <c r="M91" s="30"/>
      <c r="N91" s="30"/>
      <c r="O91" s="30"/>
    </row>
    <row r="92" spans="2:15" x14ac:dyDescent="0.4">
      <c r="B92" s="37"/>
      <c r="C92" s="37" t="s">
        <v>5532</v>
      </c>
      <c r="D92" s="30"/>
      <c r="E92" s="30"/>
      <c r="F92" s="37" t="s">
        <v>6710</v>
      </c>
      <c r="G92" s="30"/>
      <c r="H92" s="30"/>
      <c r="I92" s="30"/>
      <c r="J92" s="30"/>
      <c r="K92" s="30"/>
      <c r="L92" s="30"/>
      <c r="M92" s="30"/>
      <c r="N92" s="30"/>
      <c r="O92" s="30"/>
    </row>
    <row r="93" spans="2:15" x14ac:dyDescent="0.4">
      <c r="B93" s="37"/>
      <c r="C93" s="37" t="s">
        <v>5532</v>
      </c>
      <c r="D93" s="30"/>
      <c r="E93" s="30"/>
      <c r="F93" s="37" t="s">
        <v>6711</v>
      </c>
      <c r="G93" s="30"/>
      <c r="H93" s="30"/>
      <c r="I93" s="30"/>
      <c r="J93" s="30"/>
      <c r="K93" s="30"/>
      <c r="L93" s="30"/>
      <c r="M93" s="30"/>
      <c r="N93" s="30"/>
      <c r="O93" s="30"/>
    </row>
    <row r="94" spans="2:15" x14ac:dyDescent="0.4">
      <c r="B94" s="37"/>
      <c r="C94" s="37" t="s">
        <v>5532</v>
      </c>
      <c r="D94" s="30"/>
      <c r="E94" s="30"/>
      <c r="F94" s="37" t="s">
        <v>6712</v>
      </c>
      <c r="G94" s="30"/>
      <c r="H94" s="30"/>
      <c r="I94" s="30"/>
      <c r="J94" s="30"/>
      <c r="K94" s="30"/>
      <c r="L94" s="30"/>
      <c r="M94" s="30"/>
      <c r="N94" s="30"/>
      <c r="O94" s="30"/>
    </row>
    <row r="95" spans="2:15" x14ac:dyDescent="0.4">
      <c r="B95" s="37"/>
      <c r="C95" s="37" t="s">
        <v>5532</v>
      </c>
      <c r="D95" s="30"/>
      <c r="E95" s="30"/>
      <c r="F95" s="37" t="s">
        <v>2169</v>
      </c>
      <c r="G95" s="30"/>
      <c r="H95" s="30"/>
      <c r="I95" s="30"/>
      <c r="J95" s="30"/>
      <c r="K95" s="30"/>
      <c r="L95" s="30"/>
      <c r="M95" s="30"/>
      <c r="N95" s="30"/>
      <c r="O95" s="30"/>
    </row>
    <row r="96" spans="2:15" x14ac:dyDescent="0.4">
      <c r="B96" s="37"/>
      <c r="C96" s="37" t="s">
        <v>5532</v>
      </c>
      <c r="D96" s="30"/>
      <c r="E96" s="30"/>
      <c r="F96" s="37" t="s">
        <v>6714</v>
      </c>
      <c r="G96" s="30"/>
      <c r="H96" s="30"/>
      <c r="I96" s="30"/>
      <c r="J96" s="30"/>
      <c r="K96" s="30"/>
      <c r="L96" s="30"/>
      <c r="M96" s="30"/>
      <c r="N96" s="30"/>
      <c r="O96" s="30"/>
    </row>
    <row r="97" spans="2:15" x14ac:dyDescent="0.4">
      <c r="B97" s="37"/>
      <c r="C97" s="37" t="s">
        <v>5532</v>
      </c>
      <c r="D97" s="30"/>
      <c r="E97" s="30"/>
      <c r="F97" s="37" t="s">
        <v>956</v>
      </c>
      <c r="G97" s="30"/>
      <c r="H97" s="30"/>
      <c r="I97" s="30"/>
      <c r="J97" s="30"/>
      <c r="K97" s="30"/>
      <c r="L97" s="30"/>
      <c r="M97" s="30"/>
      <c r="N97" s="30"/>
      <c r="O97" s="30"/>
    </row>
    <row r="98" spans="2:15" x14ac:dyDescent="0.4">
      <c r="B98" s="37"/>
      <c r="C98" s="37" t="s">
        <v>5532</v>
      </c>
      <c r="D98" s="30"/>
      <c r="E98" s="30"/>
      <c r="F98" s="37" t="s">
        <v>6715</v>
      </c>
      <c r="G98" s="30"/>
      <c r="H98" s="30"/>
      <c r="I98" s="30"/>
      <c r="J98" s="30"/>
      <c r="K98" s="30"/>
      <c r="L98" s="30"/>
      <c r="M98" s="30"/>
      <c r="N98" s="30"/>
      <c r="O98" s="30"/>
    </row>
    <row r="99" spans="2:15" x14ac:dyDescent="0.4">
      <c r="B99" s="37"/>
      <c r="C99" s="37" t="s">
        <v>5532</v>
      </c>
      <c r="D99" s="30"/>
      <c r="E99" s="30"/>
      <c r="F99" s="37" t="s">
        <v>6716</v>
      </c>
      <c r="G99" s="30"/>
      <c r="H99" s="30"/>
      <c r="I99" s="30"/>
      <c r="J99" s="30"/>
      <c r="K99" s="30"/>
      <c r="L99" s="30"/>
      <c r="M99" s="30"/>
      <c r="N99" s="30"/>
      <c r="O99" s="30"/>
    </row>
    <row r="100" spans="2:15" x14ac:dyDescent="0.4">
      <c r="B100" s="37"/>
      <c r="C100" s="37" t="s">
        <v>5532</v>
      </c>
      <c r="D100" s="30"/>
      <c r="E100" s="30"/>
      <c r="F100" s="37" t="s">
        <v>6717</v>
      </c>
      <c r="G100" s="30"/>
      <c r="H100" s="30"/>
      <c r="I100" s="30"/>
      <c r="J100" s="30"/>
      <c r="K100" s="30"/>
      <c r="L100" s="30"/>
      <c r="M100" s="30"/>
      <c r="N100" s="30"/>
      <c r="O100" s="30"/>
    </row>
    <row r="101" spans="2:15" x14ac:dyDescent="0.4">
      <c r="B101" s="37"/>
      <c r="C101" s="37" t="s">
        <v>5532</v>
      </c>
      <c r="D101" s="30"/>
      <c r="E101" s="30"/>
      <c r="F101" s="37" t="s">
        <v>6718</v>
      </c>
      <c r="G101" s="30"/>
      <c r="H101" s="30"/>
      <c r="I101" s="30"/>
      <c r="J101" s="30"/>
      <c r="K101" s="30"/>
      <c r="L101" s="30"/>
      <c r="M101" s="30"/>
      <c r="N101" s="30"/>
      <c r="O101" s="30"/>
    </row>
    <row r="102" spans="2:15" x14ac:dyDescent="0.4">
      <c r="B102" s="37"/>
      <c r="C102" s="37" t="s">
        <v>5532</v>
      </c>
      <c r="D102" s="30"/>
      <c r="E102" s="30"/>
      <c r="F102" s="37" t="s">
        <v>6719</v>
      </c>
      <c r="G102" s="30"/>
      <c r="H102" s="30"/>
      <c r="I102" s="30"/>
      <c r="J102" s="30"/>
      <c r="K102" s="30"/>
      <c r="L102" s="30"/>
      <c r="M102" s="30"/>
      <c r="N102" s="30"/>
      <c r="O102" s="30"/>
    </row>
    <row r="103" spans="2:15" x14ac:dyDescent="0.4">
      <c r="B103" s="37"/>
      <c r="C103" s="37" t="s">
        <v>5532</v>
      </c>
      <c r="D103" s="30"/>
      <c r="E103" s="30"/>
      <c r="F103" s="37" t="s">
        <v>6720</v>
      </c>
      <c r="G103" s="30"/>
      <c r="H103" s="30"/>
      <c r="I103" s="30"/>
      <c r="J103" s="30"/>
      <c r="K103" s="30"/>
      <c r="L103" s="30"/>
      <c r="M103" s="30"/>
      <c r="N103" s="30"/>
      <c r="O103" s="30"/>
    </row>
    <row r="104" spans="2:15" x14ac:dyDescent="0.4">
      <c r="B104" s="37"/>
      <c r="C104" s="37" t="s">
        <v>5532</v>
      </c>
      <c r="D104" s="30"/>
      <c r="E104" s="30"/>
      <c r="F104" s="37" t="s">
        <v>2248</v>
      </c>
      <c r="G104" s="30"/>
      <c r="H104" s="30"/>
      <c r="I104" s="30"/>
      <c r="J104" s="30"/>
      <c r="K104" s="30"/>
      <c r="L104" s="30"/>
      <c r="M104" s="30"/>
      <c r="N104" s="30"/>
      <c r="O104" s="30"/>
    </row>
    <row r="105" spans="2:15" x14ac:dyDescent="0.4">
      <c r="B105" s="37"/>
      <c r="C105" s="37" t="s">
        <v>5532</v>
      </c>
      <c r="D105" s="30"/>
      <c r="E105" s="30"/>
      <c r="F105" s="37" t="s">
        <v>6363</v>
      </c>
      <c r="G105" s="30"/>
      <c r="H105" s="30"/>
      <c r="I105" s="30"/>
      <c r="J105" s="30"/>
      <c r="K105" s="30"/>
      <c r="L105" s="30"/>
      <c r="M105" s="30"/>
      <c r="N105" s="30"/>
      <c r="O105" s="30"/>
    </row>
    <row r="106" spans="2:15" x14ac:dyDescent="0.4">
      <c r="B106" s="37"/>
      <c r="C106" s="37" t="s">
        <v>5532</v>
      </c>
      <c r="D106" s="30"/>
      <c r="E106" s="30"/>
      <c r="F106" s="37" t="s">
        <v>6721</v>
      </c>
      <c r="G106" s="30"/>
      <c r="H106" s="30"/>
      <c r="I106" s="30"/>
      <c r="J106" s="30"/>
      <c r="K106" s="30"/>
      <c r="L106" s="30"/>
      <c r="M106" s="30"/>
      <c r="N106" s="30"/>
      <c r="O106" s="30"/>
    </row>
    <row r="107" spans="2:15" x14ac:dyDescent="0.4">
      <c r="B107" s="37"/>
      <c r="C107" s="37" t="s">
        <v>5532</v>
      </c>
      <c r="D107" s="30"/>
      <c r="E107" s="30"/>
      <c r="F107" s="37" t="s">
        <v>3568</v>
      </c>
      <c r="G107" s="30"/>
      <c r="H107" s="30"/>
      <c r="I107" s="30"/>
      <c r="J107" s="30"/>
      <c r="K107" s="30"/>
      <c r="L107" s="30"/>
      <c r="M107" s="30"/>
      <c r="N107" s="30"/>
      <c r="O107" s="30"/>
    </row>
    <row r="108" spans="2:15" x14ac:dyDescent="0.4">
      <c r="B108" s="37"/>
      <c r="C108" s="37" t="s">
        <v>5532</v>
      </c>
      <c r="D108" s="30"/>
      <c r="E108" s="30"/>
      <c r="F108" s="37" t="s">
        <v>6650</v>
      </c>
      <c r="G108" s="30"/>
      <c r="H108" s="30"/>
      <c r="I108" s="30"/>
      <c r="J108" s="30"/>
      <c r="K108" s="30"/>
      <c r="L108" s="30"/>
      <c r="M108" s="30"/>
      <c r="N108" s="30"/>
      <c r="O108" s="30"/>
    </row>
    <row r="109" spans="2:15" x14ac:dyDescent="0.4">
      <c r="B109" s="37"/>
      <c r="C109" s="37" t="s">
        <v>5532</v>
      </c>
      <c r="D109" s="30"/>
      <c r="E109" s="30"/>
      <c r="F109" s="37" t="s">
        <v>6722</v>
      </c>
      <c r="G109" s="30"/>
      <c r="H109" s="30"/>
      <c r="I109" s="30"/>
      <c r="J109" s="30"/>
      <c r="K109" s="30"/>
      <c r="L109" s="30"/>
      <c r="M109" s="30"/>
      <c r="N109" s="30"/>
      <c r="O109" s="30"/>
    </row>
    <row r="110" spans="2:15" x14ac:dyDescent="0.4">
      <c r="B110" s="37"/>
      <c r="C110" s="37" t="s">
        <v>5532</v>
      </c>
      <c r="D110" s="30"/>
      <c r="E110" s="30"/>
      <c r="F110" s="37" t="s">
        <v>6723</v>
      </c>
      <c r="G110" s="30"/>
      <c r="H110" s="30"/>
      <c r="I110" s="30"/>
      <c r="J110" s="30"/>
      <c r="K110" s="30"/>
      <c r="L110" s="30"/>
      <c r="M110" s="30"/>
      <c r="N110" s="30"/>
      <c r="O110" s="30"/>
    </row>
    <row r="111" spans="2:15" x14ac:dyDescent="0.4">
      <c r="B111" s="37"/>
      <c r="C111" s="37" t="s">
        <v>5532</v>
      </c>
      <c r="D111" s="30"/>
      <c r="E111" s="30"/>
      <c r="F111" s="37" t="s">
        <v>6724</v>
      </c>
      <c r="G111" s="30"/>
      <c r="H111" s="30"/>
      <c r="I111" s="30"/>
      <c r="J111" s="30"/>
      <c r="K111" s="30"/>
      <c r="L111" s="30"/>
      <c r="M111" s="30"/>
      <c r="N111" s="30"/>
      <c r="O111" s="30"/>
    </row>
    <row r="112" spans="2:15" x14ac:dyDescent="0.4">
      <c r="B112" s="37"/>
      <c r="C112" s="37" t="s">
        <v>5532</v>
      </c>
      <c r="D112" s="30"/>
      <c r="E112" s="30"/>
      <c r="F112" s="37" t="s">
        <v>4485</v>
      </c>
      <c r="G112" s="30"/>
      <c r="H112" s="30"/>
      <c r="I112" s="30"/>
      <c r="J112" s="30"/>
      <c r="K112" s="30"/>
      <c r="L112" s="30"/>
      <c r="M112" s="30"/>
      <c r="N112" s="30"/>
      <c r="O112" s="30"/>
    </row>
    <row r="113" spans="2:15" x14ac:dyDescent="0.4">
      <c r="B113" s="37"/>
      <c r="C113" s="37" t="s">
        <v>5532</v>
      </c>
      <c r="D113" s="30"/>
      <c r="E113" s="30"/>
      <c r="F113" s="37" t="s">
        <v>6725</v>
      </c>
      <c r="G113" s="30"/>
      <c r="H113" s="30"/>
      <c r="I113" s="30"/>
      <c r="J113" s="30"/>
      <c r="K113" s="30"/>
      <c r="L113" s="30"/>
      <c r="M113" s="30"/>
      <c r="N113" s="30"/>
      <c r="O113" s="30"/>
    </row>
    <row r="114" spans="2:15" x14ac:dyDescent="0.4">
      <c r="B114" s="37"/>
      <c r="C114" s="37" t="s">
        <v>5532</v>
      </c>
      <c r="D114" s="30"/>
      <c r="E114" s="30"/>
      <c r="F114" s="37" t="s">
        <v>6727</v>
      </c>
      <c r="G114" s="30"/>
      <c r="H114" s="30"/>
      <c r="I114" s="30"/>
      <c r="J114" s="30"/>
      <c r="K114" s="30"/>
      <c r="L114" s="30"/>
      <c r="M114" s="30"/>
      <c r="N114" s="30"/>
      <c r="O114" s="30"/>
    </row>
    <row r="115" spans="2:15" x14ac:dyDescent="0.4">
      <c r="B115" s="37"/>
      <c r="C115" s="37" t="s">
        <v>5532</v>
      </c>
      <c r="D115" s="30"/>
      <c r="E115" s="30"/>
      <c r="F115" s="37" t="s">
        <v>6728</v>
      </c>
      <c r="G115" s="30"/>
      <c r="H115" s="30"/>
      <c r="I115" s="30"/>
      <c r="J115" s="30"/>
      <c r="K115" s="30"/>
      <c r="L115" s="30"/>
      <c r="M115" s="30"/>
      <c r="N115" s="30"/>
      <c r="O115" s="30"/>
    </row>
    <row r="116" spans="2:15" x14ac:dyDescent="0.4">
      <c r="B116" s="37"/>
      <c r="C116" s="37" t="s">
        <v>5532</v>
      </c>
      <c r="D116" s="30"/>
      <c r="E116" s="30"/>
      <c r="F116" s="37" t="s">
        <v>4029</v>
      </c>
      <c r="G116" s="30"/>
      <c r="H116" s="30"/>
      <c r="I116" s="30"/>
      <c r="J116" s="30"/>
      <c r="K116" s="30"/>
      <c r="L116" s="30"/>
      <c r="M116" s="30"/>
      <c r="N116" s="30"/>
      <c r="O116" s="30"/>
    </row>
    <row r="117" spans="2:15" x14ac:dyDescent="0.4">
      <c r="B117" s="37"/>
      <c r="C117" s="37" t="s">
        <v>5532</v>
      </c>
      <c r="D117" s="30"/>
      <c r="E117" s="30"/>
      <c r="F117" s="37" t="s">
        <v>4278</v>
      </c>
      <c r="G117" s="30"/>
      <c r="H117" s="30"/>
      <c r="I117" s="30"/>
      <c r="J117" s="30"/>
      <c r="K117" s="30"/>
      <c r="L117" s="30"/>
      <c r="M117" s="30"/>
      <c r="N117" s="30"/>
      <c r="O117" s="30"/>
    </row>
    <row r="118" spans="2:15" x14ac:dyDescent="0.4">
      <c r="B118" s="37"/>
      <c r="C118" s="37" t="s">
        <v>5532</v>
      </c>
      <c r="D118" s="30"/>
      <c r="E118" s="30"/>
      <c r="F118" s="37" t="s">
        <v>3862</v>
      </c>
      <c r="G118" s="30"/>
      <c r="H118" s="30"/>
      <c r="I118" s="30"/>
      <c r="J118" s="30"/>
      <c r="K118" s="30"/>
      <c r="L118" s="30"/>
      <c r="M118" s="30"/>
      <c r="N118" s="30"/>
      <c r="O118" s="30"/>
    </row>
    <row r="119" spans="2:15" x14ac:dyDescent="0.4">
      <c r="B119" s="37"/>
      <c r="C119" s="37" t="s">
        <v>5532</v>
      </c>
      <c r="D119" s="30"/>
      <c r="E119" s="30"/>
      <c r="F119" s="37" t="s">
        <v>6729</v>
      </c>
      <c r="G119" s="30"/>
      <c r="H119" s="30"/>
      <c r="I119" s="30"/>
      <c r="J119" s="30"/>
      <c r="K119" s="30"/>
      <c r="L119" s="30"/>
      <c r="M119" s="30"/>
      <c r="N119" s="30"/>
      <c r="O119" s="30"/>
    </row>
    <row r="120" spans="2:15" x14ac:dyDescent="0.4">
      <c r="B120" s="37"/>
      <c r="C120" s="37" t="s">
        <v>5532</v>
      </c>
      <c r="D120" s="30"/>
      <c r="E120" s="30"/>
      <c r="F120" s="37" t="s">
        <v>5928</v>
      </c>
      <c r="G120" s="30"/>
      <c r="H120" s="30"/>
      <c r="I120" s="30"/>
      <c r="J120" s="30"/>
      <c r="K120" s="30"/>
      <c r="L120" s="30"/>
      <c r="M120" s="30"/>
      <c r="N120" s="30"/>
      <c r="O120" s="30"/>
    </row>
    <row r="121" spans="2:15" x14ac:dyDescent="0.4">
      <c r="B121" s="37"/>
      <c r="C121" s="37" t="s">
        <v>5532</v>
      </c>
      <c r="D121" s="30"/>
      <c r="E121" s="30"/>
      <c r="F121" s="37" t="s">
        <v>3464</v>
      </c>
      <c r="G121" s="30"/>
      <c r="H121" s="30"/>
      <c r="I121" s="30"/>
      <c r="J121" s="30"/>
      <c r="K121" s="30"/>
      <c r="L121" s="30"/>
      <c r="M121" s="30"/>
      <c r="N121" s="30"/>
      <c r="O121" s="30"/>
    </row>
    <row r="122" spans="2:15" x14ac:dyDescent="0.4">
      <c r="B122" s="37"/>
      <c r="C122" s="37" t="s">
        <v>5532</v>
      </c>
      <c r="D122" s="30"/>
      <c r="E122" s="30"/>
      <c r="F122" s="37" t="s">
        <v>949</v>
      </c>
      <c r="G122" s="30"/>
      <c r="H122" s="30"/>
      <c r="I122" s="30"/>
      <c r="J122" s="30"/>
      <c r="K122" s="30"/>
      <c r="L122" s="30"/>
      <c r="M122" s="30"/>
      <c r="N122" s="30"/>
      <c r="O122" s="30"/>
    </row>
    <row r="123" spans="2:15" x14ac:dyDescent="0.4">
      <c r="B123" s="37"/>
      <c r="C123" s="37" t="s">
        <v>5532</v>
      </c>
      <c r="D123" s="30"/>
      <c r="E123" s="30"/>
      <c r="F123" s="37" t="s">
        <v>6731</v>
      </c>
      <c r="G123" s="30"/>
      <c r="H123" s="30"/>
      <c r="I123" s="30"/>
      <c r="J123" s="30"/>
      <c r="K123" s="30"/>
      <c r="L123" s="30"/>
      <c r="M123" s="30"/>
      <c r="N123" s="30"/>
      <c r="O123" s="30"/>
    </row>
    <row r="124" spans="2:15" x14ac:dyDescent="0.4">
      <c r="B124" s="37"/>
      <c r="C124" s="37" t="s">
        <v>5532</v>
      </c>
      <c r="D124" s="30"/>
      <c r="E124" s="30"/>
      <c r="F124" s="37" t="s">
        <v>1041</v>
      </c>
      <c r="G124" s="30"/>
      <c r="H124" s="30"/>
      <c r="I124" s="30"/>
      <c r="J124" s="30"/>
      <c r="K124" s="30"/>
      <c r="L124" s="30"/>
      <c r="M124" s="30"/>
      <c r="N124" s="30"/>
      <c r="O124" s="30"/>
    </row>
    <row r="125" spans="2:15" x14ac:dyDescent="0.4">
      <c r="B125" s="37"/>
      <c r="C125" s="37" t="s">
        <v>5532</v>
      </c>
      <c r="D125" s="30"/>
      <c r="E125" s="30"/>
      <c r="F125" s="37" t="s">
        <v>1797</v>
      </c>
      <c r="G125" s="30"/>
      <c r="H125" s="30"/>
      <c r="I125" s="30"/>
      <c r="J125" s="30"/>
      <c r="K125" s="30"/>
      <c r="L125" s="30"/>
      <c r="M125" s="30"/>
      <c r="N125" s="30"/>
      <c r="O125" s="30"/>
    </row>
    <row r="126" spans="2:15" x14ac:dyDescent="0.4">
      <c r="B126" s="37"/>
      <c r="C126" s="37" t="s">
        <v>5532</v>
      </c>
      <c r="D126" s="30"/>
      <c r="E126" s="30"/>
      <c r="F126" s="37" t="s">
        <v>663</v>
      </c>
      <c r="G126" s="30"/>
      <c r="H126" s="30"/>
      <c r="I126" s="30"/>
      <c r="J126" s="30"/>
      <c r="K126" s="30"/>
      <c r="L126" s="30"/>
      <c r="M126" s="30"/>
      <c r="N126" s="30"/>
      <c r="O126" s="30"/>
    </row>
    <row r="127" spans="2:15" x14ac:dyDescent="0.4">
      <c r="B127" s="37"/>
      <c r="C127" s="37" t="s">
        <v>5532</v>
      </c>
      <c r="D127" s="30"/>
      <c r="E127" s="30"/>
      <c r="F127" s="37" t="s">
        <v>6732</v>
      </c>
      <c r="G127" s="30"/>
      <c r="H127" s="30"/>
      <c r="I127" s="30"/>
      <c r="J127" s="30"/>
      <c r="K127" s="30"/>
      <c r="L127" s="30"/>
      <c r="M127" s="30"/>
      <c r="N127" s="30"/>
      <c r="O127" s="30"/>
    </row>
    <row r="128" spans="2:15" x14ac:dyDescent="0.4">
      <c r="B128" s="37"/>
      <c r="C128" s="37" t="s">
        <v>5532</v>
      </c>
      <c r="D128" s="30"/>
      <c r="E128" s="30"/>
      <c r="F128" s="37" t="s">
        <v>1812</v>
      </c>
      <c r="G128" s="30"/>
      <c r="H128" s="30"/>
      <c r="I128" s="30"/>
      <c r="J128" s="30"/>
      <c r="K128" s="30"/>
      <c r="L128" s="30"/>
      <c r="M128" s="30"/>
      <c r="N128" s="30"/>
      <c r="O128" s="30"/>
    </row>
    <row r="129" spans="2:15" x14ac:dyDescent="0.4">
      <c r="B129" s="37"/>
      <c r="C129" s="37" t="s">
        <v>5532</v>
      </c>
      <c r="D129" s="30"/>
      <c r="E129" s="30"/>
      <c r="F129" s="37" t="s">
        <v>6733</v>
      </c>
      <c r="G129" s="30"/>
      <c r="H129" s="30"/>
      <c r="I129" s="30"/>
      <c r="J129" s="30"/>
      <c r="K129" s="30"/>
      <c r="L129" s="30"/>
      <c r="M129" s="30"/>
      <c r="N129" s="30"/>
      <c r="O129" s="30"/>
    </row>
    <row r="130" spans="2:15" x14ac:dyDescent="0.4">
      <c r="B130" s="37"/>
      <c r="C130" s="37" t="s">
        <v>5532</v>
      </c>
      <c r="D130" s="30"/>
      <c r="E130" s="30"/>
      <c r="F130" s="37" t="s">
        <v>6734</v>
      </c>
      <c r="G130" s="30"/>
      <c r="H130" s="30"/>
      <c r="I130" s="30"/>
      <c r="J130" s="30"/>
      <c r="K130" s="30"/>
      <c r="L130" s="30"/>
      <c r="M130" s="30"/>
      <c r="N130" s="30"/>
      <c r="O130" s="30"/>
    </row>
    <row r="131" spans="2:15" x14ac:dyDescent="0.4">
      <c r="B131" s="37"/>
      <c r="C131" s="37" t="s">
        <v>5532</v>
      </c>
      <c r="D131" s="30"/>
      <c r="E131" s="30"/>
      <c r="F131" s="37" t="s">
        <v>6420</v>
      </c>
      <c r="G131" s="30"/>
      <c r="H131" s="30"/>
      <c r="I131" s="30"/>
      <c r="J131" s="30"/>
      <c r="K131" s="30"/>
      <c r="L131" s="30"/>
      <c r="M131" s="30"/>
      <c r="N131" s="30"/>
      <c r="O131" s="30"/>
    </row>
    <row r="132" spans="2:15" x14ac:dyDescent="0.4">
      <c r="B132" s="37"/>
      <c r="C132" s="37" t="s">
        <v>5532</v>
      </c>
      <c r="D132" s="30"/>
      <c r="E132" s="30"/>
      <c r="F132" s="37" t="s">
        <v>6726</v>
      </c>
      <c r="G132" s="30"/>
      <c r="H132" s="30"/>
      <c r="I132" s="30"/>
      <c r="J132" s="30"/>
      <c r="K132" s="30"/>
      <c r="L132" s="30"/>
      <c r="M132" s="30"/>
      <c r="N132" s="30"/>
      <c r="O132" s="30"/>
    </row>
    <row r="133" spans="2:15" x14ac:dyDescent="0.4">
      <c r="B133" s="37"/>
      <c r="C133" s="37" t="s">
        <v>5532</v>
      </c>
      <c r="D133" s="30"/>
      <c r="E133" s="30"/>
      <c r="F133" s="37" t="s">
        <v>6735</v>
      </c>
      <c r="G133" s="30"/>
      <c r="H133" s="30"/>
      <c r="I133" s="30"/>
      <c r="J133" s="30"/>
      <c r="K133" s="30"/>
      <c r="L133" s="30"/>
      <c r="M133" s="30"/>
      <c r="N133" s="30"/>
      <c r="O133" s="30"/>
    </row>
    <row r="134" spans="2:15" x14ac:dyDescent="0.4">
      <c r="B134" s="37"/>
      <c r="C134" s="37" t="s">
        <v>5532</v>
      </c>
      <c r="D134" s="30"/>
      <c r="E134" s="30"/>
      <c r="F134" s="37" t="s">
        <v>3831</v>
      </c>
      <c r="G134" s="30"/>
      <c r="H134" s="30"/>
      <c r="I134" s="30"/>
      <c r="J134" s="30"/>
      <c r="K134" s="30"/>
      <c r="L134" s="30"/>
      <c r="M134" s="30"/>
      <c r="N134" s="30"/>
      <c r="O134" s="30"/>
    </row>
    <row r="135" spans="2:15" x14ac:dyDescent="0.4">
      <c r="B135" s="37"/>
      <c r="C135" s="37" t="s">
        <v>5532</v>
      </c>
      <c r="D135" s="30"/>
      <c r="E135" s="30"/>
      <c r="F135" s="37" t="s">
        <v>4813</v>
      </c>
      <c r="G135" s="30"/>
      <c r="H135" s="30"/>
      <c r="I135" s="30"/>
      <c r="J135" s="30"/>
      <c r="K135" s="30"/>
      <c r="L135" s="30"/>
      <c r="M135" s="30"/>
      <c r="N135" s="30"/>
      <c r="O135" s="30"/>
    </row>
    <row r="136" spans="2:15" x14ac:dyDescent="0.4">
      <c r="B136" s="37"/>
      <c r="C136" s="37" t="s">
        <v>5532</v>
      </c>
      <c r="D136" s="30"/>
      <c r="E136" s="30"/>
      <c r="F136" s="37" t="s">
        <v>2581</v>
      </c>
      <c r="G136" s="30"/>
      <c r="H136" s="30"/>
      <c r="I136" s="30"/>
      <c r="J136" s="30"/>
      <c r="K136" s="30"/>
      <c r="L136" s="30"/>
      <c r="M136" s="30"/>
      <c r="N136" s="30"/>
      <c r="O136" s="30"/>
    </row>
    <row r="137" spans="2:15" x14ac:dyDescent="0.4">
      <c r="B137" s="37"/>
      <c r="C137" s="37" t="s">
        <v>5532</v>
      </c>
      <c r="D137" s="30"/>
      <c r="E137" s="30"/>
      <c r="F137" s="37" t="s">
        <v>6736</v>
      </c>
      <c r="G137" s="30"/>
      <c r="H137" s="30"/>
      <c r="I137" s="30"/>
      <c r="J137" s="30"/>
      <c r="K137" s="30"/>
      <c r="L137" s="30"/>
      <c r="M137" s="30"/>
      <c r="N137" s="30"/>
      <c r="O137" s="30"/>
    </row>
    <row r="138" spans="2:15" x14ac:dyDescent="0.4">
      <c r="B138" s="37"/>
      <c r="C138" s="37" t="s">
        <v>5532</v>
      </c>
      <c r="D138" s="30"/>
      <c r="E138" s="30"/>
      <c r="F138" s="37" t="s">
        <v>2681</v>
      </c>
      <c r="G138" s="30"/>
      <c r="H138" s="30"/>
      <c r="I138" s="30"/>
      <c r="J138" s="30"/>
      <c r="K138" s="30"/>
      <c r="L138" s="30"/>
      <c r="M138" s="30"/>
      <c r="N138" s="30"/>
      <c r="O138" s="30"/>
    </row>
    <row r="139" spans="2:15" x14ac:dyDescent="0.4">
      <c r="B139" s="37"/>
      <c r="C139" s="37" t="s">
        <v>5532</v>
      </c>
      <c r="D139" s="30"/>
      <c r="E139" s="30"/>
      <c r="F139" s="37" t="s">
        <v>2359</v>
      </c>
      <c r="G139" s="30"/>
      <c r="H139" s="30"/>
      <c r="I139" s="30"/>
      <c r="J139" s="30"/>
      <c r="K139" s="30"/>
      <c r="L139" s="30"/>
      <c r="M139" s="30"/>
      <c r="N139" s="30"/>
      <c r="O139" s="30"/>
    </row>
    <row r="140" spans="2:15" x14ac:dyDescent="0.4">
      <c r="B140" s="37"/>
      <c r="C140" s="37" t="s">
        <v>5532</v>
      </c>
      <c r="D140" s="30"/>
      <c r="E140" s="30"/>
      <c r="F140" s="37" t="s">
        <v>6737</v>
      </c>
      <c r="G140" s="30"/>
      <c r="H140" s="30"/>
      <c r="I140" s="30"/>
      <c r="J140" s="30"/>
      <c r="K140" s="30"/>
      <c r="L140" s="30"/>
      <c r="M140" s="30"/>
      <c r="N140" s="30"/>
      <c r="O140" s="30"/>
    </row>
    <row r="141" spans="2:15" x14ac:dyDescent="0.4">
      <c r="B141" s="37"/>
      <c r="C141" s="37" t="s">
        <v>5532</v>
      </c>
      <c r="D141" s="30"/>
      <c r="E141" s="30"/>
      <c r="F141" s="37" t="s">
        <v>6738</v>
      </c>
      <c r="G141" s="30"/>
      <c r="H141" s="30"/>
      <c r="I141" s="30"/>
      <c r="J141" s="30"/>
      <c r="K141" s="30"/>
      <c r="L141" s="30"/>
      <c r="M141" s="30"/>
      <c r="N141" s="30"/>
      <c r="O141" s="30"/>
    </row>
    <row r="142" spans="2:15" x14ac:dyDescent="0.4">
      <c r="B142" s="37"/>
      <c r="C142" s="37" t="s">
        <v>5532</v>
      </c>
      <c r="D142" s="30"/>
      <c r="E142" s="30"/>
      <c r="F142" s="37" t="s">
        <v>6739</v>
      </c>
      <c r="G142" s="30"/>
      <c r="H142" s="30"/>
      <c r="I142" s="30"/>
      <c r="J142" s="30"/>
      <c r="K142" s="30"/>
      <c r="L142" s="30"/>
      <c r="M142" s="30"/>
      <c r="N142" s="30"/>
      <c r="O142" s="30"/>
    </row>
    <row r="143" spans="2:15" x14ac:dyDescent="0.4">
      <c r="B143" s="37"/>
      <c r="C143" s="37" t="s">
        <v>5532</v>
      </c>
      <c r="D143" s="30"/>
      <c r="E143" s="30"/>
      <c r="F143" s="37" t="s">
        <v>6740</v>
      </c>
      <c r="G143" s="30"/>
      <c r="H143" s="30"/>
      <c r="I143" s="30"/>
      <c r="J143" s="30"/>
      <c r="K143" s="30"/>
      <c r="L143" s="30"/>
      <c r="M143" s="30"/>
      <c r="N143" s="30"/>
      <c r="O143" s="30"/>
    </row>
    <row r="144" spans="2:15" x14ac:dyDescent="0.4">
      <c r="B144" s="37"/>
      <c r="C144" s="37" t="s">
        <v>5532</v>
      </c>
      <c r="D144" s="30"/>
      <c r="E144" s="30"/>
      <c r="F144" s="37" t="s">
        <v>6741</v>
      </c>
      <c r="G144" s="30"/>
      <c r="H144" s="30"/>
      <c r="I144" s="30"/>
      <c r="J144" s="30"/>
      <c r="K144" s="30"/>
      <c r="L144" s="30"/>
      <c r="M144" s="30"/>
      <c r="N144" s="30"/>
      <c r="O144" s="30"/>
    </row>
    <row r="145" spans="2:15" x14ac:dyDescent="0.4">
      <c r="B145" s="37"/>
      <c r="C145" s="37" t="s">
        <v>5532</v>
      </c>
      <c r="D145" s="30"/>
      <c r="E145" s="30"/>
      <c r="F145" s="37" t="s">
        <v>6742</v>
      </c>
      <c r="G145" s="30"/>
      <c r="H145" s="30"/>
      <c r="I145" s="30"/>
      <c r="J145" s="30"/>
      <c r="K145" s="30"/>
      <c r="L145" s="30"/>
      <c r="M145" s="30"/>
      <c r="N145" s="30"/>
      <c r="O145" s="30"/>
    </row>
    <row r="146" spans="2:15" x14ac:dyDescent="0.4">
      <c r="B146" s="37"/>
      <c r="C146" s="37" t="s">
        <v>5532</v>
      </c>
      <c r="D146" s="30"/>
      <c r="E146" s="30"/>
      <c r="F146" s="37" t="s">
        <v>6744</v>
      </c>
      <c r="G146" s="30"/>
      <c r="H146" s="30"/>
      <c r="I146" s="30"/>
      <c r="J146" s="30"/>
      <c r="K146" s="30"/>
      <c r="L146" s="30"/>
      <c r="M146" s="30"/>
      <c r="N146" s="30"/>
      <c r="O146" s="30"/>
    </row>
    <row r="147" spans="2:15" x14ac:dyDescent="0.4">
      <c r="B147" s="37"/>
      <c r="C147" s="37" t="s">
        <v>5532</v>
      </c>
      <c r="D147" s="30"/>
      <c r="E147" s="30"/>
      <c r="F147" s="37" t="s">
        <v>1118</v>
      </c>
      <c r="G147" s="30"/>
      <c r="H147" s="30"/>
      <c r="I147" s="30"/>
      <c r="J147" s="30"/>
      <c r="K147" s="30"/>
      <c r="L147" s="30"/>
      <c r="M147" s="30"/>
      <c r="N147" s="30"/>
      <c r="O147" s="30"/>
    </row>
    <row r="148" spans="2:15" x14ac:dyDescent="0.4">
      <c r="B148" s="37"/>
      <c r="C148" s="37" t="s">
        <v>5532</v>
      </c>
      <c r="D148" s="30"/>
      <c r="E148" s="30"/>
      <c r="F148" s="37" t="s">
        <v>6278</v>
      </c>
      <c r="G148" s="30"/>
      <c r="H148" s="30"/>
      <c r="I148" s="30"/>
      <c r="J148" s="30"/>
      <c r="K148" s="30"/>
      <c r="L148" s="30"/>
      <c r="M148" s="30"/>
      <c r="N148" s="30"/>
      <c r="O148" s="30"/>
    </row>
    <row r="149" spans="2:15" x14ac:dyDescent="0.4">
      <c r="B149" s="37"/>
      <c r="C149" s="37" t="s">
        <v>5532</v>
      </c>
      <c r="D149" s="30"/>
      <c r="E149" s="30"/>
      <c r="F149" s="37" t="s">
        <v>6745</v>
      </c>
      <c r="G149" s="30"/>
      <c r="H149" s="30"/>
      <c r="I149" s="30"/>
      <c r="J149" s="30"/>
      <c r="K149" s="30"/>
      <c r="L149" s="30"/>
      <c r="M149" s="30"/>
      <c r="N149" s="30"/>
      <c r="O149" s="30"/>
    </row>
    <row r="150" spans="2:15" x14ac:dyDescent="0.4">
      <c r="B150" s="37"/>
      <c r="C150" s="37" t="s">
        <v>5532</v>
      </c>
      <c r="D150" s="30"/>
      <c r="E150" s="30"/>
      <c r="F150" s="37" t="s">
        <v>6746</v>
      </c>
      <c r="G150" s="30"/>
      <c r="H150" s="30"/>
      <c r="I150" s="30"/>
      <c r="J150" s="30"/>
      <c r="K150" s="30"/>
      <c r="L150" s="30"/>
      <c r="M150" s="30"/>
      <c r="N150" s="30"/>
      <c r="O150" s="30"/>
    </row>
    <row r="151" spans="2:15" x14ac:dyDescent="0.4">
      <c r="B151" s="37"/>
      <c r="C151" s="37" t="s">
        <v>5532</v>
      </c>
      <c r="D151" s="30"/>
      <c r="E151" s="30"/>
      <c r="F151" s="37" t="s">
        <v>6748</v>
      </c>
      <c r="G151" s="30"/>
      <c r="H151" s="30"/>
      <c r="I151" s="30"/>
      <c r="J151" s="30"/>
      <c r="K151" s="30"/>
      <c r="L151" s="30"/>
      <c r="M151" s="30"/>
      <c r="N151" s="30"/>
      <c r="O151" s="30"/>
    </row>
    <row r="152" spans="2:15" x14ac:dyDescent="0.4">
      <c r="B152" s="37"/>
      <c r="C152" s="37" t="s">
        <v>5532</v>
      </c>
      <c r="D152" s="30"/>
      <c r="E152" s="30"/>
      <c r="F152" s="37" t="s">
        <v>6749</v>
      </c>
      <c r="G152" s="30"/>
      <c r="H152" s="30"/>
      <c r="I152" s="30"/>
      <c r="J152" s="30"/>
      <c r="K152" s="30"/>
      <c r="L152" s="30"/>
      <c r="M152" s="30"/>
      <c r="N152" s="30"/>
      <c r="O152" s="30"/>
    </row>
    <row r="153" spans="2:15" x14ac:dyDescent="0.4">
      <c r="B153" s="37"/>
      <c r="C153" s="37" t="s">
        <v>5532</v>
      </c>
      <c r="D153" s="30"/>
      <c r="E153" s="30"/>
      <c r="F153" s="37" t="s">
        <v>6750</v>
      </c>
      <c r="G153" s="30"/>
      <c r="H153" s="30"/>
      <c r="I153" s="30"/>
      <c r="J153" s="30"/>
      <c r="K153" s="30"/>
      <c r="L153" s="30"/>
      <c r="M153" s="30"/>
      <c r="N153" s="30"/>
      <c r="O153" s="30"/>
    </row>
    <row r="154" spans="2:15" x14ac:dyDescent="0.4">
      <c r="B154" s="37"/>
      <c r="C154" s="37" t="s">
        <v>5532</v>
      </c>
      <c r="D154" s="30"/>
      <c r="E154" s="30"/>
      <c r="F154" s="37" t="s">
        <v>6227</v>
      </c>
      <c r="G154" s="30"/>
      <c r="H154" s="30"/>
      <c r="I154" s="30"/>
      <c r="J154" s="30"/>
      <c r="K154" s="30"/>
      <c r="L154" s="30"/>
      <c r="M154" s="30"/>
      <c r="N154" s="30"/>
      <c r="O154" s="30"/>
    </row>
    <row r="155" spans="2:15" x14ac:dyDescent="0.4">
      <c r="B155" s="37"/>
      <c r="C155" s="37" t="s">
        <v>5532</v>
      </c>
      <c r="D155" s="30"/>
      <c r="E155" s="30"/>
      <c r="F155" s="37" t="s">
        <v>1124</v>
      </c>
      <c r="G155" s="30"/>
      <c r="H155" s="30"/>
      <c r="I155" s="30"/>
      <c r="J155" s="30"/>
      <c r="K155" s="30"/>
      <c r="L155" s="30"/>
      <c r="M155" s="30"/>
      <c r="N155" s="30"/>
      <c r="O155" s="30"/>
    </row>
    <row r="156" spans="2:15" x14ac:dyDescent="0.4">
      <c r="B156" s="37"/>
      <c r="C156" s="37" t="s">
        <v>5532</v>
      </c>
      <c r="D156" s="30"/>
      <c r="E156" s="30"/>
      <c r="F156" s="37" t="s">
        <v>4938</v>
      </c>
      <c r="G156" s="30"/>
      <c r="H156" s="30"/>
      <c r="I156" s="30"/>
      <c r="J156" s="30"/>
      <c r="K156" s="30"/>
      <c r="L156" s="30"/>
      <c r="M156" s="30"/>
      <c r="N156" s="30"/>
      <c r="O156" s="30"/>
    </row>
    <row r="157" spans="2:15" x14ac:dyDescent="0.4">
      <c r="B157" s="37"/>
      <c r="C157" s="37" t="s">
        <v>5532</v>
      </c>
      <c r="D157" s="30"/>
      <c r="E157" s="30"/>
      <c r="F157" s="37" t="s">
        <v>6521</v>
      </c>
      <c r="G157" s="30"/>
      <c r="H157" s="30"/>
      <c r="I157" s="30"/>
      <c r="J157" s="30"/>
      <c r="K157" s="30"/>
      <c r="L157" s="30"/>
      <c r="M157" s="30"/>
      <c r="N157" s="30"/>
      <c r="O157" s="30"/>
    </row>
    <row r="158" spans="2:15" x14ac:dyDescent="0.4">
      <c r="B158" s="37"/>
      <c r="C158" s="37" t="s">
        <v>5532</v>
      </c>
      <c r="D158" s="30"/>
      <c r="E158" s="30"/>
      <c r="F158" s="37" t="s">
        <v>571</v>
      </c>
      <c r="G158" s="30"/>
      <c r="H158" s="30"/>
      <c r="I158" s="30"/>
      <c r="J158" s="30"/>
      <c r="K158" s="30"/>
      <c r="L158" s="30"/>
      <c r="M158" s="30"/>
      <c r="N158" s="30"/>
      <c r="O158" s="30"/>
    </row>
    <row r="159" spans="2:15" x14ac:dyDescent="0.4">
      <c r="B159" s="37"/>
      <c r="C159" s="37" t="s">
        <v>5532</v>
      </c>
      <c r="D159" s="30"/>
      <c r="E159" s="30"/>
      <c r="F159" s="37" t="s">
        <v>5382</v>
      </c>
      <c r="G159" s="30"/>
      <c r="H159" s="30"/>
      <c r="I159" s="30"/>
      <c r="J159" s="30"/>
      <c r="K159" s="30"/>
      <c r="L159" s="30"/>
      <c r="M159" s="30"/>
      <c r="N159" s="30"/>
      <c r="O159" s="30"/>
    </row>
    <row r="160" spans="2:15" x14ac:dyDescent="0.4">
      <c r="B160" s="37"/>
      <c r="C160" s="37" t="s">
        <v>5532</v>
      </c>
      <c r="D160" s="30"/>
      <c r="E160" s="30"/>
      <c r="F160" s="37" t="s">
        <v>1778</v>
      </c>
      <c r="G160" s="30"/>
      <c r="H160" s="30"/>
      <c r="I160" s="30"/>
      <c r="J160" s="30"/>
      <c r="K160" s="30"/>
      <c r="L160" s="30"/>
      <c r="M160" s="30"/>
      <c r="N160" s="30"/>
      <c r="O160" s="30"/>
    </row>
    <row r="161" spans="2:15" x14ac:dyDescent="0.4">
      <c r="B161" s="37"/>
      <c r="C161" s="37" t="s">
        <v>5532</v>
      </c>
      <c r="D161" s="30"/>
      <c r="E161" s="30"/>
      <c r="F161" s="37" t="s">
        <v>6751</v>
      </c>
      <c r="G161" s="30"/>
      <c r="H161" s="30"/>
      <c r="I161" s="30"/>
      <c r="J161" s="30"/>
      <c r="K161" s="30"/>
      <c r="L161" s="30"/>
      <c r="M161" s="30"/>
      <c r="N161" s="30"/>
      <c r="O161" s="30"/>
    </row>
    <row r="162" spans="2:15" x14ac:dyDescent="0.4">
      <c r="B162" s="37"/>
      <c r="C162" s="37" t="s">
        <v>5532</v>
      </c>
      <c r="D162" s="30"/>
      <c r="E162" s="30"/>
      <c r="F162" s="37" t="s">
        <v>6752</v>
      </c>
      <c r="G162" s="30"/>
      <c r="H162" s="30"/>
      <c r="I162" s="30"/>
      <c r="J162" s="30"/>
      <c r="K162" s="30"/>
      <c r="L162" s="30"/>
      <c r="M162" s="30"/>
      <c r="N162" s="30"/>
      <c r="O162" s="30"/>
    </row>
    <row r="163" spans="2:15" x14ac:dyDescent="0.4">
      <c r="B163" s="37"/>
      <c r="C163" s="37" t="s">
        <v>5532</v>
      </c>
      <c r="D163" s="30"/>
      <c r="E163" s="30"/>
      <c r="F163" s="37" t="s">
        <v>6753</v>
      </c>
      <c r="G163" s="30"/>
      <c r="H163" s="30"/>
      <c r="I163" s="30"/>
      <c r="J163" s="30"/>
      <c r="K163" s="30"/>
      <c r="L163" s="30"/>
      <c r="M163" s="30"/>
      <c r="N163" s="30"/>
      <c r="O163" s="30"/>
    </row>
    <row r="164" spans="2:15" x14ac:dyDescent="0.4">
      <c r="B164" s="37"/>
      <c r="C164" s="37" t="s">
        <v>5532</v>
      </c>
      <c r="D164" s="30"/>
      <c r="E164" s="30"/>
      <c r="F164" s="37" t="s">
        <v>6754</v>
      </c>
      <c r="G164" s="30"/>
      <c r="H164" s="30"/>
      <c r="I164" s="30"/>
      <c r="J164" s="30"/>
      <c r="K164" s="30"/>
      <c r="L164" s="30"/>
      <c r="M164" s="30"/>
      <c r="N164" s="30"/>
      <c r="O164" s="30"/>
    </row>
    <row r="165" spans="2:15" x14ac:dyDescent="0.4">
      <c r="B165" s="37"/>
      <c r="C165" s="37" t="s">
        <v>5532</v>
      </c>
      <c r="D165" s="30"/>
      <c r="E165" s="30"/>
      <c r="F165" s="37" t="s">
        <v>3392</v>
      </c>
      <c r="G165" s="30"/>
      <c r="H165" s="30"/>
      <c r="I165" s="30"/>
      <c r="J165" s="30"/>
      <c r="K165" s="30"/>
      <c r="L165" s="30"/>
      <c r="M165" s="30"/>
      <c r="N165" s="30"/>
      <c r="O165" s="30"/>
    </row>
    <row r="166" spans="2:15" x14ac:dyDescent="0.4">
      <c r="B166" s="37"/>
      <c r="C166" s="37" t="s">
        <v>5532</v>
      </c>
      <c r="D166" s="30"/>
      <c r="E166" s="30"/>
      <c r="F166" s="37" t="s">
        <v>4579</v>
      </c>
      <c r="G166" s="30"/>
      <c r="H166" s="30"/>
      <c r="I166" s="30"/>
      <c r="J166" s="30"/>
      <c r="K166" s="30"/>
      <c r="L166" s="30"/>
      <c r="M166" s="30"/>
      <c r="N166" s="30"/>
      <c r="O166" s="30"/>
    </row>
    <row r="167" spans="2:15" x14ac:dyDescent="0.4">
      <c r="B167" s="37"/>
      <c r="C167" s="37" t="s">
        <v>5532</v>
      </c>
      <c r="D167" s="30"/>
      <c r="E167" s="30"/>
      <c r="F167" s="37" t="s">
        <v>3274</v>
      </c>
      <c r="G167" s="30"/>
      <c r="H167" s="30"/>
      <c r="I167" s="30"/>
      <c r="J167" s="30"/>
      <c r="K167" s="30"/>
      <c r="L167" s="30"/>
      <c r="M167" s="30"/>
      <c r="N167" s="30"/>
      <c r="O167" s="30"/>
    </row>
    <row r="168" spans="2:15" x14ac:dyDescent="0.4">
      <c r="B168" s="37"/>
      <c r="C168" s="37" t="s">
        <v>5532</v>
      </c>
      <c r="D168" s="30"/>
      <c r="E168" s="30"/>
      <c r="F168" s="37" t="s">
        <v>6755</v>
      </c>
      <c r="G168" s="30"/>
      <c r="H168" s="30"/>
      <c r="I168" s="30"/>
      <c r="J168" s="30"/>
      <c r="K168" s="30"/>
      <c r="L168" s="30"/>
      <c r="M168" s="30"/>
      <c r="N168" s="30"/>
      <c r="O168" s="30"/>
    </row>
    <row r="169" spans="2:15" x14ac:dyDescent="0.4">
      <c r="B169" s="37"/>
      <c r="C169" s="37" t="s">
        <v>5532</v>
      </c>
      <c r="D169" s="30"/>
      <c r="E169" s="30"/>
      <c r="F169" s="37" t="s">
        <v>557</v>
      </c>
      <c r="G169" s="30"/>
      <c r="H169" s="30"/>
      <c r="I169" s="30"/>
      <c r="J169" s="30"/>
      <c r="K169" s="30"/>
      <c r="L169" s="30"/>
      <c r="M169" s="30"/>
      <c r="N169" s="30"/>
      <c r="O169" s="30"/>
    </row>
    <row r="170" spans="2:15" x14ac:dyDescent="0.4">
      <c r="B170" s="37"/>
      <c r="C170" s="37" t="s">
        <v>5532</v>
      </c>
      <c r="D170" s="30"/>
      <c r="E170" s="30"/>
      <c r="F170" s="37" t="s">
        <v>6757</v>
      </c>
      <c r="G170" s="30"/>
      <c r="H170" s="30"/>
      <c r="I170" s="30"/>
      <c r="J170" s="30"/>
      <c r="K170" s="30"/>
      <c r="L170" s="30"/>
      <c r="M170" s="30"/>
      <c r="N170" s="30"/>
      <c r="O170" s="30"/>
    </row>
    <row r="171" spans="2:15" x14ac:dyDescent="0.4">
      <c r="B171" s="37"/>
      <c r="C171" s="37" t="s">
        <v>5532</v>
      </c>
      <c r="D171" s="30"/>
      <c r="E171" s="30"/>
      <c r="F171" s="37" t="s">
        <v>6759</v>
      </c>
      <c r="G171" s="30"/>
      <c r="H171" s="30"/>
      <c r="I171" s="30"/>
      <c r="J171" s="30"/>
      <c r="K171" s="30"/>
      <c r="L171" s="30"/>
      <c r="M171" s="30"/>
      <c r="N171" s="30"/>
      <c r="O171" s="30"/>
    </row>
    <row r="172" spans="2:15" x14ac:dyDescent="0.4">
      <c r="B172" s="37"/>
      <c r="C172" s="37" t="s">
        <v>5532</v>
      </c>
      <c r="D172" s="30"/>
      <c r="E172" s="30"/>
      <c r="F172" s="37" t="s">
        <v>6760</v>
      </c>
      <c r="G172" s="30"/>
      <c r="H172" s="30"/>
      <c r="I172" s="30"/>
      <c r="J172" s="30"/>
      <c r="K172" s="30"/>
      <c r="L172" s="30"/>
      <c r="M172" s="30"/>
      <c r="N172" s="30"/>
      <c r="O172" s="30"/>
    </row>
    <row r="173" spans="2:15" x14ac:dyDescent="0.4">
      <c r="B173" s="37"/>
      <c r="C173" s="37" t="s">
        <v>5532</v>
      </c>
      <c r="D173" s="30"/>
      <c r="E173" s="30"/>
      <c r="F173" s="37" t="s">
        <v>2556</v>
      </c>
      <c r="G173" s="30"/>
      <c r="H173" s="30"/>
      <c r="I173" s="30"/>
      <c r="J173" s="30"/>
      <c r="K173" s="30"/>
      <c r="L173" s="30"/>
      <c r="M173" s="30"/>
      <c r="N173" s="30"/>
      <c r="O173" s="30"/>
    </row>
    <row r="174" spans="2:15" x14ac:dyDescent="0.4">
      <c r="B174" s="37"/>
      <c r="C174" s="37" t="s">
        <v>5532</v>
      </c>
      <c r="D174" s="30"/>
      <c r="E174" s="30"/>
      <c r="F174" s="37" t="s">
        <v>3</v>
      </c>
      <c r="G174" s="30"/>
      <c r="H174" s="30"/>
      <c r="I174" s="30"/>
      <c r="J174" s="30"/>
      <c r="K174" s="30"/>
      <c r="L174" s="30"/>
      <c r="M174" s="30"/>
      <c r="N174" s="30"/>
      <c r="O174" s="30"/>
    </row>
    <row r="175" spans="2:15" x14ac:dyDescent="0.4">
      <c r="B175" s="37"/>
      <c r="C175" s="37" t="s">
        <v>5532</v>
      </c>
      <c r="D175" s="30"/>
      <c r="E175" s="30"/>
      <c r="F175" s="37" t="s">
        <v>6761</v>
      </c>
      <c r="G175" s="30"/>
      <c r="H175" s="30"/>
      <c r="I175" s="30"/>
      <c r="J175" s="30"/>
      <c r="K175" s="30"/>
      <c r="L175" s="30"/>
      <c r="M175" s="30"/>
      <c r="N175" s="30"/>
      <c r="O175" s="30"/>
    </row>
    <row r="176" spans="2:15" x14ac:dyDescent="0.4">
      <c r="B176" s="37"/>
      <c r="C176" s="37" t="s">
        <v>5532</v>
      </c>
      <c r="D176" s="30"/>
      <c r="E176" s="30"/>
      <c r="F176" s="37" t="s">
        <v>3912</v>
      </c>
      <c r="G176" s="30"/>
      <c r="H176" s="30"/>
      <c r="I176" s="30"/>
      <c r="J176" s="30"/>
      <c r="K176" s="30"/>
      <c r="L176" s="30"/>
      <c r="M176" s="30"/>
      <c r="N176" s="30"/>
      <c r="O176" s="30"/>
    </row>
    <row r="177" spans="2:15" x14ac:dyDescent="0.4">
      <c r="B177" s="37"/>
      <c r="C177" s="37" t="s">
        <v>5532</v>
      </c>
      <c r="D177" s="30"/>
      <c r="E177" s="30"/>
      <c r="F177" s="37" t="s">
        <v>1203</v>
      </c>
      <c r="G177" s="30"/>
      <c r="H177" s="30"/>
      <c r="I177" s="30"/>
      <c r="J177" s="30"/>
      <c r="K177" s="30"/>
      <c r="L177" s="30"/>
      <c r="M177" s="30"/>
      <c r="N177" s="30"/>
      <c r="O177" s="30"/>
    </row>
    <row r="178" spans="2:15" x14ac:dyDescent="0.4">
      <c r="B178" s="37"/>
      <c r="C178" s="37" t="s">
        <v>5532</v>
      </c>
      <c r="D178" s="30"/>
      <c r="E178" s="30"/>
      <c r="F178" s="37" t="s">
        <v>6762</v>
      </c>
      <c r="G178" s="30"/>
      <c r="H178" s="30"/>
      <c r="I178" s="30"/>
      <c r="J178" s="30"/>
      <c r="K178" s="30"/>
      <c r="L178" s="30"/>
      <c r="M178" s="30"/>
      <c r="N178" s="30"/>
      <c r="O178" s="30"/>
    </row>
    <row r="179" spans="2:15" x14ac:dyDescent="0.4">
      <c r="B179" s="37"/>
      <c r="C179" s="37" t="s">
        <v>5532</v>
      </c>
      <c r="D179" s="30"/>
      <c r="E179" s="30"/>
      <c r="F179" s="37" t="s">
        <v>5157</v>
      </c>
      <c r="G179" s="30"/>
      <c r="H179" s="30"/>
      <c r="I179" s="30"/>
      <c r="J179" s="30"/>
      <c r="K179" s="30"/>
      <c r="L179" s="30"/>
      <c r="M179" s="30"/>
      <c r="N179" s="30"/>
      <c r="O179" s="30"/>
    </row>
    <row r="180" spans="2:15" x14ac:dyDescent="0.4">
      <c r="B180" s="37"/>
      <c r="C180" s="37" t="s">
        <v>5532</v>
      </c>
      <c r="D180" s="30"/>
      <c r="E180" s="30"/>
      <c r="F180" s="37" t="s">
        <v>6763</v>
      </c>
      <c r="G180" s="30"/>
      <c r="H180" s="30"/>
      <c r="I180" s="30"/>
      <c r="J180" s="30"/>
      <c r="K180" s="30"/>
      <c r="L180" s="30"/>
      <c r="M180" s="30"/>
      <c r="N180" s="30"/>
      <c r="O180" s="30"/>
    </row>
    <row r="181" spans="2:15" x14ac:dyDescent="0.4">
      <c r="B181" s="37"/>
      <c r="C181" s="37" t="s">
        <v>5532</v>
      </c>
      <c r="D181" s="30"/>
      <c r="E181" s="30"/>
      <c r="F181" s="37" t="s">
        <v>5916</v>
      </c>
      <c r="G181" s="30"/>
      <c r="H181" s="30"/>
      <c r="I181" s="30"/>
      <c r="J181" s="30"/>
      <c r="K181" s="30"/>
      <c r="L181" s="30"/>
      <c r="M181" s="30"/>
      <c r="N181" s="30"/>
      <c r="O181" s="30"/>
    </row>
    <row r="182" spans="2:15" x14ac:dyDescent="0.4">
      <c r="B182" s="37"/>
      <c r="C182" s="37" t="s">
        <v>5532</v>
      </c>
      <c r="D182" s="30"/>
      <c r="E182" s="30"/>
      <c r="F182" s="37" t="s">
        <v>151</v>
      </c>
      <c r="G182" s="30"/>
      <c r="H182" s="30"/>
      <c r="I182" s="30"/>
      <c r="J182" s="30"/>
      <c r="K182" s="30"/>
      <c r="L182" s="30"/>
      <c r="M182" s="30"/>
      <c r="N182" s="30"/>
      <c r="O182" s="30"/>
    </row>
    <row r="183" spans="2:15" x14ac:dyDescent="0.4">
      <c r="B183" s="37"/>
      <c r="C183" s="37" t="s">
        <v>5532</v>
      </c>
      <c r="D183" s="30"/>
      <c r="E183" s="30"/>
      <c r="F183" s="37" t="s">
        <v>1557</v>
      </c>
      <c r="G183" s="30"/>
      <c r="H183" s="30"/>
      <c r="I183" s="30"/>
      <c r="J183" s="30"/>
      <c r="K183" s="30"/>
      <c r="L183" s="30"/>
      <c r="M183" s="30"/>
      <c r="N183" s="30"/>
      <c r="O183" s="30"/>
    </row>
    <row r="184" spans="2:15" x14ac:dyDescent="0.4">
      <c r="B184" s="37"/>
      <c r="C184" s="37" t="s">
        <v>5532</v>
      </c>
      <c r="D184" s="30"/>
      <c r="E184" s="30"/>
      <c r="F184" s="37" t="s">
        <v>6764</v>
      </c>
      <c r="G184" s="30"/>
      <c r="H184" s="30"/>
      <c r="I184" s="30"/>
      <c r="J184" s="30"/>
      <c r="K184" s="30"/>
      <c r="L184" s="30"/>
      <c r="M184" s="30"/>
      <c r="N184" s="30"/>
      <c r="O184" s="30"/>
    </row>
    <row r="185" spans="2:15" x14ac:dyDescent="0.4">
      <c r="B185" s="37"/>
      <c r="C185" s="37" t="s">
        <v>5532</v>
      </c>
      <c r="D185" s="30"/>
      <c r="E185" s="30"/>
      <c r="F185" s="37" t="s">
        <v>6765</v>
      </c>
      <c r="G185" s="30"/>
      <c r="H185" s="30"/>
      <c r="I185" s="30"/>
      <c r="J185" s="30"/>
      <c r="K185" s="30"/>
      <c r="L185" s="30"/>
      <c r="M185" s="30"/>
      <c r="N185" s="30"/>
      <c r="O185" s="30"/>
    </row>
    <row r="186" spans="2:15" x14ac:dyDescent="0.4">
      <c r="B186" s="37"/>
      <c r="C186" s="37" t="s">
        <v>5532</v>
      </c>
      <c r="D186" s="30"/>
      <c r="E186" s="30"/>
      <c r="F186" s="37" t="s">
        <v>1548</v>
      </c>
      <c r="G186" s="30"/>
      <c r="H186" s="30"/>
      <c r="I186" s="30"/>
      <c r="J186" s="30"/>
      <c r="K186" s="30"/>
      <c r="L186" s="30"/>
      <c r="M186" s="30"/>
      <c r="N186" s="30"/>
      <c r="O186" s="30"/>
    </row>
    <row r="187" spans="2:15" x14ac:dyDescent="0.4">
      <c r="B187" s="37"/>
      <c r="C187" s="37" t="s">
        <v>5532</v>
      </c>
      <c r="D187" s="30"/>
      <c r="E187" s="30"/>
      <c r="F187" s="37" t="s">
        <v>6766</v>
      </c>
      <c r="G187" s="30"/>
      <c r="H187" s="30"/>
      <c r="I187" s="30"/>
      <c r="J187" s="30"/>
      <c r="K187" s="30"/>
      <c r="L187" s="30"/>
      <c r="M187" s="30"/>
      <c r="N187" s="30"/>
      <c r="O187" s="30"/>
    </row>
    <row r="188" spans="2:15" x14ac:dyDescent="0.4">
      <c r="B188" s="37"/>
      <c r="C188" s="37" t="s">
        <v>5532</v>
      </c>
      <c r="D188" s="30"/>
      <c r="E188" s="30"/>
      <c r="F188" s="37" t="s">
        <v>4990</v>
      </c>
      <c r="G188" s="30"/>
      <c r="H188" s="30"/>
      <c r="I188" s="30"/>
      <c r="J188" s="30"/>
      <c r="K188" s="30"/>
      <c r="L188" s="30"/>
      <c r="M188" s="30"/>
      <c r="N188" s="30"/>
      <c r="O188" s="30"/>
    </row>
    <row r="189" spans="2:15" x14ac:dyDescent="0.4">
      <c r="B189" s="37"/>
      <c r="C189" s="37" t="s">
        <v>5532</v>
      </c>
      <c r="D189" s="30"/>
      <c r="E189" s="30"/>
      <c r="F189" s="37" t="s">
        <v>927</v>
      </c>
      <c r="G189" s="30"/>
      <c r="H189" s="30"/>
      <c r="I189" s="30"/>
      <c r="J189" s="30"/>
      <c r="K189" s="30"/>
      <c r="L189" s="30"/>
      <c r="M189" s="30"/>
      <c r="N189" s="30"/>
      <c r="O189" s="30"/>
    </row>
    <row r="190" spans="2:15" x14ac:dyDescent="0.4">
      <c r="B190" s="37"/>
      <c r="C190" s="37" t="s">
        <v>5532</v>
      </c>
      <c r="D190" s="30"/>
      <c r="E190" s="30"/>
      <c r="F190" s="37" t="s">
        <v>6767</v>
      </c>
      <c r="G190" s="30"/>
      <c r="H190" s="30"/>
      <c r="I190" s="30"/>
      <c r="J190" s="30"/>
      <c r="K190" s="30"/>
      <c r="L190" s="30"/>
      <c r="M190" s="30"/>
      <c r="N190" s="30"/>
      <c r="O190" s="30"/>
    </row>
    <row r="191" spans="2:15" x14ac:dyDescent="0.4">
      <c r="B191" s="37"/>
      <c r="C191" s="37" t="s">
        <v>5532</v>
      </c>
      <c r="D191" s="30"/>
      <c r="E191" s="30"/>
      <c r="F191" s="37" t="s">
        <v>4609</v>
      </c>
      <c r="G191" s="30"/>
      <c r="H191" s="30"/>
      <c r="I191" s="30"/>
      <c r="J191" s="30"/>
      <c r="K191" s="30"/>
      <c r="L191" s="30"/>
      <c r="M191" s="30"/>
      <c r="N191" s="30"/>
      <c r="O191" s="30"/>
    </row>
    <row r="192" spans="2:15" x14ac:dyDescent="0.4">
      <c r="B192" s="37"/>
      <c r="C192" s="37" t="s">
        <v>5532</v>
      </c>
      <c r="D192" s="30"/>
      <c r="E192" s="30"/>
      <c r="F192" s="37" t="s">
        <v>475</v>
      </c>
      <c r="G192" s="30"/>
      <c r="H192" s="30"/>
      <c r="I192" s="30"/>
      <c r="J192" s="30"/>
      <c r="K192" s="30"/>
      <c r="L192" s="30"/>
      <c r="M192" s="30"/>
      <c r="N192" s="30"/>
      <c r="O192" s="30"/>
    </row>
    <row r="193" spans="2:15" x14ac:dyDescent="0.4">
      <c r="B193" s="37"/>
      <c r="C193" s="37" t="s">
        <v>5532</v>
      </c>
      <c r="D193" s="30"/>
      <c r="E193" s="30"/>
      <c r="F193" s="37" t="s">
        <v>6768</v>
      </c>
      <c r="G193" s="30"/>
      <c r="H193" s="30"/>
      <c r="I193" s="30"/>
      <c r="J193" s="30"/>
      <c r="K193" s="30"/>
      <c r="L193" s="30"/>
      <c r="M193" s="30"/>
      <c r="N193" s="30"/>
      <c r="O193" s="30"/>
    </row>
    <row r="194" spans="2:15" x14ac:dyDescent="0.4">
      <c r="B194" s="37"/>
      <c r="C194" s="37" t="s">
        <v>5532</v>
      </c>
      <c r="D194" s="30"/>
      <c r="E194" s="30"/>
      <c r="F194" s="37" t="s">
        <v>2852</v>
      </c>
      <c r="G194" s="30"/>
      <c r="H194" s="30"/>
      <c r="I194" s="30"/>
      <c r="J194" s="30"/>
      <c r="K194" s="30"/>
      <c r="L194" s="30"/>
      <c r="M194" s="30"/>
      <c r="N194" s="30"/>
      <c r="O194" s="30"/>
    </row>
    <row r="195" spans="2:15" x14ac:dyDescent="0.4">
      <c r="B195" s="37"/>
      <c r="C195" s="37" t="s">
        <v>5532</v>
      </c>
      <c r="D195" s="30"/>
      <c r="E195" s="30"/>
      <c r="F195" s="37" t="s">
        <v>6769</v>
      </c>
      <c r="G195" s="30"/>
      <c r="H195" s="30"/>
      <c r="I195" s="30"/>
      <c r="J195" s="30"/>
      <c r="K195" s="30"/>
      <c r="L195" s="30"/>
      <c r="M195" s="30"/>
      <c r="N195" s="30"/>
      <c r="O195" s="30"/>
    </row>
    <row r="196" spans="2:15" x14ac:dyDescent="0.4">
      <c r="B196" s="37"/>
      <c r="C196" s="37" t="s">
        <v>5532</v>
      </c>
      <c r="D196" s="30"/>
      <c r="E196" s="30"/>
      <c r="F196" s="37" t="s">
        <v>6003</v>
      </c>
      <c r="G196" s="30"/>
      <c r="H196" s="30"/>
      <c r="I196" s="30"/>
      <c r="J196" s="30"/>
      <c r="K196" s="30"/>
      <c r="L196" s="30"/>
      <c r="M196" s="30"/>
      <c r="N196" s="30"/>
      <c r="O196" s="30"/>
    </row>
    <row r="197" spans="2:15" x14ac:dyDescent="0.4">
      <c r="B197" s="37"/>
      <c r="C197" s="37" t="s">
        <v>5532</v>
      </c>
      <c r="D197" s="30"/>
      <c r="E197" s="30"/>
      <c r="F197" s="37" t="s">
        <v>368</v>
      </c>
      <c r="G197" s="30"/>
      <c r="H197" s="30"/>
      <c r="I197" s="30"/>
      <c r="J197" s="30"/>
      <c r="K197" s="30"/>
      <c r="L197" s="30"/>
      <c r="M197" s="30"/>
      <c r="N197" s="30"/>
      <c r="O197" s="30"/>
    </row>
    <row r="198" spans="2:15" x14ac:dyDescent="0.4">
      <c r="B198" s="37"/>
      <c r="C198" s="37" t="s">
        <v>5532</v>
      </c>
      <c r="D198" s="30"/>
      <c r="E198" s="30"/>
      <c r="F198" s="37" t="s">
        <v>4043</v>
      </c>
      <c r="G198" s="30"/>
      <c r="H198" s="30"/>
      <c r="I198" s="30"/>
      <c r="J198" s="30"/>
      <c r="K198" s="30"/>
      <c r="L198" s="30"/>
      <c r="M198" s="30"/>
      <c r="N198" s="30"/>
      <c r="O198" s="30"/>
    </row>
    <row r="199" spans="2:15" x14ac:dyDescent="0.4">
      <c r="B199" s="37"/>
      <c r="C199" s="37" t="s">
        <v>5532</v>
      </c>
      <c r="D199" s="30"/>
      <c r="E199" s="30"/>
      <c r="F199" s="37" t="s">
        <v>6770</v>
      </c>
      <c r="G199" s="30"/>
      <c r="H199" s="30"/>
      <c r="I199" s="30"/>
      <c r="J199" s="30"/>
      <c r="K199" s="30"/>
      <c r="L199" s="30"/>
      <c r="M199" s="30"/>
      <c r="N199" s="30"/>
      <c r="O199" s="30"/>
    </row>
    <row r="200" spans="2:15" x14ac:dyDescent="0.4">
      <c r="B200" s="37"/>
      <c r="C200" s="37" t="s">
        <v>5532</v>
      </c>
      <c r="D200" s="30"/>
      <c r="E200" s="30"/>
      <c r="F200" s="37" t="s">
        <v>6771</v>
      </c>
      <c r="G200" s="30"/>
      <c r="H200" s="30"/>
      <c r="I200" s="30"/>
      <c r="J200" s="30"/>
      <c r="K200" s="30"/>
      <c r="L200" s="30"/>
      <c r="M200" s="30"/>
      <c r="N200" s="30"/>
      <c r="O200" s="30"/>
    </row>
    <row r="201" spans="2:15" x14ac:dyDescent="0.4">
      <c r="B201" s="37"/>
      <c r="C201" s="37" t="s">
        <v>5532</v>
      </c>
      <c r="D201" s="30"/>
      <c r="E201" s="30"/>
      <c r="F201" s="37" t="s">
        <v>6772</v>
      </c>
      <c r="G201" s="30"/>
      <c r="H201" s="30"/>
      <c r="I201" s="30"/>
      <c r="J201" s="30"/>
      <c r="K201" s="30"/>
      <c r="L201" s="30"/>
      <c r="M201" s="30"/>
      <c r="N201" s="30"/>
      <c r="O201" s="30"/>
    </row>
    <row r="202" spans="2:15" x14ac:dyDescent="0.4">
      <c r="B202" s="37"/>
      <c r="C202" s="37" t="s">
        <v>5532</v>
      </c>
      <c r="D202" s="30"/>
      <c r="E202" s="30"/>
      <c r="F202" s="37" t="s">
        <v>5794</v>
      </c>
      <c r="G202" s="30"/>
      <c r="H202" s="30"/>
      <c r="I202" s="30"/>
      <c r="J202" s="30"/>
      <c r="K202" s="30"/>
      <c r="L202" s="30"/>
      <c r="M202" s="30"/>
      <c r="N202" s="30"/>
      <c r="O202" s="30"/>
    </row>
    <row r="203" spans="2:15" x14ac:dyDescent="0.4">
      <c r="B203" s="37"/>
      <c r="C203" s="37" t="s">
        <v>5532</v>
      </c>
      <c r="D203" s="30"/>
      <c r="E203" s="30"/>
      <c r="F203" s="37" t="s">
        <v>2381</v>
      </c>
      <c r="G203" s="30"/>
      <c r="H203" s="30"/>
      <c r="I203" s="30"/>
      <c r="J203" s="30"/>
      <c r="K203" s="30"/>
      <c r="L203" s="30"/>
      <c r="M203" s="30"/>
      <c r="N203" s="30"/>
      <c r="O203" s="30"/>
    </row>
    <row r="204" spans="2:15" x14ac:dyDescent="0.4">
      <c r="B204" s="37"/>
      <c r="C204" s="37" t="s">
        <v>5532</v>
      </c>
      <c r="D204" s="30"/>
      <c r="E204" s="30"/>
      <c r="F204" s="37" t="s">
        <v>6773</v>
      </c>
      <c r="G204" s="30"/>
      <c r="H204" s="30"/>
      <c r="I204" s="30"/>
      <c r="J204" s="30"/>
      <c r="K204" s="30"/>
      <c r="L204" s="30"/>
      <c r="M204" s="30"/>
      <c r="N204" s="30"/>
      <c r="O204" s="30"/>
    </row>
  </sheetData>
  <phoneticPr fontId="8"/>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0"/>
  <dimension ref="A1:G858"/>
  <sheetViews>
    <sheetView showGridLines="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5" customWidth="1"/>
    <col min="5" max="5" width="50.5" customWidth="1"/>
    <col min="6" max="6" width="7.5" style="27" bestFit="1" customWidth="1"/>
    <col min="7" max="7" width="29.5" customWidth="1"/>
    <col min="8" max="8" width="38.375" bestFit="1" customWidth="1"/>
    <col min="9" max="9" width="5.75" bestFit="1" customWidth="1"/>
  </cols>
  <sheetData>
    <row r="1" spans="1:7" x14ac:dyDescent="0.4">
      <c r="A1" s="28">
        <f t="shared" ref="A1:G1" si="0">COLUMN()</f>
        <v>1</v>
      </c>
      <c r="B1" s="28">
        <f t="shared" si="0"/>
        <v>2</v>
      </c>
      <c r="C1" s="28">
        <f t="shared" si="0"/>
        <v>3</v>
      </c>
      <c r="D1" s="28">
        <f t="shared" si="0"/>
        <v>4</v>
      </c>
      <c r="E1" s="28">
        <f t="shared" si="0"/>
        <v>5</v>
      </c>
      <c r="F1" s="28">
        <f t="shared" si="0"/>
        <v>6</v>
      </c>
      <c r="G1" s="28">
        <f t="shared" si="0"/>
        <v>7</v>
      </c>
    </row>
    <row r="2" spans="1:7" x14ac:dyDescent="0.4">
      <c r="E2" s="62"/>
      <c r="F2" s="64"/>
      <c r="G2" s="38"/>
    </row>
    <row r="4" spans="1:7" x14ac:dyDescent="0.4">
      <c r="B4" s="29" t="s">
        <v>17</v>
      </c>
      <c r="C4" s="29" t="s">
        <v>1499</v>
      </c>
      <c r="D4" s="29" t="s">
        <v>305</v>
      </c>
      <c r="E4" s="29" t="s">
        <v>1581</v>
      </c>
      <c r="F4" s="29" t="s">
        <v>6853</v>
      </c>
      <c r="G4" s="39" t="s">
        <v>2172</v>
      </c>
    </row>
    <row r="5" spans="1:7" x14ac:dyDescent="0.4">
      <c r="B5" s="30" t="s">
        <v>763</v>
      </c>
      <c r="C5" s="30" t="s">
        <v>2655</v>
      </c>
      <c r="D5" s="30">
        <v>1</v>
      </c>
      <c r="E5" s="32" t="s">
        <v>73</v>
      </c>
      <c r="F5" s="37"/>
      <c r="G5" s="30"/>
    </row>
    <row r="6" spans="1:7" x14ac:dyDescent="0.4">
      <c r="B6" s="30" t="s">
        <v>763</v>
      </c>
      <c r="C6" s="30" t="s">
        <v>2655</v>
      </c>
      <c r="D6" s="30">
        <v>2</v>
      </c>
      <c r="E6" s="32" t="s">
        <v>68</v>
      </c>
      <c r="F6" s="37"/>
      <c r="G6" s="30"/>
    </row>
    <row r="7" spans="1:7" x14ac:dyDescent="0.4">
      <c r="B7" s="30" t="s">
        <v>763</v>
      </c>
      <c r="C7" s="30" t="s">
        <v>2655</v>
      </c>
      <c r="D7" s="30">
        <v>3</v>
      </c>
      <c r="E7" s="30" t="s">
        <v>44</v>
      </c>
      <c r="F7" s="37"/>
      <c r="G7" s="30"/>
    </row>
    <row r="8" spans="1:7" x14ac:dyDescent="0.4">
      <c r="B8" s="30" t="s">
        <v>763</v>
      </c>
      <c r="C8" s="30" t="s">
        <v>2655</v>
      </c>
      <c r="D8" s="30">
        <v>4</v>
      </c>
      <c r="E8" s="32" t="s">
        <v>650</v>
      </c>
      <c r="F8" s="37"/>
      <c r="G8" s="30"/>
    </row>
    <row r="9" spans="1:7" x14ac:dyDescent="0.4">
      <c r="B9" s="30" t="s">
        <v>763</v>
      </c>
      <c r="C9" s="30" t="s">
        <v>2655</v>
      </c>
      <c r="D9" s="30">
        <v>5</v>
      </c>
      <c r="E9" s="30" t="s">
        <v>30</v>
      </c>
      <c r="F9" s="37"/>
      <c r="G9" s="30"/>
    </row>
    <row r="10" spans="1:7" x14ac:dyDescent="0.4">
      <c r="B10" s="30" t="s">
        <v>763</v>
      </c>
      <c r="C10" s="30" t="s">
        <v>2655</v>
      </c>
      <c r="D10" s="30">
        <v>6</v>
      </c>
      <c r="E10" s="30" t="s">
        <v>12</v>
      </c>
      <c r="F10" s="37"/>
      <c r="G10" s="30"/>
    </row>
    <row r="11" spans="1:7" x14ac:dyDescent="0.4">
      <c r="B11" s="30" t="s">
        <v>763</v>
      </c>
      <c r="C11" s="30" t="s">
        <v>2655</v>
      </c>
      <c r="D11" s="30">
        <v>7</v>
      </c>
      <c r="E11" s="30" t="s">
        <v>76</v>
      </c>
      <c r="F11" s="37"/>
      <c r="G11" s="30"/>
    </row>
    <row r="12" spans="1:7" x14ac:dyDescent="0.4">
      <c r="B12" s="30" t="s">
        <v>763</v>
      </c>
      <c r="C12" s="30" t="s">
        <v>2655</v>
      </c>
      <c r="D12" s="30">
        <v>8</v>
      </c>
      <c r="E12" s="30" t="s">
        <v>64</v>
      </c>
      <c r="F12" s="37"/>
      <c r="G12" s="30"/>
    </row>
    <row r="13" spans="1:7" x14ac:dyDescent="0.4">
      <c r="B13" s="30" t="s">
        <v>763</v>
      </c>
      <c r="C13" s="30" t="s">
        <v>2655</v>
      </c>
      <c r="D13" s="30">
        <v>9</v>
      </c>
      <c r="E13" s="33" t="s">
        <v>508</v>
      </c>
      <c r="F13" s="37"/>
      <c r="G13" s="30"/>
    </row>
    <row r="14" spans="1:7" x14ac:dyDescent="0.4">
      <c r="B14" s="30" t="s">
        <v>763</v>
      </c>
      <c r="C14" s="30" t="s">
        <v>2655</v>
      </c>
      <c r="D14" s="30">
        <v>10</v>
      </c>
      <c r="E14" s="32" t="s">
        <v>66</v>
      </c>
      <c r="F14" s="37"/>
      <c r="G14" s="30"/>
    </row>
    <row r="15" spans="1:7" x14ac:dyDescent="0.4">
      <c r="B15" s="30" t="s">
        <v>763</v>
      </c>
      <c r="C15" s="30" t="s">
        <v>2655</v>
      </c>
      <c r="D15" s="30">
        <v>11</v>
      </c>
      <c r="E15" s="30" t="s">
        <v>1292</v>
      </c>
      <c r="F15" s="37"/>
      <c r="G15" s="30"/>
    </row>
    <row r="16" spans="1:7" x14ac:dyDescent="0.4">
      <c r="B16" s="30" t="s">
        <v>763</v>
      </c>
      <c r="C16" s="30" t="s">
        <v>2655</v>
      </c>
      <c r="D16" s="30">
        <v>12</v>
      </c>
      <c r="E16" s="30" t="s">
        <v>90</v>
      </c>
      <c r="F16" s="37"/>
      <c r="G16" s="30"/>
    </row>
    <row r="17" spans="2:7" x14ac:dyDescent="0.4">
      <c r="B17" s="30" t="s">
        <v>763</v>
      </c>
      <c r="C17" s="30" t="s">
        <v>2655</v>
      </c>
      <c r="D17" s="30">
        <v>13</v>
      </c>
      <c r="E17" s="30" t="s">
        <v>103</v>
      </c>
      <c r="F17" s="37"/>
      <c r="G17" s="30"/>
    </row>
    <row r="18" spans="2:7" x14ac:dyDescent="0.4">
      <c r="B18" s="30" t="s">
        <v>763</v>
      </c>
      <c r="C18" s="30" t="s">
        <v>2655</v>
      </c>
      <c r="D18" s="30">
        <v>14</v>
      </c>
      <c r="E18" s="30" t="s">
        <v>89</v>
      </c>
      <c r="F18" s="37"/>
      <c r="G18" s="30"/>
    </row>
    <row r="19" spans="2:7" x14ac:dyDescent="0.4">
      <c r="B19" s="30" t="s">
        <v>763</v>
      </c>
      <c r="C19" s="30" t="s">
        <v>2655</v>
      </c>
      <c r="D19" s="30">
        <v>15</v>
      </c>
      <c r="E19" s="30" t="s">
        <v>126</v>
      </c>
      <c r="F19" s="37" t="s">
        <v>6854</v>
      </c>
      <c r="G19" s="30"/>
    </row>
    <row r="20" spans="2:7" x14ac:dyDescent="0.4">
      <c r="B20" s="30" t="s">
        <v>763</v>
      </c>
      <c r="C20" s="30" t="s">
        <v>2655</v>
      </c>
      <c r="D20" s="30">
        <v>16</v>
      </c>
      <c r="E20" s="30" t="s">
        <v>134</v>
      </c>
      <c r="F20" s="37"/>
      <c r="G20" s="30"/>
    </row>
    <row r="21" spans="2:7" x14ac:dyDescent="0.4">
      <c r="B21" s="30" t="s">
        <v>763</v>
      </c>
      <c r="C21" s="30" t="s">
        <v>2655</v>
      </c>
      <c r="D21" s="30">
        <v>17</v>
      </c>
      <c r="E21" s="30" t="s">
        <v>140</v>
      </c>
      <c r="F21" s="37" t="s">
        <v>6854</v>
      </c>
      <c r="G21" s="40"/>
    </row>
    <row r="22" spans="2:7" x14ac:dyDescent="0.4">
      <c r="B22" s="30" t="s">
        <v>763</v>
      </c>
      <c r="C22" s="30" t="s">
        <v>2655</v>
      </c>
      <c r="D22" s="30">
        <v>18</v>
      </c>
      <c r="E22" s="30" t="s">
        <v>145</v>
      </c>
      <c r="F22" s="37" t="s">
        <v>6854</v>
      </c>
      <c r="G22" s="30"/>
    </row>
    <row r="23" spans="2:7" x14ac:dyDescent="0.4">
      <c r="B23" s="30" t="s">
        <v>763</v>
      </c>
      <c r="C23" s="30" t="s">
        <v>2655</v>
      </c>
      <c r="D23" s="30">
        <v>19</v>
      </c>
      <c r="E23" s="30" t="s">
        <v>152</v>
      </c>
      <c r="F23" s="37" t="s">
        <v>6854</v>
      </c>
      <c r="G23" s="30"/>
    </row>
    <row r="24" spans="2:7" x14ac:dyDescent="0.4">
      <c r="B24" s="30" t="s">
        <v>763</v>
      </c>
      <c r="C24" s="30" t="s">
        <v>2655</v>
      </c>
      <c r="D24" s="30">
        <v>20</v>
      </c>
      <c r="E24" s="30" t="s">
        <v>156</v>
      </c>
      <c r="F24" s="37" t="s">
        <v>6854</v>
      </c>
      <c r="G24" s="30"/>
    </row>
    <row r="25" spans="2:7" x14ac:dyDescent="0.4">
      <c r="B25" s="30" t="s">
        <v>763</v>
      </c>
      <c r="C25" s="30" t="s">
        <v>2655</v>
      </c>
      <c r="D25" s="30">
        <v>21</v>
      </c>
      <c r="E25" s="30" t="s">
        <v>2092</v>
      </c>
      <c r="F25" s="37"/>
      <c r="G25" s="30"/>
    </row>
    <row r="26" spans="2:7" x14ac:dyDescent="0.4">
      <c r="B26" s="30" t="s">
        <v>763</v>
      </c>
      <c r="C26" s="30" t="s">
        <v>2655</v>
      </c>
      <c r="D26" s="30">
        <v>22</v>
      </c>
      <c r="E26" s="33" t="s">
        <v>2329</v>
      </c>
      <c r="F26" s="37"/>
      <c r="G26" s="30"/>
    </row>
    <row r="27" spans="2:7" x14ac:dyDescent="0.4">
      <c r="B27" s="30" t="s">
        <v>763</v>
      </c>
      <c r="C27" s="30" t="s">
        <v>2655</v>
      </c>
      <c r="D27" s="30">
        <v>23</v>
      </c>
      <c r="E27" s="30" t="s">
        <v>2656</v>
      </c>
      <c r="F27" s="37"/>
      <c r="G27" s="30"/>
    </row>
    <row r="28" spans="2:7" x14ac:dyDescent="0.4">
      <c r="B28" s="30" t="s">
        <v>763</v>
      </c>
      <c r="C28" s="30" t="s">
        <v>2655</v>
      </c>
      <c r="D28" s="30">
        <v>24</v>
      </c>
      <c r="E28" s="30" t="s">
        <v>161</v>
      </c>
      <c r="F28" s="37"/>
      <c r="G28" s="30"/>
    </row>
    <row r="29" spans="2:7" x14ac:dyDescent="0.4">
      <c r="B29" s="30" t="s">
        <v>763</v>
      </c>
      <c r="C29" s="30" t="s">
        <v>2655</v>
      </c>
      <c r="D29" s="30">
        <v>25</v>
      </c>
      <c r="E29" s="30" t="s">
        <v>174</v>
      </c>
      <c r="F29" s="37"/>
      <c r="G29" s="30"/>
    </row>
    <row r="30" spans="2:7" x14ac:dyDescent="0.4">
      <c r="B30" s="30" t="s">
        <v>763</v>
      </c>
      <c r="C30" s="30" t="s">
        <v>2655</v>
      </c>
      <c r="D30" s="30">
        <v>26</v>
      </c>
      <c r="E30" s="30" t="s">
        <v>177</v>
      </c>
      <c r="F30" s="37"/>
      <c r="G30" s="30"/>
    </row>
    <row r="31" spans="2:7" x14ac:dyDescent="0.4">
      <c r="B31" s="30" t="s">
        <v>763</v>
      </c>
      <c r="C31" s="30" t="s">
        <v>2655</v>
      </c>
      <c r="D31" s="30">
        <v>27</v>
      </c>
      <c r="E31" s="30" t="s">
        <v>182</v>
      </c>
      <c r="F31" s="37"/>
      <c r="G31" s="30"/>
    </row>
    <row r="32" spans="2:7" x14ac:dyDescent="0.4">
      <c r="B32" s="30" t="s">
        <v>763</v>
      </c>
      <c r="C32" s="30" t="s">
        <v>2655</v>
      </c>
      <c r="D32" s="30">
        <v>28</v>
      </c>
      <c r="E32" s="30" t="s">
        <v>1420</v>
      </c>
      <c r="F32" s="37"/>
      <c r="G32" s="30"/>
    </row>
    <row r="33" spans="2:7" x14ac:dyDescent="0.4">
      <c r="B33" s="30" t="s">
        <v>763</v>
      </c>
      <c r="C33" s="30" t="s">
        <v>2655</v>
      </c>
      <c r="D33" s="30">
        <v>29</v>
      </c>
      <c r="E33" s="30" t="s">
        <v>2657</v>
      </c>
      <c r="F33" s="37"/>
      <c r="G33" s="30"/>
    </row>
    <row r="34" spans="2:7" x14ac:dyDescent="0.4">
      <c r="B34" s="30" t="s">
        <v>763</v>
      </c>
      <c r="C34" s="30" t="s">
        <v>2655</v>
      </c>
      <c r="D34" s="30">
        <v>30</v>
      </c>
      <c r="E34" s="30" t="s">
        <v>462</v>
      </c>
      <c r="F34" s="37"/>
      <c r="G34" s="30"/>
    </row>
    <row r="35" spans="2:7" x14ac:dyDescent="0.4">
      <c r="B35" s="30" t="s">
        <v>763</v>
      </c>
      <c r="C35" s="30" t="s">
        <v>2655</v>
      </c>
      <c r="D35" s="30">
        <v>31</v>
      </c>
      <c r="E35" s="30" t="s">
        <v>2041</v>
      </c>
      <c r="F35" s="37"/>
      <c r="G35" s="30"/>
    </row>
    <row r="36" spans="2:7" x14ac:dyDescent="0.4">
      <c r="B36" s="30" t="s">
        <v>763</v>
      </c>
      <c r="C36" s="30" t="s">
        <v>2655</v>
      </c>
      <c r="D36" s="30">
        <v>32</v>
      </c>
      <c r="E36" s="33" t="s">
        <v>1215</v>
      </c>
      <c r="F36" s="37"/>
      <c r="G36" s="30"/>
    </row>
    <row r="37" spans="2:7" x14ac:dyDescent="0.4">
      <c r="B37" s="30" t="s">
        <v>763</v>
      </c>
      <c r="C37" s="30" t="s">
        <v>2655</v>
      </c>
      <c r="D37" s="30">
        <v>33</v>
      </c>
      <c r="E37" s="30" t="s">
        <v>2658</v>
      </c>
      <c r="F37" s="37"/>
      <c r="G37" s="30"/>
    </row>
    <row r="38" spans="2:7" x14ac:dyDescent="0.4">
      <c r="B38" s="30" t="s">
        <v>763</v>
      </c>
      <c r="C38" s="30" t="s">
        <v>2655</v>
      </c>
      <c r="D38" s="30">
        <v>34</v>
      </c>
      <c r="E38" s="30" t="s">
        <v>2663</v>
      </c>
      <c r="F38" s="37"/>
      <c r="G38" s="30"/>
    </row>
    <row r="39" spans="2:7" x14ac:dyDescent="0.4">
      <c r="B39" s="30" t="s">
        <v>763</v>
      </c>
      <c r="C39" s="30" t="s">
        <v>2655</v>
      </c>
      <c r="D39" s="30">
        <v>35</v>
      </c>
      <c r="E39" s="30" t="s">
        <v>2665</v>
      </c>
      <c r="F39" s="37"/>
      <c r="G39" s="30"/>
    </row>
    <row r="40" spans="2:7" x14ac:dyDescent="0.4">
      <c r="B40" s="30" t="s">
        <v>763</v>
      </c>
      <c r="C40" s="30" t="s">
        <v>2655</v>
      </c>
      <c r="D40" s="30">
        <v>36</v>
      </c>
      <c r="E40" s="30" t="s">
        <v>2667</v>
      </c>
      <c r="F40" s="37"/>
      <c r="G40" s="30"/>
    </row>
    <row r="41" spans="2:7" x14ac:dyDescent="0.4">
      <c r="B41" s="30" t="s">
        <v>763</v>
      </c>
      <c r="C41" s="30" t="s">
        <v>2655</v>
      </c>
      <c r="D41" s="30">
        <v>37</v>
      </c>
      <c r="E41" s="30" t="s">
        <v>2414</v>
      </c>
      <c r="F41" s="37"/>
      <c r="G41" s="30"/>
    </row>
    <row r="42" spans="2:7" x14ac:dyDescent="0.4">
      <c r="B42" s="30" t="s">
        <v>763</v>
      </c>
      <c r="C42" s="30" t="s">
        <v>2655</v>
      </c>
      <c r="D42" s="30">
        <v>38</v>
      </c>
      <c r="E42" s="33" t="s">
        <v>2668</v>
      </c>
      <c r="F42" s="37"/>
      <c r="G42" s="30"/>
    </row>
    <row r="43" spans="2:7" x14ac:dyDescent="0.4">
      <c r="B43" s="30" t="s">
        <v>763</v>
      </c>
      <c r="C43" s="30" t="s">
        <v>2655</v>
      </c>
      <c r="D43" s="30">
        <v>39</v>
      </c>
      <c r="E43" s="30" t="s">
        <v>204</v>
      </c>
      <c r="F43" s="37"/>
      <c r="G43" s="30"/>
    </row>
    <row r="44" spans="2:7" x14ac:dyDescent="0.4">
      <c r="B44" s="30" t="s">
        <v>763</v>
      </c>
      <c r="C44" s="30" t="s">
        <v>2655</v>
      </c>
      <c r="D44" s="30">
        <v>40</v>
      </c>
      <c r="E44" s="30" t="s">
        <v>211</v>
      </c>
      <c r="F44" s="37"/>
      <c r="G44" s="30"/>
    </row>
    <row r="45" spans="2:7" x14ac:dyDescent="0.4">
      <c r="B45" s="30" t="s">
        <v>763</v>
      </c>
      <c r="C45" s="30" t="s">
        <v>2655</v>
      </c>
      <c r="D45" s="30">
        <v>41</v>
      </c>
      <c r="E45" s="30" t="s">
        <v>2141</v>
      </c>
      <c r="F45" s="37"/>
      <c r="G45" s="30"/>
    </row>
    <row r="46" spans="2:7" x14ac:dyDescent="0.4">
      <c r="B46" s="30" t="s">
        <v>763</v>
      </c>
      <c r="C46" s="30" t="s">
        <v>2655</v>
      </c>
      <c r="D46" s="30">
        <v>42</v>
      </c>
      <c r="E46" s="30" t="s">
        <v>218</v>
      </c>
      <c r="F46" s="37"/>
      <c r="G46" s="30"/>
    </row>
    <row r="47" spans="2:7" x14ac:dyDescent="0.4">
      <c r="B47" s="30" t="s">
        <v>763</v>
      </c>
      <c r="C47" s="30" t="s">
        <v>2655</v>
      </c>
      <c r="D47" s="30">
        <v>43</v>
      </c>
      <c r="E47" s="30" t="s">
        <v>222</v>
      </c>
      <c r="F47" s="37"/>
      <c r="G47" s="30"/>
    </row>
    <row r="48" spans="2:7" x14ac:dyDescent="0.4">
      <c r="B48" s="30" t="s">
        <v>763</v>
      </c>
      <c r="C48" s="30" t="s">
        <v>2655</v>
      </c>
      <c r="D48" s="30">
        <v>44</v>
      </c>
      <c r="E48" s="30" t="s">
        <v>224</v>
      </c>
      <c r="F48" s="37"/>
      <c r="G48" s="30"/>
    </row>
    <row r="49" spans="2:7" x14ac:dyDescent="0.4">
      <c r="B49" s="30" t="s">
        <v>763</v>
      </c>
      <c r="C49" s="30" t="s">
        <v>2655</v>
      </c>
      <c r="D49" s="30">
        <v>45</v>
      </c>
      <c r="E49" s="30" t="s">
        <v>39</v>
      </c>
      <c r="F49" s="37"/>
      <c r="G49" s="30"/>
    </row>
    <row r="50" spans="2:7" x14ac:dyDescent="0.4">
      <c r="B50" s="30" t="s">
        <v>763</v>
      </c>
      <c r="C50" s="30" t="s">
        <v>2655</v>
      </c>
      <c r="D50" s="30">
        <v>46</v>
      </c>
      <c r="E50" s="30" t="s">
        <v>231</v>
      </c>
      <c r="F50" s="37"/>
      <c r="G50" s="30"/>
    </row>
    <row r="51" spans="2:7" x14ac:dyDescent="0.4">
      <c r="B51" s="30" t="s">
        <v>763</v>
      </c>
      <c r="C51" s="30" t="s">
        <v>2655</v>
      </c>
      <c r="D51" s="30">
        <v>47</v>
      </c>
      <c r="E51" s="30" t="s">
        <v>246</v>
      </c>
      <c r="F51" s="37"/>
      <c r="G51" s="30"/>
    </row>
    <row r="52" spans="2:7" x14ac:dyDescent="0.4">
      <c r="B52" s="30" t="s">
        <v>763</v>
      </c>
      <c r="C52" s="30" t="s">
        <v>2655</v>
      </c>
      <c r="D52" s="30">
        <v>48</v>
      </c>
      <c r="E52" s="30" t="s">
        <v>98</v>
      </c>
      <c r="F52" s="37"/>
      <c r="G52" s="30"/>
    </row>
    <row r="53" spans="2:7" x14ac:dyDescent="0.4">
      <c r="B53" s="30" t="s">
        <v>763</v>
      </c>
      <c r="C53" s="30" t="s">
        <v>2655</v>
      </c>
      <c r="D53" s="30">
        <v>49</v>
      </c>
      <c r="E53" s="30" t="s">
        <v>250</v>
      </c>
      <c r="F53" s="37"/>
      <c r="G53" s="30"/>
    </row>
    <row r="54" spans="2:7" x14ac:dyDescent="0.4">
      <c r="B54" s="30" t="s">
        <v>763</v>
      </c>
      <c r="C54" s="30" t="s">
        <v>2655</v>
      </c>
      <c r="D54" s="30">
        <v>50</v>
      </c>
      <c r="E54" s="30" t="s">
        <v>54</v>
      </c>
      <c r="F54" s="37"/>
      <c r="G54" s="30"/>
    </row>
    <row r="55" spans="2:7" x14ac:dyDescent="0.4">
      <c r="B55" s="30" t="s">
        <v>763</v>
      </c>
      <c r="C55" s="30" t="s">
        <v>2655</v>
      </c>
      <c r="D55" s="30">
        <v>51</v>
      </c>
      <c r="E55" s="30" t="s">
        <v>1597</v>
      </c>
      <c r="F55" s="37" t="s">
        <v>6854</v>
      </c>
      <c r="G55" s="30"/>
    </row>
    <row r="56" spans="2:7" x14ac:dyDescent="0.4">
      <c r="B56" s="30" t="s">
        <v>763</v>
      </c>
      <c r="C56" s="30" t="s">
        <v>2655</v>
      </c>
      <c r="D56" s="30">
        <v>52</v>
      </c>
      <c r="E56" s="30" t="s">
        <v>172</v>
      </c>
      <c r="F56" s="37"/>
      <c r="G56" s="30"/>
    </row>
    <row r="57" spans="2:7" x14ac:dyDescent="0.4">
      <c r="B57" s="30" t="s">
        <v>763</v>
      </c>
      <c r="C57" s="30" t="s">
        <v>2655</v>
      </c>
      <c r="D57" s="30">
        <v>53</v>
      </c>
      <c r="E57" s="30" t="s">
        <v>978</v>
      </c>
      <c r="F57" s="37"/>
      <c r="G57" s="30"/>
    </row>
    <row r="58" spans="2:7" x14ac:dyDescent="0.4">
      <c r="B58" s="30" t="s">
        <v>763</v>
      </c>
      <c r="C58" s="30" t="s">
        <v>2655</v>
      </c>
      <c r="D58" s="30">
        <v>54</v>
      </c>
      <c r="E58" s="30" t="s">
        <v>1799</v>
      </c>
      <c r="F58" s="37"/>
      <c r="G58" s="30"/>
    </row>
    <row r="59" spans="2:7" x14ac:dyDescent="0.4">
      <c r="B59" s="30" t="s">
        <v>763</v>
      </c>
      <c r="C59" s="30" t="s">
        <v>2655</v>
      </c>
      <c r="D59" s="30">
        <v>55</v>
      </c>
      <c r="E59" s="30" t="s">
        <v>2671</v>
      </c>
      <c r="F59" s="37" t="s">
        <v>6854</v>
      </c>
      <c r="G59" s="30"/>
    </row>
    <row r="60" spans="2:7" x14ac:dyDescent="0.4">
      <c r="B60" s="30" t="s">
        <v>763</v>
      </c>
      <c r="C60" s="30" t="s">
        <v>2655</v>
      </c>
      <c r="D60" s="30">
        <v>56</v>
      </c>
      <c r="E60" s="30" t="s">
        <v>2673</v>
      </c>
      <c r="F60" s="37"/>
      <c r="G60" s="30"/>
    </row>
    <row r="61" spans="2:7" x14ac:dyDescent="0.4">
      <c r="B61" s="30" t="s">
        <v>763</v>
      </c>
      <c r="C61" s="30" t="s">
        <v>2655</v>
      </c>
      <c r="D61" s="30">
        <v>57</v>
      </c>
      <c r="E61" s="30" t="s">
        <v>2675</v>
      </c>
      <c r="F61" s="37"/>
      <c r="G61" s="30"/>
    </row>
    <row r="62" spans="2:7" x14ac:dyDescent="0.4">
      <c r="B62" s="30" t="s">
        <v>763</v>
      </c>
      <c r="C62" s="30" t="s">
        <v>2655</v>
      </c>
      <c r="D62" s="30">
        <v>58</v>
      </c>
      <c r="E62" s="30" t="s">
        <v>2676</v>
      </c>
      <c r="F62" s="37"/>
      <c r="G62" s="30"/>
    </row>
    <row r="63" spans="2:7" x14ac:dyDescent="0.4">
      <c r="B63" s="30" t="s">
        <v>763</v>
      </c>
      <c r="C63" s="30" t="s">
        <v>2655</v>
      </c>
      <c r="D63" s="30">
        <v>59</v>
      </c>
      <c r="E63" s="30" t="s">
        <v>2428</v>
      </c>
      <c r="F63" s="37"/>
      <c r="G63" s="30"/>
    </row>
    <row r="64" spans="2:7" x14ac:dyDescent="0.4">
      <c r="B64" s="30" t="s">
        <v>763</v>
      </c>
      <c r="C64" s="30" t="s">
        <v>2655</v>
      </c>
      <c r="D64" s="30">
        <v>60</v>
      </c>
      <c r="E64" s="30" t="s">
        <v>2680</v>
      </c>
      <c r="F64" s="37"/>
      <c r="G64" s="30"/>
    </row>
    <row r="65" spans="2:7" x14ac:dyDescent="0.4">
      <c r="B65" s="30" t="s">
        <v>763</v>
      </c>
      <c r="C65" s="30" t="s">
        <v>2655</v>
      </c>
      <c r="D65" s="30">
        <v>61</v>
      </c>
      <c r="E65" s="30" t="s">
        <v>35</v>
      </c>
      <c r="F65" s="37"/>
      <c r="G65" s="30"/>
    </row>
    <row r="66" spans="2:7" x14ac:dyDescent="0.4">
      <c r="B66" s="30" t="s">
        <v>763</v>
      </c>
      <c r="C66" s="30" t="s">
        <v>2655</v>
      </c>
      <c r="D66" s="30">
        <v>62</v>
      </c>
      <c r="E66" s="30" t="s">
        <v>2689</v>
      </c>
      <c r="F66" s="37"/>
      <c r="G66" s="30"/>
    </row>
    <row r="67" spans="2:7" x14ac:dyDescent="0.4">
      <c r="B67" s="30" t="s">
        <v>763</v>
      </c>
      <c r="C67" s="30" t="s">
        <v>2655</v>
      </c>
      <c r="D67" s="30">
        <v>63</v>
      </c>
      <c r="E67" s="30" t="s">
        <v>2691</v>
      </c>
      <c r="F67" s="37"/>
      <c r="G67" s="30"/>
    </row>
    <row r="68" spans="2:7" x14ac:dyDescent="0.4">
      <c r="B68" s="30" t="s">
        <v>763</v>
      </c>
      <c r="C68" s="30" t="s">
        <v>2655</v>
      </c>
      <c r="D68" s="30">
        <v>64</v>
      </c>
      <c r="E68" s="33" t="s">
        <v>2693</v>
      </c>
      <c r="F68" s="37"/>
      <c r="G68" s="30"/>
    </row>
    <row r="69" spans="2:7" x14ac:dyDescent="0.4">
      <c r="B69" s="30" t="s">
        <v>763</v>
      </c>
      <c r="C69" s="30" t="s">
        <v>2655</v>
      </c>
      <c r="D69" s="30">
        <v>65</v>
      </c>
      <c r="E69" s="33" t="s">
        <v>2696</v>
      </c>
      <c r="F69" s="37"/>
      <c r="G69" s="30"/>
    </row>
    <row r="70" spans="2:7" x14ac:dyDescent="0.4">
      <c r="B70" s="30" t="s">
        <v>763</v>
      </c>
      <c r="C70" s="30" t="s">
        <v>2655</v>
      </c>
      <c r="D70" s="30">
        <v>66</v>
      </c>
      <c r="E70" s="33" t="s">
        <v>2698</v>
      </c>
      <c r="F70" s="37"/>
      <c r="G70" s="30"/>
    </row>
    <row r="71" spans="2:7" x14ac:dyDescent="0.4">
      <c r="B71" s="30" t="s">
        <v>763</v>
      </c>
      <c r="C71" s="30" t="s">
        <v>2655</v>
      </c>
      <c r="D71" s="30">
        <v>67</v>
      </c>
      <c r="E71" s="33" t="s">
        <v>2703</v>
      </c>
      <c r="F71" s="37"/>
      <c r="G71" s="30"/>
    </row>
    <row r="72" spans="2:7" x14ac:dyDescent="0.4">
      <c r="B72" s="30" t="s">
        <v>763</v>
      </c>
      <c r="C72" s="30" t="s">
        <v>2655</v>
      </c>
      <c r="D72" s="30">
        <v>68</v>
      </c>
      <c r="E72" s="33" t="s">
        <v>2704</v>
      </c>
      <c r="F72" s="37"/>
      <c r="G72" s="30"/>
    </row>
    <row r="73" spans="2:7" x14ac:dyDescent="0.4">
      <c r="B73" s="30" t="s">
        <v>763</v>
      </c>
      <c r="C73" s="30" t="s">
        <v>2655</v>
      </c>
      <c r="D73" s="30">
        <v>69</v>
      </c>
      <c r="E73" s="33" t="s">
        <v>1435</v>
      </c>
      <c r="F73" s="37"/>
      <c r="G73" s="30"/>
    </row>
    <row r="74" spans="2:7" x14ac:dyDescent="0.4">
      <c r="B74" s="30" t="s">
        <v>763</v>
      </c>
      <c r="C74" s="30" t="s">
        <v>2655</v>
      </c>
      <c r="D74" s="30">
        <v>70</v>
      </c>
      <c r="E74" s="33" t="s">
        <v>2708</v>
      </c>
      <c r="F74" s="37"/>
      <c r="G74" s="30"/>
    </row>
    <row r="75" spans="2:7" x14ac:dyDescent="0.4">
      <c r="B75" s="30" t="s">
        <v>763</v>
      </c>
      <c r="C75" s="30" t="s">
        <v>2655</v>
      </c>
      <c r="D75" s="30">
        <v>71</v>
      </c>
      <c r="E75" s="33" t="s">
        <v>2686</v>
      </c>
      <c r="F75" s="37"/>
      <c r="G75" s="30"/>
    </row>
    <row r="76" spans="2:7" x14ac:dyDescent="0.4">
      <c r="B76" s="30" t="s">
        <v>763</v>
      </c>
      <c r="C76" s="30" t="s">
        <v>2655</v>
      </c>
      <c r="D76" s="30">
        <v>72</v>
      </c>
      <c r="E76" s="33" t="s">
        <v>2710</v>
      </c>
      <c r="F76" s="37"/>
      <c r="G76" s="30"/>
    </row>
    <row r="77" spans="2:7" x14ac:dyDescent="0.4">
      <c r="B77" s="30" t="s">
        <v>763</v>
      </c>
      <c r="C77" s="30" t="s">
        <v>2655</v>
      </c>
      <c r="D77" s="30">
        <v>73</v>
      </c>
      <c r="E77" s="33" t="s">
        <v>2712</v>
      </c>
      <c r="F77" s="37"/>
      <c r="G77" s="30"/>
    </row>
    <row r="78" spans="2:7" x14ac:dyDescent="0.4">
      <c r="B78" s="30" t="s">
        <v>763</v>
      </c>
      <c r="C78" s="30" t="s">
        <v>2655</v>
      </c>
      <c r="D78" s="30">
        <v>74</v>
      </c>
      <c r="E78" s="33" t="s">
        <v>333</v>
      </c>
      <c r="F78" s="37"/>
      <c r="G78" s="30"/>
    </row>
    <row r="79" spans="2:7" x14ac:dyDescent="0.4">
      <c r="B79" s="30" t="s">
        <v>763</v>
      </c>
      <c r="C79" s="30" t="s">
        <v>2655</v>
      </c>
      <c r="D79" s="30">
        <v>75</v>
      </c>
      <c r="E79" s="33" t="s">
        <v>2715</v>
      </c>
      <c r="F79" s="37"/>
      <c r="G79" s="30"/>
    </row>
    <row r="80" spans="2:7" x14ac:dyDescent="0.4">
      <c r="B80" s="30" t="s">
        <v>763</v>
      </c>
      <c r="C80" s="30" t="s">
        <v>2655</v>
      </c>
      <c r="D80" s="30">
        <v>76</v>
      </c>
      <c r="E80" s="33" t="s">
        <v>813</v>
      </c>
      <c r="F80" s="37"/>
      <c r="G80" s="30"/>
    </row>
    <row r="81" spans="2:7" x14ac:dyDescent="0.4">
      <c r="B81" s="30" t="s">
        <v>763</v>
      </c>
      <c r="C81" s="30" t="s">
        <v>2655</v>
      </c>
      <c r="D81" s="30">
        <v>77</v>
      </c>
      <c r="E81" s="33" t="s">
        <v>2717</v>
      </c>
      <c r="F81" s="37"/>
      <c r="G81" s="30"/>
    </row>
    <row r="82" spans="2:7" x14ac:dyDescent="0.4">
      <c r="B82" s="30" t="s">
        <v>763</v>
      </c>
      <c r="C82" s="30" t="s">
        <v>2655</v>
      </c>
      <c r="D82" s="30">
        <v>78</v>
      </c>
      <c r="E82" s="30" t="s">
        <v>2719</v>
      </c>
      <c r="F82" s="37"/>
      <c r="G82" s="30"/>
    </row>
    <row r="83" spans="2:7" x14ac:dyDescent="0.4">
      <c r="B83" s="30" t="s">
        <v>763</v>
      </c>
      <c r="C83" s="30" t="s">
        <v>2655</v>
      </c>
      <c r="D83" s="30">
        <v>79</v>
      </c>
      <c r="E83" s="30" t="s">
        <v>2721</v>
      </c>
      <c r="F83" s="37"/>
      <c r="G83" s="30"/>
    </row>
    <row r="84" spans="2:7" x14ac:dyDescent="0.4">
      <c r="B84" s="30" t="s">
        <v>763</v>
      </c>
      <c r="C84" s="30" t="s">
        <v>2655</v>
      </c>
      <c r="D84" s="30">
        <v>80</v>
      </c>
      <c r="E84" s="30" t="s">
        <v>2268</v>
      </c>
      <c r="F84" s="37"/>
      <c r="G84" s="30"/>
    </row>
    <row r="85" spans="2:7" x14ac:dyDescent="0.4">
      <c r="B85" s="30" t="s">
        <v>763</v>
      </c>
      <c r="C85" s="30" t="s">
        <v>2655</v>
      </c>
      <c r="D85" s="30">
        <v>81</v>
      </c>
      <c r="E85" s="30" t="s">
        <v>2087</v>
      </c>
      <c r="F85" s="37"/>
      <c r="G85" s="30"/>
    </row>
    <row r="86" spans="2:7" x14ac:dyDescent="0.4">
      <c r="B86" s="30" t="s">
        <v>763</v>
      </c>
      <c r="C86" s="30" t="s">
        <v>2655</v>
      </c>
      <c r="D86" s="30">
        <v>82</v>
      </c>
      <c r="E86" s="30" t="s">
        <v>2722</v>
      </c>
      <c r="F86" s="37"/>
      <c r="G86" s="30"/>
    </row>
    <row r="87" spans="2:7" x14ac:dyDescent="0.4">
      <c r="B87" s="30" t="s">
        <v>763</v>
      </c>
      <c r="C87" s="30" t="s">
        <v>2655</v>
      </c>
      <c r="D87" s="30">
        <v>83</v>
      </c>
      <c r="E87" s="30" t="s">
        <v>2607</v>
      </c>
      <c r="F87" s="37"/>
      <c r="G87" s="30"/>
    </row>
    <row r="88" spans="2:7" x14ac:dyDescent="0.4">
      <c r="B88" s="30" t="s">
        <v>763</v>
      </c>
      <c r="C88" s="30" t="s">
        <v>2655</v>
      </c>
      <c r="D88" s="30">
        <v>84</v>
      </c>
      <c r="E88" s="30" t="s">
        <v>1233</v>
      </c>
      <c r="F88" s="37"/>
      <c r="G88" s="30"/>
    </row>
    <row r="89" spans="2:7" x14ac:dyDescent="0.4">
      <c r="B89" s="30" t="s">
        <v>763</v>
      </c>
      <c r="C89" s="30" t="s">
        <v>2655</v>
      </c>
      <c r="D89" s="30">
        <v>85</v>
      </c>
      <c r="E89" s="30" t="s">
        <v>2726</v>
      </c>
      <c r="F89" s="37"/>
      <c r="G89" s="30"/>
    </row>
    <row r="90" spans="2:7" x14ac:dyDescent="0.4">
      <c r="B90" s="30" t="s">
        <v>763</v>
      </c>
      <c r="C90" s="30" t="s">
        <v>2655</v>
      </c>
      <c r="D90" s="30">
        <v>86</v>
      </c>
      <c r="E90" s="30" t="s">
        <v>2728</v>
      </c>
      <c r="F90" s="37"/>
      <c r="G90" s="30"/>
    </row>
    <row r="91" spans="2:7" x14ac:dyDescent="0.4">
      <c r="B91" s="30" t="s">
        <v>763</v>
      </c>
      <c r="C91" s="30" t="s">
        <v>2655</v>
      </c>
      <c r="D91" s="30">
        <v>87</v>
      </c>
      <c r="E91" s="30" t="s">
        <v>1372</v>
      </c>
      <c r="F91" s="37"/>
      <c r="G91" s="30"/>
    </row>
    <row r="92" spans="2:7" x14ac:dyDescent="0.4">
      <c r="B92" s="30" t="s">
        <v>763</v>
      </c>
      <c r="C92" s="30" t="s">
        <v>2655</v>
      </c>
      <c r="D92" s="30">
        <v>88</v>
      </c>
      <c r="E92" s="30" t="s">
        <v>2700</v>
      </c>
      <c r="F92" s="37"/>
      <c r="G92" s="30"/>
    </row>
    <row r="93" spans="2:7" x14ac:dyDescent="0.4">
      <c r="B93" s="30" t="s">
        <v>763</v>
      </c>
      <c r="C93" s="30" t="s">
        <v>2655</v>
      </c>
      <c r="D93" s="30">
        <v>89</v>
      </c>
      <c r="E93" s="30" t="s">
        <v>2730</v>
      </c>
      <c r="F93" s="37"/>
      <c r="G93" s="30"/>
    </row>
    <row r="94" spans="2:7" x14ac:dyDescent="0.4">
      <c r="B94" s="30" t="s">
        <v>763</v>
      </c>
      <c r="C94" s="30" t="s">
        <v>2655</v>
      </c>
      <c r="D94" s="30">
        <v>90</v>
      </c>
      <c r="E94" s="30" t="s">
        <v>2734</v>
      </c>
      <c r="F94" s="37"/>
      <c r="G94" s="30"/>
    </row>
    <row r="95" spans="2:7" x14ac:dyDescent="0.4">
      <c r="B95" s="30" t="s">
        <v>763</v>
      </c>
      <c r="C95" s="30" t="s">
        <v>2655</v>
      </c>
      <c r="D95" s="30">
        <v>91</v>
      </c>
      <c r="E95" s="30" t="s">
        <v>2735</v>
      </c>
      <c r="F95" s="37"/>
      <c r="G95" s="30"/>
    </row>
    <row r="96" spans="2:7" x14ac:dyDescent="0.4">
      <c r="B96" s="30" t="s">
        <v>763</v>
      </c>
      <c r="C96" s="30" t="s">
        <v>2655</v>
      </c>
      <c r="D96" s="30">
        <v>92</v>
      </c>
      <c r="E96" s="30" t="s">
        <v>1830</v>
      </c>
      <c r="F96" s="37"/>
      <c r="G96" s="30"/>
    </row>
    <row r="97" spans="2:7" x14ac:dyDescent="0.4">
      <c r="B97" s="30" t="s">
        <v>763</v>
      </c>
      <c r="C97" s="30" t="s">
        <v>2655</v>
      </c>
      <c r="D97" s="30">
        <v>93</v>
      </c>
      <c r="E97" s="30" t="s">
        <v>1764</v>
      </c>
      <c r="F97" s="37"/>
      <c r="G97" s="30"/>
    </row>
    <row r="98" spans="2:7" x14ac:dyDescent="0.4">
      <c r="B98" s="30" t="s">
        <v>763</v>
      </c>
      <c r="C98" s="30" t="s">
        <v>2655</v>
      </c>
      <c r="D98" s="30">
        <v>94</v>
      </c>
      <c r="E98" s="30" t="s">
        <v>1985</v>
      </c>
      <c r="F98" s="37"/>
      <c r="G98" s="30"/>
    </row>
    <row r="99" spans="2:7" x14ac:dyDescent="0.4">
      <c r="B99" s="30" t="s">
        <v>763</v>
      </c>
      <c r="C99" s="30" t="s">
        <v>2655</v>
      </c>
      <c r="D99" s="30">
        <v>95</v>
      </c>
      <c r="E99" s="30" t="s">
        <v>2736</v>
      </c>
      <c r="F99" s="37"/>
      <c r="G99" s="30"/>
    </row>
    <row r="100" spans="2:7" x14ac:dyDescent="0.4">
      <c r="B100" s="30" t="s">
        <v>763</v>
      </c>
      <c r="C100" s="30" t="s">
        <v>2655</v>
      </c>
      <c r="D100" s="30">
        <v>96</v>
      </c>
      <c r="E100" s="30" t="s">
        <v>2737</v>
      </c>
      <c r="F100" s="37"/>
      <c r="G100" s="30"/>
    </row>
    <row r="101" spans="2:7" x14ac:dyDescent="0.4">
      <c r="B101" s="30" t="s">
        <v>763</v>
      </c>
      <c r="C101" s="30" t="s">
        <v>2655</v>
      </c>
      <c r="D101" s="30">
        <v>97</v>
      </c>
      <c r="E101" s="30" t="s">
        <v>2740</v>
      </c>
      <c r="F101" s="37"/>
      <c r="G101" s="30"/>
    </row>
    <row r="102" spans="2:7" x14ac:dyDescent="0.4">
      <c r="B102" s="30" t="s">
        <v>763</v>
      </c>
      <c r="C102" s="30" t="s">
        <v>2655</v>
      </c>
      <c r="D102" s="30">
        <v>98</v>
      </c>
      <c r="E102" s="30" t="s">
        <v>2742</v>
      </c>
      <c r="F102" s="37"/>
      <c r="G102" s="30"/>
    </row>
    <row r="103" spans="2:7" x14ac:dyDescent="0.4">
      <c r="B103" s="30" t="s">
        <v>763</v>
      </c>
      <c r="C103" s="30" t="s">
        <v>2655</v>
      </c>
      <c r="D103" s="30">
        <v>99</v>
      </c>
      <c r="E103" s="30" t="s">
        <v>742</v>
      </c>
      <c r="F103" s="37"/>
      <c r="G103" s="30"/>
    </row>
    <row r="104" spans="2:7" x14ac:dyDescent="0.4">
      <c r="B104" s="30" t="s">
        <v>763</v>
      </c>
      <c r="C104" s="30" t="s">
        <v>2655</v>
      </c>
      <c r="D104" s="30">
        <v>100</v>
      </c>
      <c r="E104" s="30" t="s">
        <v>2747</v>
      </c>
      <c r="F104" s="37"/>
      <c r="G104" s="30"/>
    </row>
    <row r="105" spans="2:7" x14ac:dyDescent="0.4">
      <c r="B105" s="30" t="s">
        <v>763</v>
      </c>
      <c r="C105" s="30" t="s">
        <v>2655</v>
      </c>
      <c r="D105" s="30">
        <v>101</v>
      </c>
      <c r="E105" s="30" t="s">
        <v>2749</v>
      </c>
      <c r="F105" s="37"/>
      <c r="G105" s="30"/>
    </row>
    <row r="106" spans="2:7" x14ac:dyDescent="0.4">
      <c r="B106" s="30" t="s">
        <v>763</v>
      </c>
      <c r="C106" s="30" t="s">
        <v>2655</v>
      </c>
      <c r="D106" s="30">
        <v>102</v>
      </c>
      <c r="E106" s="30" t="s">
        <v>2751</v>
      </c>
      <c r="F106" s="37"/>
      <c r="G106" s="30"/>
    </row>
    <row r="107" spans="2:7" x14ac:dyDescent="0.4">
      <c r="B107" s="30" t="s">
        <v>763</v>
      </c>
      <c r="C107" s="30" t="s">
        <v>2655</v>
      </c>
      <c r="D107" s="30">
        <v>103</v>
      </c>
      <c r="E107" s="30" t="s">
        <v>1690</v>
      </c>
      <c r="F107" s="37"/>
      <c r="G107" s="30"/>
    </row>
    <row r="108" spans="2:7" x14ac:dyDescent="0.4">
      <c r="B108" s="30" t="s">
        <v>763</v>
      </c>
      <c r="C108" s="30" t="s">
        <v>2655</v>
      </c>
      <c r="D108" s="30">
        <v>104</v>
      </c>
      <c r="E108" s="30" t="s">
        <v>2752</v>
      </c>
      <c r="F108" s="37"/>
      <c r="G108" s="30"/>
    </row>
    <row r="109" spans="2:7" x14ac:dyDescent="0.4">
      <c r="B109" s="30" t="s">
        <v>763</v>
      </c>
      <c r="C109" s="30" t="s">
        <v>2655</v>
      </c>
      <c r="D109" s="30">
        <v>105</v>
      </c>
      <c r="E109" s="30" t="s">
        <v>2754</v>
      </c>
      <c r="F109" s="37"/>
      <c r="G109" s="30"/>
    </row>
    <row r="110" spans="2:7" x14ac:dyDescent="0.4">
      <c r="B110" s="30" t="s">
        <v>763</v>
      </c>
      <c r="C110" s="30" t="s">
        <v>2655</v>
      </c>
      <c r="D110" s="30">
        <v>106</v>
      </c>
      <c r="E110" s="30" t="s">
        <v>2755</v>
      </c>
      <c r="F110" s="37"/>
      <c r="G110" s="30"/>
    </row>
    <row r="111" spans="2:7" x14ac:dyDescent="0.4">
      <c r="B111" s="30" t="s">
        <v>763</v>
      </c>
      <c r="C111" s="30" t="s">
        <v>2655</v>
      </c>
      <c r="D111" s="30">
        <v>107</v>
      </c>
      <c r="E111" s="30" t="s">
        <v>1154</v>
      </c>
      <c r="F111" s="37"/>
      <c r="G111" s="30"/>
    </row>
    <row r="112" spans="2:7" x14ac:dyDescent="0.4">
      <c r="B112" s="30" t="s">
        <v>763</v>
      </c>
      <c r="C112" s="30" t="s">
        <v>2655</v>
      </c>
      <c r="D112" s="30">
        <v>108</v>
      </c>
      <c r="E112" s="30" t="s">
        <v>1780</v>
      </c>
      <c r="F112" s="37"/>
      <c r="G112" s="30"/>
    </row>
    <row r="113" spans="2:7" x14ac:dyDescent="0.4">
      <c r="B113" s="30" t="s">
        <v>763</v>
      </c>
      <c r="C113" s="30" t="s">
        <v>2655</v>
      </c>
      <c r="D113" s="30">
        <v>109</v>
      </c>
      <c r="E113" s="30" t="s">
        <v>2757</v>
      </c>
      <c r="F113" s="37"/>
      <c r="G113" s="30"/>
    </row>
    <row r="114" spans="2:7" x14ac:dyDescent="0.4">
      <c r="B114" s="30" t="s">
        <v>763</v>
      </c>
      <c r="C114" s="30" t="s">
        <v>2655</v>
      </c>
      <c r="D114" s="30">
        <v>110</v>
      </c>
      <c r="E114" s="30" t="s">
        <v>1070</v>
      </c>
      <c r="F114" s="37"/>
      <c r="G114" s="30"/>
    </row>
    <row r="115" spans="2:7" x14ac:dyDescent="0.4">
      <c r="B115" s="30" t="s">
        <v>763</v>
      </c>
      <c r="C115" s="30" t="s">
        <v>2655</v>
      </c>
      <c r="D115" s="30">
        <v>111</v>
      </c>
      <c r="E115" s="30" t="s">
        <v>2762</v>
      </c>
      <c r="F115" s="37"/>
      <c r="G115" s="30"/>
    </row>
    <row r="116" spans="2:7" x14ac:dyDescent="0.4">
      <c r="B116" s="30" t="s">
        <v>763</v>
      </c>
      <c r="C116" s="30" t="s">
        <v>2655</v>
      </c>
      <c r="D116" s="30">
        <v>112</v>
      </c>
      <c r="E116" s="30" t="s">
        <v>2764</v>
      </c>
      <c r="F116" s="37"/>
      <c r="G116" s="30"/>
    </row>
    <row r="117" spans="2:7" x14ac:dyDescent="0.4">
      <c r="B117" s="30" t="s">
        <v>763</v>
      </c>
      <c r="C117" s="30" t="s">
        <v>2655</v>
      </c>
      <c r="D117" s="30">
        <v>113</v>
      </c>
      <c r="E117" s="30" t="s">
        <v>2666</v>
      </c>
      <c r="F117" s="37"/>
      <c r="G117" s="30"/>
    </row>
    <row r="118" spans="2:7" x14ac:dyDescent="0.4">
      <c r="B118" s="30" t="s">
        <v>763</v>
      </c>
      <c r="C118" s="30" t="s">
        <v>2655</v>
      </c>
      <c r="D118" s="30">
        <v>114</v>
      </c>
      <c r="E118" s="30" t="s">
        <v>1986</v>
      </c>
      <c r="F118" s="37"/>
      <c r="G118" s="30"/>
    </row>
    <row r="119" spans="2:7" x14ac:dyDescent="0.4">
      <c r="B119" s="30" t="s">
        <v>763</v>
      </c>
      <c r="C119" s="30" t="s">
        <v>2655</v>
      </c>
      <c r="D119" s="30">
        <v>115</v>
      </c>
      <c r="E119" s="30" t="s">
        <v>605</v>
      </c>
      <c r="F119" s="37"/>
      <c r="G119" s="30"/>
    </row>
    <row r="120" spans="2:7" x14ac:dyDescent="0.4">
      <c r="B120" s="30" t="s">
        <v>763</v>
      </c>
      <c r="C120" s="30" t="s">
        <v>2655</v>
      </c>
      <c r="D120" s="30">
        <v>116</v>
      </c>
      <c r="E120" s="30" t="s">
        <v>154</v>
      </c>
      <c r="F120" s="37"/>
      <c r="G120" s="30"/>
    </row>
    <row r="121" spans="2:7" x14ac:dyDescent="0.4">
      <c r="B121" s="30" t="s">
        <v>763</v>
      </c>
      <c r="C121" s="30" t="s">
        <v>2655</v>
      </c>
      <c r="D121" s="30">
        <v>117</v>
      </c>
      <c r="E121" s="30" t="s">
        <v>2772</v>
      </c>
      <c r="F121" s="37"/>
      <c r="G121" s="30"/>
    </row>
    <row r="122" spans="2:7" x14ac:dyDescent="0.4">
      <c r="B122" s="30" t="s">
        <v>763</v>
      </c>
      <c r="C122" s="30" t="s">
        <v>2655</v>
      </c>
      <c r="D122" s="30">
        <v>118</v>
      </c>
      <c r="E122" s="30" t="s">
        <v>378</v>
      </c>
      <c r="F122" s="37"/>
      <c r="G122" s="30"/>
    </row>
    <row r="123" spans="2:7" x14ac:dyDescent="0.4">
      <c r="B123" s="30" t="s">
        <v>763</v>
      </c>
      <c r="C123" s="30" t="s">
        <v>2655</v>
      </c>
      <c r="D123" s="30">
        <v>119</v>
      </c>
      <c r="E123" s="30" t="s">
        <v>1930</v>
      </c>
      <c r="F123" s="37"/>
      <c r="G123" s="30"/>
    </row>
    <row r="124" spans="2:7" x14ac:dyDescent="0.4">
      <c r="B124" s="30" t="s">
        <v>763</v>
      </c>
      <c r="C124" s="30" t="s">
        <v>2655</v>
      </c>
      <c r="D124" s="30">
        <v>120</v>
      </c>
      <c r="E124" s="30" t="s">
        <v>939</v>
      </c>
      <c r="F124" s="37"/>
      <c r="G124" s="30"/>
    </row>
    <row r="125" spans="2:7" x14ac:dyDescent="0.4">
      <c r="B125" s="30" t="s">
        <v>763</v>
      </c>
      <c r="C125" s="30" t="s">
        <v>2655</v>
      </c>
      <c r="D125" s="30">
        <v>121</v>
      </c>
      <c r="E125" s="30" t="s">
        <v>642</v>
      </c>
      <c r="F125" s="37"/>
      <c r="G125" s="30"/>
    </row>
    <row r="126" spans="2:7" x14ac:dyDescent="0.4">
      <c r="B126" s="30" t="s">
        <v>763</v>
      </c>
      <c r="C126" s="30" t="s">
        <v>2655</v>
      </c>
      <c r="D126" s="30">
        <v>122</v>
      </c>
      <c r="E126" s="33" t="s">
        <v>2775</v>
      </c>
      <c r="F126" s="37"/>
      <c r="G126" s="30"/>
    </row>
    <row r="127" spans="2:7" x14ac:dyDescent="0.4">
      <c r="B127" s="30" t="s">
        <v>763</v>
      </c>
      <c r="C127" s="30" t="s">
        <v>2655</v>
      </c>
      <c r="D127" s="30">
        <v>123</v>
      </c>
      <c r="E127" s="33" t="s">
        <v>2777</v>
      </c>
      <c r="F127" s="37"/>
      <c r="G127" s="30"/>
    </row>
    <row r="128" spans="2:7" x14ac:dyDescent="0.4">
      <c r="B128" s="30" t="s">
        <v>763</v>
      </c>
      <c r="C128" s="30" t="s">
        <v>2655</v>
      </c>
      <c r="D128" s="30">
        <v>124</v>
      </c>
      <c r="E128" s="33" t="s">
        <v>1034</v>
      </c>
      <c r="F128" s="37"/>
      <c r="G128" s="30"/>
    </row>
    <row r="129" spans="2:7" x14ac:dyDescent="0.4">
      <c r="B129" s="30" t="s">
        <v>763</v>
      </c>
      <c r="C129" s="30" t="s">
        <v>2655</v>
      </c>
      <c r="D129" s="30">
        <v>125</v>
      </c>
      <c r="E129" s="33" t="s">
        <v>2780</v>
      </c>
      <c r="F129" s="37"/>
      <c r="G129" s="30"/>
    </row>
    <row r="130" spans="2:7" x14ac:dyDescent="0.4">
      <c r="B130" s="30" t="s">
        <v>763</v>
      </c>
      <c r="C130" s="30" t="s">
        <v>2655</v>
      </c>
      <c r="D130" s="30">
        <v>126</v>
      </c>
      <c r="E130" s="33" t="s">
        <v>2783</v>
      </c>
      <c r="F130" s="37"/>
      <c r="G130" s="30"/>
    </row>
    <row r="131" spans="2:7" x14ac:dyDescent="0.4">
      <c r="B131" s="30" t="s">
        <v>763</v>
      </c>
      <c r="C131" s="30" t="s">
        <v>2655</v>
      </c>
      <c r="D131" s="30">
        <v>127</v>
      </c>
      <c r="E131" s="33" t="s">
        <v>2787</v>
      </c>
      <c r="F131" s="37"/>
      <c r="G131" s="30"/>
    </row>
    <row r="132" spans="2:7" x14ac:dyDescent="0.4">
      <c r="B132" s="30" t="s">
        <v>763</v>
      </c>
      <c r="C132" s="30" t="s">
        <v>2655</v>
      </c>
      <c r="D132" s="30">
        <v>128</v>
      </c>
      <c r="E132" s="33" t="s">
        <v>2789</v>
      </c>
      <c r="F132" s="37"/>
      <c r="G132" s="30"/>
    </row>
    <row r="133" spans="2:7" x14ac:dyDescent="0.4">
      <c r="B133" s="30" t="s">
        <v>763</v>
      </c>
      <c r="C133" s="30" t="s">
        <v>2655</v>
      </c>
      <c r="D133" s="30">
        <v>129</v>
      </c>
      <c r="E133" s="33" t="s">
        <v>2051</v>
      </c>
      <c r="F133" s="37"/>
      <c r="G133" s="30"/>
    </row>
    <row r="134" spans="2:7" x14ac:dyDescent="0.4">
      <c r="B134" s="30" t="s">
        <v>763</v>
      </c>
      <c r="C134" s="30" t="s">
        <v>2655</v>
      </c>
      <c r="D134" s="30">
        <v>130</v>
      </c>
      <c r="E134" s="33" t="s">
        <v>2792</v>
      </c>
      <c r="F134" s="37"/>
      <c r="G134" s="30"/>
    </row>
    <row r="135" spans="2:7" x14ac:dyDescent="0.4">
      <c r="B135" s="30" t="s">
        <v>763</v>
      </c>
      <c r="C135" s="30" t="s">
        <v>2655</v>
      </c>
      <c r="D135" s="30">
        <v>131</v>
      </c>
      <c r="E135" s="30" t="s">
        <v>2797</v>
      </c>
      <c r="F135" s="37" t="s">
        <v>6854</v>
      </c>
      <c r="G135" s="30"/>
    </row>
    <row r="136" spans="2:7" x14ac:dyDescent="0.4">
      <c r="B136" s="30" t="s">
        <v>763</v>
      </c>
      <c r="C136" s="30" t="s">
        <v>2655</v>
      </c>
      <c r="D136" s="30">
        <v>132</v>
      </c>
      <c r="E136" s="33" t="s">
        <v>2799</v>
      </c>
      <c r="F136" s="37"/>
      <c r="G136" s="30"/>
    </row>
    <row r="137" spans="2:7" x14ac:dyDescent="0.4">
      <c r="B137" s="30" t="s">
        <v>763</v>
      </c>
      <c r="C137" s="30" t="s">
        <v>2655</v>
      </c>
      <c r="D137" s="30">
        <v>133</v>
      </c>
      <c r="E137" s="33" t="s">
        <v>2483</v>
      </c>
      <c r="F137" s="37"/>
      <c r="G137" s="30"/>
    </row>
    <row r="138" spans="2:7" x14ac:dyDescent="0.4">
      <c r="B138" s="30" t="s">
        <v>763</v>
      </c>
      <c r="C138" s="30" t="s">
        <v>2655</v>
      </c>
      <c r="D138" s="30">
        <v>134</v>
      </c>
      <c r="E138" s="33" t="s">
        <v>2800</v>
      </c>
      <c r="F138" s="37"/>
      <c r="G138" s="30"/>
    </row>
    <row r="139" spans="2:7" x14ac:dyDescent="0.4">
      <c r="B139" s="30" t="s">
        <v>763</v>
      </c>
      <c r="C139" s="30" t="s">
        <v>2655</v>
      </c>
      <c r="D139" s="30">
        <v>135</v>
      </c>
      <c r="E139" s="33" t="s">
        <v>2803</v>
      </c>
      <c r="F139" s="37"/>
      <c r="G139" s="30"/>
    </row>
    <row r="140" spans="2:7" x14ac:dyDescent="0.4">
      <c r="B140" s="30" t="s">
        <v>763</v>
      </c>
      <c r="C140" s="30" t="s">
        <v>2655</v>
      </c>
      <c r="D140" s="30">
        <v>136</v>
      </c>
      <c r="E140" s="33" t="s">
        <v>2805</v>
      </c>
      <c r="F140" s="37"/>
      <c r="G140" s="30"/>
    </row>
    <row r="141" spans="2:7" x14ac:dyDescent="0.4">
      <c r="B141" s="30" t="s">
        <v>763</v>
      </c>
      <c r="C141" s="30" t="s">
        <v>2655</v>
      </c>
      <c r="D141" s="30">
        <v>137</v>
      </c>
      <c r="E141" s="33" t="s">
        <v>2810</v>
      </c>
      <c r="F141" s="37"/>
      <c r="G141" s="30"/>
    </row>
    <row r="142" spans="2:7" x14ac:dyDescent="0.4">
      <c r="B142" s="30" t="s">
        <v>763</v>
      </c>
      <c r="C142" s="30" t="s">
        <v>2655</v>
      </c>
      <c r="D142" s="30">
        <v>138</v>
      </c>
      <c r="E142" s="33" t="s">
        <v>1097</v>
      </c>
      <c r="F142" s="37"/>
      <c r="G142" s="30"/>
    </row>
    <row r="143" spans="2:7" x14ac:dyDescent="0.4">
      <c r="B143" s="30" t="s">
        <v>763</v>
      </c>
      <c r="C143" s="30" t="s">
        <v>2655</v>
      </c>
      <c r="D143" s="30">
        <v>139</v>
      </c>
      <c r="E143" s="33" t="s">
        <v>1719</v>
      </c>
      <c r="F143" s="37"/>
      <c r="G143" s="30"/>
    </row>
    <row r="144" spans="2:7" x14ac:dyDescent="0.4">
      <c r="B144" s="30" t="s">
        <v>763</v>
      </c>
      <c r="C144" s="30" t="s">
        <v>2655</v>
      </c>
      <c r="D144" s="30">
        <v>140</v>
      </c>
      <c r="E144" s="33" t="s">
        <v>2714</v>
      </c>
      <c r="F144" s="37"/>
      <c r="G144" s="30"/>
    </row>
    <row r="145" spans="2:7" x14ac:dyDescent="0.4">
      <c r="B145" s="30" t="s">
        <v>763</v>
      </c>
      <c r="C145" s="30" t="s">
        <v>2655</v>
      </c>
      <c r="D145" s="30">
        <v>141</v>
      </c>
      <c r="E145" s="33" t="s">
        <v>710</v>
      </c>
      <c r="F145" s="37"/>
      <c r="G145" s="30"/>
    </row>
    <row r="146" spans="2:7" x14ac:dyDescent="0.4">
      <c r="B146" s="30" t="s">
        <v>763</v>
      </c>
      <c r="C146" s="30" t="s">
        <v>2655</v>
      </c>
      <c r="D146" s="30">
        <v>142</v>
      </c>
      <c r="E146" s="33" t="s">
        <v>2812</v>
      </c>
      <c r="F146" s="37"/>
      <c r="G146" s="30"/>
    </row>
    <row r="147" spans="2:7" x14ac:dyDescent="0.4">
      <c r="B147" s="30" t="s">
        <v>763</v>
      </c>
      <c r="C147" s="30" t="s">
        <v>2655</v>
      </c>
      <c r="D147" s="30">
        <v>143</v>
      </c>
      <c r="E147" s="33" t="s">
        <v>490</v>
      </c>
      <c r="F147" s="37"/>
      <c r="G147" s="30"/>
    </row>
    <row r="148" spans="2:7" x14ac:dyDescent="0.4">
      <c r="B148" s="30" t="s">
        <v>763</v>
      </c>
      <c r="C148" s="30" t="s">
        <v>2655</v>
      </c>
      <c r="D148" s="30">
        <v>144</v>
      </c>
      <c r="E148" s="33" t="s">
        <v>2815</v>
      </c>
      <c r="F148" s="37"/>
      <c r="G148" s="30"/>
    </row>
    <row r="149" spans="2:7" x14ac:dyDescent="0.4">
      <c r="B149" s="30" t="s">
        <v>763</v>
      </c>
      <c r="C149" s="30" t="s">
        <v>2655</v>
      </c>
      <c r="D149" s="30">
        <v>145</v>
      </c>
      <c r="E149" s="33" t="s">
        <v>2816</v>
      </c>
      <c r="F149" s="37"/>
      <c r="G149" s="30"/>
    </row>
    <row r="150" spans="2:7" x14ac:dyDescent="0.4">
      <c r="B150" s="30" t="s">
        <v>763</v>
      </c>
      <c r="C150" s="30" t="s">
        <v>2655</v>
      </c>
      <c r="D150" s="30">
        <v>146</v>
      </c>
      <c r="E150" s="33" t="s">
        <v>1942</v>
      </c>
      <c r="F150" s="37"/>
      <c r="G150" s="30"/>
    </row>
    <row r="151" spans="2:7" x14ac:dyDescent="0.4">
      <c r="B151" s="30" t="s">
        <v>763</v>
      </c>
      <c r="C151" s="30" t="s">
        <v>2655</v>
      </c>
      <c r="D151" s="30">
        <v>147</v>
      </c>
      <c r="E151" s="33" t="s">
        <v>2819</v>
      </c>
      <c r="F151" s="37"/>
      <c r="G151" s="30"/>
    </row>
    <row r="152" spans="2:7" x14ac:dyDescent="0.4">
      <c r="B152" s="30" t="s">
        <v>763</v>
      </c>
      <c r="C152" s="30" t="s">
        <v>2655</v>
      </c>
      <c r="D152" s="30">
        <v>148</v>
      </c>
      <c r="E152" s="33" t="s">
        <v>2820</v>
      </c>
      <c r="F152" s="37"/>
      <c r="G152" s="30"/>
    </row>
    <row r="153" spans="2:7" x14ac:dyDescent="0.4">
      <c r="B153" s="30" t="s">
        <v>763</v>
      </c>
      <c r="C153" s="30" t="s">
        <v>2655</v>
      </c>
      <c r="D153" s="30">
        <v>149</v>
      </c>
      <c r="E153" s="33" t="s">
        <v>2821</v>
      </c>
      <c r="F153" s="37"/>
      <c r="G153" s="30"/>
    </row>
    <row r="154" spans="2:7" x14ac:dyDescent="0.4">
      <c r="B154" s="30" t="s">
        <v>763</v>
      </c>
      <c r="C154" s="30" t="s">
        <v>2655</v>
      </c>
      <c r="D154" s="30">
        <v>150</v>
      </c>
      <c r="E154" s="34" t="s">
        <v>115</v>
      </c>
      <c r="F154" s="37"/>
      <c r="G154" s="30"/>
    </row>
    <row r="155" spans="2:7" x14ac:dyDescent="0.4">
      <c r="B155" s="30" t="s">
        <v>763</v>
      </c>
      <c r="C155" s="30" t="s">
        <v>2655</v>
      </c>
      <c r="D155" s="30">
        <v>151</v>
      </c>
      <c r="E155" s="34" t="s">
        <v>2823</v>
      </c>
      <c r="F155" s="37"/>
      <c r="G155" s="30"/>
    </row>
    <row r="156" spans="2:7" x14ac:dyDescent="0.4">
      <c r="B156" s="30" t="s">
        <v>763</v>
      </c>
      <c r="C156" s="30" t="s">
        <v>2655</v>
      </c>
      <c r="D156" s="30">
        <v>152</v>
      </c>
      <c r="E156" s="33" t="s">
        <v>2824</v>
      </c>
      <c r="F156" s="37"/>
      <c r="G156" s="30"/>
    </row>
    <row r="157" spans="2:7" x14ac:dyDescent="0.4">
      <c r="B157" s="30" t="s">
        <v>763</v>
      </c>
      <c r="C157" s="30" t="s">
        <v>2655</v>
      </c>
      <c r="D157" s="30">
        <v>153</v>
      </c>
      <c r="E157" s="33" t="s">
        <v>1005</v>
      </c>
      <c r="F157" s="37"/>
      <c r="G157" s="30"/>
    </row>
    <row r="158" spans="2:7" x14ac:dyDescent="0.4">
      <c r="B158" s="30" t="s">
        <v>763</v>
      </c>
      <c r="C158" s="30" t="s">
        <v>2655</v>
      </c>
      <c r="D158" s="30">
        <v>154</v>
      </c>
      <c r="E158" s="30" t="s">
        <v>1193</v>
      </c>
      <c r="F158" s="37" t="s">
        <v>6854</v>
      </c>
      <c r="G158" s="30"/>
    </row>
    <row r="159" spans="2:7" x14ac:dyDescent="0.4">
      <c r="B159" s="30" t="s">
        <v>763</v>
      </c>
      <c r="C159" s="30" t="s">
        <v>2655</v>
      </c>
      <c r="D159" s="30">
        <v>155</v>
      </c>
      <c r="E159" s="30" t="s">
        <v>2825</v>
      </c>
      <c r="F159" s="37" t="s">
        <v>6854</v>
      </c>
      <c r="G159" s="30"/>
    </row>
    <row r="160" spans="2:7" x14ac:dyDescent="0.4">
      <c r="B160" s="30" t="s">
        <v>763</v>
      </c>
      <c r="C160" s="30" t="s">
        <v>2655</v>
      </c>
      <c r="D160" s="30">
        <v>156</v>
      </c>
      <c r="E160" s="30" t="s">
        <v>2383</v>
      </c>
      <c r="F160" s="37" t="s">
        <v>6854</v>
      </c>
      <c r="G160" s="30"/>
    </row>
    <row r="161" spans="2:7" x14ac:dyDescent="0.4">
      <c r="B161" s="30" t="s">
        <v>763</v>
      </c>
      <c r="C161" s="30" t="s">
        <v>2655</v>
      </c>
      <c r="D161" s="30">
        <v>157</v>
      </c>
      <c r="E161" s="32" t="s">
        <v>268</v>
      </c>
      <c r="F161" s="37"/>
      <c r="G161" s="30"/>
    </row>
    <row r="162" spans="2:7" x14ac:dyDescent="0.4">
      <c r="B162" s="30" t="s">
        <v>763</v>
      </c>
      <c r="C162" s="30" t="s">
        <v>2655</v>
      </c>
      <c r="D162" s="30">
        <v>158</v>
      </c>
      <c r="E162" s="32" t="s">
        <v>228</v>
      </c>
      <c r="F162" s="37"/>
      <c r="G162" s="30"/>
    </row>
    <row r="163" spans="2:7" x14ac:dyDescent="0.4">
      <c r="B163" s="30" t="s">
        <v>763</v>
      </c>
      <c r="C163" s="30" t="s">
        <v>2655</v>
      </c>
      <c r="D163" s="30">
        <v>159</v>
      </c>
      <c r="E163" s="32" t="s">
        <v>281</v>
      </c>
      <c r="F163" s="37"/>
      <c r="G163" s="30"/>
    </row>
    <row r="164" spans="2:7" x14ac:dyDescent="0.4">
      <c r="B164" s="30" t="s">
        <v>763</v>
      </c>
      <c r="C164" s="30" t="s">
        <v>2655</v>
      </c>
      <c r="D164" s="30">
        <v>160</v>
      </c>
      <c r="E164" s="32" t="s">
        <v>100</v>
      </c>
      <c r="F164" s="37"/>
      <c r="G164" s="30"/>
    </row>
    <row r="165" spans="2:7" x14ac:dyDescent="0.4">
      <c r="B165" s="30" t="s">
        <v>763</v>
      </c>
      <c r="C165" s="30" t="s">
        <v>2655</v>
      </c>
      <c r="D165" s="30">
        <v>161</v>
      </c>
      <c r="E165" s="32" t="s">
        <v>285</v>
      </c>
      <c r="F165" s="37"/>
      <c r="G165" s="30"/>
    </row>
    <row r="166" spans="2:7" x14ac:dyDescent="0.4">
      <c r="B166" s="30" t="s">
        <v>763</v>
      </c>
      <c r="C166" s="30" t="s">
        <v>2655</v>
      </c>
      <c r="D166" s="30">
        <v>162</v>
      </c>
      <c r="E166" s="32" t="s">
        <v>288</v>
      </c>
      <c r="F166" s="37"/>
      <c r="G166" s="30"/>
    </row>
    <row r="167" spans="2:7" x14ac:dyDescent="0.4">
      <c r="B167" s="30" t="s">
        <v>321</v>
      </c>
      <c r="C167" s="30" t="s">
        <v>4832</v>
      </c>
      <c r="D167" s="30">
        <v>1</v>
      </c>
      <c r="E167" s="32" t="s">
        <v>73</v>
      </c>
      <c r="F167" s="37"/>
      <c r="G167" s="30"/>
    </row>
    <row r="168" spans="2:7" x14ac:dyDescent="0.4">
      <c r="B168" s="30" t="s">
        <v>321</v>
      </c>
      <c r="C168" s="30" t="s">
        <v>4832</v>
      </c>
      <c r="D168" s="30">
        <v>2</v>
      </c>
      <c r="E168" s="32" t="s">
        <v>68</v>
      </c>
      <c r="F168" s="37"/>
      <c r="G168" s="30"/>
    </row>
    <row r="169" spans="2:7" x14ac:dyDescent="0.4">
      <c r="B169" s="30" t="s">
        <v>321</v>
      </c>
      <c r="C169" s="30" t="s">
        <v>4832</v>
      </c>
      <c r="D169" s="30">
        <v>3</v>
      </c>
      <c r="E169" s="32" t="s">
        <v>44</v>
      </c>
      <c r="F169" s="37"/>
      <c r="G169" s="30"/>
    </row>
    <row r="170" spans="2:7" x14ac:dyDescent="0.4">
      <c r="B170" s="30" t="s">
        <v>321</v>
      </c>
      <c r="C170" s="30" t="s">
        <v>4832</v>
      </c>
      <c r="D170" s="30">
        <v>4</v>
      </c>
      <c r="E170" s="32" t="s">
        <v>650</v>
      </c>
      <c r="F170" s="37"/>
      <c r="G170" s="30"/>
    </row>
    <row r="171" spans="2:7" x14ac:dyDescent="0.4">
      <c r="B171" s="30" t="s">
        <v>321</v>
      </c>
      <c r="C171" s="30" t="s">
        <v>4832</v>
      </c>
      <c r="D171" s="30">
        <v>5</v>
      </c>
      <c r="E171" s="30" t="s">
        <v>1021</v>
      </c>
      <c r="F171" s="37"/>
      <c r="G171" s="30"/>
    </row>
    <row r="172" spans="2:7" x14ac:dyDescent="0.4">
      <c r="B172" s="30" t="s">
        <v>321</v>
      </c>
      <c r="C172" s="30" t="s">
        <v>4832</v>
      </c>
      <c r="D172" s="30">
        <v>6</v>
      </c>
      <c r="E172" s="30" t="s">
        <v>4833</v>
      </c>
      <c r="F172" s="37"/>
      <c r="G172" s="30"/>
    </row>
    <row r="173" spans="2:7" x14ac:dyDescent="0.4">
      <c r="B173" s="30" t="s">
        <v>321</v>
      </c>
      <c r="C173" s="30" t="s">
        <v>4832</v>
      </c>
      <c r="D173" s="30">
        <v>7</v>
      </c>
      <c r="E173" s="30" t="s">
        <v>4834</v>
      </c>
      <c r="F173" s="37"/>
      <c r="G173" s="30"/>
    </row>
    <row r="174" spans="2:7" x14ac:dyDescent="0.4">
      <c r="B174" s="30" t="s">
        <v>321</v>
      </c>
      <c r="C174" s="30" t="s">
        <v>4832</v>
      </c>
      <c r="D174" s="30">
        <v>8</v>
      </c>
      <c r="E174" s="30" t="s">
        <v>4836</v>
      </c>
      <c r="F174" s="37"/>
      <c r="G174" s="30"/>
    </row>
    <row r="175" spans="2:7" x14ac:dyDescent="0.4">
      <c r="B175" s="30" t="s">
        <v>321</v>
      </c>
      <c r="C175" s="30" t="s">
        <v>4832</v>
      </c>
      <c r="D175" s="30">
        <v>9</v>
      </c>
      <c r="E175" s="30" t="s">
        <v>4359</v>
      </c>
      <c r="F175" s="37"/>
      <c r="G175" s="30"/>
    </row>
    <row r="176" spans="2:7" x14ac:dyDescent="0.4">
      <c r="B176" s="30" t="s">
        <v>321</v>
      </c>
      <c r="C176" s="30" t="s">
        <v>4832</v>
      </c>
      <c r="D176" s="30">
        <v>10</v>
      </c>
      <c r="E176" s="30" t="s">
        <v>4837</v>
      </c>
      <c r="F176" s="37"/>
      <c r="G176" s="30"/>
    </row>
    <row r="177" spans="2:7" x14ac:dyDescent="0.4">
      <c r="B177" s="30" t="s">
        <v>321</v>
      </c>
      <c r="C177" s="30" t="s">
        <v>4832</v>
      </c>
      <c r="D177" s="30">
        <v>11</v>
      </c>
      <c r="E177" s="30" t="s">
        <v>4838</v>
      </c>
      <c r="F177" s="37"/>
      <c r="G177" s="30"/>
    </row>
    <row r="178" spans="2:7" x14ac:dyDescent="0.4">
      <c r="B178" s="30" t="s">
        <v>321</v>
      </c>
      <c r="C178" s="30" t="s">
        <v>4832</v>
      </c>
      <c r="D178" s="30">
        <v>12</v>
      </c>
      <c r="E178" s="30" t="s">
        <v>2822</v>
      </c>
      <c r="F178" s="37"/>
      <c r="G178" s="30"/>
    </row>
    <row r="179" spans="2:7" x14ac:dyDescent="0.4">
      <c r="B179" s="30" t="s">
        <v>321</v>
      </c>
      <c r="C179" s="30" t="s">
        <v>4832</v>
      </c>
      <c r="D179" s="30">
        <v>13</v>
      </c>
      <c r="E179" s="30" t="s">
        <v>2717</v>
      </c>
      <c r="F179" s="37" t="s">
        <v>6854</v>
      </c>
      <c r="G179" s="40"/>
    </row>
    <row r="180" spans="2:7" x14ac:dyDescent="0.4">
      <c r="B180" s="30" t="s">
        <v>321</v>
      </c>
      <c r="C180" s="30" t="s">
        <v>4832</v>
      </c>
      <c r="D180" s="30">
        <v>14</v>
      </c>
      <c r="E180" s="30" t="s">
        <v>2130</v>
      </c>
      <c r="F180" s="37" t="s">
        <v>6854</v>
      </c>
      <c r="G180" s="30"/>
    </row>
    <row r="181" spans="2:7" x14ac:dyDescent="0.4">
      <c r="B181" s="30" t="s">
        <v>321</v>
      </c>
      <c r="C181" s="30" t="s">
        <v>4832</v>
      </c>
      <c r="D181" s="30">
        <v>15</v>
      </c>
      <c r="E181" s="30" t="s">
        <v>4839</v>
      </c>
      <c r="F181" s="37" t="s">
        <v>6854</v>
      </c>
      <c r="G181" s="30"/>
    </row>
    <row r="182" spans="2:7" x14ac:dyDescent="0.4">
      <c r="B182" s="30" t="s">
        <v>321</v>
      </c>
      <c r="C182" s="30" t="s">
        <v>4832</v>
      </c>
      <c r="D182" s="30">
        <v>16</v>
      </c>
      <c r="E182" s="30" t="s">
        <v>181</v>
      </c>
      <c r="F182" s="37"/>
      <c r="G182" s="30"/>
    </row>
    <row r="183" spans="2:7" x14ac:dyDescent="0.4">
      <c r="B183" s="30" t="s">
        <v>321</v>
      </c>
      <c r="C183" s="30" t="s">
        <v>4832</v>
      </c>
      <c r="D183" s="30">
        <v>17</v>
      </c>
      <c r="E183" s="30" t="s">
        <v>4840</v>
      </c>
      <c r="F183" s="37"/>
      <c r="G183" s="30"/>
    </row>
    <row r="184" spans="2:7" x14ac:dyDescent="0.4">
      <c r="B184" s="30" t="s">
        <v>321</v>
      </c>
      <c r="C184" s="30" t="s">
        <v>4832</v>
      </c>
      <c r="D184" s="30">
        <v>18</v>
      </c>
      <c r="E184" s="30" t="s">
        <v>4841</v>
      </c>
      <c r="F184" s="37"/>
      <c r="G184" s="30"/>
    </row>
    <row r="185" spans="2:7" x14ac:dyDescent="0.4">
      <c r="B185" s="30" t="s">
        <v>321</v>
      </c>
      <c r="C185" s="30" t="s">
        <v>4832</v>
      </c>
      <c r="D185" s="30">
        <v>19</v>
      </c>
      <c r="E185" s="30" t="s">
        <v>1006</v>
      </c>
      <c r="F185" s="37"/>
      <c r="G185" s="30"/>
    </row>
    <row r="186" spans="2:7" x14ac:dyDescent="0.4">
      <c r="B186" s="30" t="s">
        <v>321</v>
      </c>
      <c r="C186" s="30" t="s">
        <v>4832</v>
      </c>
      <c r="D186" s="30">
        <v>20</v>
      </c>
      <c r="E186" s="30" t="s">
        <v>4845</v>
      </c>
      <c r="F186" s="37"/>
      <c r="G186" s="30"/>
    </row>
    <row r="187" spans="2:7" x14ac:dyDescent="0.4">
      <c r="B187" s="30" t="s">
        <v>321</v>
      </c>
      <c r="C187" s="30" t="s">
        <v>4832</v>
      </c>
      <c r="D187" s="30">
        <v>21</v>
      </c>
      <c r="E187" s="30" t="s">
        <v>3878</v>
      </c>
      <c r="F187" s="37"/>
      <c r="G187" s="30"/>
    </row>
    <row r="188" spans="2:7" x14ac:dyDescent="0.4">
      <c r="B188" s="30" t="s">
        <v>321</v>
      </c>
      <c r="C188" s="30" t="s">
        <v>4832</v>
      </c>
      <c r="D188" s="30">
        <v>22</v>
      </c>
      <c r="E188" s="30" t="s">
        <v>4847</v>
      </c>
      <c r="F188" s="37"/>
      <c r="G188" s="30"/>
    </row>
    <row r="189" spans="2:7" x14ac:dyDescent="0.4">
      <c r="B189" s="30" t="s">
        <v>321</v>
      </c>
      <c r="C189" s="30" t="s">
        <v>4832</v>
      </c>
      <c r="D189" s="30">
        <v>23</v>
      </c>
      <c r="E189" s="30" t="s">
        <v>4848</v>
      </c>
      <c r="F189" s="37"/>
      <c r="G189" s="30"/>
    </row>
    <row r="190" spans="2:7" x14ac:dyDescent="0.4">
      <c r="B190" s="30" t="s">
        <v>321</v>
      </c>
      <c r="C190" s="30" t="s">
        <v>4832</v>
      </c>
      <c r="D190" s="30">
        <v>24</v>
      </c>
      <c r="E190" s="30" t="s">
        <v>1903</v>
      </c>
      <c r="F190" s="37"/>
      <c r="G190" s="30"/>
    </row>
    <row r="191" spans="2:7" x14ac:dyDescent="0.4">
      <c r="B191" s="30" t="s">
        <v>321</v>
      </c>
      <c r="C191" s="30" t="s">
        <v>4832</v>
      </c>
      <c r="D191" s="30">
        <v>25</v>
      </c>
      <c r="E191" s="30" t="s">
        <v>3064</v>
      </c>
      <c r="F191" s="37"/>
      <c r="G191" s="30"/>
    </row>
    <row r="192" spans="2:7" x14ac:dyDescent="0.4">
      <c r="B192" s="30" t="s">
        <v>321</v>
      </c>
      <c r="C192" s="30" t="s">
        <v>4832</v>
      </c>
      <c r="D192" s="30">
        <v>26</v>
      </c>
      <c r="E192" s="30" t="s">
        <v>4851</v>
      </c>
      <c r="F192" s="37"/>
      <c r="G192" s="30"/>
    </row>
    <row r="193" spans="2:7" x14ac:dyDescent="0.4">
      <c r="B193" s="30" t="s">
        <v>321</v>
      </c>
      <c r="C193" s="30" t="s">
        <v>4832</v>
      </c>
      <c r="D193" s="30">
        <v>27</v>
      </c>
      <c r="E193" s="30" t="s">
        <v>4744</v>
      </c>
      <c r="F193" s="37"/>
      <c r="G193" s="30"/>
    </row>
    <row r="194" spans="2:7" x14ac:dyDescent="0.4">
      <c r="B194" s="30" t="s">
        <v>321</v>
      </c>
      <c r="C194" s="30" t="s">
        <v>4832</v>
      </c>
      <c r="D194" s="30">
        <v>28</v>
      </c>
      <c r="E194" s="30" t="s">
        <v>4244</v>
      </c>
      <c r="F194" s="37"/>
      <c r="G194" s="30"/>
    </row>
    <row r="195" spans="2:7" x14ac:dyDescent="0.4">
      <c r="B195" s="30" t="s">
        <v>321</v>
      </c>
      <c r="C195" s="30" t="s">
        <v>4832</v>
      </c>
      <c r="D195" s="30">
        <v>29</v>
      </c>
      <c r="E195" s="30" t="s">
        <v>4855</v>
      </c>
      <c r="F195" s="37"/>
      <c r="G195" s="30"/>
    </row>
    <row r="196" spans="2:7" x14ac:dyDescent="0.4">
      <c r="B196" s="30" t="s">
        <v>321</v>
      </c>
      <c r="C196" s="30" t="s">
        <v>4832</v>
      </c>
      <c r="D196" s="30">
        <v>30</v>
      </c>
      <c r="E196" s="30" t="s">
        <v>2652</v>
      </c>
      <c r="F196" s="37"/>
      <c r="G196" s="30"/>
    </row>
    <row r="197" spans="2:7" x14ac:dyDescent="0.4">
      <c r="B197" s="30" t="s">
        <v>321</v>
      </c>
      <c r="C197" s="30" t="s">
        <v>4832</v>
      </c>
      <c r="D197" s="30">
        <v>31</v>
      </c>
      <c r="E197" s="30" t="s">
        <v>2070</v>
      </c>
      <c r="F197" s="37"/>
      <c r="G197" s="30"/>
    </row>
    <row r="198" spans="2:7" x14ac:dyDescent="0.4">
      <c r="B198" s="30" t="s">
        <v>321</v>
      </c>
      <c r="C198" s="30" t="s">
        <v>4832</v>
      </c>
      <c r="D198" s="30">
        <v>32</v>
      </c>
      <c r="E198" s="30" t="s">
        <v>3034</v>
      </c>
      <c r="F198" s="37"/>
      <c r="G198" s="30"/>
    </row>
    <row r="199" spans="2:7" x14ac:dyDescent="0.4">
      <c r="B199" s="30" t="s">
        <v>321</v>
      </c>
      <c r="C199" s="30" t="s">
        <v>4832</v>
      </c>
      <c r="D199" s="30">
        <v>33</v>
      </c>
      <c r="E199" s="30" t="s">
        <v>2474</v>
      </c>
      <c r="F199" s="37"/>
      <c r="G199" s="30"/>
    </row>
    <row r="200" spans="2:7" x14ac:dyDescent="0.4">
      <c r="B200" s="30" t="s">
        <v>321</v>
      </c>
      <c r="C200" s="30" t="s">
        <v>4832</v>
      </c>
      <c r="D200" s="30">
        <v>34</v>
      </c>
      <c r="E200" s="30" t="s">
        <v>4856</v>
      </c>
      <c r="F200" s="37"/>
      <c r="G200" s="30"/>
    </row>
    <row r="201" spans="2:7" x14ac:dyDescent="0.4">
      <c r="B201" s="30" t="s">
        <v>321</v>
      </c>
      <c r="C201" s="30" t="s">
        <v>4832</v>
      </c>
      <c r="D201" s="30">
        <v>35</v>
      </c>
      <c r="E201" s="30" t="s">
        <v>1831</v>
      </c>
      <c r="F201" s="37"/>
      <c r="G201" s="30"/>
    </row>
    <row r="202" spans="2:7" x14ac:dyDescent="0.4">
      <c r="B202" s="30" t="s">
        <v>321</v>
      </c>
      <c r="C202" s="30" t="s">
        <v>4832</v>
      </c>
      <c r="D202" s="30">
        <v>36</v>
      </c>
      <c r="E202" s="30" t="s">
        <v>4706</v>
      </c>
      <c r="F202" s="37"/>
      <c r="G202" s="30"/>
    </row>
    <row r="203" spans="2:7" x14ac:dyDescent="0.4">
      <c r="B203" s="30" t="s">
        <v>321</v>
      </c>
      <c r="C203" s="30" t="s">
        <v>4832</v>
      </c>
      <c r="D203" s="30">
        <v>37</v>
      </c>
      <c r="E203" s="30" t="s">
        <v>4857</v>
      </c>
      <c r="F203" s="37"/>
      <c r="G203" s="30"/>
    </row>
    <row r="204" spans="2:7" x14ac:dyDescent="0.4">
      <c r="B204" s="30" t="s">
        <v>321</v>
      </c>
      <c r="C204" s="30" t="s">
        <v>4832</v>
      </c>
      <c r="D204" s="30">
        <v>38</v>
      </c>
      <c r="E204" s="30" t="s">
        <v>2348</v>
      </c>
      <c r="F204" s="37"/>
      <c r="G204" s="30"/>
    </row>
    <row r="205" spans="2:7" x14ac:dyDescent="0.4">
      <c r="B205" s="30" t="s">
        <v>321</v>
      </c>
      <c r="C205" s="30" t="s">
        <v>4832</v>
      </c>
      <c r="D205" s="30">
        <v>39</v>
      </c>
      <c r="E205" s="30" t="s">
        <v>4859</v>
      </c>
      <c r="F205" s="37"/>
      <c r="G205" s="30"/>
    </row>
    <row r="206" spans="2:7" x14ac:dyDescent="0.4">
      <c r="B206" s="30" t="s">
        <v>321</v>
      </c>
      <c r="C206" s="30" t="s">
        <v>4832</v>
      </c>
      <c r="D206" s="30">
        <v>40</v>
      </c>
      <c r="E206" s="30" t="s">
        <v>1155</v>
      </c>
      <c r="F206" s="37"/>
      <c r="G206" s="30"/>
    </row>
    <row r="207" spans="2:7" x14ac:dyDescent="0.4">
      <c r="B207" s="30" t="s">
        <v>321</v>
      </c>
      <c r="C207" s="30" t="s">
        <v>4832</v>
      </c>
      <c r="D207" s="30">
        <v>41</v>
      </c>
      <c r="E207" s="30" t="s">
        <v>4860</v>
      </c>
      <c r="F207" s="37"/>
      <c r="G207" s="30"/>
    </row>
    <row r="208" spans="2:7" x14ac:dyDescent="0.4">
      <c r="B208" s="30" t="s">
        <v>321</v>
      </c>
      <c r="C208" s="30" t="s">
        <v>4832</v>
      </c>
      <c r="D208" s="30">
        <v>42</v>
      </c>
      <c r="E208" s="30" t="s">
        <v>2013</v>
      </c>
      <c r="F208" s="37"/>
      <c r="G208" s="30"/>
    </row>
    <row r="209" spans="2:7" x14ac:dyDescent="0.4">
      <c r="B209" s="30" t="s">
        <v>321</v>
      </c>
      <c r="C209" s="30" t="s">
        <v>4832</v>
      </c>
      <c r="D209" s="30">
        <v>43</v>
      </c>
      <c r="E209" s="30" t="s">
        <v>99</v>
      </c>
      <c r="F209" s="37"/>
      <c r="G209" s="30"/>
    </row>
    <row r="210" spans="2:7" x14ac:dyDescent="0.4">
      <c r="B210" s="30" t="s">
        <v>321</v>
      </c>
      <c r="C210" s="30" t="s">
        <v>4832</v>
      </c>
      <c r="D210" s="30">
        <v>44</v>
      </c>
      <c r="E210" s="30" t="s">
        <v>4500</v>
      </c>
      <c r="F210" s="37"/>
      <c r="G210" s="30"/>
    </row>
    <row r="211" spans="2:7" x14ac:dyDescent="0.4">
      <c r="B211" s="30" t="s">
        <v>321</v>
      </c>
      <c r="C211" s="30" t="s">
        <v>4832</v>
      </c>
      <c r="D211" s="30">
        <v>45</v>
      </c>
      <c r="E211" s="30" t="s">
        <v>4862</v>
      </c>
      <c r="F211" s="37"/>
      <c r="G211" s="30"/>
    </row>
    <row r="212" spans="2:7" x14ac:dyDescent="0.4">
      <c r="B212" s="30" t="s">
        <v>321</v>
      </c>
      <c r="C212" s="30" t="s">
        <v>4832</v>
      </c>
      <c r="D212" s="30">
        <v>46</v>
      </c>
      <c r="E212" s="30" t="s">
        <v>2075</v>
      </c>
      <c r="F212" s="37"/>
      <c r="G212" s="30"/>
    </row>
    <row r="213" spans="2:7" x14ac:dyDescent="0.4">
      <c r="B213" s="30" t="s">
        <v>321</v>
      </c>
      <c r="C213" s="30" t="s">
        <v>4832</v>
      </c>
      <c r="D213" s="30">
        <v>47</v>
      </c>
      <c r="E213" s="30" t="s">
        <v>2793</v>
      </c>
      <c r="F213" s="37"/>
      <c r="G213" s="30"/>
    </row>
    <row r="214" spans="2:7" x14ac:dyDescent="0.4">
      <c r="B214" s="30" t="s">
        <v>321</v>
      </c>
      <c r="C214" s="30" t="s">
        <v>4832</v>
      </c>
      <c r="D214" s="30">
        <v>48</v>
      </c>
      <c r="E214" s="30" t="s">
        <v>1360</v>
      </c>
      <c r="F214" s="37"/>
      <c r="G214" s="30"/>
    </row>
    <row r="215" spans="2:7" x14ac:dyDescent="0.4">
      <c r="B215" s="30" t="s">
        <v>321</v>
      </c>
      <c r="C215" s="30" t="s">
        <v>4832</v>
      </c>
      <c r="D215" s="30">
        <v>49</v>
      </c>
      <c r="E215" s="30" t="s">
        <v>2501</v>
      </c>
      <c r="F215" s="37"/>
      <c r="G215" s="30"/>
    </row>
    <row r="216" spans="2:7" x14ac:dyDescent="0.4">
      <c r="B216" s="30" t="s">
        <v>321</v>
      </c>
      <c r="C216" s="30" t="s">
        <v>4832</v>
      </c>
      <c r="D216" s="30">
        <v>50</v>
      </c>
      <c r="E216" s="30" t="s">
        <v>417</v>
      </c>
      <c r="F216" s="37"/>
      <c r="G216" s="30"/>
    </row>
    <row r="217" spans="2:7" x14ac:dyDescent="0.4">
      <c r="B217" s="30" t="s">
        <v>321</v>
      </c>
      <c r="C217" s="30" t="s">
        <v>4832</v>
      </c>
      <c r="D217" s="30">
        <v>51</v>
      </c>
      <c r="E217" s="30" t="s">
        <v>4863</v>
      </c>
      <c r="F217" s="37"/>
      <c r="G217" s="30"/>
    </row>
    <row r="218" spans="2:7" x14ac:dyDescent="0.4">
      <c r="B218" s="30" t="s">
        <v>321</v>
      </c>
      <c r="C218" s="30" t="s">
        <v>4832</v>
      </c>
      <c r="D218" s="30">
        <v>52</v>
      </c>
      <c r="E218" s="30" t="s">
        <v>213</v>
      </c>
      <c r="F218" s="37"/>
      <c r="G218" s="30"/>
    </row>
    <row r="219" spans="2:7" x14ac:dyDescent="0.4">
      <c r="B219" s="30" t="s">
        <v>321</v>
      </c>
      <c r="C219" s="30" t="s">
        <v>4832</v>
      </c>
      <c r="D219" s="30">
        <v>53</v>
      </c>
      <c r="E219" s="30" t="s">
        <v>4865</v>
      </c>
      <c r="F219" s="37"/>
      <c r="G219" s="30"/>
    </row>
    <row r="220" spans="2:7" x14ac:dyDescent="0.4">
      <c r="B220" s="30" t="s">
        <v>321</v>
      </c>
      <c r="C220" s="30" t="s">
        <v>4832</v>
      </c>
      <c r="D220" s="30">
        <v>54</v>
      </c>
      <c r="E220" s="30" t="s">
        <v>2498</v>
      </c>
      <c r="F220" s="37"/>
      <c r="G220" s="30"/>
    </row>
    <row r="221" spans="2:7" x14ac:dyDescent="0.4">
      <c r="B221" s="30" t="s">
        <v>321</v>
      </c>
      <c r="C221" s="30" t="s">
        <v>4832</v>
      </c>
      <c r="D221" s="30">
        <v>55</v>
      </c>
      <c r="E221" s="30" t="s">
        <v>3179</v>
      </c>
      <c r="F221" s="37"/>
      <c r="G221" s="30"/>
    </row>
    <row r="222" spans="2:7" x14ac:dyDescent="0.4">
      <c r="B222" s="30" t="s">
        <v>321</v>
      </c>
      <c r="C222" s="30" t="s">
        <v>4832</v>
      </c>
      <c r="D222" s="30">
        <v>56</v>
      </c>
      <c r="E222" s="30" t="s">
        <v>1964</v>
      </c>
      <c r="F222" s="37"/>
      <c r="G222" s="30"/>
    </row>
    <row r="223" spans="2:7" x14ac:dyDescent="0.4">
      <c r="B223" s="30" t="s">
        <v>321</v>
      </c>
      <c r="C223" s="30" t="s">
        <v>4832</v>
      </c>
      <c r="D223" s="30">
        <v>57</v>
      </c>
      <c r="E223" s="30" t="s">
        <v>2626</v>
      </c>
      <c r="F223" s="37"/>
      <c r="G223" s="30"/>
    </row>
    <row r="224" spans="2:7" x14ac:dyDescent="0.4">
      <c r="B224" s="30" t="s">
        <v>321</v>
      </c>
      <c r="C224" s="30" t="s">
        <v>4832</v>
      </c>
      <c r="D224" s="30">
        <v>58</v>
      </c>
      <c r="E224" s="30" t="s">
        <v>4867</v>
      </c>
      <c r="F224" s="37"/>
      <c r="G224" s="30"/>
    </row>
    <row r="225" spans="2:7" x14ac:dyDescent="0.4">
      <c r="B225" s="30" t="s">
        <v>321</v>
      </c>
      <c r="C225" s="30" t="s">
        <v>4832</v>
      </c>
      <c r="D225" s="30">
        <v>59</v>
      </c>
      <c r="E225" s="30" t="s">
        <v>2881</v>
      </c>
      <c r="F225" s="37"/>
      <c r="G225" s="30"/>
    </row>
    <row r="226" spans="2:7" x14ac:dyDescent="0.4">
      <c r="B226" s="30" t="s">
        <v>321</v>
      </c>
      <c r="C226" s="30" t="s">
        <v>4832</v>
      </c>
      <c r="D226" s="30">
        <v>60</v>
      </c>
      <c r="E226" s="30" t="s">
        <v>4868</v>
      </c>
      <c r="F226" s="37"/>
      <c r="G226" s="30"/>
    </row>
    <row r="227" spans="2:7" x14ac:dyDescent="0.4">
      <c r="B227" s="30" t="s">
        <v>321</v>
      </c>
      <c r="C227" s="30" t="s">
        <v>4832</v>
      </c>
      <c r="D227" s="30">
        <v>61</v>
      </c>
      <c r="E227" s="30" t="s">
        <v>4257</v>
      </c>
      <c r="F227" s="37"/>
      <c r="G227" s="30"/>
    </row>
    <row r="228" spans="2:7" x14ac:dyDescent="0.4">
      <c r="B228" s="30" t="s">
        <v>321</v>
      </c>
      <c r="C228" s="30" t="s">
        <v>4832</v>
      </c>
      <c r="D228" s="30">
        <v>62</v>
      </c>
      <c r="E228" s="30" t="s">
        <v>271</v>
      </c>
      <c r="F228" s="37"/>
      <c r="G228" s="30"/>
    </row>
    <row r="229" spans="2:7" x14ac:dyDescent="0.4">
      <c r="B229" s="30" t="s">
        <v>321</v>
      </c>
      <c r="C229" s="30" t="s">
        <v>4832</v>
      </c>
      <c r="D229" s="30">
        <v>63</v>
      </c>
      <c r="E229" s="30" t="s">
        <v>4869</v>
      </c>
      <c r="F229" s="37"/>
      <c r="G229" s="30"/>
    </row>
    <row r="230" spans="2:7" x14ac:dyDescent="0.4">
      <c r="B230" s="30" t="s">
        <v>321</v>
      </c>
      <c r="C230" s="30" t="s">
        <v>4832</v>
      </c>
      <c r="D230" s="30">
        <v>64</v>
      </c>
      <c r="E230" s="30" t="s">
        <v>4870</v>
      </c>
      <c r="F230" s="37"/>
      <c r="G230" s="30"/>
    </row>
    <row r="231" spans="2:7" x14ac:dyDescent="0.4">
      <c r="B231" s="30" t="s">
        <v>321</v>
      </c>
      <c r="C231" s="30" t="s">
        <v>4832</v>
      </c>
      <c r="D231" s="30">
        <v>65</v>
      </c>
      <c r="E231" s="30" t="s">
        <v>3099</v>
      </c>
      <c r="F231" s="37"/>
      <c r="G231" s="30"/>
    </row>
    <row r="232" spans="2:7" x14ac:dyDescent="0.4">
      <c r="B232" s="30" t="s">
        <v>321</v>
      </c>
      <c r="C232" s="30" t="s">
        <v>4832</v>
      </c>
      <c r="D232" s="30">
        <v>66</v>
      </c>
      <c r="E232" s="30" t="s">
        <v>239</v>
      </c>
      <c r="F232" s="37"/>
      <c r="G232" s="30"/>
    </row>
    <row r="233" spans="2:7" x14ac:dyDescent="0.4">
      <c r="B233" s="30" t="s">
        <v>321</v>
      </c>
      <c r="C233" s="30" t="s">
        <v>4832</v>
      </c>
      <c r="D233" s="30">
        <v>67</v>
      </c>
      <c r="E233" s="30" t="s">
        <v>1711</v>
      </c>
      <c r="F233" s="37"/>
      <c r="G233" s="30"/>
    </row>
    <row r="234" spans="2:7" x14ac:dyDescent="0.4">
      <c r="B234" s="30" t="s">
        <v>321</v>
      </c>
      <c r="C234" s="30" t="s">
        <v>4832</v>
      </c>
      <c r="D234" s="30">
        <v>68</v>
      </c>
      <c r="E234" s="30" t="s">
        <v>4872</v>
      </c>
      <c r="F234" s="37"/>
      <c r="G234" s="30"/>
    </row>
    <row r="235" spans="2:7" x14ac:dyDescent="0.4">
      <c r="B235" s="30" t="s">
        <v>321</v>
      </c>
      <c r="C235" s="30" t="s">
        <v>4832</v>
      </c>
      <c r="D235" s="30">
        <v>69</v>
      </c>
      <c r="E235" s="30" t="s">
        <v>232</v>
      </c>
      <c r="F235" s="37"/>
      <c r="G235" s="30"/>
    </row>
    <row r="236" spans="2:7" x14ac:dyDescent="0.4">
      <c r="B236" s="30" t="s">
        <v>321</v>
      </c>
      <c r="C236" s="30" t="s">
        <v>4832</v>
      </c>
      <c r="D236" s="30">
        <v>70</v>
      </c>
      <c r="E236" s="30" t="s">
        <v>4876</v>
      </c>
      <c r="F236" s="37"/>
      <c r="G236" s="30"/>
    </row>
    <row r="237" spans="2:7" x14ac:dyDescent="0.4">
      <c r="B237" s="30" t="s">
        <v>321</v>
      </c>
      <c r="C237" s="30" t="s">
        <v>4832</v>
      </c>
      <c r="D237" s="30">
        <v>71</v>
      </c>
      <c r="E237" s="30" t="s">
        <v>4426</v>
      </c>
      <c r="F237" s="37"/>
      <c r="G237" s="30"/>
    </row>
    <row r="238" spans="2:7" x14ac:dyDescent="0.4">
      <c r="B238" s="30" t="s">
        <v>321</v>
      </c>
      <c r="C238" s="30" t="s">
        <v>4832</v>
      </c>
      <c r="D238" s="30">
        <v>72</v>
      </c>
      <c r="E238" s="30" t="s">
        <v>4879</v>
      </c>
      <c r="F238" s="37"/>
      <c r="G238" s="30"/>
    </row>
    <row r="239" spans="2:7" x14ac:dyDescent="0.4">
      <c r="B239" s="30" t="s">
        <v>321</v>
      </c>
      <c r="C239" s="30" t="s">
        <v>4832</v>
      </c>
      <c r="D239" s="30">
        <v>73</v>
      </c>
      <c r="E239" s="30" t="s">
        <v>4880</v>
      </c>
      <c r="F239" s="37"/>
      <c r="G239" s="30"/>
    </row>
    <row r="240" spans="2:7" x14ac:dyDescent="0.4">
      <c r="B240" s="30" t="s">
        <v>321</v>
      </c>
      <c r="C240" s="30" t="s">
        <v>4832</v>
      </c>
      <c r="D240" s="30">
        <v>74</v>
      </c>
      <c r="E240" s="30" t="s">
        <v>3595</v>
      </c>
      <c r="F240" s="37"/>
      <c r="G240" s="30"/>
    </row>
    <row r="241" spans="2:7" x14ac:dyDescent="0.4">
      <c r="B241" s="30" t="s">
        <v>321</v>
      </c>
      <c r="C241" s="30" t="s">
        <v>4832</v>
      </c>
      <c r="D241" s="30">
        <v>75</v>
      </c>
      <c r="E241" s="30" t="s">
        <v>2018</v>
      </c>
      <c r="F241" s="37"/>
      <c r="G241" s="30"/>
    </row>
    <row r="242" spans="2:7" x14ac:dyDescent="0.4">
      <c r="B242" s="30" t="s">
        <v>321</v>
      </c>
      <c r="C242" s="30" t="s">
        <v>4832</v>
      </c>
      <c r="D242" s="30">
        <v>76</v>
      </c>
      <c r="E242" s="30" t="s">
        <v>4782</v>
      </c>
      <c r="F242" s="37"/>
      <c r="G242" s="30"/>
    </row>
    <row r="243" spans="2:7" x14ac:dyDescent="0.4">
      <c r="B243" s="30" t="s">
        <v>321</v>
      </c>
      <c r="C243" s="30" t="s">
        <v>4832</v>
      </c>
      <c r="D243" s="30">
        <v>77</v>
      </c>
      <c r="E243" s="30" t="s">
        <v>2766</v>
      </c>
      <c r="F243" s="37"/>
      <c r="G243" s="30"/>
    </row>
    <row r="244" spans="2:7" x14ac:dyDescent="0.4">
      <c r="B244" s="30" t="s">
        <v>321</v>
      </c>
      <c r="C244" s="30" t="s">
        <v>4832</v>
      </c>
      <c r="D244" s="30">
        <v>78</v>
      </c>
      <c r="E244" s="30" t="s">
        <v>2515</v>
      </c>
      <c r="F244" s="37"/>
      <c r="G244" s="30"/>
    </row>
    <row r="245" spans="2:7" x14ac:dyDescent="0.4">
      <c r="B245" s="30" t="s">
        <v>321</v>
      </c>
      <c r="C245" s="30" t="s">
        <v>4832</v>
      </c>
      <c r="D245" s="30">
        <v>79</v>
      </c>
      <c r="E245" s="30" t="s">
        <v>4882</v>
      </c>
      <c r="F245" s="37"/>
      <c r="G245" s="30"/>
    </row>
    <row r="246" spans="2:7" x14ac:dyDescent="0.4">
      <c r="B246" s="30" t="s">
        <v>321</v>
      </c>
      <c r="C246" s="30" t="s">
        <v>4832</v>
      </c>
      <c r="D246" s="30">
        <v>80</v>
      </c>
      <c r="E246" s="30" t="s">
        <v>4885</v>
      </c>
      <c r="F246" s="37"/>
      <c r="G246" s="30"/>
    </row>
    <row r="247" spans="2:7" x14ac:dyDescent="0.4">
      <c r="B247" s="30" t="s">
        <v>321</v>
      </c>
      <c r="C247" s="30" t="s">
        <v>4832</v>
      </c>
      <c r="D247" s="30">
        <v>81</v>
      </c>
      <c r="E247" s="30" t="s">
        <v>4886</v>
      </c>
      <c r="F247" s="37"/>
      <c r="G247" s="30"/>
    </row>
    <row r="248" spans="2:7" x14ac:dyDescent="0.4">
      <c r="B248" s="30" t="s">
        <v>321</v>
      </c>
      <c r="C248" s="30" t="s">
        <v>4832</v>
      </c>
      <c r="D248" s="30">
        <v>82</v>
      </c>
      <c r="E248" s="30" t="s">
        <v>1682</v>
      </c>
      <c r="F248" s="37"/>
      <c r="G248" s="30"/>
    </row>
    <row r="249" spans="2:7" x14ac:dyDescent="0.4">
      <c r="B249" s="30" t="s">
        <v>321</v>
      </c>
      <c r="C249" s="30" t="s">
        <v>4832</v>
      </c>
      <c r="D249" s="30">
        <v>83</v>
      </c>
      <c r="E249" s="30" t="s">
        <v>4887</v>
      </c>
      <c r="F249" s="37"/>
      <c r="G249" s="30"/>
    </row>
    <row r="250" spans="2:7" x14ac:dyDescent="0.4">
      <c r="B250" s="30" t="s">
        <v>321</v>
      </c>
      <c r="C250" s="30" t="s">
        <v>4832</v>
      </c>
      <c r="D250" s="30">
        <v>84</v>
      </c>
      <c r="E250" s="30" t="s">
        <v>3232</v>
      </c>
      <c r="F250" s="37"/>
      <c r="G250" s="30"/>
    </row>
    <row r="251" spans="2:7" x14ac:dyDescent="0.4">
      <c r="B251" s="30" t="s">
        <v>321</v>
      </c>
      <c r="C251" s="30" t="s">
        <v>4832</v>
      </c>
      <c r="D251" s="30">
        <v>85</v>
      </c>
      <c r="E251" s="30" t="s">
        <v>3282</v>
      </c>
      <c r="F251" s="37"/>
      <c r="G251" s="30"/>
    </row>
    <row r="252" spans="2:7" x14ac:dyDescent="0.4">
      <c r="B252" s="30" t="s">
        <v>321</v>
      </c>
      <c r="C252" s="30" t="s">
        <v>4832</v>
      </c>
      <c r="D252" s="30">
        <v>86</v>
      </c>
      <c r="E252" s="30" t="s">
        <v>4888</v>
      </c>
      <c r="F252" s="37"/>
      <c r="G252" s="30"/>
    </row>
    <row r="253" spans="2:7" x14ac:dyDescent="0.4">
      <c r="B253" s="30" t="s">
        <v>321</v>
      </c>
      <c r="C253" s="30" t="s">
        <v>4832</v>
      </c>
      <c r="D253" s="30">
        <v>87</v>
      </c>
      <c r="E253" s="30" t="s">
        <v>4598</v>
      </c>
      <c r="F253" s="37"/>
      <c r="G253" s="30"/>
    </row>
    <row r="254" spans="2:7" x14ac:dyDescent="0.4">
      <c r="B254" s="30" t="s">
        <v>321</v>
      </c>
      <c r="C254" s="30" t="s">
        <v>4832</v>
      </c>
      <c r="D254" s="30">
        <v>88</v>
      </c>
      <c r="E254" s="30" t="s">
        <v>4890</v>
      </c>
      <c r="F254" s="37"/>
      <c r="G254" s="30"/>
    </row>
    <row r="255" spans="2:7" x14ac:dyDescent="0.4">
      <c r="B255" s="30" t="s">
        <v>321</v>
      </c>
      <c r="C255" s="30" t="s">
        <v>4832</v>
      </c>
      <c r="D255" s="30">
        <v>89</v>
      </c>
      <c r="E255" s="30" t="s">
        <v>4892</v>
      </c>
      <c r="F255" s="37"/>
      <c r="G255" s="30"/>
    </row>
    <row r="256" spans="2:7" x14ac:dyDescent="0.4">
      <c r="B256" s="30" t="s">
        <v>321</v>
      </c>
      <c r="C256" s="30" t="s">
        <v>4832</v>
      </c>
      <c r="D256" s="30">
        <v>90</v>
      </c>
      <c r="E256" s="30" t="s">
        <v>3210</v>
      </c>
      <c r="F256" s="37"/>
      <c r="G256" s="30"/>
    </row>
    <row r="257" spans="2:7" x14ac:dyDescent="0.4">
      <c r="B257" s="30" t="s">
        <v>321</v>
      </c>
      <c r="C257" s="30" t="s">
        <v>4832</v>
      </c>
      <c r="D257" s="30">
        <v>91</v>
      </c>
      <c r="E257" s="30" t="s">
        <v>2672</v>
      </c>
      <c r="F257" s="37"/>
      <c r="G257" s="30"/>
    </row>
    <row r="258" spans="2:7" x14ac:dyDescent="0.4">
      <c r="B258" s="30" t="s">
        <v>321</v>
      </c>
      <c r="C258" s="30" t="s">
        <v>4832</v>
      </c>
      <c r="D258" s="30">
        <v>92</v>
      </c>
      <c r="E258" s="30" t="s">
        <v>390</v>
      </c>
      <c r="F258" s="37"/>
      <c r="G258" s="30"/>
    </row>
    <row r="259" spans="2:7" x14ac:dyDescent="0.4">
      <c r="B259" s="30" t="s">
        <v>321</v>
      </c>
      <c r="C259" s="30" t="s">
        <v>4832</v>
      </c>
      <c r="D259" s="30">
        <v>93</v>
      </c>
      <c r="E259" s="30" t="s">
        <v>4773</v>
      </c>
      <c r="F259" s="37"/>
      <c r="G259" s="30"/>
    </row>
    <row r="260" spans="2:7" x14ac:dyDescent="0.4">
      <c r="B260" s="30" t="s">
        <v>321</v>
      </c>
      <c r="C260" s="30" t="s">
        <v>4832</v>
      </c>
      <c r="D260" s="30">
        <v>94</v>
      </c>
      <c r="E260" s="30" t="s">
        <v>4894</v>
      </c>
      <c r="F260" s="37"/>
      <c r="G260" s="30"/>
    </row>
    <row r="261" spans="2:7" x14ac:dyDescent="0.4">
      <c r="B261" s="30" t="s">
        <v>321</v>
      </c>
      <c r="C261" s="30" t="s">
        <v>4832</v>
      </c>
      <c r="D261" s="30">
        <v>95</v>
      </c>
      <c r="E261" s="30" t="s">
        <v>4896</v>
      </c>
      <c r="F261" s="37"/>
      <c r="G261" s="30"/>
    </row>
    <row r="262" spans="2:7" x14ac:dyDescent="0.4">
      <c r="B262" s="30" t="s">
        <v>321</v>
      </c>
      <c r="C262" s="30" t="s">
        <v>4832</v>
      </c>
      <c r="D262" s="30">
        <v>96</v>
      </c>
      <c r="E262" s="30" t="s">
        <v>677</v>
      </c>
      <c r="F262" s="37"/>
      <c r="G262" s="30"/>
    </row>
    <row r="263" spans="2:7" x14ac:dyDescent="0.4">
      <c r="B263" s="30" t="s">
        <v>321</v>
      </c>
      <c r="C263" s="30" t="s">
        <v>4832</v>
      </c>
      <c r="D263" s="30">
        <v>97</v>
      </c>
      <c r="E263" s="30" t="s">
        <v>4898</v>
      </c>
      <c r="F263" s="37"/>
      <c r="G263" s="30"/>
    </row>
    <row r="264" spans="2:7" x14ac:dyDescent="0.4">
      <c r="B264" s="30" t="s">
        <v>321</v>
      </c>
      <c r="C264" s="30" t="s">
        <v>4832</v>
      </c>
      <c r="D264" s="30">
        <v>98</v>
      </c>
      <c r="E264" s="30" t="s">
        <v>902</v>
      </c>
      <c r="F264" s="37"/>
      <c r="G264" s="30"/>
    </row>
    <row r="265" spans="2:7" x14ac:dyDescent="0.4">
      <c r="B265" s="30" t="s">
        <v>321</v>
      </c>
      <c r="C265" s="30" t="s">
        <v>4832</v>
      </c>
      <c r="D265" s="30">
        <v>99</v>
      </c>
      <c r="E265" s="30" t="s">
        <v>4899</v>
      </c>
      <c r="F265" s="37"/>
      <c r="G265" s="30"/>
    </row>
    <row r="266" spans="2:7" x14ac:dyDescent="0.4">
      <c r="B266" s="30" t="s">
        <v>321</v>
      </c>
      <c r="C266" s="30" t="s">
        <v>4832</v>
      </c>
      <c r="D266" s="30">
        <v>100</v>
      </c>
      <c r="E266" s="30" t="s">
        <v>1027</v>
      </c>
      <c r="F266" s="37"/>
      <c r="G266" s="30"/>
    </row>
    <row r="267" spans="2:7" x14ac:dyDescent="0.4">
      <c r="B267" s="30" t="s">
        <v>321</v>
      </c>
      <c r="C267" s="30" t="s">
        <v>4832</v>
      </c>
      <c r="D267" s="30">
        <v>101</v>
      </c>
      <c r="E267" s="30" t="s">
        <v>4901</v>
      </c>
      <c r="F267" s="37"/>
      <c r="G267" s="30"/>
    </row>
    <row r="268" spans="2:7" x14ac:dyDescent="0.4">
      <c r="B268" s="30" t="s">
        <v>321</v>
      </c>
      <c r="C268" s="30" t="s">
        <v>4832</v>
      </c>
      <c r="D268" s="30">
        <v>102</v>
      </c>
      <c r="E268" s="30" t="s">
        <v>540</v>
      </c>
      <c r="F268" s="37"/>
      <c r="G268" s="30"/>
    </row>
    <row r="269" spans="2:7" x14ac:dyDescent="0.4">
      <c r="B269" s="30" t="s">
        <v>321</v>
      </c>
      <c r="C269" s="30" t="s">
        <v>4832</v>
      </c>
      <c r="D269" s="30">
        <v>103</v>
      </c>
      <c r="E269" s="30" t="s">
        <v>2074</v>
      </c>
      <c r="F269" s="37"/>
      <c r="G269" s="30"/>
    </row>
    <row r="270" spans="2:7" x14ac:dyDescent="0.4">
      <c r="B270" s="30" t="s">
        <v>321</v>
      </c>
      <c r="C270" s="30" t="s">
        <v>4832</v>
      </c>
      <c r="D270" s="30">
        <v>104</v>
      </c>
      <c r="E270" s="30" t="s">
        <v>4195</v>
      </c>
      <c r="F270" s="37"/>
      <c r="G270" s="30"/>
    </row>
    <row r="271" spans="2:7" x14ac:dyDescent="0.4">
      <c r="B271" s="30" t="s">
        <v>321</v>
      </c>
      <c r="C271" s="30" t="s">
        <v>4832</v>
      </c>
      <c r="D271" s="30">
        <v>105</v>
      </c>
      <c r="E271" s="30" t="s">
        <v>4902</v>
      </c>
      <c r="F271" s="37"/>
      <c r="G271" s="30"/>
    </row>
    <row r="272" spans="2:7" x14ac:dyDescent="0.4">
      <c r="B272" s="30" t="s">
        <v>321</v>
      </c>
      <c r="C272" s="30" t="s">
        <v>4832</v>
      </c>
      <c r="D272" s="30">
        <v>106</v>
      </c>
      <c r="E272" s="30" t="s">
        <v>944</v>
      </c>
      <c r="F272" s="37"/>
      <c r="G272" s="30"/>
    </row>
    <row r="273" spans="2:7" x14ac:dyDescent="0.4">
      <c r="B273" s="30" t="s">
        <v>321</v>
      </c>
      <c r="C273" s="30" t="s">
        <v>4832</v>
      </c>
      <c r="D273" s="30">
        <v>107</v>
      </c>
      <c r="E273" s="30" t="s">
        <v>3827</v>
      </c>
      <c r="F273" s="37"/>
      <c r="G273" s="30"/>
    </row>
    <row r="274" spans="2:7" x14ac:dyDescent="0.4">
      <c r="B274" s="30" t="s">
        <v>321</v>
      </c>
      <c r="C274" s="30" t="s">
        <v>4832</v>
      </c>
      <c r="D274" s="30">
        <v>108</v>
      </c>
      <c r="E274" s="30" t="s">
        <v>4904</v>
      </c>
      <c r="F274" s="37"/>
      <c r="G274" s="30"/>
    </row>
    <row r="275" spans="2:7" x14ac:dyDescent="0.4">
      <c r="B275" s="30" t="s">
        <v>321</v>
      </c>
      <c r="C275" s="30" t="s">
        <v>4832</v>
      </c>
      <c r="D275" s="30">
        <v>109</v>
      </c>
      <c r="E275" s="30" t="s">
        <v>2561</v>
      </c>
      <c r="F275" s="37"/>
      <c r="G275" s="30"/>
    </row>
    <row r="276" spans="2:7" x14ac:dyDescent="0.4">
      <c r="B276" s="30" t="s">
        <v>321</v>
      </c>
      <c r="C276" s="30" t="s">
        <v>4832</v>
      </c>
      <c r="D276" s="30">
        <v>110</v>
      </c>
      <c r="E276" s="30" t="s">
        <v>3959</v>
      </c>
      <c r="F276" s="37"/>
      <c r="G276" s="30"/>
    </row>
    <row r="277" spans="2:7" x14ac:dyDescent="0.4">
      <c r="B277" s="30" t="s">
        <v>321</v>
      </c>
      <c r="C277" s="30" t="s">
        <v>4832</v>
      </c>
      <c r="D277" s="30">
        <v>111</v>
      </c>
      <c r="E277" s="30" t="s">
        <v>2216</v>
      </c>
      <c r="F277" s="37"/>
      <c r="G277" s="30"/>
    </row>
    <row r="278" spans="2:7" x14ac:dyDescent="0.4">
      <c r="B278" s="30" t="s">
        <v>321</v>
      </c>
      <c r="C278" s="30" t="s">
        <v>4832</v>
      </c>
      <c r="D278" s="30">
        <v>112</v>
      </c>
      <c r="E278" s="30" t="s">
        <v>4275</v>
      </c>
      <c r="F278" s="37"/>
      <c r="G278" s="30"/>
    </row>
    <row r="279" spans="2:7" x14ac:dyDescent="0.4">
      <c r="B279" s="30" t="s">
        <v>321</v>
      </c>
      <c r="C279" s="30" t="s">
        <v>4832</v>
      </c>
      <c r="D279" s="30">
        <v>113</v>
      </c>
      <c r="E279" s="30" t="s">
        <v>4905</v>
      </c>
      <c r="F279" s="37"/>
      <c r="G279" s="30"/>
    </row>
    <row r="280" spans="2:7" x14ac:dyDescent="0.4">
      <c r="B280" s="30" t="s">
        <v>321</v>
      </c>
      <c r="C280" s="30" t="s">
        <v>4832</v>
      </c>
      <c r="D280" s="30">
        <v>114</v>
      </c>
      <c r="E280" s="30" t="s">
        <v>2807</v>
      </c>
      <c r="F280" s="37"/>
      <c r="G280" s="30"/>
    </row>
    <row r="281" spans="2:7" x14ac:dyDescent="0.4">
      <c r="B281" s="30" t="s">
        <v>321</v>
      </c>
      <c r="C281" s="30" t="s">
        <v>4832</v>
      </c>
      <c r="D281" s="30">
        <v>115</v>
      </c>
      <c r="E281" s="30" t="s">
        <v>1434</v>
      </c>
      <c r="F281" s="37"/>
      <c r="G281" s="30"/>
    </row>
    <row r="282" spans="2:7" x14ac:dyDescent="0.4">
      <c r="B282" s="30" t="s">
        <v>321</v>
      </c>
      <c r="C282" s="30" t="s">
        <v>4832</v>
      </c>
      <c r="D282" s="30">
        <v>116</v>
      </c>
      <c r="E282" s="30" t="s">
        <v>4866</v>
      </c>
      <c r="F282" s="37"/>
      <c r="G282" s="30"/>
    </row>
    <row r="283" spans="2:7" x14ac:dyDescent="0.4">
      <c r="B283" s="30" t="s">
        <v>321</v>
      </c>
      <c r="C283" s="30" t="s">
        <v>4832</v>
      </c>
      <c r="D283" s="30">
        <v>117</v>
      </c>
      <c r="E283" s="30" t="s">
        <v>3154</v>
      </c>
      <c r="F283" s="37"/>
      <c r="G283" s="30"/>
    </row>
    <row r="284" spans="2:7" x14ac:dyDescent="0.4">
      <c r="B284" s="30" t="s">
        <v>321</v>
      </c>
      <c r="C284" s="30" t="s">
        <v>4832</v>
      </c>
      <c r="D284" s="30">
        <v>118</v>
      </c>
      <c r="E284" s="30" t="s">
        <v>4536</v>
      </c>
      <c r="F284" s="37" t="s">
        <v>6854</v>
      </c>
      <c r="G284" s="30"/>
    </row>
    <row r="285" spans="2:7" x14ac:dyDescent="0.4">
      <c r="B285" s="30" t="s">
        <v>321</v>
      </c>
      <c r="C285" s="30" t="s">
        <v>4832</v>
      </c>
      <c r="D285" s="30">
        <v>119</v>
      </c>
      <c r="E285" s="30" t="s">
        <v>4375</v>
      </c>
      <c r="F285" s="37" t="s">
        <v>6854</v>
      </c>
      <c r="G285" s="30"/>
    </row>
    <row r="286" spans="2:7" x14ac:dyDescent="0.4">
      <c r="B286" s="30" t="s">
        <v>321</v>
      </c>
      <c r="C286" s="30" t="s">
        <v>4832</v>
      </c>
      <c r="D286" s="30">
        <v>120</v>
      </c>
      <c r="E286" s="32" t="s">
        <v>268</v>
      </c>
      <c r="F286" s="37"/>
      <c r="G286" s="30"/>
    </row>
    <row r="287" spans="2:7" x14ac:dyDescent="0.4">
      <c r="B287" s="30" t="s">
        <v>321</v>
      </c>
      <c r="C287" s="30" t="s">
        <v>4832</v>
      </c>
      <c r="D287" s="30">
        <v>121</v>
      </c>
      <c r="E287" s="32" t="s">
        <v>228</v>
      </c>
      <c r="F287" s="37"/>
      <c r="G287" s="30"/>
    </row>
    <row r="288" spans="2:7" x14ac:dyDescent="0.4">
      <c r="B288" s="30" t="s">
        <v>321</v>
      </c>
      <c r="C288" s="30" t="s">
        <v>4832</v>
      </c>
      <c r="D288" s="30">
        <v>122</v>
      </c>
      <c r="E288" s="32" t="s">
        <v>281</v>
      </c>
      <c r="F288" s="37"/>
      <c r="G288" s="30"/>
    </row>
    <row r="289" spans="2:7" x14ac:dyDescent="0.4">
      <c r="B289" s="30" t="s">
        <v>321</v>
      </c>
      <c r="C289" s="30" t="s">
        <v>4832</v>
      </c>
      <c r="D289" s="30">
        <v>123</v>
      </c>
      <c r="E289" s="32" t="s">
        <v>100</v>
      </c>
      <c r="F289" s="37"/>
      <c r="G289" s="30"/>
    </row>
    <row r="290" spans="2:7" x14ac:dyDescent="0.4">
      <c r="B290" s="30" t="s">
        <v>321</v>
      </c>
      <c r="C290" s="30" t="s">
        <v>4832</v>
      </c>
      <c r="D290" s="30">
        <v>124</v>
      </c>
      <c r="E290" s="32" t="s">
        <v>285</v>
      </c>
      <c r="F290" s="37"/>
      <c r="G290" s="30"/>
    </row>
    <row r="291" spans="2:7" x14ac:dyDescent="0.4">
      <c r="B291" s="30" t="s">
        <v>321</v>
      </c>
      <c r="C291" s="30" t="s">
        <v>4832</v>
      </c>
      <c r="D291" s="30">
        <v>125</v>
      </c>
      <c r="E291" s="32" t="s">
        <v>288</v>
      </c>
      <c r="F291" s="37"/>
      <c r="G291" s="30"/>
    </row>
    <row r="292" spans="2:7" x14ac:dyDescent="0.4">
      <c r="B292" s="30" t="s">
        <v>4906</v>
      </c>
      <c r="C292" s="30" t="s">
        <v>1832</v>
      </c>
      <c r="D292" s="30">
        <v>1</v>
      </c>
      <c r="E292" s="32" t="s">
        <v>73</v>
      </c>
      <c r="F292" s="37"/>
      <c r="G292" s="30"/>
    </row>
    <row r="293" spans="2:7" x14ac:dyDescent="0.4">
      <c r="B293" s="30" t="s">
        <v>4906</v>
      </c>
      <c r="C293" s="30" t="s">
        <v>1832</v>
      </c>
      <c r="D293" s="30">
        <v>2</v>
      </c>
      <c r="E293" s="32" t="s">
        <v>68</v>
      </c>
      <c r="F293" s="37"/>
      <c r="G293" s="30"/>
    </row>
    <row r="294" spans="2:7" x14ac:dyDescent="0.4">
      <c r="B294" s="30" t="s">
        <v>4906</v>
      </c>
      <c r="C294" s="30" t="s">
        <v>1832</v>
      </c>
      <c r="D294" s="30">
        <v>3</v>
      </c>
      <c r="E294" s="32" t="s">
        <v>44</v>
      </c>
      <c r="F294" s="37"/>
      <c r="G294" s="30"/>
    </row>
    <row r="295" spans="2:7" x14ac:dyDescent="0.4">
      <c r="B295" s="30" t="s">
        <v>4906</v>
      </c>
      <c r="C295" s="30" t="s">
        <v>1832</v>
      </c>
      <c r="D295" s="30">
        <v>4</v>
      </c>
      <c r="E295" s="32" t="s">
        <v>650</v>
      </c>
      <c r="F295" s="37"/>
      <c r="G295" s="30"/>
    </row>
    <row r="296" spans="2:7" x14ac:dyDescent="0.4">
      <c r="B296" s="30" t="s">
        <v>4906</v>
      </c>
      <c r="C296" s="30" t="s">
        <v>1832</v>
      </c>
      <c r="D296" s="30">
        <v>5</v>
      </c>
      <c r="E296" s="30" t="s">
        <v>2181</v>
      </c>
      <c r="F296" s="37"/>
      <c r="G296" s="30"/>
    </row>
    <row r="297" spans="2:7" x14ac:dyDescent="0.4">
      <c r="B297" s="30" t="s">
        <v>4906</v>
      </c>
      <c r="C297" s="30" t="s">
        <v>1832</v>
      </c>
      <c r="D297" s="30">
        <v>6</v>
      </c>
      <c r="E297" s="30" t="s">
        <v>2184</v>
      </c>
      <c r="F297" s="37"/>
      <c r="G297" s="30"/>
    </row>
    <row r="298" spans="2:7" x14ac:dyDescent="0.4">
      <c r="B298" s="30" t="s">
        <v>4906</v>
      </c>
      <c r="C298" s="30" t="s">
        <v>1832</v>
      </c>
      <c r="D298" s="30">
        <v>7</v>
      </c>
      <c r="E298" s="30" t="s">
        <v>1529</v>
      </c>
      <c r="F298" s="37"/>
      <c r="G298" s="30"/>
    </row>
    <row r="299" spans="2:7" x14ac:dyDescent="0.4">
      <c r="B299" s="30" t="s">
        <v>4906</v>
      </c>
      <c r="C299" s="30" t="s">
        <v>1832</v>
      </c>
      <c r="D299" s="30">
        <v>8</v>
      </c>
      <c r="E299" s="30" t="s">
        <v>2354</v>
      </c>
      <c r="F299" s="37" t="s">
        <v>6854</v>
      </c>
      <c r="G299" s="30"/>
    </row>
    <row r="300" spans="2:7" x14ac:dyDescent="0.4">
      <c r="B300" s="30" t="s">
        <v>4906</v>
      </c>
      <c r="C300" s="30" t="s">
        <v>1832</v>
      </c>
      <c r="D300" s="30">
        <v>9</v>
      </c>
      <c r="E300" s="30" t="s">
        <v>2893</v>
      </c>
      <c r="F300" s="37"/>
      <c r="G300" s="30"/>
    </row>
    <row r="301" spans="2:7" x14ac:dyDescent="0.4">
      <c r="B301" s="30" t="s">
        <v>4906</v>
      </c>
      <c r="C301" s="30" t="s">
        <v>1832</v>
      </c>
      <c r="D301" s="30">
        <v>10</v>
      </c>
      <c r="E301" s="30" t="s">
        <v>2896</v>
      </c>
      <c r="F301" s="37"/>
      <c r="G301" s="30"/>
    </row>
    <row r="302" spans="2:7" x14ac:dyDescent="0.4">
      <c r="B302" s="30" t="s">
        <v>4906</v>
      </c>
      <c r="C302" s="30" t="s">
        <v>1832</v>
      </c>
      <c r="D302" s="30">
        <v>11</v>
      </c>
      <c r="E302" s="30" t="s">
        <v>442</v>
      </c>
      <c r="F302" s="37"/>
      <c r="G302" s="30"/>
    </row>
    <row r="303" spans="2:7" x14ac:dyDescent="0.4">
      <c r="B303" s="30" t="s">
        <v>4906</v>
      </c>
      <c r="C303" s="30" t="s">
        <v>1832</v>
      </c>
      <c r="D303" s="30">
        <v>12</v>
      </c>
      <c r="E303" s="30" t="s">
        <v>2196</v>
      </c>
      <c r="F303" s="37"/>
      <c r="G303" s="30"/>
    </row>
    <row r="304" spans="2:7" x14ac:dyDescent="0.4">
      <c r="B304" s="30" t="s">
        <v>4906</v>
      </c>
      <c r="C304" s="30" t="s">
        <v>1832</v>
      </c>
      <c r="D304" s="30">
        <v>13</v>
      </c>
      <c r="E304" s="30" t="s">
        <v>925</v>
      </c>
      <c r="F304" s="37"/>
      <c r="G304" s="30"/>
    </row>
    <row r="305" spans="2:7" x14ac:dyDescent="0.4">
      <c r="B305" s="30" t="s">
        <v>4906</v>
      </c>
      <c r="C305" s="30" t="s">
        <v>1832</v>
      </c>
      <c r="D305" s="30">
        <v>14</v>
      </c>
      <c r="E305" s="30" t="s">
        <v>910</v>
      </c>
      <c r="F305" s="37"/>
      <c r="G305" s="30"/>
    </row>
    <row r="306" spans="2:7" x14ac:dyDescent="0.4">
      <c r="B306" s="30" t="s">
        <v>4906</v>
      </c>
      <c r="C306" s="30" t="s">
        <v>1832</v>
      </c>
      <c r="D306" s="30">
        <v>15</v>
      </c>
      <c r="E306" s="30" t="s">
        <v>1544</v>
      </c>
      <c r="F306" s="37" t="s">
        <v>6854</v>
      </c>
      <c r="G306" s="30"/>
    </row>
    <row r="307" spans="2:7" x14ac:dyDescent="0.4">
      <c r="B307" s="30" t="s">
        <v>4906</v>
      </c>
      <c r="C307" s="30" t="s">
        <v>1832</v>
      </c>
      <c r="D307" s="30">
        <v>16</v>
      </c>
      <c r="E307" s="30" t="s">
        <v>2898</v>
      </c>
      <c r="F307" s="37"/>
      <c r="G307" s="30"/>
    </row>
    <row r="308" spans="2:7" x14ac:dyDescent="0.4">
      <c r="B308" s="30" t="s">
        <v>4906</v>
      </c>
      <c r="C308" s="30" t="s">
        <v>1832</v>
      </c>
      <c r="D308" s="30">
        <v>17</v>
      </c>
      <c r="E308" s="30" t="s">
        <v>1587</v>
      </c>
      <c r="F308" s="37"/>
      <c r="G308" s="30"/>
    </row>
    <row r="309" spans="2:7" x14ac:dyDescent="0.4">
      <c r="B309" s="30" t="s">
        <v>4906</v>
      </c>
      <c r="C309" s="30" t="s">
        <v>1832</v>
      </c>
      <c r="D309" s="30">
        <v>18</v>
      </c>
      <c r="E309" s="30" t="s">
        <v>2900</v>
      </c>
      <c r="F309" s="37"/>
      <c r="G309" s="30"/>
    </row>
    <row r="310" spans="2:7" x14ac:dyDescent="0.4">
      <c r="B310" s="30" t="s">
        <v>4906</v>
      </c>
      <c r="C310" s="30" t="s">
        <v>1832</v>
      </c>
      <c r="D310" s="30">
        <v>19</v>
      </c>
      <c r="E310" s="30" t="s">
        <v>2543</v>
      </c>
      <c r="F310" s="37"/>
      <c r="G310" s="30"/>
    </row>
    <row r="311" spans="2:7" x14ac:dyDescent="0.4">
      <c r="B311" s="30" t="s">
        <v>4906</v>
      </c>
      <c r="C311" s="30" t="s">
        <v>1832</v>
      </c>
      <c r="D311" s="30">
        <v>20</v>
      </c>
      <c r="E311" s="30" t="s">
        <v>2674</v>
      </c>
      <c r="F311" s="37"/>
      <c r="G311" s="30"/>
    </row>
    <row r="312" spans="2:7" x14ac:dyDescent="0.4">
      <c r="B312" s="30" t="s">
        <v>4906</v>
      </c>
      <c r="C312" s="30" t="s">
        <v>1832</v>
      </c>
      <c r="D312" s="30">
        <v>21</v>
      </c>
      <c r="E312" s="30" t="s">
        <v>943</v>
      </c>
      <c r="F312" s="37"/>
      <c r="G312" s="30"/>
    </row>
    <row r="313" spans="2:7" x14ac:dyDescent="0.4">
      <c r="B313" s="30" t="s">
        <v>4906</v>
      </c>
      <c r="C313" s="30" t="s">
        <v>1832</v>
      </c>
      <c r="D313" s="30">
        <v>22</v>
      </c>
      <c r="E313" s="30" t="s">
        <v>531</v>
      </c>
      <c r="F313" s="37" t="s">
        <v>6854</v>
      </c>
      <c r="G313" s="30"/>
    </row>
    <row r="314" spans="2:7" x14ac:dyDescent="0.4">
      <c r="B314" s="30" t="s">
        <v>4906</v>
      </c>
      <c r="C314" s="30" t="s">
        <v>1832</v>
      </c>
      <c r="D314" s="30">
        <v>23</v>
      </c>
      <c r="E314" s="30" t="s">
        <v>2904</v>
      </c>
      <c r="F314" s="37"/>
      <c r="G314" s="30"/>
    </row>
    <row r="315" spans="2:7" x14ac:dyDescent="0.4">
      <c r="B315" s="30" t="s">
        <v>4906</v>
      </c>
      <c r="C315" s="30" t="s">
        <v>1832</v>
      </c>
      <c r="D315" s="30">
        <v>24</v>
      </c>
      <c r="E315" s="30" t="s">
        <v>2906</v>
      </c>
      <c r="F315" s="37"/>
      <c r="G315" s="30"/>
    </row>
    <row r="316" spans="2:7" x14ac:dyDescent="0.4">
      <c r="B316" s="30" t="s">
        <v>4906</v>
      </c>
      <c r="C316" s="30" t="s">
        <v>1832</v>
      </c>
      <c r="D316" s="30">
        <v>25</v>
      </c>
      <c r="E316" s="30" t="s">
        <v>2907</v>
      </c>
      <c r="F316" s="37"/>
      <c r="G316" s="30"/>
    </row>
    <row r="317" spans="2:7" x14ac:dyDescent="0.4">
      <c r="B317" s="30" t="s">
        <v>4906</v>
      </c>
      <c r="C317" s="30" t="s">
        <v>1832</v>
      </c>
      <c r="D317" s="30">
        <v>26</v>
      </c>
      <c r="E317" s="30" t="s">
        <v>765</v>
      </c>
      <c r="F317" s="37"/>
      <c r="G317" s="30"/>
    </row>
    <row r="318" spans="2:7" x14ac:dyDescent="0.4">
      <c r="B318" s="30" t="s">
        <v>4906</v>
      </c>
      <c r="C318" s="30" t="s">
        <v>1832</v>
      </c>
      <c r="D318" s="30">
        <v>27</v>
      </c>
      <c r="E318" s="30" t="s">
        <v>641</v>
      </c>
      <c r="F318" s="37"/>
      <c r="G318" s="30"/>
    </row>
    <row r="319" spans="2:7" x14ac:dyDescent="0.4">
      <c r="B319" s="30" t="s">
        <v>4906</v>
      </c>
      <c r="C319" s="30" t="s">
        <v>1832</v>
      </c>
      <c r="D319" s="30">
        <v>28</v>
      </c>
      <c r="E319" s="30" t="s">
        <v>796</v>
      </c>
      <c r="F319" s="37"/>
      <c r="G319" s="30"/>
    </row>
    <row r="320" spans="2:7" x14ac:dyDescent="0.4">
      <c r="B320" s="30" t="s">
        <v>4906</v>
      </c>
      <c r="C320" s="30" t="s">
        <v>1832</v>
      </c>
      <c r="D320" s="30">
        <v>29</v>
      </c>
      <c r="E320" s="30" t="s">
        <v>2200</v>
      </c>
      <c r="F320" s="37"/>
      <c r="G320" s="30"/>
    </row>
    <row r="321" spans="2:7" x14ac:dyDescent="0.4">
      <c r="B321" s="30" t="s">
        <v>4906</v>
      </c>
      <c r="C321" s="30" t="s">
        <v>1832</v>
      </c>
      <c r="D321" s="30">
        <v>30</v>
      </c>
      <c r="E321" s="30" t="s">
        <v>1774</v>
      </c>
      <c r="F321" s="37"/>
      <c r="G321" s="30"/>
    </row>
    <row r="322" spans="2:7" x14ac:dyDescent="0.4">
      <c r="B322" s="30" t="s">
        <v>4906</v>
      </c>
      <c r="C322" s="30" t="s">
        <v>1832</v>
      </c>
      <c r="D322" s="30">
        <v>31</v>
      </c>
      <c r="E322" s="30" t="s">
        <v>2908</v>
      </c>
      <c r="F322" s="37"/>
      <c r="G322" s="30"/>
    </row>
    <row r="323" spans="2:7" x14ac:dyDescent="0.4">
      <c r="B323" s="30" t="s">
        <v>4906</v>
      </c>
      <c r="C323" s="30" t="s">
        <v>1832</v>
      </c>
      <c r="D323" s="30">
        <v>32</v>
      </c>
      <c r="E323" s="30" t="s">
        <v>2914</v>
      </c>
      <c r="F323" s="37"/>
      <c r="G323" s="30"/>
    </row>
    <row r="324" spans="2:7" x14ac:dyDescent="0.4">
      <c r="B324" s="30" t="s">
        <v>4906</v>
      </c>
      <c r="C324" s="30" t="s">
        <v>1832</v>
      </c>
      <c r="D324" s="30">
        <v>33</v>
      </c>
      <c r="E324" s="30" t="s">
        <v>781</v>
      </c>
      <c r="F324" s="37"/>
      <c r="G324" s="30"/>
    </row>
    <row r="325" spans="2:7" x14ac:dyDescent="0.4">
      <c r="B325" s="30" t="s">
        <v>4906</v>
      </c>
      <c r="C325" s="30" t="s">
        <v>1832</v>
      </c>
      <c r="D325" s="30">
        <v>34</v>
      </c>
      <c r="E325" s="30" t="s">
        <v>2223</v>
      </c>
      <c r="F325" s="37"/>
      <c r="G325" s="30"/>
    </row>
    <row r="326" spans="2:7" x14ac:dyDescent="0.4">
      <c r="B326" s="30" t="s">
        <v>4906</v>
      </c>
      <c r="C326" s="30" t="s">
        <v>1832</v>
      </c>
      <c r="D326" s="30">
        <v>35</v>
      </c>
      <c r="E326" s="30" t="s">
        <v>2941</v>
      </c>
      <c r="F326" s="37"/>
      <c r="G326" s="30"/>
    </row>
    <row r="327" spans="2:7" x14ac:dyDescent="0.4">
      <c r="B327" s="30" t="s">
        <v>4906</v>
      </c>
      <c r="C327" s="30" t="s">
        <v>1832</v>
      </c>
      <c r="D327" s="30">
        <v>36</v>
      </c>
      <c r="E327" s="30" t="s">
        <v>852</v>
      </c>
      <c r="F327" s="37"/>
      <c r="G327" s="30"/>
    </row>
    <row r="328" spans="2:7" x14ac:dyDescent="0.4">
      <c r="B328" s="30" t="s">
        <v>4906</v>
      </c>
      <c r="C328" s="30" t="s">
        <v>1832</v>
      </c>
      <c r="D328" s="30">
        <v>37</v>
      </c>
      <c r="E328" s="30" t="s">
        <v>2944</v>
      </c>
      <c r="F328" s="37"/>
      <c r="G328" s="30"/>
    </row>
    <row r="329" spans="2:7" x14ac:dyDescent="0.4">
      <c r="B329" s="30" t="s">
        <v>4906</v>
      </c>
      <c r="C329" s="30" t="s">
        <v>1832</v>
      </c>
      <c r="D329" s="30">
        <v>38</v>
      </c>
      <c r="E329" s="30" t="s">
        <v>2946</v>
      </c>
      <c r="F329" s="37"/>
      <c r="G329" s="30"/>
    </row>
    <row r="330" spans="2:7" x14ac:dyDescent="0.4">
      <c r="B330" s="30" t="s">
        <v>4906</v>
      </c>
      <c r="C330" s="30" t="s">
        <v>1832</v>
      </c>
      <c r="D330" s="30">
        <v>39</v>
      </c>
      <c r="E330" s="30" t="s">
        <v>1947</v>
      </c>
      <c r="F330" s="37"/>
      <c r="G330" s="30"/>
    </row>
    <row r="331" spans="2:7" x14ac:dyDescent="0.4">
      <c r="B331" s="30" t="s">
        <v>4906</v>
      </c>
      <c r="C331" s="30" t="s">
        <v>1832</v>
      </c>
      <c r="D331" s="30">
        <v>40</v>
      </c>
      <c r="E331" s="30" t="s">
        <v>210</v>
      </c>
      <c r="F331" s="37"/>
      <c r="G331" s="30"/>
    </row>
    <row r="332" spans="2:7" x14ac:dyDescent="0.4">
      <c r="B332" s="30" t="s">
        <v>4906</v>
      </c>
      <c r="C332" s="30" t="s">
        <v>1832</v>
      </c>
      <c r="D332" s="30">
        <v>41</v>
      </c>
      <c r="E332" s="30" t="s">
        <v>2952</v>
      </c>
      <c r="F332" s="37"/>
      <c r="G332" s="30"/>
    </row>
    <row r="333" spans="2:7" x14ac:dyDescent="0.4">
      <c r="B333" s="30" t="s">
        <v>4906</v>
      </c>
      <c r="C333" s="30" t="s">
        <v>1832</v>
      </c>
      <c r="D333" s="30">
        <v>42</v>
      </c>
      <c r="E333" s="30" t="s">
        <v>2956</v>
      </c>
      <c r="F333" s="37"/>
      <c r="G333" s="30"/>
    </row>
    <row r="334" spans="2:7" x14ac:dyDescent="0.4">
      <c r="B334" s="30" t="s">
        <v>4906</v>
      </c>
      <c r="C334" s="30" t="s">
        <v>1832</v>
      </c>
      <c r="D334" s="30">
        <v>43</v>
      </c>
      <c r="E334" s="30" t="s">
        <v>2813</v>
      </c>
      <c r="F334" s="37"/>
      <c r="G334" s="30"/>
    </row>
    <row r="335" spans="2:7" x14ac:dyDescent="0.4">
      <c r="B335" s="30" t="s">
        <v>4906</v>
      </c>
      <c r="C335" s="30" t="s">
        <v>1832</v>
      </c>
      <c r="D335" s="30">
        <v>44</v>
      </c>
      <c r="E335" s="30" t="s">
        <v>2959</v>
      </c>
      <c r="F335" s="37"/>
      <c r="G335" s="30"/>
    </row>
    <row r="336" spans="2:7" x14ac:dyDescent="0.4">
      <c r="B336" s="30" t="s">
        <v>4906</v>
      </c>
      <c r="C336" s="30" t="s">
        <v>1832</v>
      </c>
      <c r="D336" s="30">
        <v>45</v>
      </c>
      <c r="E336" s="30" t="s">
        <v>1224</v>
      </c>
      <c r="F336" s="37"/>
      <c r="G336" s="30"/>
    </row>
    <row r="337" spans="2:7" x14ac:dyDescent="0.4">
      <c r="B337" s="30" t="s">
        <v>4906</v>
      </c>
      <c r="C337" s="30" t="s">
        <v>1832</v>
      </c>
      <c r="D337" s="30">
        <v>46</v>
      </c>
      <c r="E337" s="30" t="s">
        <v>2960</v>
      </c>
      <c r="F337" s="37"/>
      <c r="G337" s="30"/>
    </row>
    <row r="338" spans="2:7" x14ac:dyDescent="0.4">
      <c r="B338" s="30" t="s">
        <v>4906</v>
      </c>
      <c r="C338" s="30" t="s">
        <v>1832</v>
      </c>
      <c r="D338" s="30">
        <v>47</v>
      </c>
      <c r="E338" s="30" t="s">
        <v>819</v>
      </c>
      <c r="F338" s="37"/>
      <c r="G338" s="30"/>
    </row>
    <row r="339" spans="2:7" x14ac:dyDescent="0.4">
      <c r="B339" s="30" t="s">
        <v>4906</v>
      </c>
      <c r="C339" s="30" t="s">
        <v>1832</v>
      </c>
      <c r="D339" s="30">
        <v>48</v>
      </c>
      <c r="E339" s="30" t="s">
        <v>2962</v>
      </c>
      <c r="F339" s="37"/>
      <c r="G339" s="30"/>
    </row>
    <row r="340" spans="2:7" x14ac:dyDescent="0.4">
      <c r="B340" s="30" t="s">
        <v>4906</v>
      </c>
      <c r="C340" s="30" t="s">
        <v>1832</v>
      </c>
      <c r="D340" s="30">
        <v>49</v>
      </c>
      <c r="E340" s="30" t="s">
        <v>2965</v>
      </c>
      <c r="F340" s="37"/>
      <c r="G340" s="30"/>
    </row>
    <row r="341" spans="2:7" x14ac:dyDescent="0.4">
      <c r="B341" s="30" t="s">
        <v>4906</v>
      </c>
      <c r="C341" s="30" t="s">
        <v>1832</v>
      </c>
      <c r="D341" s="30">
        <v>50</v>
      </c>
      <c r="E341" s="30" t="s">
        <v>2967</v>
      </c>
      <c r="F341" s="37"/>
      <c r="G341" s="30"/>
    </row>
    <row r="342" spans="2:7" x14ac:dyDescent="0.4">
      <c r="B342" s="30" t="s">
        <v>4906</v>
      </c>
      <c r="C342" s="30" t="s">
        <v>1832</v>
      </c>
      <c r="D342" s="30">
        <v>51</v>
      </c>
      <c r="E342" s="30" t="s">
        <v>2969</v>
      </c>
      <c r="F342" s="37"/>
      <c r="G342" s="30"/>
    </row>
    <row r="343" spans="2:7" x14ac:dyDescent="0.4">
      <c r="B343" s="30" t="s">
        <v>4906</v>
      </c>
      <c r="C343" s="30" t="s">
        <v>1832</v>
      </c>
      <c r="D343" s="30">
        <v>52</v>
      </c>
      <c r="E343" s="30" t="s">
        <v>2349</v>
      </c>
      <c r="F343" s="37"/>
      <c r="G343" s="30"/>
    </row>
    <row r="344" spans="2:7" x14ac:dyDescent="0.4">
      <c r="B344" s="30" t="s">
        <v>4906</v>
      </c>
      <c r="C344" s="30" t="s">
        <v>1832</v>
      </c>
      <c r="D344" s="30">
        <v>53</v>
      </c>
      <c r="E344" s="30" t="s">
        <v>2970</v>
      </c>
      <c r="F344" s="37"/>
      <c r="G344" s="30"/>
    </row>
    <row r="345" spans="2:7" x14ac:dyDescent="0.4">
      <c r="B345" s="30" t="s">
        <v>4906</v>
      </c>
      <c r="C345" s="30" t="s">
        <v>1832</v>
      </c>
      <c r="D345" s="30">
        <v>54</v>
      </c>
      <c r="E345" s="30" t="s">
        <v>234</v>
      </c>
      <c r="F345" s="37"/>
      <c r="G345" s="30"/>
    </row>
    <row r="346" spans="2:7" x14ac:dyDescent="0.4">
      <c r="B346" s="30" t="s">
        <v>4906</v>
      </c>
      <c r="C346" s="30" t="s">
        <v>1832</v>
      </c>
      <c r="D346" s="30">
        <v>55</v>
      </c>
      <c r="E346" s="30" t="s">
        <v>729</v>
      </c>
      <c r="F346" s="37"/>
      <c r="G346" s="30"/>
    </row>
    <row r="347" spans="2:7" x14ac:dyDescent="0.4">
      <c r="B347" s="30" t="s">
        <v>4906</v>
      </c>
      <c r="C347" s="30" t="s">
        <v>1832</v>
      </c>
      <c r="D347" s="30">
        <v>56</v>
      </c>
      <c r="E347" s="30" t="s">
        <v>2974</v>
      </c>
      <c r="F347" s="37"/>
      <c r="G347" s="30"/>
    </row>
    <row r="348" spans="2:7" x14ac:dyDescent="0.4">
      <c r="B348" s="30" t="s">
        <v>4906</v>
      </c>
      <c r="C348" s="30" t="s">
        <v>1832</v>
      </c>
      <c r="D348" s="30">
        <v>57</v>
      </c>
      <c r="E348" s="30" t="s">
        <v>546</v>
      </c>
      <c r="F348" s="37"/>
      <c r="G348" s="30"/>
    </row>
    <row r="349" spans="2:7" x14ac:dyDescent="0.4">
      <c r="B349" s="30" t="s">
        <v>4906</v>
      </c>
      <c r="C349" s="30" t="s">
        <v>1832</v>
      </c>
      <c r="D349" s="30">
        <v>58</v>
      </c>
      <c r="E349" s="30" t="s">
        <v>2975</v>
      </c>
      <c r="F349" s="37"/>
      <c r="G349" s="30"/>
    </row>
    <row r="350" spans="2:7" x14ac:dyDescent="0.4">
      <c r="B350" s="30" t="s">
        <v>4906</v>
      </c>
      <c r="C350" s="30" t="s">
        <v>1832</v>
      </c>
      <c r="D350" s="30">
        <v>59</v>
      </c>
      <c r="E350" s="30" t="s">
        <v>2619</v>
      </c>
      <c r="F350" s="37"/>
      <c r="G350" s="30"/>
    </row>
    <row r="351" spans="2:7" x14ac:dyDescent="0.4">
      <c r="B351" s="30" t="s">
        <v>4906</v>
      </c>
      <c r="C351" s="30" t="s">
        <v>1832</v>
      </c>
      <c r="D351" s="30">
        <v>60</v>
      </c>
      <c r="E351" s="30" t="s">
        <v>2211</v>
      </c>
      <c r="F351" s="37"/>
      <c r="G351" s="30"/>
    </row>
    <row r="352" spans="2:7" x14ac:dyDescent="0.4">
      <c r="B352" s="30" t="s">
        <v>4906</v>
      </c>
      <c r="C352" s="30" t="s">
        <v>1832</v>
      </c>
      <c r="D352" s="30">
        <v>61</v>
      </c>
      <c r="E352" s="30" t="s">
        <v>2576</v>
      </c>
      <c r="F352" s="37"/>
      <c r="G352" s="30"/>
    </row>
    <row r="353" spans="2:7" x14ac:dyDescent="0.4">
      <c r="B353" s="30" t="s">
        <v>4906</v>
      </c>
      <c r="C353" s="30" t="s">
        <v>1832</v>
      </c>
      <c r="D353" s="30">
        <v>62</v>
      </c>
      <c r="E353" s="30" t="s">
        <v>80</v>
      </c>
      <c r="F353" s="37"/>
      <c r="G353" s="30"/>
    </row>
    <row r="354" spans="2:7" x14ac:dyDescent="0.4">
      <c r="B354" s="30" t="s">
        <v>4906</v>
      </c>
      <c r="C354" s="30" t="s">
        <v>1832</v>
      </c>
      <c r="D354" s="30">
        <v>63</v>
      </c>
      <c r="E354" s="30" t="s">
        <v>2976</v>
      </c>
      <c r="F354" s="37"/>
      <c r="G354" s="30"/>
    </row>
    <row r="355" spans="2:7" x14ac:dyDescent="0.4">
      <c r="B355" s="30" t="s">
        <v>4906</v>
      </c>
      <c r="C355" s="30" t="s">
        <v>1832</v>
      </c>
      <c r="D355" s="30">
        <v>64</v>
      </c>
      <c r="E355" s="30" t="s">
        <v>2431</v>
      </c>
      <c r="F355" s="37"/>
      <c r="G355" s="30"/>
    </row>
    <row r="356" spans="2:7" x14ac:dyDescent="0.4">
      <c r="B356" s="30" t="s">
        <v>4906</v>
      </c>
      <c r="C356" s="30" t="s">
        <v>1832</v>
      </c>
      <c r="D356" s="30">
        <v>65</v>
      </c>
      <c r="E356" s="30" t="s">
        <v>2978</v>
      </c>
      <c r="F356" s="37"/>
      <c r="G356" s="30"/>
    </row>
    <row r="357" spans="2:7" x14ac:dyDescent="0.4">
      <c r="B357" s="30" t="s">
        <v>4906</v>
      </c>
      <c r="C357" s="30" t="s">
        <v>1832</v>
      </c>
      <c r="D357" s="30">
        <v>66</v>
      </c>
      <c r="E357" s="30" t="s">
        <v>2981</v>
      </c>
      <c r="F357" s="37"/>
      <c r="G357" s="30"/>
    </row>
    <row r="358" spans="2:7" x14ac:dyDescent="0.4">
      <c r="B358" s="30" t="s">
        <v>4906</v>
      </c>
      <c r="C358" s="30" t="s">
        <v>1832</v>
      </c>
      <c r="D358" s="30">
        <v>67</v>
      </c>
      <c r="E358" s="30" t="s">
        <v>2983</v>
      </c>
      <c r="F358" s="37"/>
      <c r="G358" s="30"/>
    </row>
    <row r="359" spans="2:7" x14ac:dyDescent="0.4">
      <c r="B359" s="30" t="s">
        <v>4906</v>
      </c>
      <c r="C359" s="30" t="s">
        <v>1832</v>
      </c>
      <c r="D359" s="30">
        <v>68</v>
      </c>
      <c r="E359" s="30" t="s">
        <v>871</v>
      </c>
      <c r="F359" s="37"/>
      <c r="G359" s="30"/>
    </row>
    <row r="360" spans="2:7" x14ac:dyDescent="0.4">
      <c r="B360" s="30" t="s">
        <v>4906</v>
      </c>
      <c r="C360" s="30" t="s">
        <v>1832</v>
      </c>
      <c r="D360" s="30">
        <v>69</v>
      </c>
      <c r="E360" s="30" t="s">
        <v>2984</v>
      </c>
      <c r="F360" s="37"/>
      <c r="G360" s="30"/>
    </row>
    <row r="361" spans="2:7" x14ac:dyDescent="0.4">
      <c r="B361" s="30" t="s">
        <v>4906</v>
      </c>
      <c r="C361" s="30" t="s">
        <v>1832</v>
      </c>
      <c r="D361" s="30">
        <v>70</v>
      </c>
      <c r="E361" s="30" t="s">
        <v>2986</v>
      </c>
      <c r="F361" s="37"/>
      <c r="G361" s="30"/>
    </row>
    <row r="362" spans="2:7" x14ac:dyDescent="0.4">
      <c r="B362" s="30" t="s">
        <v>4906</v>
      </c>
      <c r="C362" s="30" t="s">
        <v>1832</v>
      </c>
      <c r="D362" s="30">
        <v>71</v>
      </c>
      <c r="E362" s="30" t="s">
        <v>2988</v>
      </c>
      <c r="F362" s="37"/>
      <c r="G362" s="30"/>
    </row>
    <row r="363" spans="2:7" x14ac:dyDescent="0.4">
      <c r="B363" s="30" t="s">
        <v>4906</v>
      </c>
      <c r="C363" s="30" t="s">
        <v>1832</v>
      </c>
      <c r="D363" s="30">
        <v>72</v>
      </c>
      <c r="E363" s="30" t="s">
        <v>2991</v>
      </c>
      <c r="F363" s="37"/>
      <c r="G363" s="30"/>
    </row>
    <row r="364" spans="2:7" x14ac:dyDescent="0.4">
      <c r="B364" s="30" t="s">
        <v>4906</v>
      </c>
      <c r="C364" s="30" t="s">
        <v>1832</v>
      </c>
      <c r="D364" s="30">
        <v>73</v>
      </c>
      <c r="E364" s="30" t="s">
        <v>2993</v>
      </c>
      <c r="F364" s="37"/>
      <c r="G364" s="30"/>
    </row>
    <row r="365" spans="2:7" x14ac:dyDescent="0.4">
      <c r="B365" s="30" t="s">
        <v>4906</v>
      </c>
      <c r="C365" s="30" t="s">
        <v>1832</v>
      </c>
      <c r="D365" s="30">
        <v>74</v>
      </c>
      <c r="E365" s="30" t="s">
        <v>2995</v>
      </c>
      <c r="F365" s="37"/>
      <c r="G365" s="30"/>
    </row>
    <row r="366" spans="2:7" x14ac:dyDescent="0.4">
      <c r="B366" s="30" t="s">
        <v>4906</v>
      </c>
      <c r="C366" s="30" t="s">
        <v>1832</v>
      </c>
      <c r="D366" s="30">
        <v>75</v>
      </c>
      <c r="E366" s="30" t="s">
        <v>2996</v>
      </c>
      <c r="F366" s="37"/>
      <c r="G366" s="30"/>
    </row>
    <row r="367" spans="2:7" x14ac:dyDescent="0.4">
      <c r="B367" s="30" t="s">
        <v>4906</v>
      </c>
      <c r="C367" s="30" t="s">
        <v>1832</v>
      </c>
      <c r="D367" s="30">
        <v>76</v>
      </c>
      <c r="E367" s="30" t="s">
        <v>2999</v>
      </c>
      <c r="F367" s="37"/>
      <c r="G367" s="30"/>
    </row>
    <row r="368" spans="2:7" x14ac:dyDescent="0.4">
      <c r="B368" s="30" t="s">
        <v>4906</v>
      </c>
      <c r="C368" s="30" t="s">
        <v>1832</v>
      </c>
      <c r="D368" s="30">
        <v>77</v>
      </c>
      <c r="E368" s="30" t="s">
        <v>3000</v>
      </c>
      <c r="F368" s="37"/>
      <c r="G368" s="30"/>
    </row>
    <row r="369" spans="2:7" x14ac:dyDescent="0.4">
      <c r="B369" s="30" t="s">
        <v>4906</v>
      </c>
      <c r="C369" s="30" t="s">
        <v>1832</v>
      </c>
      <c r="D369" s="30">
        <v>78</v>
      </c>
      <c r="E369" s="30" t="s">
        <v>388</v>
      </c>
      <c r="F369" s="37"/>
      <c r="G369" s="30"/>
    </row>
    <row r="370" spans="2:7" x14ac:dyDescent="0.4">
      <c r="B370" s="30" t="s">
        <v>4906</v>
      </c>
      <c r="C370" s="30" t="s">
        <v>1832</v>
      </c>
      <c r="D370" s="30">
        <v>79</v>
      </c>
      <c r="E370" s="30" t="s">
        <v>3001</v>
      </c>
      <c r="F370" s="37"/>
      <c r="G370" s="30"/>
    </row>
    <row r="371" spans="2:7" x14ac:dyDescent="0.4">
      <c r="B371" s="30" t="s">
        <v>4906</v>
      </c>
      <c r="C371" s="30" t="s">
        <v>1832</v>
      </c>
      <c r="D371" s="30">
        <v>80</v>
      </c>
      <c r="E371" s="30" t="s">
        <v>3005</v>
      </c>
      <c r="F371" s="37"/>
      <c r="G371" s="30"/>
    </row>
    <row r="372" spans="2:7" x14ac:dyDescent="0.4">
      <c r="B372" s="30" t="s">
        <v>4906</v>
      </c>
      <c r="C372" s="30" t="s">
        <v>1832</v>
      </c>
      <c r="D372" s="30">
        <v>81</v>
      </c>
      <c r="E372" s="30" t="s">
        <v>3013</v>
      </c>
      <c r="F372" s="37"/>
      <c r="G372" s="30"/>
    </row>
    <row r="373" spans="2:7" x14ac:dyDescent="0.4">
      <c r="B373" s="30" t="s">
        <v>4906</v>
      </c>
      <c r="C373" s="30" t="s">
        <v>1832</v>
      </c>
      <c r="D373" s="30">
        <v>82</v>
      </c>
      <c r="E373" s="30" t="s">
        <v>1454</v>
      </c>
      <c r="F373" s="37"/>
      <c r="G373" s="30"/>
    </row>
    <row r="374" spans="2:7" x14ac:dyDescent="0.4">
      <c r="B374" s="30" t="s">
        <v>4906</v>
      </c>
      <c r="C374" s="30" t="s">
        <v>1832</v>
      </c>
      <c r="D374" s="30">
        <v>83</v>
      </c>
      <c r="E374" s="30" t="s">
        <v>4173</v>
      </c>
      <c r="F374" s="37"/>
      <c r="G374" s="30"/>
    </row>
    <row r="375" spans="2:7" x14ac:dyDescent="0.4">
      <c r="B375" s="30" t="s">
        <v>4906</v>
      </c>
      <c r="C375" s="30" t="s">
        <v>1832</v>
      </c>
      <c r="D375" s="30">
        <v>84</v>
      </c>
      <c r="E375" s="30" t="s">
        <v>4908</v>
      </c>
      <c r="F375" s="37"/>
      <c r="G375" s="30"/>
    </row>
    <row r="376" spans="2:7" x14ac:dyDescent="0.4">
      <c r="B376" s="30" t="s">
        <v>4906</v>
      </c>
      <c r="C376" s="30" t="s">
        <v>1832</v>
      </c>
      <c r="D376" s="30">
        <v>85</v>
      </c>
      <c r="E376" s="30" t="s">
        <v>2828</v>
      </c>
      <c r="F376" s="37"/>
      <c r="G376" s="30"/>
    </row>
    <row r="377" spans="2:7" x14ac:dyDescent="0.4">
      <c r="B377" s="30" t="s">
        <v>4906</v>
      </c>
      <c r="C377" s="30" t="s">
        <v>1832</v>
      </c>
      <c r="D377" s="30">
        <v>86</v>
      </c>
      <c r="E377" s="30" t="s">
        <v>2281</v>
      </c>
      <c r="F377" s="37"/>
      <c r="G377" s="30"/>
    </row>
    <row r="378" spans="2:7" x14ac:dyDescent="0.4">
      <c r="B378" s="30" t="s">
        <v>4906</v>
      </c>
      <c r="C378" s="30" t="s">
        <v>1832</v>
      </c>
      <c r="D378" s="30">
        <v>87</v>
      </c>
      <c r="E378" s="30" t="s">
        <v>2927</v>
      </c>
      <c r="F378" s="37"/>
      <c r="G378" s="30"/>
    </row>
    <row r="379" spans="2:7" x14ac:dyDescent="0.4">
      <c r="B379" s="30" t="s">
        <v>4906</v>
      </c>
      <c r="C379" s="30" t="s">
        <v>1832</v>
      </c>
      <c r="D379" s="30">
        <v>88</v>
      </c>
      <c r="E379" s="30" t="s">
        <v>535</v>
      </c>
      <c r="F379" s="37"/>
      <c r="G379" s="30"/>
    </row>
    <row r="380" spans="2:7" x14ac:dyDescent="0.4">
      <c r="B380" s="30" t="s">
        <v>4906</v>
      </c>
      <c r="C380" s="30" t="s">
        <v>1832</v>
      </c>
      <c r="D380" s="30">
        <v>89</v>
      </c>
      <c r="E380" s="30" t="s">
        <v>493</v>
      </c>
      <c r="F380" s="37"/>
      <c r="G380" s="30"/>
    </row>
    <row r="381" spans="2:7" x14ac:dyDescent="0.4">
      <c r="B381" s="30" t="s">
        <v>4906</v>
      </c>
      <c r="C381" s="30" t="s">
        <v>1832</v>
      </c>
      <c r="D381" s="30">
        <v>90</v>
      </c>
      <c r="E381" s="30" t="s">
        <v>2933</v>
      </c>
      <c r="F381" s="37"/>
      <c r="G381" s="30"/>
    </row>
    <row r="382" spans="2:7" x14ac:dyDescent="0.4">
      <c r="B382" s="30" t="s">
        <v>4906</v>
      </c>
      <c r="C382" s="30" t="s">
        <v>1832</v>
      </c>
      <c r="D382" s="30">
        <v>91</v>
      </c>
      <c r="E382" s="30" t="s">
        <v>6857</v>
      </c>
      <c r="F382" s="37"/>
      <c r="G382" s="30"/>
    </row>
    <row r="383" spans="2:7" x14ac:dyDescent="0.4">
      <c r="B383" s="30" t="s">
        <v>4906</v>
      </c>
      <c r="C383" s="30" t="s">
        <v>1832</v>
      </c>
      <c r="D383" s="30">
        <v>92</v>
      </c>
      <c r="E383" s="30" t="s">
        <v>4909</v>
      </c>
      <c r="F383" s="37"/>
      <c r="G383" s="30"/>
    </row>
    <row r="384" spans="2:7" x14ac:dyDescent="0.4">
      <c r="B384" s="30" t="s">
        <v>4906</v>
      </c>
      <c r="C384" s="30" t="s">
        <v>1832</v>
      </c>
      <c r="D384" s="30">
        <v>93</v>
      </c>
      <c r="E384" s="30" t="s">
        <v>4911</v>
      </c>
      <c r="F384" s="37"/>
      <c r="G384" s="30"/>
    </row>
    <row r="385" spans="2:7" x14ac:dyDescent="0.4">
      <c r="B385" s="30" t="s">
        <v>4906</v>
      </c>
      <c r="C385" s="30" t="s">
        <v>1832</v>
      </c>
      <c r="D385" s="30">
        <v>94</v>
      </c>
      <c r="E385" s="30" t="s">
        <v>4912</v>
      </c>
      <c r="F385" s="37"/>
      <c r="G385" s="30"/>
    </row>
    <row r="386" spans="2:7" x14ac:dyDescent="0.4">
      <c r="B386" s="30" t="s">
        <v>4906</v>
      </c>
      <c r="C386" s="30" t="s">
        <v>1832</v>
      </c>
      <c r="D386" s="30">
        <v>95</v>
      </c>
      <c r="E386" s="30" t="s">
        <v>766</v>
      </c>
      <c r="F386" s="37"/>
      <c r="G386" s="30"/>
    </row>
    <row r="387" spans="2:7" x14ac:dyDescent="0.4">
      <c r="B387" s="30" t="s">
        <v>4906</v>
      </c>
      <c r="C387" s="30" t="s">
        <v>1832</v>
      </c>
      <c r="D387" s="30">
        <v>96</v>
      </c>
      <c r="E387" s="32" t="s">
        <v>268</v>
      </c>
      <c r="F387" s="37"/>
      <c r="G387" s="30"/>
    </row>
    <row r="388" spans="2:7" x14ac:dyDescent="0.4">
      <c r="B388" s="30" t="s">
        <v>4906</v>
      </c>
      <c r="C388" s="30" t="s">
        <v>1832</v>
      </c>
      <c r="D388" s="30">
        <v>97</v>
      </c>
      <c r="E388" s="32" t="s">
        <v>228</v>
      </c>
      <c r="F388" s="37"/>
      <c r="G388" s="30"/>
    </row>
    <row r="389" spans="2:7" x14ac:dyDescent="0.4">
      <c r="B389" s="30" t="s">
        <v>4906</v>
      </c>
      <c r="C389" s="30" t="s">
        <v>1832</v>
      </c>
      <c r="D389" s="30">
        <v>98</v>
      </c>
      <c r="E389" s="32" t="s">
        <v>281</v>
      </c>
      <c r="F389" s="37"/>
      <c r="G389" s="30"/>
    </row>
    <row r="390" spans="2:7" x14ac:dyDescent="0.4">
      <c r="B390" s="30" t="s">
        <v>4906</v>
      </c>
      <c r="C390" s="30" t="s">
        <v>1832</v>
      </c>
      <c r="D390" s="30">
        <v>99</v>
      </c>
      <c r="E390" s="32" t="s">
        <v>100</v>
      </c>
      <c r="F390" s="37"/>
      <c r="G390" s="30"/>
    </row>
    <row r="391" spans="2:7" x14ac:dyDescent="0.4">
      <c r="B391" s="30" t="s">
        <v>4906</v>
      </c>
      <c r="C391" s="30" t="s">
        <v>1832</v>
      </c>
      <c r="D391" s="30">
        <v>100</v>
      </c>
      <c r="E391" s="32" t="s">
        <v>285</v>
      </c>
      <c r="F391" s="37"/>
      <c r="G391" s="30"/>
    </row>
    <row r="392" spans="2:7" x14ac:dyDescent="0.4">
      <c r="B392" s="30" t="s">
        <v>4906</v>
      </c>
      <c r="C392" s="30" t="s">
        <v>1832</v>
      </c>
      <c r="D392" s="30">
        <v>101</v>
      </c>
      <c r="E392" s="32" t="s">
        <v>288</v>
      </c>
      <c r="F392" s="37"/>
      <c r="G392" s="30"/>
    </row>
    <row r="393" spans="2:7" x14ac:dyDescent="0.4">
      <c r="B393" s="30" t="s">
        <v>1874</v>
      </c>
      <c r="C393" s="30" t="s">
        <v>3028</v>
      </c>
      <c r="D393" s="30">
        <v>1</v>
      </c>
      <c r="E393" s="32" t="s">
        <v>73</v>
      </c>
      <c r="F393" s="37"/>
      <c r="G393" s="30"/>
    </row>
    <row r="394" spans="2:7" x14ac:dyDescent="0.4">
      <c r="B394" s="30" t="s">
        <v>1874</v>
      </c>
      <c r="C394" s="30" t="s">
        <v>3028</v>
      </c>
      <c r="D394" s="30">
        <v>2</v>
      </c>
      <c r="E394" s="32" t="s">
        <v>68</v>
      </c>
      <c r="F394" s="37"/>
      <c r="G394" s="30"/>
    </row>
    <row r="395" spans="2:7" x14ac:dyDescent="0.4">
      <c r="B395" s="30" t="s">
        <v>1874</v>
      </c>
      <c r="C395" s="30" t="s">
        <v>3028</v>
      </c>
      <c r="D395" s="30">
        <v>3</v>
      </c>
      <c r="E395" s="32" t="s">
        <v>44</v>
      </c>
      <c r="F395" s="37"/>
      <c r="G395" s="30"/>
    </row>
    <row r="396" spans="2:7" x14ac:dyDescent="0.4">
      <c r="B396" s="30" t="s">
        <v>1874</v>
      </c>
      <c r="C396" s="30" t="s">
        <v>3028</v>
      </c>
      <c r="D396" s="30">
        <v>4</v>
      </c>
      <c r="E396" s="32" t="s">
        <v>650</v>
      </c>
      <c r="F396" s="37"/>
      <c r="G396" s="30"/>
    </row>
    <row r="397" spans="2:7" x14ac:dyDescent="0.4">
      <c r="B397" s="30" t="s">
        <v>1874</v>
      </c>
      <c r="C397" s="30" t="s">
        <v>3028</v>
      </c>
      <c r="D397" s="30">
        <v>5</v>
      </c>
      <c r="E397" s="33" t="s">
        <v>976</v>
      </c>
      <c r="F397" s="37"/>
      <c r="G397" s="30"/>
    </row>
    <row r="398" spans="2:7" x14ac:dyDescent="0.4">
      <c r="B398" s="30" t="s">
        <v>1874</v>
      </c>
      <c r="C398" s="30" t="s">
        <v>3028</v>
      </c>
      <c r="D398" s="30">
        <v>6</v>
      </c>
      <c r="E398" s="33" t="s">
        <v>914</v>
      </c>
      <c r="F398" s="37"/>
      <c r="G398" s="30"/>
    </row>
    <row r="399" spans="2:7" x14ac:dyDescent="0.4">
      <c r="B399" s="30" t="s">
        <v>1874</v>
      </c>
      <c r="C399" s="30" t="s">
        <v>3028</v>
      </c>
      <c r="D399" s="30">
        <v>7</v>
      </c>
      <c r="E399" s="33" t="s">
        <v>3033</v>
      </c>
      <c r="F399" s="37"/>
      <c r="G399" s="30"/>
    </row>
    <row r="400" spans="2:7" x14ac:dyDescent="0.4">
      <c r="B400" s="30" t="s">
        <v>1874</v>
      </c>
      <c r="C400" s="30" t="s">
        <v>3028</v>
      </c>
      <c r="D400" s="30">
        <v>8</v>
      </c>
      <c r="E400" s="30" t="s">
        <v>3035</v>
      </c>
      <c r="F400" s="37"/>
      <c r="G400" s="30"/>
    </row>
    <row r="401" spans="2:7" x14ac:dyDescent="0.4">
      <c r="B401" s="30" t="s">
        <v>1874</v>
      </c>
      <c r="C401" s="30" t="s">
        <v>3028</v>
      </c>
      <c r="D401" s="30">
        <v>9</v>
      </c>
      <c r="E401" s="30" t="s">
        <v>3039</v>
      </c>
      <c r="F401" s="37"/>
      <c r="G401" s="30"/>
    </row>
    <row r="402" spans="2:7" x14ac:dyDescent="0.4">
      <c r="B402" s="30" t="s">
        <v>1874</v>
      </c>
      <c r="C402" s="30" t="s">
        <v>3028</v>
      </c>
      <c r="D402" s="30">
        <v>10</v>
      </c>
      <c r="E402" s="33" t="s">
        <v>3041</v>
      </c>
      <c r="F402" s="37"/>
      <c r="G402" s="30"/>
    </row>
    <row r="403" spans="2:7" x14ac:dyDescent="0.4">
      <c r="B403" s="30" t="s">
        <v>1874</v>
      </c>
      <c r="C403" s="30" t="s">
        <v>3028</v>
      </c>
      <c r="D403" s="30">
        <v>11</v>
      </c>
      <c r="E403" s="33" t="s">
        <v>2677</v>
      </c>
      <c r="F403" s="37"/>
      <c r="G403" s="30"/>
    </row>
    <row r="404" spans="2:7" x14ac:dyDescent="0.4">
      <c r="B404" s="30" t="s">
        <v>1874</v>
      </c>
      <c r="C404" s="30" t="s">
        <v>3028</v>
      </c>
      <c r="D404" s="30">
        <v>12</v>
      </c>
      <c r="E404" s="30" t="s">
        <v>1657</v>
      </c>
      <c r="F404" s="37" t="s">
        <v>6854</v>
      </c>
      <c r="G404" s="30"/>
    </row>
    <row r="405" spans="2:7" x14ac:dyDescent="0.4">
      <c r="B405" s="30" t="s">
        <v>1874</v>
      </c>
      <c r="C405" s="30" t="s">
        <v>3028</v>
      </c>
      <c r="D405" s="30">
        <v>13</v>
      </c>
      <c r="E405" s="33" t="s">
        <v>2711</v>
      </c>
      <c r="F405" s="37"/>
      <c r="G405" s="30"/>
    </row>
    <row r="406" spans="2:7" x14ac:dyDescent="0.4">
      <c r="B406" s="30" t="s">
        <v>1874</v>
      </c>
      <c r="C406" s="30" t="s">
        <v>3028</v>
      </c>
      <c r="D406" s="30">
        <v>14</v>
      </c>
      <c r="E406" s="30" t="s">
        <v>282</v>
      </c>
      <c r="F406" s="37" t="s">
        <v>6854</v>
      </c>
      <c r="G406" s="30"/>
    </row>
    <row r="407" spans="2:7" x14ac:dyDescent="0.4">
      <c r="B407" s="30" t="s">
        <v>1874</v>
      </c>
      <c r="C407" s="30" t="s">
        <v>3028</v>
      </c>
      <c r="D407" s="30">
        <v>15</v>
      </c>
      <c r="E407" s="33" t="s">
        <v>3044</v>
      </c>
      <c r="F407" s="37"/>
      <c r="G407" s="30"/>
    </row>
    <row r="408" spans="2:7" x14ac:dyDescent="0.4">
      <c r="B408" s="30" t="s">
        <v>1874</v>
      </c>
      <c r="C408" s="30" t="s">
        <v>3028</v>
      </c>
      <c r="D408" s="30">
        <v>16</v>
      </c>
      <c r="E408" s="30" t="s">
        <v>3048</v>
      </c>
      <c r="F408" s="37" t="s">
        <v>6854</v>
      </c>
      <c r="G408" s="30"/>
    </row>
    <row r="409" spans="2:7" x14ac:dyDescent="0.4">
      <c r="B409" s="30" t="s">
        <v>1874</v>
      </c>
      <c r="C409" s="30" t="s">
        <v>3028</v>
      </c>
      <c r="D409" s="30">
        <v>17</v>
      </c>
      <c r="E409" s="33" t="s">
        <v>895</v>
      </c>
      <c r="F409" s="37"/>
      <c r="G409" s="30"/>
    </row>
    <row r="410" spans="2:7" x14ac:dyDescent="0.4">
      <c r="B410" s="30" t="s">
        <v>1874</v>
      </c>
      <c r="C410" s="30" t="s">
        <v>3028</v>
      </c>
      <c r="D410" s="30">
        <v>18</v>
      </c>
      <c r="E410" s="33" t="s">
        <v>1512</v>
      </c>
      <c r="F410" s="37"/>
      <c r="G410" s="30"/>
    </row>
    <row r="411" spans="2:7" x14ac:dyDescent="0.4">
      <c r="B411" s="30" t="s">
        <v>1874</v>
      </c>
      <c r="C411" s="30" t="s">
        <v>3028</v>
      </c>
      <c r="D411" s="30">
        <v>19</v>
      </c>
      <c r="E411" s="33" t="s">
        <v>2798</v>
      </c>
      <c r="F411" s="37"/>
      <c r="G411" s="30"/>
    </row>
    <row r="412" spans="2:7" x14ac:dyDescent="0.4">
      <c r="B412" s="30" t="s">
        <v>1874</v>
      </c>
      <c r="C412" s="30" t="s">
        <v>3028</v>
      </c>
      <c r="D412" s="30">
        <v>20</v>
      </c>
      <c r="E412" s="33" t="s">
        <v>3049</v>
      </c>
      <c r="F412" s="37"/>
      <c r="G412" s="30"/>
    </row>
    <row r="413" spans="2:7" x14ac:dyDescent="0.4">
      <c r="B413" s="30" t="s">
        <v>1874</v>
      </c>
      <c r="C413" s="30" t="s">
        <v>3028</v>
      </c>
      <c r="D413" s="30">
        <v>21</v>
      </c>
      <c r="E413" s="33" t="s">
        <v>2844</v>
      </c>
      <c r="F413" s="37"/>
      <c r="G413" s="30"/>
    </row>
    <row r="414" spans="2:7" x14ac:dyDescent="0.4">
      <c r="B414" s="30" t="s">
        <v>1874</v>
      </c>
      <c r="C414" s="30" t="s">
        <v>3028</v>
      </c>
      <c r="D414" s="30">
        <v>22</v>
      </c>
      <c r="E414" s="33" t="s">
        <v>3054</v>
      </c>
      <c r="F414" s="37"/>
      <c r="G414" s="30"/>
    </row>
    <row r="415" spans="2:7" x14ac:dyDescent="0.4">
      <c r="B415" s="30" t="s">
        <v>1874</v>
      </c>
      <c r="C415" s="30" t="s">
        <v>3028</v>
      </c>
      <c r="D415" s="30">
        <v>23</v>
      </c>
      <c r="E415" s="33" t="s">
        <v>615</v>
      </c>
      <c r="F415" s="37"/>
      <c r="G415" s="30"/>
    </row>
    <row r="416" spans="2:7" x14ac:dyDescent="0.4">
      <c r="B416" s="30" t="s">
        <v>1874</v>
      </c>
      <c r="C416" s="30" t="s">
        <v>3028</v>
      </c>
      <c r="D416" s="30">
        <v>24</v>
      </c>
      <c r="E416" s="33" t="s">
        <v>3055</v>
      </c>
      <c r="F416" s="37"/>
      <c r="G416" s="30"/>
    </row>
    <row r="417" spans="2:7" x14ac:dyDescent="0.4">
      <c r="B417" s="30" t="s">
        <v>1874</v>
      </c>
      <c r="C417" s="30" t="s">
        <v>3028</v>
      </c>
      <c r="D417" s="30">
        <v>25</v>
      </c>
      <c r="E417" s="30" t="s">
        <v>3058</v>
      </c>
      <c r="F417" s="37"/>
      <c r="G417" s="30"/>
    </row>
    <row r="418" spans="2:7" x14ac:dyDescent="0.4">
      <c r="B418" s="30" t="s">
        <v>1874</v>
      </c>
      <c r="C418" s="30" t="s">
        <v>3028</v>
      </c>
      <c r="D418" s="30">
        <v>26</v>
      </c>
      <c r="E418" s="30" t="s">
        <v>3060</v>
      </c>
      <c r="F418" s="37"/>
      <c r="G418" s="30"/>
    </row>
    <row r="419" spans="2:7" x14ac:dyDescent="0.4">
      <c r="B419" s="30" t="s">
        <v>1874</v>
      </c>
      <c r="C419" s="30" t="s">
        <v>3028</v>
      </c>
      <c r="D419" s="30">
        <v>27</v>
      </c>
      <c r="E419" s="30" t="s">
        <v>3063</v>
      </c>
      <c r="F419" s="37"/>
      <c r="G419" s="30"/>
    </row>
    <row r="420" spans="2:7" x14ac:dyDescent="0.4">
      <c r="B420" s="30" t="s">
        <v>1874</v>
      </c>
      <c r="C420" s="30" t="s">
        <v>3028</v>
      </c>
      <c r="D420" s="30">
        <v>28</v>
      </c>
      <c r="E420" s="30" t="s">
        <v>3065</v>
      </c>
      <c r="F420" s="37"/>
      <c r="G420" s="30"/>
    </row>
    <row r="421" spans="2:7" x14ac:dyDescent="0.4">
      <c r="B421" s="30" t="s">
        <v>1874</v>
      </c>
      <c r="C421" s="30" t="s">
        <v>3028</v>
      </c>
      <c r="D421" s="30">
        <v>29</v>
      </c>
      <c r="E421" s="30" t="s">
        <v>3066</v>
      </c>
      <c r="F421" s="37"/>
      <c r="G421" s="30"/>
    </row>
    <row r="422" spans="2:7" x14ac:dyDescent="0.4">
      <c r="B422" s="30" t="s">
        <v>1874</v>
      </c>
      <c r="C422" s="30" t="s">
        <v>3028</v>
      </c>
      <c r="D422" s="30">
        <v>30</v>
      </c>
      <c r="E422" s="30" t="s">
        <v>2562</v>
      </c>
      <c r="F422" s="37"/>
      <c r="G422" s="30"/>
    </row>
    <row r="423" spans="2:7" x14ac:dyDescent="0.4">
      <c r="B423" s="30" t="s">
        <v>1874</v>
      </c>
      <c r="C423" s="30" t="s">
        <v>3028</v>
      </c>
      <c r="D423" s="30">
        <v>31</v>
      </c>
      <c r="E423" s="33" t="s">
        <v>3067</v>
      </c>
      <c r="F423" s="37"/>
      <c r="G423" s="30"/>
    </row>
    <row r="424" spans="2:7" x14ac:dyDescent="0.4">
      <c r="B424" s="30" t="s">
        <v>1874</v>
      </c>
      <c r="C424" s="30" t="s">
        <v>3028</v>
      </c>
      <c r="D424" s="30">
        <v>32</v>
      </c>
      <c r="E424" s="33" t="s">
        <v>908</v>
      </c>
      <c r="F424" s="37"/>
      <c r="G424" s="30"/>
    </row>
    <row r="425" spans="2:7" x14ac:dyDescent="0.4">
      <c r="B425" s="30" t="s">
        <v>1874</v>
      </c>
      <c r="C425" s="30" t="s">
        <v>3028</v>
      </c>
      <c r="D425" s="30">
        <v>33</v>
      </c>
      <c r="E425" s="33" t="s">
        <v>178</v>
      </c>
      <c r="F425" s="37"/>
      <c r="G425" s="30"/>
    </row>
    <row r="426" spans="2:7" x14ac:dyDescent="0.4">
      <c r="B426" s="30" t="s">
        <v>1874</v>
      </c>
      <c r="C426" s="30" t="s">
        <v>3028</v>
      </c>
      <c r="D426" s="30">
        <v>34</v>
      </c>
      <c r="E426" s="33" t="s">
        <v>2950</v>
      </c>
      <c r="F426" s="37"/>
      <c r="G426" s="30"/>
    </row>
    <row r="427" spans="2:7" x14ac:dyDescent="0.4">
      <c r="B427" s="30" t="s">
        <v>1874</v>
      </c>
      <c r="C427" s="30" t="s">
        <v>3028</v>
      </c>
      <c r="D427" s="30">
        <v>35</v>
      </c>
      <c r="E427" s="33" t="s">
        <v>3003</v>
      </c>
      <c r="F427" s="37"/>
      <c r="G427" s="30"/>
    </row>
    <row r="428" spans="2:7" x14ac:dyDescent="0.4">
      <c r="B428" s="30" t="s">
        <v>1874</v>
      </c>
      <c r="C428" s="30" t="s">
        <v>3028</v>
      </c>
      <c r="D428" s="30">
        <v>36</v>
      </c>
      <c r="E428" s="33" t="s">
        <v>3070</v>
      </c>
      <c r="F428" s="37"/>
      <c r="G428" s="30"/>
    </row>
    <row r="429" spans="2:7" x14ac:dyDescent="0.4">
      <c r="B429" s="30" t="s">
        <v>1874</v>
      </c>
      <c r="C429" s="30" t="s">
        <v>3028</v>
      </c>
      <c r="D429" s="30">
        <v>37</v>
      </c>
      <c r="E429" s="33" t="s">
        <v>2682</v>
      </c>
      <c r="F429" s="37"/>
      <c r="G429" s="30"/>
    </row>
    <row r="430" spans="2:7" x14ac:dyDescent="0.4">
      <c r="B430" s="30" t="s">
        <v>1874</v>
      </c>
      <c r="C430" s="30" t="s">
        <v>3028</v>
      </c>
      <c r="D430" s="30">
        <v>38</v>
      </c>
      <c r="E430" s="33" t="s">
        <v>3072</v>
      </c>
      <c r="F430" s="37"/>
      <c r="G430" s="30"/>
    </row>
    <row r="431" spans="2:7" x14ac:dyDescent="0.4">
      <c r="B431" s="30" t="s">
        <v>1874</v>
      </c>
      <c r="C431" s="30" t="s">
        <v>3028</v>
      </c>
      <c r="D431" s="30">
        <v>39</v>
      </c>
      <c r="E431" s="33" t="s">
        <v>892</v>
      </c>
      <c r="F431" s="37"/>
      <c r="G431" s="30"/>
    </row>
    <row r="432" spans="2:7" x14ac:dyDescent="0.4">
      <c r="B432" s="30" t="s">
        <v>1874</v>
      </c>
      <c r="C432" s="30" t="s">
        <v>3028</v>
      </c>
      <c r="D432" s="30">
        <v>40</v>
      </c>
      <c r="E432" s="33" t="s">
        <v>1451</v>
      </c>
      <c r="F432" s="37"/>
      <c r="G432" s="30"/>
    </row>
    <row r="433" spans="2:7" x14ac:dyDescent="0.4">
      <c r="B433" s="30" t="s">
        <v>1874</v>
      </c>
      <c r="C433" s="30" t="s">
        <v>3028</v>
      </c>
      <c r="D433" s="30">
        <v>41</v>
      </c>
      <c r="E433" s="33" t="s">
        <v>3074</v>
      </c>
      <c r="F433" s="37"/>
      <c r="G433" s="30"/>
    </row>
    <row r="434" spans="2:7" x14ac:dyDescent="0.4">
      <c r="B434" s="30" t="s">
        <v>1874</v>
      </c>
      <c r="C434" s="30" t="s">
        <v>3028</v>
      </c>
      <c r="D434" s="30">
        <v>42</v>
      </c>
      <c r="E434" s="33" t="s">
        <v>3076</v>
      </c>
      <c r="F434" s="37"/>
      <c r="G434" s="30"/>
    </row>
    <row r="435" spans="2:7" x14ac:dyDescent="0.4">
      <c r="B435" s="30" t="s">
        <v>1874</v>
      </c>
      <c r="C435" s="30" t="s">
        <v>3028</v>
      </c>
      <c r="D435" s="30">
        <v>43</v>
      </c>
      <c r="E435" s="33" t="s">
        <v>3078</v>
      </c>
      <c r="F435" s="37"/>
      <c r="G435" s="30"/>
    </row>
    <row r="436" spans="2:7" x14ac:dyDescent="0.4">
      <c r="B436" s="30" t="s">
        <v>1874</v>
      </c>
      <c r="C436" s="30" t="s">
        <v>3028</v>
      </c>
      <c r="D436" s="30">
        <v>44</v>
      </c>
      <c r="E436" s="33" t="s">
        <v>3079</v>
      </c>
      <c r="F436" s="37"/>
      <c r="G436" s="30"/>
    </row>
    <row r="437" spans="2:7" x14ac:dyDescent="0.4">
      <c r="B437" s="30" t="s">
        <v>1874</v>
      </c>
      <c r="C437" s="30" t="s">
        <v>3028</v>
      </c>
      <c r="D437" s="30">
        <v>45</v>
      </c>
      <c r="E437" s="33" t="s">
        <v>3080</v>
      </c>
      <c r="F437" s="37"/>
      <c r="G437" s="30"/>
    </row>
    <row r="438" spans="2:7" x14ac:dyDescent="0.4">
      <c r="B438" s="30" t="s">
        <v>1874</v>
      </c>
      <c r="C438" s="30" t="s">
        <v>3028</v>
      </c>
      <c r="D438" s="30">
        <v>46</v>
      </c>
      <c r="E438" s="33" t="s">
        <v>3081</v>
      </c>
      <c r="F438" s="37"/>
      <c r="G438" s="30"/>
    </row>
    <row r="439" spans="2:7" x14ac:dyDescent="0.4">
      <c r="B439" s="30" t="s">
        <v>1874</v>
      </c>
      <c r="C439" s="30" t="s">
        <v>3028</v>
      </c>
      <c r="D439" s="30">
        <v>47</v>
      </c>
      <c r="E439" s="33" t="s">
        <v>1020</v>
      </c>
      <c r="F439" s="37"/>
      <c r="G439" s="30"/>
    </row>
    <row r="440" spans="2:7" x14ac:dyDescent="0.4">
      <c r="B440" s="30" t="s">
        <v>1874</v>
      </c>
      <c r="C440" s="30" t="s">
        <v>3028</v>
      </c>
      <c r="D440" s="30">
        <v>48</v>
      </c>
      <c r="E440" s="33" t="s">
        <v>1509</v>
      </c>
      <c r="F440" s="37"/>
      <c r="G440" s="30"/>
    </row>
    <row r="441" spans="2:7" x14ac:dyDescent="0.4">
      <c r="B441" s="30" t="s">
        <v>1874</v>
      </c>
      <c r="C441" s="30" t="s">
        <v>3028</v>
      </c>
      <c r="D441" s="30">
        <v>49</v>
      </c>
      <c r="E441" s="33" t="s">
        <v>3083</v>
      </c>
      <c r="F441" s="37"/>
      <c r="G441" s="30"/>
    </row>
    <row r="442" spans="2:7" x14ac:dyDescent="0.4">
      <c r="B442" s="30" t="s">
        <v>1874</v>
      </c>
      <c r="C442" s="30" t="s">
        <v>3028</v>
      </c>
      <c r="D442" s="30">
        <v>50</v>
      </c>
      <c r="E442" s="33" t="s">
        <v>3085</v>
      </c>
      <c r="F442" s="37"/>
      <c r="G442" s="30"/>
    </row>
    <row r="443" spans="2:7" x14ac:dyDescent="0.4">
      <c r="B443" s="30" t="s">
        <v>1874</v>
      </c>
      <c r="C443" s="30" t="s">
        <v>3028</v>
      </c>
      <c r="D443" s="30">
        <v>51</v>
      </c>
      <c r="E443" s="33" t="s">
        <v>3086</v>
      </c>
      <c r="F443" s="37"/>
      <c r="G443" s="30"/>
    </row>
    <row r="444" spans="2:7" x14ac:dyDescent="0.4">
      <c r="B444" s="30" t="s">
        <v>1874</v>
      </c>
      <c r="C444" s="30" t="s">
        <v>3028</v>
      </c>
      <c r="D444" s="30">
        <v>52</v>
      </c>
      <c r="E444" s="33" t="s">
        <v>523</v>
      </c>
      <c r="F444" s="37"/>
      <c r="G444" s="30"/>
    </row>
    <row r="445" spans="2:7" x14ac:dyDescent="0.4">
      <c r="B445" s="30" t="s">
        <v>1874</v>
      </c>
      <c r="C445" s="30" t="s">
        <v>3028</v>
      </c>
      <c r="D445" s="30">
        <v>53</v>
      </c>
      <c r="E445" s="30" t="s">
        <v>3087</v>
      </c>
      <c r="F445" s="37" t="s">
        <v>6854</v>
      </c>
      <c r="G445" s="30"/>
    </row>
    <row r="446" spans="2:7" x14ac:dyDescent="0.4">
      <c r="B446" s="30" t="s">
        <v>1874</v>
      </c>
      <c r="C446" s="30" t="s">
        <v>3028</v>
      </c>
      <c r="D446" s="30">
        <v>54</v>
      </c>
      <c r="E446" s="34" t="s">
        <v>5064</v>
      </c>
      <c r="F446" s="37"/>
      <c r="G446" s="30"/>
    </row>
    <row r="447" spans="2:7" x14ac:dyDescent="0.4">
      <c r="B447" s="30" t="s">
        <v>1874</v>
      </c>
      <c r="C447" s="30" t="s">
        <v>3028</v>
      </c>
      <c r="D447" s="30">
        <v>55</v>
      </c>
      <c r="E447" s="34" t="s">
        <v>6990</v>
      </c>
      <c r="F447" s="37"/>
      <c r="G447" s="30"/>
    </row>
    <row r="448" spans="2:7" x14ac:dyDescent="0.4">
      <c r="B448" s="30" t="s">
        <v>1874</v>
      </c>
      <c r="C448" s="30" t="s">
        <v>3028</v>
      </c>
      <c r="D448" s="30">
        <v>56</v>
      </c>
      <c r="E448" s="33" t="s">
        <v>3093</v>
      </c>
      <c r="F448" s="37"/>
      <c r="G448" s="30"/>
    </row>
    <row r="449" spans="2:7" x14ac:dyDescent="0.4">
      <c r="B449" s="30" t="s">
        <v>1874</v>
      </c>
      <c r="C449" s="30" t="s">
        <v>3028</v>
      </c>
      <c r="D449" s="30">
        <v>57</v>
      </c>
      <c r="E449" s="33" t="s">
        <v>3095</v>
      </c>
      <c r="F449" s="37"/>
      <c r="G449" s="30"/>
    </row>
    <row r="450" spans="2:7" x14ac:dyDescent="0.4">
      <c r="B450" s="30" t="s">
        <v>1874</v>
      </c>
      <c r="C450" s="30" t="s">
        <v>3028</v>
      </c>
      <c r="D450" s="30">
        <v>58</v>
      </c>
      <c r="E450" s="33" t="s">
        <v>3068</v>
      </c>
      <c r="F450" s="37"/>
      <c r="G450" s="30"/>
    </row>
    <row r="451" spans="2:7" x14ac:dyDescent="0.4">
      <c r="B451" s="30" t="s">
        <v>1874</v>
      </c>
      <c r="C451" s="30" t="s">
        <v>3028</v>
      </c>
      <c r="D451" s="30">
        <v>59</v>
      </c>
      <c r="E451" s="33" t="s">
        <v>549</v>
      </c>
      <c r="F451" s="37"/>
      <c r="G451" s="30"/>
    </row>
    <row r="452" spans="2:7" x14ac:dyDescent="0.4">
      <c r="B452" s="30" t="s">
        <v>1874</v>
      </c>
      <c r="C452" s="30" t="s">
        <v>3028</v>
      </c>
      <c r="D452" s="30">
        <v>60</v>
      </c>
      <c r="E452" s="33" t="s">
        <v>2806</v>
      </c>
      <c r="F452" s="37"/>
      <c r="G452" s="30"/>
    </row>
    <row r="453" spans="2:7" x14ac:dyDescent="0.4">
      <c r="B453" s="30" t="s">
        <v>1874</v>
      </c>
      <c r="C453" s="30" t="s">
        <v>3028</v>
      </c>
      <c r="D453" s="30">
        <v>61</v>
      </c>
      <c r="E453" s="33" t="s">
        <v>2000</v>
      </c>
      <c r="F453" s="37"/>
      <c r="G453" s="30"/>
    </row>
    <row r="454" spans="2:7" x14ac:dyDescent="0.4">
      <c r="B454" s="30" t="s">
        <v>1874</v>
      </c>
      <c r="C454" s="30" t="s">
        <v>3028</v>
      </c>
      <c r="D454" s="30">
        <v>62</v>
      </c>
      <c r="E454" s="33" t="s">
        <v>153</v>
      </c>
      <c r="F454" s="37"/>
      <c r="G454" s="30"/>
    </row>
    <row r="455" spans="2:7" x14ac:dyDescent="0.4">
      <c r="B455" s="30" t="s">
        <v>1874</v>
      </c>
      <c r="C455" s="30" t="s">
        <v>3028</v>
      </c>
      <c r="D455" s="30">
        <v>63</v>
      </c>
      <c r="E455" s="33" t="s">
        <v>3097</v>
      </c>
      <c r="F455" s="37"/>
      <c r="G455" s="30"/>
    </row>
    <row r="456" spans="2:7" x14ac:dyDescent="0.4">
      <c r="B456" s="30" t="s">
        <v>1874</v>
      </c>
      <c r="C456" s="30" t="s">
        <v>3028</v>
      </c>
      <c r="D456" s="30">
        <v>64</v>
      </c>
      <c r="E456" s="33" t="s">
        <v>3098</v>
      </c>
      <c r="F456" s="37"/>
      <c r="G456" s="30"/>
    </row>
    <row r="457" spans="2:7" x14ac:dyDescent="0.4">
      <c r="B457" s="30" t="s">
        <v>1874</v>
      </c>
      <c r="C457" s="30" t="s">
        <v>3028</v>
      </c>
      <c r="D457" s="30">
        <v>65</v>
      </c>
      <c r="E457" s="33" t="s">
        <v>1392</v>
      </c>
      <c r="F457" s="37"/>
      <c r="G457" s="30"/>
    </row>
    <row r="458" spans="2:7" x14ac:dyDescent="0.4">
      <c r="B458" s="30" t="s">
        <v>1874</v>
      </c>
      <c r="C458" s="30" t="s">
        <v>3028</v>
      </c>
      <c r="D458" s="30">
        <v>66</v>
      </c>
      <c r="E458" s="33" t="s">
        <v>3100</v>
      </c>
      <c r="F458" s="37"/>
      <c r="G458" s="30"/>
    </row>
    <row r="459" spans="2:7" x14ac:dyDescent="0.4">
      <c r="B459" s="30" t="s">
        <v>1874</v>
      </c>
      <c r="C459" s="30" t="s">
        <v>3028</v>
      </c>
      <c r="D459" s="30">
        <v>67</v>
      </c>
      <c r="E459" s="33" t="s">
        <v>3103</v>
      </c>
      <c r="F459" s="37"/>
      <c r="G459" s="30"/>
    </row>
    <row r="460" spans="2:7" x14ac:dyDescent="0.4">
      <c r="B460" s="30" t="s">
        <v>1874</v>
      </c>
      <c r="C460" s="30" t="s">
        <v>3028</v>
      </c>
      <c r="D460" s="30">
        <v>68</v>
      </c>
      <c r="E460" s="33" t="s">
        <v>989</v>
      </c>
      <c r="F460" s="37"/>
      <c r="G460" s="30"/>
    </row>
    <row r="461" spans="2:7" x14ac:dyDescent="0.4">
      <c r="B461" s="30" t="s">
        <v>1874</v>
      </c>
      <c r="C461" s="30" t="s">
        <v>3028</v>
      </c>
      <c r="D461" s="30">
        <v>69</v>
      </c>
      <c r="E461" s="30" t="s">
        <v>728</v>
      </c>
      <c r="F461" s="37"/>
      <c r="G461" s="30"/>
    </row>
    <row r="462" spans="2:7" x14ac:dyDescent="0.4">
      <c r="B462" s="30" t="s">
        <v>1874</v>
      </c>
      <c r="C462" s="30" t="s">
        <v>3028</v>
      </c>
      <c r="D462" s="30">
        <v>70</v>
      </c>
      <c r="E462" s="30" t="s">
        <v>164</v>
      </c>
      <c r="F462" s="37"/>
      <c r="G462" s="30"/>
    </row>
    <row r="463" spans="2:7" x14ac:dyDescent="0.4">
      <c r="B463" s="30" t="s">
        <v>1874</v>
      </c>
      <c r="C463" s="30" t="s">
        <v>3028</v>
      </c>
      <c r="D463" s="30">
        <v>71</v>
      </c>
      <c r="E463" s="30" t="s">
        <v>3022</v>
      </c>
      <c r="F463" s="37"/>
      <c r="G463" s="30"/>
    </row>
    <row r="464" spans="2:7" x14ac:dyDescent="0.4">
      <c r="B464" s="30" t="s">
        <v>1874</v>
      </c>
      <c r="C464" s="30" t="s">
        <v>3028</v>
      </c>
      <c r="D464" s="30">
        <v>72</v>
      </c>
      <c r="E464" s="33" t="s">
        <v>3104</v>
      </c>
      <c r="F464" s="37"/>
      <c r="G464" s="30"/>
    </row>
    <row r="465" spans="2:7" x14ac:dyDescent="0.4">
      <c r="B465" s="30" t="s">
        <v>1874</v>
      </c>
      <c r="C465" s="30" t="s">
        <v>3028</v>
      </c>
      <c r="D465" s="30">
        <v>73</v>
      </c>
      <c r="E465" s="33" t="s">
        <v>2769</v>
      </c>
      <c r="F465" s="37"/>
      <c r="G465" s="30"/>
    </row>
    <row r="466" spans="2:7" x14ac:dyDescent="0.4">
      <c r="B466" s="30" t="s">
        <v>1874</v>
      </c>
      <c r="C466" s="30" t="s">
        <v>3028</v>
      </c>
      <c r="D466" s="30">
        <v>74</v>
      </c>
      <c r="E466" s="33" t="s">
        <v>3105</v>
      </c>
      <c r="F466" s="37"/>
      <c r="G466" s="30"/>
    </row>
    <row r="467" spans="2:7" x14ac:dyDescent="0.4">
      <c r="B467" s="30" t="s">
        <v>1874</v>
      </c>
      <c r="C467" s="30" t="s">
        <v>3028</v>
      </c>
      <c r="D467" s="30">
        <v>75</v>
      </c>
      <c r="E467" s="33" t="s">
        <v>1117</v>
      </c>
      <c r="F467" s="37"/>
      <c r="G467" s="30"/>
    </row>
    <row r="468" spans="2:7" x14ac:dyDescent="0.4">
      <c r="B468" s="30" t="s">
        <v>1874</v>
      </c>
      <c r="C468" s="30" t="s">
        <v>3028</v>
      </c>
      <c r="D468" s="30">
        <v>76</v>
      </c>
      <c r="E468" s="33" t="s">
        <v>3106</v>
      </c>
      <c r="F468" s="37"/>
      <c r="G468" s="30"/>
    </row>
    <row r="469" spans="2:7" x14ac:dyDescent="0.4">
      <c r="B469" s="30" t="s">
        <v>1874</v>
      </c>
      <c r="C469" s="30" t="s">
        <v>3028</v>
      </c>
      <c r="D469" s="30">
        <v>77</v>
      </c>
      <c r="E469" s="30" t="s">
        <v>3112</v>
      </c>
      <c r="F469" s="37"/>
      <c r="G469" s="30"/>
    </row>
    <row r="470" spans="2:7" x14ac:dyDescent="0.4">
      <c r="B470" s="30" t="s">
        <v>1874</v>
      </c>
      <c r="C470" s="30" t="s">
        <v>3028</v>
      </c>
      <c r="D470" s="30">
        <v>78</v>
      </c>
      <c r="E470" s="30" t="s">
        <v>364</v>
      </c>
      <c r="F470" s="37" t="s">
        <v>6854</v>
      </c>
      <c r="G470" s="30"/>
    </row>
    <row r="471" spans="2:7" x14ac:dyDescent="0.4">
      <c r="B471" s="30" t="s">
        <v>1874</v>
      </c>
      <c r="C471" s="30" t="s">
        <v>3028</v>
      </c>
      <c r="D471" s="30">
        <v>79</v>
      </c>
      <c r="E471" s="30" t="s">
        <v>3117</v>
      </c>
      <c r="F471" s="37"/>
      <c r="G471" s="30"/>
    </row>
    <row r="472" spans="2:7" x14ac:dyDescent="0.4">
      <c r="B472" s="30" t="s">
        <v>1874</v>
      </c>
      <c r="C472" s="30" t="s">
        <v>3028</v>
      </c>
      <c r="D472" s="30">
        <v>80</v>
      </c>
      <c r="E472" s="33" t="s">
        <v>3121</v>
      </c>
      <c r="F472" s="37"/>
      <c r="G472" s="30"/>
    </row>
    <row r="473" spans="2:7" x14ac:dyDescent="0.4">
      <c r="B473" s="30" t="s">
        <v>1874</v>
      </c>
      <c r="C473" s="30" t="s">
        <v>3028</v>
      </c>
      <c r="D473" s="30">
        <v>81</v>
      </c>
      <c r="E473" s="33" t="s">
        <v>19</v>
      </c>
      <c r="F473" s="37"/>
      <c r="G473" s="30"/>
    </row>
    <row r="474" spans="2:7" x14ac:dyDescent="0.4">
      <c r="B474" s="30" t="s">
        <v>1874</v>
      </c>
      <c r="C474" s="30" t="s">
        <v>3028</v>
      </c>
      <c r="D474" s="30">
        <v>82</v>
      </c>
      <c r="E474" s="33" t="s">
        <v>2044</v>
      </c>
      <c r="F474" s="37"/>
      <c r="G474" s="30"/>
    </row>
    <row r="475" spans="2:7" x14ac:dyDescent="0.4">
      <c r="B475" s="30" t="s">
        <v>1874</v>
      </c>
      <c r="C475" s="30" t="s">
        <v>3028</v>
      </c>
      <c r="D475" s="30">
        <v>83</v>
      </c>
      <c r="E475" s="33" t="s">
        <v>3122</v>
      </c>
      <c r="F475" s="37"/>
      <c r="G475" s="30"/>
    </row>
    <row r="476" spans="2:7" x14ac:dyDescent="0.4">
      <c r="B476" s="30" t="s">
        <v>1874</v>
      </c>
      <c r="C476" s="30" t="s">
        <v>3028</v>
      </c>
      <c r="D476" s="30">
        <v>84</v>
      </c>
      <c r="E476" s="33" t="s">
        <v>3088</v>
      </c>
      <c r="F476" s="37"/>
      <c r="G476" s="30"/>
    </row>
    <row r="477" spans="2:7" x14ac:dyDescent="0.4">
      <c r="B477" s="30" t="s">
        <v>1874</v>
      </c>
      <c r="C477" s="30" t="s">
        <v>3028</v>
      </c>
      <c r="D477" s="30">
        <v>85</v>
      </c>
      <c r="E477" s="33" t="s">
        <v>3092</v>
      </c>
      <c r="F477" s="37"/>
      <c r="G477" s="30"/>
    </row>
    <row r="478" spans="2:7" x14ac:dyDescent="0.4">
      <c r="B478" s="30" t="s">
        <v>1874</v>
      </c>
      <c r="C478" s="30" t="s">
        <v>3028</v>
      </c>
      <c r="D478" s="30">
        <v>86</v>
      </c>
      <c r="E478" s="33" t="s">
        <v>1176</v>
      </c>
      <c r="F478" s="37"/>
      <c r="G478" s="30"/>
    </row>
    <row r="479" spans="2:7" x14ac:dyDescent="0.4">
      <c r="B479" s="30" t="s">
        <v>1874</v>
      </c>
      <c r="C479" s="30" t="s">
        <v>3028</v>
      </c>
      <c r="D479" s="30">
        <v>87</v>
      </c>
      <c r="E479" s="33" t="s">
        <v>3124</v>
      </c>
      <c r="F479" s="37"/>
      <c r="G479" s="30"/>
    </row>
    <row r="480" spans="2:7" x14ac:dyDescent="0.4">
      <c r="B480" s="30" t="s">
        <v>1874</v>
      </c>
      <c r="C480" s="30" t="s">
        <v>3028</v>
      </c>
      <c r="D480" s="30">
        <v>88</v>
      </c>
      <c r="E480" s="33" t="s">
        <v>2135</v>
      </c>
      <c r="F480" s="37"/>
      <c r="G480" s="30"/>
    </row>
    <row r="481" spans="2:7" x14ac:dyDescent="0.4">
      <c r="B481" s="30" t="s">
        <v>1874</v>
      </c>
      <c r="C481" s="30" t="s">
        <v>3028</v>
      </c>
      <c r="D481" s="30">
        <v>89</v>
      </c>
      <c r="E481" s="33" t="s">
        <v>3127</v>
      </c>
      <c r="F481" s="37"/>
      <c r="G481" s="30"/>
    </row>
    <row r="482" spans="2:7" x14ac:dyDescent="0.4">
      <c r="B482" s="30" t="s">
        <v>1874</v>
      </c>
      <c r="C482" s="30" t="s">
        <v>3028</v>
      </c>
      <c r="D482" s="30">
        <v>90</v>
      </c>
      <c r="E482" s="33" t="s">
        <v>2326</v>
      </c>
      <c r="F482" s="37"/>
      <c r="G482" s="30"/>
    </row>
    <row r="483" spans="2:7" x14ac:dyDescent="0.4">
      <c r="B483" s="30" t="s">
        <v>1874</v>
      </c>
      <c r="C483" s="30" t="s">
        <v>3028</v>
      </c>
      <c r="D483" s="30">
        <v>91</v>
      </c>
      <c r="E483" s="33" t="s">
        <v>1051</v>
      </c>
      <c r="F483" s="37"/>
      <c r="G483" s="30"/>
    </row>
    <row r="484" spans="2:7" x14ac:dyDescent="0.4">
      <c r="B484" s="30" t="s">
        <v>1874</v>
      </c>
      <c r="C484" s="30" t="s">
        <v>3028</v>
      </c>
      <c r="D484" s="30">
        <v>92</v>
      </c>
      <c r="E484" s="33" t="s">
        <v>834</v>
      </c>
      <c r="F484" s="37"/>
      <c r="G484" s="30"/>
    </row>
    <row r="485" spans="2:7" x14ac:dyDescent="0.4">
      <c r="B485" s="30" t="s">
        <v>1874</v>
      </c>
      <c r="C485" s="30" t="s">
        <v>3028</v>
      </c>
      <c r="D485" s="30">
        <v>93</v>
      </c>
      <c r="E485" s="33" t="s">
        <v>3128</v>
      </c>
      <c r="F485" s="37"/>
      <c r="G485" s="30"/>
    </row>
    <row r="486" spans="2:7" x14ac:dyDescent="0.4">
      <c r="B486" s="30" t="s">
        <v>1874</v>
      </c>
      <c r="C486" s="30" t="s">
        <v>3028</v>
      </c>
      <c r="D486" s="30">
        <v>94</v>
      </c>
      <c r="E486" s="33" t="s">
        <v>1359</v>
      </c>
      <c r="F486" s="37"/>
      <c r="G486" s="30"/>
    </row>
    <row r="487" spans="2:7" x14ac:dyDescent="0.4">
      <c r="B487" s="30" t="s">
        <v>1874</v>
      </c>
      <c r="C487" s="30" t="s">
        <v>3028</v>
      </c>
      <c r="D487" s="30">
        <v>95</v>
      </c>
      <c r="E487" s="33" t="s">
        <v>869</v>
      </c>
      <c r="F487" s="37"/>
      <c r="G487" s="30"/>
    </row>
    <row r="488" spans="2:7" x14ac:dyDescent="0.4">
      <c r="B488" s="30" t="s">
        <v>1874</v>
      </c>
      <c r="C488" s="30" t="s">
        <v>3028</v>
      </c>
      <c r="D488" s="30">
        <v>96</v>
      </c>
      <c r="E488" s="33" t="s">
        <v>2165</v>
      </c>
      <c r="F488" s="37"/>
      <c r="G488" s="30"/>
    </row>
    <row r="489" spans="2:7" x14ac:dyDescent="0.4">
      <c r="B489" s="30" t="s">
        <v>1874</v>
      </c>
      <c r="C489" s="30" t="s">
        <v>3028</v>
      </c>
      <c r="D489" s="30">
        <v>97</v>
      </c>
      <c r="E489" s="33" t="s">
        <v>3130</v>
      </c>
      <c r="F489" s="37"/>
      <c r="G489" s="30"/>
    </row>
    <row r="490" spans="2:7" x14ac:dyDescent="0.4">
      <c r="B490" s="30" t="s">
        <v>1874</v>
      </c>
      <c r="C490" s="30" t="s">
        <v>3028</v>
      </c>
      <c r="D490" s="30">
        <v>98</v>
      </c>
      <c r="E490" s="33" t="s">
        <v>3132</v>
      </c>
      <c r="F490" s="37"/>
      <c r="G490" s="30"/>
    </row>
    <row r="491" spans="2:7" x14ac:dyDescent="0.4">
      <c r="B491" s="30" t="s">
        <v>1874</v>
      </c>
      <c r="C491" s="30" t="s">
        <v>3028</v>
      </c>
      <c r="D491" s="30">
        <v>99</v>
      </c>
      <c r="E491" s="33" t="s">
        <v>3137</v>
      </c>
      <c r="F491" s="37"/>
      <c r="G491" s="30"/>
    </row>
    <row r="492" spans="2:7" x14ac:dyDescent="0.4">
      <c r="B492" s="30" t="s">
        <v>1874</v>
      </c>
      <c r="C492" s="30" t="s">
        <v>3028</v>
      </c>
      <c r="D492" s="30">
        <v>100</v>
      </c>
      <c r="E492" s="33" t="s">
        <v>3138</v>
      </c>
      <c r="F492" s="37"/>
      <c r="G492" s="30"/>
    </row>
    <row r="493" spans="2:7" x14ac:dyDescent="0.4">
      <c r="B493" s="30" t="s">
        <v>1874</v>
      </c>
      <c r="C493" s="30" t="s">
        <v>3028</v>
      </c>
      <c r="D493" s="30">
        <v>101</v>
      </c>
      <c r="E493" s="33" t="s">
        <v>2526</v>
      </c>
      <c r="F493" s="37"/>
      <c r="G493" s="30"/>
    </row>
    <row r="494" spans="2:7" x14ac:dyDescent="0.4">
      <c r="B494" s="30" t="s">
        <v>1874</v>
      </c>
      <c r="C494" s="30" t="s">
        <v>3028</v>
      </c>
      <c r="D494" s="30">
        <v>102</v>
      </c>
      <c r="E494" s="33" t="s">
        <v>3139</v>
      </c>
      <c r="F494" s="37"/>
      <c r="G494" s="30"/>
    </row>
    <row r="495" spans="2:7" x14ac:dyDescent="0.4">
      <c r="B495" s="30" t="s">
        <v>1874</v>
      </c>
      <c r="C495" s="30" t="s">
        <v>3028</v>
      </c>
      <c r="D495" s="30">
        <v>103</v>
      </c>
      <c r="E495" s="33" t="s">
        <v>2203</v>
      </c>
      <c r="F495" s="37"/>
      <c r="G495" s="30"/>
    </row>
    <row r="496" spans="2:7" x14ac:dyDescent="0.4">
      <c r="B496" s="30" t="s">
        <v>1874</v>
      </c>
      <c r="C496" s="30" t="s">
        <v>3028</v>
      </c>
      <c r="D496" s="30">
        <v>104</v>
      </c>
      <c r="E496" s="33" t="s">
        <v>3140</v>
      </c>
      <c r="F496" s="37"/>
      <c r="G496" s="30"/>
    </row>
    <row r="497" spans="2:7" x14ac:dyDescent="0.4">
      <c r="B497" s="30" t="s">
        <v>1874</v>
      </c>
      <c r="C497" s="30" t="s">
        <v>3028</v>
      </c>
      <c r="D497" s="30">
        <v>105</v>
      </c>
      <c r="E497" s="33" t="s">
        <v>3142</v>
      </c>
      <c r="F497" s="37"/>
      <c r="G497" s="30"/>
    </row>
    <row r="498" spans="2:7" x14ac:dyDescent="0.4">
      <c r="B498" s="30" t="s">
        <v>1874</v>
      </c>
      <c r="C498" s="30" t="s">
        <v>3028</v>
      </c>
      <c r="D498" s="30">
        <v>106</v>
      </c>
      <c r="E498" s="33" t="s">
        <v>1218</v>
      </c>
      <c r="F498" s="37"/>
      <c r="G498" s="30"/>
    </row>
    <row r="499" spans="2:7" x14ac:dyDescent="0.4">
      <c r="B499" s="30" t="s">
        <v>1874</v>
      </c>
      <c r="C499" s="30" t="s">
        <v>3028</v>
      </c>
      <c r="D499" s="30">
        <v>107</v>
      </c>
      <c r="E499" s="33" t="s">
        <v>1432</v>
      </c>
      <c r="F499" s="37"/>
      <c r="G499" s="30"/>
    </row>
    <row r="500" spans="2:7" x14ac:dyDescent="0.4">
      <c r="B500" s="30" t="s">
        <v>1874</v>
      </c>
      <c r="C500" s="30" t="s">
        <v>3028</v>
      </c>
      <c r="D500" s="30">
        <v>108</v>
      </c>
      <c r="E500" s="33" t="s">
        <v>14</v>
      </c>
      <c r="F500" s="37"/>
      <c r="G500" s="30"/>
    </row>
    <row r="501" spans="2:7" x14ac:dyDescent="0.4">
      <c r="B501" s="30" t="s">
        <v>1874</v>
      </c>
      <c r="C501" s="30" t="s">
        <v>3028</v>
      </c>
      <c r="D501" s="30">
        <v>109</v>
      </c>
      <c r="E501" s="33" t="s">
        <v>3145</v>
      </c>
      <c r="F501" s="37"/>
      <c r="G501" s="30"/>
    </row>
    <row r="502" spans="2:7" x14ac:dyDescent="0.4">
      <c r="B502" s="30" t="s">
        <v>1874</v>
      </c>
      <c r="C502" s="30" t="s">
        <v>3028</v>
      </c>
      <c r="D502" s="30">
        <v>110</v>
      </c>
      <c r="E502" s="33" t="s">
        <v>3146</v>
      </c>
      <c r="F502" s="37"/>
      <c r="G502" s="30"/>
    </row>
    <row r="503" spans="2:7" x14ac:dyDescent="0.4">
      <c r="B503" s="30" t="s">
        <v>1874</v>
      </c>
      <c r="C503" s="30" t="s">
        <v>3028</v>
      </c>
      <c r="D503" s="30">
        <v>111</v>
      </c>
      <c r="E503" s="33" t="s">
        <v>3148</v>
      </c>
      <c r="F503" s="37"/>
      <c r="G503" s="30"/>
    </row>
    <row r="504" spans="2:7" x14ac:dyDescent="0.4">
      <c r="B504" s="30" t="s">
        <v>1874</v>
      </c>
      <c r="C504" s="30" t="s">
        <v>3028</v>
      </c>
      <c r="D504" s="30">
        <v>112</v>
      </c>
      <c r="E504" s="33" t="s">
        <v>3150</v>
      </c>
      <c r="F504" s="37"/>
      <c r="G504" s="30"/>
    </row>
    <row r="505" spans="2:7" x14ac:dyDescent="0.4">
      <c r="B505" s="30" t="s">
        <v>1874</v>
      </c>
      <c r="C505" s="30" t="s">
        <v>3028</v>
      </c>
      <c r="D505" s="30">
        <v>113</v>
      </c>
      <c r="E505" s="33" t="s">
        <v>3152</v>
      </c>
      <c r="F505" s="37"/>
      <c r="G505" s="30"/>
    </row>
    <row r="506" spans="2:7" x14ac:dyDescent="0.4">
      <c r="B506" s="30" t="s">
        <v>1874</v>
      </c>
      <c r="C506" s="30" t="s">
        <v>3028</v>
      </c>
      <c r="D506" s="30">
        <v>114</v>
      </c>
      <c r="E506" s="33" t="s">
        <v>1022</v>
      </c>
      <c r="F506" s="37"/>
      <c r="G506" s="30"/>
    </row>
    <row r="507" spans="2:7" x14ac:dyDescent="0.4">
      <c r="B507" s="30" t="s">
        <v>1874</v>
      </c>
      <c r="C507" s="30" t="s">
        <v>3028</v>
      </c>
      <c r="D507" s="30">
        <v>115</v>
      </c>
      <c r="E507" s="33" t="s">
        <v>1498</v>
      </c>
      <c r="F507" s="37"/>
      <c r="G507" s="30"/>
    </row>
    <row r="508" spans="2:7" x14ac:dyDescent="0.4">
      <c r="B508" s="30" t="s">
        <v>1874</v>
      </c>
      <c r="C508" s="30" t="s">
        <v>3028</v>
      </c>
      <c r="D508" s="30">
        <v>116</v>
      </c>
      <c r="E508" s="33" t="s">
        <v>3158</v>
      </c>
      <c r="F508" s="37"/>
      <c r="G508" s="30"/>
    </row>
    <row r="509" spans="2:7" x14ac:dyDescent="0.4">
      <c r="B509" s="30" t="s">
        <v>1874</v>
      </c>
      <c r="C509" s="30" t="s">
        <v>3028</v>
      </c>
      <c r="D509" s="30">
        <v>117</v>
      </c>
      <c r="E509" s="33" t="s">
        <v>3160</v>
      </c>
      <c r="F509" s="37"/>
      <c r="G509" s="30"/>
    </row>
    <row r="510" spans="2:7" x14ac:dyDescent="0.4">
      <c r="B510" s="30" t="s">
        <v>1874</v>
      </c>
      <c r="C510" s="30" t="s">
        <v>3028</v>
      </c>
      <c r="D510" s="30">
        <v>118</v>
      </c>
      <c r="E510" s="33" t="s">
        <v>3161</v>
      </c>
      <c r="F510" s="37"/>
      <c r="G510" s="30"/>
    </row>
    <row r="511" spans="2:7" x14ac:dyDescent="0.4">
      <c r="B511" s="30" t="s">
        <v>1874</v>
      </c>
      <c r="C511" s="30" t="s">
        <v>3028</v>
      </c>
      <c r="D511" s="30">
        <v>119</v>
      </c>
      <c r="E511" s="33" t="s">
        <v>675</v>
      </c>
      <c r="F511" s="37"/>
      <c r="G511" s="30"/>
    </row>
    <row r="512" spans="2:7" x14ac:dyDescent="0.4">
      <c r="B512" s="30" t="s">
        <v>1874</v>
      </c>
      <c r="C512" s="30" t="s">
        <v>3028</v>
      </c>
      <c r="D512" s="30">
        <v>120</v>
      </c>
      <c r="E512" s="33" t="s">
        <v>3156</v>
      </c>
      <c r="F512" s="37"/>
      <c r="G512" s="30"/>
    </row>
    <row r="513" spans="2:7" x14ac:dyDescent="0.4">
      <c r="B513" s="30" t="s">
        <v>1874</v>
      </c>
      <c r="C513" s="30" t="s">
        <v>3028</v>
      </c>
      <c r="D513" s="30">
        <v>121</v>
      </c>
      <c r="E513" s="33" t="s">
        <v>3165</v>
      </c>
      <c r="F513" s="37"/>
      <c r="G513" s="30"/>
    </row>
    <row r="514" spans="2:7" x14ac:dyDescent="0.4">
      <c r="B514" s="30" t="s">
        <v>1874</v>
      </c>
      <c r="C514" s="30" t="s">
        <v>3028</v>
      </c>
      <c r="D514" s="30">
        <v>122</v>
      </c>
      <c r="E514" s="33" t="s">
        <v>3169</v>
      </c>
      <c r="F514" s="37"/>
      <c r="G514" s="30"/>
    </row>
    <row r="515" spans="2:7" x14ac:dyDescent="0.4">
      <c r="B515" s="30" t="s">
        <v>1874</v>
      </c>
      <c r="C515" s="30" t="s">
        <v>3028</v>
      </c>
      <c r="D515" s="30">
        <v>123</v>
      </c>
      <c r="E515" s="33" t="s">
        <v>3172</v>
      </c>
      <c r="F515" s="37"/>
      <c r="G515" s="30"/>
    </row>
    <row r="516" spans="2:7" x14ac:dyDescent="0.4">
      <c r="B516" s="30" t="s">
        <v>1874</v>
      </c>
      <c r="C516" s="30" t="s">
        <v>3028</v>
      </c>
      <c r="D516" s="30">
        <v>124</v>
      </c>
      <c r="E516" s="33" t="s">
        <v>3173</v>
      </c>
      <c r="F516" s="37"/>
      <c r="G516" s="30"/>
    </row>
    <row r="517" spans="2:7" x14ac:dyDescent="0.4">
      <c r="B517" s="30" t="s">
        <v>1874</v>
      </c>
      <c r="C517" s="30" t="s">
        <v>3028</v>
      </c>
      <c r="D517" s="30">
        <v>125</v>
      </c>
      <c r="E517" s="33" t="s">
        <v>3174</v>
      </c>
      <c r="F517" s="37"/>
      <c r="G517" s="30"/>
    </row>
    <row r="518" spans="2:7" x14ac:dyDescent="0.4">
      <c r="B518" s="30" t="s">
        <v>1874</v>
      </c>
      <c r="C518" s="30" t="s">
        <v>3028</v>
      </c>
      <c r="D518" s="30">
        <v>126</v>
      </c>
      <c r="E518" s="30" t="s">
        <v>2921</v>
      </c>
      <c r="F518" s="37" t="s">
        <v>6854</v>
      </c>
      <c r="G518" s="30"/>
    </row>
    <row r="519" spans="2:7" x14ac:dyDescent="0.4">
      <c r="B519" s="30" t="s">
        <v>1874</v>
      </c>
      <c r="C519" s="30" t="s">
        <v>3028</v>
      </c>
      <c r="D519" s="30">
        <v>127</v>
      </c>
      <c r="E519" s="30" t="s">
        <v>3176</v>
      </c>
      <c r="F519" s="37" t="s">
        <v>6854</v>
      </c>
      <c r="G519" s="30"/>
    </row>
    <row r="520" spans="2:7" x14ac:dyDescent="0.4">
      <c r="B520" s="30" t="s">
        <v>1874</v>
      </c>
      <c r="C520" s="30" t="s">
        <v>3028</v>
      </c>
      <c r="D520" s="30">
        <v>128</v>
      </c>
      <c r="E520" s="30" t="s">
        <v>1594</v>
      </c>
      <c r="F520" s="37" t="s">
        <v>6854</v>
      </c>
      <c r="G520" s="30"/>
    </row>
    <row r="521" spans="2:7" x14ac:dyDescent="0.4">
      <c r="B521" s="30" t="s">
        <v>1874</v>
      </c>
      <c r="C521" s="30" t="s">
        <v>3028</v>
      </c>
      <c r="D521" s="30">
        <v>129</v>
      </c>
      <c r="E521" s="30" t="s">
        <v>3177</v>
      </c>
      <c r="F521" s="37" t="s">
        <v>6854</v>
      </c>
      <c r="G521" s="30"/>
    </row>
    <row r="522" spans="2:7" x14ac:dyDescent="0.4">
      <c r="B522" s="30" t="s">
        <v>1874</v>
      </c>
      <c r="C522" s="30" t="s">
        <v>3028</v>
      </c>
      <c r="D522" s="30">
        <v>130</v>
      </c>
      <c r="E522" s="33" t="s">
        <v>752</v>
      </c>
      <c r="F522" s="37"/>
      <c r="G522" s="30"/>
    </row>
    <row r="523" spans="2:7" x14ac:dyDescent="0.4">
      <c r="B523" s="30" t="s">
        <v>1874</v>
      </c>
      <c r="C523" s="30" t="s">
        <v>3028</v>
      </c>
      <c r="D523" s="30">
        <v>131</v>
      </c>
      <c r="E523" s="33" t="s">
        <v>180</v>
      </c>
      <c r="F523" s="37"/>
      <c r="G523" s="30"/>
    </row>
    <row r="524" spans="2:7" x14ac:dyDescent="0.4">
      <c r="B524" s="30" t="s">
        <v>1874</v>
      </c>
      <c r="C524" s="30" t="s">
        <v>3028</v>
      </c>
      <c r="D524" s="30">
        <v>132</v>
      </c>
      <c r="E524" s="33" t="s">
        <v>640</v>
      </c>
      <c r="F524" s="37"/>
      <c r="G524" s="30"/>
    </row>
    <row r="525" spans="2:7" x14ac:dyDescent="0.4">
      <c r="B525" s="30" t="s">
        <v>1874</v>
      </c>
      <c r="C525" s="30" t="s">
        <v>3028</v>
      </c>
      <c r="D525" s="30">
        <v>133</v>
      </c>
      <c r="E525" s="33" t="s">
        <v>3181</v>
      </c>
      <c r="F525" s="37"/>
      <c r="G525" s="30"/>
    </row>
    <row r="526" spans="2:7" x14ac:dyDescent="0.4">
      <c r="B526" s="30" t="s">
        <v>1874</v>
      </c>
      <c r="C526" s="30" t="s">
        <v>3028</v>
      </c>
      <c r="D526" s="30">
        <v>134</v>
      </c>
      <c r="E526" s="33" t="s">
        <v>3184</v>
      </c>
      <c r="F526" s="37"/>
      <c r="G526" s="30"/>
    </row>
    <row r="527" spans="2:7" x14ac:dyDescent="0.4">
      <c r="B527" s="30" t="s">
        <v>1874</v>
      </c>
      <c r="C527" s="30" t="s">
        <v>3028</v>
      </c>
      <c r="D527" s="30">
        <v>135</v>
      </c>
      <c r="E527" s="33" t="s">
        <v>1211</v>
      </c>
      <c r="F527" s="37"/>
      <c r="G527" s="30"/>
    </row>
    <row r="528" spans="2:7" x14ac:dyDescent="0.4">
      <c r="B528" s="30" t="s">
        <v>1874</v>
      </c>
      <c r="C528" s="30" t="s">
        <v>3028</v>
      </c>
      <c r="D528" s="30">
        <v>136</v>
      </c>
      <c r="E528" s="33" t="s">
        <v>3136</v>
      </c>
      <c r="F528" s="37"/>
      <c r="G528" s="30"/>
    </row>
    <row r="529" spans="2:7" x14ac:dyDescent="0.4">
      <c r="B529" s="30" t="s">
        <v>1874</v>
      </c>
      <c r="C529" s="30" t="s">
        <v>3028</v>
      </c>
      <c r="D529" s="30">
        <v>137</v>
      </c>
      <c r="E529" s="33" t="s">
        <v>2748</v>
      </c>
      <c r="F529" s="37"/>
      <c r="G529" s="30"/>
    </row>
    <row r="530" spans="2:7" x14ac:dyDescent="0.4">
      <c r="B530" s="30" t="s">
        <v>1874</v>
      </c>
      <c r="C530" s="30" t="s">
        <v>3028</v>
      </c>
      <c r="D530" s="30">
        <v>138</v>
      </c>
      <c r="E530" s="33" t="s">
        <v>3186</v>
      </c>
      <c r="F530" s="37"/>
      <c r="G530" s="30"/>
    </row>
    <row r="531" spans="2:7" x14ac:dyDescent="0.4">
      <c r="B531" s="30" t="s">
        <v>1874</v>
      </c>
      <c r="C531" s="30" t="s">
        <v>3028</v>
      </c>
      <c r="D531" s="30">
        <v>139</v>
      </c>
      <c r="E531" s="33" t="s">
        <v>3187</v>
      </c>
      <c r="F531" s="37"/>
      <c r="G531" s="30"/>
    </row>
    <row r="532" spans="2:7" x14ac:dyDescent="0.4">
      <c r="B532" s="30" t="s">
        <v>1874</v>
      </c>
      <c r="C532" s="30" t="s">
        <v>3028</v>
      </c>
      <c r="D532" s="30">
        <v>140</v>
      </c>
      <c r="E532" s="33" t="s">
        <v>3190</v>
      </c>
      <c r="F532" s="37"/>
      <c r="G532" s="30"/>
    </row>
    <row r="533" spans="2:7" x14ac:dyDescent="0.4">
      <c r="B533" s="30" t="s">
        <v>1874</v>
      </c>
      <c r="C533" s="30" t="s">
        <v>3028</v>
      </c>
      <c r="D533" s="30">
        <v>141</v>
      </c>
      <c r="E533" s="32" t="s">
        <v>268</v>
      </c>
      <c r="F533" s="37"/>
      <c r="G533" s="30"/>
    </row>
    <row r="534" spans="2:7" x14ac:dyDescent="0.4">
      <c r="B534" s="30" t="s">
        <v>1874</v>
      </c>
      <c r="C534" s="30" t="s">
        <v>3028</v>
      </c>
      <c r="D534" s="30">
        <v>142</v>
      </c>
      <c r="E534" s="32" t="s">
        <v>228</v>
      </c>
      <c r="F534" s="37"/>
      <c r="G534" s="30"/>
    </row>
    <row r="535" spans="2:7" x14ac:dyDescent="0.4">
      <c r="B535" s="30" t="s">
        <v>1874</v>
      </c>
      <c r="C535" s="30" t="s">
        <v>3028</v>
      </c>
      <c r="D535" s="30">
        <v>143</v>
      </c>
      <c r="E535" s="32" t="s">
        <v>281</v>
      </c>
      <c r="F535" s="37"/>
      <c r="G535" s="30"/>
    </row>
    <row r="536" spans="2:7" x14ac:dyDescent="0.4">
      <c r="B536" s="30" t="s">
        <v>1874</v>
      </c>
      <c r="C536" s="30" t="s">
        <v>3028</v>
      </c>
      <c r="D536" s="30">
        <v>144</v>
      </c>
      <c r="E536" s="32" t="s">
        <v>100</v>
      </c>
      <c r="F536" s="37"/>
      <c r="G536" s="30"/>
    </row>
    <row r="537" spans="2:7" x14ac:dyDescent="0.4">
      <c r="B537" s="30" t="s">
        <v>1874</v>
      </c>
      <c r="C537" s="30" t="s">
        <v>3028</v>
      </c>
      <c r="D537" s="30">
        <v>145</v>
      </c>
      <c r="E537" s="32" t="s">
        <v>285</v>
      </c>
      <c r="F537" s="37"/>
      <c r="G537" s="30"/>
    </row>
    <row r="538" spans="2:7" x14ac:dyDescent="0.4">
      <c r="B538" s="30" t="s">
        <v>1874</v>
      </c>
      <c r="C538" s="30" t="s">
        <v>3028</v>
      </c>
      <c r="D538" s="30">
        <v>146</v>
      </c>
      <c r="E538" s="32" t="s">
        <v>288</v>
      </c>
      <c r="F538" s="37"/>
      <c r="G538" s="30"/>
    </row>
    <row r="539" spans="2:7" x14ac:dyDescent="0.4">
      <c r="B539" s="30" t="s">
        <v>3194</v>
      </c>
      <c r="C539" s="30" t="s">
        <v>3195</v>
      </c>
      <c r="D539" s="30">
        <v>1</v>
      </c>
      <c r="E539" s="32" t="s">
        <v>73</v>
      </c>
      <c r="F539" s="37"/>
      <c r="G539" s="30"/>
    </row>
    <row r="540" spans="2:7" x14ac:dyDescent="0.4">
      <c r="B540" s="30" t="s">
        <v>3194</v>
      </c>
      <c r="C540" s="30" t="s">
        <v>3195</v>
      </c>
      <c r="D540" s="30">
        <v>2</v>
      </c>
      <c r="E540" s="32" t="s">
        <v>68</v>
      </c>
      <c r="F540" s="37"/>
      <c r="G540" s="30"/>
    </row>
    <row r="541" spans="2:7" x14ac:dyDescent="0.4">
      <c r="B541" s="30" t="s">
        <v>3194</v>
      </c>
      <c r="C541" s="30" t="s">
        <v>3195</v>
      </c>
      <c r="D541" s="30">
        <v>3</v>
      </c>
      <c r="E541" s="32" t="s">
        <v>44</v>
      </c>
      <c r="F541" s="37"/>
      <c r="G541" s="30"/>
    </row>
    <row r="542" spans="2:7" x14ac:dyDescent="0.4">
      <c r="B542" s="30" t="s">
        <v>3194</v>
      </c>
      <c r="C542" s="30" t="s">
        <v>3195</v>
      </c>
      <c r="D542" s="30">
        <v>4</v>
      </c>
      <c r="E542" s="32" t="s">
        <v>650</v>
      </c>
      <c r="F542" s="37"/>
      <c r="G542" s="30"/>
    </row>
    <row r="543" spans="2:7" x14ac:dyDescent="0.4">
      <c r="B543" s="30" t="s">
        <v>3194</v>
      </c>
      <c r="C543" s="30" t="s">
        <v>3195</v>
      </c>
      <c r="D543" s="30">
        <v>5</v>
      </c>
      <c r="E543" s="30" t="s">
        <v>613</v>
      </c>
      <c r="F543" s="37"/>
      <c r="G543" s="30"/>
    </row>
    <row r="544" spans="2:7" x14ac:dyDescent="0.4">
      <c r="B544" s="30" t="s">
        <v>3194</v>
      </c>
      <c r="C544" s="30" t="s">
        <v>3195</v>
      </c>
      <c r="D544" s="30">
        <v>6</v>
      </c>
      <c r="E544" s="33" t="s">
        <v>1738</v>
      </c>
      <c r="F544" s="37"/>
      <c r="G544" s="30"/>
    </row>
    <row r="545" spans="2:7" x14ac:dyDescent="0.4">
      <c r="B545" s="30" t="s">
        <v>3194</v>
      </c>
      <c r="C545" s="30" t="s">
        <v>3195</v>
      </c>
      <c r="D545" s="30">
        <v>7</v>
      </c>
      <c r="E545" s="33" t="s">
        <v>3196</v>
      </c>
      <c r="F545" s="37"/>
      <c r="G545" s="30"/>
    </row>
    <row r="546" spans="2:7" x14ac:dyDescent="0.4">
      <c r="B546" s="30" t="s">
        <v>3194</v>
      </c>
      <c r="C546" s="30" t="s">
        <v>3195</v>
      </c>
      <c r="D546" s="30">
        <v>8</v>
      </c>
      <c r="E546" s="33" t="s">
        <v>997</v>
      </c>
      <c r="F546" s="37"/>
      <c r="G546" s="30"/>
    </row>
    <row r="547" spans="2:7" x14ac:dyDescent="0.4">
      <c r="B547" s="30" t="s">
        <v>3194</v>
      </c>
      <c r="C547" s="30" t="s">
        <v>3195</v>
      </c>
      <c r="D547" s="30">
        <v>9</v>
      </c>
      <c r="E547" s="33" t="s">
        <v>3198</v>
      </c>
      <c r="F547" s="37"/>
      <c r="G547" s="30"/>
    </row>
    <row r="548" spans="2:7" x14ac:dyDescent="0.4">
      <c r="B548" s="30" t="s">
        <v>3194</v>
      </c>
      <c r="C548" s="30" t="s">
        <v>3195</v>
      </c>
      <c r="D548" s="30">
        <v>10</v>
      </c>
      <c r="E548" s="33" t="s">
        <v>3199</v>
      </c>
      <c r="F548" s="37"/>
      <c r="G548" s="30"/>
    </row>
    <row r="549" spans="2:7" x14ac:dyDescent="0.4">
      <c r="B549" s="30" t="s">
        <v>3194</v>
      </c>
      <c r="C549" s="30" t="s">
        <v>3195</v>
      </c>
      <c r="D549" s="30">
        <v>11</v>
      </c>
      <c r="E549" s="33" t="s">
        <v>3200</v>
      </c>
      <c r="F549" s="37"/>
      <c r="G549" s="30"/>
    </row>
    <row r="550" spans="2:7" x14ac:dyDescent="0.4">
      <c r="B550" s="30" t="s">
        <v>3194</v>
      </c>
      <c r="C550" s="30" t="s">
        <v>3195</v>
      </c>
      <c r="D550" s="30">
        <v>12</v>
      </c>
      <c r="E550" s="33" t="s">
        <v>3201</v>
      </c>
      <c r="F550" s="37"/>
      <c r="G550" s="30"/>
    </row>
    <row r="551" spans="2:7" x14ac:dyDescent="0.4">
      <c r="B551" s="30" t="s">
        <v>3194</v>
      </c>
      <c r="C551" s="30" t="s">
        <v>3195</v>
      </c>
      <c r="D551" s="30">
        <v>13</v>
      </c>
      <c r="E551" s="33" t="s">
        <v>1710</v>
      </c>
      <c r="F551" s="37"/>
      <c r="G551" s="30"/>
    </row>
    <row r="552" spans="2:7" x14ac:dyDescent="0.4">
      <c r="B552" s="30" t="s">
        <v>3194</v>
      </c>
      <c r="C552" s="30" t="s">
        <v>3195</v>
      </c>
      <c r="D552" s="30">
        <v>14</v>
      </c>
      <c r="E552" s="33" t="s">
        <v>3202</v>
      </c>
      <c r="F552" s="37"/>
      <c r="G552" s="30"/>
    </row>
    <row r="553" spans="2:7" x14ac:dyDescent="0.4">
      <c r="B553" s="30" t="s">
        <v>3194</v>
      </c>
      <c r="C553" s="30" t="s">
        <v>3195</v>
      </c>
      <c r="D553" s="30">
        <v>15</v>
      </c>
      <c r="E553" s="33" t="s">
        <v>1477</v>
      </c>
      <c r="F553" s="37"/>
      <c r="G553" s="30"/>
    </row>
    <row r="554" spans="2:7" x14ac:dyDescent="0.4">
      <c r="B554" s="30" t="s">
        <v>3194</v>
      </c>
      <c r="C554" s="30" t="s">
        <v>3195</v>
      </c>
      <c r="D554" s="30">
        <v>16</v>
      </c>
      <c r="E554" s="33" t="s">
        <v>527</v>
      </c>
      <c r="F554" s="37"/>
      <c r="G554" s="30"/>
    </row>
    <row r="555" spans="2:7" x14ac:dyDescent="0.4">
      <c r="B555" s="30" t="s">
        <v>3194</v>
      </c>
      <c r="C555" s="30" t="s">
        <v>3195</v>
      </c>
      <c r="D555" s="30">
        <v>17</v>
      </c>
      <c r="E555" s="33" t="s">
        <v>3203</v>
      </c>
      <c r="F555" s="37"/>
      <c r="G555" s="30"/>
    </row>
    <row r="556" spans="2:7" x14ac:dyDescent="0.4">
      <c r="B556" s="30" t="s">
        <v>3194</v>
      </c>
      <c r="C556" s="30" t="s">
        <v>3195</v>
      </c>
      <c r="D556" s="30">
        <v>18</v>
      </c>
      <c r="E556" s="33" t="s">
        <v>769</v>
      </c>
      <c r="F556" s="37"/>
      <c r="G556" s="30"/>
    </row>
    <row r="557" spans="2:7" x14ac:dyDescent="0.4">
      <c r="B557" s="30" t="s">
        <v>3194</v>
      </c>
      <c r="C557" s="30" t="s">
        <v>3195</v>
      </c>
      <c r="D557" s="30">
        <v>19</v>
      </c>
      <c r="E557" s="33" t="s">
        <v>3204</v>
      </c>
      <c r="F557" s="37"/>
      <c r="G557" s="30"/>
    </row>
    <row r="558" spans="2:7" x14ac:dyDescent="0.4">
      <c r="B558" s="30" t="s">
        <v>3194</v>
      </c>
      <c r="C558" s="30" t="s">
        <v>3195</v>
      </c>
      <c r="D558" s="30">
        <v>20</v>
      </c>
      <c r="E558" s="33" t="s">
        <v>2126</v>
      </c>
      <c r="F558" s="37"/>
      <c r="G558" s="30"/>
    </row>
    <row r="559" spans="2:7" x14ac:dyDescent="0.4">
      <c r="B559" s="30" t="s">
        <v>3194</v>
      </c>
      <c r="C559" s="30" t="s">
        <v>3195</v>
      </c>
      <c r="D559" s="30">
        <v>21</v>
      </c>
      <c r="E559" s="33" t="s">
        <v>2947</v>
      </c>
      <c r="F559" s="37"/>
      <c r="G559" s="30"/>
    </row>
    <row r="560" spans="2:7" x14ac:dyDescent="0.4">
      <c r="B560" s="30" t="s">
        <v>3194</v>
      </c>
      <c r="C560" s="30" t="s">
        <v>3195</v>
      </c>
      <c r="D560" s="30">
        <v>22</v>
      </c>
      <c r="E560" s="33" t="s">
        <v>3205</v>
      </c>
      <c r="F560" s="37"/>
      <c r="G560" s="30"/>
    </row>
    <row r="561" spans="2:7" x14ac:dyDescent="0.4">
      <c r="B561" s="30" t="s">
        <v>3194</v>
      </c>
      <c r="C561" s="30" t="s">
        <v>3195</v>
      </c>
      <c r="D561" s="30">
        <v>23</v>
      </c>
      <c r="E561" s="33" t="s">
        <v>3207</v>
      </c>
      <c r="F561" s="37"/>
      <c r="G561" s="30"/>
    </row>
    <row r="562" spans="2:7" x14ac:dyDescent="0.4">
      <c r="B562" s="30" t="s">
        <v>3194</v>
      </c>
      <c r="C562" s="30" t="s">
        <v>3195</v>
      </c>
      <c r="D562" s="30">
        <v>24</v>
      </c>
      <c r="E562" s="33" t="s">
        <v>567</v>
      </c>
      <c r="F562" s="37"/>
      <c r="G562" s="30"/>
    </row>
    <row r="563" spans="2:7" x14ac:dyDescent="0.4">
      <c r="B563" s="30" t="s">
        <v>3194</v>
      </c>
      <c r="C563" s="30" t="s">
        <v>3195</v>
      </c>
      <c r="D563" s="30">
        <v>25</v>
      </c>
      <c r="E563" s="33" t="s">
        <v>1535</v>
      </c>
      <c r="F563" s="37"/>
      <c r="G563" s="30"/>
    </row>
    <row r="564" spans="2:7" x14ac:dyDescent="0.4">
      <c r="B564" s="30" t="s">
        <v>3194</v>
      </c>
      <c r="C564" s="30" t="s">
        <v>3195</v>
      </c>
      <c r="D564" s="30">
        <v>26</v>
      </c>
      <c r="E564" s="33" t="s">
        <v>253</v>
      </c>
      <c r="F564" s="37"/>
      <c r="G564" s="30"/>
    </row>
    <row r="565" spans="2:7" x14ac:dyDescent="0.4">
      <c r="B565" s="30" t="s">
        <v>3194</v>
      </c>
      <c r="C565" s="30" t="s">
        <v>3195</v>
      </c>
      <c r="D565" s="30">
        <v>27</v>
      </c>
      <c r="E565" s="33" t="s">
        <v>3213</v>
      </c>
      <c r="F565" s="37"/>
      <c r="G565" s="30"/>
    </row>
    <row r="566" spans="2:7" x14ac:dyDescent="0.4">
      <c r="B566" s="30" t="s">
        <v>3194</v>
      </c>
      <c r="C566" s="30" t="s">
        <v>3195</v>
      </c>
      <c r="D566" s="30">
        <v>28</v>
      </c>
      <c r="E566" s="33" t="s">
        <v>275</v>
      </c>
      <c r="F566" s="37"/>
      <c r="G566" s="30"/>
    </row>
    <row r="567" spans="2:7" x14ac:dyDescent="0.4">
      <c r="B567" s="30" t="s">
        <v>3194</v>
      </c>
      <c r="C567" s="30" t="s">
        <v>3195</v>
      </c>
      <c r="D567" s="30">
        <v>29</v>
      </c>
      <c r="E567" s="33" t="s">
        <v>3214</v>
      </c>
      <c r="F567" s="37"/>
      <c r="G567" s="30"/>
    </row>
    <row r="568" spans="2:7" x14ac:dyDescent="0.4">
      <c r="B568" s="30" t="s">
        <v>3194</v>
      </c>
      <c r="C568" s="30" t="s">
        <v>3195</v>
      </c>
      <c r="D568" s="30">
        <v>30</v>
      </c>
      <c r="E568" s="33" t="s">
        <v>3218</v>
      </c>
      <c r="F568" s="37"/>
      <c r="G568" s="30"/>
    </row>
    <row r="569" spans="2:7" x14ac:dyDescent="0.4">
      <c r="B569" s="30" t="s">
        <v>3194</v>
      </c>
      <c r="C569" s="30" t="s">
        <v>3195</v>
      </c>
      <c r="D569" s="30">
        <v>31</v>
      </c>
      <c r="E569" s="33" t="s">
        <v>3219</v>
      </c>
      <c r="F569" s="37"/>
      <c r="G569" s="30"/>
    </row>
    <row r="570" spans="2:7" x14ac:dyDescent="0.4">
      <c r="B570" s="30" t="s">
        <v>3194</v>
      </c>
      <c r="C570" s="30" t="s">
        <v>3195</v>
      </c>
      <c r="D570" s="30">
        <v>32</v>
      </c>
      <c r="E570" s="33" t="s">
        <v>412</v>
      </c>
      <c r="F570" s="37"/>
      <c r="G570" s="30"/>
    </row>
    <row r="571" spans="2:7" x14ac:dyDescent="0.4">
      <c r="B571" s="30" t="s">
        <v>3194</v>
      </c>
      <c r="C571" s="30" t="s">
        <v>3195</v>
      </c>
      <c r="D571" s="30">
        <v>33</v>
      </c>
      <c r="E571" s="33" t="s">
        <v>3221</v>
      </c>
      <c r="F571" s="37"/>
      <c r="G571" s="30"/>
    </row>
    <row r="572" spans="2:7" x14ac:dyDescent="0.4">
      <c r="B572" s="30" t="s">
        <v>3194</v>
      </c>
      <c r="C572" s="30" t="s">
        <v>3195</v>
      </c>
      <c r="D572" s="30">
        <v>34</v>
      </c>
      <c r="E572" s="33" t="s">
        <v>2729</v>
      </c>
      <c r="F572" s="37"/>
      <c r="G572" s="30"/>
    </row>
    <row r="573" spans="2:7" x14ac:dyDescent="0.4">
      <c r="B573" s="30" t="s">
        <v>3194</v>
      </c>
      <c r="C573" s="30" t="s">
        <v>3195</v>
      </c>
      <c r="D573" s="30">
        <v>35</v>
      </c>
      <c r="E573" s="33" t="s">
        <v>3224</v>
      </c>
      <c r="F573" s="37"/>
      <c r="G573" s="30"/>
    </row>
    <row r="574" spans="2:7" x14ac:dyDescent="0.4">
      <c r="B574" s="30" t="s">
        <v>3194</v>
      </c>
      <c r="C574" s="30" t="s">
        <v>3195</v>
      </c>
      <c r="D574" s="30">
        <v>36</v>
      </c>
      <c r="E574" s="33" t="s">
        <v>3037</v>
      </c>
      <c r="F574" s="37"/>
      <c r="G574" s="30"/>
    </row>
    <row r="575" spans="2:7" x14ac:dyDescent="0.4">
      <c r="B575" s="30" t="s">
        <v>3194</v>
      </c>
      <c r="C575" s="30" t="s">
        <v>3195</v>
      </c>
      <c r="D575" s="30">
        <v>37</v>
      </c>
      <c r="E575" s="33" t="s">
        <v>2053</v>
      </c>
      <c r="F575" s="37"/>
      <c r="G575" s="30"/>
    </row>
    <row r="576" spans="2:7" x14ac:dyDescent="0.4">
      <c r="B576" s="30" t="s">
        <v>3194</v>
      </c>
      <c r="C576" s="30" t="s">
        <v>3195</v>
      </c>
      <c r="D576" s="30">
        <v>38</v>
      </c>
      <c r="E576" s="33" t="s">
        <v>2333</v>
      </c>
      <c r="F576" s="37"/>
      <c r="G576" s="30"/>
    </row>
    <row r="577" spans="2:7" x14ac:dyDescent="0.4">
      <c r="B577" s="30" t="s">
        <v>3194</v>
      </c>
      <c r="C577" s="30" t="s">
        <v>3195</v>
      </c>
      <c r="D577" s="30">
        <v>39</v>
      </c>
      <c r="E577" s="33" t="s">
        <v>3225</v>
      </c>
      <c r="F577" s="37"/>
      <c r="G577" s="30"/>
    </row>
    <row r="578" spans="2:7" x14ac:dyDescent="0.4">
      <c r="B578" s="30" t="s">
        <v>3194</v>
      </c>
      <c r="C578" s="30" t="s">
        <v>3195</v>
      </c>
      <c r="D578" s="30">
        <v>40</v>
      </c>
      <c r="E578" s="33" t="s">
        <v>3227</v>
      </c>
      <c r="F578" s="37"/>
      <c r="G578" s="30"/>
    </row>
    <row r="579" spans="2:7" x14ac:dyDescent="0.4">
      <c r="B579" s="30" t="s">
        <v>3194</v>
      </c>
      <c r="C579" s="30" t="s">
        <v>3195</v>
      </c>
      <c r="D579" s="30">
        <v>41</v>
      </c>
      <c r="E579" s="33" t="s">
        <v>1851</v>
      </c>
      <c r="F579" s="37"/>
      <c r="G579" s="30"/>
    </row>
    <row r="580" spans="2:7" x14ac:dyDescent="0.4">
      <c r="B580" s="30" t="s">
        <v>3194</v>
      </c>
      <c r="C580" s="30" t="s">
        <v>3195</v>
      </c>
      <c r="D580" s="30">
        <v>42</v>
      </c>
      <c r="E580" s="33" t="s">
        <v>3230</v>
      </c>
      <c r="F580" s="37"/>
      <c r="G580" s="30"/>
    </row>
    <row r="581" spans="2:7" x14ac:dyDescent="0.4">
      <c r="B581" s="30" t="s">
        <v>3194</v>
      </c>
      <c r="C581" s="30" t="s">
        <v>3195</v>
      </c>
      <c r="D581" s="30">
        <v>43</v>
      </c>
      <c r="E581" s="33" t="s">
        <v>324</v>
      </c>
      <c r="F581" s="37"/>
      <c r="G581" s="30"/>
    </row>
    <row r="582" spans="2:7" x14ac:dyDescent="0.4">
      <c r="B582" s="30" t="s">
        <v>3194</v>
      </c>
      <c r="C582" s="30" t="s">
        <v>3195</v>
      </c>
      <c r="D582" s="30">
        <v>44</v>
      </c>
      <c r="E582" s="33" t="s">
        <v>3231</v>
      </c>
      <c r="F582" s="37"/>
      <c r="G582" s="30"/>
    </row>
    <row r="583" spans="2:7" x14ac:dyDescent="0.4">
      <c r="B583" s="30" t="s">
        <v>3194</v>
      </c>
      <c r="C583" s="30" t="s">
        <v>3195</v>
      </c>
      <c r="D583" s="30">
        <v>45</v>
      </c>
      <c r="E583" s="33" t="s">
        <v>1791</v>
      </c>
      <c r="F583" s="37"/>
      <c r="G583" s="30"/>
    </row>
    <row r="584" spans="2:7" x14ac:dyDescent="0.4">
      <c r="B584" s="30" t="s">
        <v>3194</v>
      </c>
      <c r="C584" s="30" t="s">
        <v>3195</v>
      </c>
      <c r="D584" s="30">
        <v>46</v>
      </c>
      <c r="E584" s="33" t="s">
        <v>3234</v>
      </c>
      <c r="F584" s="37"/>
      <c r="G584" s="30"/>
    </row>
    <row r="585" spans="2:7" x14ac:dyDescent="0.4">
      <c r="B585" s="30" t="s">
        <v>3194</v>
      </c>
      <c r="C585" s="30" t="s">
        <v>3195</v>
      </c>
      <c r="D585" s="30">
        <v>47</v>
      </c>
      <c r="E585" s="33" t="s">
        <v>3236</v>
      </c>
      <c r="F585" s="37"/>
      <c r="G585" s="30"/>
    </row>
    <row r="586" spans="2:7" x14ac:dyDescent="0.4">
      <c r="B586" s="30" t="s">
        <v>3194</v>
      </c>
      <c r="C586" s="30" t="s">
        <v>3195</v>
      </c>
      <c r="D586" s="30">
        <v>48</v>
      </c>
      <c r="E586" s="33" t="s">
        <v>3237</v>
      </c>
      <c r="F586" s="37"/>
      <c r="G586" s="30"/>
    </row>
    <row r="587" spans="2:7" x14ac:dyDescent="0.4">
      <c r="B587" s="30" t="s">
        <v>3194</v>
      </c>
      <c r="C587" s="30" t="s">
        <v>3195</v>
      </c>
      <c r="D587" s="30">
        <v>49</v>
      </c>
      <c r="E587" s="33" t="s">
        <v>1926</v>
      </c>
      <c r="F587" s="37"/>
      <c r="G587" s="30"/>
    </row>
    <row r="588" spans="2:7" x14ac:dyDescent="0.4">
      <c r="B588" s="30" t="s">
        <v>3194</v>
      </c>
      <c r="C588" s="30" t="s">
        <v>3195</v>
      </c>
      <c r="D588" s="30">
        <v>50</v>
      </c>
      <c r="E588" s="33" t="s">
        <v>3238</v>
      </c>
      <c r="F588" s="37"/>
      <c r="G588" s="30"/>
    </row>
    <row r="589" spans="2:7" x14ac:dyDescent="0.4">
      <c r="B589" s="30" t="s">
        <v>3194</v>
      </c>
      <c r="C589" s="30" t="s">
        <v>3195</v>
      </c>
      <c r="D589" s="30">
        <v>51</v>
      </c>
      <c r="E589" s="33" t="s">
        <v>1944</v>
      </c>
      <c r="F589" s="37"/>
      <c r="G589" s="30"/>
    </row>
    <row r="590" spans="2:7" x14ac:dyDescent="0.4">
      <c r="B590" s="30" t="s">
        <v>3194</v>
      </c>
      <c r="C590" s="30" t="s">
        <v>3195</v>
      </c>
      <c r="D590" s="30">
        <v>52</v>
      </c>
      <c r="E590" s="33" t="s">
        <v>3242</v>
      </c>
      <c r="F590" s="37"/>
      <c r="G590" s="30"/>
    </row>
    <row r="591" spans="2:7" x14ac:dyDescent="0.4">
      <c r="B591" s="30" t="s">
        <v>3194</v>
      </c>
      <c r="C591" s="30" t="s">
        <v>3195</v>
      </c>
      <c r="D591" s="30">
        <v>53</v>
      </c>
      <c r="E591" s="33" t="s">
        <v>3244</v>
      </c>
      <c r="F591" s="37"/>
      <c r="G591" s="30"/>
    </row>
    <row r="592" spans="2:7" x14ac:dyDescent="0.4">
      <c r="B592" s="30" t="s">
        <v>3194</v>
      </c>
      <c r="C592" s="30" t="s">
        <v>3195</v>
      </c>
      <c r="D592" s="30">
        <v>54</v>
      </c>
      <c r="E592" s="33" t="s">
        <v>806</v>
      </c>
      <c r="F592" s="37"/>
      <c r="G592" s="30"/>
    </row>
    <row r="593" spans="2:7" x14ac:dyDescent="0.4">
      <c r="B593" s="30" t="s">
        <v>3194</v>
      </c>
      <c r="C593" s="30" t="s">
        <v>3195</v>
      </c>
      <c r="D593" s="30">
        <v>55</v>
      </c>
      <c r="E593" s="33" t="s">
        <v>3248</v>
      </c>
      <c r="F593" s="37"/>
      <c r="G593" s="30"/>
    </row>
    <row r="594" spans="2:7" x14ac:dyDescent="0.4">
      <c r="B594" s="30" t="s">
        <v>3194</v>
      </c>
      <c r="C594" s="30" t="s">
        <v>3195</v>
      </c>
      <c r="D594" s="30">
        <v>56</v>
      </c>
      <c r="E594" s="33" t="s">
        <v>3251</v>
      </c>
      <c r="F594" s="37"/>
      <c r="G594" s="30"/>
    </row>
    <row r="595" spans="2:7" x14ac:dyDescent="0.4">
      <c r="B595" s="30" t="s">
        <v>3194</v>
      </c>
      <c r="C595" s="30" t="s">
        <v>3195</v>
      </c>
      <c r="D595" s="30">
        <v>57</v>
      </c>
      <c r="E595" s="33" t="s">
        <v>3252</v>
      </c>
      <c r="F595" s="37"/>
      <c r="G595" s="30"/>
    </row>
    <row r="596" spans="2:7" x14ac:dyDescent="0.4">
      <c r="B596" s="30" t="s">
        <v>3194</v>
      </c>
      <c r="C596" s="30" t="s">
        <v>3195</v>
      </c>
      <c r="D596" s="30">
        <v>58</v>
      </c>
      <c r="E596" s="33" t="s">
        <v>606</v>
      </c>
      <c r="F596" s="37"/>
      <c r="G596" s="30"/>
    </row>
    <row r="597" spans="2:7" x14ac:dyDescent="0.4">
      <c r="B597" s="30" t="s">
        <v>3194</v>
      </c>
      <c r="C597" s="30" t="s">
        <v>3195</v>
      </c>
      <c r="D597" s="30">
        <v>59</v>
      </c>
      <c r="E597" s="33" t="s">
        <v>3123</v>
      </c>
      <c r="F597" s="37"/>
      <c r="G597" s="30"/>
    </row>
    <row r="598" spans="2:7" x14ac:dyDescent="0.4">
      <c r="B598" s="30" t="s">
        <v>3194</v>
      </c>
      <c r="C598" s="30" t="s">
        <v>3195</v>
      </c>
      <c r="D598" s="30">
        <v>60</v>
      </c>
      <c r="E598" s="33" t="s">
        <v>3253</v>
      </c>
      <c r="F598" s="37"/>
      <c r="G598" s="30"/>
    </row>
    <row r="599" spans="2:7" x14ac:dyDescent="0.4">
      <c r="B599" s="30" t="s">
        <v>3194</v>
      </c>
      <c r="C599" s="30" t="s">
        <v>3195</v>
      </c>
      <c r="D599" s="30">
        <v>61</v>
      </c>
      <c r="E599" s="33" t="s">
        <v>1472</v>
      </c>
      <c r="F599" s="37"/>
      <c r="G599" s="30"/>
    </row>
    <row r="600" spans="2:7" x14ac:dyDescent="0.4">
      <c r="B600" s="30" t="s">
        <v>3194</v>
      </c>
      <c r="C600" s="30" t="s">
        <v>3195</v>
      </c>
      <c r="D600" s="30">
        <v>62</v>
      </c>
      <c r="E600" s="33" t="s">
        <v>3254</v>
      </c>
      <c r="F600" s="37"/>
      <c r="G600" s="30"/>
    </row>
    <row r="601" spans="2:7" x14ac:dyDescent="0.4">
      <c r="B601" s="30" t="s">
        <v>3194</v>
      </c>
      <c r="C601" s="30" t="s">
        <v>3195</v>
      </c>
      <c r="D601" s="30">
        <v>63</v>
      </c>
      <c r="E601" s="33" t="s">
        <v>3256</v>
      </c>
      <c r="F601" s="37"/>
      <c r="G601" s="30"/>
    </row>
    <row r="602" spans="2:7" x14ac:dyDescent="0.4">
      <c r="B602" s="30" t="s">
        <v>3194</v>
      </c>
      <c r="C602" s="30" t="s">
        <v>3195</v>
      </c>
      <c r="D602" s="30">
        <v>64</v>
      </c>
      <c r="E602" s="33" t="s">
        <v>1612</v>
      </c>
      <c r="F602" s="37"/>
      <c r="G602" s="30"/>
    </row>
    <row r="603" spans="2:7" x14ac:dyDescent="0.4">
      <c r="B603" s="30" t="s">
        <v>3194</v>
      </c>
      <c r="C603" s="30" t="s">
        <v>3195</v>
      </c>
      <c r="D603" s="30">
        <v>65</v>
      </c>
      <c r="E603" s="33" t="s">
        <v>3257</v>
      </c>
      <c r="F603" s="37"/>
      <c r="G603" s="30"/>
    </row>
    <row r="604" spans="2:7" x14ac:dyDescent="0.4">
      <c r="B604" s="30" t="s">
        <v>3194</v>
      </c>
      <c r="C604" s="30" t="s">
        <v>3195</v>
      </c>
      <c r="D604" s="30">
        <v>66</v>
      </c>
      <c r="E604" s="33" t="s">
        <v>454</v>
      </c>
      <c r="F604" s="37"/>
      <c r="G604" s="30"/>
    </row>
    <row r="605" spans="2:7" x14ac:dyDescent="0.4">
      <c r="B605" s="30" t="s">
        <v>3194</v>
      </c>
      <c r="C605" s="30" t="s">
        <v>3195</v>
      </c>
      <c r="D605" s="30">
        <v>67</v>
      </c>
      <c r="E605" s="33" t="s">
        <v>2351</v>
      </c>
      <c r="F605" s="37"/>
      <c r="G605" s="30"/>
    </row>
    <row r="606" spans="2:7" x14ac:dyDescent="0.4">
      <c r="B606" s="30" t="s">
        <v>3194</v>
      </c>
      <c r="C606" s="30" t="s">
        <v>3195</v>
      </c>
      <c r="D606" s="30">
        <v>68</v>
      </c>
      <c r="E606" s="33" t="s">
        <v>930</v>
      </c>
      <c r="F606" s="37"/>
      <c r="G606" s="30"/>
    </row>
    <row r="607" spans="2:7" x14ac:dyDescent="0.4">
      <c r="B607" s="30" t="s">
        <v>3194</v>
      </c>
      <c r="C607" s="30" t="s">
        <v>3195</v>
      </c>
      <c r="D607" s="30">
        <v>69</v>
      </c>
      <c r="E607" s="33" t="s">
        <v>91</v>
      </c>
      <c r="F607" s="37"/>
      <c r="G607" s="30"/>
    </row>
    <row r="608" spans="2:7" x14ac:dyDescent="0.4">
      <c r="B608" s="30" t="s">
        <v>3194</v>
      </c>
      <c r="C608" s="30" t="s">
        <v>3195</v>
      </c>
      <c r="D608" s="30">
        <v>70</v>
      </c>
      <c r="E608" s="33" t="s">
        <v>2371</v>
      </c>
      <c r="F608" s="37"/>
      <c r="G608" s="30"/>
    </row>
    <row r="609" spans="2:7" x14ac:dyDescent="0.4">
      <c r="B609" s="30" t="s">
        <v>3194</v>
      </c>
      <c r="C609" s="30" t="s">
        <v>3195</v>
      </c>
      <c r="D609" s="30">
        <v>71</v>
      </c>
      <c r="E609" s="33" t="s">
        <v>3260</v>
      </c>
      <c r="F609" s="37"/>
      <c r="G609" s="30"/>
    </row>
    <row r="610" spans="2:7" x14ac:dyDescent="0.4">
      <c r="B610" s="30" t="s">
        <v>3194</v>
      </c>
      <c r="C610" s="30" t="s">
        <v>3195</v>
      </c>
      <c r="D610" s="30">
        <v>72</v>
      </c>
      <c r="E610" s="33" t="s">
        <v>654</v>
      </c>
      <c r="F610" s="37"/>
      <c r="G610" s="30"/>
    </row>
    <row r="611" spans="2:7" x14ac:dyDescent="0.4">
      <c r="B611" s="30" t="s">
        <v>3194</v>
      </c>
      <c r="C611" s="30" t="s">
        <v>3195</v>
      </c>
      <c r="D611" s="30">
        <v>73</v>
      </c>
      <c r="E611" s="33" t="s">
        <v>2697</v>
      </c>
      <c r="F611" s="37"/>
      <c r="G611" s="30"/>
    </row>
    <row r="612" spans="2:7" x14ac:dyDescent="0.4">
      <c r="B612" s="30" t="s">
        <v>3194</v>
      </c>
      <c r="C612" s="30" t="s">
        <v>3195</v>
      </c>
      <c r="D612" s="30">
        <v>74</v>
      </c>
      <c r="E612" s="33" t="s">
        <v>3264</v>
      </c>
      <c r="F612" s="37"/>
      <c r="G612" s="30"/>
    </row>
    <row r="613" spans="2:7" x14ac:dyDescent="0.4">
      <c r="B613" s="30" t="s">
        <v>3194</v>
      </c>
      <c r="C613" s="30" t="s">
        <v>3195</v>
      </c>
      <c r="D613" s="30">
        <v>75</v>
      </c>
      <c r="E613" s="33" t="s">
        <v>3265</v>
      </c>
      <c r="F613" s="37"/>
      <c r="G613" s="30"/>
    </row>
    <row r="614" spans="2:7" x14ac:dyDescent="0.4">
      <c r="B614" s="30" t="s">
        <v>3194</v>
      </c>
      <c r="C614" s="30" t="s">
        <v>3195</v>
      </c>
      <c r="D614" s="30">
        <v>76</v>
      </c>
      <c r="E614" s="33" t="s">
        <v>3266</v>
      </c>
      <c r="F614" s="37"/>
      <c r="G614" s="30"/>
    </row>
    <row r="615" spans="2:7" x14ac:dyDescent="0.4">
      <c r="B615" s="30" t="s">
        <v>3194</v>
      </c>
      <c r="C615" s="30" t="s">
        <v>3195</v>
      </c>
      <c r="D615" s="30">
        <v>77</v>
      </c>
      <c r="E615" s="33" t="s">
        <v>2040</v>
      </c>
      <c r="F615" s="37"/>
      <c r="G615" s="30"/>
    </row>
    <row r="616" spans="2:7" x14ac:dyDescent="0.4">
      <c r="B616" s="30" t="s">
        <v>3194</v>
      </c>
      <c r="C616" s="30" t="s">
        <v>3195</v>
      </c>
      <c r="D616" s="30">
        <v>78</v>
      </c>
      <c r="E616" s="33" t="s">
        <v>1074</v>
      </c>
      <c r="F616" s="37"/>
      <c r="G616" s="30"/>
    </row>
    <row r="617" spans="2:7" x14ac:dyDescent="0.4">
      <c r="B617" s="30" t="s">
        <v>3194</v>
      </c>
      <c r="C617" s="30" t="s">
        <v>3195</v>
      </c>
      <c r="D617" s="30">
        <v>79</v>
      </c>
      <c r="E617" s="33" t="s">
        <v>2875</v>
      </c>
      <c r="F617" s="37"/>
      <c r="G617" s="30"/>
    </row>
    <row r="618" spans="2:7" x14ac:dyDescent="0.4">
      <c r="B618" s="30" t="s">
        <v>3194</v>
      </c>
      <c r="C618" s="30" t="s">
        <v>3195</v>
      </c>
      <c r="D618" s="30">
        <v>80</v>
      </c>
      <c r="E618" s="33" t="s">
        <v>3170</v>
      </c>
      <c r="F618" s="37"/>
      <c r="G618" s="30"/>
    </row>
    <row r="619" spans="2:7" x14ac:dyDescent="0.4">
      <c r="B619" s="30" t="s">
        <v>3194</v>
      </c>
      <c r="C619" s="30" t="s">
        <v>3195</v>
      </c>
      <c r="D619" s="30">
        <v>81</v>
      </c>
      <c r="E619" s="33" t="s">
        <v>3270</v>
      </c>
      <c r="F619" s="37"/>
      <c r="G619" s="30"/>
    </row>
    <row r="620" spans="2:7" x14ac:dyDescent="0.4">
      <c r="B620" s="30" t="s">
        <v>3194</v>
      </c>
      <c r="C620" s="30" t="s">
        <v>3195</v>
      </c>
      <c r="D620" s="30">
        <v>82</v>
      </c>
      <c r="E620" s="33" t="s">
        <v>3271</v>
      </c>
      <c r="F620" s="37"/>
      <c r="G620" s="30"/>
    </row>
    <row r="621" spans="2:7" x14ac:dyDescent="0.4">
      <c r="B621" s="30" t="s">
        <v>3194</v>
      </c>
      <c r="C621" s="30" t="s">
        <v>3195</v>
      </c>
      <c r="D621" s="30">
        <v>83</v>
      </c>
      <c r="E621" s="33" t="s">
        <v>3208</v>
      </c>
      <c r="F621" s="37"/>
      <c r="G621" s="30"/>
    </row>
    <row r="622" spans="2:7" x14ac:dyDescent="0.4">
      <c r="B622" s="30" t="s">
        <v>3194</v>
      </c>
      <c r="C622" s="30" t="s">
        <v>3195</v>
      </c>
      <c r="D622" s="30">
        <v>84</v>
      </c>
      <c r="E622" s="33" t="s">
        <v>3272</v>
      </c>
      <c r="F622" s="37"/>
      <c r="G622" s="30"/>
    </row>
    <row r="623" spans="2:7" x14ac:dyDescent="0.4">
      <c r="B623" s="30" t="s">
        <v>3194</v>
      </c>
      <c r="C623" s="30" t="s">
        <v>3195</v>
      </c>
      <c r="D623" s="30">
        <v>85</v>
      </c>
      <c r="E623" s="33" t="s">
        <v>3277</v>
      </c>
      <c r="F623" s="37"/>
      <c r="G623" s="30"/>
    </row>
    <row r="624" spans="2:7" x14ac:dyDescent="0.4">
      <c r="B624" s="30" t="s">
        <v>3194</v>
      </c>
      <c r="C624" s="30" t="s">
        <v>3195</v>
      </c>
      <c r="D624" s="30">
        <v>86</v>
      </c>
      <c r="E624" s="33" t="s">
        <v>3280</v>
      </c>
      <c r="F624" s="37"/>
      <c r="G624" s="30"/>
    </row>
    <row r="625" spans="2:7" x14ac:dyDescent="0.4">
      <c r="B625" s="30" t="s">
        <v>3194</v>
      </c>
      <c r="C625" s="30" t="s">
        <v>3195</v>
      </c>
      <c r="D625" s="30">
        <v>87</v>
      </c>
      <c r="E625" s="30" t="s">
        <v>209</v>
      </c>
      <c r="F625" s="37"/>
      <c r="G625" s="30"/>
    </row>
    <row r="626" spans="2:7" x14ac:dyDescent="0.4">
      <c r="B626" s="30" t="s">
        <v>3194</v>
      </c>
      <c r="C626" s="30" t="s">
        <v>3195</v>
      </c>
      <c r="D626" s="30">
        <v>88</v>
      </c>
      <c r="E626" s="30" t="s">
        <v>3283</v>
      </c>
      <c r="F626" s="37"/>
      <c r="G626" s="30"/>
    </row>
    <row r="627" spans="2:7" x14ac:dyDescent="0.4">
      <c r="B627" s="30" t="s">
        <v>3194</v>
      </c>
      <c r="C627" s="30" t="s">
        <v>3195</v>
      </c>
      <c r="D627" s="30">
        <v>89</v>
      </c>
      <c r="E627" s="30" t="s">
        <v>859</v>
      </c>
      <c r="F627" s="37"/>
      <c r="G627" s="30"/>
    </row>
    <row r="628" spans="2:7" x14ac:dyDescent="0.4">
      <c r="B628" s="30" t="s">
        <v>3194</v>
      </c>
      <c r="C628" s="30" t="s">
        <v>3195</v>
      </c>
      <c r="D628" s="30">
        <v>90</v>
      </c>
      <c r="E628" s="30" t="s">
        <v>3285</v>
      </c>
      <c r="F628" s="37"/>
      <c r="G628" s="30"/>
    </row>
    <row r="629" spans="2:7" x14ac:dyDescent="0.4">
      <c r="B629" s="30" t="s">
        <v>3194</v>
      </c>
      <c r="C629" s="30" t="s">
        <v>3195</v>
      </c>
      <c r="D629" s="30">
        <v>91</v>
      </c>
      <c r="E629" s="30" t="s">
        <v>2401</v>
      </c>
      <c r="F629" s="37"/>
      <c r="G629" s="30"/>
    </row>
    <row r="630" spans="2:7" x14ac:dyDescent="0.4">
      <c r="B630" s="30" t="s">
        <v>3194</v>
      </c>
      <c r="C630" s="30" t="s">
        <v>3195</v>
      </c>
      <c r="D630" s="30">
        <v>92</v>
      </c>
      <c r="E630" s="30" t="s">
        <v>2403</v>
      </c>
      <c r="F630" s="37"/>
      <c r="G630" s="30"/>
    </row>
    <row r="631" spans="2:7" x14ac:dyDescent="0.4">
      <c r="B631" s="30" t="s">
        <v>3194</v>
      </c>
      <c r="C631" s="30" t="s">
        <v>3195</v>
      </c>
      <c r="D631" s="30">
        <v>93</v>
      </c>
      <c r="E631" s="30" t="s">
        <v>2410</v>
      </c>
      <c r="F631" s="37"/>
      <c r="G631" s="30"/>
    </row>
    <row r="632" spans="2:7" x14ac:dyDescent="0.4">
      <c r="B632" s="30" t="s">
        <v>3194</v>
      </c>
      <c r="C632" s="30" t="s">
        <v>3195</v>
      </c>
      <c r="D632" s="30">
        <v>94</v>
      </c>
      <c r="E632" s="30" t="s">
        <v>6</v>
      </c>
      <c r="F632" s="37"/>
      <c r="G632" s="30"/>
    </row>
    <row r="633" spans="2:7" x14ac:dyDescent="0.4">
      <c r="B633" s="30" t="s">
        <v>3194</v>
      </c>
      <c r="C633" s="30" t="s">
        <v>3195</v>
      </c>
      <c r="D633" s="30">
        <v>95</v>
      </c>
      <c r="E633" s="30" t="s">
        <v>119</v>
      </c>
      <c r="F633" s="37"/>
      <c r="G633" s="30"/>
    </row>
    <row r="634" spans="2:7" x14ac:dyDescent="0.4">
      <c r="B634" s="30" t="s">
        <v>3194</v>
      </c>
      <c r="C634" s="30" t="s">
        <v>3195</v>
      </c>
      <c r="D634" s="30">
        <v>96</v>
      </c>
      <c r="E634" s="30" t="s">
        <v>20</v>
      </c>
      <c r="F634" s="37"/>
      <c r="G634" s="30"/>
    </row>
    <row r="635" spans="2:7" x14ac:dyDescent="0.4">
      <c r="B635" s="30" t="s">
        <v>3194</v>
      </c>
      <c r="C635" s="30" t="s">
        <v>3195</v>
      </c>
      <c r="D635" s="30">
        <v>97</v>
      </c>
      <c r="E635" s="30" t="s">
        <v>564</v>
      </c>
      <c r="F635" s="37"/>
      <c r="G635" s="30"/>
    </row>
    <row r="636" spans="2:7" x14ac:dyDescent="0.4">
      <c r="B636" s="30" t="s">
        <v>3194</v>
      </c>
      <c r="C636" s="30" t="s">
        <v>3195</v>
      </c>
      <c r="D636" s="30">
        <v>98</v>
      </c>
      <c r="E636" s="30" t="s">
        <v>1116</v>
      </c>
      <c r="F636" s="37"/>
      <c r="G636" s="30"/>
    </row>
    <row r="637" spans="2:7" x14ac:dyDescent="0.4">
      <c r="B637" s="30" t="s">
        <v>3194</v>
      </c>
      <c r="C637" s="30" t="s">
        <v>3195</v>
      </c>
      <c r="D637" s="30">
        <v>99</v>
      </c>
      <c r="E637" s="30" t="s">
        <v>1383</v>
      </c>
      <c r="F637" s="37"/>
      <c r="G637" s="30"/>
    </row>
    <row r="638" spans="2:7" x14ac:dyDescent="0.4">
      <c r="B638" s="30" t="s">
        <v>3194</v>
      </c>
      <c r="C638" s="30" t="s">
        <v>3195</v>
      </c>
      <c r="D638" s="30">
        <v>100</v>
      </c>
      <c r="E638" s="30" t="s">
        <v>2412</v>
      </c>
      <c r="F638" s="37"/>
      <c r="G638" s="30"/>
    </row>
    <row r="639" spans="2:7" x14ac:dyDescent="0.4">
      <c r="B639" s="30" t="s">
        <v>3194</v>
      </c>
      <c r="C639" s="30" t="s">
        <v>3195</v>
      </c>
      <c r="D639" s="30">
        <v>101</v>
      </c>
      <c r="E639" s="30" t="s">
        <v>2089</v>
      </c>
      <c r="F639" s="37"/>
      <c r="G639" s="30"/>
    </row>
    <row r="640" spans="2:7" x14ac:dyDescent="0.4">
      <c r="B640" s="30" t="s">
        <v>3194</v>
      </c>
      <c r="C640" s="30" t="s">
        <v>3195</v>
      </c>
      <c r="D640" s="30">
        <v>102</v>
      </c>
      <c r="E640" s="30" t="s">
        <v>592</v>
      </c>
      <c r="F640" s="37"/>
      <c r="G640" s="30"/>
    </row>
    <row r="641" spans="2:7" x14ac:dyDescent="0.4">
      <c r="B641" s="30" t="s">
        <v>3194</v>
      </c>
      <c r="C641" s="30" t="s">
        <v>3195</v>
      </c>
      <c r="D641" s="30">
        <v>103</v>
      </c>
      <c r="E641" s="30" t="s">
        <v>599</v>
      </c>
      <c r="F641" s="37"/>
      <c r="G641" s="30"/>
    </row>
    <row r="642" spans="2:7" x14ac:dyDescent="0.4">
      <c r="B642" s="30" t="s">
        <v>3194</v>
      </c>
      <c r="C642" s="30" t="s">
        <v>3195</v>
      </c>
      <c r="D642" s="30">
        <v>104</v>
      </c>
      <c r="E642" s="30" t="s">
        <v>603</v>
      </c>
      <c r="F642" s="37"/>
      <c r="G642" s="30"/>
    </row>
    <row r="643" spans="2:7" x14ac:dyDescent="0.4">
      <c r="B643" s="30" t="s">
        <v>3194</v>
      </c>
      <c r="C643" s="30" t="s">
        <v>3195</v>
      </c>
      <c r="D643" s="30">
        <v>105</v>
      </c>
      <c r="E643" s="30" t="s">
        <v>610</v>
      </c>
      <c r="F643" s="37"/>
      <c r="G643" s="30"/>
    </row>
    <row r="644" spans="2:7" x14ac:dyDescent="0.4">
      <c r="B644" s="30" t="s">
        <v>3194</v>
      </c>
      <c r="C644" s="30" t="s">
        <v>3195</v>
      </c>
      <c r="D644" s="30">
        <v>106</v>
      </c>
      <c r="E644" s="30" t="s">
        <v>2835</v>
      </c>
      <c r="F644" s="37"/>
      <c r="G644" s="30"/>
    </row>
    <row r="645" spans="2:7" x14ac:dyDescent="0.4">
      <c r="B645" s="30" t="s">
        <v>3194</v>
      </c>
      <c r="C645" s="30" t="s">
        <v>3195</v>
      </c>
      <c r="D645" s="30">
        <v>107</v>
      </c>
      <c r="E645" s="30" t="s">
        <v>701</v>
      </c>
      <c r="F645" s="37"/>
      <c r="G645" s="30"/>
    </row>
    <row r="646" spans="2:7" x14ac:dyDescent="0.4">
      <c r="B646" s="30" t="s">
        <v>3194</v>
      </c>
      <c r="C646" s="30" t="s">
        <v>3195</v>
      </c>
      <c r="D646" s="30">
        <v>108</v>
      </c>
      <c r="E646" s="30" t="s">
        <v>3286</v>
      </c>
      <c r="F646" s="37"/>
      <c r="G646" s="30"/>
    </row>
    <row r="647" spans="2:7" x14ac:dyDescent="0.4">
      <c r="B647" s="30" t="s">
        <v>3194</v>
      </c>
      <c r="C647" s="30" t="s">
        <v>3195</v>
      </c>
      <c r="D647" s="30">
        <v>109</v>
      </c>
      <c r="E647" s="30" t="s">
        <v>3178</v>
      </c>
      <c r="F647" s="37"/>
      <c r="G647" s="30"/>
    </row>
    <row r="648" spans="2:7" x14ac:dyDescent="0.4">
      <c r="B648" s="30" t="s">
        <v>3194</v>
      </c>
      <c r="C648" s="30" t="s">
        <v>3195</v>
      </c>
      <c r="D648" s="30">
        <v>110</v>
      </c>
      <c r="E648" s="30" t="s">
        <v>3292</v>
      </c>
      <c r="F648" s="37"/>
      <c r="G648" s="30"/>
    </row>
    <row r="649" spans="2:7" x14ac:dyDescent="0.4">
      <c r="B649" s="30" t="s">
        <v>3194</v>
      </c>
      <c r="C649" s="30" t="s">
        <v>3195</v>
      </c>
      <c r="D649" s="30">
        <v>111</v>
      </c>
      <c r="E649" s="30" t="s">
        <v>112</v>
      </c>
      <c r="F649" s="37"/>
      <c r="G649" s="30"/>
    </row>
    <row r="650" spans="2:7" x14ac:dyDescent="0.4">
      <c r="B650" s="30" t="s">
        <v>3194</v>
      </c>
      <c r="C650" s="30" t="s">
        <v>3195</v>
      </c>
      <c r="D650" s="30">
        <v>112</v>
      </c>
      <c r="E650" s="30" t="s">
        <v>1602</v>
      </c>
      <c r="F650" s="37"/>
      <c r="G650" s="30"/>
    </row>
    <row r="651" spans="2:7" x14ac:dyDescent="0.4">
      <c r="B651" s="30" t="s">
        <v>3194</v>
      </c>
      <c r="C651" s="30" t="s">
        <v>3195</v>
      </c>
      <c r="D651" s="30">
        <v>113</v>
      </c>
      <c r="E651" s="30" t="s">
        <v>1148</v>
      </c>
      <c r="F651" s="37"/>
      <c r="G651" s="30"/>
    </row>
    <row r="652" spans="2:7" x14ac:dyDescent="0.4">
      <c r="B652" s="30" t="s">
        <v>3194</v>
      </c>
      <c r="C652" s="30" t="s">
        <v>3195</v>
      </c>
      <c r="D652" s="30">
        <v>114</v>
      </c>
      <c r="E652" s="30" t="s">
        <v>2392</v>
      </c>
      <c r="F652" s="37" t="s">
        <v>6854</v>
      </c>
      <c r="G652" s="30"/>
    </row>
    <row r="653" spans="2:7" x14ac:dyDescent="0.4">
      <c r="B653" s="30" t="s">
        <v>3194</v>
      </c>
      <c r="C653" s="30" t="s">
        <v>3195</v>
      </c>
      <c r="D653" s="30">
        <v>115</v>
      </c>
      <c r="E653" s="30" t="s">
        <v>2083</v>
      </c>
      <c r="F653" s="37" t="s">
        <v>6854</v>
      </c>
      <c r="G653" s="30"/>
    </row>
    <row r="654" spans="2:7" x14ac:dyDescent="0.4">
      <c r="B654" s="30" t="s">
        <v>3194</v>
      </c>
      <c r="C654" s="30" t="s">
        <v>3195</v>
      </c>
      <c r="D654" s="30">
        <v>116</v>
      </c>
      <c r="E654" s="30" t="s">
        <v>764</v>
      </c>
      <c r="F654" s="37" t="s">
        <v>6854</v>
      </c>
      <c r="G654" s="30"/>
    </row>
    <row r="655" spans="2:7" x14ac:dyDescent="0.4">
      <c r="B655" s="30" t="s">
        <v>3194</v>
      </c>
      <c r="C655" s="30" t="s">
        <v>3195</v>
      </c>
      <c r="D655" s="30">
        <v>117</v>
      </c>
      <c r="E655" s="34" t="s">
        <v>1037</v>
      </c>
      <c r="F655" s="37"/>
      <c r="G655" s="30"/>
    </row>
    <row r="656" spans="2:7" x14ac:dyDescent="0.4">
      <c r="B656" s="30" t="s">
        <v>3194</v>
      </c>
      <c r="C656" s="30" t="s">
        <v>3195</v>
      </c>
      <c r="D656" s="30">
        <v>118</v>
      </c>
      <c r="E656" s="30" t="s">
        <v>3233</v>
      </c>
      <c r="F656" s="37" t="s">
        <v>6854</v>
      </c>
      <c r="G656" s="30"/>
    </row>
    <row r="657" spans="2:7" x14ac:dyDescent="0.4">
      <c r="B657" s="30" t="s">
        <v>3194</v>
      </c>
      <c r="C657" s="30" t="s">
        <v>3195</v>
      </c>
      <c r="D657" s="30">
        <v>119</v>
      </c>
      <c r="E657" s="30" t="s">
        <v>2912</v>
      </c>
      <c r="F657" s="37" t="s">
        <v>6854</v>
      </c>
      <c r="G657" s="30"/>
    </row>
    <row r="658" spans="2:7" x14ac:dyDescent="0.4">
      <c r="B658" s="30" t="s">
        <v>3194</v>
      </c>
      <c r="C658" s="30" t="s">
        <v>3195</v>
      </c>
      <c r="D658" s="30">
        <v>120</v>
      </c>
      <c r="E658" s="30" t="s">
        <v>1397</v>
      </c>
      <c r="F658" s="37" t="s">
        <v>6854</v>
      </c>
      <c r="G658" s="30"/>
    </row>
    <row r="659" spans="2:7" x14ac:dyDescent="0.4">
      <c r="B659" s="30" t="s">
        <v>3194</v>
      </c>
      <c r="C659" s="30" t="s">
        <v>3195</v>
      </c>
      <c r="D659" s="30">
        <v>121</v>
      </c>
      <c r="E659" s="30" t="s">
        <v>3295</v>
      </c>
      <c r="F659" s="37" t="s">
        <v>6854</v>
      </c>
      <c r="G659" s="30"/>
    </row>
    <row r="660" spans="2:7" x14ac:dyDescent="0.4">
      <c r="B660" s="30" t="s">
        <v>3194</v>
      </c>
      <c r="C660" s="30" t="s">
        <v>3195</v>
      </c>
      <c r="D660" s="30">
        <v>122</v>
      </c>
      <c r="E660" s="30" t="s">
        <v>2523</v>
      </c>
      <c r="F660" s="37" t="s">
        <v>6854</v>
      </c>
      <c r="G660" s="30"/>
    </row>
    <row r="661" spans="2:7" x14ac:dyDescent="0.4">
      <c r="B661" s="30" t="s">
        <v>3194</v>
      </c>
      <c r="C661" s="30" t="s">
        <v>3195</v>
      </c>
      <c r="D661" s="30">
        <v>123</v>
      </c>
      <c r="E661" s="33" t="s">
        <v>1299</v>
      </c>
      <c r="F661" s="37"/>
      <c r="G661" s="30"/>
    </row>
    <row r="662" spans="2:7" x14ac:dyDescent="0.4">
      <c r="B662" s="30" t="s">
        <v>3194</v>
      </c>
      <c r="C662" s="30" t="s">
        <v>3195</v>
      </c>
      <c r="D662" s="30">
        <v>124</v>
      </c>
      <c r="E662" s="33" t="s">
        <v>1493</v>
      </c>
      <c r="F662" s="37"/>
      <c r="G662" s="30"/>
    </row>
    <row r="663" spans="2:7" x14ac:dyDescent="0.4">
      <c r="B663" s="30" t="s">
        <v>3194</v>
      </c>
      <c r="C663" s="30" t="s">
        <v>3195</v>
      </c>
      <c r="D663" s="30">
        <v>125</v>
      </c>
      <c r="E663" s="32" t="s">
        <v>268</v>
      </c>
      <c r="F663" s="37"/>
      <c r="G663" s="30"/>
    </row>
    <row r="664" spans="2:7" x14ac:dyDescent="0.4">
      <c r="B664" s="30" t="s">
        <v>3194</v>
      </c>
      <c r="C664" s="30" t="s">
        <v>3195</v>
      </c>
      <c r="D664" s="30">
        <v>126</v>
      </c>
      <c r="E664" s="32" t="s">
        <v>228</v>
      </c>
      <c r="F664" s="37"/>
      <c r="G664" s="30"/>
    </row>
    <row r="665" spans="2:7" x14ac:dyDescent="0.4">
      <c r="B665" s="30" t="s">
        <v>3194</v>
      </c>
      <c r="C665" s="30" t="s">
        <v>3195</v>
      </c>
      <c r="D665" s="30">
        <v>127</v>
      </c>
      <c r="E665" s="32" t="s">
        <v>281</v>
      </c>
      <c r="F665" s="37"/>
      <c r="G665" s="30"/>
    </row>
    <row r="666" spans="2:7" x14ac:dyDescent="0.4">
      <c r="B666" s="30" t="s">
        <v>3194</v>
      </c>
      <c r="C666" s="30" t="s">
        <v>3195</v>
      </c>
      <c r="D666" s="30">
        <v>128</v>
      </c>
      <c r="E666" s="32" t="s">
        <v>100</v>
      </c>
      <c r="F666" s="37"/>
      <c r="G666" s="30"/>
    </row>
    <row r="667" spans="2:7" x14ac:dyDescent="0.4">
      <c r="B667" s="30" t="s">
        <v>3194</v>
      </c>
      <c r="C667" s="30" t="s">
        <v>3195</v>
      </c>
      <c r="D667" s="30">
        <v>129</v>
      </c>
      <c r="E667" s="32" t="s">
        <v>285</v>
      </c>
      <c r="F667" s="37"/>
      <c r="G667" s="30"/>
    </row>
    <row r="668" spans="2:7" x14ac:dyDescent="0.4">
      <c r="B668" s="30" t="s">
        <v>3194</v>
      </c>
      <c r="C668" s="30" t="s">
        <v>3195</v>
      </c>
      <c r="D668" s="30">
        <v>130</v>
      </c>
      <c r="E668" s="32" t="s">
        <v>288</v>
      </c>
      <c r="F668" s="37"/>
      <c r="G668" s="30"/>
    </row>
    <row r="669" spans="2:7" x14ac:dyDescent="0.4">
      <c r="B669" s="30" t="s">
        <v>4178</v>
      </c>
      <c r="C669" s="30" t="s">
        <v>183</v>
      </c>
      <c r="D669" s="30">
        <v>1</v>
      </c>
      <c r="E669" s="32" t="s">
        <v>73</v>
      </c>
      <c r="F669" s="37"/>
      <c r="G669" s="30"/>
    </row>
    <row r="670" spans="2:7" x14ac:dyDescent="0.4">
      <c r="B670" s="30" t="s">
        <v>4178</v>
      </c>
      <c r="C670" s="30" t="s">
        <v>183</v>
      </c>
      <c r="D670" s="30">
        <v>2</v>
      </c>
      <c r="E670" s="32" t="s">
        <v>2635</v>
      </c>
      <c r="F670" s="37"/>
      <c r="G670" s="30"/>
    </row>
    <row r="671" spans="2:7" x14ac:dyDescent="0.4">
      <c r="B671" s="30" t="s">
        <v>4178</v>
      </c>
      <c r="C671" s="30" t="s">
        <v>183</v>
      </c>
      <c r="D671" s="30">
        <v>3</v>
      </c>
      <c r="E671" s="32" t="s">
        <v>2463</v>
      </c>
      <c r="F671" s="37"/>
      <c r="G671" s="30"/>
    </row>
    <row r="672" spans="2:7" x14ac:dyDescent="0.4">
      <c r="B672" s="30" t="s">
        <v>4178</v>
      </c>
      <c r="C672" s="30" t="s">
        <v>183</v>
      </c>
      <c r="D672" s="30">
        <v>4</v>
      </c>
      <c r="E672" s="32" t="s">
        <v>650</v>
      </c>
      <c r="F672" s="37"/>
      <c r="G672" s="30"/>
    </row>
    <row r="673" spans="2:7" x14ac:dyDescent="0.4">
      <c r="B673" s="30" t="s">
        <v>4178</v>
      </c>
      <c r="C673" s="30" t="s">
        <v>183</v>
      </c>
      <c r="D673" s="30">
        <v>5</v>
      </c>
      <c r="E673" s="33" t="s">
        <v>4506</v>
      </c>
      <c r="F673" s="37"/>
      <c r="G673" s="30"/>
    </row>
    <row r="674" spans="2:7" x14ac:dyDescent="0.4">
      <c r="B674" s="30" t="s">
        <v>4178</v>
      </c>
      <c r="C674" s="30" t="s">
        <v>183</v>
      </c>
      <c r="D674" s="30">
        <v>6</v>
      </c>
      <c r="E674" s="33" t="s">
        <v>4508</v>
      </c>
      <c r="F674" s="37"/>
      <c r="G674" s="30"/>
    </row>
    <row r="675" spans="2:7" x14ac:dyDescent="0.4">
      <c r="B675" s="30" t="s">
        <v>4178</v>
      </c>
      <c r="C675" s="30" t="s">
        <v>183</v>
      </c>
      <c r="D675" s="30">
        <v>7</v>
      </c>
      <c r="E675" s="33" t="s">
        <v>4509</v>
      </c>
      <c r="F675" s="37"/>
      <c r="G675" s="30"/>
    </row>
    <row r="676" spans="2:7" x14ac:dyDescent="0.4">
      <c r="B676" s="30" t="s">
        <v>4178</v>
      </c>
      <c r="C676" s="30" t="s">
        <v>183</v>
      </c>
      <c r="D676" s="30">
        <v>8</v>
      </c>
      <c r="E676" s="33" t="s">
        <v>2370</v>
      </c>
      <c r="F676" s="37"/>
      <c r="G676" s="30"/>
    </row>
    <row r="677" spans="2:7" x14ac:dyDescent="0.4">
      <c r="B677" s="30" t="s">
        <v>4178</v>
      </c>
      <c r="C677" s="30" t="s">
        <v>183</v>
      </c>
      <c r="D677" s="30">
        <v>9</v>
      </c>
      <c r="E677" s="33" t="s">
        <v>4510</v>
      </c>
      <c r="F677" s="37"/>
      <c r="G677" s="30"/>
    </row>
    <row r="678" spans="2:7" x14ac:dyDescent="0.4">
      <c r="B678" s="30" t="s">
        <v>4178</v>
      </c>
      <c r="C678" s="30" t="s">
        <v>183</v>
      </c>
      <c r="D678" s="30">
        <v>10</v>
      </c>
      <c r="E678" s="33" t="s">
        <v>3376</v>
      </c>
      <c r="F678" s="37"/>
      <c r="G678" s="30"/>
    </row>
    <row r="679" spans="2:7" x14ac:dyDescent="0.4">
      <c r="B679" s="30" t="s">
        <v>4178</v>
      </c>
      <c r="C679" s="30" t="s">
        <v>183</v>
      </c>
      <c r="D679" s="30">
        <v>11</v>
      </c>
      <c r="E679" s="33" t="s">
        <v>4511</v>
      </c>
      <c r="F679" s="37"/>
      <c r="G679" s="30"/>
    </row>
    <row r="680" spans="2:7" x14ac:dyDescent="0.4">
      <c r="B680" s="30" t="s">
        <v>4178</v>
      </c>
      <c r="C680" s="30" t="s">
        <v>183</v>
      </c>
      <c r="D680" s="30">
        <v>12</v>
      </c>
      <c r="E680" s="35" t="s">
        <v>4512</v>
      </c>
      <c r="F680" s="37"/>
      <c r="G680" s="30"/>
    </row>
    <row r="681" spans="2:7" x14ac:dyDescent="0.4">
      <c r="B681" s="30" t="s">
        <v>4178</v>
      </c>
      <c r="C681" s="30" t="s">
        <v>183</v>
      </c>
      <c r="D681" s="30">
        <v>13</v>
      </c>
      <c r="E681" s="35" t="s">
        <v>332</v>
      </c>
      <c r="F681" s="37"/>
      <c r="G681" s="30"/>
    </row>
    <row r="682" spans="2:7" x14ac:dyDescent="0.4">
      <c r="B682" s="30" t="s">
        <v>4178</v>
      </c>
      <c r="C682" s="30" t="s">
        <v>183</v>
      </c>
      <c r="D682" s="30">
        <v>14</v>
      </c>
      <c r="E682" s="33" t="s">
        <v>4514</v>
      </c>
      <c r="F682" s="37"/>
      <c r="G682" s="30"/>
    </row>
    <row r="683" spans="2:7" x14ac:dyDescent="0.4">
      <c r="B683" s="30" t="s">
        <v>4178</v>
      </c>
      <c r="C683" s="30" t="s">
        <v>183</v>
      </c>
      <c r="D683" s="30">
        <v>15</v>
      </c>
      <c r="E683" s="33" t="s">
        <v>4515</v>
      </c>
      <c r="F683" s="37"/>
      <c r="G683" s="30"/>
    </row>
    <row r="684" spans="2:7" x14ac:dyDescent="0.4">
      <c r="B684" s="30" t="s">
        <v>4178</v>
      </c>
      <c r="C684" s="30" t="s">
        <v>183</v>
      </c>
      <c r="D684" s="30">
        <v>16</v>
      </c>
      <c r="E684" s="33" t="s">
        <v>1089</v>
      </c>
      <c r="F684" s="37"/>
      <c r="G684" s="30"/>
    </row>
    <row r="685" spans="2:7" x14ac:dyDescent="0.4">
      <c r="B685" s="30" t="s">
        <v>4178</v>
      </c>
      <c r="C685" s="30" t="s">
        <v>183</v>
      </c>
      <c r="D685" s="30">
        <v>17</v>
      </c>
      <c r="E685" s="33" t="s">
        <v>21</v>
      </c>
      <c r="F685" s="37"/>
      <c r="G685" s="30"/>
    </row>
    <row r="686" spans="2:7" x14ac:dyDescent="0.4">
      <c r="B686" s="30" t="s">
        <v>4178</v>
      </c>
      <c r="C686" s="30" t="s">
        <v>183</v>
      </c>
      <c r="D686" s="30">
        <v>18</v>
      </c>
      <c r="E686" s="33" t="s">
        <v>4516</v>
      </c>
      <c r="F686" s="37"/>
      <c r="G686" s="30"/>
    </row>
    <row r="687" spans="2:7" x14ac:dyDescent="0.4">
      <c r="B687" s="30" t="s">
        <v>4178</v>
      </c>
      <c r="C687" s="30" t="s">
        <v>183</v>
      </c>
      <c r="D687" s="30">
        <v>19</v>
      </c>
      <c r="E687" s="33" t="s">
        <v>1326</v>
      </c>
      <c r="F687" s="37"/>
      <c r="G687" s="30"/>
    </row>
    <row r="688" spans="2:7" x14ac:dyDescent="0.4">
      <c r="B688" s="30" t="s">
        <v>4178</v>
      </c>
      <c r="C688" s="30" t="s">
        <v>183</v>
      </c>
      <c r="D688" s="30">
        <v>20</v>
      </c>
      <c r="E688" s="33" t="s">
        <v>4517</v>
      </c>
      <c r="F688" s="37"/>
      <c r="G688" s="30"/>
    </row>
    <row r="689" spans="2:7" x14ac:dyDescent="0.4">
      <c r="B689" s="30" t="s">
        <v>4178</v>
      </c>
      <c r="C689" s="30" t="s">
        <v>183</v>
      </c>
      <c r="D689" s="30">
        <v>21</v>
      </c>
      <c r="E689" s="33" t="s">
        <v>4518</v>
      </c>
      <c r="F689" s="37"/>
      <c r="G689" s="30"/>
    </row>
    <row r="690" spans="2:7" x14ac:dyDescent="0.4">
      <c r="B690" s="30" t="s">
        <v>4178</v>
      </c>
      <c r="C690" s="30" t="s">
        <v>183</v>
      </c>
      <c r="D690" s="30">
        <v>22</v>
      </c>
      <c r="E690" s="33" t="s">
        <v>4520</v>
      </c>
      <c r="F690" s="37"/>
      <c r="G690" s="30"/>
    </row>
    <row r="691" spans="2:7" x14ac:dyDescent="0.4">
      <c r="B691" s="30" t="s">
        <v>4178</v>
      </c>
      <c r="C691" s="30" t="s">
        <v>183</v>
      </c>
      <c r="D691" s="30">
        <v>23</v>
      </c>
      <c r="E691" s="33" t="s">
        <v>309</v>
      </c>
      <c r="F691" s="37"/>
      <c r="G691" s="30"/>
    </row>
    <row r="692" spans="2:7" x14ac:dyDescent="0.4">
      <c r="B692" s="30" t="s">
        <v>4178</v>
      </c>
      <c r="C692" s="30" t="s">
        <v>183</v>
      </c>
      <c r="D692" s="30">
        <v>24</v>
      </c>
      <c r="E692" s="33" t="s">
        <v>746</v>
      </c>
      <c r="F692" s="37"/>
      <c r="G692" s="30"/>
    </row>
    <row r="693" spans="2:7" x14ac:dyDescent="0.4">
      <c r="B693" s="30" t="s">
        <v>4178</v>
      </c>
      <c r="C693" s="30" t="s">
        <v>183</v>
      </c>
      <c r="D693" s="30">
        <v>25</v>
      </c>
      <c r="E693" s="33" t="s">
        <v>4522</v>
      </c>
      <c r="F693" s="37"/>
      <c r="G693" s="30"/>
    </row>
    <row r="694" spans="2:7" x14ac:dyDescent="0.4">
      <c r="B694" s="30" t="s">
        <v>4178</v>
      </c>
      <c r="C694" s="30" t="s">
        <v>183</v>
      </c>
      <c r="D694" s="30">
        <v>26</v>
      </c>
      <c r="E694" s="33" t="s">
        <v>4523</v>
      </c>
      <c r="F694" s="37"/>
      <c r="G694" s="30"/>
    </row>
    <row r="695" spans="2:7" x14ac:dyDescent="0.4">
      <c r="B695" s="30" t="s">
        <v>4178</v>
      </c>
      <c r="C695" s="30" t="s">
        <v>183</v>
      </c>
      <c r="D695" s="30">
        <v>27</v>
      </c>
      <c r="E695" s="33" t="s">
        <v>4524</v>
      </c>
      <c r="F695" s="37"/>
      <c r="G695" s="30"/>
    </row>
    <row r="696" spans="2:7" x14ac:dyDescent="0.4">
      <c r="B696" s="30" t="s">
        <v>4178</v>
      </c>
      <c r="C696" s="30" t="s">
        <v>183</v>
      </c>
      <c r="D696" s="30">
        <v>28</v>
      </c>
      <c r="E696" s="33" t="s">
        <v>486</v>
      </c>
      <c r="F696" s="37"/>
      <c r="G696" s="30"/>
    </row>
    <row r="697" spans="2:7" x14ac:dyDescent="0.4">
      <c r="B697" s="30" t="s">
        <v>4178</v>
      </c>
      <c r="C697" s="30" t="s">
        <v>183</v>
      </c>
      <c r="D697" s="30">
        <v>29</v>
      </c>
      <c r="E697" s="33" t="s">
        <v>4018</v>
      </c>
      <c r="F697" s="37"/>
      <c r="G697" s="30"/>
    </row>
    <row r="698" spans="2:7" x14ac:dyDescent="0.4">
      <c r="B698" s="30" t="s">
        <v>4178</v>
      </c>
      <c r="C698" s="30" t="s">
        <v>183</v>
      </c>
      <c r="D698" s="30">
        <v>30</v>
      </c>
      <c r="E698" s="33" t="s">
        <v>4526</v>
      </c>
      <c r="F698" s="37"/>
      <c r="G698" s="30"/>
    </row>
    <row r="699" spans="2:7" x14ac:dyDescent="0.4">
      <c r="B699" s="30" t="s">
        <v>4178</v>
      </c>
      <c r="C699" s="30" t="s">
        <v>183</v>
      </c>
      <c r="D699" s="30">
        <v>31</v>
      </c>
      <c r="E699" s="33" t="s">
        <v>890</v>
      </c>
      <c r="F699" s="37"/>
      <c r="G699" s="30"/>
    </row>
    <row r="700" spans="2:7" x14ac:dyDescent="0.4">
      <c r="B700" s="30" t="s">
        <v>4178</v>
      </c>
      <c r="C700" s="30" t="s">
        <v>183</v>
      </c>
      <c r="D700" s="30">
        <v>32</v>
      </c>
      <c r="E700" s="33" t="s">
        <v>4528</v>
      </c>
      <c r="F700" s="37"/>
      <c r="G700" s="30"/>
    </row>
    <row r="701" spans="2:7" x14ac:dyDescent="0.4">
      <c r="B701" s="30" t="s">
        <v>4178</v>
      </c>
      <c r="C701" s="30" t="s">
        <v>183</v>
      </c>
      <c r="D701" s="30">
        <v>33</v>
      </c>
      <c r="E701" s="33" t="s">
        <v>4530</v>
      </c>
      <c r="F701" s="37"/>
      <c r="G701" s="30"/>
    </row>
    <row r="702" spans="2:7" x14ac:dyDescent="0.4">
      <c r="B702" s="30" t="s">
        <v>4178</v>
      </c>
      <c r="C702" s="30" t="s">
        <v>183</v>
      </c>
      <c r="D702" s="30">
        <v>34</v>
      </c>
      <c r="E702" s="33" t="s">
        <v>1862</v>
      </c>
      <c r="F702" s="37"/>
      <c r="G702" s="30"/>
    </row>
    <row r="703" spans="2:7" x14ac:dyDescent="0.4">
      <c r="B703" s="30" t="s">
        <v>4178</v>
      </c>
      <c r="C703" s="30" t="s">
        <v>183</v>
      </c>
      <c r="D703" s="30">
        <v>35</v>
      </c>
      <c r="E703" s="33" t="s">
        <v>4531</v>
      </c>
      <c r="F703" s="37"/>
      <c r="G703" s="30"/>
    </row>
    <row r="704" spans="2:7" x14ac:dyDescent="0.4">
      <c r="B704" s="30" t="s">
        <v>4178</v>
      </c>
      <c r="C704" s="30" t="s">
        <v>183</v>
      </c>
      <c r="D704" s="30">
        <v>36</v>
      </c>
      <c r="E704" s="33" t="s">
        <v>4533</v>
      </c>
      <c r="F704" s="37"/>
      <c r="G704" s="30"/>
    </row>
    <row r="705" spans="2:7" x14ac:dyDescent="0.4">
      <c r="B705" s="30" t="s">
        <v>4178</v>
      </c>
      <c r="C705" s="30" t="s">
        <v>183</v>
      </c>
      <c r="D705" s="30">
        <v>37</v>
      </c>
      <c r="E705" s="33" t="s">
        <v>4534</v>
      </c>
      <c r="F705" s="37"/>
      <c r="G705" s="30"/>
    </row>
    <row r="706" spans="2:7" x14ac:dyDescent="0.4">
      <c r="B706" s="30" t="s">
        <v>4178</v>
      </c>
      <c r="C706" s="30" t="s">
        <v>183</v>
      </c>
      <c r="D706" s="30">
        <v>38</v>
      </c>
      <c r="E706" s="33" t="s">
        <v>3653</v>
      </c>
      <c r="F706" s="37"/>
      <c r="G706" s="30"/>
    </row>
    <row r="707" spans="2:7" x14ac:dyDescent="0.4">
      <c r="B707" s="30" t="s">
        <v>4178</v>
      </c>
      <c r="C707" s="30" t="s">
        <v>183</v>
      </c>
      <c r="D707" s="30">
        <v>39</v>
      </c>
      <c r="E707" s="33" t="s">
        <v>4537</v>
      </c>
      <c r="F707" s="37"/>
      <c r="G707" s="30"/>
    </row>
    <row r="708" spans="2:7" x14ac:dyDescent="0.4">
      <c r="B708" s="30" t="s">
        <v>4178</v>
      </c>
      <c r="C708" s="30" t="s">
        <v>183</v>
      </c>
      <c r="D708" s="30">
        <v>40</v>
      </c>
      <c r="E708" s="33" t="s">
        <v>4540</v>
      </c>
      <c r="F708" s="37"/>
      <c r="G708" s="30"/>
    </row>
    <row r="709" spans="2:7" x14ac:dyDescent="0.4">
      <c r="B709" s="30" t="s">
        <v>4178</v>
      </c>
      <c r="C709" s="30" t="s">
        <v>183</v>
      </c>
      <c r="D709" s="30">
        <v>41</v>
      </c>
      <c r="E709" s="33" t="s">
        <v>4541</v>
      </c>
      <c r="F709" s="37"/>
      <c r="G709" s="30"/>
    </row>
    <row r="710" spans="2:7" x14ac:dyDescent="0.4">
      <c r="B710" s="30" t="s">
        <v>4178</v>
      </c>
      <c r="C710" s="30" t="s">
        <v>183</v>
      </c>
      <c r="D710" s="30">
        <v>42</v>
      </c>
      <c r="E710" s="33" t="s">
        <v>3026</v>
      </c>
      <c r="F710" s="37"/>
      <c r="G710" s="30"/>
    </row>
    <row r="711" spans="2:7" x14ac:dyDescent="0.4">
      <c r="B711" s="30" t="s">
        <v>4178</v>
      </c>
      <c r="C711" s="30" t="s">
        <v>183</v>
      </c>
      <c r="D711" s="30">
        <v>43</v>
      </c>
      <c r="E711" s="33" t="s">
        <v>259</v>
      </c>
      <c r="F711" s="37"/>
      <c r="G711" s="30"/>
    </row>
    <row r="712" spans="2:7" x14ac:dyDescent="0.4">
      <c r="B712" s="30" t="s">
        <v>4178</v>
      </c>
      <c r="C712" s="30" t="s">
        <v>183</v>
      </c>
      <c r="D712" s="30">
        <v>44</v>
      </c>
      <c r="E712" s="33" t="s">
        <v>4060</v>
      </c>
      <c r="F712" s="37"/>
      <c r="G712" s="30"/>
    </row>
    <row r="713" spans="2:7" x14ac:dyDescent="0.4">
      <c r="B713" s="30" t="s">
        <v>4178</v>
      </c>
      <c r="C713" s="30" t="s">
        <v>183</v>
      </c>
      <c r="D713" s="30">
        <v>45</v>
      </c>
      <c r="E713" s="33" t="s">
        <v>3336</v>
      </c>
      <c r="F713" s="37"/>
      <c r="G713" s="30"/>
    </row>
    <row r="714" spans="2:7" x14ac:dyDescent="0.4">
      <c r="B714" s="30" t="s">
        <v>4178</v>
      </c>
      <c r="C714" s="30" t="s">
        <v>183</v>
      </c>
      <c r="D714" s="30">
        <v>46</v>
      </c>
      <c r="E714" s="33" t="s">
        <v>4543</v>
      </c>
      <c r="F714" s="37"/>
      <c r="G714" s="30"/>
    </row>
    <row r="715" spans="2:7" x14ac:dyDescent="0.4">
      <c r="B715" s="30" t="s">
        <v>4178</v>
      </c>
      <c r="C715" s="30" t="s">
        <v>183</v>
      </c>
      <c r="D715" s="30">
        <v>47</v>
      </c>
      <c r="E715" s="33" t="s">
        <v>4546</v>
      </c>
      <c r="F715" s="37"/>
      <c r="G715" s="30"/>
    </row>
    <row r="716" spans="2:7" x14ac:dyDescent="0.4">
      <c r="B716" s="30" t="s">
        <v>4178</v>
      </c>
      <c r="C716" s="30" t="s">
        <v>183</v>
      </c>
      <c r="D716" s="30">
        <v>48</v>
      </c>
      <c r="E716" s="33" t="s">
        <v>1110</v>
      </c>
      <c r="F716" s="37"/>
      <c r="G716" s="30"/>
    </row>
    <row r="717" spans="2:7" x14ac:dyDescent="0.4">
      <c r="B717" s="30" t="s">
        <v>4178</v>
      </c>
      <c r="C717" s="30" t="s">
        <v>183</v>
      </c>
      <c r="D717" s="30">
        <v>49</v>
      </c>
      <c r="E717" s="33" t="s">
        <v>4548</v>
      </c>
      <c r="F717" s="37"/>
      <c r="G717" s="30"/>
    </row>
    <row r="718" spans="2:7" x14ac:dyDescent="0.4">
      <c r="B718" s="30" t="s">
        <v>4178</v>
      </c>
      <c r="C718" s="30" t="s">
        <v>183</v>
      </c>
      <c r="D718" s="30">
        <v>50</v>
      </c>
      <c r="E718" s="33" t="s">
        <v>4550</v>
      </c>
      <c r="F718" s="37"/>
      <c r="G718" s="30"/>
    </row>
    <row r="719" spans="2:7" x14ac:dyDescent="0.4">
      <c r="B719" s="30" t="s">
        <v>4178</v>
      </c>
      <c r="C719" s="30" t="s">
        <v>183</v>
      </c>
      <c r="D719" s="30">
        <v>51</v>
      </c>
      <c r="E719" s="33" t="s">
        <v>4100</v>
      </c>
      <c r="F719" s="37"/>
      <c r="G719" s="30"/>
    </row>
    <row r="720" spans="2:7" x14ac:dyDescent="0.4">
      <c r="B720" s="30" t="s">
        <v>4178</v>
      </c>
      <c r="C720" s="30" t="s">
        <v>183</v>
      </c>
      <c r="D720" s="30">
        <v>52</v>
      </c>
      <c r="E720" s="33" t="s">
        <v>4552</v>
      </c>
      <c r="F720" s="37"/>
      <c r="G720" s="30"/>
    </row>
    <row r="721" spans="2:7" x14ac:dyDescent="0.4">
      <c r="B721" s="30" t="s">
        <v>4178</v>
      </c>
      <c r="C721" s="30" t="s">
        <v>183</v>
      </c>
      <c r="D721" s="30">
        <v>53</v>
      </c>
      <c r="E721" s="33" t="s">
        <v>4553</v>
      </c>
      <c r="F721" s="37"/>
      <c r="G721" s="30"/>
    </row>
    <row r="722" spans="2:7" x14ac:dyDescent="0.4">
      <c r="B722" s="30" t="s">
        <v>4178</v>
      </c>
      <c r="C722" s="30" t="s">
        <v>183</v>
      </c>
      <c r="D722" s="30">
        <v>54</v>
      </c>
      <c r="E722" s="33" t="s">
        <v>4554</v>
      </c>
      <c r="F722" s="37"/>
      <c r="G722" s="30"/>
    </row>
    <row r="723" spans="2:7" x14ac:dyDescent="0.4">
      <c r="B723" s="30" t="s">
        <v>4178</v>
      </c>
      <c r="C723" s="30" t="s">
        <v>183</v>
      </c>
      <c r="D723" s="30">
        <v>55</v>
      </c>
      <c r="E723" s="33" t="s">
        <v>2884</v>
      </c>
      <c r="F723" s="37"/>
      <c r="G723" s="30"/>
    </row>
    <row r="724" spans="2:7" x14ac:dyDescent="0.4">
      <c r="B724" s="30" t="s">
        <v>4178</v>
      </c>
      <c r="C724" s="30" t="s">
        <v>183</v>
      </c>
      <c r="D724" s="30">
        <v>56</v>
      </c>
      <c r="E724" s="33" t="s">
        <v>2569</v>
      </c>
      <c r="F724" s="37"/>
      <c r="G724" s="30"/>
    </row>
    <row r="725" spans="2:7" x14ac:dyDescent="0.4">
      <c r="B725" s="30" t="s">
        <v>4178</v>
      </c>
      <c r="C725" s="30" t="s">
        <v>183</v>
      </c>
      <c r="D725" s="30">
        <v>57</v>
      </c>
      <c r="E725" s="33" t="s">
        <v>4555</v>
      </c>
      <c r="F725" s="37"/>
      <c r="G725" s="30"/>
    </row>
    <row r="726" spans="2:7" x14ac:dyDescent="0.4">
      <c r="B726" s="30" t="s">
        <v>4178</v>
      </c>
      <c r="C726" s="30" t="s">
        <v>183</v>
      </c>
      <c r="D726" s="30">
        <v>58</v>
      </c>
      <c r="E726" s="33" t="s">
        <v>1561</v>
      </c>
      <c r="F726" s="37"/>
      <c r="G726" s="30"/>
    </row>
    <row r="727" spans="2:7" x14ac:dyDescent="0.4">
      <c r="B727" s="30" t="s">
        <v>4178</v>
      </c>
      <c r="C727" s="30" t="s">
        <v>183</v>
      </c>
      <c r="D727" s="30">
        <v>59</v>
      </c>
      <c r="E727" s="33" t="s">
        <v>4556</v>
      </c>
      <c r="F727" s="37"/>
      <c r="G727" s="30"/>
    </row>
    <row r="728" spans="2:7" x14ac:dyDescent="0.4">
      <c r="B728" s="30" t="s">
        <v>4178</v>
      </c>
      <c r="C728" s="30" t="s">
        <v>183</v>
      </c>
      <c r="D728" s="30">
        <v>60</v>
      </c>
      <c r="E728" s="33" t="s">
        <v>4103</v>
      </c>
      <c r="F728" s="37"/>
      <c r="G728" s="30"/>
    </row>
    <row r="729" spans="2:7" x14ac:dyDescent="0.4">
      <c r="B729" s="30" t="s">
        <v>4178</v>
      </c>
      <c r="C729" s="30" t="s">
        <v>183</v>
      </c>
      <c r="D729" s="30">
        <v>61</v>
      </c>
      <c r="E729" s="33" t="s">
        <v>4557</v>
      </c>
      <c r="F729" s="37"/>
      <c r="G729" s="30"/>
    </row>
    <row r="730" spans="2:7" x14ac:dyDescent="0.4">
      <c r="B730" s="30" t="s">
        <v>4178</v>
      </c>
      <c r="C730" s="30" t="s">
        <v>183</v>
      </c>
      <c r="D730" s="30">
        <v>62</v>
      </c>
      <c r="E730" s="33" t="s">
        <v>4558</v>
      </c>
      <c r="F730" s="37"/>
      <c r="G730" s="30"/>
    </row>
    <row r="731" spans="2:7" x14ac:dyDescent="0.4">
      <c r="B731" s="30" t="s">
        <v>4178</v>
      </c>
      <c r="C731" s="30" t="s">
        <v>183</v>
      </c>
      <c r="D731" s="30">
        <v>63</v>
      </c>
      <c r="E731" s="33" t="s">
        <v>2373</v>
      </c>
      <c r="F731" s="37"/>
      <c r="G731" s="30"/>
    </row>
    <row r="732" spans="2:7" x14ac:dyDescent="0.4">
      <c r="B732" s="30" t="s">
        <v>4178</v>
      </c>
      <c r="C732" s="30" t="s">
        <v>183</v>
      </c>
      <c r="D732" s="30">
        <v>64</v>
      </c>
      <c r="E732" s="33" t="s">
        <v>2400</v>
      </c>
      <c r="F732" s="37"/>
      <c r="G732" s="30"/>
    </row>
    <row r="733" spans="2:7" x14ac:dyDescent="0.4">
      <c r="B733" s="30" t="s">
        <v>4178</v>
      </c>
      <c r="C733" s="30" t="s">
        <v>183</v>
      </c>
      <c r="D733" s="30">
        <v>65</v>
      </c>
      <c r="E733" s="33" t="s">
        <v>2438</v>
      </c>
      <c r="F733" s="37"/>
      <c r="G733" s="30"/>
    </row>
    <row r="734" spans="2:7" x14ac:dyDescent="0.4">
      <c r="B734" s="30" t="s">
        <v>4178</v>
      </c>
      <c r="C734" s="30" t="s">
        <v>183</v>
      </c>
      <c r="D734" s="30">
        <v>66</v>
      </c>
      <c r="E734" s="33" t="s">
        <v>4559</v>
      </c>
      <c r="F734" s="37"/>
      <c r="G734" s="30"/>
    </row>
    <row r="735" spans="2:7" x14ac:dyDescent="0.4">
      <c r="B735" s="30" t="s">
        <v>4178</v>
      </c>
      <c r="C735" s="30" t="s">
        <v>183</v>
      </c>
      <c r="D735" s="30">
        <v>67</v>
      </c>
      <c r="E735" s="33" t="s">
        <v>4561</v>
      </c>
      <c r="F735" s="37"/>
      <c r="G735" s="30"/>
    </row>
    <row r="736" spans="2:7" x14ac:dyDescent="0.4">
      <c r="B736" s="30" t="s">
        <v>4178</v>
      </c>
      <c r="C736" s="30" t="s">
        <v>183</v>
      </c>
      <c r="D736" s="30">
        <v>68</v>
      </c>
      <c r="E736" s="33" t="s">
        <v>3999</v>
      </c>
      <c r="F736" s="37"/>
      <c r="G736" s="30"/>
    </row>
    <row r="737" spans="2:7" x14ac:dyDescent="0.4">
      <c r="B737" s="30" t="s">
        <v>4178</v>
      </c>
      <c r="C737" s="30" t="s">
        <v>183</v>
      </c>
      <c r="D737" s="30">
        <v>69</v>
      </c>
      <c r="E737" s="33" t="s">
        <v>4563</v>
      </c>
      <c r="F737" s="37"/>
      <c r="G737" s="30"/>
    </row>
    <row r="738" spans="2:7" x14ac:dyDescent="0.4">
      <c r="B738" s="30" t="s">
        <v>4178</v>
      </c>
      <c r="C738" s="30" t="s">
        <v>183</v>
      </c>
      <c r="D738" s="30">
        <v>70</v>
      </c>
      <c r="E738" s="33" t="s">
        <v>3952</v>
      </c>
      <c r="F738" s="37"/>
      <c r="G738" s="30"/>
    </row>
    <row r="739" spans="2:7" x14ac:dyDescent="0.4">
      <c r="B739" s="30" t="s">
        <v>4178</v>
      </c>
      <c r="C739" s="30" t="s">
        <v>183</v>
      </c>
      <c r="D739" s="30">
        <v>71</v>
      </c>
      <c r="E739" s="33" t="s">
        <v>2019</v>
      </c>
      <c r="F739" s="37"/>
      <c r="G739" s="30"/>
    </row>
    <row r="740" spans="2:7" x14ac:dyDescent="0.4">
      <c r="B740" s="30" t="s">
        <v>4178</v>
      </c>
      <c r="C740" s="30" t="s">
        <v>183</v>
      </c>
      <c r="D740" s="30">
        <v>72</v>
      </c>
      <c r="E740" s="33" t="s">
        <v>4564</v>
      </c>
      <c r="F740" s="37"/>
      <c r="G740" s="30"/>
    </row>
    <row r="741" spans="2:7" x14ac:dyDescent="0.4">
      <c r="B741" s="30" t="s">
        <v>4178</v>
      </c>
      <c r="C741" s="30" t="s">
        <v>183</v>
      </c>
      <c r="D741" s="30">
        <v>73</v>
      </c>
      <c r="E741" s="33" t="s">
        <v>4012</v>
      </c>
      <c r="F741" s="37"/>
      <c r="G741" s="30"/>
    </row>
    <row r="742" spans="2:7" x14ac:dyDescent="0.4">
      <c r="B742" s="30" t="s">
        <v>4178</v>
      </c>
      <c r="C742" s="30" t="s">
        <v>183</v>
      </c>
      <c r="D742" s="30">
        <v>74</v>
      </c>
      <c r="E742" s="33" t="s">
        <v>2356</v>
      </c>
      <c r="F742" s="37"/>
      <c r="G742" s="30"/>
    </row>
    <row r="743" spans="2:7" x14ac:dyDescent="0.4">
      <c r="B743" s="30" t="s">
        <v>4178</v>
      </c>
      <c r="C743" s="30" t="s">
        <v>183</v>
      </c>
      <c r="D743" s="30">
        <v>75</v>
      </c>
      <c r="E743" s="33" t="s">
        <v>251</v>
      </c>
      <c r="F743" s="37"/>
      <c r="G743" s="30"/>
    </row>
    <row r="744" spans="2:7" x14ac:dyDescent="0.4">
      <c r="B744" s="30" t="s">
        <v>4178</v>
      </c>
      <c r="C744" s="30" t="s">
        <v>183</v>
      </c>
      <c r="D744" s="30">
        <v>76</v>
      </c>
      <c r="E744" s="30" t="s">
        <v>2874</v>
      </c>
      <c r="F744" s="37"/>
      <c r="G744" s="30"/>
    </row>
    <row r="745" spans="2:7" x14ac:dyDescent="0.4">
      <c r="B745" s="30" t="s">
        <v>4178</v>
      </c>
      <c r="C745" s="30" t="s">
        <v>183</v>
      </c>
      <c r="D745" s="30">
        <v>77</v>
      </c>
      <c r="E745" s="30" t="s">
        <v>2402</v>
      </c>
      <c r="F745" s="37"/>
      <c r="G745" s="30"/>
    </row>
    <row r="746" spans="2:7" x14ac:dyDescent="0.4">
      <c r="B746" s="30" t="s">
        <v>4178</v>
      </c>
      <c r="C746" s="30" t="s">
        <v>183</v>
      </c>
      <c r="D746" s="30">
        <v>78</v>
      </c>
      <c r="E746" s="30" t="s">
        <v>585</v>
      </c>
      <c r="F746" s="37"/>
      <c r="G746" s="30"/>
    </row>
    <row r="747" spans="2:7" x14ac:dyDescent="0.4">
      <c r="B747" s="30" t="s">
        <v>4178</v>
      </c>
      <c r="C747" s="30" t="s">
        <v>183</v>
      </c>
      <c r="D747" s="30">
        <v>79</v>
      </c>
      <c r="E747" s="30" t="s">
        <v>2849</v>
      </c>
      <c r="F747" s="37"/>
      <c r="G747" s="30"/>
    </row>
    <row r="748" spans="2:7" x14ac:dyDescent="0.4">
      <c r="B748" s="30" t="s">
        <v>4178</v>
      </c>
      <c r="C748" s="30" t="s">
        <v>183</v>
      </c>
      <c r="D748" s="30">
        <v>80</v>
      </c>
      <c r="E748" s="30" t="s">
        <v>124</v>
      </c>
      <c r="F748" s="37"/>
      <c r="G748" s="30"/>
    </row>
    <row r="749" spans="2:7" x14ac:dyDescent="0.4">
      <c r="B749" s="30" t="s">
        <v>4178</v>
      </c>
      <c r="C749" s="30" t="s">
        <v>183</v>
      </c>
      <c r="D749" s="30">
        <v>81</v>
      </c>
      <c r="E749" s="33" t="s">
        <v>4565</v>
      </c>
      <c r="F749" s="37"/>
      <c r="G749" s="30"/>
    </row>
    <row r="750" spans="2:7" x14ac:dyDescent="0.4">
      <c r="B750" s="30" t="s">
        <v>4178</v>
      </c>
      <c r="C750" s="30" t="s">
        <v>183</v>
      </c>
      <c r="D750" s="30">
        <v>82</v>
      </c>
      <c r="E750" s="33" t="s">
        <v>3115</v>
      </c>
      <c r="F750" s="37"/>
      <c r="G750" s="30"/>
    </row>
    <row r="751" spans="2:7" x14ac:dyDescent="0.4">
      <c r="B751" s="30" t="s">
        <v>4178</v>
      </c>
      <c r="C751" s="30" t="s">
        <v>183</v>
      </c>
      <c r="D751" s="30">
        <v>83</v>
      </c>
      <c r="E751" s="33" t="s">
        <v>4566</v>
      </c>
      <c r="F751" s="37"/>
      <c r="G751" s="30"/>
    </row>
    <row r="752" spans="2:7" x14ac:dyDescent="0.4">
      <c r="B752" s="30" t="s">
        <v>4178</v>
      </c>
      <c r="C752" s="30" t="s">
        <v>183</v>
      </c>
      <c r="D752" s="30">
        <v>84</v>
      </c>
      <c r="E752" s="33" t="s">
        <v>2293</v>
      </c>
      <c r="F752" s="37"/>
      <c r="G752" s="30"/>
    </row>
    <row r="753" spans="2:7" x14ac:dyDescent="0.4">
      <c r="B753" s="30" t="s">
        <v>4178</v>
      </c>
      <c r="C753" s="30" t="s">
        <v>183</v>
      </c>
      <c r="D753" s="30">
        <v>85</v>
      </c>
      <c r="E753" s="33" t="s">
        <v>4567</v>
      </c>
      <c r="F753" s="37"/>
      <c r="G753" s="30"/>
    </row>
    <row r="754" spans="2:7" x14ac:dyDescent="0.4">
      <c r="B754" s="30" t="s">
        <v>4178</v>
      </c>
      <c r="C754" s="30" t="s">
        <v>183</v>
      </c>
      <c r="D754" s="30">
        <v>86</v>
      </c>
      <c r="E754" s="33" t="s">
        <v>4569</v>
      </c>
      <c r="F754" s="37"/>
      <c r="G754" s="30"/>
    </row>
    <row r="755" spans="2:7" x14ac:dyDescent="0.4">
      <c r="B755" s="30" t="s">
        <v>4178</v>
      </c>
      <c r="C755" s="30" t="s">
        <v>183</v>
      </c>
      <c r="D755" s="30">
        <v>87</v>
      </c>
      <c r="E755" s="33" t="s">
        <v>29</v>
      </c>
      <c r="F755" s="37"/>
      <c r="G755" s="30"/>
    </row>
    <row r="756" spans="2:7" x14ac:dyDescent="0.4">
      <c r="B756" s="30" t="s">
        <v>4178</v>
      </c>
      <c r="C756" s="30" t="s">
        <v>183</v>
      </c>
      <c r="D756" s="30">
        <v>88</v>
      </c>
      <c r="E756" s="33" t="s">
        <v>4570</v>
      </c>
      <c r="F756" s="37"/>
      <c r="G756" s="30"/>
    </row>
    <row r="757" spans="2:7" x14ac:dyDescent="0.4">
      <c r="B757" s="30" t="s">
        <v>4178</v>
      </c>
      <c r="C757" s="30" t="s">
        <v>183</v>
      </c>
      <c r="D757" s="30">
        <v>89</v>
      </c>
      <c r="E757" s="33" t="s">
        <v>4573</v>
      </c>
      <c r="F757" s="37"/>
      <c r="G757" s="30"/>
    </row>
    <row r="758" spans="2:7" x14ac:dyDescent="0.4">
      <c r="B758" s="30" t="s">
        <v>4178</v>
      </c>
      <c r="C758" s="30" t="s">
        <v>183</v>
      </c>
      <c r="D758" s="30">
        <v>90</v>
      </c>
      <c r="E758" s="33" t="s">
        <v>703</v>
      </c>
      <c r="F758" s="37"/>
      <c r="G758" s="30"/>
    </row>
    <row r="759" spans="2:7" x14ac:dyDescent="0.4">
      <c r="B759" s="30" t="s">
        <v>4178</v>
      </c>
      <c r="C759" s="30" t="s">
        <v>183</v>
      </c>
      <c r="D759" s="30">
        <v>91</v>
      </c>
      <c r="E759" s="33" t="s">
        <v>4575</v>
      </c>
      <c r="F759" s="37"/>
      <c r="G759" s="30"/>
    </row>
    <row r="760" spans="2:7" x14ac:dyDescent="0.4">
      <c r="B760" s="30" t="s">
        <v>4178</v>
      </c>
      <c r="C760" s="30" t="s">
        <v>183</v>
      </c>
      <c r="D760" s="30">
        <v>92</v>
      </c>
      <c r="E760" s="33" t="s">
        <v>2919</v>
      </c>
      <c r="F760" s="37"/>
      <c r="G760" s="30"/>
    </row>
    <row r="761" spans="2:7" x14ac:dyDescent="0.4">
      <c r="B761" s="30" t="s">
        <v>4178</v>
      </c>
      <c r="C761" s="30" t="s">
        <v>183</v>
      </c>
      <c r="D761" s="30">
        <v>93</v>
      </c>
      <c r="E761" s="33" t="s">
        <v>4576</v>
      </c>
      <c r="F761" s="37"/>
      <c r="G761" s="30"/>
    </row>
    <row r="762" spans="2:7" x14ac:dyDescent="0.4">
      <c r="B762" s="30" t="s">
        <v>4178</v>
      </c>
      <c r="C762" s="30" t="s">
        <v>183</v>
      </c>
      <c r="D762" s="30">
        <v>94</v>
      </c>
      <c r="E762" s="33" t="s">
        <v>4577</v>
      </c>
      <c r="F762" s="37"/>
      <c r="G762" s="30"/>
    </row>
    <row r="763" spans="2:7" x14ac:dyDescent="0.4">
      <c r="B763" s="30" t="s">
        <v>4178</v>
      </c>
      <c r="C763" s="30" t="s">
        <v>183</v>
      </c>
      <c r="D763" s="30">
        <v>95</v>
      </c>
      <c r="E763" s="33" t="s">
        <v>4580</v>
      </c>
      <c r="F763" s="37"/>
      <c r="G763" s="30"/>
    </row>
    <row r="764" spans="2:7" x14ac:dyDescent="0.4">
      <c r="B764" s="30" t="s">
        <v>4178</v>
      </c>
      <c r="C764" s="30" t="s">
        <v>183</v>
      </c>
      <c r="D764" s="30">
        <v>96</v>
      </c>
      <c r="E764" s="33" t="s">
        <v>4581</v>
      </c>
      <c r="F764" s="37"/>
      <c r="G764" s="30"/>
    </row>
    <row r="765" spans="2:7" x14ac:dyDescent="0.4">
      <c r="B765" s="30" t="s">
        <v>4178</v>
      </c>
      <c r="C765" s="30" t="s">
        <v>183</v>
      </c>
      <c r="D765" s="30">
        <v>97</v>
      </c>
      <c r="E765" s="33" t="s">
        <v>4582</v>
      </c>
      <c r="F765" s="37"/>
      <c r="G765" s="30"/>
    </row>
    <row r="766" spans="2:7" x14ac:dyDescent="0.4">
      <c r="B766" s="30" t="s">
        <v>4178</v>
      </c>
      <c r="C766" s="30" t="s">
        <v>183</v>
      </c>
      <c r="D766" s="30">
        <v>98</v>
      </c>
      <c r="E766" s="33" t="s">
        <v>2910</v>
      </c>
      <c r="F766" s="37"/>
      <c r="G766" s="30"/>
    </row>
    <row r="767" spans="2:7" x14ac:dyDescent="0.4">
      <c r="B767" s="30" t="s">
        <v>4178</v>
      </c>
      <c r="C767" s="30" t="s">
        <v>183</v>
      </c>
      <c r="D767" s="30">
        <v>99</v>
      </c>
      <c r="E767" s="33" t="s">
        <v>4583</v>
      </c>
      <c r="F767" s="37"/>
      <c r="G767" s="30"/>
    </row>
    <row r="768" spans="2:7" x14ac:dyDescent="0.4">
      <c r="B768" s="30" t="s">
        <v>4178</v>
      </c>
      <c r="C768" s="30" t="s">
        <v>183</v>
      </c>
      <c r="D768" s="30">
        <v>100</v>
      </c>
      <c r="E768" s="33" t="s">
        <v>4584</v>
      </c>
      <c r="F768" s="37"/>
      <c r="G768" s="30"/>
    </row>
    <row r="769" spans="2:7" x14ac:dyDescent="0.4">
      <c r="B769" s="30" t="s">
        <v>4178</v>
      </c>
      <c r="C769" s="30" t="s">
        <v>183</v>
      </c>
      <c r="D769" s="30">
        <v>101</v>
      </c>
      <c r="E769" s="33" t="s">
        <v>2022</v>
      </c>
      <c r="F769" s="37"/>
      <c r="G769" s="30"/>
    </row>
    <row r="770" spans="2:7" x14ac:dyDescent="0.4">
      <c r="B770" s="30" t="s">
        <v>4178</v>
      </c>
      <c r="C770" s="30" t="s">
        <v>183</v>
      </c>
      <c r="D770" s="30">
        <v>102</v>
      </c>
      <c r="E770" s="33" t="s">
        <v>4586</v>
      </c>
      <c r="F770" s="37"/>
      <c r="G770" s="30"/>
    </row>
    <row r="771" spans="2:7" x14ac:dyDescent="0.4">
      <c r="B771" s="30" t="s">
        <v>4178</v>
      </c>
      <c r="C771" s="30" t="s">
        <v>183</v>
      </c>
      <c r="D771" s="30">
        <v>103</v>
      </c>
      <c r="E771" s="33" t="s">
        <v>4112</v>
      </c>
      <c r="F771" s="37"/>
      <c r="G771" s="30"/>
    </row>
    <row r="772" spans="2:7" x14ac:dyDescent="0.4">
      <c r="B772" s="30" t="s">
        <v>4178</v>
      </c>
      <c r="C772" s="30" t="s">
        <v>183</v>
      </c>
      <c r="D772" s="30">
        <v>104</v>
      </c>
      <c r="E772" s="33" t="s">
        <v>3858</v>
      </c>
      <c r="F772" s="37"/>
      <c r="G772" s="30"/>
    </row>
    <row r="773" spans="2:7" x14ac:dyDescent="0.4">
      <c r="B773" s="30" t="s">
        <v>4178</v>
      </c>
      <c r="C773" s="30" t="s">
        <v>183</v>
      </c>
      <c r="D773" s="30">
        <v>105</v>
      </c>
      <c r="E773" s="33" t="s">
        <v>1772</v>
      </c>
      <c r="F773" s="37"/>
      <c r="G773" s="30"/>
    </row>
    <row r="774" spans="2:7" x14ac:dyDescent="0.4">
      <c r="B774" s="30" t="s">
        <v>4178</v>
      </c>
      <c r="C774" s="30" t="s">
        <v>183</v>
      </c>
      <c r="D774" s="30">
        <v>106</v>
      </c>
      <c r="E774" s="33" t="s">
        <v>3900</v>
      </c>
      <c r="F774" s="37"/>
      <c r="G774" s="30"/>
    </row>
    <row r="775" spans="2:7" x14ac:dyDescent="0.4">
      <c r="B775" s="30" t="s">
        <v>4178</v>
      </c>
      <c r="C775" s="30" t="s">
        <v>183</v>
      </c>
      <c r="D775" s="30">
        <v>107</v>
      </c>
      <c r="E775" s="33" t="s">
        <v>734</v>
      </c>
      <c r="F775" s="37"/>
      <c r="G775" s="30"/>
    </row>
    <row r="776" spans="2:7" x14ac:dyDescent="0.4">
      <c r="B776" s="30" t="s">
        <v>4178</v>
      </c>
      <c r="C776" s="30" t="s">
        <v>183</v>
      </c>
      <c r="D776" s="30">
        <v>108</v>
      </c>
      <c r="E776" s="33" t="s">
        <v>789</v>
      </c>
      <c r="F776" s="37"/>
      <c r="G776" s="30"/>
    </row>
    <row r="777" spans="2:7" x14ac:dyDescent="0.4">
      <c r="B777" s="30" t="s">
        <v>4178</v>
      </c>
      <c r="C777" s="30" t="s">
        <v>183</v>
      </c>
      <c r="D777" s="30">
        <v>109</v>
      </c>
      <c r="E777" s="33" t="s">
        <v>3053</v>
      </c>
      <c r="F777" s="37"/>
      <c r="G777" s="30"/>
    </row>
    <row r="778" spans="2:7" x14ac:dyDescent="0.4">
      <c r="B778" s="30" t="s">
        <v>4178</v>
      </c>
      <c r="C778" s="30" t="s">
        <v>183</v>
      </c>
      <c r="D778" s="30">
        <v>110</v>
      </c>
      <c r="E778" s="33" t="s">
        <v>964</v>
      </c>
      <c r="F778" s="37"/>
      <c r="G778" s="30"/>
    </row>
    <row r="779" spans="2:7" x14ac:dyDescent="0.4">
      <c r="B779" s="30" t="s">
        <v>4178</v>
      </c>
      <c r="C779" s="30" t="s">
        <v>183</v>
      </c>
      <c r="D779" s="30">
        <v>111</v>
      </c>
      <c r="E779" s="33" t="s">
        <v>4588</v>
      </c>
      <c r="F779" s="37"/>
      <c r="G779" s="30"/>
    </row>
    <row r="780" spans="2:7" x14ac:dyDescent="0.4">
      <c r="B780" s="30" t="s">
        <v>4178</v>
      </c>
      <c r="C780" s="30" t="s">
        <v>183</v>
      </c>
      <c r="D780" s="30">
        <v>112</v>
      </c>
      <c r="E780" s="33" t="s">
        <v>1463</v>
      </c>
      <c r="F780" s="37"/>
      <c r="G780" s="30"/>
    </row>
    <row r="781" spans="2:7" x14ac:dyDescent="0.4">
      <c r="B781" s="30" t="s">
        <v>4178</v>
      </c>
      <c r="C781" s="30" t="s">
        <v>183</v>
      </c>
      <c r="D781" s="30">
        <v>113</v>
      </c>
      <c r="E781" s="33" t="s">
        <v>1520</v>
      </c>
      <c r="F781" s="37"/>
      <c r="G781" s="30"/>
    </row>
    <row r="782" spans="2:7" x14ac:dyDescent="0.4">
      <c r="B782" s="30" t="s">
        <v>4178</v>
      </c>
      <c r="C782" s="30" t="s">
        <v>183</v>
      </c>
      <c r="D782" s="30">
        <v>114</v>
      </c>
      <c r="E782" s="33" t="s">
        <v>2989</v>
      </c>
      <c r="F782" s="37"/>
      <c r="G782" s="30"/>
    </row>
    <row r="783" spans="2:7" x14ac:dyDescent="0.4">
      <c r="B783" s="30" t="s">
        <v>4178</v>
      </c>
      <c r="C783" s="30" t="s">
        <v>183</v>
      </c>
      <c r="D783" s="30">
        <v>115</v>
      </c>
      <c r="E783" s="33" t="s">
        <v>4589</v>
      </c>
      <c r="F783" s="37"/>
      <c r="G783" s="30"/>
    </row>
    <row r="784" spans="2:7" x14ac:dyDescent="0.4">
      <c r="B784" s="30" t="s">
        <v>4178</v>
      </c>
      <c r="C784" s="30" t="s">
        <v>183</v>
      </c>
      <c r="D784" s="30">
        <v>116</v>
      </c>
      <c r="E784" s="33" t="s">
        <v>4590</v>
      </c>
      <c r="F784" s="37"/>
      <c r="G784" s="30"/>
    </row>
    <row r="785" spans="2:7" x14ac:dyDescent="0.4">
      <c r="B785" s="30" t="s">
        <v>4178</v>
      </c>
      <c r="C785" s="30" t="s">
        <v>183</v>
      </c>
      <c r="D785" s="30">
        <v>117</v>
      </c>
      <c r="E785" s="33" t="s">
        <v>4591</v>
      </c>
      <c r="F785" s="37"/>
      <c r="G785" s="30"/>
    </row>
    <row r="786" spans="2:7" x14ac:dyDescent="0.4">
      <c r="B786" s="30" t="s">
        <v>4178</v>
      </c>
      <c r="C786" s="30" t="s">
        <v>183</v>
      </c>
      <c r="D786" s="30">
        <v>118</v>
      </c>
      <c r="E786" s="33" t="s">
        <v>3258</v>
      </c>
      <c r="F786" s="37"/>
      <c r="G786" s="30"/>
    </row>
    <row r="787" spans="2:7" x14ac:dyDescent="0.4">
      <c r="B787" s="30" t="s">
        <v>4178</v>
      </c>
      <c r="C787" s="30" t="s">
        <v>183</v>
      </c>
      <c r="D787" s="30">
        <v>119</v>
      </c>
      <c r="E787" s="33" t="s">
        <v>336</v>
      </c>
      <c r="F787" s="37"/>
      <c r="G787" s="30"/>
    </row>
    <row r="788" spans="2:7" x14ac:dyDescent="0.4">
      <c r="B788" s="30" t="s">
        <v>4178</v>
      </c>
      <c r="C788" s="30" t="s">
        <v>183</v>
      </c>
      <c r="D788" s="30">
        <v>120</v>
      </c>
      <c r="E788" s="33" t="s">
        <v>4318</v>
      </c>
      <c r="F788" s="37"/>
      <c r="G788" s="30"/>
    </row>
    <row r="789" spans="2:7" x14ac:dyDescent="0.4">
      <c r="B789" s="30" t="s">
        <v>4178</v>
      </c>
      <c r="C789" s="30" t="s">
        <v>183</v>
      </c>
      <c r="D789" s="30">
        <v>121</v>
      </c>
      <c r="E789" s="33" t="s">
        <v>327</v>
      </c>
      <c r="F789" s="37"/>
      <c r="G789" s="30"/>
    </row>
    <row r="790" spans="2:7" x14ac:dyDescent="0.4">
      <c r="B790" s="30" t="s">
        <v>4178</v>
      </c>
      <c r="C790" s="30" t="s">
        <v>183</v>
      </c>
      <c r="D790" s="30">
        <v>122</v>
      </c>
      <c r="E790" s="33" t="s">
        <v>1085</v>
      </c>
      <c r="F790" s="37"/>
      <c r="G790" s="30"/>
    </row>
    <row r="791" spans="2:7" x14ac:dyDescent="0.4">
      <c r="B791" s="30" t="s">
        <v>4178</v>
      </c>
      <c r="C791" s="30" t="s">
        <v>183</v>
      </c>
      <c r="D791" s="30">
        <v>123</v>
      </c>
      <c r="E791" s="33" t="s">
        <v>4592</v>
      </c>
      <c r="F791" s="37"/>
      <c r="G791" s="30"/>
    </row>
    <row r="792" spans="2:7" x14ac:dyDescent="0.4">
      <c r="B792" s="30" t="s">
        <v>4178</v>
      </c>
      <c r="C792" s="30" t="s">
        <v>183</v>
      </c>
      <c r="D792" s="30">
        <v>124</v>
      </c>
      <c r="E792" s="33" t="s">
        <v>3535</v>
      </c>
      <c r="F792" s="37"/>
      <c r="G792" s="30"/>
    </row>
    <row r="793" spans="2:7" x14ac:dyDescent="0.4">
      <c r="B793" s="30" t="s">
        <v>4178</v>
      </c>
      <c r="C793" s="30" t="s">
        <v>183</v>
      </c>
      <c r="D793" s="30">
        <v>125</v>
      </c>
      <c r="E793" s="33" t="s">
        <v>2000</v>
      </c>
      <c r="F793" s="37"/>
      <c r="G793" s="30"/>
    </row>
    <row r="794" spans="2:7" x14ac:dyDescent="0.4">
      <c r="B794" s="30" t="s">
        <v>4178</v>
      </c>
      <c r="C794" s="30" t="s">
        <v>183</v>
      </c>
      <c r="D794" s="30">
        <v>126</v>
      </c>
      <c r="E794" s="33" t="s">
        <v>3599</v>
      </c>
      <c r="F794" s="37"/>
      <c r="G794" s="30"/>
    </row>
    <row r="795" spans="2:7" x14ac:dyDescent="0.4">
      <c r="B795" s="30" t="s">
        <v>4178</v>
      </c>
      <c r="C795" s="30" t="s">
        <v>183</v>
      </c>
      <c r="D795" s="30">
        <v>127</v>
      </c>
      <c r="E795" s="33" t="s">
        <v>2470</v>
      </c>
      <c r="F795" s="37"/>
      <c r="G795" s="30"/>
    </row>
    <row r="796" spans="2:7" x14ac:dyDescent="0.4">
      <c r="B796" s="30" t="s">
        <v>4178</v>
      </c>
      <c r="C796" s="30" t="s">
        <v>183</v>
      </c>
      <c r="D796" s="30">
        <v>128</v>
      </c>
      <c r="E796" s="33" t="s">
        <v>1713</v>
      </c>
      <c r="F796" s="37"/>
      <c r="G796" s="30"/>
    </row>
    <row r="797" spans="2:7" x14ac:dyDescent="0.4">
      <c r="B797" s="30" t="s">
        <v>4178</v>
      </c>
      <c r="C797" s="30" t="s">
        <v>183</v>
      </c>
      <c r="D797" s="30">
        <v>129</v>
      </c>
      <c r="E797" s="33" t="s">
        <v>4593</v>
      </c>
      <c r="F797" s="37"/>
      <c r="G797" s="30"/>
    </row>
    <row r="798" spans="2:7" x14ac:dyDescent="0.4">
      <c r="B798" s="30" t="s">
        <v>4178</v>
      </c>
      <c r="C798" s="30" t="s">
        <v>183</v>
      </c>
      <c r="D798" s="30">
        <v>130</v>
      </c>
      <c r="E798" s="33" t="s">
        <v>4596</v>
      </c>
      <c r="F798" s="37"/>
      <c r="G798" s="30"/>
    </row>
    <row r="799" spans="2:7" x14ac:dyDescent="0.4">
      <c r="B799" s="30" t="s">
        <v>4178</v>
      </c>
      <c r="C799" s="30" t="s">
        <v>183</v>
      </c>
      <c r="D799" s="30">
        <v>131</v>
      </c>
      <c r="E799" s="33" t="s">
        <v>4600</v>
      </c>
      <c r="F799" s="37"/>
      <c r="G799" s="30"/>
    </row>
    <row r="800" spans="2:7" x14ac:dyDescent="0.4">
      <c r="B800" s="30" t="s">
        <v>4178</v>
      </c>
      <c r="C800" s="30" t="s">
        <v>183</v>
      </c>
      <c r="D800" s="30">
        <v>132</v>
      </c>
      <c r="E800" s="33" t="s">
        <v>3629</v>
      </c>
      <c r="F800" s="37"/>
      <c r="G800" s="30"/>
    </row>
    <row r="801" spans="2:7" x14ac:dyDescent="0.4">
      <c r="B801" s="30" t="s">
        <v>4178</v>
      </c>
      <c r="C801" s="30" t="s">
        <v>183</v>
      </c>
      <c r="D801" s="30">
        <v>133</v>
      </c>
      <c r="E801" s="33" t="s">
        <v>4602</v>
      </c>
      <c r="F801" s="37"/>
      <c r="G801" s="30"/>
    </row>
    <row r="802" spans="2:7" x14ac:dyDescent="0.4">
      <c r="B802" s="30" t="s">
        <v>4178</v>
      </c>
      <c r="C802" s="30" t="s">
        <v>183</v>
      </c>
      <c r="D802" s="30">
        <v>134</v>
      </c>
      <c r="E802" s="33" t="s">
        <v>4603</v>
      </c>
      <c r="F802" s="37"/>
      <c r="G802" s="30"/>
    </row>
    <row r="803" spans="2:7" x14ac:dyDescent="0.4">
      <c r="B803" s="30" t="s">
        <v>4178</v>
      </c>
      <c r="C803" s="30" t="s">
        <v>183</v>
      </c>
      <c r="D803" s="30">
        <v>135</v>
      </c>
      <c r="E803" s="33" t="s">
        <v>643</v>
      </c>
      <c r="F803" s="37"/>
      <c r="G803" s="30"/>
    </row>
    <row r="804" spans="2:7" x14ac:dyDescent="0.4">
      <c r="B804" s="30" t="s">
        <v>4178</v>
      </c>
      <c r="C804" s="30" t="s">
        <v>183</v>
      </c>
      <c r="D804" s="30">
        <v>136</v>
      </c>
      <c r="E804" s="33" t="s">
        <v>4605</v>
      </c>
      <c r="F804" s="37"/>
      <c r="G804" s="30"/>
    </row>
    <row r="805" spans="2:7" x14ac:dyDescent="0.4">
      <c r="B805" s="30" t="s">
        <v>4178</v>
      </c>
      <c r="C805" s="30" t="s">
        <v>183</v>
      </c>
      <c r="D805" s="30">
        <v>137</v>
      </c>
      <c r="E805" s="33" t="s">
        <v>2955</v>
      </c>
      <c r="F805" s="37"/>
      <c r="G805" s="30"/>
    </row>
    <row r="806" spans="2:7" x14ac:dyDescent="0.4">
      <c r="B806" s="30" t="s">
        <v>4178</v>
      </c>
      <c r="C806" s="30" t="s">
        <v>183</v>
      </c>
      <c r="D806" s="30">
        <v>138</v>
      </c>
      <c r="E806" s="33" t="s">
        <v>502</v>
      </c>
      <c r="F806" s="37"/>
      <c r="G806" s="30"/>
    </row>
    <row r="807" spans="2:7" x14ac:dyDescent="0.4">
      <c r="B807" s="30" t="s">
        <v>4178</v>
      </c>
      <c r="C807" s="30" t="s">
        <v>183</v>
      </c>
      <c r="D807" s="30">
        <v>139</v>
      </c>
      <c r="E807" s="33" t="s">
        <v>4606</v>
      </c>
      <c r="F807" s="37"/>
      <c r="G807" s="30"/>
    </row>
    <row r="808" spans="2:7" x14ac:dyDescent="0.4">
      <c r="B808" s="30" t="s">
        <v>4178</v>
      </c>
      <c r="C808" s="30" t="s">
        <v>183</v>
      </c>
      <c r="D808" s="30">
        <v>140</v>
      </c>
      <c r="E808" s="33" t="s">
        <v>4442</v>
      </c>
      <c r="F808" s="37"/>
      <c r="G808" s="30"/>
    </row>
    <row r="809" spans="2:7" x14ac:dyDescent="0.4">
      <c r="B809" s="30" t="s">
        <v>4178</v>
      </c>
      <c r="C809" s="30" t="s">
        <v>183</v>
      </c>
      <c r="D809" s="30">
        <v>141</v>
      </c>
      <c r="E809" s="33" t="s">
        <v>3444</v>
      </c>
      <c r="F809" s="37"/>
      <c r="G809" s="30"/>
    </row>
    <row r="810" spans="2:7" x14ac:dyDescent="0.4">
      <c r="B810" s="30" t="s">
        <v>4178</v>
      </c>
      <c r="C810" s="30" t="s">
        <v>183</v>
      </c>
      <c r="D810" s="30">
        <v>142</v>
      </c>
      <c r="E810" s="33" t="s">
        <v>384</v>
      </c>
      <c r="F810" s="37"/>
      <c r="G810" s="30"/>
    </row>
    <row r="811" spans="2:7" x14ac:dyDescent="0.4">
      <c r="B811" s="30" t="s">
        <v>4178</v>
      </c>
      <c r="C811" s="30" t="s">
        <v>183</v>
      </c>
      <c r="D811" s="30">
        <v>143</v>
      </c>
      <c r="E811" s="33" t="s">
        <v>2071</v>
      </c>
      <c r="F811" s="37"/>
      <c r="G811" s="30"/>
    </row>
    <row r="812" spans="2:7" x14ac:dyDescent="0.4">
      <c r="B812" s="30" t="s">
        <v>4178</v>
      </c>
      <c r="C812" s="30" t="s">
        <v>183</v>
      </c>
      <c r="D812" s="30">
        <v>144</v>
      </c>
      <c r="E812" s="33" t="s">
        <v>4608</v>
      </c>
      <c r="F812" s="37"/>
      <c r="G812" s="30"/>
    </row>
    <row r="813" spans="2:7" x14ac:dyDescent="0.4">
      <c r="B813" s="30" t="s">
        <v>4178</v>
      </c>
      <c r="C813" s="30" t="s">
        <v>183</v>
      </c>
      <c r="D813" s="30">
        <v>145</v>
      </c>
      <c r="E813" s="33" t="s">
        <v>2227</v>
      </c>
      <c r="F813" s="37"/>
      <c r="G813" s="30"/>
    </row>
    <row r="814" spans="2:7" x14ac:dyDescent="0.4">
      <c r="B814" s="30" t="s">
        <v>4178</v>
      </c>
      <c r="C814" s="30" t="s">
        <v>183</v>
      </c>
      <c r="D814" s="30">
        <v>146</v>
      </c>
      <c r="E814" s="33" t="s">
        <v>3923</v>
      </c>
      <c r="F814" s="37"/>
      <c r="G814" s="30"/>
    </row>
    <row r="815" spans="2:7" x14ac:dyDescent="0.4">
      <c r="B815" s="30" t="s">
        <v>4178</v>
      </c>
      <c r="C815" s="30" t="s">
        <v>183</v>
      </c>
      <c r="D815" s="30">
        <v>147</v>
      </c>
      <c r="E815" s="33" t="s">
        <v>4610</v>
      </c>
      <c r="F815" s="37"/>
      <c r="G815" s="30"/>
    </row>
    <row r="816" spans="2:7" x14ac:dyDescent="0.4">
      <c r="B816" s="30" t="s">
        <v>4178</v>
      </c>
      <c r="C816" s="30" t="s">
        <v>183</v>
      </c>
      <c r="D816" s="30">
        <v>148</v>
      </c>
      <c r="E816" s="33" t="s">
        <v>4613</v>
      </c>
      <c r="F816" s="37"/>
      <c r="G816" s="30"/>
    </row>
    <row r="817" spans="2:7" x14ac:dyDescent="0.4">
      <c r="B817" s="30" t="s">
        <v>4178</v>
      </c>
      <c r="C817" s="30" t="s">
        <v>183</v>
      </c>
      <c r="D817" s="30">
        <v>149</v>
      </c>
      <c r="E817" s="33" t="s">
        <v>514</v>
      </c>
      <c r="F817" s="37"/>
      <c r="G817" s="30"/>
    </row>
    <row r="818" spans="2:7" x14ac:dyDescent="0.4">
      <c r="B818" s="30" t="s">
        <v>4178</v>
      </c>
      <c r="C818" s="30" t="s">
        <v>183</v>
      </c>
      <c r="D818" s="30">
        <v>150</v>
      </c>
      <c r="E818" s="33" t="s">
        <v>362</v>
      </c>
      <c r="F818" s="37"/>
      <c r="G818" s="30"/>
    </row>
    <row r="819" spans="2:7" x14ac:dyDescent="0.4">
      <c r="B819" s="30" t="s">
        <v>4178</v>
      </c>
      <c r="C819" s="30" t="s">
        <v>183</v>
      </c>
      <c r="D819" s="30">
        <v>151</v>
      </c>
      <c r="E819" s="33" t="s">
        <v>4614</v>
      </c>
      <c r="F819" s="37"/>
      <c r="G819" s="30"/>
    </row>
    <row r="820" spans="2:7" x14ac:dyDescent="0.4">
      <c r="B820" s="30" t="s">
        <v>4178</v>
      </c>
      <c r="C820" s="30" t="s">
        <v>183</v>
      </c>
      <c r="D820" s="30">
        <v>152</v>
      </c>
      <c r="E820" s="33" t="s">
        <v>2628</v>
      </c>
      <c r="F820" s="37"/>
      <c r="G820" s="30"/>
    </row>
    <row r="821" spans="2:7" x14ac:dyDescent="0.4">
      <c r="B821" s="30" t="s">
        <v>4178</v>
      </c>
      <c r="C821" s="30" t="s">
        <v>183</v>
      </c>
      <c r="D821" s="30">
        <v>153</v>
      </c>
      <c r="E821" s="33" t="s">
        <v>2818</v>
      </c>
      <c r="F821" s="37"/>
      <c r="G821" s="30"/>
    </row>
    <row r="822" spans="2:7" x14ac:dyDescent="0.4">
      <c r="B822" s="30" t="s">
        <v>4178</v>
      </c>
      <c r="C822" s="30" t="s">
        <v>183</v>
      </c>
      <c r="D822" s="30">
        <v>154</v>
      </c>
      <c r="E822" s="33" t="s">
        <v>2670</v>
      </c>
      <c r="F822" s="37"/>
      <c r="G822" s="30"/>
    </row>
    <row r="823" spans="2:7" x14ac:dyDescent="0.4">
      <c r="B823" s="30" t="s">
        <v>4178</v>
      </c>
      <c r="C823" s="30" t="s">
        <v>183</v>
      </c>
      <c r="D823" s="30">
        <v>155</v>
      </c>
      <c r="E823" s="33" t="s">
        <v>4616</v>
      </c>
      <c r="F823" s="37"/>
      <c r="G823" s="30"/>
    </row>
    <row r="824" spans="2:7" x14ac:dyDescent="0.4">
      <c r="B824" s="30" t="s">
        <v>4178</v>
      </c>
      <c r="C824" s="30" t="s">
        <v>183</v>
      </c>
      <c r="D824" s="30">
        <v>156</v>
      </c>
      <c r="E824" s="33" t="s">
        <v>4617</v>
      </c>
      <c r="F824" s="37"/>
      <c r="G824" s="30"/>
    </row>
    <row r="825" spans="2:7" x14ac:dyDescent="0.4">
      <c r="B825" s="30" t="s">
        <v>4178</v>
      </c>
      <c r="C825" s="30" t="s">
        <v>183</v>
      </c>
      <c r="D825" s="30">
        <v>157</v>
      </c>
      <c r="E825" s="33" t="s">
        <v>4619</v>
      </c>
      <c r="F825" s="37"/>
      <c r="G825" s="30"/>
    </row>
    <row r="826" spans="2:7" x14ac:dyDescent="0.4">
      <c r="B826" s="30" t="s">
        <v>4178</v>
      </c>
      <c r="C826" s="30" t="s">
        <v>183</v>
      </c>
      <c r="D826" s="30">
        <v>158</v>
      </c>
      <c r="E826" s="33" t="s">
        <v>2869</v>
      </c>
      <c r="F826" s="37"/>
      <c r="G826" s="30"/>
    </row>
    <row r="827" spans="2:7" x14ac:dyDescent="0.4">
      <c r="B827" s="30" t="s">
        <v>4178</v>
      </c>
      <c r="C827" s="30" t="s">
        <v>183</v>
      </c>
      <c r="D827" s="30">
        <v>159</v>
      </c>
      <c r="E827" s="33" t="s">
        <v>3727</v>
      </c>
      <c r="F827" s="37"/>
      <c r="G827" s="30"/>
    </row>
    <row r="828" spans="2:7" x14ac:dyDescent="0.4">
      <c r="B828" s="30" t="s">
        <v>4178</v>
      </c>
      <c r="C828" s="30" t="s">
        <v>183</v>
      </c>
      <c r="D828" s="30">
        <v>160</v>
      </c>
      <c r="E828" s="33" t="s">
        <v>2045</v>
      </c>
      <c r="F828" s="37"/>
      <c r="G828" s="30"/>
    </row>
    <row r="829" spans="2:7" x14ac:dyDescent="0.4">
      <c r="B829" s="30" t="s">
        <v>4178</v>
      </c>
      <c r="C829" s="30" t="s">
        <v>183</v>
      </c>
      <c r="D829" s="30">
        <v>161</v>
      </c>
      <c r="E829" s="33" t="s">
        <v>2050</v>
      </c>
      <c r="F829" s="37"/>
      <c r="G829" s="30"/>
    </row>
    <row r="830" spans="2:7" x14ac:dyDescent="0.4">
      <c r="B830" s="30" t="s">
        <v>4178</v>
      </c>
      <c r="C830" s="30" t="s">
        <v>183</v>
      </c>
      <c r="D830" s="30">
        <v>162</v>
      </c>
      <c r="E830" s="33" t="s">
        <v>2191</v>
      </c>
      <c r="F830" s="37"/>
      <c r="G830" s="30"/>
    </row>
    <row r="831" spans="2:7" x14ac:dyDescent="0.4">
      <c r="B831" s="30" t="s">
        <v>4178</v>
      </c>
      <c r="C831" s="30" t="s">
        <v>183</v>
      </c>
      <c r="D831" s="30">
        <v>163</v>
      </c>
      <c r="E831" s="33" t="s">
        <v>6993</v>
      </c>
      <c r="F831" s="37"/>
      <c r="G831" s="30"/>
    </row>
    <row r="832" spans="2:7" x14ac:dyDescent="0.4">
      <c r="B832" s="30" t="s">
        <v>4178</v>
      </c>
      <c r="C832" s="30" t="s">
        <v>183</v>
      </c>
      <c r="D832" s="30">
        <v>164</v>
      </c>
      <c r="E832" s="33" t="s">
        <v>4620</v>
      </c>
      <c r="F832" s="37"/>
      <c r="G832" s="30"/>
    </row>
    <row r="833" spans="2:7" x14ac:dyDescent="0.4">
      <c r="B833" s="30" t="s">
        <v>4178</v>
      </c>
      <c r="C833" s="30" t="s">
        <v>183</v>
      </c>
      <c r="D833" s="30">
        <v>165</v>
      </c>
      <c r="E833" s="33" t="s">
        <v>3892</v>
      </c>
      <c r="F833" s="37"/>
      <c r="G833" s="30"/>
    </row>
    <row r="834" spans="2:7" x14ac:dyDescent="0.4">
      <c r="B834" s="30" t="s">
        <v>4178</v>
      </c>
      <c r="C834" s="30" t="s">
        <v>183</v>
      </c>
      <c r="D834" s="30">
        <v>166</v>
      </c>
      <c r="E834" s="33" t="s">
        <v>4621</v>
      </c>
      <c r="F834" s="37"/>
      <c r="G834" s="30"/>
    </row>
    <row r="835" spans="2:7" x14ac:dyDescent="0.4">
      <c r="B835" s="30" t="s">
        <v>4178</v>
      </c>
      <c r="C835" s="30" t="s">
        <v>183</v>
      </c>
      <c r="D835" s="30">
        <v>167</v>
      </c>
      <c r="E835" s="33" t="s">
        <v>439</v>
      </c>
      <c r="F835" s="37"/>
      <c r="G835" s="30"/>
    </row>
    <row r="836" spans="2:7" x14ac:dyDescent="0.4">
      <c r="B836" s="30" t="s">
        <v>4178</v>
      </c>
      <c r="C836" s="30" t="s">
        <v>183</v>
      </c>
      <c r="D836" s="30">
        <v>168</v>
      </c>
      <c r="E836" s="33" t="s">
        <v>1060</v>
      </c>
      <c r="F836" s="37"/>
      <c r="G836" s="30"/>
    </row>
    <row r="837" spans="2:7" x14ac:dyDescent="0.4">
      <c r="B837" s="30" t="s">
        <v>4178</v>
      </c>
      <c r="C837" s="30" t="s">
        <v>183</v>
      </c>
      <c r="D837" s="30">
        <v>169</v>
      </c>
      <c r="E837" s="33" t="s">
        <v>2435</v>
      </c>
      <c r="F837" s="37"/>
      <c r="G837" s="30"/>
    </row>
    <row r="838" spans="2:7" x14ac:dyDescent="0.4">
      <c r="B838" s="30" t="s">
        <v>4178</v>
      </c>
      <c r="C838" s="30" t="s">
        <v>183</v>
      </c>
      <c r="D838" s="30">
        <v>170</v>
      </c>
      <c r="E838" s="33" t="s">
        <v>1639</v>
      </c>
      <c r="F838" s="37"/>
      <c r="G838" s="30"/>
    </row>
    <row r="839" spans="2:7" x14ac:dyDescent="0.4">
      <c r="B839" s="30" t="s">
        <v>4178</v>
      </c>
      <c r="C839" s="30" t="s">
        <v>183</v>
      </c>
      <c r="D839" s="30">
        <v>171</v>
      </c>
      <c r="E839" s="33" t="s">
        <v>4623</v>
      </c>
      <c r="F839" s="37"/>
      <c r="G839" s="30"/>
    </row>
    <row r="840" spans="2:7" x14ac:dyDescent="0.4">
      <c r="B840" s="30" t="s">
        <v>4178</v>
      </c>
      <c r="C840" s="30" t="s">
        <v>183</v>
      </c>
      <c r="D840" s="30">
        <v>172</v>
      </c>
      <c r="E840" s="33" t="s">
        <v>2055</v>
      </c>
      <c r="F840" s="37"/>
      <c r="G840" s="30"/>
    </row>
    <row r="841" spans="2:7" x14ac:dyDescent="0.4">
      <c r="B841" s="30" t="s">
        <v>4178</v>
      </c>
      <c r="C841" s="30" t="s">
        <v>183</v>
      </c>
      <c r="D841" s="30">
        <v>173</v>
      </c>
      <c r="E841" s="33" t="s">
        <v>4055</v>
      </c>
      <c r="F841" s="37"/>
      <c r="G841" s="30"/>
    </row>
    <row r="842" spans="2:7" x14ac:dyDescent="0.4">
      <c r="B842" s="30" t="s">
        <v>4178</v>
      </c>
      <c r="C842" s="30" t="s">
        <v>183</v>
      </c>
      <c r="D842" s="30">
        <v>174</v>
      </c>
      <c r="E842" s="33" t="s">
        <v>4624</v>
      </c>
      <c r="F842" s="37"/>
      <c r="G842" s="30"/>
    </row>
    <row r="843" spans="2:7" x14ac:dyDescent="0.4">
      <c r="B843" s="30" t="s">
        <v>4178</v>
      </c>
      <c r="C843" s="30" t="s">
        <v>183</v>
      </c>
      <c r="D843" s="30">
        <v>175</v>
      </c>
      <c r="E843" s="33" t="s">
        <v>3375</v>
      </c>
      <c r="F843" s="37"/>
      <c r="G843" s="30"/>
    </row>
    <row r="844" spans="2:7" x14ac:dyDescent="0.4">
      <c r="B844" s="30" t="s">
        <v>4178</v>
      </c>
      <c r="C844" s="30" t="s">
        <v>183</v>
      </c>
      <c r="D844" s="30">
        <v>176</v>
      </c>
      <c r="E844" s="33" t="s">
        <v>273</v>
      </c>
      <c r="F844" s="37"/>
      <c r="G844" s="30"/>
    </row>
    <row r="845" spans="2:7" x14ac:dyDescent="0.4">
      <c r="B845" s="30" t="s">
        <v>4178</v>
      </c>
      <c r="C845" s="30" t="s">
        <v>183</v>
      </c>
      <c r="D845" s="30">
        <v>177</v>
      </c>
      <c r="E845" s="33" t="s">
        <v>4625</v>
      </c>
      <c r="F845" s="37"/>
      <c r="G845" s="30"/>
    </row>
    <row r="846" spans="2:7" x14ac:dyDescent="0.4">
      <c r="B846" s="30" t="s">
        <v>4178</v>
      </c>
      <c r="C846" s="30" t="s">
        <v>183</v>
      </c>
      <c r="D846" s="30">
        <v>178</v>
      </c>
      <c r="E846" s="32" t="s">
        <v>268</v>
      </c>
      <c r="F846" s="37"/>
      <c r="G846" s="30"/>
    </row>
    <row r="847" spans="2:7" x14ac:dyDescent="0.4">
      <c r="B847" s="30" t="s">
        <v>4178</v>
      </c>
      <c r="C847" s="30" t="s">
        <v>183</v>
      </c>
      <c r="D847" s="30">
        <v>179</v>
      </c>
      <c r="E847" s="32" t="s">
        <v>228</v>
      </c>
      <c r="F847" s="37"/>
      <c r="G847" s="30"/>
    </row>
    <row r="848" spans="2:7" x14ac:dyDescent="0.4">
      <c r="B848" s="30" t="s">
        <v>4178</v>
      </c>
      <c r="C848" s="30" t="s">
        <v>183</v>
      </c>
      <c r="D848" s="30">
        <v>180</v>
      </c>
      <c r="E848" s="32" t="s">
        <v>281</v>
      </c>
      <c r="F848" s="37"/>
      <c r="G848" s="30"/>
    </row>
    <row r="849" spans="2:7" x14ac:dyDescent="0.4">
      <c r="B849" s="30" t="s">
        <v>4178</v>
      </c>
      <c r="C849" s="30" t="s">
        <v>183</v>
      </c>
      <c r="D849" s="30">
        <v>181</v>
      </c>
      <c r="E849" s="32" t="s">
        <v>100</v>
      </c>
      <c r="F849" s="37"/>
      <c r="G849" s="30"/>
    </row>
    <row r="850" spans="2:7" x14ac:dyDescent="0.4">
      <c r="B850" s="30" t="s">
        <v>4178</v>
      </c>
      <c r="C850" s="30" t="s">
        <v>183</v>
      </c>
      <c r="D850" s="30">
        <v>182</v>
      </c>
      <c r="E850" s="32" t="s">
        <v>285</v>
      </c>
      <c r="F850" s="37"/>
      <c r="G850" s="30"/>
    </row>
    <row r="851" spans="2:7" x14ac:dyDescent="0.4">
      <c r="B851" s="30" t="s">
        <v>4178</v>
      </c>
      <c r="C851" s="30" t="s">
        <v>183</v>
      </c>
      <c r="D851" s="30">
        <v>183</v>
      </c>
      <c r="E851" s="32" t="s">
        <v>288</v>
      </c>
      <c r="F851" s="37"/>
      <c r="G851" s="30"/>
    </row>
    <row r="852" spans="2:7" x14ac:dyDescent="0.4">
      <c r="B852" s="30" t="s">
        <v>4178</v>
      </c>
      <c r="C852" s="30" t="s">
        <v>183</v>
      </c>
      <c r="D852" s="30">
        <v>184</v>
      </c>
      <c r="E852" s="35" t="s">
        <v>6085</v>
      </c>
      <c r="F852" s="37"/>
      <c r="G852" s="30"/>
    </row>
    <row r="853" spans="2:7" x14ac:dyDescent="0.4">
      <c r="B853" s="30" t="s">
        <v>4178</v>
      </c>
      <c r="C853" s="30" t="s">
        <v>183</v>
      </c>
      <c r="D853" s="30">
        <v>185</v>
      </c>
      <c r="E853" s="33" t="s">
        <v>539</v>
      </c>
      <c r="F853" s="37"/>
      <c r="G853" s="30"/>
    </row>
    <row r="854" spans="2:7" x14ac:dyDescent="0.4">
      <c r="B854" s="30" t="s">
        <v>4178</v>
      </c>
      <c r="C854" s="30" t="s">
        <v>183</v>
      </c>
      <c r="D854" s="30">
        <v>186</v>
      </c>
      <c r="E854" s="33" t="s">
        <v>303</v>
      </c>
      <c r="F854" s="37"/>
      <c r="G854" s="30"/>
    </row>
    <row r="855" spans="2:7" x14ac:dyDescent="0.4">
      <c r="B855" s="30" t="s">
        <v>4178</v>
      </c>
      <c r="C855" s="30" t="s">
        <v>183</v>
      </c>
      <c r="D855" s="30">
        <v>187</v>
      </c>
      <c r="E855" s="33" t="s">
        <v>826</v>
      </c>
      <c r="F855" s="37"/>
      <c r="G855" s="30"/>
    </row>
    <row r="856" spans="2:7" x14ac:dyDescent="0.4">
      <c r="B856" s="30" t="s">
        <v>4178</v>
      </c>
      <c r="C856" s="30" t="s">
        <v>183</v>
      </c>
      <c r="D856" s="30">
        <v>188</v>
      </c>
      <c r="E856" s="33" t="s">
        <v>2460</v>
      </c>
      <c r="F856" s="37"/>
      <c r="G856" s="30"/>
    </row>
    <row r="857" spans="2:7" x14ac:dyDescent="0.4">
      <c r="B857" s="30" t="s">
        <v>4178</v>
      </c>
      <c r="C857" s="30" t="s">
        <v>183</v>
      </c>
      <c r="D857" s="30">
        <v>189</v>
      </c>
      <c r="E857" s="33" t="s">
        <v>6105</v>
      </c>
      <c r="F857" s="37"/>
      <c r="G857" s="30"/>
    </row>
    <row r="858" spans="2:7" x14ac:dyDescent="0.4">
      <c r="B858" s="30" t="s">
        <v>4178</v>
      </c>
      <c r="C858" s="30" t="s">
        <v>183</v>
      </c>
      <c r="D858" s="30">
        <v>190</v>
      </c>
      <c r="E858" s="33" t="s">
        <v>6994</v>
      </c>
      <c r="F858" s="37"/>
      <c r="G858" s="30"/>
    </row>
  </sheetData>
  <autoFilter ref="B4:G858" xr:uid="{00000000-0009-0000-0000-000031000000}"/>
  <phoneticPr fontId="8"/>
  <conditionalFormatting sqref="I5:I858">
    <cfRule type="containsText" dxfId="1" priority="1" operator="containsText" text="FALSE">
      <formula>NOT(ISERROR(SEARCH("FALSE",I5)))</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1:AW27"/>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13.875" style="42" bestFit="1" customWidth="1"/>
    <col min="3" max="4" width="3.125" style="42" hidden="1" customWidth="1"/>
    <col min="5" max="5" width="5" style="42" bestFit="1" customWidth="1"/>
    <col min="6" max="47" width="3.375" style="42" bestFit="1" customWidth="1"/>
    <col min="48" max="16384" width="3.5" style="42"/>
  </cols>
  <sheetData>
    <row r="1" spans="2:49" x14ac:dyDescent="0.4">
      <c r="B1" s="43" t="s">
        <v>3968</v>
      </c>
      <c r="C1" s="45"/>
      <c r="D1" s="45"/>
    </row>
    <row r="2" spans="2:49" x14ac:dyDescent="0.4">
      <c r="B2" s="44" t="s">
        <v>4995</v>
      </c>
      <c r="C2" s="45"/>
      <c r="D2" s="45"/>
    </row>
    <row r="3" spans="2:49" x14ac:dyDescent="0.4">
      <c r="B3" s="52" t="s">
        <v>3443</v>
      </c>
      <c r="C3" s="45"/>
      <c r="D3" s="45"/>
    </row>
    <row r="4" spans="2:49" ht="256.5" x14ac:dyDescent="0.4">
      <c r="B4" s="48" t="s">
        <v>6660</v>
      </c>
      <c r="C4" s="46" t="s">
        <v>4618</v>
      </c>
      <c r="D4" s="46" t="s">
        <v>2860</v>
      </c>
      <c r="E4" s="48" t="s">
        <v>4280</v>
      </c>
      <c r="F4" s="48" t="s">
        <v>4075</v>
      </c>
      <c r="G4" s="53" t="s">
        <v>4992</v>
      </c>
      <c r="H4" s="53" t="s">
        <v>858</v>
      </c>
      <c r="I4" s="48" t="s">
        <v>4246</v>
      </c>
      <c r="J4" s="48" t="s">
        <v>4283</v>
      </c>
      <c r="K4" s="48" t="s">
        <v>4284</v>
      </c>
      <c r="L4" s="48" t="s">
        <v>2284</v>
      </c>
      <c r="M4" s="48" t="s">
        <v>4286</v>
      </c>
      <c r="N4" s="48" t="s">
        <v>4289</v>
      </c>
      <c r="O4" s="48" t="s">
        <v>358</v>
      </c>
      <c r="P4" s="48" t="s">
        <v>4290</v>
      </c>
      <c r="Q4" s="53" t="s">
        <v>4993</v>
      </c>
      <c r="R4" s="53" t="s">
        <v>4941</v>
      </c>
      <c r="S4" s="54" t="s">
        <v>3904</v>
      </c>
      <c r="T4" s="54" t="s">
        <v>2210</v>
      </c>
      <c r="U4" s="54" t="s">
        <v>3824</v>
      </c>
      <c r="V4" s="54" t="s">
        <v>4293</v>
      </c>
      <c r="W4" s="50" t="s">
        <v>481</v>
      </c>
      <c r="X4" s="50" t="s">
        <v>1354</v>
      </c>
      <c r="Y4" s="50" t="s">
        <v>1917</v>
      </c>
      <c r="Z4" s="50" t="s">
        <v>1340</v>
      </c>
      <c r="AA4" s="50" t="s">
        <v>4474</v>
      </c>
      <c r="AB4" s="50" t="s">
        <v>2938</v>
      </c>
      <c r="AC4" s="50" t="s">
        <v>4053</v>
      </c>
      <c r="AD4" s="50" t="s">
        <v>6998</v>
      </c>
      <c r="AE4" s="50" t="s">
        <v>948</v>
      </c>
      <c r="AF4" s="50" t="s">
        <v>4294</v>
      </c>
      <c r="AG4" s="50" t="s">
        <v>4295</v>
      </c>
      <c r="AH4" s="50" t="s">
        <v>4298</v>
      </c>
      <c r="AI4" s="50" t="s">
        <v>4300</v>
      </c>
      <c r="AJ4" s="50" t="s">
        <v>4302</v>
      </c>
      <c r="AK4" s="50" t="s">
        <v>4304</v>
      </c>
      <c r="AL4" s="50" t="s">
        <v>2588</v>
      </c>
      <c r="AM4" s="50" t="s">
        <v>3817</v>
      </c>
      <c r="AN4" s="50" t="s">
        <v>1558</v>
      </c>
      <c r="AO4" s="50" t="s">
        <v>4228</v>
      </c>
      <c r="AP4" s="50" t="s">
        <v>4305</v>
      </c>
      <c r="AQ4" s="50" t="s">
        <v>3917</v>
      </c>
      <c r="AR4" s="50" t="s">
        <v>4306</v>
      </c>
      <c r="AS4" s="50" t="s">
        <v>2170</v>
      </c>
      <c r="AT4" s="50" t="s">
        <v>3939</v>
      </c>
      <c r="AU4" s="51" t="s">
        <v>613</v>
      </c>
    </row>
    <row r="5" spans="2:49" x14ac:dyDescent="0.4">
      <c r="B5" s="30" t="s">
        <v>2024</v>
      </c>
      <c r="C5" s="30"/>
      <c r="D5" s="30" t="s">
        <v>7124</v>
      </c>
      <c r="E5" s="30" t="s">
        <v>659</v>
      </c>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42" t="s">
        <v>36</v>
      </c>
      <c r="AW5" s="42" t="s">
        <v>36</v>
      </c>
    </row>
    <row r="6" spans="2:49" x14ac:dyDescent="0.4">
      <c r="B6" s="30" t="s">
        <v>1429</v>
      </c>
      <c r="C6" s="30"/>
      <c r="D6" s="30" t="s">
        <v>7124</v>
      </c>
      <c r="E6" s="30" t="s">
        <v>664</v>
      </c>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42" t="s">
        <v>36</v>
      </c>
      <c r="AW6" s="42" t="s">
        <v>36</v>
      </c>
    </row>
    <row r="7" spans="2:49" x14ac:dyDescent="0.4">
      <c r="B7" s="30" t="s">
        <v>1599</v>
      </c>
      <c r="C7" s="30"/>
      <c r="D7" s="30" t="s">
        <v>7124</v>
      </c>
      <c r="E7" s="30" t="s">
        <v>668</v>
      </c>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42" t="s">
        <v>36</v>
      </c>
      <c r="AW7" s="42" t="s">
        <v>36</v>
      </c>
    </row>
    <row r="8" spans="2:49" x14ac:dyDescent="0.4">
      <c r="B8" s="30" t="s">
        <v>678</v>
      </c>
      <c r="C8" s="30"/>
      <c r="D8" s="30" t="s">
        <v>7124</v>
      </c>
      <c r="E8" s="30" t="s">
        <v>674</v>
      </c>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42" t="s">
        <v>36</v>
      </c>
      <c r="AW8" s="42" t="s">
        <v>36</v>
      </c>
    </row>
    <row r="9" spans="2:49" x14ac:dyDescent="0.4">
      <c r="B9" s="30" t="s">
        <v>684</v>
      </c>
      <c r="C9" s="30"/>
      <c r="D9" s="30" t="s">
        <v>7124</v>
      </c>
      <c r="E9" s="30" t="s">
        <v>361</v>
      </c>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42" t="s">
        <v>36</v>
      </c>
      <c r="AW9" s="42" t="s">
        <v>36</v>
      </c>
    </row>
    <row r="10" spans="2:49" x14ac:dyDescent="0.4">
      <c r="B10" s="30" t="s">
        <v>690</v>
      </c>
      <c r="C10" s="30"/>
      <c r="D10" s="30" t="s">
        <v>7124</v>
      </c>
      <c r="E10" s="30" t="s">
        <v>685</v>
      </c>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42" t="s">
        <v>36</v>
      </c>
      <c r="AW10" s="42" t="s">
        <v>36</v>
      </c>
    </row>
    <row r="11" spans="2:49" x14ac:dyDescent="0.4">
      <c r="B11" s="30" t="s">
        <v>704</v>
      </c>
      <c r="C11" s="30"/>
      <c r="D11" s="30" t="s">
        <v>7124</v>
      </c>
      <c r="E11" s="30" t="s">
        <v>695</v>
      </c>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42" t="s">
        <v>36</v>
      </c>
      <c r="AW11" s="42" t="s">
        <v>36</v>
      </c>
    </row>
    <row r="12" spans="2:49" x14ac:dyDescent="0.4">
      <c r="B12" s="30" t="s">
        <v>706</v>
      </c>
      <c r="C12" s="30"/>
      <c r="D12" s="30" t="s">
        <v>7124</v>
      </c>
      <c r="E12" s="30" t="s">
        <v>433</v>
      </c>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42" t="s">
        <v>36</v>
      </c>
      <c r="AW12" s="42" t="s">
        <v>36</v>
      </c>
    </row>
    <row r="13" spans="2:49" x14ac:dyDescent="0.4">
      <c r="B13" s="30" t="s">
        <v>128</v>
      </c>
      <c r="C13" s="30"/>
      <c r="D13" s="30" t="s">
        <v>7124</v>
      </c>
      <c r="E13" s="30" t="s">
        <v>498</v>
      </c>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42" t="s">
        <v>36</v>
      </c>
      <c r="AW13" s="42" t="s">
        <v>36</v>
      </c>
    </row>
    <row r="14" spans="2:49" x14ac:dyDescent="0.4">
      <c r="B14" s="30" t="s">
        <v>713</v>
      </c>
      <c r="C14" s="30"/>
      <c r="D14" s="30" t="s">
        <v>7124</v>
      </c>
      <c r="E14" s="30" t="s">
        <v>707</v>
      </c>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42" t="s">
        <v>36</v>
      </c>
      <c r="AW14" s="42" t="s">
        <v>36</v>
      </c>
    </row>
    <row r="15" spans="2:49" x14ac:dyDescent="0.4">
      <c r="B15" s="30" t="s">
        <v>715</v>
      </c>
      <c r="C15" s="30"/>
      <c r="D15" s="30" t="s">
        <v>7124</v>
      </c>
      <c r="E15" s="30" t="s">
        <v>404</v>
      </c>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42" t="s">
        <v>36</v>
      </c>
      <c r="AW15" s="42" t="s">
        <v>36</v>
      </c>
    </row>
    <row r="16" spans="2:49" x14ac:dyDescent="0.4">
      <c r="B16" s="30" t="s">
        <v>133</v>
      </c>
      <c r="C16" s="30"/>
      <c r="D16" s="30" t="s">
        <v>7124</v>
      </c>
      <c r="E16" s="30" t="s">
        <v>716</v>
      </c>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42" t="s">
        <v>36</v>
      </c>
      <c r="AW16" s="42" t="s">
        <v>36</v>
      </c>
    </row>
    <row r="17" spans="2:49" x14ac:dyDescent="0.4">
      <c r="B17" s="30" t="s">
        <v>725</v>
      </c>
      <c r="C17" s="30"/>
      <c r="D17" s="30" t="s">
        <v>7124</v>
      </c>
      <c r="E17" s="30" t="s">
        <v>718</v>
      </c>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42" t="s">
        <v>36</v>
      </c>
      <c r="AW17" s="42" t="s">
        <v>36</v>
      </c>
    </row>
    <row r="18" spans="2:49" x14ac:dyDescent="0.4">
      <c r="B18" s="30" t="s">
        <v>295</v>
      </c>
      <c r="C18" s="30"/>
      <c r="D18" s="30" t="s">
        <v>7124</v>
      </c>
      <c r="E18" s="30" t="s">
        <v>736</v>
      </c>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42" t="s">
        <v>36</v>
      </c>
      <c r="AW18" s="42" t="s">
        <v>36</v>
      </c>
    </row>
    <row r="19" spans="2:49" x14ac:dyDescent="0.4">
      <c r="B19" s="30" t="s">
        <v>739</v>
      </c>
      <c r="C19" s="30"/>
      <c r="D19" s="30" t="s">
        <v>7124</v>
      </c>
      <c r="E19" s="30" t="s">
        <v>737</v>
      </c>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42" t="s">
        <v>36</v>
      </c>
      <c r="AW19" s="42" t="s">
        <v>36</v>
      </c>
    </row>
    <row r="20" spans="2:49" x14ac:dyDescent="0.4">
      <c r="B20" s="30" t="s">
        <v>749</v>
      </c>
      <c r="C20" s="30"/>
      <c r="D20" s="30" t="s">
        <v>7124</v>
      </c>
      <c r="E20" s="30" t="s">
        <v>741</v>
      </c>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42" t="s">
        <v>36</v>
      </c>
      <c r="AW20" s="42" t="s">
        <v>36</v>
      </c>
    </row>
    <row r="21" spans="2:49" x14ac:dyDescent="0.4">
      <c r="B21" s="30" t="s">
        <v>744</v>
      </c>
      <c r="C21" s="30"/>
      <c r="D21" s="30" t="s">
        <v>7124</v>
      </c>
      <c r="E21" s="30" t="s">
        <v>754</v>
      </c>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42" t="s">
        <v>36</v>
      </c>
      <c r="AW21" s="42" t="s">
        <v>36</v>
      </c>
    </row>
    <row r="22" spans="2:49" x14ac:dyDescent="0.4">
      <c r="B22" s="30" t="s">
        <v>759</v>
      </c>
      <c r="C22" s="30"/>
      <c r="D22" s="30" t="s">
        <v>7124</v>
      </c>
      <c r="E22" s="30" t="s">
        <v>758</v>
      </c>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42" t="s">
        <v>36</v>
      </c>
      <c r="AW22" s="42" t="s">
        <v>36</v>
      </c>
    </row>
    <row r="23" spans="2:49" x14ac:dyDescent="0.4">
      <c r="B23" s="30" t="s">
        <v>768</v>
      </c>
      <c r="C23" s="30"/>
      <c r="D23" s="30" t="s">
        <v>7124</v>
      </c>
      <c r="E23" s="30" t="s">
        <v>762</v>
      </c>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42" t="s">
        <v>36</v>
      </c>
      <c r="AW23" s="42" t="s">
        <v>36</v>
      </c>
    </row>
    <row r="24" spans="2:49" x14ac:dyDescent="0.4">
      <c r="B24" s="30" t="s">
        <v>329</v>
      </c>
      <c r="C24" s="30"/>
      <c r="D24" s="30" t="s">
        <v>7124</v>
      </c>
      <c r="E24" s="30" t="s">
        <v>783</v>
      </c>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42" t="s">
        <v>36</v>
      </c>
      <c r="AW24" s="42" t="s">
        <v>36</v>
      </c>
    </row>
    <row r="25" spans="2:49" x14ac:dyDescent="0.4">
      <c r="B25" s="30" t="s">
        <v>2029</v>
      </c>
      <c r="C25" s="30"/>
      <c r="D25" s="30" t="s">
        <v>7124</v>
      </c>
      <c r="E25" s="30" t="s">
        <v>790</v>
      </c>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42" t="s">
        <v>36</v>
      </c>
      <c r="AW25" s="42" t="s">
        <v>36</v>
      </c>
    </row>
    <row r="26" spans="2:49" x14ac:dyDescent="0.4">
      <c r="B26" s="30" t="s">
        <v>2035</v>
      </c>
      <c r="C26" s="30"/>
      <c r="D26" s="30" t="s">
        <v>7124</v>
      </c>
      <c r="E26" s="30" t="s">
        <v>801</v>
      </c>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42" t="s">
        <v>36</v>
      </c>
      <c r="AW26" s="42" t="s">
        <v>36</v>
      </c>
    </row>
    <row r="27" spans="2:49" x14ac:dyDescent="0.4">
      <c r="B27" s="30" t="s">
        <v>1983</v>
      </c>
      <c r="C27" s="30"/>
      <c r="D27" s="30" t="s">
        <v>7124</v>
      </c>
      <c r="E27" s="30" t="s">
        <v>522</v>
      </c>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42" t="s">
        <v>36</v>
      </c>
      <c r="AW27" s="42" t="s">
        <v>36</v>
      </c>
    </row>
  </sheetData>
  <phoneticPr fontId="8"/>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8"/>
  <dimension ref="B1:BK27"/>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15" style="42" bestFit="1" customWidth="1"/>
    <col min="3" max="4" width="3.125" style="42" hidden="1" customWidth="1"/>
    <col min="5" max="5" width="5" style="42" bestFit="1" customWidth="1"/>
    <col min="6" max="6" width="3.125" style="42" bestFit="1" customWidth="1"/>
    <col min="7" max="30" width="3.375" style="42" bestFit="1" customWidth="1"/>
    <col min="31" max="44" width="0.375" style="42" customWidth="1"/>
    <col min="45" max="47" width="3.375" style="42" bestFit="1" customWidth="1"/>
    <col min="48" max="16384" width="3.5" style="42"/>
  </cols>
  <sheetData>
    <row r="1" spans="2:63" x14ac:dyDescent="0.4">
      <c r="B1" s="43" t="s">
        <v>3968</v>
      </c>
      <c r="C1" s="45"/>
      <c r="D1" s="45"/>
    </row>
    <row r="2" spans="2:63" x14ac:dyDescent="0.4">
      <c r="B2" s="44" t="s">
        <v>4995</v>
      </c>
      <c r="C2" s="45"/>
      <c r="D2" s="45"/>
    </row>
    <row r="3" spans="2:63" x14ac:dyDescent="0.4">
      <c r="B3" s="52" t="s">
        <v>3443</v>
      </c>
      <c r="C3" s="45"/>
      <c r="D3" s="45"/>
    </row>
    <row r="4" spans="2:63" ht="241.5" x14ac:dyDescent="0.4">
      <c r="B4" s="48" t="s">
        <v>6660</v>
      </c>
      <c r="C4" s="48" t="s">
        <v>4618</v>
      </c>
      <c r="D4" s="48" t="s">
        <v>2860</v>
      </c>
      <c r="E4" s="48" t="s">
        <v>4280</v>
      </c>
      <c r="F4" s="48" t="s">
        <v>4075</v>
      </c>
      <c r="G4" s="53" t="s">
        <v>4992</v>
      </c>
      <c r="H4" s="53" t="s">
        <v>858</v>
      </c>
      <c r="I4" s="48" t="s">
        <v>4246</v>
      </c>
      <c r="J4" s="48" t="s">
        <v>4283</v>
      </c>
      <c r="K4" s="48" t="s">
        <v>4284</v>
      </c>
      <c r="L4" s="48" t="s">
        <v>2284</v>
      </c>
      <c r="M4" s="48" t="s">
        <v>4286</v>
      </c>
      <c r="N4" s="48" t="s">
        <v>4289</v>
      </c>
      <c r="O4" s="48" t="s">
        <v>358</v>
      </c>
      <c r="P4" s="48" t="s">
        <v>4290</v>
      </c>
      <c r="Q4" s="53" t="s">
        <v>4993</v>
      </c>
      <c r="R4" s="53" t="s">
        <v>4941</v>
      </c>
      <c r="S4" s="54" t="s">
        <v>3904</v>
      </c>
      <c r="T4" s="54" t="s">
        <v>2210</v>
      </c>
      <c r="U4" s="54" t="s">
        <v>3824</v>
      </c>
      <c r="V4" s="54" t="s">
        <v>4293</v>
      </c>
      <c r="W4" s="50" t="s">
        <v>481</v>
      </c>
      <c r="X4" s="50" t="s">
        <v>1354</v>
      </c>
      <c r="Y4" s="50" t="s">
        <v>1917</v>
      </c>
      <c r="Z4" s="50" t="s">
        <v>1340</v>
      </c>
      <c r="AA4" s="50" t="s">
        <v>4474</v>
      </c>
      <c r="AB4" s="50" t="s">
        <v>2938</v>
      </c>
      <c r="AC4" s="50" t="s">
        <v>4053</v>
      </c>
      <c r="AD4" s="50" t="s">
        <v>6998</v>
      </c>
      <c r="AE4" s="50" t="s">
        <v>7036</v>
      </c>
      <c r="AF4" s="50" t="s">
        <v>7036</v>
      </c>
      <c r="AG4" s="50" t="s">
        <v>7036</v>
      </c>
      <c r="AH4" s="50" t="s">
        <v>7036</v>
      </c>
      <c r="AI4" s="50" t="s">
        <v>7036</v>
      </c>
      <c r="AJ4" s="50" t="s">
        <v>7036</v>
      </c>
      <c r="AK4" s="50" t="s">
        <v>7036</v>
      </c>
      <c r="AL4" s="50" t="s">
        <v>7036</v>
      </c>
      <c r="AM4" s="50" t="s">
        <v>7036</v>
      </c>
      <c r="AN4" s="50" t="s">
        <v>7036</v>
      </c>
      <c r="AO4" s="50" t="s">
        <v>7036</v>
      </c>
      <c r="AP4" s="50" t="s">
        <v>7036</v>
      </c>
      <c r="AQ4" s="50" t="s">
        <v>7036</v>
      </c>
      <c r="AR4" s="50" t="s">
        <v>7036</v>
      </c>
      <c r="AS4" s="50" t="s">
        <v>2170</v>
      </c>
      <c r="AT4" s="50" t="s">
        <v>3939</v>
      </c>
      <c r="AU4" s="51" t="s">
        <v>613</v>
      </c>
    </row>
    <row r="5" spans="2:63" x14ac:dyDescent="0.4">
      <c r="B5" s="30" t="s">
        <v>2024</v>
      </c>
      <c r="C5" s="30"/>
      <c r="D5" s="30" t="s">
        <v>2552</v>
      </c>
      <c r="E5" s="30" t="s">
        <v>659</v>
      </c>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42" t="s">
        <v>36</v>
      </c>
      <c r="AW5" s="42" t="s">
        <v>36</v>
      </c>
      <c r="AX5" s="42" t="s">
        <v>36</v>
      </c>
      <c r="AY5" s="42" t="s">
        <v>36</v>
      </c>
      <c r="AZ5" s="42" t="s">
        <v>36</v>
      </c>
      <c r="BA5" s="42" t="s">
        <v>36</v>
      </c>
      <c r="BB5" s="42" t="s">
        <v>36</v>
      </c>
      <c r="BC5" s="42" t="s">
        <v>36</v>
      </c>
      <c r="BD5" s="42" t="s">
        <v>36</v>
      </c>
      <c r="BE5" s="42" t="s">
        <v>36</v>
      </c>
      <c r="BF5" s="42" t="s">
        <v>36</v>
      </c>
      <c r="BJ5" s="42" t="s">
        <v>36</v>
      </c>
      <c r="BK5" s="42" t="s">
        <v>36</v>
      </c>
    </row>
    <row r="6" spans="2:63" x14ac:dyDescent="0.4">
      <c r="B6" s="30" t="s">
        <v>1429</v>
      </c>
      <c r="C6" s="30"/>
      <c r="D6" s="30" t="s">
        <v>2552</v>
      </c>
      <c r="E6" s="30" t="s">
        <v>664</v>
      </c>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42" t="s">
        <v>36</v>
      </c>
      <c r="AW6" s="42" t="s">
        <v>36</v>
      </c>
      <c r="AX6" s="42" t="s">
        <v>36</v>
      </c>
      <c r="AY6" s="42" t="s">
        <v>36</v>
      </c>
      <c r="AZ6" s="42" t="s">
        <v>36</v>
      </c>
      <c r="BA6" s="42" t="s">
        <v>36</v>
      </c>
      <c r="BB6" s="42" t="s">
        <v>36</v>
      </c>
      <c r="BC6" s="42" t="s">
        <v>36</v>
      </c>
      <c r="BD6" s="42" t="s">
        <v>36</v>
      </c>
      <c r="BE6" s="42" t="s">
        <v>36</v>
      </c>
      <c r="BF6" s="42" t="s">
        <v>36</v>
      </c>
      <c r="BJ6" s="42" t="s">
        <v>36</v>
      </c>
      <c r="BK6" s="42" t="s">
        <v>36</v>
      </c>
    </row>
    <row r="7" spans="2:63" x14ac:dyDescent="0.4">
      <c r="B7" s="30" t="s">
        <v>1599</v>
      </c>
      <c r="C7" s="30"/>
      <c r="D7" s="30" t="s">
        <v>2552</v>
      </c>
      <c r="E7" s="30" t="s">
        <v>668</v>
      </c>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42" t="s">
        <v>36</v>
      </c>
      <c r="AW7" s="42" t="s">
        <v>36</v>
      </c>
      <c r="AX7" s="42" t="s">
        <v>36</v>
      </c>
      <c r="AY7" s="42" t="s">
        <v>36</v>
      </c>
      <c r="AZ7" s="42" t="s">
        <v>36</v>
      </c>
      <c r="BA7" s="42" t="s">
        <v>36</v>
      </c>
      <c r="BB7" s="42" t="s">
        <v>36</v>
      </c>
      <c r="BC7" s="42" t="s">
        <v>36</v>
      </c>
      <c r="BD7" s="42" t="s">
        <v>36</v>
      </c>
      <c r="BE7" s="42" t="s">
        <v>36</v>
      </c>
      <c r="BF7" s="42" t="s">
        <v>36</v>
      </c>
      <c r="BJ7" s="42" t="s">
        <v>36</v>
      </c>
      <c r="BK7" s="42" t="s">
        <v>36</v>
      </c>
    </row>
    <row r="8" spans="2:63" x14ac:dyDescent="0.4">
      <c r="B8" s="30" t="s">
        <v>678</v>
      </c>
      <c r="C8" s="30"/>
      <c r="D8" s="30" t="s">
        <v>2552</v>
      </c>
      <c r="E8" s="30" t="s">
        <v>674</v>
      </c>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42" t="s">
        <v>36</v>
      </c>
      <c r="AW8" s="42" t="s">
        <v>36</v>
      </c>
      <c r="AX8" s="42" t="s">
        <v>36</v>
      </c>
      <c r="AY8" s="42" t="s">
        <v>36</v>
      </c>
      <c r="AZ8" s="42" t="s">
        <v>36</v>
      </c>
      <c r="BA8" s="42" t="s">
        <v>36</v>
      </c>
      <c r="BB8" s="42" t="s">
        <v>36</v>
      </c>
      <c r="BC8" s="42" t="s">
        <v>36</v>
      </c>
      <c r="BD8" s="42" t="s">
        <v>36</v>
      </c>
      <c r="BE8" s="42" t="s">
        <v>36</v>
      </c>
      <c r="BF8" s="42" t="s">
        <v>36</v>
      </c>
      <c r="BJ8" s="42" t="s">
        <v>36</v>
      </c>
      <c r="BK8" s="42" t="s">
        <v>36</v>
      </c>
    </row>
    <row r="9" spans="2:63" x14ac:dyDescent="0.4">
      <c r="B9" s="30" t="s">
        <v>684</v>
      </c>
      <c r="C9" s="30"/>
      <c r="D9" s="30" t="s">
        <v>2552</v>
      </c>
      <c r="E9" s="30" t="s">
        <v>361</v>
      </c>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42" t="s">
        <v>36</v>
      </c>
      <c r="AW9" s="42" t="s">
        <v>36</v>
      </c>
      <c r="AX9" s="42" t="s">
        <v>36</v>
      </c>
      <c r="AY9" s="42" t="s">
        <v>36</v>
      </c>
      <c r="AZ9" s="42" t="s">
        <v>36</v>
      </c>
      <c r="BA9" s="42" t="s">
        <v>36</v>
      </c>
      <c r="BB9" s="42" t="s">
        <v>36</v>
      </c>
      <c r="BC9" s="42" t="s">
        <v>36</v>
      </c>
      <c r="BD9" s="42" t="s">
        <v>36</v>
      </c>
      <c r="BE9" s="42" t="s">
        <v>36</v>
      </c>
      <c r="BF9" s="42" t="s">
        <v>36</v>
      </c>
      <c r="BJ9" s="42" t="s">
        <v>36</v>
      </c>
      <c r="BK9" s="42" t="s">
        <v>36</v>
      </c>
    </row>
    <row r="10" spans="2:63" x14ac:dyDescent="0.4">
      <c r="B10" s="30" t="s">
        <v>690</v>
      </c>
      <c r="C10" s="30"/>
      <c r="D10" s="30" t="s">
        <v>2552</v>
      </c>
      <c r="E10" s="30" t="s">
        <v>685</v>
      </c>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42" t="s">
        <v>36</v>
      </c>
      <c r="AW10" s="42" t="s">
        <v>36</v>
      </c>
      <c r="AX10" s="42" t="s">
        <v>36</v>
      </c>
      <c r="AY10" s="42" t="s">
        <v>36</v>
      </c>
      <c r="AZ10" s="42" t="s">
        <v>36</v>
      </c>
      <c r="BA10" s="42" t="s">
        <v>36</v>
      </c>
      <c r="BB10" s="42" t="s">
        <v>36</v>
      </c>
      <c r="BC10" s="42" t="s">
        <v>36</v>
      </c>
      <c r="BD10" s="42" t="s">
        <v>36</v>
      </c>
      <c r="BE10" s="42" t="s">
        <v>36</v>
      </c>
      <c r="BF10" s="42" t="s">
        <v>36</v>
      </c>
      <c r="BJ10" s="42" t="s">
        <v>36</v>
      </c>
      <c r="BK10" s="42" t="s">
        <v>36</v>
      </c>
    </row>
    <row r="11" spans="2:63" x14ac:dyDescent="0.4">
      <c r="B11" s="30" t="s">
        <v>704</v>
      </c>
      <c r="C11" s="30"/>
      <c r="D11" s="30" t="s">
        <v>2552</v>
      </c>
      <c r="E11" s="30" t="s">
        <v>695</v>
      </c>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42" t="s">
        <v>36</v>
      </c>
      <c r="AW11" s="42" t="s">
        <v>36</v>
      </c>
      <c r="AX11" s="42" t="s">
        <v>36</v>
      </c>
      <c r="AY11" s="42" t="s">
        <v>36</v>
      </c>
      <c r="AZ11" s="42" t="s">
        <v>36</v>
      </c>
      <c r="BA11" s="42" t="s">
        <v>36</v>
      </c>
      <c r="BB11" s="42" t="s">
        <v>36</v>
      </c>
      <c r="BC11" s="42" t="s">
        <v>36</v>
      </c>
      <c r="BD11" s="42" t="s">
        <v>36</v>
      </c>
      <c r="BE11" s="42" t="s">
        <v>36</v>
      </c>
      <c r="BF11" s="42" t="s">
        <v>36</v>
      </c>
      <c r="BJ11" s="42" t="s">
        <v>36</v>
      </c>
      <c r="BK11" s="42" t="s">
        <v>36</v>
      </c>
    </row>
    <row r="12" spans="2:63" x14ac:dyDescent="0.4">
      <c r="B12" s="30" t="s">
        <v>706</v>
      </c>
      <c r="C12" s="30"/>
      <c r="D12" s="30" t="s">
        <v>2552</v>
      </c>
      <c r="E12" s="30" t="s">
        <v>433</v>
      </c>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42" t="s">
        <v>36</v>
      </c>
      <c r="AW12" s="42" t="s">
        <v>36</v>
      </c>
      <c r="AX12" s="42" t="s">
        <v>36</v>
      </c>
      <c r="AY12" s="42" t="s">
        <v>36</v>
      </c>
      <c r="AZ12" s="42" t="s">
        <v>36</v>
      </c>
      <c r="BA12" s="42" t="s">
        <v>36</v>
      </c>
      <c r="BB12" s="42" t="s">
        <v>36</v>
      </c>
      <c r="BC12" s="42" t="s">
        <v>36</v>
      </c>
      <c r="BD12" s="42" t="s">
        <v>36</v>
      </c>
      <c r="BE12" s="42" t="s">
        <v>36</v>
      </c>
      <c r="BF12" s="42" t="s">
        <v>36</v>
      </c>
      <c r="BJ12" s="42" t="s">
        <v>36</v>
      </c>
      <c r="BK12" s="42" t="s">
        <v>36</v>
      </c>
    </row>
    <row r="13" spans="2:63" x14ac:dyDescent="0.4">
      <c r="B13" s="30" t="s">
        <v>128</v>
      </c>
      <c r="C13" s="30"/>
      <c r="D13" s="30" t="s">
        <v>2552</v>
      </c>
      <c r="E13" s="30" t="s">
        <v>498</v>
      </c>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42" t="s">
        <v>36</v>
      </c>
      <c r="AW13" s="42" t="s">
        <v>36</v>
      </c>
      <c r="AX13" s="42" t="s">
        <v>36</v>
      </c>
      <c r="AY13" s="42" t="s">
        <v>36</v>
      </c>
      <c r="AZ13" s="42" t="s">
        <v>36</v>
      </c>
      <c r="BA13" s="42" t="s">
        <v>36</v>
      </c>
      <c r="BB13" s="42" t="s">
        <v>36</v>
      </c>
      <c r="BC13" s="42" t="s">
        <v>36</v>
      </c>
      <c r="BD13" s="42" t="s">
        <v>36</v>
      </c>
      <c r="BE13" s="42" t="s">
        <v>36</v>
      </c>
      <c r="BF13" s="42" t="s">
        <v>36</v>
      </c>
      <c r="BJ13" s="42" t="s">
        <v>36</v>
      </c>
      <c r="BK13" s="42" t="s">
        <v>36</v>
      </c>
    </row>
    <row r="14" spans="2:63" x14ac:dyDescent="0.4">
      <c r="B14" s="30" t="s">
        <v>713</v>
      </c>
      <c r="C14" s="30"/>
      <c r="D14" s="30" t="s">
        <v>2552</v>
      </c>
      <c r="E14" s="30" t="s">
        <v>707</v>
      </c>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42" t="s">
        <v>36</v>
      </c>
      <c r="AW14" s="42" t="s">
        <v>36</v>
      </c>
      <c r="AX14" s="42" t="s">
        <v>36</v>
      </c>
      <c r="AY14" s="42" t="s">
        <v>36</v>
      </c>
      <c r="AZ14" s="42" t="s">
        <v>36</v>
      </c>
      <c r="BA14" s="42" t="s">
        <v>36</v>
      </c>
      <c r="BB14" s="42" t="s">
        <v>36</v>
      </c>
      <c r="BC14" s="42" t="s">
        <v>36</v>
      </c>
      <c r="BD14" s="42" t="s">
        <v>36</v>
      </c>
      <c r="BE14" s="42" t="s">
        <v>36</v>
      </c>
      <c r="BF14" s="42" t="s">
        <v>36</v>
      </c>
      <c r="BJ14" s="42" t="s">
        <v>36</v>
      </c>
      <c r="BK14" s="42" t="s">
        <v>36</v>
      </c>
    </row>
    <row r="15" spans="2:63" x14ac:dyDescent="0.4">
      <c r="B15" s="30" t="s">
        <v>715</v>
      </c>
      <c r="C15" s="30"/>
      <c r="D15" s="30" t="s">
        <v>2552</v>
      </c>
      <c r="E15" s="30" t="s">
        <v>404</v>
      </c>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42" t="s">
        <v>36</v>
      </c>
      <c r="AW15" s="42" t="s">
        <v>36</v>
      </c>
      <c r="AX15" s="42" t="s">
        <v>36</v>
      </c>
      <c r="AY15" s="42" t="s">
        <v>36</v>
      </c>
      <c r="AZ15" s="42" t="s">
        <v>36</v>
      </c>
      <c r="BA15" s="42" t="s">
        <v>36</v>
      </c>
      <c r="BB15" s="42" t="s">
        <v>36</v>
      </c>
      <c r="BC15" s="42" t="s">
        <v>36</v>
      </c>
      <c r="BD15" s="42" t="s">
        <v>36</v>
      </c>
      <c r="BE15" s="42" t="s">
        <v>36</v>
      </c>
      <c r="BF15" s="42" t="s">
        <v>36</v>
      </c>
      <c r="BJ15" s="42" t="s">
        <v>36</v>
      </c>
      <c r="BK15" s="42" t="s">
        <v>36</v>
      </c>
    </row>
    <row r="16" spans="2:63" x14ac:dyDescent="0.4">
      <c r="B16" s="30" t="s">
        <v>133</v>
      </c>
      <c r="C16" s="30"/>
      <c r="D16" s="30" t="s">
        <v>2552</v>
      </c>
      <c r="E16" s="30" t="s">
        <v>716</v>
      </c>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42" t="s">
        <v>36</v>
      </c>
      <c r="AW16" s="42" t="s">
        <v>36</v>
      </c>
      <c r="AX16" s="42" t="s">
        <v>36</v>
      </c>
      <c r="AY16" s="42" t="s">
        <v>36</v>
      </c>
      <c r="AZ16" s="42" t="s">
        <v>36</v>
      </c>
      <c r="BA16" s="42" t="s">
        <v>36</v>
      </c>
      <c r="BB16" s="42" t="s">
        <v>36</v>
      </c>
      <c r="BC16" s="42" t="s">
        <v>36</v>
      </c>
      <c r="BD16" s="42" t="s">
        <v>36</v>
      </c>
      <c r="BE16" s="42" t="s">
        <v>36</v>
      </c>
      <c r="BF16" s="42" t="s">
        <v>36</v>
      </c>
      <c r="BJ16" s="42" t="s">
        <v>36</v>
      </c>
      <c r="BK16" s="42" t="s">
        <v>36</v>
      </c>
    </row>
    <row r="17" spans="2:63" x14ac:dyDescent="0.4">
      <c r="B17" s="30" t="s">
        <v>725</v>
      </c>
      <c r="C17" s="30"/>
      <c r="D17" s="30" t="s">
        <v>2552</v>
      </c>
      <c r="E17" s="30" t="s">
        <v>718</v>
      </c>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42" t="s">
        <v>36</v>
      </c>
      <c r="AW17" s="42" t="s">
        <v>36</v>
      </c>
      <c r="AX17" s="42" t="s">
        <v>36</v>
      </c>
      <c r="AY17" s="42" t="s">
        <v>36</v>
      </c>
      <c r="AZ17" s="42" t="s">
        <v>36</v>
      </c>
      <c r="BA17" s="42" t="s">
        <v>36</v>
      </c>
      <c r="BB17" s="42" t="s">
        <v>36</v>
      </c>
      <c r="BC17" s="42" t="s">
        <v>36</v>
      </c>
      <c r="BD17" s="42" t="s">
        <v>36</v>
      </c>
      <c r="BE17" s="42" t="s">
        <v>36</v>
      </c>
      <c r="BF17" s="42" t="s">
        <v>36</v>
      </c>
      <c r="BJ17" s="42" t="s">
        <v>36</v>
      </c>
      <c r="BK17" s="42" t="s">
        <v>36</v>
      </c>
    </row>
    <row r="18" spans="2:63" x14ac:dyDescent="0.4">
      <c r="B18" s="30" t="s">
        <v>295</v>
      </c>
      <c r="C18" s="30"/>
      <c r="D18" s="30" t="s">
        <v>2552</v>
      </c>
      <c r="E18" s="30" t="s">
        <v>736</v>
      </c>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42" t="s">
        <v>36</v>
      </c>
      <c r="AW18" s="42" t="s">
        <v>36</v>
      </c>
      <c r="AX18" s="42" t="s">
        <v>36</v>
      </c>
      <c r="AY18" s="42" t="s">
        <v>36</v>
      </c>
      <c r="AZ18" s="42" t="s">
        <v>36</v>
      </c>
      <c r="BA18" s="42" t="s">
        <v>36</v>
      </c>
      <c r="BB18" s="42" t="s">
        <v>36</v>
      </c>
      <c r="BC18" s="42" t="s">
        <v>36</v>
      </c>
      <c r="BD18" s="42" t="s">
        <v>36</v>
      </c>
      <c r="BE18" s="42" t="s">
        <v>36</v>
      </c>
      <c r="BF18" s="42" t="s">
        <v>36</v>
      </c>
      <c r="BJ18" s="42" t="s">
        <v>36</v>
      </c>
      <c r="BK18" s="42" t="s">
        <v>36</v>
      </c>
    </row>
    <row r="19" spans="2:63" x14ac:dyDescent="0.4">
      <c r="B19" s="30" t="s">
        <v>739</v>
      </c>
      <c r="C19" s="30"/>
      <c r="D19" s="30" t="s">
        <v>2552</v>
      </c>
      <c r="E19" s="30" t="s">
        <v>737</v>
      </c>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42" t="s">
        <v>36</v>
      </c>
      <c r="AW19" s="42" t="s">
        <v>36</v>
      </c>
      <c r="AX19" s="42" t="s">
        <v>36</v>
      </c>
      <c r="AY19" s="42" t="s">
        <v>36</v>
      </c>
      <c r="AZ19" s="42" t="s">
        <v>36</v>
      </c>
      <c r="BA19" s="42" t="s">
        <v>36</v>
      </c>
      <c r="BB19" s="42" t="s">
        <v>36</v>
      </c>
      <c r="BC19" s="42" t="s">
        <v>36</v>
      </c>
      <c r="BD19" s="42" t="s">
        <v>36</v>
      </c>
      <c r="BE19" s="42" t="s">
        <v>36</v>
      </c>
      <c r="BF19" s="42" t="s">
        <v>36</v>
      </c>
      <c r="BJ19" s="42" t="s">
        <v>36</v>
      </c>
      <c r="BK19" s="42" t="s">
        <v>36</v>
      </c>
    </row>
    <row r="20" spans="2:63" x14ac:dyDescent="0.4">
      <c r="B20" s="30" t="s">
        <v>749</v>
      </c>
      <c r="C20" s="30"/>
      <c r="D20" s="30" t="s">
        <v>2552</v>
      </c>
      <c r="E20" s="30" t="s">
        <v>741</v>
      </c>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42" t="s">
        <v>36</v>
      </c>
      <c r="AW20" s="42" t="s">
        <v>36</v>
      </c>
      <c r="AX20" s="42" t="s">
        <v>36</v>
      </c>
      <c r="AY20" s="42" t="s">
        <v>36</v>
      </c>
      <c r="AZ20" s="42" t="s">
        <v>36</v>
      </c>
      <c r="BA20" s="42" t="s">
        <v>36</v>
      </c>
      <c r="BB20" s="42" t="s">
        <v>36</v>
      </c>
      <c r="BC20" s="42" t="s">
        <v>36</v>
      </c>
      <c r="BD20" s="42" t="s">
        <v>36</v>
      </c>
      <c r="BE20" s="42" t="s">
        <v>36</v>
      </c>
      <c r="BF20" s="42" t="s">
        <v>36</v>
      </c>
      <c r="BJ20" s="42" t="s">
        <v>36</v>
      </c>
      <c r="BK20" s="42" t="s">
        <v>36</v>
      </c>
    </row>
    <row r="21" spans="2:63" x14ac:dyDescent="0.4">
      <c r="B21" s="30" t="s">
        <v>744</v>
      </c>
      <c r="C21" s="30"/>
      <c r="D21" s="30" t="s">
        <v>2552</v>
      </c>
      <c r="E21" s="30" t="s">
        <v>754</v>
      </c>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42" t="s">
        <v>36</v>
      </c>
      <c r="AW21" s="42" t="s">
        <v>36</v>
      </c>
      <c r="AX21" s="42" t="s">
        <v>36</v>
      </c>
      <c r="AY21" s="42" t="s">
        <v>36</v>
      </c>
      <c r="AZ21" s="42" t="s">
        <v>36</v>
      </c>
      <c r="BA21" s="42" t="s">
        <v>36</v>
      </c>
      <c r="BB21" s="42" t="s">
        <v>36</v>
      </c>
      <c r="BC21" s="42" t="s">
        <v>36</v>
      </c>
      <c r="BD21" s="42" t="s">
        <v>36</v>
      </c>
      <c r="BE21" s="42" t="s">
        <v>36</v>
      </c>
      <c r="BF21" s="42" t="s">
        <v>36</v>
      </c>
      <c r="BJ21" s="42" t="s">
        <v>36</v>
      </c>
      <c r="BK21" s="42" t="s">
        <v>36</v>
      </c>
    </row>
    <row r="22" spans="2:63" x14ac:dyDescent="0.4">
      <c r="B22" s="30" t="s">
        <v>759</v>
      </c>
      <c r="C22" s="30"/>
      <c r="D22" s="30" t="s">
        <v>2552</v>
      </c>
      <c r="E22" s="30" t="s">
        <v>758</v>
      </c>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42" t="s">
        <v>36</v>
      </c>
      <c r="AW22" s="42" t="s">
        <v>36</v>
      </c>
      <c r="AX22" s="42" t="s">
        <v>36</v>
      </c>
      <c r="AY22" s="42" t="s">
        <v>36</v>
      </c>
      <c r="AZ22" s="42" t="s">
        <v>36</v>
      </c>
      <c r="BA22" s="42" t="s">
        <v>36</v>
      </c>
      <c r="BB22" s="42" t="s">
        <v>36</v>
      </c>
      <c r="BC22" s="42" t="s">
        <v>36</v>
      </c>
      <c r="BD22" s="42" t="s">
        <v>36</v>
      </c>
      <c r="BE22" s="42" t="s">
        <v>36</v>
      </c>
      <c r="BF22" s="42" t="s">
        <v>36</v>
      </c>
      <c r="BJ22" s="42" t="s">
        <v>36</v>
      </c>
      <c r="BK22" s="42" t="s">
        <v>36</v>
      </c>
    </row>
    <row r="23" spans="2:63" x14ac:dyDescent="0.4">
      <c r="B23" s="30" t="s">
        <v>768</v>
      </c>
      <c r="C23" s="30"/>
      <c r="D23" s="30" t="s">
        <v>2552</v>
      </c>
      <c r="E23" s="30" t="s">
        <v>762</v>
      </c>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42" t="s">
        <v>36</v>
      </c>
      <c r="AW23" s="42" t="s">
        <v>36</v>
      </c>
      <c r="AX23" s="42" t="s">
        <v>36</v>
      </c>
      <c r="AY23" s="42" t="s">
        <v>36</v>
      </c>
      <c r="AZ23" s="42" t="s">
        <v>36</v>
      </c>
      <c r="BA23" s="42" t="s">
        <v>36</v>
      </c>
      <c r="BB23" s="42" t="s">
        <v>36</v>
      </c>
      <c r="BC23" s="42" t="s">
        <v>36</v>
      </c>
      <c r="BD23" s="42" t="s">
        <v>36</v>
      </c>
      <c r="BE23" s="42" t="s">
        <v>36</v>
      </c>
      <c r="BF23" s="42" t="s">
        <v>36</v>
      </c>
      <c r="BJ23" s="42" t="s">
        <v>36</v>
      </c>
      <c r="BK23" s="42" t="s">
        <v>36</v>
      </c>
    </row>
    <row r="24" spans="2:63" x14ac:dyDescent="0.4">
      <c r="B24" s="30" t="s">
        <v>329</v>
      </c>
      <c r="C24" s="30"/>
      <c r="D24" s="30" t="s">
        <v>2552</v>
      </c>
      <c r="E24" s="30" t="s">
        <v>783</v>
      </c>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42" t="s">
        <v>36</v>
      </c>
      <c r="AW24" s="42" t="s">
        <v>36</v>
      </c>
      <c r="AX24" s="42" t="s">
        <v>36</v>
      </c>
      <c r="AY24" s="42" t="s">
        <v>36</v>
      </c>
      <c r="AZ24" s="42" t="s">
        <v>36</v>
      </c>
      <c r="BA24" s="42" t="s">
        <v>36</v>
      </c>
      <c r="BB24" s="42" t="s">
        <v>36</v>
      </c>
      <c r="BC24" s="42" t="s">
        <v>36</v>
      </c>
      <c r="BD24" s="42" t="s">
        <v>36</v>
      </c>
      <c r="BE24" s="42" t="s">
        <v>36</v>
      </c>
      <c r="BF24" s="42" t="s">
        <v>36</v>
      </c>
      <c r="BJ24" s="42" t="s">
        <v>36</v>
      </c>
      <c r="BK24" s="42" t="s">
        <v>36</v>
      </c>
    </row>
    <row r="25" spans="2:63" x14ac:dyDescent="0.4">
      <c r="B25" s="30" t="s">
        <v>2029</v>
      </c>
      <c r="C25" s="30"/>
      <c r="D25" s="30" t="s">
        <v>2552</v>
      </c>
      <c r="E25" s="30" t="s">
        <v>790</v>
      </c>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42" t="s">
        <v>36</v>
      </c>
      <c r="AW25" s="42" t="s">
        <v>36</v>
      </c>
      <c r="AX25" s="42" t="s">
        <v>36</v>
      </c>
      <c r="AY25" s="42" t="s">
        <v>36</v>
      </c>
      <c r="AZ25" s="42" t="s">
        <v>36</v>
      </c>
      <c r="BA25" s="42" t="s">
        <v>36</v>
      </c>
      <c r="BB25" s="42" t="s">
        <v>36</v>
      </c>
      <c r="BC25" s="42" t="s">
        <v>36</v>
      </c>
      <c r="BD25" s="42" t="s">
        <v>36</v>
      </c>
      <c r="BE25" s="42" t="s">
        <v>36</v>
      </c>
      <c r="BF25" s="42" t="s">
        <v>36</v>
      </c>
      <c r="BJ25" s="42" t="s">
        <v>36</v>
      </c>
      <c r="BK25" s="42" t="s">
        <v>36</v>
      </c>
    </row>
    <row r="26" spans="2:63" x14ac:dyDescent="0.4">
      <c r="B26" s="30" t="s">
        <v>2035</v>
      </c>
      <c r="C26" s="30"/>
      <c r="D26" s="30" t="s">
        <v>2552</v>
      </c>
      <c r="E26" s="30" t="s">
        <v>801</v>
      </c>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42" t="s">
        <v>36</v>
      </c>
      <c r="AW26" s="42" t="s">
        <v>36</v>
      </c>
      <c r="AX26" s="42" t="s">
        <v>36</v>
      </c>
      <c r="AY26" s="42" t="s">
        <v>36</v>
      </c>
      <c r="AZ26" s="42" t="s">
        <v>36</v>
      </c>
      <c r="BA26" s="42" t="s">
        <v>36</v>
      </c>
      <c r="BB26" s="42" t="s">
        <v>36</v>
      </c>
      <c r="BC26" s="42" t="s">
        <v>36</v>
      </c>
      <c r="BD26" s="42" t="s">
        <v>36</v>
      </c>
      <c r="BE26" s="42" t="s">
        <v>36</v>
      </c>
      <c r="BF26" s="42" t="s">
        <v>36</v>
      </c>
      <c r="BJ26" s="42" t="s">
        <v>36</v>
      </c>
      <c r="BK26" s="42" t="s">
        <v>36</v>
      </c>
    </row>
    <row r="27" spans="2:63" x14ac:dyDescent="0.4">
      <c r="B27" s="30" t="s">
        <v>1983</v>
      </c>
      <c r="C27" s="30"/>
      <c r="D27" s="30" t="s">
        <v>2552</v>
      </c>
      <c r="E27" s="30" t="s">
        <v>522</v>
      </c>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42" t="s">
        <v>36</v>
      </c>
      <c r="AW27" s="42" t="s">
        <v>36</v>
      </c>
      <c r="AX27" s="42" t="s">
        <v>36</v>
      </c>
      <c r="AY27" s="42" t="s">
        <v>36</v>
      </c>
      <c r="AZ27" s="42" t="s">
        <v>36</v>
      </c>
      <c r="BA27" s="42" t="s">
        <v>36</v>
      </c>
      <c r="BB27" s="42" t="s">
        <v>36</v>
      </c>
      <c r="BC27" s="42" t="s">
        <v>36</v>
      </c>
      <c r="BD27" s="42" t="s">
        <v>36</v>
      </c>
      <c r="BE27" s="42" t="s">
        <v>36</v>
      </c>
      <c r="BF27" s="42" t="s">
        <v>36</v>
      </c>
      <c r="BJ27" s="42" t="s">
        <v>36</v>
      </c>
      <c r="BK27" s="42" t="s">
        <v>36</v>
      </c>
    </row>
  </sheetData>
  <phoneticPr fontId="8"/>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dimension ref="B1:F5"/>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62.75" style="42" customWidth="1"/>
    <col min="3" max="4" width="3.125" style="42" hidden="1" customWidth="1"/>
    <col min="5" max="5" width="6.5" style="42" bestFit="1" customWidth="1"/>
    <col min="6" max="6" width="3.5" style="55"/>
    <col min="7" max="16384" width="3.5" style="42"/>
  </cols>
  <sheetData>
    <row r="1" spans="2:6" x14ac:dyDescent="0.4">
      <c r="B1" s="43" t="s">
        <v>3968</v>
      </c>
      <c r="C1" s="45"/>
      <c r="D1" s="45"/>
    </row>
    <row r="2" spans="2:6" x14ac:dyDescent="0.4">
      <c r="B2" s="44" t="s">
        <v>4995</v>
      </c>
      <c r="C2" s="45"/>
      <c r="D2" s="45"/>
    </row>
    <row r="3" spans="2:6" x14ac:dyDescent="0.4">
      <c r="B3" s="52" t="s">
        <v>3443</v>
      </c>
      <c r="C3" s="45"/>
      <c r="D3" s="45"/>
    </row>
    <row r="4" spans="2:6" ht="106.5" x14ac:dyDescent="0.4">
      <c r="B4" s="48" t="s">
        <v>905</v>
      </c>
      <c r="C4" s="48" t="s">
        <v>4618</v>
      </c>
      <c r="D4" s="48" t="s">
        <v>2860</v>
      </c>
      <c r="E4" s="48" t="s">
        <v>905</v>
      </c>
      <c r="F4" s="53" t="s">
        <v>1987</v>
      </c>
    </row>
    <row r="5" spans="2:6" x14ac:dyDescent="0.4">
      <c r="B5" s="47" t="s">
        <v>1037</v>
      </c>
      <c r="C5" s="47"/>
      <c r="D5" s="47" t="s">
        <v>2552</v>
      </c>
      <c r="E5" s="47" t="s">
        <v>1142</v>
      </c>
      <c r="F5" s="37"/>
    </row>
  </sheetData>
  <phoneticPr fontId="8"/>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0"/>
  <dimension ref="B1:N28"/>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56.5" style="42" bestFit="1" customWidth="1"/>
    <col min="3" max="4" width="3.125" style="42" hidden="1" customWidth="1"/>
    <col min="5" max="5" width="6.5" style="42" bestFit="1" customWidth="1"/>
    <col min="6" max="8" width="3.375" style="42" bestFit="1" customWidth="1"/>
    <col min="9" max="14" width="0.375" style="42" customWidth="1"/>
    <col min="15" max="16384" width="3.5" style="42"/>
  </cols>
  <sheetData>
    <row r="1" spans="2:14" x14ac:dyDescent="0.4">
      <c r="B1" s="43" t="s">
        <v>3968</v>
      </c>
      <c r="C1" s="45"/>
      <c r="D1" s="45"/>
    </row>
    <row r="2" spans="2:14" x14ac:dyDescent="0.4">
      <c r="B2" s="45"/>
      <c r="C2" s="45"/>
      <c r="D2" s="45"/>
    </row>
    <row r="3" spans="2:14" x14ac:dyDescent="0.4">
      <c r="B3" s="45"/>
      <c r="C3" s="45"/>
      <c r="D3" s="45"/>
    </row>
    <row r="4" spans="2:14" ht="196.5" x14ac:dyDescent="0.4">
      <c r="B4" s="48" t="s">
        <v>4781</v>
      </c>
      <c r="C4" s="48" t="s">
        <v>5058</v>
      </c>
      <c r="D4" s="48" t="s">
        <v>2860</v>
      </c>
      <c r="E4" s="48" t="s">
        <v>4499</v>
      </c>
      <c r="F4" s="48" t="s">
        <v>2456</v>
      </c>
      <c r="G4" s="48" t="s">
        <v>4501</v>
      </c>
      <c r="H4" s="48" t="s">
        <v>4640</v>
      </c>
      <c r="I4" s="50" t="s">
        <v>7036</v>
      </c>
      <c r="J4" s="50" t="s">
        <v>7036</v>
      </c>
      <c r="K4" s="50" t="s">
        <v>7036</v>
      </c>
      <c r="L4" s="50" t="s">
        <v>7036</v>
      </c>
      <c r="M4" s="50" t="s">
        <v>7036</v>
      </c>
      <c r="N4" s="50" t="s">
        <v>7036</v>
      </c>
    </row>
    <row r="5" spans="2:14" x14ac:dyDescent="0.4">
      <c r="B5" s="47" t="s">
        <v>3567</v>
      </c>
      <c r="C5" s="47"/>
      <c r="D5" s="47" t="s">
        <v>2552</v>
      </c>
      <c r="E5" s="47" t="s">
        <v>446</v>
      </c>
      <c r="F5" s="47"/>
      <c r="G5" s="47"/>
      <c r="H5" s="47"/>
      <c r="I5" s="47"/>
      <c r="J5" s="47"/>
      <c r="K5" s="47"/>
      <c r="L5" s="47"/>
      <c r="M5" s="47"/>
      <c r="N5" s="47"/>
    </row>
    <row r="6" spans="2:14" x14ac:dyDescent="0.4">
      <c r="B6" s="47" t="s">
        <v>6957</v>
      </c>
      <c r="C6" s="47"/>
      <c r="D6" s="47" t="s">
        <v>2552</v>
      </c>
      <c r="E6" s="47" t="s">
        <v>857</v>
      </c>
      <c r="F6" s="47"/>
      <c r="G6" s="47"/>
      <c r="H6" s="47"/>
      <c r="I6" s="47"/>
      <c r="J6" s="47"/>
      <c r="K6" s="47"/>
      <c r="L6" s="47"/>
      <c r="M6" s="47"/>
      <c r="N6" s="47"/>
    </row>
    <row r="7" spans="2:14" x14ac:dyDescent="0.4">
      <c r="B7" s="47" t="s">
        <v>2137</v>
      </c>
      <c r="C7" s="47"/>
      <c r="D7" s="47" t="s">
        <v>2552</v>
      </c>
      <c r="E7" s="47" t="s">
        <v>800</v>
      </c>
      <c r="F7" s="47"/>
      <c r="G7" s="47"/>
      <c r="H7" s="47"/>
      <c r="I7" s="47"/>
      <c r="J7" s="47"/>
      <c r="K7" s="47"/>
      <c r="L7" s="47"/>
      <c r="M7" s="47"/>
      <c r="N7" s="47"/>
    </row>
    <row r="8" spans="2:14" x14ac:dyDescent="0.4">
      <c r="B8" s="47" t="s">
        <v>6958</v>
      </c>
      <c r="C8" s="47"/>
      <c r="D8" s="47" t="s">
        <v>2552</v>
      </c>
      <c r="E8" s="47" t="s">
        <v>1159</v>
      </c>
      <c r="F8" s="47"/>
      <c r="G8" s="47"/>
      <c r="H8" s="47"/>
      <c r="I8" s="47"/>
      <c r="J8" s="47"/>
      <c r="K8" s="47"/>
      <c r="L8" s="47"/>
      <c r="M8" s="47"/>
      <c r="N8" s="47"/>
    </row>
    <row r="9" spans="2:14" x14ac:dyDescent="0.4">
      <c r="B9" s="47" t="s">
        <v>6245</v>
      </c>
      <c r="C9" s="47"/>
      <c r="D9" s="47" t="s">
        <v>2552</v>
      </c>
      <c r="E9" s="47" t="s">
        <v>1170</v>
      </c>
      <c r="F9" s="47"/>
      <c r="G9" s="47"/>
      <c r="H9" s="47"/>
      <c r="I9" s="47"/>
      <c r="J9" s="47"/>
      <c r="K9" s="47"/>
      <c r="L9" s="47"/>
      <c r="M9" s="47"/>
      <c r="N9" s="47"/>
    </row>
    <row r="10" spans="2:14" x14ac:dyDescent="0.4">
      <c r="B10" s="47" t="s">
        <v>6246</v>
      </c>
      <c r="C10" s="47"/>
      <c r="D10" s="47" t="s">
        <v>2552</v>
      </c>
      <c r="E10" s="47" t="s">
        <v>1172</v>
      </c>
      <c r="F10" s="47"/>
      <c r="G10" s="47"/>
      <c r="H10" s="47"/>
      <c r="I10" s="47"/>
      <c r="J10" s="47"/>
      <c r="K10" s="47"/>
      <c r="L10" s="47"/>
      <c r="M10" s="47"/>
      <c r="N10" s="47"/>
    </row>
    <row r="11" spans="2:14" x14ac:dyDescent="0.4">
      <c r="B11" s="47" t="s">
        <v>6247</v>
      </c>
      <c r="C11" s="47"/>
      <c r="D11" s="47" t="s">
        <v>2552</v>
      </c>
      <c r="E11" s="47" t="s">
        <v>1174</v>
      </c>
      <c r="F11" s="47"/>
      <c r="G11" s="47"/>
      <c r="H11" s="47"/>
      <c r="I11" s="47"/>
      <c r="J11" s="47"/>
      <c r="K11" s="47"/>
      <c r="L11" s="47"/>
      <c r="M11" s="47"/>
      <c r="N11" s="47"/>
    </row>
    <row r="12" spans="2:14" x14ac:dyDescent="0.4">
      <c r="B12" s="47" t="s">
        <v>3249</v>
      </c>
      <c r="C12" s="47"/>
      <c r="D12" s="47" t="s">
        <v>2552</v>
      </c>
      <c r="E12" s="47" t="s">
        <v>1182</v>
      </c>
      <c r="F12" s="47"/>
      <c r="G12" s="47"/>
      <c r="H12" s="47"/>
      <c r="I12" s="47"/>
      <c r="J12" s="47"/>
      <c r="K12" s="47"/>
      <c r="L12" s="47"/>
      <c r="M12" s="47"/>
      <c r="N12" s="47"/>
    </row>
    <row r="13" spans="2:14" x14ac:dyDescent="0.4">
      <c r="B13" s="47" t="s">
        <v>4940</v>
      </c>
      <c r="C13" s="47"/>
      <c r="D13" s="47" t="s">
        <v>2552</v>
      </c>
      <c r="E13" s="47" t="s">
        <v>1158</v>
      </c>
      <c r="F13" s="47"/>
      <c r="G13" s="47"/>
      <c r="H13" s="47"/>
      <c r="I13" s="47"/>
      <c r="J13" s="47"/>
      <c r="K13" s="47"/>
      <c r="L13" s="47"/>
      <c r="M13" s="47"/>
      <c r="N13" s="47"/>
    </row>
    <row r="14" spans="2:14" x14ac:dyDescent="0.4">
      <c r="B14" s="47" t="s">
        <v>3693</v>
      </c>
      <c r="C14" s="47"/>
      <c r="D14" s="47" t="s">
        <v>2552</v>
      </c>
      <c r="E14" s="47" t="s">
        <v>1216</v>
      </c>
      <c r="F14" s="47"/>
      <c r="G14" s="47"/>
      <c r="H14" s="47"/>
      <c r="I14" s="47"/>
      <c r="J14" s="47"/>
      <c r="K14" s="47"/>
      <c r="L14" s="47"/>
      <c r="M14" s="47"/>
      <c r="N14" s="47"/>
    </row>
    <row r="15" spans="2:14" x14ac:dyDescent="0.4">
      <c r="B15" s="47" t="s">
        <v>320</v>
      </c>
      <c r="C15" s="47"/>
      <c r="D15" s="47" t="s">
        <v>2552</v>
      </c>
      <c r="E15" s="47" t="s">
        <v>1245</v>
      </c>
      <c r="F15" s="47"/>
      <c r="G15" s="47"/>
      <c r="H15" s="47"/>
      <c r="I15" s="47"/>
      <c r="J15" s="47"/>
      <c r="K15" s="47"/>
      <c r="L15" s="47"/>
      <c r="M15" s="47"/>
      <c r="N15" s="47"/>
    </row>
    <row r="16" spans="2:14" x14ac:dyDescent="0.4">
      <c r="B16" s="47" t="s">
        <v>6249</v>
      </c>
      <c r="C16" s="47"/>
      <c r="D16" s="47" t="s">
        <v>2552</v>
      </c>
      <c r="E16" s="47" t="s">
        <v>202</v>
      </c>
      <c r="F16" s="47"/>
      <c r="G16" s="47"/>
      <c r="H16" s="47"/>
      <c r="I16" s="47"/>
      <c r="J16" s="47"/>
      <c r="K16" s="47"/>
      <c r="L16" s="47"/>
      <c r="M16" s="47"/>
      <c r="N16" s="47"/>
    </row>
    <row r="17" spans="2:14" x14ac:dyDescent="0.4">
      <c r="B17" s="47" t="s">
        <v>5053</v>
      </c>
      <c r="C17" s="47"/>
      <c r="D17" s="47" t="s">
        <v>2552</v>
      </c>
      <c r="E17" s="47" t="s">
        <v>1208</v>
      </c>
      <c r="F17" s="47"/>
      <c r="G17" s="47"/>
      <c r="H17" s="47"/>
      <c r="I17" s="47"/>
      <c r="J17" s="47"/>
      <c r="K17" s="47"/>
      <c r="L17" s="47"/>
      <c r="M17" s="47"/>
      <c r="N17" s="47"/>
    </row>
    <row r="18" spans="2:14" x14ac:dyDescent="0.4">
      <c r="B18" s="47" t="s">
        <v>7095</v>
      </c>
      <c r="C18" s="47"/>
      <c r="D18" s="47" t="s">
        <v>2552</v>
      </c>
      <c r="E18" s="47" t="s">
        <v>1264</v>
      </c>
      <c r="F18" s="47"/>
      <c r="G18" s="47"/>
      <c r="H18" s="47"/>
      <c r="I18" s="47"/>
      <c r="J18" s="47"/>
      <c r="K18" s="47"/>
      <c r="L18" s="47"/>
      <c r="M18" s="47"/>
      <c r="N18" s="47"/>
    </row>
    <row r="19" spans="2:14" x14ac:dyDescent="0.4">
      <c r="B19" s="47" t="s">
        <v>6966</v>
      </c>
      <c r="C19" s="47"/>
      <c r="D19" s="47" t="s">
        <v>2552</v>
      </c>
      <c r="E19" s="47" t="s">
        <v>2746</v>
      </c>
      <c r="F19" s="47"/>
      <c r="G19" s="47"/>
      <c r="H19" s="47"/>
      <c r="I19" s="47"/>
      <c r="J19" s="47"/>
      <c r="K19" s="47"/>
      <c r="L19" s="47"/>
      <c r="M19" s="47"/>
      <c r="N19" s="47"/>
    </row>
    <row r="20" spans="2:14" x14ac:dyDescent="0.4">
      <c r="B20" s="47" t="s">
        <v>1562</v>
      </c>
      <c r="C20" s="47"/>
      <c r="D20" s="47" t="s">
        <v>2552</v>
      </c>
      <c r="E20" s="47" t="s">
        <v>3755</v>
      </c>
      <c r="F20" s="47"/>
      <c r="G20" s="47"/>
      <c r="H20" s="47"/>
      <c r="I20" s="47"/>
      <c r="J20" s="47"/>
      <c r="K20" s="47"/>
      <c r="L20" s="47"/>
      <c r="M20" s="47"/>
      <c r="N20" s="47"/>
    </row>
    <row r="21" spans="2:14" x14ac:dyDescent="0.4">
      <c r="B21" s="47" t="s">
        <v>4753</v>
      </c>
      <c r="C21" s="47"/>
      <c r="D21" s="47" t="s">
        <v>2552</v>
      </c>
      <c r="E21" s="47" t="s">
        <v>4337</v>
      </c>
      <c r="F21" s="47"/>
      <c r="G21" s="47"/>
      <c r="H21" s="47"/>
      <c r="I21" s="47"/>
      <c r="J21" s="47"/>
      <c r="K21" s="47"/>
      <c r="L21" s="47"/>
      <c r="M21" s="47"/>
      <c r="N21" s="47"/>
    </row>
    <row r="22" spans="2:14" x14ac:dyDescent="0.4">
      <c r="B22" s="47" t="s">
        <v>6251</v>
      </c>
      <c r="C22" s="47"/>
      <c r="D22" s="47" t="s">
        <v>2552</v>
      </c>
      <c r="E22" s="47" t="s">
        <v>2692</v>
      </c>
      <c r="F22" s="47"/>
      <c r="G22" s="47"/>
      <c r="H22" s="47"/>
      <c r="I22" s="47"/>
      <c r="J22" s="47"/>
      <c r="K22" s="47"/>
      <c r="L22" s="47"/>
      <c r="M22" s="47"/>
      <c r="N22" s="47"/>
    </row>
    <row r="23" spans="2:14" x14ac:dyDescent="0.4">
      <c r="B23" s="47" t="s">
        <v>6252</v>
      </c>
      <c r="C23" s="47"/>
      <c r="D23" s="47" t="s">
        <v>2552</v>
      </c>
      <c r="E23" s="47" t="s">
        <v>5641</v>
      </c>
      <c r="F23" s="47"/>
      <c r="G23" s="47"/>
      <c r="H23" s="47"/>
      <c r="I23" s="47"/>
      <c r="J23" s="47"/>
      <c r="K23" s="47"/>
      <c r="L23" s="47"/>
      <c r="M23" s="47"/>
      <c r="N23" s="47"/>
    </row>
    <row r="24" spans="2:14" x14ac:dyDescent="0.4">
      <c r="B24" s="47" t="s">
        <v>3315</v>
      </c>
      <c r="C24" s="47"/>
      <c r="D24" s="47" t="s">
        <v>2552</v>
      </c>
      <c r="E24" s="47" t="s">
        <v>2490</v>
      </c>
      <c r="F24" s="47"/>
      <c r="G24" s="47"/>
      <c r="H24" s="47"/>
      <c r="I24" s="47"/>
      <c r="J24" s="47"/>
      <c r="K24" s="47"/>
      <c r="L24" s="47"/>
      <c r="M24" s="47"/>
      <c r="N24" s="47"/>
    </row>
    <row r="25" spans="2:14" x14ac:dyDescent="0.4">
      <c r="B25" s="47" t="s">
        <v>6973</v>
      </c>
      <c r="C25" s="47"/>
      <c r="D25" s="47" t="s">
        <v>2552</v>
      </c>
      <c r="E25" s="47" t="s">
        <v>5650</v>
      </c>
      <c r="F25" s="47"/>
      <c r="G25" s="47"/>
      <c r="H25" s="47"/>
      <c r="I25" s="47"/>
      <c r="J25" s="47"/>
      <c r="K25" s="47"/>
      <c r="L25" s="47"/>
      <c r="M25" s="47"/>
      <c r="N25" s="47"/>
    </row>
    <row r="26" spans="2:14" x14ac:dyDescent="0.4">
      <c r="B26" s="47" t="s">
        <v>1026</v>
      </c>
      <c r="C26" s="47"/>
      <c r="D26" s="47" t="s">
        <v>2552</v>
      </c>
      <c r="E26" s="47" t="s">
        <v>5651</v>
      </c>
      <c r="F26" s="47"/>
      <c r="G26" s="47"/>
      <c r="H26" s="47"/>
      <c r="I26" s="47"/>
      <c r="J26" s="47"/>
      <c r="K26" s="47"/>
      <c r="L26" s="47"/>
      <c r="M26" s="47"/>
      <c r="N26" s="47"/>
    </row>
    <row r="27" spans="2:14" x14ac:dyDescent="0.4">
      <c r="B27" s="47" t="s">
        <v>5977</v>
      </c>
      <c r="C27" s="47"/>
      <c r="D27" s="47" t="s">
        <v>2552</v>
      </c>
      <c r="E27" s="47" t="s">
        <v>3453</v>
      </c>
      <c r="F27" s="47"/>
      <c r="G27" s="47"/>
      <c r="H27" s="47"/>
      <c r="I27" s="47"/>
      <c r="J27" s="47"/>
      <c r="K27" s="47"/>
      <c r="L27" s="47"/>
      <c r="M27" s="47"/>
      <c r="N27" s="47"/>
    </row>
    <row r="28" spans="2:14" x14ac:dyDescent="0.4">
      <c r="B28" s="47" t="s">
        <v>5291</v>
      </c>
      <c r="C28" s="47"/>
      <c r="D28" s="47" t="s">
        <v>2552</v>
      </c>
      <c r="E28" s="47" t="s">
        <v>5618</v>
      </c>
      <c r="F28" s="47"/>
      <c r="G28" s="47"/>
      <c r="H28" s="47"/>
      <c r="I28" s="47"/>
      <c r="J28" s="47"/>
      <c r="K28" s="47"/>
      <c r="L28" s="47"/>
      <c r="M28" s="47"/>
      <c r="N28" s="47"/>
    </row>
  </sheetData>
  <phoneticPr fontId="8"/>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
  <dimension ref="A1:H3030"/>
  <sheetViews>
    <sheetView showGridLines="0" workbookViewId="0">
      <pane ySplit="4" topLeftCell="A5" activePane="bottomLeft" state="frozen"/>
      <selection pane="bottomLeft"/>
    </sheetView>
  </sheetViews>
  <sheetFormatPr defaultColWidth="4.875" defaultRowHeight="16.5" x14ac:dyDescent="0.4"/>
  <cols>
    <col min="2" max="2" width="23.875" customWidth="1"/>
    <col min="3" max="3" width="28.875" bestFit="1" customWidth="1"/>
    <col min="4" max="4" width="8.5" customWidth="1"/>
    <col min="5" max="5" width="47.5" customWidth="1"/>
    <col min="6" max="6" width="7.5" style="27" bestFit="1" customWidth="1"/>
    <col min="7" max="7" width="29.5" customWidth="1"/>
    <col min="8" max="8" width="50.125" customWidth="1"/>
    <col min="9" max="9" width="6.375" bestFit="1" customWidth="1"/>
  </cols>
  <sheetData>
    <row r="1" spans="1:8" x14ac:dyDescent="0.4">
      <c r="A1" s="28">
        <f t="shared" ref="A1:G1" si="0">COLUMN()</f>
        <v>1</v>
      </c>
      <c r="B1" s="28">
        <f t="shared" si="0"/>
        <v>2</v>
      </c>
      <c r="C1" s="28">
        <f t="shared" si="0"/>
        <v>3</v>
      </c>
      <c r="D1" s="28">
        <f t="shared" si="0"/>
        <v>4</v>
      </c>
      <c r="E1" s="28">
        <f t="shared" si="0"/>
        <v>5</v>
      </c>
      <c r="F1" s="28">
        <f t="shared" si="0"/>
        <v>6</v>
      </c>
      <c r="G1" s="28">
        <f t="shared" si="0"/>
        <v>7</v>
      </c>
    </row>
    <row r="2" spans="1:8" x14ac:dyDescent="0.4">
      <c r="E2" s="62"/>
      <c r="F2" s="64"/>
      <c r="G2" s="38"/>
    </row>
    <row r="4" spans="1:8" x14ac:dyDescent="0.4">
      <c r="B4" s="29" t="s">
        <v>17</v>
      </c>
      <c r="C4" s="29" t="s">
        <v>1499</v>
      </c>
      <c r="D4" s="29" t="s">
        <v>305</v>
      </c>
      <c r="E4" s="29" t="s">
        <v>1581</v>
      </c>
      <c r="F4" s="29" t="s">
        <v>6853</v>
      </c>
      <c r="G4" s="39" t="s">
        <v>2172</v>
      </c>
    </row>
    <row r="5" spans="1:8" x14ac:dyDescent="0.4">
      <c r="B5" s="30" t="s">
        <v>1559</v>
      </c>
      <c r="C5" s="30" t="s">
        <v>279</v>
      </c>
      <c r="D5" s="30">
        <v>1</v>
      </c>
      <c r="E5" s="32" t="s">
        <v>73</v>
      </c>
      <c r="F5" s="37"/>
      <c r="G5" s="30"/>
    </row>
    <row r="6" spans="1:8" x14ac:dyDescent="0.4">
      <c r="B6" s="30" t="s">
        <v>1559</v>
      </c>
      <c r="C6" s="30" t="s">
        <v>279</v>
      </c>
      <c r="D6" s="30">
        <v>2</v>
      </c>
      <c r="E6" s="32" t="s">
        <v>68</v>
      </c>
      <c r="F6" s="37"/>
      <c r="G6" s="30"/>
    </row>
    <row r="7" spans="1:8" x14ac:dyDescent="0.4">
      <c r="B7" s="30" t="s">
        <v>1559</v>
      </c>
      <c r="C7" s="30" t="s">
        <v>279</v>
      </c>
      <c r="D7" s="30">
        <v>3</v>
      </c>
      <c r="E7" s="30" t="s">
        <v>44</v>
      </c>
      <c r="F7" s="37"/>
      <c r="G7" s="30"/>
    </row>
    <row r="8" spans="1:8" x14ac:dyDescent="0.4">
      <c r="B8" s="30" t="s">
        <v>1559</v>
      </c>
      <c r="C8" s="30" t="s">
        <v>279</v>
      </c>
      <c r="D8" s="30">
        <v>4</v>
      </c>
      <c r="E8" s="32" t="s">
        <v>650</v>
      </c>
      <c r="F8" s="37"/>
      <c r="G8" s="30"/>
    </row>
    <row r="9" spans="1:8" x14ac:dyDescent="0.4">
      <c r="B9" s="30" t="s">
        <v>1559</v>
      </c>
      <c r="C9" s="30" t="s">
        <v>279</v>
      </c>
      <c r="D9" s="30">
        <v>5</v>
      </c>
      <c r="E9" s="30" t="s">
        <v>30</v>
      </c>
      <c r="F9" s="37"/>
      <c r="G9" s="30"/>
    </row>
    <row r="10" spans="1:8" x14ac:dyDescent="0.4">
      <c r="B10" s="30" t="s">
        <v>1559</v>
      </c>
      <c r="C10" s="30" t="s">
        <v>279</v>
      </c>
      <c r="D10" s="30">
        <v>6</v>
      </c>
      <c r="E10" s="30" t="s">
        <v>12</v>
      </c>
      <c r="F10" s="37"/>
      <c r="G10" s="30"/>
    </row>
    <row r="11" spans="1:8" x14ac:dyDescent="0.4">
      <c r="B11" s="30" t="s">
        <v>1559</v>
      </c>
      <c r="C11" s="30" t="s">
        <v>279</v>
      </c>
      <c r="D11" s="30">
        <v>7</v>
      </c>
      <c r="E11" s="30" t="s">
        <v>1284</v>
      </c>
      <c r="F11" s="37"/>
      <c r="G11" s="30"/>
    </row>
    <row r="12" spans="1:8" x14ac:dyDescent="0.4">
      <c r="B12" s="30" t="s">
        <v>1559</v>
      </c>
      <c r="C12" s="30" t="s">
        <v>279</v>
      </c>
      <c r="D12" s="30">
        <v>8</v>
      </c>
      <c r="E12" s="30" t="s">
        <v>1287</v>
      </c>
      <c r="F12" s="37"/>
      <c r="G12" s="30"/>
    </row>
    <row r="13" spans="1:8" x14ac:dyDescent="0.4">
      <c r="B13" s="30" t="s">
        <v>1559</v>
      </c>
      <c r="C13" s="30" t="s">
        <v>279</v>
      </c>
      <c r="D13" s="30">
        <v>9</v>
      </c>
      <c r="E13" s="30" t="s">
        <v>76</v>
      </c>
      <c r="F13" s="37"/>
      <c r="G13" s="30"/>
    </row>
    <row r="14" spans="1:8" x14ac:dyDescent="0.4">
      <c r="B14" s="30" t="s">
        <v>1559</v>
      </c>
      <c r="C14" s="30" t="s">
        <v>279</v>
      </c>
      <c r="D14" s="30">
        <v>10</v>
      </c>
      <c r="E14" s="30" t="s">
        <v>64</v>
      </c>
      <c r="F14" s="37"/>
      <c r="G14" s="30"/>
    </row>
    <row r="15" spans="1:8" x14ac:dyDescent="0.4">
      <c r="B15" s="30" t="s">
        <v>1559</v>
      </c>
      <c r="C15" s="30" t="s">
        <v>279</v>
      </c>
      <c r="D15" s="30">
        <v>11</v>
      </c>
      <c r="E15" s="32" t="s">
        <v>66</v>
      </c>
      <c r="F15" s="37"/>
      <c r="G15" s="30"/>
      <c r="H15" s="69"/>
    </row>
    <row r="16" spans="1:8" x14ac:dyDescent="0.4">
      <c r="B16" s="30" t="s">
        <v>1559</v>
      </c>
      <c r="C16" s="30" t="s">
        <v>279</v>
      </c>
      <c r="D16" s="30">
        <v>12</v>
      </c>
      <c r="E16" s="30" t="s">
        <v>1292</v>
      </c>
      <c r="F16" s="37"/>
      <c r="G16" s="30"/>
    </row>
    <row r="17" spans="2:7" x14ac:dyDescent="0.4">
      <c r="B17" s="30" t="s">
        <v>1559</v>
      </c>
      <c r="C17" s="30" t="s">
        <v>279</v>
      </c>
      <c r="D17" s="30">
        <v>13</v>
      </c>
      <c r="E17" s="30" t="s">
        <v>90</v>
      </c>
      <c r="F17" s="37"/>
      <c r="G17" s="30"/>
    </row>
    <row r="18" spans="2:7" x14ac:dyDescent="0.4">
      <c r="B18" s="30" t="s">
        <v>1559</v>
      </c>
      <c r="C18" s="30" t="s">
        <v>279</v>
      </c>
      <c r="D18" s="30">
        <v>14</v>
      </c>
      <c r="E18" s="30" t="s">
        <v>103</v>
      </c>
      <c r="F18" s="37"/>
      <c r="G18" s="30"/>
    </row>
    <row r="19" spans="2:7" x14ac:dyDescent="0.4">
      <c r="B19" s="30" t="s">
        <v>1559</v>
      </c>
      <c r="C19" s="30" t="s">
        <v>279</v>
      </c>
      <c r="D19" s="30">
        <v>15</v>
      </c>
      <c r="E19" s="30" t="s">
        <v>89</v>
      </c>
      <c r="F19" s="37"/>
      <c r="G19" s="30"/>
    </row>
    <row r="20" spans="2:7" x14ac:dyDescent="0.4">
      <c r="B20" s="30" t="s">
        <v>1559</v>
      </c>
      <c r="C20" s="30" t="s">
        <v>279</v>
      </c>
      <c r="D20" s="30">
        <v>16</v>
      </c>
      <c r="E20" s="30" t="s">
        <v>126</v>
      </c>
      <c r="F20" s="37" t="s">
        <v>6854</v>
      </c>
      <c r="G20" s="30"/>
    </row>
    <row r="21" spans="2:7" x14ac:dyDescent="0.4">
      <c r="B21" s="30" t="s">
        <v>1559</v>
      </c>
      <c r="C21" s="30" t="s">
        <v>279</v>
      </c>
      <c r="D21" s="30">
        <v>17</v>
      </c>
      <c r="E21" s="30" t="s">
        <v>134</v>
      </c>
      <c r="F21" s="37"/>
      <c r="G21" s="40"/>
    </row>
    <row r="22" spans="2:7" x14ac:dyDescent="0.4">
      <c r="B22" s="30" t="s">
        <v>1559</v>
      </c>
      <c r="C22" s="30" t="s">
        <v>279</v>
      </c>
      <c r="D22" s="30">
        <v>18</v>
      </c>
      <c r="E22" s="30" t="s">
        <v>140</v>
      </c>
      <c r="F22" s="37" t="s">
        <v>6854</v>
      </c>
      <c r="G22" s="30"/>
    </row>
    <row r="23" spans="2:7" x14ac:dyDescent="0.4">
      <c r="B23" s="30" t="s">
        <v>1559</v>
      </c>
      <c r="C23" s="30" t="s">
        <v>279</v>
      </c>
      <c r="D23" s="30">
        <v>19</v>
      </c>
      <c r="E23" s="30" t="s">
        <v>145</v>
      </c>
      <c r="F23" s="37" t="s">
        <v>6854</v>
      </c>
      <c r="G23" s="30"/>
    </row>
    <row r="24" spans="2:7" x14ac:dyDescent="0.4">
      <c r="B24" s="30" t="s">
        <v>1559</v>
      </c>
      <c r="C24" s="30" t="s">
        <v>279</v>
      </c>
      <c r="D24" s="30">
        <v>20</v>
      </c>
      <c r="E24" s="30" t="s">
        <v>152</v>
      </c>
      <c r="F24" s="37" t="s">
        <v>6854</v>
      </c>
      <c r="G24" s="30"/>
    </row>
    <row r="25" spans="2:7" x14ac:dyDescent="0.4">
      <c r="B25" s="30" t="s">
        <v>1559</v>
      </c>
      <c r="C25" s="30" t="s">
        <v>279</v>
      </c>
      <c r="D25" s="30">
        <v>21</v>
      </c>
      <c r="E25" s="30" t="s">
        <v>156</v>
      </c>
      <c r="F25" s="37" t="s">
        <v>6854</v>
      </c>
      <c r="G25" s="30"/>
    </row>
    <row r="26" spans="2:7" x14ac:dyDescent="0.4">
      <c r="B26" s="30" t="s">
        <v>1559</v>
      </c>
      <c r="C26" s="30" t="s">
        <v>279</v>
      </c>
      <c r="D26" s="30">
        <v>22</v>
      </c>
      <c r="E26" s="30" t="s">
        <v>86</v>
      </c>
      <c r="F26" s="37"/>
      <c r="G26" s="30"/>
    </row>
    <row r="27" spans="2:7" x14ac:dyDescent="0.4">
      <c r="B27" s="30" t="s">
        <v>1559</v>
      </c>
      <c r="C27" s="30" t="s">
        <v>279</v>
      </c>
      <c r="D27" s="30">
        <v>23</v>
      </c>
      <c r="E27" s="30" t="s">
        <v>161</v>
      </c>
      <c r="F27" s="37"/>
      <c r="G27" s="30"/>
    </row>
    <row r="28" spans="2:7" x14ac:dyDescent="0.4">
      <c r="B28" s="30" t="s">
        <v>1559</v>
      </c>
      <c r="C28" s="30" t="s">
        <v>279</v>
      </c>
      <c r="D28" s="30">
        <v>24</v>
      </c>
      <c r="E28" s="30" t="s">
        <v>174</v>
      </c>
      <c r="F28" s="37"/>
      <c r="G28" s="30"/>
    </row>
    <row r="29" spans="2:7" x14ac:dyDescent="0.4">
      <c r="B29" s="30" t="s">
        <v>1559</v>
      </c>
      <c r="C29" s="30" t="s">
        <v>279</v>
      </c>
      <c r="D29" s="30">
        <v>25</v>
      </c>
      <c r="E29" s="30" t="s">
        <v>177</v>
      </c>
      <c r="F29" s="37"/>
      <c r="G29" s="30"/>
    </row>
    <row r="30" spans="2:7" x14ac:dyDescent="0.4">
      <c r="B30" s="30" t="s">
        <v>1559</v>
      </c>
      <c r="C30" s="30" t="s">
        <v>279</v>
      </c>
      <c r="D30" s="30">
        <v>26</v>
      </c>
      <c r="E30" s="30" t="s">
        <v>182</v>
      </c>
      <c r="F30" s="37"/>
      <c r="G30" s="30"/>
    </row>
    <row r="31" spans="2:7" x14ac:dyDescent="0.4">
      <c r="B31" s="30" t="s">
        <v>1559</v>
      </c>
      <c r="C31" s="30" t="s">
        <v>279</v>
      </c>
      <c r="D31" s="30">
        <v>27</v>
      </c>
      <c r="E31" s="30" t="s">
        <v>1296</v>
      </c>
      <c r="F31" s="37"/>
      <c r="G31" s="30"/>
    </row>
    <row r="32" spans="2:7" x14ac:dyDescent="0.4">
      <c r="B32" s="30" t="s">
        <v>1559</v>
      </c>
      <c r="C32" s="30" t="s">
        <v>279</v>
      </c>
      <c r="D32" s="30">
        <v>28</v>
      </c>
      <c r="E32" s="30" t="s">
        <v>1012</v>
      </c>
      <c r="F32" s="37"/>
      <c r="G32" s="30"/>
    </row>
    <row r="33" spans="2:7" x14ac:dyDescent="0.4">
      <c r="B33" s="30" t="s">
        <v>1559</v>
      </c>
      <c r="C33" s="30" t="s">
        <v>279</v>
      </c>
      <c r="D33" s="30">
        <v>29</v>
      </c>
      <c r="E33" s="30" t="s">
        <v>62</v>
      </c>
      <c r="F33" s="37"/>
      <c r="G33" s="30"/>
    </row>
    <row r="34" spans="2:7" x14ac:dyDescent="0.4">
      <c r="B34" s="30" t="s">
        <v>1559</v>
      </c>
      <c r="C34" s="30" t="s">
        <v>279</v>
      </c>
      <c r="D34" s="30">
        <v>30</v>
      </c>
      <c r="E34" s="30" t="s">
        <v>443</v>
      </c>
      <c r="F34" s="37"/>
      <c r="G34" s="30"/>
    </row>
    <row r="35" spans="2:7" x14ac:dyDescent="0.4">
      <c r="B35" s="30" t="s">
        <v>1559</v>
      </c>
      <c r="C35" s="30" t="s">
        <v>279</v>
      </c>
      <c r="D35" s="30">
        <v>31</v>
      </c>
      <c r="E35" s="30" t="s">
        <v>1301</v>
      </c>
      <c r="F35" s="37"/>
      <c r="G35" s="30"/>
    </row>
    <row r="36" spans="2:7" x14ac:dyDescent="0.4">
      <c r="B36" s="30" t="s">
        <v>1559</v>
      </c>
      <c r="C36" s="30" t="s">
        <v>279</v>
      </c>
      <c r="D36" s="30">
        <v>32</v>
      </c>
      <c r="E36" s="30" t="s">
        <v>38</v>
      </c>
      <c r="F36" s="37"/>
      <c r="G36" s="30"/>
    </row>
    <row r="37" spans="2:7" x14ac:dyDescent="0.4">
      <c r="B37" s="30" t="s">
        <v>1559</v>
      </c>
      <c r="C37" s="30" t="s">
        <v>279</v>
      </c>
      <c r="D37" s="30">
        <v>33</v>
      </c>
      <c r="E37" s="30" t="s">
        <v>211</v>
      </c>
      <c r="F37" s="37"/>
      <c r="G37" s="30"/>
    </row>
    <row r="38" spans="2:7" x14ac:dyDescent="0.4">
      <c r="B38" s="30" t="s">
        <v>1559</v>
      </c>
      <c r="C38" s="30" t="s">
        <v>279</v>
      </c>
      <c r="D38" s="30">
        <v>34</v>
      </c>
      <c r="E38" s="30" t="s">
        <v>204</v>
      </c>
      <c r="F38" s="37"/>
      <c r="G38" s="30"/>
    </row>
    <row r="39" spans="2:7" x14ac:dyDescent="0.4">
      <c r="B39" s="30" t="s">
        <v>1559</v>
      </c>
      <c r="C39" s="30" t="s">
        <v>279</v>
      </c>
      <c r="D39" s="30">
        <v>35</v>
      </c>
      <c r="E39" s="30" t="s">
        <v>1303</v>
      </c>
      <c r="F39" s="37" t="s">
        <v>6854</v>
      </c>
      <c r="G39" s="30"/>
    </row>
    <row r="40" spans="2:7" x14ac:dyDescent="0.4">
      <c r="B40" s="30" t="s">
        <v>1559</v>
      </c>
      <c r="C40" s="30" t="s">
        <v>279</v>
      </c>
      <c r="D40" s="30">
        <v>36</v>
      </c>
      <c r="E40" s="30" t="s">
        <v>1306</v>
      </c>
      <c r="F40" s="37" t="s">
        <v>6854</v>
      </c>
      <c r="G40" s="30"/>
    </row>
    <row r="41" spans="2:7" x14ac:dyDescent="0.4">
      <c r="B41" s="30" t="s">
        <v>1559</v>
      </c>
      <c r="C41" s="30" t="s">
        <v>279</v>
      </c>
      <c r="D41" s="30">
        <v>37</v>
      </c>
      <c r="E41" s="30" t="s">
        <v>222</v>
      </c>
      <c r="F41" s="37"/>
      <c r="G41" s="30"/>
    </row>
    <row r="42" spans="2:7" x14ac:dyDescent="0.4">
      <c r="B42" s="30" t="s">
        <v>1559</v>
      </c>
      <c r="C42" s="30" t="s">
        <v>279</v>
      </c>
      <c r="D42" s="30">
        <v>38</v>
      </c>
      <c r="E42" s="30" t="s">
        <v>218</v>
      </c>
      <c r="F42" s="37"/>
      <c r="G42" s="30"/>
    </row>
    <row r="43" spans="2:7" x14ac:dyDescent="0.4">
      <c r="B43" s="30" t="s">
        <v>1559</v>
      </c>
      <c r="C43" s="30" t="s">
        <v>279</v>
      </c>
      <c r="D43" s="30">
        <v>39</v>
      </c>
      <c r="E43" s="30" t="s">
        <v>224</v>
      </c>
      <c r="F43" s="37"/>
      <c r="G43" s="30"/>
    </row>
    <row r="44" spans="2:7" x14ac:dyDescent="0.4">
      <c r="B44" s="30" t="s">
        <v>1559</v>
      </c>
      <c r="C44" s="30" t="s">
        <v>279</v>
      </c>
      <c r="D44" s="30">
        <v>40</v>
      </c>
      <c r="E44" s="30" t="s">
        <v>231</v>
      </c>
      <c r="F44" s="37"/>
      <c r="G44" s="30"/>
    </row>
    <row r="45" spans="2:7" x14ac:dyDescent="0.4">
      <c r="B45" s="30" t="s">
        <v>1559</v>
      </c>
      <c r="C45" s="30" t="s">
        <v>279</v>
      </c>
      <c r="D45" s="30">
        <v>41</v>
      </c>
      <c r="E45" s="30" t="s">
        <v>39</v>
      </c>
      <c r="F45" s="37"/>
      <c r="G45" s="30"/>
    </row>
    <row r="46" spans="2:7" x14ac:dyDescent="0.4">
      <c r="B46" s="30" t="s">
        <v>1559</v>
      </c>
      <c r="C46" s="30" t="s">
        <v>279</v>
      </c>
      <c r="D46" s="30">
        <v>42</v>
      </c>
      <c r="E46" s="30" t="s">
        <v>246</v>
      </c>
      <c r="F46" s="37"/>
      <c r="G46" s="30"/>
    </row>
    <row r="47" spans="2:7" x14ac:dyDescent="0.4">
      <c r="B47" s="30" t="s">
        <v>1559</v>
      </c>
      <c r="C47" s="30" t="s">
        <v>279</v>
      </c>
      <c r="D47" s="30">
        <v>43</v>
      </c>
      <c r="E47" s="30" t="s">
        <v>98</v>
      </c>
      <c r="F47" s="37"/>
      <c r="G47" s="30"/>
    </row>
    <row r="48" spans="2:7" x14ac:dyDescent="0.4">
      <c r="B48" s="30" t="s">
        <v>1559</v>
      </c>
      <c r="C48" s="30" t="s">
        <v>279</v>
      </c>
      <c r="D48" s="30">
        <v>44</v>
      </c>
      <c r="E48" s="30" t="s">
        <v>250</v>
      </c>
      <c r="F48" s="37"/>
      <c r="G48" s="30"/>
    </row>
    <row r="49" spans="2:7" x14ac:dyDescent="0.4">
      <c r="B49" s="30" t="s">
        <v>1559</v>
      </c>
      <c r="C49" s="30" t="s">
        <v>279</v>
      </c>
      <c r="D49" s="30">
        <v>45</v>
      </c>
      <c r="E49" s="30" t="s">
        <v>54</v>
      </c>
      <c r="F49" s="37"/>
      <c r="G49" s="30"/>
    </row>
    <row r="50" spans="2:7" x14ac:dyDescent="0.4">
      <c r="B50" s="30" t="s">
        <v>1559</v>
      </c>
      <c r="C50" s="30" t="s">
        <v>279</v>
      </c>
      <c r="D50" s="30">
        <v>46</v>
      </c>
      <c r="E50" s="30" t="s">
        <v>1311</v>
      </c>
      <c r="F50" s="37"/>
      <c r="G50" s="30"/>
    </row>
    <row r="51" spans="2:7" x14ac:dyDescent="0.4">
      <c r="B51" s="30" t="s">
        <v>1559</v>
      </c>
      <c r="C51" s="30" t="s">
        <v>279</v>
      </c>
      <c r="D51" s="30">
        <v>47</v>
      </c>
      <c r="E51" s="30" t="s">
        <v>1316</v>
      </c>
      <c r="F51" s="37"/>
      <c r="G51" s="30"/>
    </row>
    <row r="52" spans="2:7" x14ac:dyDescent="0.4">
      <c r="B52" s="30" t="s">
        <v>1559</v>
      </c>
      <c r="C52" s="30" t="s">
        <v>279</v>
      </c>
      <c r="D52" s="30">
        <v>48</v>
      </c>
      <c r="E52" s="30" t="s">
        <v>1317</v>
      </c>
      <c r="F52" s="37"/>
      <c r="G52" s="30"/>
    </row>
    <row r="53" spans="2:7" x14ac:dyDescent="0.4">
      <c r="B53" s="30" t="s">
        <v>1559</v>
      </c>
      <c r="C53" s="30" t="s">
        <v>279</v>
      </c>
      <c r="D53" s="30">
        <v>49</v>
      </c>
      <c r="E53" s="30" t="s">
        <v>1323</v>
      </c>
      <c r="F53" s="37"/>
      <c r="G53" s="30"/>
    </row>
    <row r="54" spans="2:7" x14ac:dyDescent="0.4">
      <c r="B54" s="30" t="s">
        <v>1559</v>
      </c>
      <c r="C54" s="30" t="s">
        <v>279</v>
      </c>
      <c r="D54" s="30">
        <v>50</v>
      </c>
      <c r="E54" s="30" t="s">
        <v>1328</v>
      </c>
      <c r="F54" s="37"/>
      <c r="G54" s="30"/>
    </row>
    <row r="55" spans="2:7" x14ac:dyDescent="0.4">
      <c r="B55" s="30" t="s">
        <v>1559</v>
      </c>
      <c r="C55" s="30" t="s">
        <v>279</v>
      </c>
      <c r="D55" s="30">
        <v>51</v>
      </c>
      <c r="E55" s="30" t="s">
        <v>1330</v>
      </c>
      <c r="F55" s="37"/>
      <c r="G55" s="30"/>
    </row>
    <row r="56" spans="2:7" x14ac:dyDescent="0.4">
      <c r="B56" s="30" t="s">
        <v>1559</v>
      </c>
      <c r="C56" s="30" t="s">
        <v>279</v>
      </c>
      <c r="D56" s="30">
        <v>52</v>
      </c>
      <c r="E56" s="30" t="s">
        <v>1333</v>
      </c>
      <c r="F56" s="37"/>
      <c r="G56" s="30"/>
    </row>
    <row r="57" spans="2:7" x14ac:dyDescent="0.4">
      <c r="B57" s="30" t="s">
        <v>1559</v>
      </c>
      <c r="C57" s="30" t="s">
        <v>279</v>
      </c>
      <c r="D57" s="30">
        <v>53</v>
      </c>
      <c r="E57" s="30" t="s">
        <v>1334</v>
      </c>
      <c r="F57" s="37"/>
      <c r="G57" s="30"/>
    </row>
    <row r="58" spans="2:7" x14ac:dyDescent="0.4">
      <c r="B58" s="30" t="s">
        <v>1559</v>
      </c>
      <c r="C58" s="30" t="s">
        <v>279</v>
      </c>
      <c r="D58" s="30">
        <v>54</v>
      </c>
      <c r="E58" s="30" t="s">
        <v>1341</v>
      </c>
      <c r="F58" s="37"/>
      <c r="G58" s="30"/>
    </row>
    <row r="59" spans="2:7" x14ac:dyDescent="0.4">
      <c r="B59" s="30" t="s">
        <v>1559</v>
      </c>
      <c r="C59" s="30" t="s">
        <v>279</v>
      </c>
      <c r="D59" s="30">
        <v>55</v>
      </c>
      <c r="E59" s="30" t="s">
        <v>207</v>
      </c>
      <c r="F59" s="37"/>
      <c r="G59" s="30"/>
    </row>
    <row r="60" spans="2:7" x14ac:dyDescent="0.4">
      <c r="B60" s="30" t="s">
        <v>1559</v>
      </c>
      <c r="C60" s="30" t="s">
        <v>279</v>
      </c>
      <c r="D60" s="30">
        <v>56</v>
      </c>
      <c r="E60" s="30" t="s">
        <v>1345</v>
      </c>
      <c r="F60" s="37"/>
      <c r="G60" s="30"/>
    </row>
    <row r="61" spans="2:7" x14ac:dyDescent="0.4">
      <c r="B61" s="30" t="s">
        <v>1559</v>
      </c>
      <c r="C61" s="30" t="s">
        <v>279</v>
      </c>
      <c r="D61" s="30">
        <v>57</v>
      </c>
      <c r="E61" s="30" t="s">
        <v>655</v>
      </c>
      <c r="F61" s="37"/>
      <c r="G61" s="30"/>
    </row>
    <row r="62" spans="2:7" x14ac:dyDescent="0.4">
      <c r="B62" s="30" t="s">
        <v>1559</v>
      </c>
      <c r="C62" s="30" t="s">
        <v>279</v>
      </c>
      <c r="D62" s="30">
        <v>58</v>
      </c>
      <c r="E62" s="30" t="s">
        <v>1351</v>
      </c>
      <c r="F62" s="37"/>
      <c r="G62" s="30"/>
    </row>
    <row r="63" spans="2:7" x14ac:dyDescent="0.4">
      <c r="B63" s="30" t="s">
        <v>1559</v>
      </c>
      <c r="C63" s="30" t="s">
        <v>279</v>
      </c>
      <c r="D63" s="30">
        <v>59</v>
      </c>
      <c r="E63" s="30" t="s">
        <v>1352</v>
      </c>
      <c r="F63" s="37"/>
      <c r="G63" s="30"/>
    </row>
    <row r="64" spans="2:7" x14ac:dyDescent="0.4">
      <c r="B64" s="30" t="s">
        <v>1559</v>
      </c>
      <c r="C64" s="30" t="s">
        <v>279</v>
      </c>
      <c r="D64" s="30">
        <v>60</v>
      </c>
      <c r="E64" s="30" t="s">
        <v>1356</v>
      </c>
      <c r="F64" s="37"/>
      <c r="G64" s="30"/>
    </row>
    <row r="65" spans="2:7" x14ac:dyDescent="0.4">
      <c r="B65" s="30" t="s">
        <v>1559</v>
      </c>
      <c r="C65" s="30" t="s">
        <v>279</v>
      </c>
      <c r="D65" s="30">
        <v>61</v>
      </c>
      <c r="E65" s="30" t="s">
        <v>1362</v>
      </c>
      <c r="F65" s="37"/>
      <c r="G65" s="30"/>
    </row>
    <row r="66" spans="2:7" x14ac:dyDescent="0.4">
      <c r="B66" s="30" t="s">
        <v>1559</v>
      </c>
      <c r="C66" s="30" t="s">
        <v>279</v>
      </c>
      <c r="D66" s="30">
        <v>62</v>
      </c>
      <c r="E66" s="30" t="s">
        <v>314</v>
      </c>
      <c r="F66" s="37"/>
      <c r="G66" s="30"/>
    </row>
    <row r="67" spans="2:7" x14ac:dyDescent="0.4">
      <c r="B67" s="30" t="s">
        <v>1559</v>
      </c>
      <c r="C67" s="30" t="s">
        <v>279</v>
      </c>
      <c r="D67" s="30">
        <v>63</v>
      </c>
      <c r="E67" s="30" t="s">
        <v>1367</v>
      </c>
      <c r="F67" s="37"/>
      <c r="G67" s="30"/>
    </row>
    <row r="68" spans="2:7" x14ac:dyDescent="0.4">
      <c r="B68" s="30" t="s">
        <v>1559</v>
      </c>
      <c r="C68" s="30" t="s">
        <v>279</v>
      </c>
      <c r="D68" s="30">
        <v>64</v>
      </c>
      <c r="E68" s="30" t="s">
        <v>1370</v>
      </c>
      <c r="F68" s="37"/>
      <c r="G68" s="30"/>
    </row>
    <row r="69" spans="2:7" x14ac:dyDescent="0.4">
      <c r="B69" s="30" t="s">
        <v>1559</v>
      </c>
      <c r="C69" s="30" t="s">
        <v>279</v>
      </c>
      <c r="D69" s="30">
        <v>65</v>
      </c>
      <c r="E69" s="30" t="s">
        <v>109</v>
      </c>
      <c r="F69" s="37"/>
      <c r="G69" s="30"/>
    </row>
    <row r="70" spans="2:7" x14ac:dyDescent="0.4">
      <c r="B70" s="30" t="s">
        <v>1559</v>
      </c>
      <c r="C70" s="30" t="s">
        <v>279</v>
      </c>
      <c r="D70" s="30">
        <v>66</v>
      </c>
      <c r="E70" s="30" t="s">
        <v>1044</v>
      </c>
      <c r="F70" s="37"/>
      <c r="G70" s="30"/>
    </row>
    <row r="71" spans="2:7" x14ac:dyDescent="0.4">
      <c r="B71" s="30" t="s">
        <v>1559</v>
      </c>
      <c r="C71" s="30" t="s">
        <v>279</v>
      </c>
      <c r="D71" s="30">
        <v>67</v>
      </c>
      <c r="E71" s="30" t="s">
        <v>516</v>
      </c>
      <c r="F71" s="37"/>
      <c r="G71" s="30"/>
    </row>
    <row r="72" spans="2:7" x14ac:dyDescent="0.4">
      <c r="B72" s="30" t="s">
        <v>1559</v>
      </c>
      <c r="C72" s="30" t="s">
        <v>279</v>
      </c>
      <c r="D72" s="30">
        <v>68</v>
      </c>
      <c r="E72" s="30" t="s">
        <v>43</v>
      </c>
      <c r="F72" s="37"/>
      <c r="G72" s="30"/>
    </row>
    <row r="73" spans="2:7" x14ac:dyDescent="0.4">
      <c r="B73" s="30" t="s">
        <v>1559</v>
      </c>
      <c r="C73" s="30" t="s">
        <v>279</v>
      </c>
      <c r="D73" s="30">
        <v>69</v>
      </c>
      <c r="E73" s="30" t="s">
        <v>423</v>
      </c>
      <c r="F73" s="37"/>
      <c r="G73" s="30"/>
    </row>
    <row r="74" spans="2:7" x14ac:dyDescent="0.4">
      <c r="B74" s="30" t="s">
        <v>1559</v>
      </c>
      <c r="C74" s="30" t="s">
        <v>279</v>
      </c>
      <c r="D74" s="30">
        <v>70</v>
      </c>
      <c r="E74" s="30" t="s">
        <v>1374</v>
      </c>
      <c r="F74" s="37"/>
      <c r="G74" s="30"/>
    </row>
    <row r="75" spans="2:7" x14ac:dyDescent="0.4">
      <c r="B75" s="30" t="s">
        <v>1559</v>
      </c>
      <c r="C75" s="30" t="s">
        <v>279</v>
      </c>
      <c r="D75" s="30">
        <v>71</v>
      </c>
      <c r="E75" s="30" t="s">
        <v>1385</v>
      </c>
      <c r="F75" s="37"/>
      <c r="G75" s="30"/>
    </row>
    <row r="76" spans="2:7" x14ac:dyDescent="0.4">
      <c r="B76" s="30" t="s">
        <v>1559</v>
      </c>
      <c r="C76" s="30" t="s">
        <v>279</v>
      </c>
      <c r="D76" s="30">
        <v>72</v>
      </c>
      <c r="E76" s="30" t="s">
        <v>88</v>
      </c>
      <c r="F76" s="37"/>
      <c r="G76" s="30"/>
    </row>
    <row r="77" spans="2:7" x14ac:dyDescent="0.4">
      <c r="B77" s="30" t="s">
        <v>1559</v>
      </c>
      <c r="C77" s="30" t="s">
        <v>279</v>
      </c>
      <c r="D77" s="30">
        <v>73</v>
      </c>
      <c r="E77" s="30" t="s">
        <v>951</v>
      </c>
      <c r="F77" s="37"/>
      <c r="G77" s="30"/>
    </row>
    <row r="78" spans="2:7" x14ac:dyDescent="0.4">
      <c r="B78" s="30" t="s">
        <v>1559</v>
      </c>
      <c r="C78" s="30" t="s">
        <v>279</v>
      </c>
      <c r="D78" s="30">
        <v>74</v>
      </c>
      <c r="E78" s="30" t="s">
        <v>1388</v>
      </c>
      <c r="F78" s="37"/>
      <c r="G78" s="30"/>
    </row>
    <row r="79" spans="2:7" x14ac:dyDescent="0.4">
      <c r="B79" s="30" t="s">
        <v>1559</v>
      </c>
      <c r="C79" s="30" t="s">
        <v>279</v>
      </c>
      <c r="D79" s="30">
        <v>75</v>
      </c>
      <c r="E79" s="30" t="s">
        <v>1390</v>
      </c>
      <c r="F79" s="37"/>
      <c r="G79" s="30"/>
    </row>
    <row r="80" spans="2:7" x14ac:dyDescent="0.4">
      <c r="B80" s="30" t="s">
        <v>1559</v>
      </c>
      <c r="C80" s="30" t="s">
        <v>279</v>
      </c>
      <c r="D80" s="30">
        <v>76</v>
      </c>
      <c r="E80" s="30" t="s">
        <v>1391</v>
      </c>
      <c r="F80" s="37"/>
      <c r="G80" s="30"/>
    </row>
    <row r="81" spans="2:7" x14ac:dyDescent="0.4">
      <c r="B81" s="30" t="s">
        <v>1559</v>
      </c>
      <c r="C81" s="30" t="s">
        <v>279</v>
      </c>
      <c r="D81" s="30">
        <v>77</v>
      </c>
      <c r="E81" s="30" t="s">
        <v>227</v>
      </c>
      <c r="F81" s="37"/>
      <c r="G81" s="30"/>
    </row>
    <row r="82" spans="2:7" x14ac:dyDescent="0.4">
      <c r="B82" s="30" t="s">
        <v>1559</v>
      </c>
      <c r="C82" s="30" t="s">
        <v>279</v>
      </c>
      <c r="D82" s="30">
        <v>78</v>
      </c>
      <c r="E82" s="30" t="s">
        <v>1395</v>
      </c>
      <c r="F82" s="37"/>
      <c r="G82" s="30"/>
    </row>
    <row r="83" spans="2:7" x14ac:dyDescent="0.4">
      <c r="B83" s="30" t="s">
        <v>1559</v>
      </c>
      <c r="C83" s="30" t="s">
        <v>279</v>
      </c>
      <c r="D83" s="30">
        <v>79</v>
      </c>
      <c r="E83" s="30" t="s">
        <v>1396</v>
      </c>
      <c r="F83" s="37"/>
      <c r="G83" s="30"/>
    </row>
    <row r="84" spans="2:7" x14ac:dyDescent="0.4">
      <c r="B84" s="30" t="s">
        <v>1559</v>
      </c>
      <c r="C84" s="30" t="s">
        <v>279</v>
      </c>
      <c r="D84" s="30">
        <v>80</v>
      </c>
      <c r="E84" s="30" t="s">
        <v>831</v>
      </c>
      <c r="F84" s="37"/>
      <c r="G84" s="30"/>
    </row>
    <row r="85" spans="2:7" x14ac:dyDescent="0.4">
      <c r="B85" s="30" t="s">
        <v>1559</v>
      </c>
      <c r="C85" s="30" t="s">
        <v>279</v>
      </c>
      <c r="D85" s="30">
        <v>81</v>
      </c>
      <c r="E85" s="30" t="s">
        <v>1378</v>
      </c>
      <c r="F85" s="37"/>
      <c r="G85" s="30"/>
    </row>
    <row r="86" spans="2:7" x14ac:dyDescent="0.4">
      <c r="B86" s="30" t="s">
        <v>1559</v>
      </c>
      <c r="C86" s="30" t="s">
        <v>279</v>
      </c>
      <c r="D86" s="30">
        <v>82</v>
      </c>
      <c r="E86" s="30" t="s">
        <v>1401</v>
      </c>
      <c r="F86" s="37"/>
      <c r="G86" s="30"/>
    </row>
    <row r="87" spans="2:7" x14ac:dyDescent="0.4">
      <c r="B87" s="30" t="s">
        <v>1559</v>
      </c>
      <c r="C87" s="30" t="s">
        <v>279</v>
      </c>
      <c r="D87" s="30">
        <v>83</v>
      </c>
      <c r="E87" s="30" t="s">
        <v>532</v>
      </c>
      <c r="F87" s="37"/>
      <c r="G87" s="30"/>
    </row>
    <row r="88" spans="2:7" x14ac:dyDescent="0.4">
      <c r="B88" s="30" t="s">
        <v>1559</v>
      </c>
      <c r="C88" s="30" t="s">
        <v>279</v>
      </c>
      <c r="D88" s="30">
        <v>84</v>
      </c>
      <c r="E88" s="30" t="s">
        <v>229</v>
      </c>
      <c r="F88" s="37"/>
      <c r="G88" s="30"/>
    </row>
    <row r="89" spans="2:7" x14ac:dyDescent="0.4">
      <c r="B89" s="30" t="s">
        <v>1559</v>
      </c>
      <c r="C89" s="30" t="s">
        <v>279</v>
      </c>
      <c r="D89" s="30">
        <v>85</v>
      </c>
      <c r="E89" s="30" t="s">
        <v>1408</v>
      </c>
      <c r="F89" s="37"/>
      <c r="G89" s="30"/>
    </row>
    <row r="90" spans="2:7" x14ac:dyDescent="0.4">
      <c r="B90" s="30" t="s">
        <v>1559</v>
      </c>
      <c r="C90" s="30" t="s">
        <v>279</v>
      </c>
      <c r="D90" s="30">
        <v>86</v>
      </c>
      <c r="E90" s="30" t="s">
        <v>1412</v>
      </c>
      <c r="F90" s="37"/>
      <c r="G90" s="30"/>
    </row>
    <row r="91" spans="2:7" x14ac:dyDescent="0.4">
      <c r="B91" s="30" t="s">
        <v>1559</v>
      </c>
      <c r="C91" s="30" t="s">
        <v>279</v>
      </c>
      <c r="D91" s="30">
        <v>87</v>
      </c>
      <c r="E91" s="30" t="s">
        <v>1054</v>
      </c>
      <c r="F91" s="37"/>
      <c r="G91" s="30"/>
    </row>
    <row r="92" spans="2:7" x14ac:dyDescent="0.4">
      <c r="B92" s="30" t="s">
        <v>1559</v>
      </c>
      <c r="C92" s="30" t="s">
        <v>279</v>
      </c>
      <c r="D92" s="30">
        <v>88</v>
      </c>
      <c r="E92" s="30" t="s">
        <v>1414</v>
      </c>
      <c r="F92" s="37"/>
      <c r="G92" s="30"/>
    </row>
    <row r="93" spans="2:7" x14ac:dyDescent="0.4">
      <c r="B93" s="30" t="s">
        <v>1559</v>
      </c>
      <c r="C93" s="30" t="s">
        <v>279</v>
      </c>
      <c r="D93" s="30">
        <v>89</v>
      </c>
      <c r="E93" s="30" t="s">
        <v>1425</v>
      </c>
      <c r="F93" s="37"/>
      <c r="G93" s="30"/>
    </row>
    <row r="94" spans="2:7" x14ac:dyDescent="0.4">
      <c r="B94" s="30" t="s">
        <v>1559</v>
      </c>
      <c r="C94" s="30" t="s">
        <v>279</v>
      </c>
      <c r="D94" s="30">
        <v>90</v>
      </c>
      <c r="E94" s="30" t="s">
        <v>1428</v>
      </c>
      <c r="F94" s="37"/>
      <c r="G94" s="30"/>
    </row>
    <row r="95" spans="2:7" x14ac:dyDescent="0.4">
      <c r="B95" s="30" t="s">
        <v>1559</v>
      </c>
      <c r="C95" s="30" t="s">
        <v>279</v>
      </c>
      <c r="D95" s="30">
        <v>91</v>
      </c>
      <c r="E95" s="30" t="s">
        <v>37</v>
      </c>
      <c r="F95" s="37"/>
      <c r="G95" s="30"/>
    </row>
    <row r="96" spans="2:7" x14ac:dyDescent="0.4">
      <c r="B96" s="30" t="s">
        <v>1559</v>
      </c>
      <c r="C96" s="30" t="s">
        <v>279</v>
      </c>
      <c r="D96" s="30">
        <v>92</v>
      </c>
      <c r="E96" s="30" t="s">
        <v>903</v>
      </c>
      <c r="F96" s="37"/>
      <c r="G96" s="30"/>
    </row>
    <row r="97" spans="2:7" x14ac:dyDescent="0.4">
      <c r="B97" s="30" t="s">
        <v>1559</v>
      </c>
      <c r="C97" s="30" t="s">
        <v>279</v>
      </c>
      <c r="D97" s="30">
        <v>93</v>
      </c>
      <c r="E97" s="30" t="s">
        <v>1433</v>
      </c>
      <c r="F97" s="37"/>
      <c r="G97" s="30"/>
    </row>
    <row r="98" spans="2:7" x14ac:dyDescent="0.4">
      <c r="B98" s="30" t="s">
        <v>1559</v>
      </c>
      <c r="C98" s="30" t="s">
        <v>279</v>
      </c>
      <c r="D98" s="30">
        <v>94</v>
      </c>
      <c r="E98" s="30" t="s">
        <v>945</v>
      </c>
      <c r="F98" s="37"/>
      <c r="G98" s="30"/>
    </row>
    <row r="99" spans="2:7" x14ac:dyDescent="0.4">
      <c r="B99" s="30" t="s">
        <v>1559</v>
      </c>
      <c r="C99" s="30" t="s">
        <v>279</v>
      </c>
      <c r="D99" s="30">
        <v>95</v>
      </c>
      <c r="E99" s="30" t="s">
        <v>1436</v>
      </c>
      <c r="F99" s="37"/>
      <c r="G99" s="30"/>
    </row>
    <row r="100" spans="2:7" x14ac:dyDescent="0.4">
      <c r="B100" s="30" t="s">
        <v>1559</v>
      </c>
      <c r="C100" s="30" t="s">
        <v>279</v>
      </c>
      <c r="D100" s="30">
        <v>96</v>
      </c>
      <c r="E100" s="30" t="s">
        <v>440</v>
      </c>
      <c r="F100" s="37"/>
      <c r="G100" s="30"/>
    </row>
    <row r="101" spans="2:7" x14ac:dyDescent="0.4">
      <c r="B101" s="30" t="s">
        <v>1559</v>
      </c>
      <c r="C101" s="30" t="s">
        <v>279</v>
      </c>
      <c r="D101" s="30">
        <v>97</v>
      </c>
      <c r="E101" s="30" t="s">
        <v>1443</v>
      </c>
      <c r="F101" s="37"/>
      <c r="G101" s="30"/>
    </row>
    <row r="102" spans="2:7" x14ac:dyDescent="0.4">
      <c r="B102" s="30" t="s">
        <v>1559</v>
      </c>
      <c r="C102" s="30" t="s">
        <v>279</v>
      </c>
      <c r="D102" s="30">
        <v>98</v>
      </c>
      <c r="E102" s="30" t="s">
        <v>1444</v>
      </c>
      <c r="F102" s="37"/>
      <c r="G102" s="30"/>
    </row>
    <row r="103" spans="2:7" x14ac:dyDescent="0.4">
      <c r="B103" s="30" t="s">
        <v>1559</v>
      </c>
      <c r="C103" s="30" t="s">
        <v>279</v>
      </c>
      <c r="D103" s="30">
        <v>99</v>
      </c>
      <c r="E103" s="30" t="s">
        <v>469</v>
      </c>
      <c r="F103" s="37"/>
      <c r="G103" s="30"/>
    </row>
    <row r="104" spans="2:7" x14ac:dyDescent="0.4">
      <c r="B104" s="30" t="s">
        <v>1559</v>
      </c>
      <c r="C104" s="30" t="s">
        <v>279</v>
      </c>
      <c r="D104" s="30">
        <v>100</v>
      </c>
      <c r="E104" s="30" t="s">
        <v>74</v>
      </c>
      <c r="F104" s="37"/>
      <c r="G104" s="30"/>
    </row>
    <row r="105" spans="2:7" x14ac:dyDescent="0.4">
      <c r="B105" s="30" t="s">
        <v>1559</v>
      </c>
      <c r="C105" s="30" t="s">
        <v>279</v>
      </c>
      <c r="D105" s="30">
        <v>101</v>
      </c>
      <c r="E105" s="30" t="s">
        <v>1447</v>
      </c>
      <c r="F105" s="37"/>
      <c r="G105" s="30"/>
    </row>
    <row r="106" spans="2:7" x14ac:dyDescent="0.4">
      <c r="B106" s="30" t="s">
        <v>1559</v>
      </c>
      <c r="C106" s="30" t="s">
        <v>279</v>
      </c>
      <c r="D106" s="30">
        <v>102</v>
      </c>
      <c r="E106" s="30" t="s">
        <v>397</v>
      </c>
      <c r="F106" s="37"/>
      <c r="G106" s="30"/>
    </row>
    <row r="107" spans="2:7" x14ac:dyDescent="0.4">
      <c r="B107" s="30" t="s">
        <v>1559</v>
      </c>
      <c r="C107" s="30" t="s">
        <v>279</v>
      </c>
      <c r="D107" s="30">
        <v>103</v>
      </c>
      <c r="E107" s="30" t="s">
        <v>1448</v>
      </c>
      <c r="F107" s="37"/>
      <c r="G107" s="30"/>
    </row>
    <row r="108" spans="2:7" x14ac:dyDescent="0.4">
      <c r="B108" s="30" t="s">
        <v>1559</v>
      </c>
      <c r="C108" s="30" t="s">
        <v>279</v>
      </c>
      <c r="D108" s="30">
        <v>104</v>
      </c>
      <c r="E108" s="30" t="s">
        <v>788</v>
      </c>
      <c r="F108" s="37"/>
      <c r="G108" s="30"/>
    </row>
    <row r="109" spans="2:7" x14ac:dyDescent="0.4">
      <c r="B109" s="30" t="s">
        <v>1559</v>
      </c>
      <c r="C109" s="30" t="s">
        <v>279</v>
      </c>
      <c r="D109" s="30">
        <v>105</v>
      </c>
      <c r="E109" s="30" t="s">
        <v>495</v>
      </c>
      <c r="F109" s="37"/>
      <c r="G109" s="30"/>
    </row>
    <row r="110" spans="2:7" x14ac:dyDescent="0.4">
      <c r="B110" s="30" t="s">
        <v>1559</v>
      </c>
      <c r="C110" s="30" t="s">
        <v>279</v>
      </c>
      <c r="D110" s="30">
        <v>106</v>
      </c>
      <c r="E110" s="30" t="s">
        <v>1371</v>
      </c>
      <c r="F110" s="37"/>
      <c r="G110" s="30"/>
    </row>
    <row r="111" spans="2:7" x14ac:dyDescent="0.4">
      <c r="B111" s="30" t="s">
        <v>1559</v>
      </c>
      <c r="C111" s="30" t="s">
        <v>279</v>
      </c>
      <c r="D111" s="30">
        <v>107</v>
      </c>
      <c r="E111" s="30" t="s">
        <v>1450</v>
      </c>
      <c r="F111" s="37"/>
      <c r="G111" s="30"/>
    </row>
    <row r="112" spans="2:7" x14ac:dyDescent="0.4">
      <c r="B112" s="30" t="s">
        <v>1559</v>
      </c>
      <c r="C112" s="30" t="s">
        <v>279</v>
      </c>
      <c r="D112" s="30">
        <v>108</v>
      </c>
      <c r="E112" s="30" t="s">
        <v>350</v>
      </c>
      <c r="F112" s="37"/>
      <c r="G112" s="30"/>
    </row>
    <row r="113" spans="2:7" x14ac:dyDescent="0.4">
      <c r="B113" s="30" t="s">
        <v>1559</v>
      </c>
      <c r="C113" s="30" t="s">
        <v>279</v>
      </c>
      <c r="D113" s="30">
        <v>109</v>
      </c>
      <c r="E113" s="30" t="s">
        <v>639</v>
      </c>
      <c r="F113" s="37"/>
      <c r="G113" s="30"/>
    </row>
    <row r="114" spans="2:7" x14ac:dyDescent="0.4">
      <c r="B114" s="30" t="s">
        <v>1559</v>
      </c>
      <c r="C114" s="30" t="s">
        <v>279</v>
      </c>
      <c r="D114" s="30">
        <v>110</v>
      </c>
      <c r="E114" s="30" t="s">
        <v>1455</v>
      </c>
      <c r="F114" s="37"/>
      <c r="G114" s="30"/>
    </row>
    <row r="115" spans="2:7" x14ac:dyDescent="0.4">
      <c r="B115" s="30" t="s">
        <v>1559</v>
      </c>
      <c r="C115" s="30" t="s">
        <v>279</v>
      </c>
      <c r="D115" s="30">
        <v>111</v>
      </c>
      <c r="E115" s="30" t="s">
        <v>1256</v>
      </c>
      <c r="F115" s="37"/>
      <c r="G115" s="30"/>
    </row>
    <row r="116" spans="2:7" x14ac:dyDescent="0.4">
      <c r="B116" s="30" t="s">
        <v>1559</v>
      </c>
      <c r="C116" s="30" t="s">
        <v>279</v>
      </c>
      <c r="D116" s="30">
        <v>112</v>
      </c>
      <c r="E116" s="30" t="s">
        <v>1458</v>
      </c>
      <c r="F116" s="37"/>
      <c r="G116" s="30"/>
    </row>
    <row r="117" spans="2:7" x14ac:dyDescent="0.4">
      <c r="B117" s="30" t="s">
        <v>1559</v>
      </c>
      <c r="C117" s="30" t="s">
        <v>279</v>
      </c>
      <c r="D117" s="30">
        <v>113</v>
      </c>
      <c r="E117" s="30" t="s">
        <v>970</v>
      </c>
      <c r="F117" s="37"/>
      <c r="G117" s="30"/>
    </row>
    <row r="118" spans="2:7" x14ac:dyDescent="0.4">
      <c r="B118" s="30" t="s">
        <v>1559</v>
      </c>
      <c r="C118" s="30" t="s">
        <v>279</v>
      </c>
      <c r="D118" s="30">
        <v>114</v>
      </c>
      <c r="E118" s="30" t="s">
        <v>1461</v>
      </c>
      <c r="F118" s="37"/>
      <c r="G118" s="30"/>
    </row>
    <row r="119" spans="2:7" x14ac:dyDescent="0.4">
      <c r="B119" s="30" t="s">
        <v>1559</v>
      </c>
      <c r="C119" s="30" t="s">
        <v>279</v>
      </c>
      <c r="D119" s="30">
        <v>115</v>
      </c>
      <c r="E119" s="30" t="s">
        <v>1466</v>
      </c>
      <c r="F119" s="37"/>
      <c r="G119" s="30"/>
    </row>
    <row r="120" spans="2:7" x14ac:dyDescent="0.4">
      <c r="B120" s="30" t="s">
        <v>1559</v>
      </c>
      <c r="C120" s="30" t="s">
        <v>279</v>
      </c>
      <c r="D120" s="30">
        <v>116</v>
      </c>
      <c r="E120" s="30" t="s">
        <v>1109</v>
      </c>
      <c r="F120" s="37"/>
      <c r="G120" s="30"/>
    </row>
    <row r="121" spans="2:7" x14ac:dyDescent="0.4">
      <c r="B121" s="30" t="s">
        <v>1559</v>
      </c>
      <c r="C121" s="30" t="s">
        <v>279</v>
      </c>
      <c r="D121" s="30">
        <v>117</v>
      </c>
      <c r="E121" s="30" t="s">
        <v>1469</v>
      </c>
      <c r="F121" s="37"/>
      <c r="G121" s="30"/>
    </row>
    <row r="122" spans="2:7" x14ac:dyDescent="0.4">
      <c r="B122" s="30" t="s">
        <v>1559</v>
      </c>
      <c r="C122" s="30" t="s">
        <v>279</v>
      </c>
      <c r="D122" s="30">
        <v>118</v>
      </c>
      <c r="E122" s="30" t="s">
        <v>1349</v>
      </c>
      <c r="F122" s="37"/>
      <c r="G122" s="30"/>
    </row>
    <row r="123" spans="2:7" x14ac:dyDescent="0.4">
      <c r="B123" s="30" t="s">
        <v>1559</v>
      </c>
      <c r="C123" s="30" t="s">
        <v>279</v>
      </c>
      <c r="D123" s="30">
        <v>119</v>
      </c>
      <c r="E123" s="30" t="s">
        <v>555</v>
      </c>
      <c r="F123" s="37"/>
      <c r="G123" s="30"/>
    </row>
    <row r="124" spans="2:7" x14ac:dyDescent="0.4">
      <c r="B124" s="30" t="s">
        <v>1559</v>
      </c>
      <c r="C124" s="30" t="s">
        <v>279</v>
      </c>
      <c r="D124" s="30">
        <v>120</v>
      </c>
      <c r="E124" s="30" t="s">
        <v>1407</v>
      </c>
      <c r="F124" s="37"/>
      <c r="G124" s="30"/>
    </row>
    <row r="125" spans="2:7" x14ac:dyDescent="0.4">
      <c r="B125" s="30" t="s">
        <v>1559</v>
      </c>
      <c r="C125" s="30" t="s">
        <v>279</v>
      </c>
      <c r="D125" s="30">
        <v>121</v>
      </c>
      <c r="E125" s="30" t="s">
        <v>131</v>
      </c>
      <c r="F125" s="37"/>
      <c r="G125" s="30"/>
    </row>
    <row r="126" spans="2:7" x14ac:dyDescent="0.4">
      <c r="B126" s="30" t="s">
        <v>1559</v>
      </c>
      <c r="C126" s="30" t="s">
        <v>279</v>
      </c>
      <c r="D126" s="30">
        <v>122</v>
      </c>
      <c r="E126" s="30" t="s">
        <v>1474</v>
      </c>
      <c r="F126" s="37"/>
      <c r="G126" s="30"/>
    </row>
    <row r="127" spans="2:7" x14ac:dyDescent="0.4">
      <c r="B127" s="30" t="s">
        <v>1559</v>
      </c>
      <c r="C127" s="30" t="s">
        <v>279</v>
      </c>
      <c r="D127" s="30">
        <v>123</v>
      </c>
      <c r="E127" s="30" t="s">
        <v>383</v>
      </c>
      <c r="F127" s="37"/>
      <c r="G127" s="30"/>
    </row>
    <row r="128" spans="2:7" x14ac:dyDescent="0.4">
      <c r="B128" s="30" t="s">
        <v>1559</v>
      </c>
      <c r="C128" s="30" t="s">
        <v>279</v>
      </c>
      <c r="D128" s="30">
        <v>124</v>
      </c>
      <c r="E128" s="30" t="s">
        <v>1417</v>
      </c>
      <c r="F128" s="37"/>
      <c r="G128" s="30"/>
    </row>
    <row r="129" spans="2:7" x14ac:dyDescent="0.4">
      <c r="B129" s="30" t="s">
        <v>1559</v>
      </c>
      <c r="C129" s="30" t="s">
        <v>279</v>
      </c>
      <c r="D129" s="30">
        <v>125</v>
      </c>
      <c r="E129" s="30" t="s">
        <v>453</v>
      </c>
      <c r="F129" s="37"/>
      <c r="G129" s="30"/>
    </row>
    <row r="130" spans="2:7" x14ac:dyDescent="0.4">
      <c r="B130" s="30" t="s">
        <v>1559</v>
      </c>
      <c r="C130" s="30" t="s">
        <v>279</v>
      </c>
      <c r="D130" s="30">
        <v>126</v>
      </c>
      <c r="E130" s="30" t="s">
        <v>1268</v>
      </c>
      <c r="F130" s="37"/>
      <c r="G130" s="30"/>
    </row>
    <row r="131" spans="2:7" x14ac:dyDescent="0.4">
      <c r="B131" s="30" t="s">
        <v>1559</v>
      </c>
      <c r="C131" s="30" t="s">
        <v>279</v>
      </c>
      <c r="D131" s="30">
        <v>127</v>
      </c>
      <c r="E131" s="30" t="s">
        <v>511</v>
      </c>
      <c r="F131" s="37"/>
      <c r="G131" s="30"/>
    </row>
    <row r="132" spans="2:7" x14ac:dyDescent="0.4">
      <c r="B132" s="30" t="s">
        <v>1559</v>
      </c>
      <c r="C132" s="30" t="s">
        <v>279</v>
      </c>
      <c r="D132" s="30">
        <v>128</v>
      </c>
      <c r="E132" s="30" t="s">
        <v>1239</v>
      </c>
      <c r="F132" s="37"/>
      <c r="G132" s="30"/>
    </row>
    <row r="133" spans="2:7" x14ac:dyDescent="0.4">
      <c r="B133" s="30" t="s">
        <v>1559</v>
      </c>
      <c r="C133" s="30" t="s">
        <v>279</v>
      </c>
      <c r="D133" s="30">
        <v>129</v>
      </c>
      <c r="E133" s="30" t="s">
        <v>1475</v>
      </c>
      <c r="F133" s="37"/>
      <c r="G133" s="30"/>
    </row>
    <row r="134" spans="2:7" x14ac:dyDescent="0.4">
      <c r="B134" s="30" t="s">
        <v>1559</v>
      </c>
      <c r="C134" s="30" t="s">
        <v>279</v>
      </c>
      <c r="D134" s="30">
        <v>130</v>
      </c>
      <c r="E134" s="30" t="s">
        <v>1482</v>
      </c>
      <c r="F134" s="37"/>
      <c r="G134" s="30"/>
    </row>
    <row r="135" spans="2:7" x14ac:dyDescent="0.4">
      <c r="B135" s="30" t="s">
        <v>1559</v>
      </c>
      <c r="C135" s="30" t="s">
        <v>279</v>
      </c>
      <c r="D135" s="30">
        <v>131</v>
      </c>
      <c r="E135" s="30" t="s">
        <v>791</v>
      </c>
      <c r="F135" s="37"/>
      <c r="G135" s="30"/>
    </row>
    <row r="136" spans="2:7" x14ac:dyDescent="0.4">
      <c r="B136" s="30" t="s">
        <v>1559</v>
      </c>
      <c r="C136" s="30" t="s">
        <v>279</v>
      </c>
      <c r="D136" s="30">
        <v>132</v>
      </c>
      <c r="E136" s="30" t="s">
        <v>102</v>
      </c>
      <c r="F136" s="37"/>
      <c r="G136" s="30"/>
    </row>
    <row r="137" spans="2:7" x14ac:dyDescent="0.4">
      <c r="B137" s="30" t="s">
        <v>1559</v>
      </c>
      <c r="C137" s="30" t="s">
        <v>279</v>
      </c>
      <c r="D137" s="30">
        <v>133</v>
      </c>
      <c r="E137" s="30" t="s">
        <v>1483</v>
      </c>
      <c r="F137" s="37"/>
      <c r="G137" s="30"/>
    </row>
    <row r="138" spans="2:7" x14ac:dyDescent="0.4">
      <c r="B138" s="30" t="s">
        <v>1559</v>
      </c>
      <c r="C138" s="30" t="s">
        <v>279</v>
      </c>
      <c r="D138" s="30">
        <v>134</v>
      </c>
      <c r="E138" s="30" t="s">
        <v>942</v>
      </c>
      <c r="F138" s="37"/>
      <c r="G138" s="30"/>
    </row>
    <row r="139" spans="2:7" x14ac:dyDescent="0.4">
      <c r="B139" s="30" t="s">
        <v>1559</v>
      </c>
      <c r="C139" s="30" t="s">
        <v>279</v>
      </c>
      <c r="D139" s="30">
        <v>135</v>
      </c>
      <c r="E139" s="30" t="s">
        <v>1411</v>
      </c>
      <c r="F139" s="37"/>
      <c r="G139" s="30"/>
    </row>
    <row r="140" spans="2:7" x14ac:dyDescent="0.4">
      <c r="B140" s="30" t="s">
        <v>1559</v>
      </c>
      <c r="C140" s="30" t="s">
        <v>279</v>
      </c>
      <c r="D140" s="30">
        <v>136</v>
      </c>
      <c r="E140" s="30" t="s">
        <v>1487</v>
      </c>
      <c r="F140" s="37"/>
      <c r="G140" s="30"/>
    </row>
    <row r="141" spans="2:7" x14ac:dyDescent="0.4">
      <c r="B141" s="30" t="s">
        <v>1559</v>
      </c>
      <c r="C141" s="30" t="s">
        <v>279</v>
      </c>
      <c r="D141" s="30">
        <v>137</v>
      </c>
      <c r="E141" s="30" t="s">
        <v>681</v>
      </c>
      <c r="F141" s="37"/>
      <c r="G141" s="30"/>
    </row>
    <row r="142" spans="2:7" x14ac:dyDescent="0.4">
      <c r="B142" s="30" t="s">
        <v>1559</v>
      </c>
      <c r="C142" s="30" t="s">
        <v>279</v>
      </c>
      <c r="D142" s="30">
        <v>138</v>
      </c>
      <c r="E142" s="30" t="s">
        <v>6858</v>
      </c>
      <c r="F142" s="37"/>
      <c r="G142" s="30"/>
    </row>
    <row r="143" spans="2:7" x14ac:dyDescent="0.4">
      <c r="B143" s="30" t="s">
        <v>1559</v>
      </c>
      <c r="C143" s="30" t="s">
        <v>279</v>
      </c>
      <c r="D143" s="30">
        <v>139</v>
      </c>
      <c r="E143" s="30" t="s">
        <v>1488</v>
      </c>
      <c r="F143" s="37"/>
      <c r="G143" s="30"/>
    </row>
    <row r="144" spans="2:7" x14ac:dyDescent="0.4">
      <c r="B144" s="30" t="s">
        <v>1559</v>
      </c>
      <c r="C144" s="30" t="s">
        <v>279</v>
      </c>
      <c r="D144" s="30">
        <v>140</v>
      </c>
      <c r="E144" s="30" t="s">
        <v>682</v>
      </c>
      <c r="F144" s="37"/>
      <c r="G144" s="30"/>
    </row>
    <row r="145" spans="2:7" x14ac:dyDescent="0.4">
      <c r="B145" s="30" t="s">
        <v>1559</v>
      </c>
      <c r="C145" s="30" t="s">
        <v>279</v>
      </c>
      <c r="D145" s="30">
        <v>141</v>
      </c>
      <c r="E145" s="30" t="s">
        <v>1491</v>
      </c>
      <c r="F145" s="37"/>
      <c r="G145" s="30"/>
    </row>
    <row r="146" spans="2:7" x14ac:dyDescent="0.4">
      <c r="B146" s="30" t="s">
        <v>1559</v>
      </c>
      <c r="C146" s="30" t="s">
        <v>279</v>
      </c>
      <c r="D146" s="30">
        <v>142</v>
      </c>
      <c r="E146" s="30" t="s">
        <v>1492</v>
      </c>
      <c r="F146" s="37"/>
      <c r="G146" s="30"/>
    </row>
    <row r="147" spans="2:7" x14ac:dyDescent="0.4">
      <c r="B147" s="30" t="s">
        <v>1559</v>
      </c>
      <c r="C147" s="30" t="s">
        <v>279</v>
      </c>
      <c r="D147" s="30">
        <v>143</v>
      </c>
      <c r="E147" s="30" t="s">
        <v>1313</v>
      </c>
      <c r="F147" s="37"/>
      <c r="G147" s="30"/>
    </row>
    <row r="148" spans="2:7" x14ac:dyDescent="0.4">
      <c r="B148" s="30" t="s">
        <v>1559</v>
      </c>
      <c r="C148" s="30" t="s">
        <v>279</v>
      </c>
      <c r="D148" s="30">
        <v>144</v>
      </c>
      <c r="E148" s="30" t="s">
        <v>723</v>
      </c>
      <c r="F148" s="37"/>
      <c r="G148" s="30"/>
    </row>
    <row r="149" spans="2:7" x14ac:dyDescent="0.4">
      <c r="B149" s="30" t="s">
        <v>1559</v>
      </c>
      <c r="C149" s="30" t="s">
        <v>279</v>
      </c>
      <c r="D149" s="30">
        <v>145</v>
      </c>
      <c r="E149" s="30" t="s">
        <v>1496</v>
      </c>
      <c r="F149" s="37"/>
      <c r="G149" s="30"/>
    </row>
    <row r="150" spans="2:7" x14ac:dyDescent="0.4">
      <c r="B150" s="30" t="s">
        <v>1559</v>
      </c>
      <c r="C150" s="30" t="s">
        <v>279</v>
      </c>
      <c r="D150" s="30">
        <v>146</v>
      </c>
      <c r="E150" s="30" t="s">
        <v>1505</v>
      </c>
      <c r="F150" s="37"/>
      <c r="G150" s="30"/>
    </row>
    <row r="151" spans="2:7" x14ac:dyDescent="0.4">
      <c r="B151" s="30" t="s">
        <v>1559</v>
      </c>
      <c r="C151" s="30" t="s">
        <v>279</v>
      </c>
      <c r="D151" s="30">
        <v>147</v>
      </c>
      <c r="E151" s="30" t="s">
        <v>1511</v>
      </c>
      <c r="F151" s="37"/>
      <c r="G151" s="30"/>
    </row>
    <row r="152" spans="2:7" x14ac:dyDescent="0.4">
      <c r="B152" s="30" t="s">
        <v>1559</v>
      </c>
      <c r="C152" s="30" t="s">
        <v>279</v>
      </c>
      <c r="D152" s="30">
        <v>148</v>
      </c>
      <c r="E152" s="30" t="s">
        <v>1513</v>
      </c>
      <c r="F152" s="37"/>
      <c r="G152" s="30"/>
    </row>
    <row r="153" spans="2:7" x14ac:dyDescent="0.4">
      <c r="B153" s="30" t="s">
        <v>1559</v>
      </c>
      <c r="C153" s="30" t="s">
        <v>279</v>
      </c>
      <c r="D153" s="30">
        <v>149</v>
      </c>
      <c r="E153" s="30" t="s">
        <v>926</v>
      </c>
      <c r="F153" s="37"/>
      <c r="G153" s="30"/>
    </row>
    <row r="154" spans="2:7" x14ac:dyDescent="0.4">
      <c r="B154" s="30" t="s">
        <v>1559</v>
      </c>
      <c r="C154" s="30" t="s">
        <v>279</v>
      </c>
      <c r="D154" s="30">
        <v>150</v>
      </c>
      <c r="E154" s="30" t="s">
        <v>1522</v>
      </c>
      <c r="F154" s="37"/>
      <c r="G154" s="30"/>
    </row>
    <row r="155" spans="2:7" x14ac:dyDescent="0.4">
      <c r="B155" s="30" t="s">
        <v>1559</v>
      </c>
      <c r="C155" s="30" t="s">
        <v>279</v>
      </c>
      <c r="D155" s="30">
        <v>151</v>
      </c>
      <c r="E155" s="30" t="s">
        <v>467</v>
      </c>
      <c r="F155" s="37"/>
      <c r="G155" s="30"/>
    </row>
    <row r="156" spans="2:7" x14ac:dyDescent="0.4">
      <c r="B156" s="30" t="s">
        <v>1559</v>
      </c>
      <c r="C156" s="30" t="s">
        <v>279</v>
      </c>
      <c r="D156" s="30">
        <v>152</v>
      </c>
      <c r="E156" s="30" t="s">
        <v>290</v>
      </c>
      <c r="F156" s="37"/>
      <c r="G156" s="30"/>
    </row>
    <row r="157" spans="2:7" x14ac:dyDescent="0.4">
      <c r="B157" s="30" t="s">
        <v>1559</v>
      </c>
      <c r="C157" s="30" t="s">
        <v>279</v>
      </c>
      <c r="D157" s="30">
        <v>153</v>
      </c>
      <c r="E157" s="30" t="s">
        <v>1508</v>
      </c>
      <c r="F157" s="37"/>
      <c r="G157" s="30"/>
    </row>
    <row r="158" spans="2:7" x14ac:dyDescent="0.4">
      <c r="B158" s="30" t="s">
        <v>1559</v>
      </c>
      <c r="C158" s="30" t="s">
        <v>279</v>
      </c>
      <c r="D158" s="30">
        <v>154</v>
      </c>
      <c r="E158" s="30" t="s">
        <v>1277</v>
      </c>
      <c r="F158" s="37"/>
      <c r="G158" s="30"/>
    </row>
    <row r="159" spans="2:7" x14ac:dyDescent="0.4">
      <c r="B159" s="30" t="s">
        <v>1559</v>
      </c>
      <c r="C159" s="30" t="s">
        <v>279</v>
      </c>
      <c r="D159" s="30">
        <v>155</v>
      </c>
      <c r="E159" s="30" t="s">
        <v>653</v>
      </c>
      <c r="F159" s="37"/>
      <c r="G159" s="30"/>
    </row>
    <row r="160" spans="2:7" x14ac:dyDescent="0.4">
      <c r="B160" s="30" t="s">
        <v>1559</v>
      </c>
      <c r="C160" s="30" t="s">
        <v>279</v>
      </c>
      <c r="D160" s="30">
        <v>156</v>
      </c>
      <c r="E160" s="30" t="s">
        <v>431</v>
      </c>
      <c r="F160" s="37"/>
      <c r="G160" s="30"/>
    </row>
    <row r="161" spans="2:7" x14ac:dyDescent="0.4">
      <c r="B161" s="30" t="s">
        <v>1559</v>
      </c>
      <c r="C161" s="30" t="s">
        <v>279</v>
      </c>
      <c r="D161" s="30">
        <v>157</v>
      </c>
      <c r="E161" s="30" t="s">
        <v>1497</v>
      </c>
      <c r="F161" s="37"/>
      <c r="G161" s="30"/>
    </row>
    <row r="162" spans="2:7" x14ac:dyDescent="0.4">
      <c r="B162" s="30" t="s">
        <v>1559</v>
      </c>
      <c r="C162" s="30" t="s">
        <v>279</v>
      </c>
      <c r="D162" s="30">
        <v>158</v>
      </c>
      <c r="E162" s="30" t="s">
        <v>702</v>
      </c>
      <c r="F162" s="37"/>
      <c r="G162" s="30"/>
    </row>
    <row r="163" spans="2:7" x14ac:dyDescent="0.4">
      <c r="B163" s="30" t="s">
        <v>1559</v>
      </c>
      <c r="C163" s="30" t="s">
        <v>279</v>
      </c>
      <c r="D163" s="30">
        <v>159</v>
      </c>
      <c r="E163" s="30" t="s">
        <v>835</v>
      </c>
      <c r="F163" s="37"/>
      <c r="G163" s="30"/>
    </row>
    <row r="164" spans="2:7" x14ac:dyDescent="0.4">
      <c r="B164" s="30" t="s">
        <v>1559</v>
      </c>
      <c r="C164" s="30" t="s">
        <v>279</v>
      </c>
      <c r="D164" s="30">
        <v>160</v>
      </c>
      <c r="E164" s="30" t="s">
        <v>1179</v>
      </c>
      <c r="F164" s="37"/>
      <c r="G164" s="30"/>
    </row>
    <row r="165" spans="2:7" x14ac:dyDescent="0.4">
      <c r="B165" s="30" t="s">
        <v>1559</v>
      </c>
      <c r="C165" s="30" t="s">
        <v>279</v>
      </c>
      <c r="D165" s="30">
        <v>161</v>
      </c>
      <c r="E165" s="30" t="s">
        <v>1527</v>
      </c>
      <c r="F165" s="37"/>
      <c r="G165" s="30"/>
    </row>
    <row r="166" spans="2:7" x14ac:dyDescent="0.4">
      <c r="B166" s="30" t="s">
        <v>1559</v>
      </c>
      <c r="C166" s="30" t="s">
        <v>279</v>
      </c>
      <c r="D166" s="30">
        <v>162</v>
      </c>
      <c r="E166" s="30" t="s">
        <v>198</v>
      </c>
      <c r="F166" s="37"/>
      <c r="G166" s="30"/>
    </row>
    <row r="167" spans="2:7" x14ac:dyDescent="0.4">
      <c r="B167" s="30" t="s">
        <v>1559</v>
      </c>
      <c r="C167" s="30" t="s">
        <v>279</v>
      </c>
      <c r="D167" s="30">
        <v>163</v>
      </c>
      <c r="E167" s="30" t="s">
        <v>160</v>
      </c>
      <c r="F167" s="37"/>
      <c r="G167" s="30"/>
    </row>
    <row r="168" spans="2:7" x14ac:dyDescent="0.4">
      <c r="B168" s="30" t="s">
        <v>1559</v>
      </c>
      <c r="C168" s="30" t="s">
        <v>279</v>
      </c>
      <c r="D168" s="30">
        <v>164</v>
      </c>
      <c r="E168" s="30" t="s">
        <v>1251</v>
      </c>
      <c r="F168" s="37"/>
      <c r="G168" s="30"/>
    </row>
    <row r="169" spans="2:7" x14ac:dyDescent="0.4">
      <c r="B169" s="30" t="s">
        <v>1559</v>
      </c>
      <c r="C169" s="30" t="s">
        <v>279</v>
      </c>
      <c r="D169" s="30">
        <v>165</v>
      </c>
      <c r="E169" s="30" t="s">
        <v>1470</v>
      </c>
      <c r="F169" s="37"/>
      <c r="G169" s="30"/>
    </row>
    <row r="170" spans="2:7" x14ac:dyDescent="0.4">
      <c r="B170" s="30" t="s">
        <v>1559</v>
      </c>
      <c r="C170" s="30" t="s">
        <v>279</v>
      </c>
      <c r="D170" s="30">
        <v>166</v>
      </c>
      <c r="E170" s="30" t="s">
        <v>342</v>
      </c>
      <c r="F170" s="37"/>
      <c r="G170" s="30"/>
    </row>
    <row r="171" spans="2:7" x14ac:dyDescent="0.4">
      <c r="B171" s="30" t="s">
        <v>1559</v>
      </c>
      <c r="C171" s="30" t="s">
        <v>279</v>
      </c>
      <c r="D171" s="30">
        <v>167</v>
      </c>
      <c r="E171" s="30" t="s">
        <v>1025</v>
      </c>
      <c r="F171" s="37"/>
      <c r="G171" s="30"/>
    </row>
    <row r="172" spans="2:7" x14ac:dyDescent="0.4">
      <c r="B172" s="30" t="s">
        <v>1559</v>
      </c>
      <c r="C172" s="30" t="s">
        <v>279</v>
      </c>
      <c r="D172" s="30">
        <v>168</v>
      </c>
      <c r="E172" s="30" t="s">
        <v>258</v>
      </c>
      <c r="F172" s="37"/>
      <c r="G172" s="30"/>
    </row>
    <row r="173" spans="2:7" x14ac:dyDescent="0.4">
      <c r="B173" s="30" t="s">
        <v>1559</v>
      </c>
      <c r="C173" s="30" t="s">
        <v>279</v>
      </c>
      <c r="D173" s="30">
        <v>169</v>
      </c>
      <c r="E173" s="30" t="s">
        <v>317</v>
      </c>
      <c r="F173" s="37"/>
      <c r="G173" s="30"/>
    </row>
    <row r="174" spans="2:7" x14ac:dyDescent="0.4">
      <c r="B174" s="30" t="s">
        <v>1559</v>
      </c>
      <c r="C174" s="30" t="s">
        <v>279</v>
      </c>
      <c r="D174" s="30">
        <v>170</v>
      </c>
      <c r="E174" s="30" t="s">
        <v>864</v>
      </c>
      <c r="F174" s="37"/>
      <c r="G174" s="30"/>
    </row>
    <row r="175" spans="2:7" x14ac:dyDescent="0.4">
      <c r="B175" s="30" t="s">
        <v>1559</v>
      </c>
      <c r="C175" s="30" t="s">
        <v>279</v>
      </c>
      <c r="D175" s="30">
        <v>171</v>
      </c>
      <c r="E175" s="30" t="s">
        <v>1533</v>
      </c>
      <c r="F175" s="37"/>
      <c r="G175" s="30"/>
    </row>
    <row r="176" spans="2:7" x14ac:dyDescent="0.4">
      <c r="B176" s="30" t="s">
        <v>1559</v>
      </c>
      <c r="C176" s="30" t="s">
        <v>279</v>
      </c>
      <c r="D176" s="30">
        <v>172</v>
      </c>
      <c r="E176" s="30" t="s">
        <v>1112</v>
      </c>
      <c r="F176" s="37"/>
      <c r="G176" s="30"/>
    </row>
    <row r="177" spans="2:7" x14ac:dyDescent="0.4">
      <c r="B177" s="30" t="s">
        <v>1559</v>
      </c>
      <c r="C177" s="30" t="s">
        <v>279</v>
      </c>
      <c r="D177" s="30">
        <v>173</v>
      </c>
      <c r="E177" s="30" t="s">
        <v>1537</v>
      </c>
      <c r="F177" s="37"/>
      <c r="G177" s="30"/>
    </row>
    <row r="178" spans="2:7" x14ac:dyDescent="0.4">
      <c r="B178" s="30" t="s">
        <v>1559</v>
      </c>
      <c r="C178" s="30" t="s">
        <v>279</v>
      </c>
      <c r="D178" s="30">
        <v>174</v>
      </c>
      <c r="E178" s="30" t="s">
        <v>770</v>
      </c>
      <c r="F178" s="37"/>
      <c r="G178" s="30"/>
    </row>
    <row r="179" spans="2:7" x14ac:dyDescent="0.4">
      <c r="B179" s="30" t="s">
        <v>1559</v>
      </c>
      <c r="C179" s="30" t="s">
        <v>279</v>
      </c>
      <c r="D179" s="30">
        <v>175</v>
      </c>
      <c r="E179" s="30" t="s">
        <v>6859</v>
      </c>
      <c r="F179" s="37"/>
      <c r="G179" s="30"/>
    </row>
    <row r="180" spans="2:7" x14ac:dyDescent="0.4">
      <c r="B180" s="30" t="s">
        <v>1559</v>
      </c>
      <c r="C180" s="30" t="s">
        <v>279</v>
      </c>
      <c r="D180" s="30">
        <v>176</v>
      </c>
      <c r="E180" s="30" t="s">
        <v>1538</v>
      </c>
      <c r="F180" s="37"/>
      <c r="G180" s="30"/>
    </row>
    <row r="181" spans="2:7" x14ac:dyDescent="0.4">
      <c r="B181" s="30" t="s">
        <v>1559</v>
      </c>
      <c r="C181" s="30" t="s">
        <v>279</v>
      </c>
      <c r="D181" s="30">
        <v>177</v>
      </c>
      <c r="E181" s="30" t="s">
        <v>4240</v>
      </c>
      <c r="F181" s="37"/>
      <c r="G181" s="30"/>
    </row>
    <row r="182" spans="2:7" x14ac:dyDescent="0.4">
      <c r="B182" s="30" t="s">
        <v>1559</v>
      </c>
      <c r="C182" s="30" t="s">
        <v>279</v>
      </c>
      <c r="D182" s="30">
        <v>178</v>
      </c>
      <c r="E182" s="30" t="s">
        <v>4</v>
      </c>
      <c r="F182" s="37"/>
      <c r="G182" s="30"/>
    </row>
    <row r="183" spans="2:7" x14ac:dyDescent="0.4">
      <c r="B183" s="30" t="s">
        <v>1559</v>
      </c>
      <c r="C183" s="30" t="s">
        <v>279</v>
      </c>
      <c r="D183" s="30">
        <v>179</v>
      </c>
      <c r="E183" s="30" t="s">
        <v>1539</v>
      </c>
      <c r="F183" s="37"/>
      <c r="G183" s="30"/>
    </row>
    <row r="184" spans="2:7" x14ac:dyDescent="0.4">
      <c r="B184" s="30" t="s">
        <v>1559</v>
      </c>
      <c r="C184" s="30" t="s">
        <v>279</v>
      </c>
      <c r="D184" s="30">
        <v>180</v>
      </c>
      <c r="E184" s="30" t="s">
        <v>1540</v>
      </c>
      <c r="F184" s="37"/>
      <c r="G184" s="40"/>
    </row>
    <row r="185" spans="2:7" x14ac:dyDescent="0.4">
      <c r="B185" s="30" t="s">
        <v>1559</v>
      </c>
      <c r="C185" s="30" t="s">
        <v>279</v>
      </c>
      <c r="D185" s="30">
        <v>181</v>
      </c>
      <c r="E185" s="30" t="s">
        <v>881</v>
      </c>
      <c r="F185" s="37"/>
      <c r="G185" s="30"/>
    </row>
    <row r="186" spans="2:7" x14ac:dyDescent="0.4">
      <c r="B186" s="30" t="s">
        <v>1559</v>
      </c>
      <c r="C186" s="30" t="s">
        <v>279</v>
      </c>
      <c r="D186" s="30">
        <v>182</v>
      </c>
      <c r="E186" s="30" t="s">
        <v>1546</v>
      </c>
      <c r="F186" s="37"/>
      <c r="G186" s="30"/>
    </row>
    <row r="187" spans="2:7" x14ac:dyDescent="0.4">
      <c r="B187" s="30" t="s">
        <v>1559</v>
      </c>
      <c r="C187" s="30" t="s">
        <v>279</v>
      </c>
      <c r="D187" s="30">
        <v>183</v>
      </c>
      <c r="E187" s="30" t="s">
        <v>1549</v>
      </c>
      <c r="F187" s="37"/>
      <c r="G187" s="30"/>
    </row>
    <row r="188" spans="2:7" x14ac:dyDescent="0.4">
      <c r="B188" s="30" t="s">
        <v>1559</v>
      </c>
      <c r="C188" s="30" t="s">
        <v>279</v>
      </c>
      <c r="D188" s="30">
        <v>184</v>
      </c>
      <c r="E188" s="30" t="s">
        <v>53</v>
      </c>
      <c r="F188" s="37"/>
      <c r="G188" s="30"/>
    </row>
    <row r="189" spans="2:7" x14ac:dyDescent="0.4">
      <c r="B189" s="30" t="s">
        <v>1559</v>
      </c>
      <c r="C189" s="30" t="s">
        <v>279</v>
      </c>
      <c r="D189" s="30">
        <v>185</v>
      </c>
      <c r="E189" s="34" t="s">
        <v>1553</v>
      </c>
      <c r="F189" s="37"/>
      <c r="G189" s="30"/>
    </row>
    <row r="190" spans="2:7" x14ac:dyDescent="0.4">
      <c r="B190" s="30" t="s">
        <v>1559</v>
      </c>
      <c r="C190" s="30" t="s">
        <v>279</v>
      </c>
      <c r="D190" s="30">
        <v>186</v>
      </c>
      <c r="E190" s="32" t="s">
        <v>268</v>
      </c>
      <c r="F190" s="37"/>
      <c r="G190" s="30"/>
    </row>
    <row r="191" spans="2:7" x14ac:dyDescent="0.4">
      <c r="B191" s="30" t="s">
        <v>1559</v>
      </c>
      <c r="C191" s="30" t="s">
        <v>279</v>
      </c>
      <c r="D191" s="30">
        <v>187</v>
      </c>
      <c r="E191" s="32" t="s">
        <v>228</v>
      </c>
      <c r="F191" s="37"/>
      <c r="G191" s="30"/>
    </row>
    <row r="192" spans="2:7" x14ac:dyDescent="0.4">
      <c r="B192" s="30" t="s">
        <v>1559</v>
      </c>
      <c r="C192" s="30" t="s">
        <v>279</v>
      </c>
      <c r="D192" s="30">
        <v>188</v>
      </c>
      <c r="E192" s="32" t="s">
        <v>281</v>
      </c>
      <c r="F192" s="37"/>
      <c r="G192" s="30"/>
    </row>
    <row r="193" spans="2:7" x14ac:dyDescent="0.4">
      <c r="B193" s="30" t="s">
        <v>1559</v>
      </c>
      <c r="C193" s="30" t="s">
        <v>279</v>
      </c>
      <c r="D193" s="30">
        <v>189</v>
      </c>
      <c r="E193" s="32" t="s">
        <v>100</v>
      </c>
      <c r="F193" s="37"/>
      <c r="G193" s="30"/>
    </row>
    <row r="194" spans="2:7" x14ac:dyDescent="0.4">
      <c r="B194" s="30" t="s">
        <v>1559</v>
      </c>
      <c r="C194" s="30" t="s">
        <v>279</v>
      </c>
      <c r="D194" s="30">
        <v>190</v>
      </c>
      <c r="E194" s="32" t="s">
        <v>285</v>
      </c>
      <c r="F194" s="37"/>
      <c r="G194" s="30"/>
    </row>
    <row r="195" spans="2:7" x14ac:dyDescent="0.4">
      <c r="B195" s="30" t="s">
        <v>1559</v>
      </c>
      <c r="C195" s="30" t="s">
        <v>279</v>
      </c>
      <c r="D195" s="30">
        <v>191</v>
      </c>
      <c r="E195" s="32" t="s">
        <v>288</v>
      </c>
      <c r="F195" s="37"/>
      <c r="G195" s="30"/>
    </row>
    <row r="196" spans="2:7" x14ac:dyDescent="0.4">
      <c r="B196" s="30" t="s">
        <v>1559</v>
      </c>
      <c r="C196" s="30" t="s">
        <v>279</v>
      </c>
      <c r="D196" s="30">
        <v>192</v>
      </c>
      <c r="E196" s="35" t="s">
        <v>4259</v>
      </c>
      <c r="F196" s="37"/>
      <c r="G196" s="30"/>
    </row>
    <row r="197" spans="2:7" x14ac:dyDescent="0.4">
      <c r="B197" s="30" t="s">
        <v>1559</v>
      </c>
      <c r="C197" s="30" t="s">
        <v>279</v>
      </c>
      <c r="D197" s="30">
        <v>193</v>
      </c>
      <c r="E197" s="35" t="s">
        <v>6984</v>
      </c>
      <c r="F197" s="37"/>
      <c r="G197" s="30"/>
    </row>
    <row r="198" spans="2:7" x14ac:dyDescent="0.4">
      <c r="B198" s="30" t="s">
        <v>1559</v>
      </c>
      <c r="C198" s="30" t="s">
        <v>279</v>
      </c>
      <c r="D198" s="30">
        <v>194</v>
      </c>
      <c r="E198" s="35" t="s">
        <v>6995</v>
      </c>
      <c r="F198" s="37"/>
      <c r="G198" s="30"/>
    </row>
    <row r="199" spans="2:7" x14ac:dyDescent="0.4">
      <c r="B199" s="30" t="s">
        <v>1559</v>
      </c>
      <c r="C199" s="30" t="s">
        <v>279</v>
      </c>
      <c r="D199" s="30">
        <v>195</v>
      </c>
      <c r="E199" s="35" t="s">
        <v>4486</v>
      </c>
      <c r="F199" s="37"/>
      <c r="G199" s="30"/>
    </row>
    <row r="200" spans="2:7" x14ac:dyDescent="0.4">
      <c r="B200" s="30" t="s">
        <v>267</v>
      </c>
      <c r="C200" s="30" t="s">
        <v>455</v>
      </c>
      <c r="D200" s="30">
        <v>1</v>
      </c>
      <c r="E200" s="32" t="s">
        <v>73</v>
      </c>
      <c r="F200" s="37"/>
      <c r="G200" s="30"/>
    </row>
    <row r="201" spans="2:7" x14ac:dyDescent="0.4">
      <c r="B201" s="30" t="s">
        <v>267</v>
      </c>
      <c r="C201" s="30" t="s">
        <v>455</v>
      </c>
      <c r="D201" s="30">
        <v>2</v>
      </c>
      <c r="E201" s="32" t="s">
        <v>68</v>
      </c>
      <c r="F201" s="37"/>
      <c r="G201" s="30"/>
    </row>
    <row r="202" spans="2:7" x14ac:dyDescent="0.4">
      <c r="B202" s="30" t="s">
        <v>267</v>
      </c>
      <c r="C202" s="30" t="s">
        <v>455</v>
      </c>
      <c r="D202" s="30">
        <v>3</v>
      </c>
      <c r="E202" s="32" t="s">
        <v>44</v>
      </c>
      <c r="F202" s="37"/>
      <c r="G202" s="30"/>
    </row>
    <row r="203" spans="2:7" x14ac:dyDescent="0.4">
      <c r="B203" s="30" t="s">
        <v>267</v>
      </c>
      <c r="C203" s="30" t="s">
        <v>455</v>
      </c>
      <c r="D203" s="30">
        <v>4</v>
      </c>
      <c r="E203" s="32" t="s">
        <v>650</v>
      </c>
      <c r="F203" s="37"/>
      <c r="G203" s="30"/>
    </row>
    <row r="204" spans="2:7" x14ac:dyDescent="0.4">
      <c r="B204" s="30" t="s">
        <v>267</v>
      </c>
      <c r="C204" s="30" t="s">
        <v>455</v>
      </c>
      <c r="D204" s="30">
        <v>5</v>
      </c>
      <c r="E204" s="30" t="s">
        <v>2046</v>
      </c>
      <c r="F204" s="37"/>
      <c r="G204" s="30"/>
    </row>
    <row r="205" spans="2:7" x14ac:dyDescent="0.4">
      <c r="B205" s="30" t="s">
        <v>267</v>
      </c>
      <c r="C205" s="30" t="s">
        <v>455</v>
      </c>
      <c r="D205" s="30">
        <v>6</v>
      </c>
      <c r="E205" s="30" t="s">
        <v>2181</v>
      </c>
      <c r="F205" s="37"/>
      <c r="G205" s="30"/>
    </row>
    <row r="206" spans="2:7" x14ac:dyDescent="0.4">
      <c r="B206" s="30" t="s">
        <v>267</v>
      </c>
      <c r="C206" s="30" t="s">
        <v>455</v>
      </c>
      <c r="D206" s="30">
        <v>7</v>
      </c>
      <c r="E206" s="30" t="s">
        <v>2184</v>
      </c>
      <c r="F206" s="37"/>
      <c r="G206" s="30"/>
    </row>
    <row r="207" spans="2:7" x14ac:dyDescent="0.4">
      <c r="B207" s="30" t="s">
        <v>267</v>
      </c>
      <c r="C207" s="30" t="s">
        <v>455</v>
      </c>
      <c r="D207" s="30">
        <v>8</v>
      </c>
      <c r="E207" s="30" t="s">
        <v>1186</v>
      </c>
      <c r="F207" s="37"/>
      <c r="G207" s="30"/>
    </row>
    <row r="208" spans="2:7" x14ac:dyDescent="0.4">
      <c r="B208" s="30" t="s">
        <v>267</v>
      </c>
      <c r="C208" s="30" t="s">
        <v>455</v>
      </c>
      <c r="D208" s="30">
        <v>9</v>
      </c>
      <c r="E208" s="30" t="s">
        <v>2189</v>
      </c>
      <c r="F208" s="37"/>
      <c r="G208" s="30"/>
    </row>
    <row r="209" spans="2:7" x14ac:dyDescent="0.4">
      <c r="B209" s="30" t="s">
        <v>267</v>
      </c>
      <c r="C209" s="30" t="s">
        <v>455</v>
      </c>
      <c r="D209" s="30">
        <v>10</v>
      </c>
      <c r="E209" s="30" t="s">
        <v>1529</v>
      </c>
      <c r="F209" s="37"/>
      <c r="G209" s="30"/>
    </row>
    <row r="210" spans="2:7" x14ac:dyDescent="0.4">
      <c r="B210" s="30" t="s">
        <v>267</v>
      </c>
      <c r="C210" s="30" t="s">
        <v>455</v>
      </c>
      <c r="D210" s="30">
        <v>11</v>
      </c>
      <c r="E210" s="30" t="s">
        <v>2190</v>
      </c>
      <c r="F210" s="37"/>
      <c r="G210" s="30"/>
    </row>
    <row r="211" spans="2:7" x14ac:dyDescent="0.4">
      <c r="B211" s="30" t="s">
        <v>267</v>
      </c>
      <c r="C211" s="30" t="s">
        <v>455</v>
      </c>
      <c r="D211" s="30">
        <v>12</v>
      </c>
      <c r="E211" s="30" t="s">
        <v>2196</v>
      </c>
      <c r="F211" s="37"/>
      <c r="G211" s="30"/>
    </row>
    <row r="212" spans="2:7" x14ac:dyDescent="0.4">
      <c r="B212" s="30" t="s">
        <v>267</v>
      </c>
      <c r="C212" s="30" t="s">
        <v>455</v>
      </c>
      <c r="D212" s="30">
        <v>13</v>
      </c>
      <c r="E212" s="30" t="s">
        <v>925</v>
      </c>
      <c r="F212" s="37"/>
      <c r="G212" s="30"/>
    </row>
    <row r="213" spans="2:7" x14ac:dyDescent="0.4">
      <c r="B213" s="30" t="s">
        <v>267</v>
      </c>
      <c r="C213" s="30" t="s">
        <v>455</v>
      </c>
      <c r="D213" s="30">
        <v>14</v>
      </c>
      <c r="E213" s="30" t="s">
        <v>2199</v>
      </c>
      <c r="F213" s="37"/>
      <c r="G213" s="30"/>
    </row>
    <row r="214" spans="2:7" x14ac:dyDescent="0.4">
      <c r="B214" s="30" t="s">
        <v>267</v>
      </c>
      <c r="C214" s="30" t="s">
        <v>455</v>
      </c>
      <c r="D214" s="30">
        <v>15</v>
      </c>
      <c r="E214" s="30" t="s">
        <v>428</v>
      </c>
      <c r="F214" s="37"/>
      <c r="G214" s="30"/>
    </row>
    <row r="215" spans="2:7" x14ac:dyDescent="0.4">
      <c r="B215" s="30" t="s">
        <v>267</v>
      </c>
      <c r="C215" s="30" t="s">
        <v>455</v>
      </c>
      <c r="D215" s="30">
        <v>16</v>
      </c>
      <c r="E215" s="30" t="s">
        <v>910</v>
      </c>
      <c r="F215" s="37"/>
      <c r="G215" s="40"/>
    </row>
    <row r="216" spans="2:7" x14ac:dyDescent="0.4">
      <c r="B216" s="30" t="s">
        <v>267</v>
      </c>
      <c r="C216" s="30" t="s">
        <v>455</v>
      </c>
      <c r="D216" s="30">
        <v>17</v>
      </c>
      <c r="E216" s="30" t="s">
        <v>765</v>
      </c>
      <c r="F216" s="37"/>
      <c r="G216" s="40"/>
    </row>
    <row r="217" spans="2:7" x14ac:dyDescent="0.4">
      <c r="B217" s="30" t="s">
        <v>267</v>
      </c>
      <c r="C217" s="30" t="s">
        <v>455</v>
      </c>
      <c r="D217" s="30">
        <v>18</v>
      </c>
      <c r="E217" s="30" t="s">
        <v>641</v>
      </c>
      <c r="F217" s="37"/>
      <c r="G217" s="40"/>
    </row>
    <row r="218" spans="2:7" x14ac:dyDescent="0.4">
      <c r="B218" s="30" t="s">
        <v>267</v>
      </c>
      <c r="C218" s="30" t="s">
        <v>455</v>
      </c>
      <c r="D218" s="30">
        <v>19</v>
      </c>
      <c r="E218" s="30" t="s">
        <v>796</v>
      </c>
      <c r="F218" s="37"/>
      <c r="G218" s="30"/>
    </row>
    <row r="219" spans="2:7" x14ac:dyDescent="0.4">
      <c r="B219" s="30" t="s">
        <v>267</v>
      </c>
      <c r="C219" s="30" t="s">
        <v>455</v>
      </c>
      <c r="D219" s="30">
        <v>20</v>
      </c>
      <c r="E219" s="30" t="s">
        <v>2200</v>
      </c>
      <c r="F219" s="37"/>
      <c r="G219" s="30"/>
    </row>
    <row r="220" spans="2:7" x14ac:dyDescent="0.4">
      <c r="B220" s="30" t="s">
        <v>267</v>
      </c>
      <c r="C220" s="30" t="s">
        <v>455</v>
      </c>
      <c r="D220" s="30">
        <v>21</v>
      </c>
      <c r="E220" s="30" t="s">
        <v>2062</v>
      </c>
      <c r="F220" s="37"/>
      <c r="G220" s="30"/>
    </row>
    <row r="221" spans="2:7" x14ac:dyDescent="0.4">
      <c r="B221" s="30" t="s">
        <v>267</v>
      </c>
      <c r="C221" s="30" t="s">
        <v>455</v>
      </c>
      <c r="D221" s="30">
        <v>22</v>
      </c>
      <c r="E221" s="30" t="s">
        <v>2204</v>
      </c>
      <c r="F221" s="37"/>
      <c r="G221" s="30"/>
    </row>
    <row r="222" spans="2:7" x14ac:dyDescent="0.4">
      <c r="B222" s="30" t="s">
        <v>267</v>
      </c>
      <c r="C222" s="30" t="s">
        <v>455</v>
      </c>
      <c r="D222" s="30">
        <v>23</v>
      </c>
      <c r="E222" s="30" t="s">
        <v>1774</v>
      </c>
      <c r="F222" s="37"/>
      <c r="G222" s="30"/>
    </row>
    <row r="223" spans="2:7" x14ac:dyDescent="0.4">
      <c r="B223" s="30" t="s">
        <v>267</v>
      </c>
      <c r="C223" s="30" t="s">
        <v>455</v>
      </c>
      <c r="D223" s="30">
        <v>24</v>
      </c>
      <c r="E223" s="30" t="s">
        <v>918</v>
      </c>
      <c r="F223" s="37"/>
      <c r="G223" s="30"/>
    </row>
    <row r="224" spans="2:7" x14ac:dyDescent="0.4">
      <c r="B224" s="30" t="s">
        <v>267</v>
      </c>
      <c r="C224" s="30" t="s">
        <v>455</v>
      </c>
      <c r="D224" s="30">
        <v>25</v>
      </c>
      <c r="E224" s="30" t="s">
        <v>2212</v>
      </c>
      <c r="F224" s="37"/>
      <c r="G224" s="30"/>
    </row>
    <row r="225" spans="2:7" x14ac:dyDescent="0.4">
      <c r="B225" s="30" t="s">
        <v>267</v>
      </c>
      <c r="C225" s="30" t="s">
        <v>455</v>
      </c>
      <c r="D225" s="30">
        <v>26</v>
      </c>
      <c r="E225" s="34" t="s">
        <v>62</v>
      </c>
      <c r="F225" s="37"/>
      <c r="G225" s="30"/>
    </row>
    <row r="226" spans="2:7" x14ac:dyDescent="0.4">
      <c r="B226" s="30" t="s">
        <v>267</v>
      </c>
      <c r="C226" s="30" t="s">
        <v>455</v>
      </c>
      <c r="D226" s="30">
        <v>27</v>
      </c>
      <c r="E226" s="30" t="s">
        <v>2218</v>
      </c>
      <c r="F226" s="37" t="s">
        <v>6854</v>
      </c>
      <c r="G226" s="30"/>
    </row>
    <row r="227" spans="2:7" x14ac:dyDescent="0.4">
      <c r="B227" s="30" t="s">
        <v>267</v>
      </c>
      <c r="C227" s="30" t="s">
        <v>455</v>
      </c>
      <c r="D227" s="30">
        <v>28</v>
      </c>
      <c r="E227" s="32" t="s">
        <v>268</v>
      </c>
      <c r="F227" s="37"/>
      <c r="G227" s="30"/>
    </row>
    <row r="228" spans="2:7" x14ac:dyDescent="0.4">
      <c r="B228" s="30" t="s">
        <v>267</v>
      </c>
      <c r="C228" s="30" t="s">
        <v>455</v>
      </c>
      <c r="D228" s="30">
        <v>29</v>
      </c>
      <c r="E228" s="32" t="s">
        <v>228</v>
      </c>
      <c r="F228" s="37"/>
      <c r="G228" s="30"/>
    </row>
    <row r="229" spans="2:7" x14ac:dyDescent="0.4">
      <c r="B229" s="30" t="s">
        <v>267</v>
      </c>
      <c r="C229" s="30" t="s">
        <v>455</v>
      </c>
      <c r="D229" s="30">
        <v>30</v>
      </c>
      <c r="E229" s="32" t="s">
        <v>281</v>
      </c>
      <c r="F229" s="37"/>
      <c r="G229" s="40"/>
    </row>
    <row r="230" spans="2:7" x14ac:dyDescent="0.4">
      <c r="B230" s="30" t="s">
        <v>267</v>
      </c>
      <c r="C230" s="30" t="s">
        <v>455</v>
      </c>
      <c r="D230" s="30">
        <v>31</v>
      </c>
      <c r="E230" s="32" t="s">
        <v>100</v>
      </c>
      <c r="F230" s="37"/>
      <c r="G230" s="30"/>
    </row>
    <row r="231" spans="2:7" x14ac:dyDescent="0.4">
      <c r="B231" s="30" t="s">
        <v>267</v>
      </c>
      <c r="C231" s="30" t="s">
        <v>455</v>
      </c>
      <c r="D231" s="30">
        <v>32</v>
      </c>
      <c r="E231" s="32" t="s">
        <v>285</v>
      </c>
      <c r="F231" s="37"/>
      <c r="G231" s="30"/>
    </row>
    <row r="232" spans="2:7" x14ac:dyDescent="0.4">
      <c r="B232" s="30" t="s">
        <v>267</v>
      </c>
      <c r="C232" s="30" t="s">
        <v>455</v>
      </c>
      <c r="D232" s="30">
        <v>33</v>
      </c>
      <c r="E232" s="32" t="s">
        <v>288</v>
      </c>
      <c r="F232" s="37"/>
      <c r="G232" s="30"/>
    </row>
    <row r="233" spans="2:7" x14ac:dyDescent="0.4">
      <c r="B233" s="30" t="s">
        <v>1502</v>
      </c>
      <c r="C233" s="30" t="s">
        <v>2219</v>
      </c>
      <c r="D233" s="30">
        <v>1</v>
      </c>
      <c r="E233" s="32" t="s">
        <v>73</v>
      </c>
      <c r="F233" s="37"/>
      <c r="G233" s="30"/>
    </row>
    <row r="234" spans="2:7" x14ac:dyDescent="0.4">
      <c r="B234" s="30" t="s">
        <v>1502</v>
      </c>
      <c r="C234" s="30" t="s">
        <v>2219</v>
      </c>
      <c r="D234" s="30">
        <v>2</v>
      </c>
      <c r="E234" s="32" t="s">
        <v>68</v>
      </c>
      <c r="F234" s="37"/>
      <c r="G234" s="30"/>
    </row>
    <row r="235" spans="2:7" x14ac:dyDescent="0.4">
      <c r="B235" s="30" t="s">
        <v>1502</v>
      </c>
      <c r="C235" s="30" t="s">
        <v>2219</v>
      </c>
      <c r="D235" s="30">
        <v>3</v>
      </c>
      <c r="E235" s="32" t="s">
        <v>44</v>
      </c>
      <c r="F235" s="37"/>
      <c r="G235" s="30"/>
    </row>
    <row r="236" spans="2:7" x14ac:dyDescent="0.4">
      <c r="B236" s="30" t="s">
        <v>1502</v>
      </c>
      <c r="C236" s="30" t="s">
        <v>2219</v>
      </c>
      <c r="D236" s="30">
        <v>4</v>
      </c>
      <c r="E236" s="32" t="s">
        <v>650</v>
      </c>
      <c r="F236" s="37"/>
      <c r="G236" s="30"/>
    </row>
    <row r="237" spans="2:7" x14ac:dyDescent="0.4">
      <c r="B237" s="30" t="s">
        <v>1502</v>
      </c>
      <c r="C237" s="30" t="s">
        <v>2219</v>
      </c>
      <c r="D237" s="30">
        <v>5</v>
      </c>
      <c r="E237" s="30" t="s">
        <v>419</v>
      </c>
      <c r="F237" s="37"/>
      <c r="G237" s="30"/>
    </row>
    <row r="238" spans="2:7" x14ac:dyDescent="0.4">
      <c r="B238" s="30" t="s">
        <v>1502</v>
      </c>
      <c r="C238" s="30" t="s">
        <v>2219</v>
      </c>
      <c r="D238" s="30">
        <v>6</v>
      </c>
      <c r="E238" s="30" t="s">
        <v>2226</v>
      </c>
      <c r="F238" s="37"/>
      <c r="G238" s="30"/>
    </row>
    <row r="239" spans="2:7" x14ac:dyDescent="0.4">
      <c r="B239" s="30" t="s">
        <v>1502</v>
      </c>
      <c r="C239" s="30" t="s">
        <v>2219</v>
      </c>
      <c r="D239" s="30">
        <v>7</v>
      </c>
      <c r="E239" s="30" t="s">
        <v>1739</v>
      </c>
      <c r="F239" s="37"/>
      <c r="G239" s="40"/>
    </row>
    <row r="240" spans="2:7" x14ac:dyDescent="0.4">
      <c r="B240" s="30" t="s">
        <v>1502</v>
      </c>
      <c r="C240" s="30" t="s">
        <v>2219</v>
      </c>
      <c r="D240" s="30">
        <v>8</v>
      </c>
      <c r="E240" s="30" t="s">
        <v>1424</v>
      </c>
      <c r="F240" s="37"/>
      <c r="G240" s="30"/>
    </row>
    <row r="241" spans="2:7" x14ac:dyDescent="0.4">
      <c r="B241" s="30" t="s">
        <v>1502</v>
      </c>
      <c r="C241" s="30" t="s">
        <v>2219</v>
      </c>
      <c r="D241" s="30">
        <v>9</v>
      </c>
      <c r="E241" s="30" t="s">
        <v>821</v>
      </c>
      <c r="F241" s="37"/>
      <c r="G241" s="40"/>
    </row>
    <row r="242" spans="2:7" x14ac:dyDescent="0.4">
      <c r="B242" s="30" t="s">
        <v>1502</v>
      </c>
      <c r="C242" s="30" t="s">
        <v>2219</v>
      </c>
      <c r="D242" s="30">
        <v>10</v>
      </c>
      <c r="E242" s="34" t="s">
        <v>1776</v>
      </c>
      <c r="F242" s="37"/>
      <c r="G242" s="30"/>
    </row>
    <row r="243" spans="2:7" x14ac:dyDescent="0.4">
      <c r="B243" s="30" t="s">
        <v>1502</v>
      </c>
      <c r="C243" s="30" t="s">
        <v>2219</v>
      </c>
      <c r="D243" s="30">
        <v>11</v>
      </c>
      <c r="E243" s="30" t="s">
        <v>1015</v>
      </c>
      <c r="F243" s="37" t="s">
        <v>6854</v>
      </c>
      <c r="G243" s="30"/>
    </row>
    <row r="244" spans="2:7" x14ac:dyDescent="0.4">
      <c r="B244" s="30" t="s">
        <v>1502</v>
      </c>
      <c r="C244" s="30" t="s">
        <v>2219</v>
      </c>
      <c r="D244" s="30">
        <v>12</v>
      </c>
      <c r="E244" s="30" t="s">
        <v>1196</v>
      </c>
      <c r="F244" s="37" t="s">
        <v>6854</v>
      </c>
      <c r="G244" s="30"/>
    </row>
    <row r="245" spans="2:7" x14ac:dyDescent="0.4">
      <c r="B245" s="30" t="s">
        <v>1502</v>
      </c>
      <c r="C245" s="30" t="s">
        <v>2219</v>
      </c>
      <c r="D245" s="30">
        <v>13</v>
      </c>
      <c r="E245" s="30" t="s">
        <v>2228</v>
      </c>
      <c r="F245" s="37" t="s">
        <v>6854</v>
      </c>
      <c r="G245" s="30"/>
    </row>
    <row r="246" spans="2:7" x14ac:dyDescent="0.4">
      <c r="B246" s="30" t="s">
        <v>1502</v>
      </c>
      <c r="C246" s="30" t="s">
        <v>2219</v>
      </c>
      <c r="D246" s="30">
        <v>14</v>
      </c>
      <c r="E246" s="30" t="s">
        <v>2229</v>
      </c>
      <c r="F246" s="37"/>
      <c r="G246" s="30"/>
    </row>
    <row r="247" spans="2:7" x14ac:dyDescent="0.4">
      <c r="B247" s="30" t="s">
        <v>1502</v>
      </c>
      <c r="C247" s="30" t="s">
        <v>2219</v>
      </c>
      <c r="D247" s="30">
        <v>15</v>
      </c>
      <c r="E247" s="30" t="s">
        <v>2232</v>
      </c>
      <c r="F247" s="37" t="s">
        <v>6854</v>
      </c>
      <c r="G247" s="40"/>
    </row>
    <row r="248" spans="2:7" x14ac:dyDescent="0.4">
      <c r="B248" s="30" t="s">
        <v>1502</v>
      </c>
      <c r="C248" s="30" t="s">
        <v>2219</v>
      </c>
      <c r="D248" s="30">
        <v>16</v>
      </c>
      <c r="E248" s="30" t="s">
        <v>1484</v>
      </c>
      <c r="F248" s="37"/>
      <c r="G248" s="30"/>
    </row>
    <row r="249" spans="2:7" x14ac:dyDescent="0.4">
      <c r="B249" s="30" t="s">
        <v>1502</v>
      </c>
      <c r="C249" s="30" t="s">
        <v>2219</v>
      </c>
      <c r="D249" s="30">
        <v>17</v>
      </c>
      <c r="E249" s="30" t="s">
        <v>3163</v>
      </c>
      <c r="F249" s="37"/>
      <c r="G249" s="40"/>
    </row>
    <row r="250" spans="2:7" x14ac:dyDescent="0.4">
      <c r="B250" s="30" t="s">
        <v>1502</v>
      </c>
      <c r="C250" s="30" t="s">
        <v>2219</v>
      </c>
      <c r="D250" s="30">
        <v>18</v>
      </c>
      <c r="E250" s="34" t="s">
        <v>971</v>
      </c>
      <c r="F250" s="37"/>
      <c r="G250" s="30"/>
    </row>
    <row r="251" spans="2:7" x14ac:dyDescent="0.4">
      <c r="B251" s="30" t="s">
        <v>1502</v>
      </c>
      <c r="C251" s="30" t="s">
        <v>2219</v>
      </c>
      <c r="D251" s="30">
        <v>19</v>
      </c>
      <c r="E251" s="34" t="s">
        <v>1845</v>
      </c>
      <c r="F251" s="37"/>
      <c r="G251" s="30"/>
    </row>
    <row r="252" spans="2:7" x14ac:dyDescent="0.4">
      <c r="B252" s="30" t="s">
        <v>1502</v>
      </c>
      <c r="C252" s="30" t="s">
        <v>2219</v>
      </c>
      <c r="D252" s="30">
        <v>20</v>
      </c>
      <c r="E252" s="34" t="s">
        <v>1348</v>
      </c>
      <c r="F252" s="37"/>
      <c r="G252" s="30"/>
    </row>
    <row r="253" spans="2:7" x14ac:dyDescent="0.4">
      <c r="B253" s="30" t="s">
        <v>1502</v>
      </c>
      <c r="C253" s="30" t="s">
        <v>2219</v>
      </c>
      <c r="D253" s="30">
        <v>21</v>
      </c>
      <c r="E253" s="34" t="s">
        <v>2234</v>
      </c>
      <c r="F253" s="37"/>
      <c r="G253" s="30"/>
    </row>
    <row r="254" spans="2:7" x14ac:dyDescent="0.4">
      <c r="B254" s="30" t="s">
        <v>1502</v>
      </c>
      <c r="C254" s="30" t="s">
        <v>2219</v>
      </c>
      <c r="D254" s="30">
        <v>22</v>
      </c>
      <c r="E254" s="30" t="s">
        <v>2027</v>
      </c>
      <c r="F254" s="37"/>
      <c r="G254" s="30"/>
    </row>
    <row r="255" spans="2:7" x14ac:dyDescent="0.4">
      <c r="B255" s="30" t="s">
        <v>1502</v>
      </c>
      <c r="C255" s="30" t="s">
        <v>2219</v>
      </c>
      <c r="D255" s="30">
        <v>23</v>
      </c>
      <c r="E255" s="30" t="s">
        <v>1623</v>
      </c>
      <c r="F255" s="37"/>
      <c r="G255" s="30"/>
    </row>
    <row r="256" spans="2:7" x14ac:dyDescent="0.4">
      <c r="B256" s="30" t="s">
        <v>1502</v>
      </c>
      <c r="C256" s="30" t="s">
        <v>2219</v>
      </c>
      <c r="D256" s="30">
        <v>24</v>
      </c>
      <c r="E256" s="30" t="s">
        <v>31</v>
      </c>
      <c r="F256" s="37"/>
      <c r="G256" s="30"/>
    </row>
    <row r="257" spans="2:7" x14ac:dyDescent="0.4">
      <c r="B257" s="30" t="s">
        <v>1502</v>
      </c>
      <c r="C257" s="30" t="s">
        <v>2219</v>
      </c>
      <c r="D257" s="30">
        <v>25</v>
      </c>
      <c r="E257" s="34" t="s">
        <v>1814</v>
      </c>
      <c r="F257" s="37"/>
      <c r="G257" s="30"/>
    </row>
    <row r="258" spans="2:7" x14ac:dyDescent="0.4">
      <c r="B258" s="30" t="s">
        <v>1502</v>
      </c>
      <c r="C258" s="30" t="s">
        <v>2219</v>
      </c>
      <c r="D258" s="30">
        <v>26</v>
      </c>
      <c r="E258" s="30" t="s">
        <v>2847</v>
      </c>
      <c r="F258" s="37"/>
      <c r="G258" s="30"/>
    </row>
    <row r="259" spans="2:7" x14ac:dyDescent="0.4">
      <c r="B259" s="30" t="s">
        <v>1502</v>
      </c>
      <c r="C259" s="30" t="s">
        <v>2219</v>
      </c>
      <c r="D259" s="30">
        <v>27</v>
      </c>
      <c r="E259" s="30" t="s">
        <v>2235</v>
      </c>
      <c r="F259" s="37"/>
      <c r="G259" s="30"/>
    </row>
    <row r="260" spans="2:7" x14ac:dyDescent="0.4">
      <c r="B260" s="30" t="s">
        <v>1502</v>
      </c>
      <c r="C260" s="30" t="s">
        <v>2219</v>
      </c>
      <c r="D260" s="30">
        <v>28</v>
      </c>
      <c r="E260" s="30" t="s">
        <v>1019</v>
      </c>
      <c r="F260" s="37"/>
      <c r="G260" s="30"/>
    </row>
    <row r="261" spans="2:7" x14ac:dyDescent="0.4">
      <c r="B261" s="30" t="s">
        <v>1502</v>
      </c>
      <c r="C261" s="30" t="s">
        <v>2219</v>
      </c>
      <c r="D261" s="30">
        <v>29</v>
      </c>
      <c r="E261" s="30" t="s">
        <v>2239</v>
      </c>
      <c r="F261" s="37"/>
      <c r="G261" s="30"/>
    </row>
    <row r="262" spans="2:7" x14ac:dyDescent="0.4">
      <c r="B262" s="30" t="s">
        <v>1502</v>
      </c>
      <c r="C262" s="30" t="s">
        <v>2219</v>
      </c>
      <c r="D262" s="30">
        <v>30</v>
      </c>
      <c r="E262" s="34" t="s">
        <v>797</v>
      </c>
      <c r="F262" s="37"/>
      <c r="G262" s="30"/>
    </row>
    <row r="263" spans="2:7" x14ac:dyDescent="0.4">
      <c r="B263" s="30" t="s">
        <v>1502</v>
      </c>
      <c r="C263" s="30" t="s">
        <v>2219</v>
      </c>
      <c r="D263" s="30">
        <v>31</v>
      </c>
      <c r="E263" s="30" t="s">
        <v>2247</v>
      </c>
      <c r="F263" s="37"/>
      <c r="G263" s="30"/>
    </row>
    <row r="264" spans="2:7" x14ac:dyDescent="0.4">
      <c r="B264" s="30" t="s">
        <v>1502</v>
      </c>
      <c r="C264" s="30" t="s">
        <v>2219</v>
      </c>
      <c r="D264" s="30">
        <v>32</v>
      </c>
      <c r="E264" s="30" t="s">
        <v>694</v>
      </c>
      <c r="F264" s="37"/>
      <c r="G264" s="30"/>
    </row>
    <row r="265" spans="2:7" x14ac:dyDescent="0.4">
      <c r="B265" s="30" t="s">
        <v>1502</v>
      </c>
      <c r="C265" s="30" t="s">
        <v>2219</v>
      </c>
      <c r="D265" s="30">
        <v>33</v>
      </c>
      <c r="E265" s="34" t="s">
        <v>673</v>
      </c>
      <c r="F265" s="37"/>
      <c r="G265" s="30"/>
    </row>
    <row r="266" spans="2:7" x14ac:dyDescent="0.4">
      <c r="B266" s="30" t="s">
        <v>1502</v>
      </c>
      <c r="C266" s="30" t="s">
        <v>2219</v>
      </c>
      <c r="D266" s="30">
        <v>34</v>
      </c>
      <c r="E266" s="34" t="s">
        <v>2251</v>
      </c>
      <c r="F266" s="37"/>
      <c r="G266" s="30"/>
    </row>
    <row r="267" spans="2:7" x14ac:dyDescent="0.4">
      <c r="B267" s="30" t="s">
        <v>1502</v>
      </c>
      <c r="C267" s="30" t="s">
        <v>2219</v>
      </c>
      <c r="D267" s="30">
        <v>35</v>
      </c>
      <c r="E267" s="34" t="s">
        <v>2258</v>
      </c>
      <c r="F267" s="37"/>
      <c r="G267" s="30"/>
    </row>
    <row r="268" spans="2:7" x14ac:dyDescent="0.4">
      <c r="B268" s="30" t="s">
        <v>1502</v>
      </c>
      <c r="C268" s="30" t="s">
        <v>2219</v>
      </c>
      <c r="D268" s="30">
        <v>36</v>
      </c>
      <c r="E268" s="34" t="s">
        <v>2261</v>
      </c>
      <c r="F268" s="37"/>
      <c r="G268" s="30"/>
    </row>
    <row r="269" spans="2:7" x14ac:dyDescent="0.4">
      <c r="B269" s="30" t="s">
        <v>1502</v>
      </c>
      <c r="C269" s="30" t="s">
        <v>2219</v>
      </c>
      <c r="D269" s="30">
        <v>37</v>
      </c>
      <c r="E269" s="34" t="s">
        <v>1699</v>
      </c>
      <c r="F269" s="37"/>
      <c r="G269" s="30"/>
    </row>
    <row r="270" spans="2:7" x14ac:dyDescent="0.4">
      <c r="B270" s="30" t="s">
        <v>1502</v>
      </c>
      <c r="C270" s="30" t="s">
        <v>2219</v>
      </c>
      <c r="D270" s="30">
        <v>38</v>
      </c>
      <c r="E270" s="34" t="s">
        <v>2266</v>
      </c>
      <c r="F270" s="37"/>
      <c r="G270" s="30"/>
    </row>
    <row r="271" spans="2:7" x14ac:dyDescent="0.4">
      <c r="B271" s="30" t="s">
        <v>1502</v>
      </c>
      <c r="C271" s="30" t="s">
        <v>2219</v>
      </c>
      <c r="D271" s="30">
        <v>39</v>
      </c>
      <c r="E271" s="34" t="s">
        <v>2271</v>
      </c>
      <c r="F271" s="37"/>
      <c r="G271" s="30"/>
    </row>
    <row r="272" spans="2:7" x14ac:dyDescent="0.4">
      <c r="B272" s="30" t="s">
        <v>1502</v>
      </c>
      <c r="C272" s="30" t="s">
        <v>2219</v>
      </c>
      <c r="D272" s="30">
        <v>40</v>
      </c>
      <c r="E272" s="34" t="s">
        <v>2272</v>
      </c>
      <c r="F272" s="37"/>
      <c r="G272" s="30"/>
    </row>
    <row r="273" spans="2:7" x14ac:dyDescent="0.4">
      <c r="B273" s="30" t="s">
        <v>1502</v>
      </c>
      <c r="C273" s="30" t="s">
        <v>2219</v>
      </c>
      <c r="D273" s="30">
        <v>41</v>
      </c>
      <c r="E273" s="30" t="s">
        <v>2101</v>
      </c>
      <c r="F273" s="37" t="s">
        <v>6854</v>
      </c>
      <c r="G273" s="30"/>
    </row>
    <row r="274" spans="2:7" x14ac:dyDescent="0.4">
      <c r="B274" s="30" t="s">
        <v>1502</v>
      </c>
      <c r="C274" s="30" t="s">
        <v>2219</v>
      </c>
      <c r="D274" s="30">
        <v>42</v>
      </c>
      <c r="E274" s="30" t="s">
        <v>1398</v>
      </c>
      <c r="F274" s="37" t="s">
        <v>6854</v>
      </c>
      <c r="G274" s="30"/>
    </row>
    <row r="275" spans="2:7" x14ac:dyDescent="0.4">
      <c r="B275" s="30" t="s">
        <v>1502</v>
      </c>
      <c r="C275" s="30" t="s">
        <v>2219</v>
      </c>
      <c r="D275" s="30">
        <v>43</v>
      </c>
      <c r="E275" s="34" t="s">
        <v>2275</v>
      </c>
      <c r="F275" s="37"/>
      <c r="G275" s="30"/>
    </row>
    <row r="276" spans="2:7" x14ac:dyDescent="0.4">
      <c r="B276" s="30" t="s">
        <v>1502</v>
      </c>
      <c r="C276" s="30" t="s">
        <v>2219</v>
      </c>
      <c r="D276" s="30">
        <v>44</v>
      </c>
      <c r="E276" s="34" t="s">
        <v>353</v>
      </c>
      <c r="F276" s="37"/>
      <c r="G276" s="30"/>
    </row>
    <row r="277" spans="2:7" x14ac:dyDescent="0.4">
      <c r="B277" s="30" t="s">
        <v>1502</v>
      </c>
      <c r="C277" s="30" t="s">
        <v>2219</v>
      </c>
      <c r="D277" s="30">
        <v>45</v>
      </c>
      <c r="E277" s="34" t="s">
        <v>1973</v>
      </c>
      <c r="F277" s="37"/>
      <c r="G277" s="30"/>
    </row>
    <row r="278" spans="2:7" x14ac:dyDescent="0.4">
      <c r="B278" s="30" t="s">
        <v>1502</v>
      </c>
      <c r="C278" s="30" t="s">
        <v>2219</v>
      </c>
      <c r="D278" s="30">
        <v>46</v>
      </c>
      <c r="E278" s="34" t="s">
        <v>2280</v>
      </c>
      <c r="F278" s="37"/>
      <c r="G278" s="30"/>
    </row>
    <row r="279" spans="2:7" x14ac:dyDescent="0.4">
      <c r="B279" s="30" t="s">
        <v>1502</v>
      </c>
      <c r="C279" s="30" t="s">
        <v>2219</v>
      </c>
      <c r="D279" s="30">
        <v>47</v>
      </c>
      <c r="E279" s="34" t="s">
        <v>1809</v>
      </c>
      <c r="F279" s="37"/>
      <c r="G279" s="30"/>
    </row>
    <row r="280" spans="2:7" x14ac:dyDescent="0.4">
      <c r="B280" s="30" t="s">
        <v>1502</v>
      </c>
      <c r="C280" s="30" t="s">
        <v>2219</v>
      </c>
      <c r="D280" s="30">
        <v>48</v>
      </c>
      <c r="E280" s="34" t="s">
        <v>129</v>
      </c>
      <c r="F280" s="37"/>
      <c r="G280" s="30"/>
    </row>
    <row r="281" spans="2:7" x14ac:dyDescent="0.4">
      <c r="B281" s="30" t="s">
        <v>1502</v>
      </c>
      <c r="C281" s="30" t="s">
        <v>2219</v>
      </c>
      <c r="D281" s="30">
        <v>49</v>
      </c>
      <c r="E281" s="34" t="s">
        <v>2283</v>
      </c>
      <c r="F281" s="37"/>
      <c r="G281" s="30"/>
    </row>
    <row r="282" spans="2:7" x14ac:dyDescent="0.4">
      <c r="B282" s="30" t="s">
        <v>1502</v>
      </c>
      <c r="C282" s="30" t="s">
        <v>2219</v>
      </c>
      <c r="D282" s="30">
        <v>50</v>
      </c>
      <c r="E282" s="34" t="s">
        <v>1636</v>
      </c>
      <c r="F282" s="37"/>
      <c r="G282" s="30"/>
    </row>
    <row r="283" spans="2:7" x14ac:dyDescent="0.4">
      <c r="B283" s="30" t="s">
        <v>1502</v>
      </c>
      <c r="C283" s="30" t="s">
        <v>2219</v>
      </c>
      <c r="D283" s="30">
        <v>51</v>
      </c>
      <c r="E283" s="34" t="s">
        <v>1440</v>
      </c>
      <c r="F283" s="37"/>
      <c r="G283" s="30"/>
    </row>
    <row r="284" spans="2:7" x14ac:dyDescent="0.4">
      <c r="B284" s="30" t="s">
        <v>1502</v>
      </c>
      <c r="C284" s="30" t="s">
        <v>2219</v>
      </c>
      <c r="D284" s="30">
        <v>52</v>
      </c>
      <c r="E284" s="34" t="s">
        <v>2285</v>
      </c>
      <c r="F284" s="37"/>
      <c r="G284" s="30"/>
    </row>
    <row r="285" spans="2:7" x14ac:dyDescent="0.4">
      <c r="B285" s="30" t="s">
        <v>1502</v>
      </c>
      <c r="C285" s="30" t="s">
        <v>2219</v>
      </c>
      <c r="D285" s="30">
        <v>53</v>
      </c>
      <c r="E285" s="34" t="s">
        <v>1163</v>
      </c>
      <c r="F285" s="37"/>
      <c r="G285" s="30"/>
    </row>
    <row r="286" spans="2:7" x14ac:dyDescent="0.4">
      <c r="B286" s="30" t="s">
        <v>1502</v>
      </c>
      <c r="C286" s="30" t="s">
        <v>2219</v>
      </c>
      <c r="D286" s="30">
        <v>54</v>
      </c>
      <c r="E286" s="34" t="s">
        <v>463</v>
      </c>
      <c r="F286" s="37"/>
      <c r="G286" s="30"/>
    </row>
    <row r="287" spans="2:7" x14ac:dyDescent="0.4">
      <c r="B287" s="30" t="s">
        <v>1502</v>
      </c>
      <c r="C287" s="30" t="s">
        <v>2219</v>
      </c>
      <c r="D287" s="30">
        <v>55</v>
      </c>
      <c r="E287" s="34" t="s">
        <v>2286</v>
      </c>
      <c r="F287" s="37"/>
      <c r="G287" s="30"/>
    </row>
    <row r="288" spans="2:7" x14ac:dyDescent="0.4">
      <c r="B288" s="30" t="s">
        <v>1502</v>
      </c>
      <c r="C288" s="30" t="s">
        <v>2219</v>
      </c>
      <c r="D288" s="30">
        <v>56</v>
      </c>
      <c r="E288" s="34" t="s">
        <v>850</v>
      </c>
      <c r="F288" s="37"/>
      <c r="G288" s="30"/>
    </row>
    <row r="289" spans="2:7" x14ac:dyDescent="0.4">
      <c r="B289" s="30" t="s">
        <v>1502</v>
      </c>
      <c r="C289" s="30" t="s">
        <v>2219</v>
      </c>
      <c r="D289" s="30">
        <v>57</v>
      </c>
      <c r="E289" s="34" t="s">
        <v>2289</v>
      </c>
      <c r="F289" s="37"/>
      <c r="G289" s="30"/>
    </row>
    <row r="290" spans="2:7" x14ac:dyDescent="0.4">
      <c r="B290" s="30" t="s">
        <v>1502</v>
      </c>
      <c r="C290" s="30" t="s">
        <v>2219</v>
      </c>
      <c r="D290" s="30">
        <v>58</v>
      </c>
      <c r="E290" s="34" t="s">
        <v>2291</v>
      </c>
      <c r="F290" s="37"/>
      <c r="G290" s="30"/>
    </row>
    <row r="291" spans="2:7" x14ac:dyDescent="0.4">
      <c r="B291" s="30" t="s">
        <v>1502</v>
      </c>
      <c r="C291" s="30" t="s">
        <v>2219</v>
      </c>
      <c r="D291" s="30">
        <v>59</v>
      </c>
      <c r="E291" s="34" t="s">
        <v>1980</v>
      </c>
      <c r="F291" s="37"/>
      <c r="G291" s="30"/>
    </row>
    <row r="292" spans="2:7" x14ac:dyDescent="0.4">
      <c r="B292" s="30" t="s">
        <v>1502</v>
      </c>
      <c r="C292" s="30" t="s">
        <v>2219</v>
      </c>
      <c r="D292" s="30">
        <v>60</v>
      </c>
      <c r="E292" s="34" t="s">
        <v>2102</v>
      </c>
      <c r="F292" s="37"/>
      <c r="G292" s="30"/>
    </row>
    <row r="293" spans="2:7" x14ac:dyDescent="0.4">
      <c r="B293" s="30" t="s">
        <v>1502</v>
      </c>
      <c r="C293" s="30" t="s">
        <v>2219</v>
      </c>
      <c r="D293" s="30">
        <v>61</v>
      </c>
      <c r="E293" s="34" t="s">
        <v>2292</v>
      </c>
      <c r="F293" s="37"/>
      <c r="G293" s="30"/>
    </row>
    <row r="294" spans="2:7" x14ac:dyDescent="0.4">
      <c r="B294" s="30" t="s">
        <v>1502</v>
      </c>
      <c r="C294" s="30" t="s">
        <v>2219</v>
      </c>
      <c r="D294" s="30">
        <v>62</v>
      </c>
      <c r="E294" s="34" t="s">
        <v>2299</v>
      </c>
      <c r="F294" s="37"/>
      <c r="G294" s="30"/>
    </row>
    <row r="295" spans="2:7" x14ac:dyDescent="0.4">
      <c r="B295" s="30" t="s">
        <v>1502</v>
      </c>
      <c r="C295" s="30" t="s">
        <v>2219</v>
      </c>
      <c r="D295" s="30">
        <v>63</v>
      </c>
      <c r="E295" s="34" t="s">
        <v>2202</v>
      </c>
      <c r="F295" s="37"/>
      <c r="G295" s="30"/>
    </row>
    <row r="296" spans="2:7" x14ac:dyDescent="0.4">
      <c r="B296" s="30" t="s">
        <v>1502</v>
      </c>
      <c r="C296" s="30" t="s">
        <v>2219</v>
      </c>
      <c r="D296" s="30">
        <v>64</v>
      </c>
      <c r="E296" s="34" t="s">
        <v>2104</v>
      </c>
      <c r="F296" s="37"/>
      <c r="G296" s="30"/>
    </row>
    <row r="297" spans="2:7" x14ac:dyDescent="0.4">
      <c r="B297" s="30" t="s">
        <v>1502</v>
      </c>
      <c r="C297" s="30" t="s">
        <v>2219</v>
      </c>
      <c r="D297" s="30">
        <v>65</v>
      </c>
      <c r="E297" s="34" t="s">
        <v>1547</v>
      </c>
      <c r="F297" s="37"/>
      <c r="G297" s="30"/>
    </row>
    <row r="298" spans="2:7" x14ac:dyDescent="0.4">
      <c r="B298" s="30" t="s">
        <v>1502</v>
      </c>
      <c r="C298" s="30" t="s">
        <v>2219</v>
      </c>
      <c r="D298" s="30">
        <v>66</v>
      </c>
      <c r="E298" s="30" t="s">
        <v>618</v>
      </c>
      <c r="F298" s="37" t="s">
        <v>6854</v>
      </c>
      <c r="G298" s="30"/>
    </row>
    <row r="299" spans="2:7" x14ac:dyDescent="0.4">
      <c r="B299" s="30" t="s">
        <v>1502</v>
      </c>
      <c r="C299" s="30" t="s">
        <v>2219</v>
      </c>
      <c r="D299" s="30">
        <v>67</v>
      </c>
      <c r="E299" s="30" t="s">
        <v>957</v>
      </c>
      <c r="F299" s="37" t="s">
        <v>6854</v>
      </c>
      <c r="G299" s="30"/>
    </row>
    <row r="300" spans="2:7" x14ac:dyDescent="0.4">
      <c r="B300" s="30" t="s">
        <v>1502</v>
      </c>
      <c r="C300" s="30" t="s">
        <v>2219</v>
      </c>
      <c r="D300" s="30">
        <v>68</v>
      </c>
      <c r="E300" s="34" t="s">
        <v>2224</v>
      </c>
      <c r="F300" s="37"/>
      <c r="G300" s="30"/>
    </row>
    <row r="301" spans="2:7" x14ac:dyDescent="0.4">
      <c r="B301" s="30" t="s">
        <v>1502</v>
      </c>
      <c r="C301" s="30" t="s">
        <v>2219</v>
      </c>
      <c r="D301" s="30">
        <v>69</v>
      </c>
      <c r="E301" s="34" t="s">
        <v>2217</v>
      </c>
      <c r="F301" s="37"/>
      <c r="G301" s="30"/>
    </row>
    <row r="302" spans="2:7" x14ac:dyDescent="0.4">
      <c r="B302" s="30" t="s">
        <v>1502</v>
      </c>
      <c r="C302" s="30" t="s">
        <v>2219</v>
      </c>
      <c r="D302" s="30">
        <v>70</v>
      </c>
      <c r="E302" s="34" t="s">
        <v>1870</v>
      </c>
      <c r="F302" s="37"/>
      <c r="G302" s="30"/>
    </row>
    <row r="303" spans="2:7" x14ac:dyDescent="0.4">
      <c r="B303" s="30" t="s">
        <v>1502</v>
      </c>
      <c r="C303" s="30" t="s">
        <v>2219</v>
      </c>
      <c r="D303" s="30">
        <v>71</v>
      </c>
      <c r="E303" s="30" t="s">
        <v>325</v>
      </c>
      <c r="F303" s="37" t="s">
        <v>6854</v>
      </c>
      <c r="G303" s="30"/>
    </row>
    <row r="304" spans="2:7" x14ac:dyDescent="0.4">
      <c r="B304" s="30" t="s">
        <v>1502</v>
      </c>
      <c r="C304" s="30" t="s">
        <v>2219</v>
      </c>
      <c r="D304" s="30">
        <v>72</v>
      </c>
      <c r="E304" s="30" t="s">
        <v>381</v>
      </c>
      <c r="F304" s="37" t="s">
        <v>6854</v>
      </c>
      <c r="G304" s="30"/>
    </row>
    <row r="305" spans="2:7" x14ac:dyDescent="0.4">
      <c r="B305" s="30" t="s">
        <v>1502</v>
      </c>
      <c r="C305" s="30" t="s">
        <v>2219</v>
      </c>
      <c r="D305" s="30">
        <v>73</v>
      </c>
      <c r="E305" s="30" t="s">
        <v>994</v>
      </c>
      <c r="F305" s="37" t="s">
        <v>6854</v>
      </c>
      <c r="G305" s="30"/>
    </row>
    <row r="306" spans="2:7" x14ac:dyDescent="0.4">
      <c r="B306" s="30" t="s">
        <v>1502</v>
      </c>
      <c r="C306" s="30" t="s">
        <v>2219</v>
      </c>
      <c r="D306" s="30">
        <v>74</v>
      </c>
      <c r="E306" s="30" t="s">
        <v>1629</v>
      </c>
      <c r="F306" s="37" t="s">
        <v>6854</v>
      </c>
      <c r="G306" s="30"/>
    </row>
    <row r="307" spans="2:7" x14ac:dyDescent="0.4">
      <c r="B307" s="30" t="s">
        <v>1502</v>
      </c>
      <c r="C307" s="30" t="s">
        <v>2219</v>
      </c>
      <c r="D307" s="30">
        <v>75</v>
      </c>
      <c r="E307" s="30" t="s">
        <v>2300</v>
      </c>
      <c r="F307" s="37"/>
      <c r="G307" s="30"/>
    </row>
    <row r="308" spans="2:7" x14ac:dyDescent="0.4">
      <c r="B308" s="30" t="s">
        <v>1502</v>
      </c>
      <c r="C308" s="30" t="s">
        <v>2219</v>
      </c>
      <c r="D308" s="30">
        <v>76</v>
      </c>
      <c r="E308" s="30" t="s">
        <v>2305</v>
      </c>
      <c r="F308" s="37"/>
      <c r="G308" s="30"/>
    </row>
    <row r="309" spans="2:7" x14ac:dyDescent="0.4">
      <c r="B309" s="30" t="s">
        <v>1502</v>
      </c>
      <c r="C309" s="30" t="s">
        <v>2219</v>
      </c>
      <c r="D309" s="30">
        <v>77</v>
      </c>
      <c r="E309" s="30" t="s">
        <v>2307</v>
      </c>
      <c r="F309" s="37"/>
      <c r="G309" s="30"/>
    </row>
    <row r="310" spans="2:7" x14ac:dyDescent="0.4">
      <c r="B310" s="30" t="s">
        <v>1502</v>
      </c>
      <c r="C310" s="30" t="s">
        <v>2219</v>
      </c>
      <c r="D310" s="30">
        <v>78</v>
      </c>
      <c r="E310" s="30" t="s">
        <v>2308</v>
      </c>
      <c r="F310" s="37"/>
      <c r="G310" s="30"/>
    </row>
    <row r="311" spans="2:7" x14ac:dyDescent="0.4">
      <c r="B311" s="30" t="s">
        <v>1502</v>
      </c>
      <c r="C311" s="30" t="s">
        <v>2219</v>
      </c>
      <c r="D311" s="30">
        <v>79</v>
      </c>
      <c r="E311" s="30" t="s">
        <v>2313</v>
      </c>
      <c r="F311" s="37"/>
      <c r="G311" s="30"/>
    </row>
    <row r="312" spans="2:7" x14ac:dyDescent="0.4">
      <c r="B312" s="30" t="s">
        <v>1502</v>
      </c>
      <c r="C312" s="30" t="s">
        <v>2219</v>
      </c>
      <c r="D312" s="30">
        <v>80</v>
      </c>
      <c r="E312" s="30" t="s">
        <v>2318</v>
      </c>
      <c r="F312" s="37"/>
      <c r="G312" s="30"/>
    </row>
    <row r="313" spans="2:7" x14ac:dyDescent="0.4">
      <c r="B313" s="30" t="s">
        <v>1502</v>
      </c>
      <c r="C313" s="30" t="s">
        <v>2219</v>
      </c>
      <c r="D313" s="30">
        <v>81</v>
      </c>
      <c r="E313" s="30" t="s">
        <v>92</v>
      </c>
      <c r="F313" s="37"/>
      <c r="G313" s="30"/>
    </row>
    <row r="314" spans="2:7" x14ac:dyDescent="0.4">
      <c r="B314" s="30" t="s">
        <v>1502</v>
      </c>
      <c r="C314" s="30" t="s">
        <v>2219</v>
      </c>
      <c r="D314" s="30">
        <v>82</v>
      </c>
      <c r="E314" s="30" t="s">
        <v>1441</v>
      </c>
      <c r="F314" s="37"/>
      <c r="G314" s="30"/>
    </row>
    <row r="315" spans="2:7" x14ac:dyDescent="0.4">
      <c r="B315" s="30" t="s">
        <v>1502</v>
      </c>
      <c r="C315" s="30" t="s">
        <v>2219</v>
      </c>
      <c r="D315" s="30">
        <v>83</v>
      </c>
      <c r="E315" s="30" t="s">
        <v>2319</v>
      </c>
      <c r="F315" s="37"/>
      <c r="G315" s="30"/>
    </row>
    <row r="316" spans="2:7" x14ac:dyDescent="0.4">
      <c r="B316" s="30" t="s">
        <v>1502</v>
      </c>
      <c r="C316" s="30" t="s">
        <v>2219</v>
      </c>
      <c r="D316" s="30">
        <v>84</v>
      </c>
      <c r="E316" s="34" t="s">
        <v>2177</v>
      </c>
      <c r="F316" s="37"/>
      <c r="G316" s="30"/>
    </row>
    <row r="317" spans="2:7" x14ac:dyDescent="0.4">
      <c r="B317" s="30" t="s">
        <v>1502</v>
      </c>
      <c r="C317" s="30" t="s">
        <v>2219</v>
      </c>
      <c r="D317" s="30">
        <v>85</v>
      </c>
      <c r="E317" s="34" t="s">
        <v>2326</v>
      </c>
      <c r="F317" s="37"/>
      <c r="G317" s="30"/>
    </row>
    <row r="318" spans="2:7" x14ac:dyDescent="0.4">
      <c r="B318" s="30" t="s">
        <v>1502</v>
      </c>
      <c r="C318" s="30" t="s">
        <v>2219</v>
      </c>
      <c r="D318" s="30">
        <v>86</v>
      </c>
      <c r="E318" s="34" t="s">
        <v>1695</v>
      </c>
      <c r="F318" s="37"/>
      <c r="G318" s="30"/>
    </row>
    <row r="319" spans="2:7" x14ac:dyDescent="0.4">
      <c r="B319" s="30" t="s">
        <v>1502</v>
      </c>
      <c r="C319" s="30" t="s">
        <v>2219</v>
      </c>
      <c r="D319" s="30">
        <v>87</v>
      </c>
      <c r="E319" s="34" t="s">
        <v>187</v>
      </c>
      <c r="F319" s="37"/>
      <c r="G319" s="30"/>
    </row>
    <row r="320" spans="2:7" x14ac:dyDescent="0.4">
      <c r="B320" s="30" t="s">
        <v>1502</v>
      </c>
      <c r="C320" s="30" t="s">
        <v>2219</v>
      </c>
      <c r="D320" s="30">
        <v>88</v>
      </c>
      <c r="E320" s="34" t="s">
        <v>1798</v>
      </c>
      <c r="F320" s="37"/>
      <c r="G320" s="30"/>
    </row>
    <row r="321" spans="2:7" x14ac:dyDescent="0.4">
      <c r="B321" s="30" t="s">
        <v>1502</v>
      </c>
      <c r="C321" s="30" t="s">
        <v>2219</v>
      </c>
      <c r="D321" s="30">
        <v>89</v>
      </c>
      <c r="E321" s="34" t="s">
        <v>62</v>
      </c>
      <c r="F321" s="37"/>
      <c r="G321" s="30"/>
    </row>
    <row r="322" spans="2:7" x14ac:dyDescent="0.4">
      <c r="B322" s="30" t="s">
        <v>1502</v>
      </c>
      <c r="C322" s="30" t="s">
        <v>2219</v>
      </c>
      <c r="D322" s="30">
        <v>90</v>
      </c>
      <c r="E322" s="30" t="s">
        <v>2327</v>
      </c>
      <c r="F322" s="37" t="s">
        <v>6854</v>
      </c>
      <c r="G322" s="30"/>
    </row>
    <row r="323" spans="2:7" x14ac:dyDescent="0.4">
      <c r="B323" s="30" t="s">
        <v>1502</v>
      </c>
      <c r="C323" s="30" t="s">
        <v>2219</v>
      </c>
      <c r="D323" s="30">
        <v>91</v>
      </c>
      <c r="E323" s="30" t="s">
        <v>518</v>
      </c>
      <c r="F323" s="37" t="s">
        <v>6854</v>
      </c>
      <c r="G323" s="30"/>
    </row>
    <row r="324" spans="2:7" x14ac:dyDescent="0.4">
      <c r="B324" s="30" t="s">
        <v>1502</v>
      </c>
      <c r="C324" s="30" t="s">
        <v>2219</v>
      </c>
      <c r="D324" s="30">
        <v>92</v>
      </c>
      <c r="E324" s="30" t="s">
        <v>494</v>
      </c>
      <c r="F324" s="37" t="s">
        <v>6854</v>
      </c>
      <c r="G324" s="30"/>
    </row>
    <row r="325" spans="2:7" x14ac:dyDescent="0.4">
      <c r="B325" s="30" t="s">
        <v>1502</v>
      </c>
      <c r="C325" s="30" t="s">
        <v>2219</v>
      </c>
      <c r="D325" s="30">
        <v>93</v>
      </c>
      <c r="E325" s="34" t="s">
        <v>1132</v>
      </c>
      <c r="F325" s="37"/>
      <c r="G325" s="30"/>
    </row>
    <row r="326" spans="2:7" x14ac:dyDescent="0.4">
      <c r="B326" s="30" t="s">
        <v>1502</v>
      </c>
      <c r="C326" s="30" t="s">
        <v>2219</v>
      </c>
      <c r="D326" s="30">
        <v>94</v>
      </c>
      <c r="E326" s="34" t="s">
        <v>2328</v>
      </c>
      <c r="F326" s="37"/>
      <c r="G326" s="30"/>
    </row>
    <row r="327" spans="2:7" x14ac:dyDescent="0.4">
      <c r="B327" s="30" t="s">
        <v>1502</v>
      </c>
      <c r="C327" s="30" t="s">
        <v>2219</v>
      </c>
      <c r="D327" s="30">
        <v>95</v>
      </c>
      <c r="E327" s="34" t="s">
        <v>2331</v>
      </c>
      <c r="F327" s="37"/>
      <c r="G327" s="30"/>
    </row>
    <row r="328" spans="2:7" x14ac:dyDescent="0.4">
      <c r="B328" s="30" t="s">
        <v>1502</v>
      </c>
      <c r="C328" s="30" t="s">
        <v>2219</v>
      </c>
      <c r="D328" s="30">
        <v>96</v>
      </c>
      <c r="E328" s="34" t="s">
        <v>872</v>
      </c>
      <c r="F328" s="37"/>
      <c r="G328" s="30"/>
    </row>
    <row r="329" spans="2:7" x14ac:dyDescent="0.4">
      <c r="B329" s="30" t="s">
        <v>1502</v>
      </c>
      <c r="C329" s="30" t="s">
        <v>2219</v>
      </c>
      <c r="D329" s="30">
        <v>97</v>
      </c>
      <c r="E329" s="30" t="s">
        <v>1113</v>
      </c>
      <c r="F329" s="37" t="s">
        <v>6854</v>
      </c>
      <c r="G329" s="30"/>
    </row>
    <row r="330" spans="2:7" x14ac:dyDescent="0.4">
      <c r="B330" s="30" t="s">
        <v>1502</v>
      </c>
      <c r="C330" s="30" t="s">
        <v>2219</v>
      </c>
      <c r="D330" s="30">
        <v>98</v>
      </c>
      <c r="E330" s="30" t="s">
        <v>2334</v>
      </c>
      <c r="F330" s="37" t="s">
        <v>6854</v>
      </c>
      <c r="G330" s="30"/>
    </row>
    <row r="331" spans="2:7" x14ac:dyDescent="0.4">
      <c r="B331" s="30" t="s">
        <v>1502</v>
      </c>
      <c r="C331" s="30" t="s">
        <v>2219</v>
      </c>
      <c r="D331" s="30">
        <v>99</v>
      </c>
      <c r="E331" s="30" t="s">
        <v>651</v>
      </c>
      <c r="F331" s="37" t="s">
        <v>6854</v>
      </c>
      <c r="G331" s="30"/>
    </row>
    <row r="332" spans="2:7" x14ac:dyDescent="0.4">
      <c r="B332" s="30" t="s">
        <v>1502</v>
      </c>
      <c r="C332" s="30" t="s">
        <v>2219</v>
      </c>
      <c r="D332" s="30">
        <v>100</v>
      </c>
      <c r="E332" s="30" t="s">
        <v>363</v>
      </c>
      <c r="F332" s="37" t="s">
        <v>6854</v>
      </c>
      <c r="G332" s="30"/>
    </row>
    <row r="333" spans="2:7" x14ac:dyDescent="0.4">
      <c r="B333" s="30" t="s">
        <v>1502</v>
      </c>
      <c r="C333" s="30" t="s">
        <v>2219</v>
      </c>
      <c r="D333" s="30">
        <v>101</v>
      </c>
      <c r="E333" s="30" t="s">
        <v>2335</v>
      </c>
      <c r="F333" s="37" t="s">
        <v>6854</v>
      </c>
      <c r="G333" s="30"/>
    </row>
    <row r="334" spans="2:7" x14ac:dyDescent="0.4">
      <c r="B334" s="30" t="s">
        <v>1502</v>
      </c>
      <c r="C334" s="30" t="s">
        <v>2219</v>
      </c>
      <c r="D334" s="30">
        <v>102</v>
      </c>
      <c r="E334" s="30" t="s">
        <v>613</v>
      </c>
      <c r="F334" s="37" t="s">
        <v>6854</v>
      </c>
      <c r="G334" s="30"/>
    </row>
    <row r="335" spans="2:7" x14ac:dyDescent="0.4">
      <c r="B335" s="30" t="s">
        <v>1502</v>
      </c>
      <c r="C335" s="30" t="s">
        <v>2219</v>
      </c>
      <c r="D335" s="30">
        <v>103</v>
      </c>
      <c r="E335" s="30" t="s">
        <v>2336</v>
      </c>
      <c r="F335" s="37" t="s">
        <v>6854</v>
      </c>
      <c r="G335" s="30"/>
    </row>
    <row r="336" spans="2:7" x14ac:dyDescent="0.4">
      <c r="B336" s="30" t="s">
        <v>1502</v>
      </c>
      <c r="C336" s="30" t="s">
        <v>2219</v>
      </c>
      <c r="D336" s="30">
        <v>104</v>
      </c>
      <c r="E336" s="34" t="s">
        <v>2338</v>
      </c>
      <c r="F336" s="37"/>
      <c r="G336" s="30"/>
    </row>
    <row r="337" spans="2:7" x14ac:dyDescent="0.4">
      <c r="B337" s="30" t="s">
        <v>1502</v>
      </c>
      <c r="C337" s="30" t="s">
        <v>2219</v>
      </c>
      <c r="D337" s="30">
        <v>105</v>
      </c>
      <c r="E337" s="30" t="s">
        <v>727</v>
      </c>
      <c r="F337" s="37" t="s">
        <v>6854</v>
      </c>
      <c r="G337" s="30"/>
    </row>
    <row r="338" spans="2:7" x14ac:dyDescent="0.4">
      <c r="B338" s="30" t="s">
        <v>1502</v>
      </c>
      <c r="C338" s="30" t="s">
        <v>2219</v>
      </c>
      <c r="D338" s="30">
        <v>106</v>
      </c>
      <c r="E338" s="32" t="s">
        <v>268</v>
      </c>
      <c r="F338" s="37"/>
      <c r="G338" s="30"/>
    </row>
    <row r="339" spans="2:7" x14ac:dyDescent="0.4">
      <c r="B339" s="30" t="s">
        <v>1502</v>
      </c>
      <c r="C339" s="30" t="s">
        <v>2219</v>
      </c>
      <c r="D339" s="30">
        <v>107</v>
      </c>
      <c r="E339" s="32" t="s">
        <v>228</v>
      </c>
      <c r="F339" s="37"/>
      <c r="G339" s="30"/>
    </row>
    <row r="340" spans="2:7" x14ac:dyDescent="0.4">
      <c r="B340" s="30" t="s">
        <v>1502</v>
      </c>
      <c r="C340" s="30" t="s">
        <v>2219</v>
      </c>
      <c r="D340" s="30">
        <v>108</v>
      </c>
      <c r="E340" s="32" t="s">
        <v>281</v>
      </c>
      <c r="F340" s="37"/>
      <c r="G340" s="30"/>
    </row>
    <row r="341" spans="2:7" x14ac:dyDescent="0.4">
      <c r="B341" s="30" t="s">
        <v>1502</v>
      </c>
      <c r="C341" s="30" t="s">
        <v>2219</v>
      </c>
      <c r="D341" s="30">
        <v>109</v>
      </c>
      <c r="E341" s="32" t="s">
        <v>100</v>
      </c>
      <c r="F341" s="37"/>
      <c r="G341" s="30"/>
    </row>
    <row r="342" spans="2:7" x14ac:dyDescent="0.4">
      <c r="B342" s="30" t="s">
        <v>1502</v>
      </c>
      <c r="C342" s="30" t="s">
        <v>2219</v>
      </c>
      <c r="D342" s="30">
        <v>110</v>
      </c>
      <c r="E342" s="32" t="s">
        <v>285</v>
      </c>
      <c r="F342" s="37"/>
      <c r="G342" s="30"/>
    </row>
    <row r="343" spans="2:7" x14ac:dyDescent="0.4">
      <c r="B343" s="30" t="s">
        <v>1502</v>
      </c>
      <c r="C343" s="30" t="s">
        <v>2219</v>
      </c>
      <c r="D343" s="30">
        <v>111</v>
      </c>
      <c r="E343" s="32" t="s">
        <v>288</v>
      </c>
      <c r="F343" s="37"/>
      <c r="G343" s="30"/>
    </row>
    <row r="344" spans="2:7" x14ac:dyDescent="0.4">
      <c r="B344" s="30" t="s">
        <v>1502</v>
      </c>
      <c r="C344" s="30" t="s">
        <v>2219</v>
      </c>
      <c r="D344" s="30">
        <v>112</v>
      </c>
      <c r="E344" s="35" t="s">
        <v>6996</v>
      </c>
      <c r="F344" s="37"/>
      <c r="G344" s="30"/>
    </row>
    <row r="345" spans="2:7" x14ac:dyDescent="0.4">
      <c r="B345" s="30" t="s">
        <v>1502</v>
      </c>
      <c r="C345" s="30" t="s">
        <v>2219</v>
      </c>
      <c r="D345" s="30">
        <v>113</v>
      </c>
      <c r="E345" s="35" t="s">
        <v>7043</v>
      </c>
      <c r="F345" s="37"/>
      <c r="G345" s="30"/>
    </row>
    <row r="346" spans="2:7" x14ac:dyDescent="0.4">
      <c r="B346" s="30" t="s">
        <v>1502</v>
      </c>
      <c r="C346" s="30" t="s">
        <v>2219</v>
      </c>
      <c r="D346" s="30">
        <v>114</v>
      </c>
      <c r="E346" s="35" t="s">
        <v>6999</v>
      </c>
      <c r="F346" s="37"/>
      <c r="G346" s="30"/>
    </row>
    <row r="347" spans="2:7" x14ac:dyDescent="0.4">
      <c r="B347" s="30" t="s">
        <v>1502</v>
      </c>
      <c r="C347" s="30" t="s">
        <v>2219</v>
      </c>
      <c r="D347" s="30">
        <v>115</v>
      </c>
      <c r="E347" s="35" t="s">
        <v>1294</v>
      </c>
      <c r="F347" s="37"/>
      <c r="G347" s="30"/>
    </row>
    <row r="348" spans="2:7" x14ac:dyDescent="0.4">
      <c r="B348" s="30" t="s">
        <v>1502</v>
      </c>
      <c r="C348" s="30" t="s">
        <v>2219</v>
      </c>
      <c r="D348" s="30">
        <v>116</v>
      </c>
      <c r="E348" s="35" t="s">
        <v>1691</v>
      </c>
      <c r="F348" s="37"/>
      <c r="G348" s="30"/>
    </row>
    <row r="349" spans="2:7" x14ac:dyDescent="0.4">
      <c r="B349" s="30" t="s">
        <v>1502</v>
      </c>
      <c r="C349" s="30" t="s">
        <v>2219</v>
      </c>
      <c r="D349" s="30">
        <v>117</v>
      </c>
      <c r="E349" s="35" t="s">
        <v>7000</v>
      </c>
      <c r="F349" s="37"/>
      <c r="G349" s="30"/>
    </row>
    <row r="350" spans="2:7" x14ac:dyDescent="0.4">
      <c r="B350" s="30" t="s">
        <v>1502</v>
      </c>
      <c r="C350" s="30" t="s">
        <v>2219</v>
      </c>
      <c r="D350" s="30">
        <v>118</v>
      </c>
      <c r="E350" s="35" t="s">
        <v>6796</v>
      </c>
      <c r="F350" s="37"/>
      <c r="G350" s="30"/>
    </row>
    <row r="351" spans="2:7" x14ac:dyDescent="0.4">
      <c r="B351" s="30" t="s">
        <v>1502</v>
      </c>
      <c r="C351" s="30" t="s">
        <v>2219</v>
      </c>
      <c r="D351" s="30">
        <v>119</v>
      </c>
      <c r="E351" s="35" t="s">
        <v>4273</v>
      </c>
      <c r="F351" s="37"/>
      <c r="G351" s="30"/>
    </row>
    <row r="352" spans="2:7" x14ac:dyDescent="0.4">
      <c r="B352" s="30" t="s">
        <v>1502</v>
      </c>
      <c r="C352" s="30" t="s">
        <v>2219</v>
      </c>
      <c r="D352" s="30">
        <v>120</v>
      </c>
      <c r="E352" s="35" t="s">
        <v>3980</v>
      </c>
      <c r="F352" s="37"/>
      <c r="G352" s="30"/>
    </row>
    <row r="353" spans="2:7" x14ac:dyDescent="0.4">
      <c r="B353" s="30" t="s">
        <v>1502</v>
      </c>
      <c r="C353" s="30" t="s">
        <v>2219</v>
      </c>
      <c r="D353" s="30">
        <v>121</v>
      </c>
      <c r="E353" s="35" t="s">
        <v>7001</v>
      </c>
      <c r="F353" s="37"/>
      <c r="G353" s="30"/>
    </row>
    <row r="354" spans="2:7" x14ac:dyDescent="0.4">
      <c r="B354" s="30" t="s">
        <v>1502</v>
      </c>
      <c r="C354" s="30" t="s">
        <v>2219</v>
      </c>
      <c r="D354" s="30">
        <v>122</v>
      </c>
      <c r="E354" s="35" t="s">
        <v>6328</v>
      </c>
      <c r="F354" s="37"/>
      <c r="G354" s="30"/>
    </row>
    <row r="355" spans="2:7" x14ac:dyDescent="0.4">
      <c r="B355" s="30" t="s">
        <v>1502</v>
      </c>
      <c r="C355" s="30" t="s">
        <v>2219</v>
      </c>
      <c r="D355" s="30">
        <v>123</v>
      </c>
      <c r="E355" s="35" t="s">
        <v>56</v>
      </c>
      <c r="F355" s="37"/>
      <c r="G355" s="30"/>
    </row>
    <row r="356" spans="2:7" x14ac:dyDescent="0.4">
      <c r="B356" s="30" t="s">
        <v>1502</v>
      </c>
      <c r="C356" s="30" t="s">
        <v>2219</v>
      </c>
      <c r="D356" s="30">
        <v>124</v>
      </c>
      <c r="E356" s="35" t="s">
        <v>5587</v>
      </c>
      <c r="F356" s="37"/>
      <c r="G356" s="30"/>
    </row>
    <row r="357" spans="2:7" x14ac:dyDescent="0.4">
      <c r="B357" s="30" t="s">
        <v>1502</v>
      </c>
      <c r="C357" s="30" t="s">
        <v>2219</v>
      </c>
      <c r="D357" s="30">
        <v>125</v>
      </c>
      <c r="E357" s="35" t="s">
        <v>5624</v>
      </c>
      <c r="F357" s="37"/>
      <c r="G357" s="30"/>
    </row>
    <row r="358" spans="2:7" x14ac:dyDescent="0.4">
      <c r="B358" s="30" t="s">
        <v>1502</v>
      </c>
      <c r="C358" s="30" t="s">
        <v>2219</v>
      </c>
      <c r="D358" s="30">
        <v>126</v>
      </c>
      <c r="E358" s="35" t="s">
        <v>5425</v>
      </c>
      <c r="F358" s="37"/>
      <c r="G358" s="30"/>
    </row>
    <row r="359" spans="2:7" x14ac:dyDescent="0.4">
      <c r="B359" s="30" t="s">
        <v>1502</v>
      </c>
      <c r="C359" s="30" t="s">
        <v>2219</v>
      </c>
      <c r="D359" s="30">
        <v>127</v>
      </c>
      <c r="E359" s="35" t="s">
        <v>5565</v>
      </c>
      <c r="F359" s="37"/>
      <c r="G359" s="30"/>
    </row>
    <row r="360" spans="2:7" x14ac:dyDescent="0.4">
      <c r="B360" s="30" t="s">
        <v>1502</v>
      </c>
      <c r="C360" s="30" t="s">
        <v>2219</v>
      </c>
      <c r="D360" s="30">
        <v>128</v>
      </c>
      <c r="E360" s="35" t="s">
        <v>2422</v>
      </c>
      <c r="F360" s="37"/>
      <c r="G360" s="30"/>
    </row>
    <row r="361" spans="2:7" x14ac:dyDescent="0.4">
      <c r="B361" s="30" t="s">
        <v>1502</v>
      </c>
      <c r="C361" s="30" t="s">
        <v>2219</v>
      </c>
      <c r="D361" s="30">
        <v>129</v>
      </c>
      <c r="E361" s="35" t="s">
        <v>7002</v>
      </c>
      <c r="F361" s="37"/>
      <c r="G361" s="30"/>
    </row>
    <row r="362" spans="2:7" x14ac:dyDescent="0.4">
      <c r="B362" s="30" t="s">
        <v>1502</v>
      </c>
      <c r="C362" s="30" t="s">
        <v>2219</v>
      </c>
      <c r="D362" s="30">
        <v>130</v>
      </c>
      <c r="E362" s="35" t="s">
        <v>6713</v>
      </c>
      <c r="F362" s="37"/>
      <c r="G362" s="30"/>
    </row>
    <row r="363" spans="2:7" x14ac:dyDescent="0.4">
      <c r="B363" s="30" t="s">
        <v>1502</v>
      </c>
      <c r="C363" s="30" t="s">
        <v>2219</v>
      </c>
      <c r="D363" s="30">
        <v>131</v>
      </c>
      <c r="E363" s="35" t="s">
        <v>6036</v>
      </c>
      <c r="F363" s="37"/>
      <c r="G363" s="30"/>
    </row>
    <row r="364" spans="2:7" x14ac:dyDescent="0.4">
      <c r="B364" s="30" t="s">
        <v>1502</v>
      </c>
      <c r="C364" s="30" t="s">
        <v>2219</v>
      </c>
      <c r="D364" s="30">
        <v>132</v>
      </c>
      <c r="E364" s="35" t="s">
        <v>7037</v>
      </c>
      <c r="F364" s="37"/>
      <c r="G364" s="30"/>
    </row>
    <row r="365" spans="2:7" x14ac:dyDescent="0.4">
      <c r="B365" s="30" t="s">
        <v>1502</v>
      </c>
      <c r="C365" s="30" t="s">
        <v>2219</v>
      </c>
      <c r="D365" s="30">
        <v>133</v>
      </c>
      <c r="E365" s="35" t="s">
        <v>2948</v>
      </c>
      <c r="F365" s="37"/>
      <c r="G365" s="30"/>
    </row>
    <row r="366" spans="2:7" x14ac:dyDescent="0.4">
      <c r="B366" s="30" t="s">
        <v>1502</v>
      </c>
      <c r="C366" s="30" t="s">
        <v>2219</v>
      </c>
      <c r="D366" s="30">
        <v>134</v>
      </c>
      <c r="E366" s="35" t="s">
        <v>7038</v>
      </c>
      <c r="F366" s="37"/>
      <c r="G366" s="30"/>
    </row>
    <row r="367" spans="2:7" x14ac:dyDescent="0.4">
      <c r="B367" s="30" t="s">
        <v>1502</v>
      </c>
      <c r="C367" s="30" t="s">
        <v>2219</v>
      </c>
      <c r="D367" s="30">
        <v>135</v>
      </c>
      <c r="E367" s="35" t="s">
        <v>5005</v>
      </c>
      <c r="F367" s="37"/>
      <c r="G367" s="30"/>
    </row>
    <row r="368" spans="2:7" x14ac:dyDescent="0.4">
      <c r="B368" s="30" t="s">
        <v>1502</v>
      </c>
      <c r="C368" s="30" t="s">
        <v>2219</v>
      </c>
      <c r="D368" s="30">
        <v>136</v>
      </c>
      <c r="E368" s="35" t="s">
        <v>7003</v>
      </c>
      <c r="F368" s="37"/>
      <c r="G368" s="30"/>
    </row>
    <row r="369" spans="2:7" x14ac:dyDescent="0.4">
      <c r="B369" s="30" t="s">
        <v>1502</v>
      </c>
      <c r="C369" s="30" t="s">
        <v>2219</v>
      </c>
      <c r="D369" s="30">
        <v>137</v>
      </c>
      <c r="E369" s="35" t="s">
        <v>7004</v>
      </c>
      <c r="F369" s="37"/>
      <c r="G369" s="30"/>
    </row>
    <row r="370" spans="2:7" x14ac:dyDescent="0.4">
      <c r="B370" s="30" t="s">
        <v>1502</v>
      </c>
      <c r="C370" s="30" t="s">
        <v>2219</v>
      </c>
      <c r="D370" s="30">
        <v>138</v>
      </c>
      <c r="E370" s="35" t="s">
        <v>6985</v>
      </c>
      <c r="F370" s="37"/>
      <c r="G370" s="30"/>
    </row>
    <row r="371" spans="2:7" x14ac:dyDescent="0.4">
      <c r="B371" s="30" t="s">
        <v>1502</v>
      </c>
      <c r="C371" s="30" t="s">
        <v>2219</v>
      </c>
      <c r="D371" s="30">
        <v>139</v>
      </c>
      <c r="E371" s="35" t="s">
        <v>6986</v>
      </c>
      <c r="F371" s="37"/>
      <c r="G371" s="30"/>
    </row>
    <row r="372" spans="2:7" x14ac:dyDescent="0.4">
      <c r="B372" s="30" t="s">
        <v>1502</v>
      </c>
      <c r="C372" s="30" t="s">
        <v>2219</v>
      </c>
      <c r="D372" s="30">
        <v>140</v>
      </c>
      <c r="E372" s="35" t="s">
        <v>3297</v>
      </c>
      <c r="F372" s="37"/>
      <c r="G372" s="30"/>
    </row>
    <row r="373" spans="2:7" x14ac:dyDescent="0.4">
      <c r="B373" s="30" t="s">
        <v>1502</v>
      </c>
      <c r="C373" s="30" t="s">
        <v>2219</v>
      </c>
      <c r="D373" s="30">
        <v>141</v>
      </c>
      <c r="E373" s="35" t="s">
        <v>1878</v>
      </c>
      <c r="F373" s="37"/>
      <c r="G373" s="30"/>
    </row>
    <row r="374" spans="2:7" x14ac:dyDescent="0.4">
      <c r="B374" s="30" t="s">
        <v>1502</v>
      </c>
      <c r="C374" s="30" t="s">
        <v>2219</v>
      </c>
      <c r="D374" s="30">
        <v>142</v>
      </c>
      <c r="E374" s="35" t="s">
        <v>7031</v>
      </c>
      <c r="F374" s="37"/>
      <c r="G374" s="30"/>
    </row>
    <row r="375" spans="2:7" x14ac:dyDescent="0.4">
      <c r="B375" s="30" t="s">
        <v>1502</v>
      </c>
      <c r="C375" s="30" t="s">
        <v>2219</v>
      </c>
      <c r="D375" s="30">
        <v>143</v>
      </c>
      <c r="E375" s="35" t="s">
        <v>7005</v>
      </c>
      <c r="F375" s="37"/>
      <c r="G375" s="30"/>
    </row>
    <row r="376" spans="2:7" x14ac:dyDescent="0.4">
      <c r="B376" s="30" t="s">
        <v>1502</v>
      </c>
      <c r="C376" s="30" t="s">
        <v>2219</v>
      </c>
      <c r="D376" s="30">
        <v>144</v>
      </c>
      <c r="E376" s="35" t="s">
        <v>7032</v>
      </c>
      <c r="F376" s="37"/>
      <c r="G376" s="30"/>
    </row>
    <row r="377" spans="2:7" x14ac:dyDescent="0.4">
      <c r="B377" s="30" t="s">
        <v>1502</v>
      </c>
      <c r="C377" s="30" t="s">
        <v>2219</v>
      </c>
      <c r="D377" s="30">
        <v>145</v>
      </c>
      <c r="E377" s="35" t="s">
        <v>7006</v>
      </c>
      <c r="F377" s="37"/>
      <c r="G377" s="30"/>
    </row>
    <row r="378" spans="2:7" x14ac:dyDescent="0.4">
      <c r="B378" s="30" t="s">
        <v>1502</v>
      </c>
      <c r="C378" s="30" t="s">
        <v>2219</v>
      </c>
      <c r="D378" s="30">
        <v>146</v>
      </c>
      <c r="E378" s="35" t="s">
        <v>562</v>
      </c>
      <c r="F378" s="37"/>
      <c r="G378" s="30"/>
    </row>
    <row r="379" spans="2:7" x14ac:dyDescent="0.4">
      <c r="B379" s="30" t="s">
        <v>1502</v>
      </c>
      <c r="C379" s="30" t="s">
        <v>2219</v>
      </c>
      <c r="D379" s="30">
        <v>147</v>
      </c>
      <c r="E379" s="35" t="s">
        <v>5000</v>
      </c>
      <c r="F379" s="37"/>
      <c r="G379" s="30"/>
    </row>
    <row r="380" spans="2:7" x14ac:dyDescent="0.4">
      <c r="B380" s="30" t="s">
        <v>1502</v>
      </c>
      <c r="C380" s="30" t="s">
        <v>2219</v>
      </c>
      <c r="D380" s="30">
        <v>148</v>
      </c>
      <c r="E380" s="35" t="s">
        <v>6987</v>
      </c>
      <c r="F380" s="37"/>
      <c r="G380" s="30"/>
    </row>
    <row r="381" spans="2:7" x14ac:dyDescent="0.4">
      <c r="B381" s="30" t="s">
        <v>1502</v>
      </c>
      <c r="C381" s="30" t="s">
        <v>2219</v>
      </c>
      <c r="D381" s="30">
        <v>149</v>
      </c>
      <c r="E381" s="35" t="s">
        <v>692</v>
      </c>
      <c r="F381" s="37"/>
      <c r="G381" s="30"/>
    </row>
    <row r="382" spans="2:7" x14ac:dyDescent="0.4">
      <c r="B382" s="30" t="s">
        <v>1502</v>
      </c>
      <c r="C382" s="30" t="s">
        <v>2219</v>
      </c>
      <c r="D382" s="30">
        <v>150</v>
      </c>
      <c r="E382" s="35" t="s">
        <v>7040</v>
      </c>
      <c r="F382" s="37"/>
      <c r="G382" s="30"/>
    </row>
    <row r="383" spans="2:7" x14ac:dyDescent="0.4">
      <c r="B383" s="30" t="s">
        <v>1502</v>
      </c>
      <c r="C383" s="30" t="s">
        <v>2219</v>
      </c>
      <c r="D383" s="30">
        <v>151</v>
      </c>
      <c r="E383" s="35" t="s">
        <v>6357</v>
      </c>
      <c r="F383" s="37"/>
      <c r="G383" s="30"/>
    </row>
    <row r="384" spans="2:7" x14ac:dyDescent="0.4">
      <c r="B384" s="30" t="s">
        <v>1502</v>
      </c>
      <c r="C384" s="30" t="s">
        <v>2219</v>
      </c>
      <c r="D384" s="30">
        <v>152</v>
      </c>
      <c r="E384" s="35" t="s">
        <v>7033</v>
      </c>
      <c r="F384" s="37"/>
      <c r="G384" s="30"/>
    </row>
    <row r="385" spans="2:7" x14ac:dyDescent="0.4">
      <c r="B385" s="30" t="s">
        <v>1502</v>
      </c>
      <c r="C385" s="30" t="s">
        <v>2219</v>
      </c>
      <c r="D385" s="30">
        <v>153</v>
      </c>
      <c r="E385" s="35" t="s">
        <v>7034</v>
      </c>
      <c r="F385" s="37"/>
      <c r="G385" s="30"/>
    </row>
    <row r="386" spans="2:7" x14ac:dyDescent="0.4">
      <c r="B386" s="30" t="s">
        <v>1502</v>
      </c>
      <c r="C386" s="30" t="s">
        <v>2219</v>
      </c>
      <c r="D386" s="30">
        <v>154</v>
      </c>
      <c r="E386" s="35" t="s">
        <v>1642</v>
      </c>
      <c r="F386" s="37"/>
      <c r="G386" s="30"/>
    </row>
    <row r="387" spans="2:7" x14ac:dyDescent="0.4">
      <c r="B387" s="30" t="s">
        <v>1502</v>
      </c>
      <c r="C387" s="30" t="s">
        <v>2219</v>
      </c>
      <c r="D387" s="30">
        <v>155</v>
      </c>
      <c r="E387" s="35" t="s">
        <v>7007</v>
      </c>
      <c r="F387" s="37"/>
      <c r="G387" s="30"/>
    </row>
    <row r="388" spans="2:7" x14ac:dyDescent="0.4">
      <c r="B388" s="30" t="s">
        <v>1502</v>
      </c>
      <c r="C388" s="30" t="s">
        <v>2219</v>
      </c>
      <c r="D388" s="30">
        <v>156</v>
      </c>
      <c r="E388" s="35" t="s">
        <v>5250</v>
      </c>
      <c r="F388" s="37"/>
      <c r="G388" s="30"/>
    </row>
    <row r="389" spans="2:7" x14ac:dyDescent="0.4">
      <c r="B389" s="30" t="s">
        <v>1502</v>
      </c>
      <c r="C389" s="30" t="s">
        <v>2219</v>
      </c>
      <c r="D389" s="30">
        <v>157</v>
      </c>
      <c r="E389" s="35" t="s">
        <v>1467</v>
      </c>
      <c r="F389" s="37"/>
      <c r="G389" s="30"/>
    </row>
    <row r="390" spans="2:7" x14ac:dyDescent="0.4">
      <c r="B390" s="30" t="s">
        <v>1502</v>
      </c>
      <c r="C390" s="30" t="s">
        <v>2219</v>
      </c>
      <c r="D390" s="30">
        <v>158</v>
      </c>
      <c r="E390" s="35" t="s">
        <v>1653</v>
      </c>
      <c r="F390" s="37"/>
      <c r="G390" s="30"/>
    </row>
    <row r="391" spans="2:7" x14ac:dyDescent="0.4">
      <c r="B391" s="30" t="s">
        <v>1502</v>
      </c>
      <c r="C391" s="30" t="s">
        <v>2219</v>
      </c>
      <c r="D391" s="30">
        <v>159</v>
      </c>
      <c r="E391" s="35" t="s">
        <v>1880</v>
      </c>
      <c r="F391" s="37"/>
      <c r="G391" s="30"/>
    </row>
    <row r="392" spans="2:7" x14ac:dyDescent="0.4">
      <c r="B392" s="30" t="s">
        <v>1502</v>
      </c>
      <c r="C392" s="30" t="s">
        <v>2219</v>
      </c>
      <c r="D392" s="30">
        <v>160</v>
      </c>
      <c r="E392" s="35" t="s">
        <v>4874</v>
      </c>
      <c r="F392" s="37"/>
      <c r="G392" s="30"/>
    </row>
    <row r="393" spans="2:7" x14ac:dyDescent="0.4">
      <c r="B393" s="30" t="s">
        <v>1502</v>
      </c>
      <c r="C393" s="30" t="s">
        <v>2219</v>
      </c>
      <c r="D393" s="30">
        <v>161</v>
      </c>
      <c r="E393" s="35" t="s">
        <v>8</v>
      </c>
      <c r="F393" s="37"/>
      <c r="G393" s="30"/>
    </row>
    <row r="394" spans="2:7" x14ac:dyDescent="0.4">
      <c r="B394" s="30" t="s">
        <v>1502</v>
      </c>
      <c r="C394" s="30" t="s">
        <v>2219</v>
      </c>
      <c r="D394" s="30">
        <v>162</v>
      </c>
      <c r="E394" s="35" t="s">
        <v>4807</v>
      </c>
      <c r="F394" s="37"/>
      <c r="G394" s="30"/>
    </row>
    <row r="395" spans="2:7" x14ac:dyDescent="0.4">
      <c r="B395" s="30" t="s">
        <v>1502</v>
      </c>
      <c r="C395" s="30" t="s">
        <v>2219</v>
      </c>
      <c r="D395" s="30">
        <v>163</v>
      </c>
      <c r="E395" s="35" t="s">
        <v>7008</v>
      </c>
      <c r="F395" s="37"/>
      <c r="G395" s="30"/>
    </row>
    <row r="396" spans="2:7" x14ac:dyDescent="0.4">
      <c r="B396" s="30" t="s">
        <v>1502</v>
      </c>
      <c r="C396" s="30" t="s">
        <v>2219</v>
      </c>
      <c r="D396" s="30">
        <v>164</v>
      </c>
      <c r="E396" s="35" t="s">
        <v>4387</v>
      </c>
      <c r="F396" s="37"/>
      <c r="G396" s="30"/>
    </row>
    <row r="397" spans="2:7" x14ac:dyDescent="0.4">
      <c r="B397" s="30" t="s">
        <v>1502</v>
      </c>
      <c r="C397" s="30" t="s">
        <v>2219</v>
      </c>
      <c r="D397" s="30">
        <v>165</v>
      </c>
      <c r="E397" s="35" t="s">
        <v>6258</v>
      </c>
      <c r="F397" s="37"/>
      <c r="G397" s="30"/>
    </row>
    <row r="398" spans="2:7" x14ac:dyDescent="0.4">
      <c r="B398" s="30" t="s">
        <v>1502</v>
      </c>
      <c r="C398" s="30" t="s">
        <v>2219</v>
      </c>
      <c r="D398" s="30">
        <v>166</v>
      </c>
      <c r="E398" s="35" t="s">
        <v>7009</v>
      </c>
      <c r="F398" s="37"/>
      <c r="G398" s="30"/>
    </row>
    <row r="399" spans="2:7" x14ac:dyDescent="0.4">
      <c r="B399" s="30" t="s">
        <v>1502</v>
      </c>
      <c r="C399" s="30" t="s">
        <v>2219</v>
      </c>
      <c r="D399" s="30">
        <v>167</v>
      </c>
      <c r="E399" s="35" t="s">
        <v>3314</v>
      </c>
      <c r="F399" s="37"/>
      <c r="G399" s="30"/>
    </row>
    <row r="400" spans="2:7" x14ac:dyDescent="0.4">
      <c r="B400" s="30" t="s">
        <v>1502</v>
      </c>
      <c r="C400" s="30" t="s">
        <v>2219</v>
      </c>
      <c r="D400" s="30">
        <v>168</v>
      </c>
      <c r="E400" s="35" t="s">
        <v>7010</v>
      </c>
      <c r="F400" s="37"/>
      <c r="G400" s="30"/>
    </row>
    <row r="401" spans="2:7" x14ac:dyDescent="0.4">
      <c r="B401" s="30" t="s">
        <v>1502</v>
      </c>
      <c r="C401" s="30" t="s">
        <v>2219</v>
      </c>
      <c r="D401" s="30">
        <v>169</v>
      </c>
      <c r="E401" s="35" t="s">
        <v>5991</v>
      </c>
      <c r="F401" s="37"/>
      <c r="G401" s="30"/>
    </row>
    <row r="402" spans="2:7" x14ac:dyDescent="0.4">
      <c r="B402" s="30" t="s">
        <v>1502</v>
      </c>
      <c r="C402" s="30" t="s">
        <v>2219</v>
      </c>
      <c r="D402" s="30">
        <v>170</v>
      </c>
      <c r="E402" s="35" t="s">
        <v>7011</v>
      </c>
      <c r="F402" s="37"/>
      <c r="G402" s="30"/>
    </row>
    <row r="403" spans="2:7" x14ac:dyDescent="0.4">
      <c r="B403" s="30" t="s">
        <v>1502</v>
      </c>
      <c r="C403" s="30" t="s">
        <v>2219</v>
      </c>
      <c r="D403" s="30">
        <v>171</v>
      </c>
      <c r="E403" s="35" t="s">
        <v>3785</v>
      </c>
      <c r="F403" s="37"/>
      <c r="G403" s="30"/>
    </row>
    <row r="404" spans="2:7" x14ac:dyDescent="0.4">
      <c r="B404" s="30" t="s">
        <v>1502</v>
      </c>
      <c r="C404" s="30" t="s">
        <v>2219</v>
      </c>
      <c r="D404" s="30">
        <v>172</v>
      </c>
      <c r="E404" s="35" t="s">
        <v>7012</v>
      </c>
      <c r="F404" s="37"/>
      <c r="G404" s="30"/>
    </row>
    <row r="405" spans="2:7" x14ac:dyDescent="0.4">
      <c r="B405" s="30" t="s">
        <v>1502</v>
      </c>
      <c r="C405" s="30" t="s">
        <v>2219</v>
      </c>
      <c r="D405" s="30">
        <v>173</v>
      </c>
      <c r="E405" s="35" t="s">
        <v>1290</v>
      </c>
      <c r="F405" s="37"/>
      <c r="G405" s="30"/>
    </row>
    <row r="406" spans="2:7" x14ac:dyDescent="0.4">
      <c r="B406" s="30" t="s">
        <v>1502</v>
      </c>
      <c r="C406" s="30" t="s">
        <v>2219</v>
      </c>
      <c r="D406" s="30">
        <v>174</v>
      </c>
      <c r="E406" s="35" t="s">
        <v>3818</v>
      </c>
      <c r="F406" s="37"/>
      <c r="G406" s="30"/>
    </row>
    <row r="407" spans="2:7" x14ac:dyDescent="0.4">
      <c r="B407" s="30" t="s">
        <v>1502</v>
      </c>
      <c r="C407" s="30" t="s">
        <v>2219</v>
      </c>
      <c r="D407" s="30">
        <v>175</v>
      </c>
      <c r="E407" s="35" t="s">
        <v>6254</v>
      </c>
      <c r="F407" s="37"/>
      <c r="G407" s="30"/>
    </row>
    <row r="408" spans="2:7" x14ac:dyDescent="0.4">
      <c r="B408" s="30" t="s">
        <v>2342</v>
      </c>
      <c r="C408" s="30" t="s">
        <v>2344</v>
      </c>
      <c r="D408" s="30">
        <v>1</v>
      </c>
      <c r="E408" s="32" t="s">
        <v>73</v>
      </c>
      <c r="F408" s="37"/>
      <c r="G408" s="30"/>
    </row>
    <row r="409" spans="2:7" x14ac:dyDescent="0.4">
      <c r="B409" s="30" t="s">
        <v>2342</v>
      </c>
      <c r="C409" s="30" t="s">
        <v>2344</v>
      </c>
      <c r="D409" s="30">
        <v>2</v>
      </c>
      <c r="E409" s="32" t="s">
        <v>68</v>
      </c>
      <c r="F409" s="37"/>
      <c r="G409" s="30"/>
    </row>
    <row r="410" spans="2:7" x14ac:dyDescent="0.4">
      <c r="B410" s="30" t="s">
        <v>2342</v>
      </c>
      <c r="C410" s="30" t="s">
        <v>2344</v>
      </c>
      <c r="D410" s="30">
        <v>3</v>
      </c>
      <c r="E410" s="32" t="s">
        <v>44</v>
      </c>
      <c r="F410" s="37"/>
      <c r="G410" s="30"/>
    </row>
    <row r="411" spans="2:7" x14ac:dyDescent="0.4">
      <c r="B411" s="30" t="s">
        <v>2342</v>
      </c>
      <c r="C411" s="30" t="s">
        <v>2344</v>
      </c>
      <c r="D411" s="30">
        <v>4</v>
      </c>
      <c r="E411" s="32" t="s">
        <v>650</v>
      </c>
      <c r="F411" s="37"/>
      <c r="G411" s="30"/>
    </row>
    <row r="412" spans="2:7" x14ac:dyDescent="0.4">
      <c r="B412" s="30" t="s">
        <v>2342</v>
      </c>
      <c r="C412" s="30" t="s">
        <v>2344</v>
      </c>
      <c r="D412" s="30">
        <v>5</v>
      </c>
      <c r="E412" s="34" t="s">
        <v>771</v>
      </c>
      <c r="F412" s="37"/>
      <c r="G412" s="30"/>
    </row>
    <row r="413" spans="2:7" x14ac:dyDescent="0.4">
      <c r="B413" s="30" t="s">
        <v>2342</v>
      </c>
      <c r="C413" s="30" t="s">
        <v>2344</v>
      </c>
      <c r="D413" s="30">
        <v>6</v>
      </c>
      <c r="E413" s="34" t="s">
        <v>1106</v>
      </c>
      <c r="F413" s="37"/>
      <c r="G413" s="30"/>
    </row>
    <row r="414" spans="2:7" x14ac:dyDescent="0.4">
      <c r="B414" s="30" t="s">
        <v>2342</v>
      </c>
      <c r="C414" s="30" t="s">
        <v>2344</v>
      </c>
      <c r="D414" s="30">
        <v>7</v>
      </c>
      <c r="E414" s="30" t="s">
        <v>2347</v>
      </c>
      <c r="F414" s="37"/>
      <c r="G414" s="30"/>
    </row>
    <row r="415" spans="2:7" x14ac:dyDescent="0.4">
      <c r="B415" s="30" t="s">
        <v>2342</v>
      </c>
      <c r="C415" s="30" t="s">
        <v>2344</v>
      </c>
      <c r="D415" s="30">
        <v>8</v>
      </c>
      <c r="E415" s="30" t="s">
        <v>534</v>
      </c>
      <c r="F415" s="37"/>
      <c r="G415" s="30"/>
    </row>
    <row r="416" spans="2:7" x14ac:dyDescent="0.4">
      <c r="B416" s="30" t="s">
        <v>2342</v>
      </c>
      <c r="C416" s="30" t="s">
        <v>2344</v>
      </c>
      <c r="D416" s="30">
        <v>9</v>
      </c>
      <c r="E416" s="30" t="s">
        <v>1369</v>
      </c>
      <c r="F416" s="37"/>
      <c r="G416" s="30"/>
    </row>
    <row r="417" spans="2:7" x14ac:dyDescent="0.4">
      <c r="B417" s="30" t="s">
        <v>2342</v>
      </c>
      <c r="C417" s="30" t="s">
        <v>2344</v>
      </c>
      <c r="D417" s="30">
        <v>10</v>
      </c>
      <c r="E417" s="30" t="s">
        <v>331</v>
      </c>
      <c r="F417" s="37"/>
      <c r="G417" s="30"/>
    </row>
    <row r="418" spans="2:7" x14ac:dyDescent="0.4">
      <c r="B418" s="30" t="s">
        <v>2342</v>
      </c>
      <c r="C418" s="30" t="s">
        <v>2344</v>
      </c>
      <c r="D418" s="30">
        <v>11</v>
      </c>
      <c r="E418" s="30" t="s">
        <v>5441</v>
      </c>
      <c r="F418" s="37"/>
      <c r="G418" s="30"/>
    </row>
    <row r="419" spans="2:7" x14ac:dyDescent="0.4">
      <c r="B419" s="30" t="s">
        <v>2342</v>
      </c>
      <c r="C419" s="30" t="s">
        <v>2344</v>
      </c>
      <c r="D419" s="30">
        <v>12</v>
      </c>
      <c r="E419" s="30" t="s">
        <v>5904</v>
      </c>
      <c r="F419" s="37"/>
      <c r="G419" s="30"/>
    </row>
    <row r="420" spans="2:7" x14ac:dyDescent="0.4">
      <c r="B420" s="30" t="s">
        <v>2342</v>
      </c>
      <c r="C420" s="30" t="s">
        <v>2344</v>
      </c>
      <c r="D420" s="30">
        <v>13</v>
      </c>
      <c r="E420" s="34" t="s">
        <v>2350</v>
      </c>
      <c r="F420" s="37"/>
      <c r="G420" s="30"/>
    </row>
    <row r="421" spans="2:7" x14ac:dyDescent="0.4">
      <c r="B421" s="30" t="s">
        <v>2342</v>
      </c>
      <c r="C421" s="30" t="s">
        <v>2344</v>
      </c>
      <c r="D421" s="30">
        <v>14</v>
      </c>
      <c r="E421" s="30" t="s">
        <v>2315</v>
      </c>
      <c r="F421" s="37"/>
      <c r="G421" s="30"/>
    </row>
    <row r="422" spans="2:7" x14ac:dyDescent="0.4">
      <c r="B422" s="30" t="s">
        <v>2342</v>
      </c>
      <c r="C422" s="30" t="s">
        <v>2344</v>
      </c>
      <c r="D422" s="30">
        <v>15</v>
      </c>
      <c r="E422" s="30" t="s">
        <v>2353</v>
      </c>
      <c r="F422" s="37"/>
      <c r="G422" s="30"/>
    </row>
    <row r="423" spans="2:7" x14ac:dyDescent="0.4">
      <c r="B423" s="30" t="s">
        <v>2342</v>
      </c>
      <c r="C423" s="30" t="s">
        <v>2344</v>
      </c>
      <c r="D423" s="30">
        <v>16</v>
      </c>
      <c r="E423" s="30" t="s">
        <v>2356</v>
      </c>
      <c r="F423" s="37"/>
      <c r="G423" s="30"/>
    </row>
    <row r="424" spans="2:7" x14ac:dyDescent="0.4">
      <c r="B424" s="30" t="s">
        <v>2342</v>
      </c>
      <c r="C424" s="30" t="s">
        <v>2344</v>
      </c>
      <c r="D424" s="30">
        <v>17</v>
      </c>
      <c r="E424" s="30" t="s">
        <v>251</v>
      </c>
      <c r="F424" s="37"/>
      <c r="G424" s="30"/>
    </row>
    <row r="425" spans="2:7" x14ac:dyDescent="0.4">
      <c r="B425" s="30" t="s">
        <v>2342</v>
      </c>
      <c r="C425" s="30" t="s">
        <v>2344</v>
      </c>
      <c r="D425" s="30">
        <v>18</v>
      </c>
      <c r="E425" s="32" t="s">
        <v>268</v>
      </c>
      <c r="F425" s="37"/>
      <c r="G425" s="30"/>
    </row>
    <row r="426" spans="2:7" x14ac:dyDescent="0.4">
      <c r="B426" s="30" t="s">
        <v>2342</v>
      </c>
      <c r="C426" s="30" t="s">
        <v>2344</v>
      </c>
      <c r="D426" s="30">
        <v>19</v>
      </c>
      <c r="E426" s="32" t="s">
        <v>228</v>
      </c>
      <c r="F426" s="37"/>
      <c r="G426" s="30"/>
    </row>
    <row r="427" spans="2:7" x14ac:dyDescent="0.4">
      <c r="B427" s="30" t="s">
        <v>2342</v>
      </c>
      <c r="C427" s="30" t="s">
        <v>2344</v>
      </c>
      <c r="D427" s="30">
        <v>20</v>
      </c>
      <c r="E427" s="32" t="s">
        <v>281</v>
      </c>
      <c r="F427" s="37"/>
      <c r="G427" s="30"/>
    </row>
    <row r="428" spans="2:7" x14ac:dyDescent="0.4">
      <c r="B428" s="30" t="s">
        <v>2342</v>
      </c>
      <c r="C428" s="30" t="s">
        <v>2344</v>
      </c>
      <c r="D428" s="30">
        <v>21</v>
      </c>
      <c r="E428" s="32" t="s">
        <v>100</v>
      </c>
      <c r="F428" s="37"/>
      <c r="G428" s="30"/>
    </row>
    <row r="429" spans="2:7" x14ac:dyDescent="0.4">
      <c r="B429" s="30" t="s">
        <v>2342</v>
      </c>
      <c r="C429" s="30" t="s">
        <v>2344</v>
      </c>
      <c r="D429" s="30">
        <v>22</v>
      </c>
      <c r="E429" s="32" t="s">
        <v>285</v>
      </c>
      <c r="F429" s="37"/>
      <c r="G429" s="30"/>
    </row>
    <row r="430" spans="2:7" x14ac:dyDescent="0.4">
      <c r="B430" s="30" t="s">
        <v>2342</v>
      </c>
      <c r="C430" s="30" t="s">
        <v>2344</v>
      </c>
      <c r="D430" s="30">
        <v>23</v>
      </c>
      <c r="E430" s="32" t="s">
        <v>288</v>
      </c>
      <c r="F430" s="37"/>
      <c r="G430" s="30"/>
    </row>
    <row r="431" spans="2:7" x14ac:dyDescent="0.4">
      <c r="B431" s="30" t="s">
        <v>2342</v>
      </c>
      <c r="C431" s="30" t="s">
        <v>2344</v>
      </c>
      <c r="D431" s="30">
        <v>24</v>
      </c>
      <c r="E431" s="35" t="s">
        <v>7013</v>
      </c>
      <c r="F431" s="37"/>
      <c r="G431" s="30"/>
    </row>
    <row r="432" spans="2:7" x14ac:dyDescent="0.4">
      <c r="B432" s="30" t="s">
        <v>2342</v>
      </c>
      <c r="C432" s="30" t="s">
        <v>2344</v>
      </c>
      <c r="D432" s="30">
        <v>25</v>
      </c>
      <c r="E432" s="35" t="s">
        <v>7014</v>
      </c>
      <c r="F432" s="37"/>
      <c r="G432" s="30"/>
    </row>
    <row r="433" spans="2:7" x14ac:dyDescent="0.4">
      <c r="B433" s="30" t="s">
        <v>2342</v>
      </c>
      <c r="C433" s="30" t="s">
        <v>2344</v>
      </c>
      <c r="D433" s="30">
        <v>26</v>
      </c>
      <c r="E433" s="35" t="s">
        <v>7015</v>
      </c>
      <c r="F433" s="37"/>
      <c r="G433" s="30"/>
    </row>
    <row r="434" spans="2:7" x14ac:dyDescent="0.4">
      <c r="B434" s="30" t="s">
        <v>900</v>
      </c>
      <c r="C434" s="30" t="s">
        <v>1261</v>
      </c>
      <c r="D434" s="30">
        <v>1</v>
      </c>
      <c r="E434" s="32" t="s">
        <v>73</v>
      </c>
      <c r="F434" s="37"/>
      <c r="G434" s="30"/>
    </row>
    <row r="435" spans="2:7" x14ac:dyDescent="0.4">
      <c r="B435" s="30" t="s">
        <v>900</v>
      </c>
      <c r="C435" s="30" t="s">
        <v>1261</v>
      </c>
      <c r="D435" s="30">
        <v>2</v>
      </c>
      <c r="E435" s="32" t="s">
        <v>68</v>
      </c>
      <c r="F435" s="37"/>
      <c r="G435" s="30"/>
    </row>
    <row r="436" spans="2:7" x14ac:dyDescent="0.4">
      <c r="B436" s="30" t="s">
        <v>900</v>
      </c>
      <c r="C436" s="30" t="s">
        <v>1261</v>
      </c>
      <c r="D436" s="30">
        <v>3</v>
      </c>
      <c r="E436" s="32" t="s">
        <v>44</v>
      </c>
      <c r="F436" s="37"/>
      <c r="G436" s="30"/>
    </row>
    <row r="437" spans="2:7" x14ac:dyDescent="0.4">
      <c r="B437" s="30" t="s">
        <v>900</v>
      </c>
      <c r="C437" s="30" t="s">
        <v>1261</v>
      </c>
      <c r="D437" s="30">
        <v>4</v>
      </c>
      <c r="E437" s="32" t="s">
        <v>650</v>
      </c>
      <c r="F437" s="37"/>
      <c r="G437" s="30"/>
    </row>
    <row r="438" spans="2:7" x14ac:dyDescent="0.4">
      <c r="B438" s="30" t="s">
        <v>900</v>
      </c>
      <c r="C438" s="30" t="s">
        <v>1261</v>
      </c>
      <c r="D438" s="30">
        <v>5</v>
      </c>
      <c r="E438" s="30" t="s">
        <v>2208</v>
      </c>
      <c r="F438" s="37"/>
      <c r="G438" s="30"/>
    </row>
    <row r="439" spans="2:7" x14ac:dyDescent="0.4">
      <c r="B439" s="30" t="s">
        <v>900</v>
      </c>
      <c r="C439" s="30" t="s">
        <v>1261</v>
      </c>
      <c r="D439" s="30">
        <v>6</v>
      </c>
      <c r="E439" s="34" t="s">
        <v>2361</v>
      </c>
      <c r="F439" s="37"/>
      <c r="G439" s="30"/>
    </row>
    <row r="440" spans="2:7" x14ac:dyDescent="0.4">
      <c r="B440" s="30" t="s">
        <v>900</v>
      </c>
      <c r="C440" s="30" t="s">
        <v>1261</v>
      </c>
      <c r="D440" s="30">
        <v>7</v>
      </c>
      <c r="E440" s="34" t="s">
        <v>602</v>
      </c>
      <c r="F440" s="37"/>
      <c r="G440" s="30"/>
    </row>
    <row r="441" spans="2:7" x14ac:dyDescent="0.4">
      <c r="B441" s="30" t="s">
        <v>900</v>
      </c>
      <c r="C441" s="30" t="s">
        <v>1261</v>
      </c>
      <c r="D441" s="30">
        <v>8</v>
      </c>
      <c r="E441" s="34" t="s">
        <v>1274</v>
      </c>
      <c r="F441" s="37"/>
      <c r="G441" s="30"/>
    </row>
    <row r="442" spans="2:7" x14ac:dyDescent="0.4">
      <c r="B442" s="30" t="s">
        <v>900</v>
      </c>
      <c r="C442" s="30" t="s">
        <v>1261</v>
      </c>
      <c r="D442" s="30">
        <v>9</v>
      </c>
      <c r="E442" s="30" t="s">
        <v>1962</v>
      </c>
      <c r="F442" s="37"/>
      <c r="G442" s="30"/>
    </row>
    <row r="443" spans="2:7" x14ac:dyDescent="0.4">
      <c r="B443" s="30" t="s">
        <v>900</v>
      </c>
      <c r="C443" s="30" t="s">
        <v>1261</v>
      </c>
      <c r="D443" s="30">
        <v>10</v>
      </c>
      <c r="E443" s="30" t="s">
        <v>352</v>
      </c>
      <c r="F443" s="37"/>
      <c r="G443" s="30"/>
    </row>
    <row r="444" spans="2:7" x14ac:dyDescent="0.4">
      <c r="B444" s="30" t="s">
        <v>900</v>
      </c>
      <c r="C444" s="30" t="s">
        <v>1261</v>
      </c>
      <c r="D444" s="30">
        <v>11</v>
      </c>
      <c r="E444" s="34" t="s">
        <v>2195</v>
      </c>
      <c r="F444" s="37"/>
      <c r="G444" s="30"/>
    </row>
    <row r="445" spans="2:7" x14ac:dyDescent="0.4">
      <c r="B445" s="30" t="s">
        <v>900</v>
      </c>
      <c r="C445" s="30" t="s">
        <v>1261</v>
      </c>
      <c r="D445" s="30">
        <v>12</v>
      </c>
      <c r="E445" s="34" t="s">
        <v>403</v>
      </c>
      <c r="F445" s="37"/>
      <c r="G445" s="30"/>
    </row>
    <row r="446" spans="2:7" x14ac:dyDescent="0.4">
      <c r="B446" s="30" t="s">
        <v>900</v>
      </c>
      <c r="C446" s="30" t="s">
        <v>1261</v>
      </c>
      <c r="D446" s="30">
        <v>13</v>
      </c>
      <c r="E446" s="34" t="s">
        <v>2131</v>
      </c>
      <c r="F446" s="37"/>
      <c r="G446" s="30"/>
    </row>
    <row r="447" spans="2:7" x14ac:dyDescent="0.4">
      <c r="B447" s="30" t="s">
        <v>900</v>
      </c>
      <c r="C447" s="30" t="s">
        <v>1261</v>
      </c>
      <c r="D447" s="30">
        <v>14</v>
      </c>
      <c r="E447" s="34" t="s">
        <v>2362</v>
      </c>
      <c r="F447" s="37"/>
      <c r="G447" s="30"/>
    </row>
    <row r="448" spans="2:7" x14ac:dyDescent="0.4">
      <c r="B448" s="30" t="s">
        <v>900</v>
      </c>
      <c r="C448" s="30" t="s">
        <v>1261</v>
      </c>
      <c r="D448" s="30">
        <v>15</v>
      </c>
      <c r="E448" s="30" t="s">
        <v>1863</v>
      </c>
      <c r="F448" s="37"/>
      <c r="G448" s="30"/>
    </row>
    <row r="449" spans="2:7" x14ac:dyDescent="0.4">
      <c r="B449" s="30" t="s">
        <v>900</v>
      </c>
      <c r="C449" s="30" t="s">
        <v>1261</v>
      </c>
      <c r="D449" s="30">
        <v>16</v>
      </c>
      <c r="E449" s="30" t="s">
        <v>2296</v>
      </c>
      <c r="F449" s="37"/>
      <c r="G449" s="30"/>
    </row>
    <row r="450" spans="2:7" x14ac:dyDescent="0.4">
      <c r="B450" s="30" t="s">
        <v>900</v>
      </c>
      <c r="C450" s="30" t="s">
        <v>1261</v>
      </c>
      <c r="D450" s="30">
        <v>17</v>
      </c>
      <c r="E450" s="30" t="s">
        <v>2363</v>
      </c>
      <c r="F450" s="37"/>
      <c r="G450" s="30"/>
    </row>
    <row r="451" spans="2:7" x14ac:dyDescent="0.4">
      <c r="B451" s="30" t="s">
        <v>900</v>
      </c>
      <c r="C451" s="30" t="s">
        <v>1261</v>
      </c>
      <c r="D451" s="30">
        <v>18</v>
      </c>
      <c r="E451" s="30" t="s">
        <v>40</v>
      </c>
      <c r="F451" s="37"/>
      <c r="G451" s="30"/>
    </row>
    <row r="452" spans="2:7" x14ac:dyDescent="0.4">
      <c r="B452" s="30" t="s">
        <v>900</v>
      </c>
      <c r="C452" s="30" t="s">
        <v>1261</v>
      </c>
      <c r="D452" s="30">
        <v>19</v>
      </c>
      <c r="E452" s="30" t="s">
        <v>2364</v>
      </c>
      <c r="F452" s="37"/>
      <c r="G452" s="30"/>
    </row>
    <row r="453" spans="2:7" x14ac:dyDescent="0.4">
      <c r="B453" s="30" t="s">
        <v>900</v>
      </c>
      <c r="C453" s="30" t="s">
        <v>1261</v>
      </c>
      <c r="D453" s="30">
        <v>20</v>
      </c>
      <c r="E453" s="30" t="s">
        <v>94</v>
      </c>
      <c r="F453" s="37"/>
      <c r="G453" s="30"/>
    </row>
    <row r="454" spans="2:7" x14ac:dyDescent="0.4">
      <c r="B454" s="30" t="s">
        <v>900</v>
      </c>
      <c r="C454" s="30" t="s">
        <v>1261</v>
      </c>
      <c r="D454" s="30">
        <v>21</v>
      </c>
      <c r="E454" s="34" t="s">
        <v>1265</v>
      </c>
      <c r="F454" s="37"/>
      <c r="G454" s="30"/>
    </row>
    <row r="455" spans="2:7" x14ac:dyDescent="0.4">
      <c r="B455" s="30" t="s">
        <v>900</v>
      </c>
      <c r="C455" s="30" t="s">
        <v>1261</v>
      </c>
      <c r="D455" s="30">
        <v>22</v>
      </c>
      <c r="E455" s="30" t="s">
        <v>2367</v>
      </c>
      <c r="F455" s="37"/>
      <c r="G455" s="30"/>
    </row>
    <row r="456" spans="2:7" x14ac:dyDescent="0.4">
      <c r="B456" s="30" t="s">
        <v>900</v>
      </c>
      <c r="C456" s="30" t="s">
        <v>1261</v>
      </c>
      <c r="D456" s="30">
        <v>23</v>
      </c>
      <c r="E456" s="30" t="s">
        <v>1984</v>
      </c>
      <c r="F456" s="37"/>
      <c r="G456" s="30"/>
    </row>
    <row r="457" spans="2:7" x14ac:dyDescent="0.4">
      <c r="B457" s="30" t="s">
        <v>900</v>
      </c>
      <c r="C457" s="30" t="s">
        <v>1261</v>
      </c>
      <c r="D457" s="30">
        <v>24</v>
      </c>
      <c r="E457" s="32" t="s">
        <v>268</v>
      </c>
      <c r="F457" s="37"/>
      <c r="G457" s="30"/>
    </row>
    <row r="458" spans="2:7" x14ac:dyDescent="0.4">
      <c r="B458" s="30" t="s">
        <v>900</v>
      </c>
      <c r="C458" s="30" t="s">
        <v>1261</v>
      </c>
      <c r="D458" s="30">
        <v>25</v>
      </c>
      <c r="E458" s="32" t="s">
        <v>228</v>
      </c>
      <c r="F458" s="37"/>
      <c r="G458" s="30"/>
    </row>
    <row r="459" spans="2:7" x14ac:dyDescent="0.4">
      <c r="B459" s="30" t="s">
        <v>900</v>
      </c>
      <c r="C459" s="30" t="s">
        <v>1261</v>
      </c>
      <c r="D459" s="30">
        <v>26</v>
      </c>
      <c r="E459" s="32" t="s">
        <v>281</v>
      </c>
      <c r="F459" s="37"/>
      <c r="G459" s="30"/>
    </row>
    <row r="460" spans="2:7" x14ac:dyDescent="0.4">
      <c r="B460" s="30" t="s">
        <v>900</v>
      </c>
      <c r="C460" s="30" t="s">
        <v>1261</v>
      </c>
      <c r="D460" s="30">
        <v>27</v>
      </c>
      <c r="E460" s="32" t="s">
        <v>100</v>
      </c>
      <c r="F460" s="37"/>
      <c r="G460" s="30"/>
    </row>
    <row r="461" spans="2:7" x14ac:dyDescent="0.4">
      <c r="B461" s="30" t="s">
        <v>900</v>
      </c>
      <c r="C461" s="30" t="s">
        <v>1261</v>
      </c>
      <c r="D461" s="30">
        <v>28</v>
      </c>
      <c r="E461" s="32" t="s">
        <v>285</v>
      </c>
      <c r="F461" s="37"/>
      <c r="G461" s="30"/>
    </row>
    <row r="462" spans="2:7" x14ac:dyDescent="0.4">
      <c r="B462" s="30" t="s">
        <v>900</v>
      </c>
      <c r="C462" s="30" t="s">
        <v>1261</v>
      </c>
      <c r="D462" s="30">
        <v>29</v>
      </c>
      <c r="E462" s="32" t="s">
        <v>288</v>
      </c>
      <c r="F462" s="37"/>
      <c r="G462" s="30"/>
    </row>
    <row r="463" spans="2:7" x14ac:dyDescent="0.4">
      <c r="B463" s="30" t="s">
        <v>2372</v>
      </c>
      <c r="C463" s="30" t="s">
        <v>2148</v>
      </c>
      <c r="D463" s="30">
        <v>1</v>
      </c>
      <c r="E463" s="32" t="s">
        <v>73</v>
      </c>
      <c r="F463" s="37"/>
      <c r="G463" s="30"/>
    </row>
    <row r="464" spans="2:7" x14ac:dyDescent="0.4">
      <c r="B464" s="30" t="s">
        <v>2372</v>
      </c>
      <c r="C464" s="30" t="s">
        <v>2148</v>
      </c>
      <c r="D464" s="30">
        <v>2</v>
      </c>
      <c r="E464" s="32" t="s">
        <v>68</v>
      </c>
      <c r="F464" s="37"/>
      <c r="G464" s="30"/>
    </row>
    <row r="465" spans="2:7" x14ac:dyDescent="0.4">
      <c r="B465" s="30" t="s">
        <v>2372</v>
      </c>
      <c r="C465" s="30" t="s">
        <v>2148</v>
      </c>
      <c r="D465" s="30">
        <v>3</v>
      </c>
      <c r="E465" s="32" t="s">
        <v>44</v>
      </c>
      <c r="F465" s="37"/>
      <c r="G465" s="30"/>
    </row>
    <row r="466" spans="2:7" x14ac:dyDescent="0.4">
      <c r="B466" s="30" t="s">
        <v>2372</v>
      </c>
      <c r="C466" s="30" t="s">
        <v>2148</v>
      </c>
      <c r="D466" s="30">
        <v>4</v>
      </c>
      <c r="E466" s="32" t="s">
        <v>650</v>
      </c>
      <c r="F466" s="37"/>
      <c r="G466" s="30"/>
    </row>
    <row r="467" spans="2:7" x14ac:dyDescent="0.4">
      <c r="B467" s="30" t="s">
        <v>2372</v>
      </c>
      <c r="C467" s="30" t="s">
        <v>2148</v>
      </c>
      <c r="D467" s="30">
        <v>5</v>
      </c>
      <c r="E467" s="30" t="s">
        <v>2377</v>
      </c>
      <c r="F467" s="37"/>
      <c r="G467" s="30"/>
    </row>
    <row r="468" spans="2:7" x14ac:dyDescent="0.4">
      <c r="B468" s="30" t="s">
        <v>2372</v>
      </c>
      <c r="C468" s="30" t="s">
        <v>2148</v>
      </c>
      <c r="D468" s="30">
        <v>6</v>
      </c>
      <c r="E468" s="30" t="s">
        <v>2378</v>
      </c>
      <c r="F468" s="37"/>
      <c r="G468" s="30"/>
    </row>
    <row r="469" spans="2:7" x14ac:dyDescent="0.4">
      <c r="B469" s="30" t="s">
        <v>2372</v>
      </c>
      <c r="C469" s="30" t="s">
        <v>2148</v>
      </c>
      <c r="D469" s="30">
        <v>7</v>
      </c>
      <c r="E469" s="30" t="s">
        <v>1659</v>
      </c>
      <c r="F469" s="37"/>
      <c r="G469" s="30"/>
    </row>
    <row r="470" spans="2:7" x14ac:dyDescent="0.4">
      <c r="B470" s="30" t="s">
        <v>2372</v>
      </c>
      <c r="C470" s="30" t="s">
        <v>2148</v>
      </c>
      <c r="D470" s="30">
        <v>8</v>
      </c>
      <c r="E470" s="30" t="s">
        <v>2379</v>
      </c>
      <c r="F470" s="37"/>
      <c r="G470" s="30"/>
    </row>
    <row r="471" spans="2:7" x14ac:dyDescent="0.4">
      <c r="B471" s="30" t="s">
        <v>2372</v>
      </c>
      <c r="C471" s="30" t="s">
        <v>2148</v>
      </c>
      <c r="D471" s="30">
        <v>9</v>
      </c>
      <c r="E471" s="30" t="s">
        <v>2380</v>
      </c>
      <c r="F471" s="37"/>
      <c r="G471" s="30"/>
    </row>
    <row r="472" spans="2:7" x14ac:dyDescent="0.4">
      <c r="B472" s="30" t="s">
        <v>2372</v>
      </c>
      <c r="C472" s="30" t="s">
        <v>2148</v>
      </c>
      <c r="D472" s="30">
        <v>10</v>
      </c>
      <c r="E472" s="30" t="s">
        <v>1419</v>
      </c>
      <c r="F472" s="37"/>
      <c r="G472" s="30"/>
    </row>
    <row r="473" spans="2:7" x14ac:dyDescent="0.4">
      <c r="B473" s="30" t="s">
        <v>2372</v>
      </c>
      <c r="C473" s="30" t="s">
        <v>2148</v>
      </c>
      <c r="D473" s="30">
        <v>11</v>
      </c>
      <c r="E473" s="30" t="s">
        <v>1573</v>
      </c>
      <c r="F473" s="37"/>
      <c r="G473" s="30"/>
    </row>
    <row r="474" spans="2:7" x14ac:dyDescent="0.4">
      <c r="B474" s="30" t="s">
        <v>2372</v>
      </c>
      <c r="C474" s="30" t="s">
        <v>2148</v>
      </c>
      <c r="D474" s="30">
        <v>12</v>
      </c>
      <c r="E474" s="30" t="s">
        <v>2385</v>
      </c>
      <c r="F474" s="37"/>
      <c r="G474" s="30"/>
    </row>
    <row r="475" spans="2:7" x14ac:dyDescent="0.4">
      <c r="B475" s="30" t="s">
        <v>2372</v>
      </c>
      <c r="C475" s="30" t="s">
        <v>2148</v>
      </c>
      <c r="D475" s="30">
        <v>13</v>
      </c>
      <c r="E475" s="30" t="s">
        <v>2386</v>
      </c>
      <c r="F475" s="37"/>
      <c r="G475" s="30"/>
    </row>
    <row r="476" spans="2:7" x14ac:dyDescent="0.4">
      <c r="B476" s="30" t="s">
        <v>2372</v>
      </c>
      <c r="C476" s="30" t="s">
        <v>2148</v>
      </c>
      <c r="D476" s="30">
        <v>14</v>
      </c>
      <c r="E476" s="30" t="s">
        <v>2182</v>
      </c>
      <c r="F476" s="37"/>
      <c r="G476" s="30"/>
    </row>
    <row r="477" spans="2:7" x14ac:dyDescent="0.4">
      <c r="B477" s="30" t="s">
        <v>2372</v>
      </c>
      <c r="C477" s="30" t="s">
        <v>2148</v>
      </c>
      <c r="D477" s="30">
        <v>15</v>
      </c>
      <c r="E477" s="30" t="s">
        <v>2387</v>
      </c>
      <c r="F477" s="37"/>
      <c r="G477" s="30"/>
    </row>
    <row r="478" spans="2:7" x14ac:dyDescent="0.4">
      <c r="B478" s="30" t="s">
        <v>2372</v>
      </c>
      <c r="C478" s="30" t="s">
        <v>2148</v>
      </c>
      <c r="D478" s="30">
        <v>16</v>
      </c>
      <c r="E478" s="30" t="s">
        <v>868</v>
      </c>
      <c r="F478" s="37"/>
      <c r="G478" s="30"/>
    </row>
    <row r="479" spans="2:7" x14ac:dyDescent="0.4">
      <c r="B479" s="30" t="s">
        <v>2372</v>
      </c>
      <c r="C479" s="30" t="s">
        <v>2148</v>
      </c>
      <c r="D479" s="30">
        <v>17</v>
      </c>
      <c r="E479" s="30" t="s">
        <v>2389</v>
      </c>
      <c r="F479" s="37" t="s">
        <v>6854</v>
      </c>
      <c r="G479" s="30"/>
    </row>
    <row r="480" spans="2:7" x14ac:dyDescent="0.4">
      <c r="B480" s="30" t="s">
        <v>2372</v>
      </c>
      <c r="C480" s="30" t="s">
        <v>2148</v>
      </c>
      <c r="D480" s="30">
        <v>18</v>
      </c>
      <c r="E480" s="34" t="s">
        <v>2390</v>
      </c>
      <c r="F480" s="37"/>
      <c r="G480" s="30"/>
    </row>
    <row r="481" spans="2:7" x14ac:dyDescent="0.4">
      <c r="B481" s="30" t="s">
        <v>2372</v>
      </c>
      <c r="C481" s="30" t="s">
        <v>2148</v>
      </c>
      <c r="D481" s="30">
        <v>19</v>
      </c>
      <c r="E481" s="30" t="s">
        <v>2393</v>
      </c>
      <c r="F481" s="37" t="s">
        <v>6854</v>
      </c>
      <c r="G481" s="30"/>
    </row>
    <row r="482" spans="2:7" x14ac:dyDescent="0.4">
      <c r="B482" s="30" t="s">
        <v>2372</v>
      </c>
      <c r="C482" s="30" t="s">
        <v>2148</v>
      </c>
      <c r="D482" s="30">
        <v>20</v>
      </c>
      <c r="E482" s="30" t="s">
        <v>209</v>
      </c>
      <c r="F482" s="37"/>
      <c r="G482" s="30"/>
    </row>
    <row r="483" spans="2:7" x14ac:dyDescent="0.4">
      <c r="B483" s="30" t="s">
        <v>2372</v>
      </c>
      <c r="C483" s="30" t="s">
        <v>2148</v>
      </c>
      <c r="D483" s="30">
        <v>21</v>
      </c>
      <c r="E483" s="30" t="s">
        <v>168</v>
      </c>
      <c r="F483" s="37"/>
      <c r="G483" s="30"/>
    </row>
    <row r="484" spans="2:7" x14ac:dyDescent="0.4">
      <c r="B484" s="30" t="s">
        <v>2372</v>
      </c>
      <c r="C484" s="30" t="s">
        <v>2148</v>
      </c>
      <c r="D484" s="30">
        <v>22</v>
      </c>
      <c r="E484" s="30" t="s">
        <v>670</v>
      </c>
      <c r="F484" s="37"/>
      <c r="G484" s="30"/>
    </row>
    <row r="485" spans="2:7" x14ac:dyDescent="0.4">
      <c r="B485" s="30" t="s">
        <v>2372</v>
      </c>
      <c r="C485" s="30" t="s">
        <v>2148</v>
      </c>
      <c r="D485" s="30">
        <v>23</v>
      </c>
      <c r="E485" s="30" t="s">
        <v>1297</v>
      </c>
      <c r="F485" s="37"/>
      <c r="G485" s="30"/>
    </row>
    <row r="486" spans="2:7" x14ac:dyDescent="0.4">
      <c r="B486" s="30" t="s">
        <v>2372</v>
      </c>
      <c r="C486" s="30" t="s">
        <v>2148</v>
      </c>
      <c r="D486" s="30">
        <v>24</v>
      </c>
      <c r="E486" s="30" t="s">
        <v>2398</v>
      </c>
      <c r="F486" s="37"/>
      <c r="G486" s="30"/>
    </row>
    <row r="487" spans="2:7" x14ac:dyDescent="0.4">
      <c r="B487" s="30" t="s">
        <v>2372</v>
      </c>
      <c r="C487" s="30" t="s">
        <v>2148</v>
      </c>
      <c r="D487" s="30">
        <v>25</v>
      </c>
      <c r="E487" s="30" t="s">
        <v>138</v>
      </c>
      <c r="F487" s="37"/>
      <c r="G487" s="30"/>
    </row>
    <row r="488" spans="2:7" x14ac:dyDescent="0.4">
      <c r="B488" s="30" t="s">
        <v>2372</v>
      </c>
      <c r="C488" s="30" t="s">
        <v>2148</v>
      </c>
      <c r="D488" s="30">
        <v>26</v>
      </c>
      <c r="E488" s="30" t="s">
        <v>840</v>
      </c>
      <c r="F488" s="37"/>
      <c r="G488" s="30"/>
    </row>
    <row r="489" spans="2:7" x14ac:dyDescent="0.4">
      <c r="B489" s="30" t="s">
        <v>2372</v>
      </c>
      <c r="C489" s="30" t="s">
        <v>2148</v>
      </c>
      <c r="D489" s="30">
        <v>27</v>
      </c>
      <c r="E489" s="30" t="s">
        <v>2401</v>
      </c>
      <c r="F489" s="37"/>
      <c r="G489" s="30"/>
    </row>
    <row r="490" spans="2:7" x14ac:dyDescent="0.4">
      <c r="B490" s="30" t="s">
        <v>2372</v>
      </c>
      <c r="C490" s="30" t="s">
        <v>2148</v>
      </c>
      <c r="D490" s="30">
        <v>28</v>
      </c>
      <c r="E490" s="30" t="s">
        <v>2403</v>
      </c>
      <c r="F490" s="37"/>
      <c r="G490" s="30"/>
    </row>
    <row r="491" spans="2:7" x14ac:dyDescent="0.4">
      <c r="B491" s="30" t="s">
        <v>2372</v>
      </c>
      <c r="C491" s="30" t="s">
        <v>2148</v>
      </c>
      <c r="D491" s="30">
        <v>29</v>
      </c>
      <c r="E491" s="30" t="s">
        <v>2410</v>
      </c>
      <c r="F491" s="37"/>
      <c r="G491" s="30"/>
    </row>
    <row r="492" spans="2:7" x14ac:dyDescent="0.4">
      <c r="B492" s="30" t="s">
        <v>2372</v>
      </c>
      <c r="C492" s="30" t="s">
        <v>2148</v>
      </c>
      <c r="D492" s="30">
        <v>30</v>
      </c>
      <c r="E492" s="30" t="s">
        <v>6</v>
      </c>
      <c r="F492" s="37"/>
      <c r="G492" s="30"/>
    </row>
    <row r="493" spans="2:7" x14ac:dyDescent="0.4">
      <c r="B493" s="30" t="s">
        <v>2372</v>
      </c>
      <c r="C493" s="30" t="s">
        <v>2148</v>
      </c>
      <c r="D493" s="30">
        <v>31</v>
      </c>
      <c r="E493" s="30" t="s">
        <v>119</v>
      </c>
      <c r="F493" s="37"/>
      <c r="G493" s="30"/>
    </row>
    <row r="494" spans="2:7" x14ac:dyDescent="0.4">
      <c r="B494" s="30" t="s">
        <v>2372</v>
      </c>
      <c r="C494" s="30" t="s">
        <v>2148</v>
      </c>
      <c r="D494" s="30">
        <v>32</v>
      </c>
      <c r="E494" s="30" t="s">
        <v>20</v>
      </c>
      <c r="F494" s="37"/>
      <c r="G494" s="30"/>
    </row>
    <row r="495" spans="2:7" x14ac:dyDescent="0.4">
      <c r="B495" s="30" t="s">
        <v>2372</v>
      </c>
      <c r="C495" s="30" t="s">
        <v>2148</v>
      </c>
      <c r="D495" s="30">
        <v>33</v>
      </c>
      <c r="E495" s="30" t="s">
        <v>564</v>
      </c>
      <c r="F495" s="37"/>
      <c r="G495" s="30"/>
    </row>
    <row r="496" spans="2:7" x14ac:dyDescent="0.4">
      <c r="B496" s="30" t="s">
        <v>2372</v>
      </c>
      <c r="C496" s="30" t="s">
        <v>2148</v>
      </c>
      <c r="D496" s="30">
        <v>34</v>
      </c>
      <c r="E496" s="30" t="s">
        <v>566</v>
      </c>
      <c r="F496" s="37"/>
      <c r="G496" s="30"/>
    </row>
    <row r="497" spans="2:7" x14ac:dyDescent="0.4">
      <c r="B497" s="30" t="s">
        <v>2372</v>
      </c>
      <c r="C497" s="30" t="s">
        <v>2148</v>
      </c>
      <c r="D497" s="30">
        <v>35</v>
      </c>
      <c r="E497" s="30" t="s">
        <v>569</v>
      </c>
      <c r="F497" s="37"/>
      <c r="G497" s="30"/>
    </row>
    <row r="498" spans="2:7" x14ac:dyDescent="0.4">
      <c r="B498" s="30" t="s">
        <v>2372</v>
      </c>
      <c r="C498" s="30" t="s">
        <v>2148</v>
      </c>
      <c r="D498" s="30">
        <v>36</v>
      </c>
      <c r="E498" s="30" t="s">
        <v>570</v>
      </c>
      <c r="F498" s="37"/>
      <c r="G498" s="30"/>
    </row>
    <row r="499" spans="2:7" x14ac:dyDescent="0.4">
      <c r="B499" s="30" t="s">
        <v>2372</v>
      </c>
      <c r="C499" s="30" t="s">
        <v>2148</v>
      </c>
      <c r="D499" s="30">
        <v>37</v>
      </c>
      <c r="E499" s="30" t="s">
        <v>1116</v>
      </c>
      <c r="F499" s="37"/>
      <c r="G499" s="30"/>
    </row>
    <row r="500" spans="2:7" x14ac:dyDescent="0.4">
      <c r="B500" s="30" t="s">
        <v>2372</v>
      </c>
      <c r="C500" s="30" t="s">
        <v>2148</v>
      </c>
      <c r="D500" s="30">
        <v>38</v>
      </c>
      <c r="E500" s="30" t="s">
        <v>1383</v>
      </c>
      <c r="F500" s="37"/>
      <c r="G500" s="30"/>
    </row>
    <row r="501" spans="2:7" x14ac:dyDescent="0.4">
      <c r="B501" s="30" t="s">
        <v>2372</v>
      </c>
      <c r="C501" s="30" t="s">
        <v>2148</v>
      </c>
      <c r="D501" s="30">
        <v>39</v>
      </c>
      <c r="E501" s="30" t="s">
        <v>2412</v>
      </c>
      <c r="F501" s="37"/>
      <c r="G501" s="30"/>
    </row>
    <row r="502" spans="2:7" x14ac:dyDescent="0.4">
      <c r="B502" s="30" t="s">
        <v>2372</v>
      </c>
      <c r="C502" s="30" t="s">
        <v>2148</v>
      </c>
      <c r="D502" s="30">
        <v>40</v>
      </c>
      <c r="E502" s="30" t="s">
        <v>2089</v>
      </c>
      <c r="F502" s="37"/>
      <c r="G502" s="30"/>
    </row>
    <row r="503" spans="2:7" x14ac:dyDescent="0.4">
      <c r="B503" s="30" t="s">
        <v>2372</v>
      </c>
      <c r="C503" s="30" t="s">
        <v>2148</v>
      </c>
      <c r="D503" s="30">
        <v>41</v>
      </c>
      <c r="E503" s="30" t="s">
        <v>592</v>
      </c>
      <c r="F503" s="37"/>
      <c r="G503" s="30"/>
    </row>
    <row r="504" spans="2:7" x14ac:dyDescent="0.4">
      <c r="B504" s="30" t="s">
        <v>2372</v>
      </c>
      <c r="C504" s="30" t="s">
        <v>2148</v>
      </c>
      <c r="D504" s="30">
        <v>42</v>
      </c>
      <c r="E504" s="30" t="s">
        <v>599</v>
      </c>
      <c r="F504" s="37"/>
      <c r="G504" s="30"/>
    </row>
    <row r="505" spans="2:7" x14ac:dyDescent="0.4">
      <c r="B505" s="30" t="s">
        <v>2372</v>
      </c>
      <c r="C505" s="30" t="s">
        <v>2148</v>
      </c>
      <c r="D505" s="30">
        <v>43</v>
      </c>
      <c r="E505" s="30" t="s">
        <v>603</v>
      </c>
      <c r="F505" s="37"/>
      <c r="G505" s="30"/>
    </row>
    <row r="506" spans="2:7" x14ac:dyDescent="0.4">
      <c r="B506" s="30" t="s">
        <v>2372</v>
      </c>
      <c r="C506" s="30" t="s">
        <v>2148</v>
      </c>
      <c r="D506" s="30">
        <v>44</v>
      </c>
      <c r="E506" s="30" t="s">
        <v>610</v>
      </c>
      <c r="F506" s="37"/>
      <c r="G506" s="30"/>
    </row>
    <row r="507" spans="2:7" x14ac:dyDescent="0.4">
      <c r="B507" s="30" t="s">
        <v>2372</v>
      </c>
      <c r="C507" s="30" t="s">
        <v>2148</v>
      </c>
      <c r="D507" s="30">
        <v>45</v>
      </c>
      <c r="E507" s="30" t="s">
        <v>235</v>
      </c>
      <c r="F507" s="37"/>
      <c r="G507" s="30"/>
    </row>
    <row r="508" spans="2:7" x14ac:dyDescent="0.4">
      <c r="B508" s="30" t="s">
        <v>2372</v>
      </c>
      <c r="C508" s="30" t="s">
        <v>2148</v>
      </c>
      <c r="D508" s="30">
        <v>46</v>
      </c>
      <c r="E508" s="30" t="s">
        <v>613</v>
      </c>
      <c r="F508" s="37"/>
      <c r="G508" s="40"/>
    </row>
    <row r="509" spans="2:7" x14ac:dyDescent="0.4">
      <c r="B509" s="30" t="s">
        <v>2372</v>
      </c>
      <c r="C509" s="30" t="s">
        <v>2148</v>
      </c>
      <c r="D509" s="30">
        <v>47</v>
      </c>
      <c r="E509" s="32" t="s">
        <v>268</v>
      </c>
      <c r="F509" s="37"/>
      <c r="G509" s="30"/>
    </row>
    <row r="510" spans="2:7" x14ac:dyDescent="0.4">
      <c r="B510" s="30" t="s">
        <v>2372</v>
      </c>
      <c r="C510" s="30" t="s">
        <v>2148</v>
      </c>
      <c r="D510" s="30">
        <v>48</v>
      </c>
      <c r="E510" s="32" t="s">
        <v>228</v>
      </c>
      <c r="F510" s="37"/>
      <c r="G510" s="30"/>
    </row>
    <row r="511" spans="2:7" x14ac:dyDescent="0.4">
      <c r="B511" s="30" t="s">
        <v>2372</v>
      </c>
      <c r="C511" s="30" t="s">
        <v>2148</v>
      </c>
      <c r="D511" s="30">
        <v>49</v>
      </c>
      <c r="E511" s="32" t="s">
        <v>281</v>
      </c>
      <c r="F511" s="37"/>
      <c r="G511" s="30"/>
    </row>
    <row r="512" spans="2:7" x14ac:dyDescent="0.4">
      <c r="B512" s="30" t="s">
        <v>2372</v>
      </c>
      <c r="C512" s="30" t="s">
        <v>2148</v>
      </c>
      <c r="D512" s="30">
        <v>50</v>
      </c>
      <c r="E512" s="32" t="s">
        <v>100</v>
      </c>
      <c r="F512" s="37"/>
      <c r="G512" s="30"/>
    </row>
    <row r="513" spans="2:7" x14ac:dyDescent="0.4">
      <c r="B513" s="30" t="s">
        <v>2372</v>
      </c>
      <c r="C513" s="30" t="s">
        <v>2148</v>
      </c>
      <c r="D513" s="30">
        <v>51</v>
      </c>
      <c r="E513" s="32" t="s">
        <v>285</v>
      </c>
      <c r="F513" s="37"/>
      <c r="G513" s="30"/>
    </row>
    <row r="514" spans="2:7" x14ac:dyDescent="0.4">
      <c r="B514" s="30" t="s">
        <v>2372</v>
      </c>
      <c r="C514" s="30" t="s">
        <v>2148</v>
      </c>
      <c r="D514" s="30">
        <v>52</v>
      </c>
      <c r="E514" s="32" t="s">
        <v>288</v>
      </c>
      <c r="F514" s="37"/>
      <c r="G514" s="30"/>
    </row>
    <row r="515" spans="2:7" x14ac:dyDescent="0.4">
      <c r="B515" s="30" t="s">
        <v>984</v>
      </c>
      <c r="C515" s="30" t="s">
        <v>1275</v>
      </c>
      <c r="D515" s="30">
        <v>1</v>
      </c>
      <c r="E515" s="32" t="s">
        <v>73</v>
      </c>
      <c r="F515" s="37"/>
      <c r="G515" s="30"/>
    </row>
    <row r="516" spans="2:7" x14ac:dyDescent="0.4">
      <c r="B516" s="30" t="s">
        <v>984</v>
      </c>
      <c r="C516" s="30" t="s">
        <v>1275</v>
      </c>
      <c r="D516" s="30">
        <v>2</v>
      </c>
      <c r="E516" s="32" t="s">
        <v>68</v>
      </c>
      <c r="F516" s="37"/>
      <c r="G516" s="30"/>
    </row>
    <row r="517" spans="2:7" x14ac:dyDescent="0.4">
      <c r="B517" s="30" t="s">
        <v>984</v>
      </c>
      <c r="C517" s="30" t="s">
        <v>1275</v>
      </c>
      <c r="D517" s="30">
        <v>3</v>
      </c>
      <c r="E517" s="32" t="s">
        <v>44</v>
      </c>
      <c r="F517" s="37"/>
      <c r="G517" s="30"/>
    </row>
    <row r="518" spans="2:7" x14ac:dyDescent="0.4">
      <c r="B518" s="30" t="s">
        <v>984</v>
      </c>
      <c r="C518" s="30" t="s">
        <v>1275</v>
      </c>
      <c r="D518" s="30">
        <v>4</v>
      </c>
      <c r="E518" s="32" t="s">
        <v>650</v>
      </c>
      <c r="F518" s="37"/>
      <c r="G518" s="30"/>
    </row>
    <row r="519" spans="2:7" x14ac:dyDescent="0.4">
      <c r="B519" s="30" t="s">
        <v>984</v>
      </c>
      <c r="C519" s="30" t="s">
        <v>1275</v>
      </c>
      <c r="D519" s="30">
        <v>5</v>
      </c>
      <c r="E519" s="34" t="s">
        <v>2322</v>
      </c>
      <c r="F519" s="37"/>
      <c r="G519" s="30"/>
    </row>
    <row r="520" spans="2:7" x14ac:dyDescent="0.4">
      <c r="B520" s="30" t="s">
        <v>984</v>
      </c>
      <c r="C520" s="30" t="s">
        <v>1275</v>
      </c>
      <c r="D520" s="30">
        <v>6</v>
      </c>
      <c r="E520" s="30" t="s">
        <v>2416</v>
      </c>
      <c r="F520" s="37"/>
      <c r="G520" s="30"/>
    </row>
    <row r="521" spans="2:7" x14ac:dyDescent="0.4">
      <c r="B521" s="30" t="s">
        <v>984</v>
      </c>
      <c r="C521" s="30" t="s">
        <v>1275</v>
      </c>
      <c r="D521" s="30">
        <v>7</v>
      </c>
      <c r="E521" s="30" t="s">
        <v>1107</v>
      </c>
      <c r="F521" s="37"/>
      <c r="G521" s="30"/>
    </row>
    <row r="522" spans="2:7" x14ac:dyDescent="0.4">
      <c r="B522" s="30" t="s">
        <v>984</v>
      </c>
      <c r="C522" s="30" t="s">
        <v>1275</v>
      </c>
      <c r="D522" s="30">
        <v>8</v>
      </c>
      <c r="E522" s="30" t="s">
        <v>2421</v>
      </c>
      <c r="F522" s="37"/>
      <c r="G522" s="30"/>
    </row>
    <row r="523" spans="2:7" x14ac:dyDescent="0.4">
      <c r="B523" s="30" t="s">
        <v>984</v>
      </c>
      <c r="C523" s="30" t="s">
        <v>1275</v>
      </c>
      <c r="D523" s="30">
        <v>9</v>
      </c>
      <c r="E523" s="30" t="s">
        <v>2423</v>
      </c>
      <c r="F523" s="37"/>
      <c r="G523" s="30"/>
    </row>
    <row r="524" spans="2:7" x14ac:dyDescent="0.4">
      <c r="B524" s="30" t="s">
        <v>984</v>
      </c>
      <c r="C524" s="30" t="s">
        <v>1275</v>
      </c>
      <c r="D524" s="30">
        <v>10</v>
      </c>
      <c r="E524" s="30" t="s">
        <v>459</v>
      </c>
      <c r="F524" s="37"/>
      <c r="G524" s="30"/>
    </row>
    <row r="525" spans="2:7" x14ac:dyDescent="0.4">
      <c r="B525" s="30" t="s">
        <v>984</v>
      </c>
      <c r="C525" s="30" t="s">
        <v>1275</v>
      </c>
      <c r="D525" s="30">
        <v>11</v>
      </c>
      <c r="E525" s="30" t="s">
        <v>2424</v>
      </c>
      <c r="F525" s="37" t="s">
        <v>6854</v>
      </c>
      <c r="G525" s="30"/>
    </row>
    <row r="526" spans="2:7" x14ac:dyDescent="0.4">
      <c r="B526" s="30" t="s">
        <v>984</v>
      </c>
      <c r="C526" s="30" t="s">
        <v>1275</v>
      </c>
      <c r="D526" s="30">
        <v>12</v>
      </c>
      <c r="E526" s="30" t="s">
        <v>2433</v>
      </c>
      <c r="F526" s="37"/>
      <c r="G526" s="30"/>
    </row>
    <row r="527" spans="2:7" x14ac:dyDescent="0.4">
      <c r="B527" s="30" t="s">
        <v>984</v>
      </c>
      <c r="C527" s="30" t="s">
        <v>1275</v>
      </c>
      <c r="D527" s="30">
        <v>13</v>
      </c>
      <c r="E527" s="30" t="s">
        <v>2436</v>
      </c>
      <c r="F527" s="37"/>
      <c r="G527" s="30"/>
    </row>
    <row r="528" spans="2:7" x14ac:dyDescent="0.4">
      <c r="B528" s="30" t="s">
        <v>984</v>
      </c>
      <c r="C528" s="30" t="s">
        <v>1275</v>
      </c>
      <c r="D528" s="30">
        <v>14</v>
      </c>
      <c r="E528" s="30" t="s">
        <v>1204</v>
      </c>
      <c r="F528" s="37"/>
      <c r="G528" s="30"/>
    </row>
    <row r="529" spans="2:7" x14ac:dyDescent="0.4">
      <c r="B529" s="30" t="s">
        <v>984</v>
      </c>
      <c r="C529" s="30" t="s">
        <v>1275</v>
      </c>
      <c r="D529" s="30">
        <v>15</v>
      </c>
      <c r="E529" s="30" t="s">
        <v>1346</v>
      </c>
      <c r="F529" s="37"/>
      <c r="G529" s="30"/>
    </row>
    <row r="530" spans="2:7" x14ac:dyDescent="0.4">
      <c r="B530" s="30" t="s">
        <v>984</v>
      </c>
      <c r="C530" s="30" t="s">
        <v>1275</v>
      </c>
      <c r="D530" s="30">
        <v>16</v>
      </c>
      <c r="E530" s="30" t="s">
        <v>1226</v>
      </c>
      <c r="F530" s="37"/>
      <c r="G530" s="30"/>
    </row>
    <row r="531" spans="2:7" x14ac:dyDescent="0.4">
      <c r="B531" s="30" t="s">
        <v>984</v>
      </c>
      <c r="C531" s="30" t="s">
        <v>1275</v>
      </c>
      <c r="D531" s="30">
        <v>17</v>
      </c>
      <c r="E531" s="30" t="s">
        <v>1945</v>
      </c>
      <c r="F531" s="37"/>
      <c r="G531" s="30"/>
    </row>
    <row r="532" spans="2:7" x14ac:dyDescent="0.4">
      <c r="B532" s="30" t="s">
        <v>984</v>
      </c>
      <c r="C532" s="30" t="s">
        <v>1275</v>
      </c>
      <c r="D532" s="30">
        <v>18</v>
      </c>
      <c r="E532" s="30" t="s">
        <v>2397</v>
      </c>
      <c r="F532" s="37"/>
      <c r="G532" s="30"/>
    </row>
    <row r="533" spans="2:7" x14ac:dyDescent="0.4">
      <c r="B533" s="30" t="s">
        <v>984</v>
      </c>
      <c r="C533" s="30" t="s">
        <v>1275</v>
      </c>
      <c r="D533" s="30">
        <v>19</v>
      </c>
      <c r="E533" s="30" t="s">
        <v>2440</v>
      </c>
      <c r="F533" s="37"/>
      <c r="G533" s="30"/>
    </row>
    <row r="534" spans="2:7" x14ac:dyDescent="0.4">
      <c r="B534" s="30" t="s">
        <v>984</v>
      </c>
      <c r="C534" s="30" t="s">
        <v>1275</v>
      </c>
      <c r="D534" s="30">
        <v>20</v>
      </c>
      <c r="E534" s="30" t="s">
        <v>2442</v>
      </c>
      <c r="F534" s="37"/>
      <c r="G534" s="30"/>
    </row>
    <row r="535" spans="2:7" x14ac:dyDescent="0.4">
      <c r="B535" s="30" t="s">
        <v>984</v>
      </c>
      <c r="C535" s="30" t="s">
        <v>1275</v>
      </c>
      <c r="D535" s="30">
        <v>21</v>
      </c>
      <c r="E535" s="30" t="s">
        <v>2144</v>
      </c>
      <c r="F535" s="37"/>
      <c r="G535" s="30"/>
    </row>
    <row r="536" spans="2:7" x14ac:dyDescent="0.4">
      <c r="B536" s="30" t="s">
        <v>984</v>
      </c>
      <c r="C536" s="30" t="s">
        <v>1275</v>
      </c>
      <c r="D536" s="30">
        <v>22</v>
      </c>
      <c r="E536" s="30" t="s">
        <v>2444</v>
      </c>
      <c r="F536" s="37"/>
      <c r="G536" s="30"/>
    </row>
    <row r="537" spans="2:7" x14ac:dyDescent="0.4">
      <c r="B537" s="30" t="s">
        <v>984</v>
      </c>
      <c r="C537" s="30" t="s">
        <v>1275</v>
      </c>
      <c r="D537" s="30">
        <v>23</v>
      </c>
      <c r="E537" s="30" t="s">
        <v>2250</v>
      </c>
      <c r="F537" s="37"/>
      <c r="G537" s="30"/>
    </row>
    <row r="538" spans="2:7" x14ac:dyDescent="0.4">
      <c r="B538" s="30" t="s">
        <v>984</v>
      </c>
      <c r="C538" s="30" t="s">
        <v>1275</v>
      </c>
      <c r="D538" s="30">
        <v>24</v>
      </c>
      <c r="E538" s="30" t="s">
        <v>2159</v>
      </c>
      <c r="F538" s="37"/>
      <c r="G538" s="30"/>
    </row>
    <row r="539" spans="2:7" x14ac:dyDescent="0.4">
      <c r="B539" s="30" t="s">
        <v>984</v>
      </c>
      <c r="C539" s="30" t="s">
        <v>1275</v>
      </c>
      <c r="D539" s="30">
        <v>25</v>
      </c>
      <c r="E539" s="30" t="s">
        <v>594</v>
      </c>
      <c r="F539" s="37"/>
      <c r="G539" s="30"/>
    </row>
    <row r="540" spans="2:7" x14ac:dyDescent="0.4">
      <c r="B540" s="30" t="s">
        <v>984</v>
      </c>
      <c r="C540" s="30" t="s">
        <v>1275</v>
      </c>
      <c r="D540" s="30">
        <v>26</v>
      </c>
      <c r="E540" s="30" t="s">
        <v>1255</v>
      </c>
      <c r="F540" s="37"/>
      <c r="G540" s="30"/>
    </row>
    <row r="541" spans="2:7" x14ac:dyDescent="0.4">
      <c r="B541" s="30" t="s">
        <v>984</v>
      </c>
      <c r="C541" s="30" t="s">
        <v>1275</v>
      </c>
      <c r="D541" s="30">
        <v>27</v>
      </c>
      <c r="E541" s="30" t="s">
        <v>380</v>
      </c>
      <c r="F541" s="37"/>
      <c r="G541" s="30"/>
    </row>
    <row r="542" spans="2:7" x14ac:dyDescent="0.4">
      <c r="B542" s="30" t="s">
        <v>984</v>
      </c>
      <c r="C542" s="30" t="s">
        <v>1275</v>
      </c>
      <c r="D542" s="30">
        <v>28</v>
      </c>
      <c r="E542" s="30" t="s">
        <v>2064</v>
      </c>
      <c r="F542" s="37"/>
      <c r="G542" s="30"/>
    </row>
    <row r="543" spans="2:7" x14ac:dyDescent="0.4">
      <c r="B543" s="30" t="s">
        <v>984</v>
      </c>
      <c r="C543" s="30" t="s">
        <v>1275</v>
      </c>
      <c r="D543" s="30">
        <v>29</v>
      </c>
      <c r="E543" s="30" t="s">
        <v>2445</v>
      </c>
      <c r="F543" s="37"/>
      <c r="G543" s="30"/>
    </row>
    <row r="544" spans="2:7" x14ac:dyDescent="0.4">
      <c r="B544" s="30" t="s">
        <v>984</v>
      </c>
      <c r="C544" s="30" t="s">
        <v>1275</v>
      </c>
      <c r="D544" s="30">
        <v>30</v>
      </c>
      <c r="E544" s="30" t="s">
        <v>2447</v>
      </c>
      <c r="F544" s="37"/>
      <c r="G544" s="30"/>
    </row>
    <row r="545" spans="2:7" x14ac:dyDescent="0.4">
      <c r="B545" s="30" t="s">
        <v>984</v>
      </c>
      <c r="C545" s="30" t="s">
        <v>1275</v>
      </c>
      <c r="D545" s="30">
        <v>31</v>
      </c>
      <c r="E545" s="30" t="s">
        <v>2450</v>
      </c>
      <c r="F545" s="37"/>
      <c r="G545" s="30"/>
    </row>
    <row r="546" spans="2:7" x14ac:dyDescent="0.4">
      <c r="B546" s="30" t="s">
        <v>984</v>
      </c>
      <c r="C546" s="30" t="s">
        <v>1275</v>
      </c>
      <c r="D546" s="30">
        <v>32</v>
      </c>
      <c r="E546" s="34" t="s">
        <v>2455</v>
      </c>
      <c r="F546" s="37"/>
      <c r="G546" s="30"/>
    </row>
    <row r="547" spans="2:7" x14ac:dyDescent="0.4">
      <c r="B547" s="30" t="s">
        <v>984</v>
      </c>
      <c r="C547" s="30" t="s">
        <v>1275</v>
      </c>
      <c r="D547" s="30">
        <v>33</v>
      </c>
      <c r="E547" s="30" t="s">
        <v>510</v>
      </c>
      <c r="F547" s="37"/>
      <c r="G547" s="30"/>
    </row>
    <row r="548" spans="2:7" x14ac:dyDescent="0.4">
      <c r="B548" s="30" t="s">
        <v>984</v>
      </c>
      <c r="C548" s="30" t="s">
        <v>1275</v>
      </c>
      <c r="D548" s="30">
        <v>34</v>
      </c>
      <c r="E548" s="30" t="s">
        <v>2462</v>
      </c>
      <c r="F548" s="37"/>
      <c r="G548" s="30"/>
    </row>
    <row r="549" spans="2:7" x14ac:dyDescent="0.4">
      <c r="B549" s="30" t="s">
        <v>984</v>
      </c>
      <c r="C549" s="30" t="s">
        <v>1275</v>
      </c>
      <c r="D549" s="30">
        <v>35</v>
      </c>
      <c r="E549" s="34" t="s">
        <v>2467</v>
      </c>
      <c r="F549" s="37"/>
      <c r="G549" s="30"/>
    </row>
    <row r="550" spans="2:7" x14ac:dyDescent="0.4">
      <c r="B550" s="30" t="s">
        <v>984</v>
      </c>
      <c r="C550" s="30" t="s">
        <v>1275</v>
      </c>
      <c r="D550" s="30">
        <v>36</v>
      </c>
      <c r="E550" s="30" t="s">
        <v>524</v>
      </c>
      <c r="F550" s="37"/>
      <c r="G550" s="30"/>
    </row>
    <row r="551" spans="2:7" x14ac:dyDescent="0.4">
      <c r="B551" s="30" t="s">
        <v>984</v>
      </c>
      <c r="C551" s="30" t="s">
        <v>1275</v>
      </c>
      <c r="D551" s="30">
        <v>37</v>
      </c>
      <c r="E551" s="30" t="s">
        <v>2469</v>
      </c>
      <c r="F551" s="37"/>
      <c r="G551" s="30"/>
    </row>
    <row r="552" spans="2:7" x14ac:dyDescent="0.4">
      <c r="B552" s="30" t="s">
        <v>984</v>
      </c>
      <c r="C552" s="30" t="s">
        <v>1275</v>
      </c>
      <c r="D552" s="30">
        <v>38</v>
      </c>
      <c r="E552" s="30" t="s">
        <v>2471</v>
      </c>
      <c r="F552" s="37"/>
      <c r="G552" s="30"/>
    </row>
    <row r="553" spans="2:7" x14ac:dyDescent="0.4">
      <c r="B553" s="30" t="s">
        <v>984</v>
      </c>
      <c r="C553" s="30" t="s">
        <v>1275</v>
      </c>
      <c r="D553" s="30">
        <v>39</v>
      </c>
      <c r="E553" s="30" t="s">
        <v>84</v>
      </c>
      <c r="F553" s="37"/>
      <c r="G553" s="30"/>
    </row>
    <row r="554" spans="2:7" x14ac:dyDescent="0.4">
      <c r="B554" s="30" t="s">
        <v>984</v>
      </c>
      <c r="C554" s="30" t="s">
        <v>1275</v>
      </c>
      <c r="D554" s="30">
        <v>40</v>
      </c>
      <c r="E554" s="30" t="s">
        <v>2476</v>
      </c>
      <c r="F554" s="37"/>
      <c r="G554" s="30"/>
    </row>
    <row r="555" spans="2:7" x14ac:dyDescent="0.4">
      <c r="B555" s="30" t="s">
        <v>984</v>
      </c>
      <c r="C555" s="30" t="s">
        <v>1275</v>
      </c>
      <c r="D555" s="30">
        <v>41</v>
      </c>
      <c r="E555" s="30" t="s">
        <v>1438</v>
      </c>
      <c r="F555" s="37"/>
      <c r="G555" s="30"/>
    </row>
    <row r="556" spans="2:7" x14ac:dyDescent="0.4">
      <c r="B556" s="30" t="s">
        <v>984</v>
      </c>
      <c r="C556" s="30" t="s">
        <v>1275</v>
      </c>
      <c r="D556" s="30">
        <v>42</v>
      </c>
      <c r="E556" s="30" t="s">
        <v>414</v>
      </c>
      <c r="F556" s="37"/>
      <c r="G556" s="30"/>
    </row>
    <row r="557" spans="2:7" x14ac:dyDescent="0.4">
      <c r="B557" s="30" t="s">
        <v>984</v>
      </c>
      <c r="C557" s="30" t="s">
        <v>1275</v>
      </c>
      <c r="D557" s="30">
        <v>43</v>
      </c>
      <c r="E557" s="30" t="s">
        <v>2479</v>
      </c>
      <c r="F557" s="37"/>
      <c r="G557" s="30"/>
    </row>
    <row r="558" spans="2:7" x14ac:dyDescent="0.4">
      <c r="B558" s="30" t="s">
        <v>984</v>
      </c>
      <c r="C558" s="30" t="s">
        <v>1275</v>
      </c>
      <c r="D558" s="30">
        <v>44</v>
      </c>
      <c r="E558" s="30" t="s">
        <v>2480</v>
      </c>
      <c r="F558" s="37"/>
      <c r="G558" s="30"/>
    </row>
    <row r="559" spans="2:7" x14ac:dyDescent="0.4">
      <c r="B559" s="30" t="s">
        <v>984</v>
      </c>
      <c r="C559" s="30" t="s">
        <v>1275</v>
      </c>
      <c r="D559" s="30">
        <v>45</v>
      </c>
      <c r="E559" s="30" t="s">
        <v>1920</v>
      </c>
      <c r="F559" s="37"/>
      <c r="G559" s="30"/>
    </row>
    <row r="560" spans="2:7" x14ac:dyDescent="0.4">
      <c r="B560" s="30" t="s">
        <v>984</v>
      </c>
      <c r="C560" s="30" t="s">
        <v>1275</v>
      </c>
      <c r="D560" s="30">
        <v>46</v>
      </c>
      <c r="E560" s="30" t="s">
        <v>1584</v>
      </c>
      <c r="F560" s="37"/>
      <c r="G560" s="30"/>
    </row>
    <row r="561" spans="2:7" x14ac:dyDescent="0.4">
      <c r="B561" s="30" t="s">
        <v>984</v>
      </c>
      <c r="C561" s="30" t="s">
        <v>1275</v>
      </c>
      <c r="D561" s="30">
        <v>47</v>
      </c>
      <c r="E561" s="30" t="s">
        <v>2481</v>
      </c>
      <c r="F561" s="37"/>
      <c r="G561" s="30"/>
    </row>
    <row r="562" spans="2:7" x14ac:dyDescent="0.4">
      <c r="B562" s="30" t="s">
        <v>984</v>
      </c>
      <c r="C562" s="30" t="s">
        <v>1275</v>
      </c>
      <c r="D562" s="30">
        <v>48</v>
      </c>
      <c r="E562" s="30" t="s">
        <v>671</v>
      </c>
      <c r="F562" s="37"/>
      <c r="G562" s="30"/>
    </row>
    <row r="563" spans="2:7" x14ac:dyDescent="0.4">
      <c r="B563" s="30" t="s">
        <v>984</v>
      </c>
      <c r="C563" s="30" t="s">
        <v>1275</v>
      </c>
      <c r="D563" s="30">
        <v>49</v>
      </c>
      <c r="E563" s="30" t="s">
        <v>2484</v>
      </c>
      <c r="F563" s="37"/>
      <c r="G563" s="30"/>
    </row>
    <row r="564" spans="2:7" x14ac:dyDescent="0.4">
      <c r="B564" s="30" t="s">
        <v>984</v>
      </c>
      <c r="C564" s="30" t="s">
        <v>1275</v>
      </c>
      <c r="D564" s="30">
        <v>50</v>
      </c>
      <c r="E564" s="30" t="s">
        <v>2485</v>
      </c>
      <c r="F564" s="37"/>
      <c r="G564" s="30"/>
    </row>
    <row r="565" spans="2:7" x14ac:dyDescent="0.4">
      <c r="B565" s="30" t="s">
        <v>984</v>
      </c>
      <c r="C565" s="30" t="s">
        <v>1275</v>
      </c>
      <c r="D565" s="30">
        <v>51</v>
      </c>
      <c r="E565" s="30" t="s">
        <v>2486</v>
      </c>
      <c r="F565" s="37"/>
      <c r="G565" s="30"/>
    </row>
    <row r="566" spans="2:7" x14ac:dyDescent="0.4">
      <c r="B566" s="30" t="s">
        <v>984</v>
      </c>
      <c r="C566" s="30" t="s">
        <v>1275</v>
      </c>
      <c r="D566" s="30">
        <v>52</v>
      </c>
      <c r="E566" s="30" t="s">
        <v>2492</v>
      </c>
      <c r="F566" s="37"/>
      <c r="G566" s="30"/>
    </row>
    <row r="567" spans="2:7" x14ac:dyDescent="0.4">
      <c r="B567" s="30" t="s">
        <v>984</v>
      </c>
      <c r="C567" s="30" t="s">
        <v>1275</v>
      </c>
      <c r="D567" s="30">
        <v>53</v>
      </c>
      <c r="E567" s="30" t="s">
        <v>2494</v>
      </c>
      <c r="F567" s="37"/>
      <c r="G567" s="30"/>
    </row>
    <row r="568" spans="2:7" x14ac:dyDescent="0.4">
      <c r="B568" s="30" t="s">
        <v>984</v>
      </c>
      <c r="C568" s="30" t="s">
        <v>1275</v>
      </c>
      <c r="D568" s="30">
        <v>54</v>
      </c>
      <c r="E568" s="30" t="s">
        <v>2016</v>
      </c>
      <c r="F568" s="37"/>
      <c r="G568" s="30"/>
    </row>
    <row r="569" spans="2:7" x14ac:dyDescent="0.4">
      <c r="B569" s="30" t="s">
        <v>984</v>
      </c>
      <c r="C569" s="30" t="s">
        <v>1275</v>
      </c>
      <c r="D569" s="30">
        <v>55</v>
      </c>
      <c r="E569" s="30" t="s">
        <v>2497</v>
      </c>
      <c r="F569" s="37"/>
      <c r="G569" s="30"/>
    </row>
    <row r="570" spans="2:7" x14ac:dyDescent="0.4">
      <c r="B570" s="30" t="s">
        <v>984</v>
      </c>
      <c r="C570" s="30" t="s">
        <v>1275</v>
      </c>
      <c r="D570" s="30">
        <v>56</v>
      </c>
      <c r="E570" s="30" t="s">
        <v>7044</v>
      </c>
      <c r="F570" s="37"/>
      <c r="G570" s="30"/>
    </row>
    <row r="571" spans="2:7" x14ac:dyDescent="0.4">
      <c r="B571" s="30" t="s">
        <v>984</v>
      </c>
      <c r="C571" s="30" t="s">
        <v>1275</v>
      </c>
      <c r="D571" s="30">
        <v>57</v>
      </c>
      <c r="E571" s="35" t="s">
        <v>7016</v>
      </c>
      <c r="F571" s="37" t="s">
        <v>6854</v>
      </c>
      <c r="G571" s="30"/>
    </row>
    <row r="572" spans="2:7" x14ac:dyDescent="0.4">
      <c r="B572" s="30" t="s">
        <v>984</v>
      </c>
      <c r="C572" s="30" t="s">
        <v>1275</v>
      </c>
      <c r="D572" s="30">
        <v>58</v>
      </c>
      <c r="E572" s="35" t="s">
        <v>108</v>
      </c>
      <c r="F572" s="37" t="s">
        <v>6854</v>
      </c>
      <c r="G572" s="30"/>
    </row>
    <row r="573" spans="2:7" x14ac:dyDescent="0.4">
      <c r="B573" s="30" t="s">
        <v>984</v>
      </c>
      <c r="C573" s="30" t="s">
        <v>1275</v>
      </c>
      <c r="D573" s="30">
        <v>59</v>
      </c>
      <c r="E573" s="35" t="s">
        <v>6925</v>
      </c>
      <c r="F573" s="37" t="s">
        <v>6854</v>
      </c>
      <c r="G573" s="30"/>
    </row>
    <row r="574" spans="2:7" x14ac:dyDescent="0.4">
      <c r="B574" s="30" t="s">
        <v>984</v>
      </c>
      <c r="C574" s="30" t="s">
        <v>1275</v>
      </c>
      <c r="D574" s="30">
        <v>60</v>
      </c>
      <c r="E574" s="30" t="s">
        <v>2502</v>
      </c>
      <c r="F574" s="37" t="s">
        <v>6854</v>
      </c>
      <c r="G574" s="30"/>
    </row>
    <row r="575" spans="2:7" x14ac:dyDescent="0.4">
      <c r="B575" s="30" t="s">
        <v>984</v>
      </c>
      <c r="C575" s="30" t="s">
        <v>1275</v>
      </c>
      <c r="D575" s="30">
        <v>61</v>
      </c>
      <c r="E575" s="30" t="s">
        <v>1033</v>
      </c>
      <c r="F575" s="37" t="s">
        <v>6854</v>
      </c>
      <c r="G575" s="30"/>
    </row>
    <row r="576" spans="2:7" x14ac:dyDescent="0.4">
      <c r="B576" s="30" t="s">
        <v>984</v>
      </c>
      <c r="C576" s="30" t="s">
        <v>1275</v>
      </c>
      <c r="D576" s="30">
        <v>62</v>
      </c>
      <c r="E576" s="30" t="s">
        <v>1936</v>
      </c>
      <c r="F576" s="37" t="s">
        <v>6854</v>
      </c>
      <c r="G576" s="30"/>
    </row>
    <row r="577" spans="2:7" x14ac:dyDescent="0.4">
      <c r="B577" s="30" t="s">
        <v>984</v>
      </c>
      <c r="C577" s="30" t="s">
        <v>1275</v>
      </c>
      <c r="D577" s="30">
        <v>63</v>
      </c>
      <c r="E577" s="30" t="s">
        <v>2345</v>
      </c>
      <c r="F577" s="37" t="s">
        <v>6854</v>
      </c>
      <c r="G577" s="30"/>
    </row>
    <row r="578" spans="2:7" x14ac:dyDescent="0.4">
      <c r="B578" s="30" t="s">
        <v>984</v>
      </c>
      <c r="C578" s="30" t="s">
        <v>1275</v>
      </c>
      <c r="D578" s="30">
        <v>64</v>
      </c>
      <c r="E578" s="30" t="s">
        <v>2425</v>
      </c>
      <c r="F578" s="37" t="s">
        <v>6854</v>
      </c>
      <c r="G578" s="30"/>
    </row>
    <row r="579" spans="2:7" x14ac:dyDescent="0.4">
      <c r="B579" s="30" t="s">
        <v>984</v>
      </c>
      <c r="C579" s="30" t="s">
        <v>1275</v>
      </c>
      <c r="D579" s="30">
        <v>65</v>
      </c>
      <c r="E579" s="30" t="s">
        <v>2503</v>
      </c>
      <c r="F579" s="37" t="s">
        <v>6854</v>
      </c>
      <c r="G579" s="30"/>
    </row>
    <row r="580" spans="2:7" x14ac:dyDescent="0.4">
      <c r="B580" s="30" t="s">
        <v>984</v>
      </c>
      <c r="C580" s="30" t="s">
        <v>1275</v>
      </c>
      <c r="D580" s="30">
        <v>66</v>
      </c>
      <c r="E580" s="34" t="s">
        <v>955</v>
      </c>
      <c r="F580" s="37"/>
      <c r="G580" s="30"/>
    </row>
    <row r="581" spans="2:7" x14ac:dyDescent="0.4">
      <c r="B581" s="30" t="s">
        <v>984</v>
      </c>
      <c r="C581" s="30" t="s">
        <v>1275</v>
      </c>
      <c r="D581" s="30">
        <v>67</v>
      </c>
      <c r="E581" s="34" t="s">
        <v>2415</v>
      </c>
      <c r="F581" s="37"/>
      <c r="G581" s="30"/>
    </row>
    <row r="582" spans="2:7" x14ac:dyDescent="0.4">
      <c r="B582" s="30" t="s">
        <v>984</v>
      </c>
      <c r="C582" s="30" t="s">
        <v>1275</v>
      </c>
      <c r="D582" s="30">
        <v>68</v>
      </c>
      <c r="E582" s="34" t="s">
        <v>1175</v>
      </c>
      <c r="F582" s="37"/>
      <c r="G582" s="30"/>
    </row>
    <row r="583" spans="2:7" x14ac:dyDescent="0.4">
      <c r="B583" s="30" t="s">
        <v>984</v>
      </c>
      <c r="C583" s="30" t="s">
        <v>1275</v>
      </c>
      <c r="D583" s="30">
        <v>69</v>
      </c>
      <c r="E583" s="34" t="s">
        <v>2505</v>
      </c>
      <c r="F583" s="37"/>
      <c r="G583" s="30"/>
    </row>
    <row r="584" spans="2:7" x14ac:dyDescent="0.4">
      <c r="B584" s="30" t="s">
        <v>984</v>
      </c>
      <c r="C584" s="30" t="s">
        <v>1275</v>
      </c>
      <c r="D584" s="30">
        <v>70</v>
      </c>
      <c r="E584" s="34" t="s">
        <v>2508</v>
      </c>
      <c r="F584" s="37"/>
      <c r="G584" s="30"/>
    </row>
    <row r="585" spans="2:7" x14ac:dyDescent="0.4">
      <c r="B585" s="30" t="s">
        <v>984</v>
      </c>
      <c r="C585" s="30" t="s">
        <v>1275</v>
      </c>
      <c r="D585" s="30">
        <v>71</v>
      </c>
      <c r="E585" s="34" t="s">
        <v>1081</v>
      </c>
      <c r="F585" s="37"/>
      <c r="G585" s="30"/>
    </row>
    <row r="586" spans="2:7" x14ac:dyDescent="0.4">
      <c r="B586" s="30" t="s">
        <v>984</v>
      </c>
      <c r="C586" s="30" t="s">
        <v>1275</v>
      </c>
      <c r="D586" s="30">
        <v>72</v>
      </c>
      <c r="E586" s="34" t="s">
        <v>2509</v>
      </c>
      <c r="F586" s="37"/>
      <c r="G586" s="30"/>
    </row>
    <row r="587" spans="2:7" x14ac:dyDescent="0.4">
      <c r="B587" s="30" t="s">
        <v>984</v>
      </c>
      <c r="C587" s="30" t="s">
        <v>1275</v>
      </c>
      <c r="D587" s="30">
        <v>73</v>
      </c>
      <c r="E587" s="34" t="s">
        <v>2512</v>
      </c>
      <c r="F587" s="37"/>
      <c r="G587" s="30"/>
    </row>
    <row r="588" spans="2:7" x14ac:dyDescent="0.4">
      <c r="B588" s="30" t="s">
        <v>984</v>
      </c>
      <c r="C588" s="30" t="s">
        <v>1275</v>
      </c>
      <c r="D588" s="30">
        <v>74</v>
      </c>
      <c r="E588" s="34" t="s">
        <v>2513</v>
      </c>
      <c r="F588" s="37"/>
      <c r="G588" s="30"/>
    </row>
    <row r="589" spans="2:7" x14ac:dyDescent="0.4">
      <c r="B589" s="30" t="s">
        <v>984</v>
      </c>
      <c r="C589" s="30" t="s">
        <v>1275</v>
      </c>
      <c r="D589" s="30">
        <v>75</v>
      </c>
      <c r="E589" s="34" t="s">
        <v>2514</v>
      </c>
      <c r="F589" s="37"/>
      <c r="G589" s="30"/>
    </row>
    <row r="590" spans="2:7" x14ac:dyDescent="0.4">
      <c r="B590" s="30" t="s">
        <v>984</v>
      </c>
      <c r="C590" s="30" t="s">
        <v>1275</v>
      </c>
      <c r="D590" s="30">
        <v>76</v>
      </c>
      <c r="E590" s="34" t="s">
        <v>1697</v>
      </c>
      <c r="F590" s="37"/>
      <c r="G590" s="30"/>
    </row>
    <row r="591" spans="2:7" x14ac:dyDescent="0.4">
      <c r="B591" s="30" t="s">
        <v>984</v>
      </c>
      <c r="C591" s="30" t="s">
        <v>1275</v>
      </c>
      <c r="D591" s="30">
        <v>77</v>
      </c>
      <c r="E591" s="34" t="s">
        <v>2516</v>
      </c>
      <c r="F591" s="37"/>
      <c r="G591" s="30"/>
    </row>
    <row r="592" spans="2:7" x14ac:dyDescent="0.4">
      <c r="B592" s="30" t="s">
        <v>984</v>
      </c>
      <c r="C592" s="30" t="s">
        <v>1275</v>
      </c>
      <c r="D592" s="30">
        <v>78</v>
      </c>
      <c r="E592" s="34" t="s">
        <v>2517</v>
      </c>
      <c r="F592" s="37"/>
      <c r="G592" s="30"/>
    </row>
    <row r="593" spans="2:7" x14ac:dyDescent="0.4">
      <c r="B593" s="30" t="s">
        <v>984</v>
      </c>
      <c r="C593" s="30" t="s">
        <v>1275</v>
      </c>
      <c r="D593" s="30">
        <v>79</v>
      </c>
      <c r="E593" s="34" t="s">
        <v>1656</v>
      </c>
      <c r="F593" s="37"/>
      <c r="G593" s="30"/>
    </row>
    <row r="594" spans="2:7" x14ac:dyDescent="0.4">
      <c r="B594" s="30" t="s">
        <v>984</v>
      </c>
      <c r="C594" s="30" t="s">
        <v>1275</v>
      </c>
      <c r="D594" s="30">
        <v>80</v>
      </c>
      <c r="E594" s="34" t="s">
        <v>1804</v>
      </c>
      <c r="F594" s="37"/>
      <c r="G594" s="30"/>
    </row>
    <row r="595" spans="2:7" x14ac:dyDescent="0.4">
      <c r="B595" s="30" t="s">
        <v>984</v>
      </c>
      <c r="C595" s="30" t="s">
        <v>1275</v>
      </c>
      <c r="D595" s="30">
        <v>81</v>
      </c>
      <c r="E595" s="34" t="s">
        <v>2519</v>
      </c>
      <c r="F595" s="37"/>
      <c r="G595" s="30"/>
    </row>
    <row r="596" spans="2:7" x14ac:dyDescent="0.4">
      <c r="B596" s="30" t="s">
        <v>984</v>
      </c>
      <c r="C596" s="30" t="s">
        <v>1275</v>
      </c>
      <c r="D596" s="30">
        <v>82</v>
      </c>
      <c r="E596" s="34" t="s">
        <v>2525</v>
      </c>
      <c r="F596" s="37"/>
      <c r="G596" s="30"/>
    </row>
    <row r="597" spans="2:7" x14ac:dyDescent="0.4">
      <c r="B597" s="30" t="s">
        <v>984</v>
      </c>
      <c r="C597" s="30" t="s">
        <v>1275</v>
      </c>
      <c r="D597" s="30">
        <v>83</v>
      </c>
      <c r="E597" s="34" t="s">
        <v>2530</v>
      </c>
      <c r="F597" s="37"/>
      <c r="G597" s="30"/>
    </row>
    <row r="598" spans="2:7" x14ac:dyDescent="0.4">
      <c r="B598" s="30" t="s">
        <v>984</v>
      </c>
      <c r="C598" s="30" t="s">
        <v>1275</v>
      </c>
      <c r="D598" s="30">
        <v>84</v>
      </c>
      <c r="E598" s="34" t="s">
        <v>1717</v>
      </c>
      <c r="F598" s="37"/>
      <c r="G598" s="30"/>
    </row>
    <row r="599" spans="2:7" x14ac:dyDescent="0.4">
      <c r="B599" s="30" t="s">
        <v>984</v>
      </c>
      <c r="C599" s="30" t="s">
        <v>1275</v>
      </c>
      <c r="D599" s="30">
        <v>85</v>
      </c>
      <c r="E599" s="34" t="s">
        <v>52</v>
      </c>
      <c r="F599" s="37"/>
      <c r="G599" s="30"/>
    </row>
    <row r="600" spans="2:7" x14ac:dyDescent="0.4">
      <c r="B600" s="30" t="s">
        <v>984</v>
      </c>
      <c r="C600" s="30" t="s">
        <v>1275</v>
      </c>
      <c r="D600" s="30">
        <v>86</v>
      </c>
      <c r="E600" s="34" t="s">
        <v>2534</v>
      </c>
      <c r="F600" s="37"/>
      <c r="G600" s="30"/>
    </row>
    <row r="601" spans="2:7" x14ac:dyDescent="0.4">
      <c r="B601" s="30" t="s">
        <v>984</v>
      </c>
      <c r="C601" s="30" t="s">
        <v>1275</v>
      </c>
      <c r="D601" s="30">
        <v>87</v>
      </c>
      <c r="E601" s="34" t="s">
        <v>2535</v>
      </c>
      <c r="F601" s="37"/>
      <c r="G601" s="30"/>
    </row>
    <row r="602" spans="2:7" x14ac:dyDescent="0.4">
      <c r="B602" s="30" t="s">
        <v>984</v>
      </c>
      <c r="C602" s="30" t="s">
        <v>1275</v>
      </c>
      <c r="D602" s="30">
        <v>88</v>
      </c>
      <c r="E602" s="34" t="s">
        <v>2537</v>
      </c>
      <c r="F602" s="37"/>
      <c r="G602" s="30"/>
    </row>
    <row r="603" spans="2:7" x14ac:dyDescent="0.4">
      <c r="B603" s="30" t="s">
        <v>984</v>
      </c>
      <c r="C603" s="30" t="s">
        <v>1275</v>
      </c>
      <c r="D603" s="30">
        <v>89</v>
      </c>
      <c r="E603" s="34" t="s">
        <v>2539</v>
      </c>
      <c r="F603" s="37"/>
      <c r="G603" s="30"/>
    </row>
    <row r="604" spans="2:7" x14ac:dyDescent="0.4">
      <c r="B604" s="30" t="s">
        <v>984</v>
      </c>
      <c r="C604" s="30" t="s">
        <v>1275</v>
      </c>
      <c r="D604" s="30">
        <v>90</v>
      </c>
      <c r="E604" s="30" t="s">
        <v>2542</v>
      </c>
      <c r="F604" s="37"/>
      <c r="G604" s="30"/>
    </row>
    <row r="605" spans="2:7" x14ac:dyDescent="0.4">
      <c r="B605" s="30" t="s">
        <v>984</v>
      </c>
      <c r="C605" s="30" t="s">
        <v>1275</v>
      </c>
      <c r="D605" s="30">
        <v>91</v>
      </c>
      <c r="E605" s="30" t="s">
        <v>2546</v>
      </c>
      <c r="F605" s="37"/>
      <c r="G605" s="30"/>
    </row>
    <row r="606" spans="2:7" x14ac:dyDescent="0.4">
      <c r="B606" s="30" t="s">
        <v>984</v>
      </c>
      <c r="C606" s="30" t="s">
        <v>1275</v>
      </c>
      <c r="D606" s="30">
        <v>92</v>
      </c>
      <c r="E606" s="30" t="s">
        <v>2547</v>
      </c>
      <c r="F606" s="37"/>
      <c r="G606" s="30"/>
    </row>
    <row r="607" spans="2:7" x14ac:dyDescent="0.4">
      <c r="B607" s="30" t="s">
        <v>984</v>
      </c>
      <c r="C607" s="30" t="s">
        <v>1275</v>
      </c>
      <c r="D607" s="30">
        <v>93</v>
      </c>
      <c r="E607" s="30" t="s">
        <v>2549</v>
      </c>
      <c r="F607" s="37"/>
      <c r="G607" s="30"/>
    </row>
    <row r="608" spans="2:7" x14ac:dyDescent="0.4">
      <c r="B608" s="30" t="s">
        <v>984</v>
      </c>
      <c r="C608" s="30" t="s">
        <v>1275</v>
      </c>
      <c r="D608" s="30">
        <v>94</v>
      </c>
      <c r="E608" s="30" t="s">
        <v>2551</v>
      </c>
      <c r="F608" s="37"/>
      <c r="G608" s="30"/>
    </row>
    <row r="609" spans="2:7" x14ac:dyDescent="0.4">
      <c r="B609" s="30" t="s">
        <v>984</v>
      </c>
      <c r="C609" s="30" t="s">
        <v>1275</v>
      </c>
      <c r="D609" s="30">
        <v>95</v>
      </c>
      <c r="E609" s="30" t="s">
        <v>1843</v>
      </c>
      <c r="F609" s="37"/>
      <c r="G609" s="30"/>
    </row>
    <row r="610" spans="2:7" x14ac:dyDescent="0.4">
      <c r="B610" s="30" t="s">
        <v>984</v>
      </c>
      <c r="C610" s="30" t="s">
        <v>1275</v>
      </c>
      <c r="D610" s="30">
        <v>96</v>
      </c>
      <c r="E610" s="30" t="s">
        <v>1757</v>
      </c>
      <c r="F610" s="37"/>
      <c r="G610" s="30"/>
    </row>
    <row r="611" spans="2:7" x14ac:dyDescent="0.4">
      <c r="B611" s="30" t="s">
        <v>984</v>
      </c>
      <c r="C611" s="30" t="s">
        <v>1275</v>
      </c>
      <c r="D611" s="30">
        <v>97</v>
      </c>
      <c r="E611" s="30" t="s">
        <v>2553</v>
      </c>
      <c r="F611" s="37"/>
      <c r="G611" s="30"/>
    </row>
    <row r="612" spans="2:7" x14ac:dyDescent="0.4">
      <c r="B612" s="30" t="s">
        <v>984</v>
      </c>
      <c r="C612" s="30" t="s">
        <v>1275</v>
      </c>
      <c r="D612" s="30">
        <v>98</v>
      </c>
      <c r="E612" s="30" t="s">
        <v>385</v>
      </c>
      <c r="F612" s="37"/>
      <c r="G612" s="30"/>
    </row>
    <row r="613" spans="2:7" x14ac:dyDescent="0.4">
      <c r="B613" s="30" t="s">
        <v>984</v>
      </c>
      <c r="C613" s="30" t="s">
        <v>1275</v>
      </c>
      <c r="D613" s="30">
        <v>99</v>
      </c>
      <c r="E613" s="30" t="s">
        <v>2554</v>
      </c>
      <c r="F613" s="37"/>
      <c r="G613" s="40"/>
    </row>
    <row r="614" spans="2:7" x14ac:dyDescent="0.4">
      <c r="B614" s="30" t="s">
        <v>984</v>
      </c>
      <c r="C614" s="30" t="s">
        <v>1275</v>
      </c>
      <c r="D614" s="30">
        <v>100</v>
      </c>
      <c r="E614" s="30" t="s">
        <v>2499</v>
      </c>
      <c r="F614" s="37"/>
      <c r="G614" s="30"/>
    </row>
    <row r="615" spans="2:7" x14ac:dyDescent="0.4">
      <c r="B615" s="30" t="s">
        <v>984</v>
      </c>
      <c r="C615" s="30" t="s">
        <v>1275</v>
      </c>
      <c r="D615" s="30">
        <v>101</v>
      </c>
      <c r="E615" s="30" t="s">
        <v>6861</v>
      </c>
      <c r="F615" s="37"/>
      <c r="G615" s="30"/>
    </row>
    <row r="616" spans="2:7" x14ac:dyDescent="0.4">
      <c r="B616" s="30" t="s">
        <v>984</v>
      </c>
      <c r="C616" s="30" t="s">
        <v>1275</v>
      </c>
      <c r="D616" s="30">
        <v>102</v>
      </c>
      <c r="E616" s="30" t="s">
        <v>2557</v>
      </c>
      <c r="F616" s="37"/>
      <c r="G616" s="30"/>
    </row>
    <row r="617" spans="2:7" x14ac:dyDescent="0.4">
      <c r="B617" s="30" t="s">
        <v>984</v>
      </c>
      <c r="C617" s="30" t="s">
        <v>1275</v>
      </c>
      <c r="D617" s="30">
        <v>103</v>
      </c>
      <c r="E617" s="30" t="s">
        <v>2560</v>
      </c>
      <c r="F617" s="37"/>
      <c r="G617" s="30"/>
    </row>
    <row r="618" spans="2:7" x14ac:dyDescent="0.4">
      <c r="B618" s="30" t="s">
        <v>984</v>
      </c>
      <c r="C618" s="30" t="s">
        <v>1275</v>
      </c>
      <c r="D618" s="30">
        <v>104</v>
      </c>
      <c r="E618" s="30" t="s">
        <v>2564</v>
      </c>
      <c r="F618" s="37"/>
      <c r="G618" s="30"/>
    </row>
    <row r="619" spans="2:7" x14ac:dyDescent="0.4">
      <c r="B619" s="30" t="s">
        <v>984</v>
      </c>
      <c r="C619" s="30" t="s">
        <v>1275</v>
      </c>
      <c r="D619" s="30">
        <v>105</v>
      </c>
      <c r="E619" s="30" t="s">
        <v>1058</v>
      </c>
      <c r="F619" s="37"/>
      <c r="G619" s="30"/>
    </row>
    <row r="620" spans="2:7" x14ac:dyDescent="0.4">
      <c r="B620" s="30" t="s">
        <v>984</v>
      </c>
      <c r="C620" s="30" t="s">
        <v>1275</v>
      </c>
      <c r="D620" s="30">
        <v>106</v>
      </c>
      <c r="E620" s="30" t="s">
        <v>2566</v>
      </c>
      <c r="F620" s="37"/>
      <c r="G620" s="30"/>
    </row>
    <row r="621" spans="2:7" x14ac:dyDescent="0.4">
      <c r="B621" s="30" t="s">
        <v>984</v>
      </c>
      <c r="C621" s="30" t="s">
        <v>1275</v>
      </c>
      <c r="D621" s="30">
        <v>107</v>
      </c>
      <c r="E621" s="30" t="s">
        <v>2570</v>
      </c>
      <c r="F621" s="37"/>
      <c r="G621" s="30"/>
    </row>
    <row r="622" spans="2:7" x14ac:dyDescent="0.4">
      <c r="B622" s="30" t="s">
        <v>984</v>
      </c>
      <c r="C622" s="30" t="s">
        <v>1275</v>
      </c>
      <c r="D622" s="30">
        <v>108</v>
      </c>
      <c r="E622" s="34" t="s">
        <v>2577</v>
      </c>
      <c r="F622" s="37"/>
      <c r="G622" s="30"/>
    </row>
    <row r="623" spans="2:7" x14ac:dyDescent="0.4">
      <c r="B623" s="30" t="s">
        <v>984</v>
      </c>
      <c r="C623" s="30" t="s">
        <v>1275</v>
      </c>
      <c r="D623" s="30">
        <v>109</v>
      </c>
      <c r="E623" s="34" t="s">
        <v>2407</v>
      </c>
      <c r="F623" s="37"/>
      <c r="G623" s="30"/>
    </row>
    <row r="624" spans="2:7" x14ac:dyDescent="0.4">
      <c r="B624" s="30" t="s">
        <v>984</v>
      </c>
      <c r="C624" s="30" t="s">
        <v>1275</v>
      </c>
      <c r="D624" s="30">
        <v>110</v>
      </c>
      <c r="E624" s="30" t="s">
        <v>2583</v>
      </c>
      <c r="F624" s="37"/>
      <c r="G624" s="30"/>
    </row>
    <row r="625" spans="2:7" x14ac:dyDescent="0.4">
      <c r="B625" s="30" t="s">
        <v>984</v>
      </c>
      <c r="C625" s="30" t="s">
        <v>1275</v>
      </c>
      <c r="D625" s="30">
        <v>111</v>
      </c>
      <c r="E625" s="30" t="s">
        <v>2585</v>
      </c>
      <c r="F625" s="37"/>
      <c r="G625" s="30"/>
    </row>
    <row r="626" spans="2:7" x14ac:dyDescent="0.4">
      <c r="B626" s="30" t="s">
        <v>984</v>
      </c>
      <c r="C626" s="30" t="s">
        <v>1275</v>
      </c>
      <c r="D626" s="30">
        <v>112</v>
      </c>
      <c r="E626" s="30" t="s">
        <v>2587</v>
      </c>
      <c r="F626" s="37"/>
      <c r="G626" s="30"/>
    </row>
    <row r="627" spans="2:7" x14ac:dyDescent="0.4">
      <c r="B627" s="30" t="s">
        <v>984</v>
      </c>
      <c r="C627" s="30" t="s">
        <v>1275</v>
      </c>
      <c r="D627" s="30">
        <v>113</v>
      </c>
      <c r="E627" s="30" t="s">
        <v>1036</v>
      </c>
      <c r="F627" s="37"/>
      <c r="G627" s="30"/>
    </row>
    <row r="628" spans="2:7" x14ac:dyDescent="0.4">
      <c r="B628" s="30" t="s">
        <v>984</v>
      </c>
      <c r="C628" s="30" t="s">
        <v>1275</v>
      </c>
      <c r="D628" s="30">
        <v>114</v>
      </c>
      <c r="E628" s="30" t="s">
        <v>2589</v>
      </c>
      <c r="F628" s="37"/>
      <c r="G628" s="30"/>
    </row>
    <row r="629" spans="2:7" x14ac:dyDescent="0.4">
      <c r="B629" s="30" t="s">
        <v>984</v>
      </c>
      <c r="C629" s="30" t="s">
        <v>1275</v>
      </c>
      <c r="D629" s="30">
        <v>115</v>
      </c>
      <c r="E629" s="30" t="s">
        <v>2590</v>
      </c>
      <c r="F629" s="37"/>
      <c r="G629" s="30"/>
    </row>
    <row r="630" spans="2:7" x14ac:dyDescent="0.4">
      <c r="B630" s="30" t="s">
        <v>984</v>
      </c>
      <c r="C630" s="30" t="s">
        <v>1275</v>
      </c>
      <c r="D630" s="30">
        <v>116</v>
      </c>
      <c r="E630" s="30" t="s">
        <v>2591</v>
      </c>
      <c r="F630" s="37"/>
      <c r="G630" s="30"/>
    </row>
    <row r="631" spans="2:7" x14ac:dyDescent="0.4">
      <c r="B631" s="30" t="s">
        <v>984</v>
      </c>
      <c r="C631" s="30" t="s">
        <v>1275</v>
      </c>
      <c r="D631" s="30">
        <v>117</v>
      </c>
      <c r="E631" s="30" t="s">
        <v>2594</v>
      </c>
      <c r="F631" s="37"/>
      <c r="G631" s="30"/>
    </row>
    <row r="632" spans="2:7" x14ac:dyDescent="0.4">
      <c r="B632" s="30" t="s">
        <v>984</v>
      </c>
      <c r="C632" s="30" t="s">
        <v>1275</v>
      </c>
      <c r="D632" s="30">
        <v>118</v>
      </c>
      <c r="E632" s="30" t="s">
        <v>6860</v>
      </c>
      <c r="F632" s="37"/>
      <c r="G632" s="30"/>
    </row>
    <row r="633" spans="2:7" x14ac:dyDescent="0.4">
      <c r="B633" s="30" t="s">
        <v>984</v>
      </c>
      <c r="C633" s="30" t="s">
        <v>1275</v>
      </c>
      <c r="D633" s="30">
        <v>119</v>
      </c>
      <c r="E633" s="30" t="s">
        <v>2596</v>
      </c>
      <c r="F633" s="37"/>
      <c r="G633" s="30"/>
    </row>
    <row r="634" spans="2:7" x14ac:dyDescent="0.4">
      <c r="B634" s="30" t="s">
        <v>984</v>
      </c>
      <c r="C634" s="30" t="s">
        <v>1275</v>
      </c>
      <c r="D634" s="30">
        <v>120</v>
      </c>
      <c r="E634" s="30" t="s">
        <v>2598</v>
      </c>
      <c r="F634" s="37"/>
      <c r="G634" s="30"/>
    </row>
    <row r="635" spans="2:7" x14ac:dyDescent="0.4">
      <c r="B635" s="30" t="s">
        <v>984</v>
      </c>
      <c r="C635" s="30" t="s">
        <v>1275</v>
      </c>
      <c r="D635" s="30">
        <v>121</v>
      </c>
      <c r="E635" s="30" t="s">
        <v>1590</v>
      </c>
      <c r="F635" s="37"/>
      <c r="G635" s="30"/>
    </row>
    <row r="636" spans="2:7" x14ac:dyDescent="0.4">
      <c r="B636" s="30" t="s">
        <v>984</v>
      </c>
      <c r="C636" s="30" t="s">
        <v>1275</v>
      </c>
      <c r="D636" s="30">
        <v>122</v>
      </c>
      <c r="E636" s="30" t="s">
        <v>2600</v>
      </c>
      <c r="F636" s="37"/>
      <c r="G636" s="30"/>
    </row>
    <row r="637" spans="2:7" x14ac:dyDescent="0.4">
      <c r="B637" s="30" t="s">
        <v>984</v>
      </c>
      <c r="C637" s="30" t="s">
        <v>1275</v>
      </c>
      <c r="D637" s="30">
        <v>123</v>
      </c>
      <c r="E637" s="30" t="s">
        <v>2602</v>
      </c>
      <c r="F637" s="37"/>
      <c r="G637" s="30"/>
    </row>
    <row r="638" spans="2:7" x14ac:dyDescent="0.4">
      <c r="B638" s="30" t="s">
        <v>984</v>
      </c>
      <c r="C638" s="30" t="s">
        <v>1275</v>
      </c>
      <c r="D638" s="30">
        <v>124</v>
      </c>
      <c r="E638" s="30" t="s">
        <v>2603</v>
      </c>
      <c r="F638" s="37"/>
      <c r="G638" s="30"/>
    </row>
    <row r="639" spans="2:7" x14ac:dyDescent="0.4">
      <c r="B639" s="30" t="s">
        <v>984</v>
      </c>
      <c r="C639" s="30" t="s">
        <v>1275</v>
      </c>
      <c r="D639" s="30">
        <v>125</v>
      </c>
      <c r="E639" s="30" t="s">
        <v>627</v>
      </c>
      <c r="F639" s="37"/>
      <c r="G639" s="30"/>
    </row>
    <row r="640" spans="2:7" x14ac:dyDescent="0.4">
      <c r="B640" s="30" t="s">
        <v>984</v>
      </c>
      <c r="C640" s="30" t="s">
        <v>1275</v>
      </c>
      <c r="D640" s="30">
        <v>126</v>
      </c>
      <c r="E640" s="30" t="s">
        <v>2605</v>
      </c>
      <c r="F640" s="37"/>
      <c r="G640" s="30"/>
    </row>
    <row r="641" spans="2:7" x14ac:dyDescent="0.4">
      <c r="B641" s="30" t="s">
        <v>984</v>
      </c>
      <c r="C641" s="30" t="s">
        <v>1275</v>
      </c>
      <c r="D641" s="30">
        <v>127</v>
      </c>
      <c r="E641" s="30" t="s">
        <v>5244</v>
      </c>
      <c r="F641" s="37"/>
      <c r="G641" s="30"/>
    </row>
    <row r="642" spans="2:7" x14ac:dyDescent="0.4">
      <c r="B642" s="30" t="s">
        <v>984</v>
      </c>
      <c r="C642" s="30" t="s">
        <v>1275</v>
      </c>
      <c r="D642" s="30">
        <v>128</v>
      </c>
      <c r="E642" s="30" t="s">
        <v>247</v>
      </c>
      <c r="F642" s="37" t="s">
        <v>6854</v>
      </c>
      <c r="G642" s="30"/>
    </row>
    <row r="643" spans="2:7" x14ac:dyDescent="0.4">
      <c r="B643" s="30" t="s">
        <v>984</v>
      </c>
      <c r="C643" s="30" t="s">
        <v>1275</v>
      </c>
      <c r="D643" s="30">
        <v>129</v>
      </c>
      <c r="E643" s="30" t="s">
        <v>2608</v>
      </c>
      <c r="F643" s="37" t="s">
        <v>6854</v>
      </c>
      <c r="G643" s="30"/>
    </row>
    <row r="644" spans="2:7" x14ac:dyDescent="0.4">
      <c r="B644" s="30" t="s">
        <v>984</v>
      </c>
      <c r="C644" s="30" t="s">
        <v>1275</v>
      </c>
      <c r="D644" s="30">
        <v>130</v>
      </c>
      <c r="E644" s="30" t="s">
        <v>2612</v>
      </c>
      <c r="F644" s="37" t="s">
        <v>6854</v>
      </c>
      <c r="G644" s="30"/>
    </row>
    <row r="645" spans="2:7" x14ac:dyDescent="0.4">
      <c r="B645" s="30" t="s">
        <v>984</v>
      </c>
      <c r="C645" s="30" t="s">
        <v>1275</v>
      </c>
      <c r="D645" s="30">
        <v>131</v>
      </c>
      <c r="E645" s="30" t="s">
        <v>2615</v>
      </c>
      <c r="F645" s="37" t="s">
        <v>6854</v>
      </c>
      <c r="G645" s="30"/>
    </row>
    <row r="646" spans="2:7" x14ac:dyDescent="0.4">
      <c r="B646" s="30" t="s">
        <v>984</v>
      </c>
      <c r="C646" s="30" t="s">
        <v>1275</v>
      </c>
      <c r="D646" s="30">
        <v>132</v>
      </c>
      <c r="E646" s="30" t="s">
        <v>2617</v>
      </c>
      <c r="F646" s="37" t="s">
        <v>6854</v>
      </c>
      <c r="G646" s="30"/>
    </row>
    <row r="647" spans="2:7" x14ac:dyDescent="0.4">
      <c r="B647" s="30" t="s">
        <v>984</v>
      </c>
      <c r="C647" s="30" t="s">
        <v>1275</v>
      </c>
      <c r="D647" s="30">
        <v>133</v>
      </c>
      <c r="E647" s="34" t="s">
        <v>1185</v>
      </c>
      <c r="F647" s="37"/>
      <c r="G647" s="30"/>
    </row>
    <row r="648" spans="2:7" x14ac:dyDescent="0.4">
      <c r="B648" s="30" t="s">
        <v>984</v>
      </c>
      <c r="C648" s="30" t="s">
        <v>1275</v>
      </c>
      <c r="D648" s="30">
        <v>134</v>
      </c>
      <c r="E648" s="34" t="s">
        <v>2434</v>
      </c>
      <c r="F648" s="37"/>
      <c r="G648" s="30"/>
    </row>
    <row r="649" spans="2:7" x14ac:dyDescent="0.4">
      <c r="B649" s="30" t="s">
        <v>984</v>
      </c>
      <c r="C649" s="30" t="s">
        <v>1275</v>
      </c>
      <c r="D649" s="30">
        <v>135</v>
      </c>
      <c r="E649" s="34" t="s">
        <v>2620</v>
      </c>
      <c r="F649" s="37"/>
      <c r="G649" s="30"/>
    </row>
    <row r="650" spans="2:7" x14ac:dyDescent="0.4">
      <c r="B650" s="30" t="s">
        <v>984</v>
      </c>
      <c r="C650" s="30" t="s">
        <v>1275</v>
      </c>
      <c r="D650" s="30">
        <v>136</v>
      </c>
      <c r="E650" s="34" t="s">
        <v>2621</v>
      </c>
      <c r="F650" s="37"/>
      <c r="G650" s="30"/>
    </row>
    <row r="651" spans="2:7" x14ac:dyDescent="0.4">
      <c r="B651" s="30" t="s">
        <v>984</v>
      </c>
      <c r="C651" s="30" t="s">
        <v>1275</v>
      </c>
      <c r="D651" s="30">
        <v>137</v>
      </c>
      <c r="E651" s="30" t="s">
        <v>2624</v>
      </c>
      <c r="F651" s="37" t="s">
        <v>6854</v>
      </c>
      <c r="G651" s="30"/>
    </row>
    <row r="652" spans="2:7" x14ac:dyDescent="0.4">
      <c r="B652" s="30" t="s">
        <v>984</v>
      </c>
      <c r="C652" s="30" t="s">
        <v>1275</v>
      </c>
      <c r="D652" s="30">
        <v>138</v>
      </c>
      <c r="E652" s="30" t="s">
        <v>1387</v>
      </c>
      <c r="F652" s="37" t="s">
        <v>6854</v>
      </c>
      <c r="G652" s="30"/>
    </row>
    <row r="653" spans="2:7" x14ac:dyDescent="0.4">
      <c r="B653" s="30" t="s">
        <v>984</v>
      </c>
      <c r="C653" s="30" t="s">
        <v>1275</v>
      </c>
      <c r="D653" s="30">
        <v>139</v>
      </c>
      <c r="E653" s="30" t="s">
        <v>2627</v>
      </c>
      <c r="F653" s="37" t="s">
        <v>6854</v>
      </c>
      <c r="G653" s="30"/>
    </row>
    <row r="654" spans="2:7" x14ac:dyDescent="0.4">
      <c r="B654" s="30" t="s">
        <v>984</v>
      </c>
      <c r="C654" s="30" t="s">
        <v>1275</v>
      </c>
      <c r="D654" s="30">
        <v>140</v>
      </c>
      <c r="E654" s="30" t="s">
        <v>2147</v>
      </c>
      <c r="F654" s="37" t="s">
        <v>6854</v>
      </c>
      <c r="G654" s="30"/>
    </row>
    <row r="655" spans="2:7" x14ac:dyDescent="0.4">
      <c r="B655" s="30" t="s">
        <v>984</v>
      </c>
      <c r="C655" s="30" t="s">
        <v>1275</v>
      </c>
      <c r="D655" s="30">
        <v>141</v>
      </c>
      <c r="E655" s="30" t="s">
        <v>125</v>
      </c>
      <c r="F655" s="37" t="s">
        <v>6854</v>
      </c>
      <c r="G655" s="30"/>
    </row>
    <row r="656" spans="2:7" x14ac:dyDescent="0.4">
      <c r="B656" s="30" t="s">
        <v>984</v>
      </c>
      <c r="C656" s="30" t="s">
        <v>1275</v>
      </c>
      <c r="D656" s="30">
        <v>142</v>
      </c>
      <c r="E656" s="30" t="s">
        <v>2213</v>
      </c>
      <c r="F656" s="37" t="s">
        <v>6854</v>
      </c>
      <c r="G656" s="30"/>
    </row>
    <row r="657" spans="2:7" x14ac:dyDescent="0.4">
      <c r="B657" s="30" t="s">
        <v>984</v>
      </c>
      <c r="C657" s="30" t="s">
        <v>1275</v>
      </c>
      <c r="D657" s="30">
        <v>143</v>
      </c>
      <c r="E657" s="30" t="s">
        <v>2632</v>
      </c>
      <c r="F657" s="37" t="s">
        <v>6854</v>
      </c>
      <c r="G657" s="30"/>
    </row>
    <row r="658" spans="2:7" x14ac:dyDescent="0.4">
      <c r="B658" s="30" t="s">
        <v>984</v>
      </c>
      <c r="C658" s="30" t="s">
        <v>1275</v>
      </c>
      <c r="D658" s="30">
        <v>144</v>
      </c>
      <c r="E658" s="32" t="s">
        <v>268</v>
      </c>
      <c r="F658" s="37"/>
      <c r="G658" s="30"/>
    </row>
    <row r="659" spans="2:7" x14ac:dyDescent="0.4">
      <c r="B659" s="30" t="s">
        <v>984</v>
      </c>
      <c r="C659" s="30" t="s">
        <v>1275</v>
      </c>
      <c r="D659" s="30">
        <v>145</v>
      </c>
      <c r="E659" s="32" t="s">
        <v>228</v>
      </c>
      <c r="F659" s="37"/>
      <c r="G659" s="30"/>
    </row>
    <row r="660" spans="2:7" x14ac:dyDescent="0.4">
      <c r="B660" s="30" t="s">
        <v>984</v>
      </c>
      <c r="C660" s="30" t="s">
        <v>1275</v>
      </c>
      <c r="D660" s="30">
        <v>146</v>
      </c>
      <c r="E660" s="32" t="s">
        <v>281</v>
      </c>
      <c r="F660" s="37"/>
      <c r="G660" s="30"/>
    </row>
    <row r="661" spans="2:7" x14ac:dyDescent="0.4">
      <c r="B661" s="30" t="s">
        <v>984</v>
      </c>
      <c r="C661" s="30" t="s">
        <v>1275</v>
      </c>
      <c r="D661" s="30">
        <v>147</v>
      </c>
      <c r="E661" s="32" t="s">
        <v>100</v>
      </c>
      <c r="F661" s="37"/>
      <c r="G661" s="30"/>
    </row>
    <row r="662" spans="2:7" x14ac:dyDescent="0.4">
      <c r="B662" s="30" t="s">
        <v>984</v>
      </c>
      <c r="C662" s="30" t="s">
        <v>1275</v>
      </c>
      <c r="D662" s="30">
        <v>148</v>
      </c>
      <c r="E662" s="32" t="s">
        <v>285</v>
      </c>
      <c r="F662" s="37"/>
      <c r="G662" s="30"/>
    </row>
    <row r="663" spans="2:7" x14ac:dyDescent="0.4">
      <c r="B663" s="30" t="s">
        <v>984</v>
      </c>
      <c r="C663" s="30" t="s">
        <v>1275</v>
      </c>
      <c r="D663" s="30">
        <v>149</v>
      </c>
      <c r="E663" s="32" t="s">
        <v>288</v>
      </c>
      <c r="F663" s="37"/>
      <c r="G663" s="30"/>
    </row>
    <row r="664" spans="2:7" x14ac:dyDescent="0.4">
      <c r="B664" s="30" t="s">
        <v>984</v>
      </c>
      <c r="C664" s="30" t="s">
        <v>1275</v>
      </c>
      <c r="D664" s="30">
        <v>150</v>
      </c>
      <c r="E664" s="35" t="s">
        <v>2025</v>
      </c>
      <c r="F664" s="37"/>
      <c r="G664" s="30"/>
    </row>
    <row r="665" spans="2:7" x14ac:dyDescent="0.4">
      <c r="B665" s="30" t="s">
        <v>984</v>
      </c>
      <c r="C665" s="30" t="s">
        <v>1275</v>
      </c>
      <c r="D665" s="30">
        <v>151</v>
      </c>
      <c r="E665" s="35" t="s">
        <v>7017</v>
      </c>
      <c r="F665" s="37"/>
      <c r="G665" s="30"/>
    </row>
    <row r="666" spans="2:7" x14ac:dyDescent="0.4">
      <c r="B666" s="30" t="s">
        <v>984</v>
      </c>
      <c r="C666" s="30" t="s">
        <v>1275</v>
      </c>
      <c r="D666" s="30">
        <v>152</v>
      </c>
      <c r="E666" s="35" t="s">
        <v>7018</v>
      </c>
      <c r="F666" s="37"/>
      <c r="G666" s="30"/>
    </row>
    <row r="667" spans="2:7" x14ac:dyDescent="0.4">
      <c r="B667" s="30" t="s">
        <v>984</v>
      </c>
      <c r="C667" s="30" t="s">
        <v>1275</v>
      </c>
      <c r="D667" s="30">
        <v>153</v>
      </c>
      <c r="E667" s="35" t="s">
        <v>5365</v>
      </c>
      <c r="F667" s="37"/>
      <c r="G667" s="30"/>
    </row>
    <row r="668" spans="2:7" x14ac:dyDescent="0.4">
      <c r="B668" s="30" t="s">
        <v>984</v>
      </c>
      <c r="C668" s="30" t="s">
        <v>1275</v>
      </c>
      <c r="D668" s="30">
        <v>154</v>
      </c>
      <c r="E668" s="35" t="s">
        <v>7019</v>
      </c>
      <c r="F668" s="37"/>
      <c r="G668" s="30"/>
    </row>
    <row r="669" spans="2:7" x14ac:dyDescent="0.4">
      <c r="B669" s="30" t="s">
        <v>984</v>
      </c>
      <c r="C669" s="30" t="s">
        <v>1275</v>
      </c>
      <c r="D669" s="30">
        <v>155</v>
      </c>
      <c r="E669" s="35" t="s">
        <v>3474</v>
      </c>
      <c r="F669" s="37"/>
      <c r="G669" s="30"/>
    </row>
    <row r="670" spans="2:7" x14ac:dyDescent="0.4">
      <c r="B670" s="30" t="s">
        <v>984</v>
      </c>
      <c r="C670" s="30" t="s">
        <v>1275</v>
      </c>
      <c r="D670" s="30">
        <v>156</v>
      </c>
      <c r="E670" s="35" t="s">
        <v>7020</v>
      </c>
      <c r="F670" s="37"/>
      <c r="G670" s="30"/>
    </row>
    <row r="671" spans="2:7" x14ac:dyDescent="0.4">
      <c r="B671" s="30" t="s">
        <v>984</v>
      </c>
      <c r="C671" s="30" t="s">
        <v>1275</v>
      </c>
      <c r="D671" s="30">
        <v>157</v>
      </c>
      <c r="E671" s="35" t="s">
        <v>7021</v>
      </c>
      <c r="F671" s="37"/>
      <c r="G671" s="30"/>
    </row>
    <row r="672" spans="2:7" x14ac:dyDescent="0.4">
      <c r="B672" s="30" t="s">
        <v>984</v>
      </c>
      <c r="C672" s="30" t="s">
        <v>1275</v>
      </c>
      <c r="D672" s="30">
        <v>158</v>
      </c>
      <c r="E672" s="35" t="s">
        <v>7022</v>
      </c>
      <c r="F672" s="37"/>
      <c r="G672" s="30"/>
    </row>
    <row r="673" spans="2:7" x14ac:dyDescent="0.4">
      <c r="B673" s="30" t="s">
        <v>984</v>
      </c>
      <c r="C673" s="30" t="s">
        <v>1275</v>
      </c>
      <c r="D673" s="30">
        <v>159</v>
      </c>
      <c r="E673" s="35" t="s">
        <v>4490</v>
      </c>
      <c r="F673" s="37"/>
      <c r="G673" s="30"/>
    </row>
    <row r="674" spans="2:7" x14ac:dyDescent="0.4">
      <c r="B674" s="30" t="s">
        <v>984</v>
      </c>
      <c r="C674" s="30" t="s">
        <v>1275</v>
      </c>
      <c r="D674" s="30">
        <v>160</v>
      </c>
      <c r="E674" s="35" t="s">
        <v>7023</v>
      </c>
      <c r="F674" s="37"/>
      <c r="G674" s="30"/>
    </row>
    <row r="675" spans="2:7" x14ac:dyDescent="0.4">
      <c r="B675" s="30" t="s">
        <v>984</v>
      </c>
      <c r="C675" s="30" t="s">
        <v>1275</v>
      </c>
      <c r="D675" s="30">
        <v>161</v>
      </c>
      <c r="E675" s="35" t="s">
        <v>7024</v>
      </c>
      <c r="F675" s="37"/>
      <c r="G675" s="30"/>
    </row>
    <row r="676" spans="2:7" x14ac:dyDescent="0.4">
      <c r="B676" s="30" t="s">
        <v>984</v>
      </c>
      <c r="C676" s="30" t="s">
        <v>1275</v>
      </c>
      <c r="D676" s="30">
        <v>162</v>
      </c>
      <c r="E676" s="35" t="s">
        <v>5887</v>
      </c>
      <c r="F676" s="37"/>
      <c r="G676" s="30"/>
    </row>
    <row r="677" spans="2:7" x14ac:dyDescent="0.4">
      <c r="B677" s="30" t="s">
        <v>984</v>
      </c>
      <c r="C677" s="30" t="s">
        <v>1275</v>
      </c>
      <c r="D677" s="30">
        <v>163</v>
      </c>
      <c r="E677" s="35" t="s">
        <v>1101</v>
      </c>
      <c r="F677" s="37"/>
      <c r="G677" s="30"/>
    </row>
    <row r="678" spans="2:7" x14ac:dyDescent="0.4">
      <c r="B678" s="30" t="s">
        <v>984</v>
      </c>
      <c r="C678" s="30" t="s">
        <v>1275</v>
      </c>
      <c r="D678" s="30">
        <v>164</v>
      </c>
      <c r="E678" s="35" t="s">
        <v>7025</v>
      </c>
      <c r="F678" s="37"/>
      <c r="G678" s="30"/>
    </row>
    <row r="679" spans="2:7" x14ac:dyDescent="0.4">
      <c r="B679" s="30" t="s">
        <v>984</v>
      </c>
      <c r="C679" s="30" t="s">
        <v>1275</v>
      </c>
      <c r="D679" s="30">
        <v>165</v>
      </c>
      <c r="E679" s="35" t="s">
        <v>6794</v>
      </c>
      <c r="F679" s="37"/>
      <c r="G679" s="30"/>
    </row>
    <row r="680" spans="2:7" x14ac:dyDescent="0.4">
      <c r="B680" s="30" t="s">
        <v>984</v>
      </c>
      <c r="C680" s="30" t="s">
        <v>1275</v>
      </c>
      <c r="D680" s="30">
        <v>166</v>
      </c>
      <c r="E680" s="35" t="s">
        <v>1613</v>
      </c>
      <c r="F680" s="37"/>
      <c r="G680" s="30"/>
    </row>
    <row r="681" spans="2:7" x14ac:dyDescent="0.4">
      <c r="B681" s="30" t="s">
        <v>984</v>
      </c>
      <c r="C681" s="30" t="s">
        <v>1275</v>
      </c>
      <c r="D681" s="30">
        <v>167</v>
      </c>
      <c r="E681" s="35" t="s">
        <v>5288</v>
      </c>
      <c r="F681" s="37"/>
      <c r="G681" s="30"/>
    </row>
    <row r="682" spans="2:7" x14ac:dyDescent="0.4">
      <c r="B682" s="30" t="s">
        <v>984</v>
      </c>
      <c r="C682" s="30" t="s">
        <v>1275</v>
      </c>
      <c r="D682" s="30">
        <v>168</v>
      </c>
      <c r="E682" s="35" t="s">
        <v>7026</v>
      </c>
      <c r="F682" s="37"/>
      <c r="G682" s="30"/>
    </row>
    <row r="683" spans="2:7" x14ac:dyDescent="0.4">
      <c r="B683" s="30" t="s">
        <v>984</v>
      </c>
      <c r="C683" s="30" t="s">
        <v>1275</v>
      </c>
      <c r="D683" s="30">
        <v>169</v>
      </c>
      <c r="E683" s="35" t="s">
        <v>5313</v>
      </c>
      <c r="F683" s="37"/>
      <c r="G683" s="30"/>
    </row>
    <row r="684" spans="2:7" x14ac:dyDescent="0.4">
      <c r="B684" s="30" t="s">
        <v>984</v>
      </c>
      <c r="C684" s="30" t="s">
        <v>1275</v>
      </c>
      <c r="D684" s="30">
        <v>170</v>
      </c>
      <c r="E684" s="35" t="s">
        <v>7027</v>
      </c>
      <c r="F684" s="37"/>
      <c r="G684" s="30"/>
    </row>
    <row r="685" spans="2:7" x14ac:dyDescent="0.4">
      <c r="B685" s="30" t="s">
        <v>984</v>
      </c>
      <c r="C685" s="30" t="s">
        <v>1275</v>
      </c>
      <c r="D685" s="30">
        <v>171</v>
      </c>
      <c r="E685" s="35" t="s">
        <v>3102</v>
      </c>
      <c r="F685" s="37"/>
      <c r="G685" s="30"/>
    </row>
    <row r="686" spans="2:7" x14ac:dyDescent="0.4">
      <c r="B686" s="30" t="s">
        <v>984</v>
      </c>
      <c r="C686" s="30" t="s">
        <v>1275</v>
      </c>
      <c r="D686" s="30">
        <v>172</v>
      </c>
      <c r="E686" s="35" t="s">
        <v>2695</v>
      </c>
      <c r="F686" s="37"/>
      <c r="G686" s="30"/>
    </row>
    <row r="687" spans="2:7" x14ac:dyDescent="0.4">
      <c r="B687" s="30" t="s">
        <v>984</v>
      </c>
      <c r="C687" s="30" t="s">
        <v>1275</v>
      </c>
      <c r="D687" s="30">
        <v>173</v>
      </c>
      <c r="E687" s="35" t="s">
        <v>6243</v>
      </c>
      <c r="F687" s="37"/>
      <c r="G687" s="30"/>
    </row>
    <row r="688" spans="2:7" x14ac:dyDescent="0.4">
      <c r="B688" s="30" t="s">
        <v>984</v>
      </c>
      <c r="C688" s="30" t="s">
        <v>1275</v>
      </c>
      <c r="D688" s="30">
        <v>174</v>
      </c>
      <c r="E688" s="35" t="s">
        <v>5109</v>
      </c>
      <c r="F688" s="37"/>
      <c r="G688" s="30"/>
    </row>
    <row r="689" spans="2:7" x14ac:dyDescent="0.4">
      <c r="B689" s="30" t="s">
        <v>984</v>
      </c>
      <c r="C689" s="30" t="s">
        <v>1275</v>
      </c>
      <c r="D689" s="30">
        <v>175</v>
      </c>
      <c r="E689" s="35" t="s">
        <v>4967</v>
      </c>
      <c r="F689" s="37"/>
      <c r="G689" s="30"/>
    </row>
    <row r="690" spans="2:7" x14ac:dyDescent="0.4">
      <c r="B690" s="30" t="s">
        <v>984</v>
      </c>
      <c r="C690" s="30" t="s">
        <v>1275</v>
      </c>
      <c r="D690" s="30">
        <v>176</v>
      </c>
      <c r="E690" s="35" t="s">
        <v>5103</v>
      </c>
      <c r="F690" s="37"/>
      <c r="G690" s="30"/>
    </row>
    <row r="691" spans="2:7" x14ac:dyDescent="0.4">
      <c r="B691" s="30" t="s">
        <v>984</v>
      </c>
      <c r="C691" s="30" t="s">
        <v>1275</v>
      </c>
      <c r="D691" s="30">
        <v>177</v>
      </c>
      <c r="E691" s="35" t="s">
        <v>621</v>
      </c>
      <c r="F691" s="37"/>
      <c r="G691" s="30"/>
    </row>
    <row r="692" spans="2:7" x14ac:dyDescent="0.4">
      <c r="B692" s="30" t="s">
        <v>984</v>
      </c>
      <c r="C692" s="30" t="s">
        <v>1275</v>
      </c>
      <c r="D692" s="30">
        <v>178</v>
      </c>
      <c r="E692" s="35" t="s">
        <v>1814</v>
      </c>
      <c r="F692" s="37"/>
      <c r="G692" s="30"/>
    </row>
    <row r="693" spans="2:7" x14ac:dyDescent="0.4">
      <c r="B693" s="30" t="s">
        <v>984</v>
      </c>
      <c r="C693" s="30" t="s">
        <v>1275</v>
      </c>
      <c r="D693" s="30">
        <v>179</v>
      </c>
      <c r="E693" s="35" t="s">
        <v>6168</v>
      </c>
      <c r="F693" s="37"/>
      <c r="G693" s="30"/>
    </row>
    <row r="694" spans="2:7" x14ac:dyDescent="0.4">
      <c r="B694" s="30" t="s">
        <v>984</v>
      </c>
      <c r="C694" s="30" t="s">
        <v>1275</v>
      </c>
      <c r="D694" s="30">
        <v>180</v>
      </c>
      <c r="E694" s="35" t="s">
        <v>7028</v>
      </c>
      <c r="F694" s="37"/>
      <c r="G694" s="30"/>
    </row>
    <row r="695" spans="2:7" x14ac:dyDescent="0.4">
      <c r="B695" s="30" t="s">
        <v>984</v>
      </c>
      <c r="C695" s="30" t="s">
        <v>1275</v>
      </c>
      <c r="D695" s="30">
        <v>181</v>
      </c>
      <c r="E695" s="35" t="s">
        <v>6988</v>
      </c>
      <c r="F695" s="37"/>
      <c r="G695" s="30"/>
    </row>
    <row r="696" spans="2:7" x14ac:dyDescent="0.4">
      <c r="B696" s="30" t="s">
        <v>984</v>
      </c>
      <c r="C696" s="30" t="s">
        <v>1275</v>
      </c>
      <c r="D696" s="30">
        <v>182</v>
      </c>
      <c r="E696" s="35" t="s">
        <v>6989</v>
      </c>
      <c r="F696" s="37"/>
      <c r="G696" s="30"/>
    </row>
    <row r="697" spans="2:7" x14ac:dyDescent="0.4">
      <c r="B697" s="30" t="s">
        <v>984</v>
      </c>
      <c r="C697" s="30" t="s">
        <v>1275</v>
      </c>
      <c r="D697" s="30">
        <v>183</v>
      </c>
      <c r="E697" s="35" t="s">
        <v>6797</v>
      </c>
      <c r="F697" s="37"/>
      <c r="G697" s="30"/>
    </row>
    <row r="698" spans="2:7" x14ac:dyDescent="0.4">
      <c r="B698" s="30" t="s">
        <v>984</v>
      </c>
      <c r="C698" s="30" t="s">
        <v>1275</v>
      </c>
      <c r="D698" s="30">
        <v>184</v>
      </c>
      <c r="E698" s="35" t="s">
        <v>2129</v>
      </c>
      <c r="F698" s="37"/>
      <c r="G698" s="30"/>
    </row>
    <row r="699" spans="2:7" x14ac:dyDescent="0.4">
      <c r="B699" s="30" t="s">
        <v>984</v>
      </c>
      <c r="C699" s="30" t="s">
        <v>1275</v>
      </c>
      <c r="D699" s="30">
        <v>185</v>
      </c>
      <c r="E699" s="35" t="s">
        <v>7029</v>
      </c>
      <c r="F699" s="37"/>
      <c r="G699" s="30"/>
    </row>
    <row r="700" spans="2:7" x14ac:dyDescent="0.4">
      <c r="B700" s="30" t="s">
        <v>984</v>
      </c>
      <c r="C700" s="30" t="s">
        <v>1275</v>
      </c>
      <c r="D700" s="30">
        <v>186</v>
      </c>
      <c r="E700" s="35" t="s">
        <v>7030</v>
      </c>
      <c r="F700" s="37"/>
      <c r="G700" s="30"/>
    </row>
    <row r="701" spans="2:7" x14ac:dyDescent="0.4">
      <c r="B701" s="30" t="s">
        <v>984</v>
      </c>
      <c r="C701" s="30" t="s">
        <v>1275</v>
      </c>
      <c r="D701" s="30">
        <v>187</v>
      </c>
      <c r="E701" s="35" t="s">
        <v>5634</v>
      </c>
      <c r="F701" s="37" t="s">
        <v>6854</v>
      </c>
      <c r="G701" s="30"/>
    </row>
    <row r="702" spans="2:7" x14ac:dyDescent="0.4">
      <c r="B702" s="30" t="s">
        <v>720</v>
      </c>
      <c r="C702" s="30" t="s">
        <v>2633</v>
      </c>
      <c r="D702" s="30">
        <v>1</v>
      </c>
      <c r="E702" s="32" t="s">
        <v>73</v>
      </c>
      <c r="F702" s="37" t="s">
        <v>6854</v>
      </c>
      <c r="G702" s="30"/>
    </row>
    <row r="703" spans="2:7" x14ac:dyDescent="0.4">
      <c r="B703" s="30" t="s">
        <v>720</v>
      </c>
      <c r="C703" s="30" t="s">
        <v>2633</v>
      </c>
      <c r="D703" s="30">
        <v>2</v>
      </c>
      <c r="E703" s="32" t="s">
        <v>2635</v>
      </c>
      <c r="F703" s="37" t="s">
        <v>6854</v>
      </c>
      <c r="G703" s="30"/>
    </row>
    <row r="704" spans="2:7" x14ac:dyDescent="0.4">
      <c r="B704" s="30" t="s">
        <v>720</v>
      </c>
      <c r="C704" s="30" t="s">
        <v>2633</v>
      </c>
      <c r="D704" s="30">
        <v>3</v>
      </c>
      <c r="E704" s="32" t="s">
        <v>2463</v>
      </c>
      <c r="F704" s="37" t="s">
        <v>6854</v>
      </c>
      <c r="G704" s="30"/>
    </row>
    <row r="705" spans="2:7" x14ac:dyDescent="0.4">
      <c r="B705" s="30" t="s">
        <v>720</v>
      </c>
      <c r="C705" s="30" t="s">
        <v>2633</v>
      </c>
      <c r="D705" s="30">
        <v>4</v>
      </c>
      <c r="E705" s="32" t="s">
        <v>650</v>
      </c>
      <c r="F705" s="37" t="s">
        <v>6854</v>
      </c>
      <c r="G705" s="30"/>
    </row>
    <row r="706" spans="2:7" x14ac:dyDescent="0.4">
      <c r="B706" s="30" t="s">
        <v>720</v>
      </c>
      <c r="C706" s="30" t="s">
        <v>2633</v>
      </c>
      <c r="D706" s="30">
        <v>5</v>
      </c>
      <c r="E706" s="30" t="s">
        <v>2636</v>
      </c>
      <c r="F706" s="37" t="s">
        <v>6854</v>
      </c>
      <c r="G706" s="30"/>
    </row>
    <row r="707" spans="2:7" x14ac:dyDescent="0.4">
      <c r="B707" s="30" t="s">
        <v>720</v>
      </c>
      <c r="C707" s="30" t="s">
        <v>2633</v>
      </c>
      <c r="D707" s="30">
        <v>6</v>
      </c>
      <c r="E707" s="30" t="s">
        <v>884</v>
      </c>
      <c r="F707" s="37" t="s">
        <v>6854</v>
      </c>
      <c r="G707" s="30"/>
    </row>
    <row r="708" spans="2:7" x14ac:dyDescent="0.4">
      <c r="B708" s="30" t="s">
        <v>720</v>
      </c>
      <c r="C708" s="30" t="s">
        <v>2633</v>
      </c>
      <c r="D708" s="30">
        <v>7</v>
      </c>
      <c r="E708" s="30" t="s">
        <v>2639</v>
      </c>
      <c r="F708" s="37" t="s">
        <v>6854</v>
      </c>
      <c r="G708" s="30"/>
    </row>
    <row r="709" spans="2:7" x14ac:dyDescent="0.4">
      <c r="B709" s="30" t="s">
        <v>720</v>
      </c>
      <c r="C709" s="30" t="s">
        <v>2633</v>
      </c>
      <c r="D709" s="30">
        <v>8</v>
      </c>
      <c r="E709" s="30" t="s">
        <v>2641</v>
      </c>
      <c r="F709" s="37" t="s">
        <v>6854</v>
      </c>
      <c r="G709" s="30"/>
    </row>
    <row r="710" spans="2:7" x14ac:dyDescent="0.4">
      <c r="B710" s="30" t="s">
        <v>720</v>
      </c>
      <c r="C710" s="30" t="s">
        <v>2633</v>
      </c>
      <c r="D710" s="30">
        <v>9</v>
      </c>
      <c r="E710" s="30" t="s">
        <v>1541</v>
      </c>
      <c r="F710" s="37" t="s">
        <v>6854</v>
      </c>
      <c r="G710" s="30"/>
    </row>
    <row r="711" spans="2:7" x14ac:dyDescent="0.4">
      <c r="B711" s="30" t="s">
        <v>720</v>
      </c>
      <c r="C711" s="30" t="s">
        <v>2633</v>
      </c>
      <c r="D711" s="30">
        <v>10</v>
      </c>
      <c r="E711" s="30" t="s">
        <v>1664</v>
      </c>
      <c r="F711" s="37" t="s">
        <v>6854</v>
      </c>
      <c r="G711" s="30"/>
    </row>
    <row r="712" spans="2:7" x14ac:dyDescent="0.4">
      <c r="B712" s="30" t="s">
        <v>720</v>
      </c>
      <c r="C712" s="30" t="s">
        <v>2633</v>
      </c>
      <c r="D712" s="30">
        <v>11</v>
      </c>
      <c r="E712" s="30" t="s">
        <v>2644</v>
      </c>
      <c r="F712" s="37" t="s">
        <v>6854</v>
      </c>
      <c r="G712" s="30"/>
    </row>
    <row r="713" spans="2:7" x14ac:dyDescent="0.4">
      <c r="B713" s="30" t="s">
        <v>720</v>
      </c>
      <c r="C713" s="30" t="s">
        <v>2633</v>
      </c>
      <c r="D713" s="30">
        <v>12</v>
      </c>
      <c r="E713" s="30" t="s">
        <v>2648</v>
      </c>
      <c r="F713" s="37" t="s">
        <v>6854</v>
      </c>
      <c r="G713" s="30"/>
    </row>
    <row r="714" spans="2:7" x14ac:dyDescent="0.4">
      <c r="B714" s="30" t="s">
        <v>720</v>
      </c>
      <c r="C714" s="30" t="s">
        <v>2633</v>
      </c>
      <c r="D714" s="30">
        <v>13</v>
      </c>
      <c r="E714" s="32" t="s">
        <v>268</v>
      </c>
      <c r="F714" s="37" t="s">
        <v>6854</v>
      </c>
      <c r="G714" s="30"/>
    </row>
    <row r="715" spans="2:7" x14ac:dyDescent="0.4">
      <c r="B715" s="30" t="s">
        <v>720</v>
      </c>
      <c r="C715" s="30" t="s">
        <v>2633</v>
      </c>
      <c r="D715" s="30">
        <v>14</v>
      </c>
      <c r="E715" s="32" t="s">
        <v>228</v>
      </c>
      <c r="F715" s="37" t="s">
        <v>6854</v>
      </c>
      <c r="G715" s="30"/>
    </row>
    <row r="716" spans="2:7" x14ac:dyDescent="0.4">
      <c r="B716" s="30" t="s">
        <v>720</v>
      </c>
      <c r="C716" s="30" t="s">
        <v>2633</v>
      </c>
      <c r="D716" s="30">
        <v>15</v>
      </c>
      <c r="E716" s="32" t="s">
        <v>281</v>
      </c>
      <c r="F716" s="37" t="s">
        <v>6854</v>
      </c>
      <c r="G716" s="30"/>
    </row>
    <row r="717" spans="2:7" x14ac:dyDescent="0.4">
      <c r="B717" s="30" t="s">
        <v>720</v>
      </c>
      <c r="C717" s="30" t="s">
        <v>2633</v>
      </c>
      <c r="D717" s="30">
        <v>16</v>
      </c>
      <c r="E717" s="32" t="s">
        <v>100</v>
      </c>
      <c r="F717" s="37" t="s">
        <v>6854</v>
      </c>
      <c r="G717" s="30"/>
    </row>
    <row r="718" spans="2:7" x14ac:dyDescent="0.4">
      <c r="B718" s="30" t="s">
        <v>720</v>
      </c>
      <c r="C718" s="30" t="s">
        <v>2633</v>
      </c>
      <c r="D718" s="30">
        <v>17</v>
      </c>
      <c r="E718" s="32" t="s">
        <v>285</v>
      </c>
      <c r="F718" s="37" t="s">
        <v>6854</v>
      </c>
      <c r="G718" s="30"/>
    </row>
    <row r="719" spans="2:7" x14ac:dyDescent="0.4">
      <c r="B719" s="30" t="s">
        <v>720</v>
      </c>
      <c r="C719" s="30" t="s">
        <v>2633</v>
      </c>
      <c r="D719" s="30">
        <v>18</v>
      </c>
      <c r="E719" s="32" t="s">
        <v>288</v>
      </c>
      <c r="F719" s="37" t="s">
        <v>6854</v>
      </c>
      <c r="G719" s="30"/>
    </row>
    <row r="2703" spans="7:7" x14ac:dyDescent="0.4">
      <c r="G2703" s="65"/>
    </row>
    <row r="2706" spans="7:7" x14ac:dyDescent="0.4">
      <c r="G2706" s="65"/>
    </row>
    <row r="2707" spans="7:7" x14ac:dyDescent="0.4">
      <c r="G2707" s="65"/>
    </row>
    <row r="2753" spans="7:7" x14ac:dyDescent="0.4">
      <c r="G2753" s="66"/>
    </row>
    <row r="2754" spans="7:7" x14ac:dyDescent="0.4">
      <c r="G2754" s="66"/>
    </row>
    <row r="2755" spans="7:7" x14ac:dyDescent="0.4">
      <c r="G2755" s="66"/>
    </row>
    <row r="2756" spans="7:7" x14ac:dyDescent="0.4">
      <c r="G2756" s="66"/>
    </row>
    <row r="2761" spans="7:7" x14ac:dyDescent="0.4">
      <c r="G2761" s="66"/>
    </row>
    <row r="2762" spans="7:7" x14ac:dyDescent="0.4">
      <c r="G2762" s="66"/>
    </row>
    <row r="2763" spans="7:7" x14ac:dyDescent="0.4">
      <c r="G2763" s="66"/>
    </row>
    <row r="2764" spans="7:7" x14ac:dyDescent="0.4">
      <c r="G2764" s="66"/>
    </row>
    <row r="2765" spans="7:7" x14ac:dyDescent="0.4">
      <c r="G2765" s="66"/>
    </row>
    <row r="2766" spans="7:7" x14ac:dyDescent="0.4">
      <c r="G2766" s="66"/>
    </row>
    <row r="2767" spans="7:7" x14ac:dyDescent="0.4">
      <c r="G2767" s="66"/>
    </row>
    <row r="2768" spans="7:7" x14ac:dyDescent="0.4">
      <c r="G2768" s="66"/>
    </row>
    <row r="2769" spans="7:7" x14ac:dyDescent="0.4">
      <c r="G2769" s="66"/>
    </row>
    <row r="2770" spans="7:7" x14ac:dyDescent="0.4">
      <c r="G2770" s="66"/>
    </row>
    <row r="2771" spans="7:7" x14ac:dyDescent="0.4">
      <c r="G2771" s="66"/>
    </row>
    <row r="2772" spans="7:7" x14ac:dyDescent="0.4">
      <c r="G2772" s="66"/>
    </row>
    <row r="2881" spans="7:7" x14ac:dyDescent="0.4">
      <c r="G2881" s="65"/>
    </row>
    <row r="2883" spans="7:7" x14ac:dyDescent="0.4">
      <c r="G2883" s="65"/>
    </row>
    <row r="2885" spans="7:7" x14ac:dyDescent="0.4">
      <c r="G2885" s="67"/>
    </row>
    <row r="2886" spans="7:7" x14ac:dyDescent="0.4">
      <c r="G2886" s="67"/>
    </row>
    <row r="2903" spans="7:7" x14ac:dyDescent="0.4">
      <c r="G2903" s="68"/>
    </row>
    <row r="2914" spans="7:7" x14ac:dyDescent="0.4">
      <c r="G2914" s="65"/>
    </row>
    <row r="2916" spans="7:7" x14ac:dyDescent="0.4">
      <c r="G2916" s="65"/>
    </row>
    <row r="2918" spans="7:7" x14ac:dyDescent="0.4">
      <c r="G2918" s="67"/>
    </row>
    <row r="2919" spans="7:7" x14ac:dyDescent="0.4">
      <c r="G2919" s="67"/>
    </row>
    <row r="3025" spans="7:7" x14ac:dyDescent="0.4">
      <c r="G3025" s="65"/>
    </row>
    <row r="3027" spans="7:7" x14ac:dyDescent="0.4">
      <c r="G3027" s="65"/>
    </row>
    <row r="3029" spans="7:7" x14ac:dyDescent="0.4">
      <c r="G3029" s="67"/>
    </row>
    <row r="3030" spans="7:7" x14ac:dyDescent="0.4">
      <c r="G3030" s="67"/>
    </row>
  </sheetData>
  <autoFilter ref="B4:G719" xr:uid="{00000000-0009-0000-0000-000035000000}"/>
  <phoneticPr fontId="8"/>
  <conditionalFormatting sqref="I5:I719">
    <cfRule type="containsText" dxfId="0" priority="1" operator="containsText" text="FALSE">
      <formula>NOT(ISERROR(SEARCH("FALSE",I5)))</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1"/>
  <dimension ref="B2:D102"/>
  <sheetViews>
    <sheetView showGridLines="0" zoomScale="115" zoomScaleNormal="115" workbookViewId="0"/>
  </sheetViews>
  <sheetFormatPr defaultColWidth="9" defaultRowHeight="12" x14ac:dyDescent="0.4"/>
  <cols>
    <col min="1" max="1" width="3.25" style="70" customWidth="1"/>
    <col min="2" max="2" width="11.5" style="71" customWidth="1"/>
    <col min="3" max="3" width="46.5" style="72" customWidth="1"/>
    <col min="4" max="4" width="81.5" style="72" customWidth="1"/>
    <col min="5" max="16384" width="9" style="70"/>
  </cols>
  <sheetData>
    <row r="2" spans="2:4" x14ac:dyDescent="0.4">
      <c r="B2" s="73" t="s">
        <v>6649</v>
      </c>
      <c r="C2" s="79" t="s">
        <v>4884</v>
      </c>
      <c r="D2" s="79" t="s">
        <v>6648</v>
      </c>
    </row>
    <row r="3" spans="2:4" x14ac:dyDescent="0.4">
      <c r="B3" s="74" t="s">
        <v>6661</v>
      </c>
      <c r="C3" s="80" t="str">
        <f>D3&amp;D4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FROM tbl_1 WHERE col_4 = '</v>
      </c>
      <c r="D3" s="80" t="s">
        <v>6678</v>
      </c>
    </row>
    <row r="4" spans="2:4" x14ac:dyDescent="0.4">
      <c r="B4" s="75"/>
      <c r="C4" s="81"/>
      <c r="D4" s="81" t="s">
        <v>6150</v>
      </c>
    </row>
    <row r="5" spans="2:4" x14ac:dyDescent="0.4">
      <c r="B5" s="74" t="s">
        <v>141</v>
      </c>
      <c r="C5" s="80" t="str">
        <f>D5&amp;D6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FROM tbl_4 WHERE col_4 = '</v>
      </c>
      <c r="D5" s="80" t="s">
        <v>6674</v>
      </c>
    </row>
    <row r="6" spans="2:4" x14ac:dyDescent="0.4">
      <c r="B6" s="75"/>
      <c r="C6" s="81"/>
      <c r="D6" s="81" t="s">
        <v>6001</v>
      </c>
    </row>
    <row r="7" spans="2:4" x14ac:dyDescent="0.4">
      <c r="B7" s="74" t="s">
        <v>598</v>
      </c>
      <c r="C7" s="80" t="str">
        <f>D7&amp;D8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FROM tbl_5 WHERE col_4 = '</v>
      </c>
      <c r="D7" s="80" t="s">
        <v>3666</v>
      </c>
    </row>
    <row r="8" spans="2:4" x14ac:dyDescent="0.4">
      <c r="B8" s="75"/>
      <c r="C8" s="81"/>
      <c r="D8" s="81" t="s">
        <v>6812</v>
      </c>
    </row>
    <row r="9" spans="2:4" x14ac:dyDescent="0.4">
      <c r="B9" s="74" t="s">
        <v>4503</v>
      </c>
      <c r="C9" s="80" t="str">
        <f>D9&amp;D10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FROM tbl_6 WHERE col_4 = '</v>
      </c>
      <c r="D9" s="80" t="s">
        <v>679</v>
      </c>
    </row>
    <row r="10" spans="2:4" x14ac:dyDescent="0.4">
      <c r="B10" s="75"/>
      <c r="C10" s="81"/>
      <c r="D10" s="81" t="s">
        <v>6813</v>
      </c>
    </row>
    <row r="11" spans="2:4" x14ac:dyDescent="0.4">
      <c r="B11" s="74" t="s">
        <v>6662</v>
      </c>
      <c r="C11" s="80" t="str">
        <f>D11&amp;D12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FROM tbl_7 WHERE col_4 = '</v>
      </c>
      <c r="D11" s="80" t="s">
        <v>6675</v>
      </c>
    </row>
    <row r="12" spans="2:4" x14ac:dyDescent="0.4">
      <c r="B12" s="75"/>
      <c r="C12" s="81"/>
      <c r="D12" s="81" t="s">
        <v>6814</v>
      </c>
    </row>
    <row r="13" spans="2:4" x14ac:dyDescent="0.4">
      <c r="B13" s="74" t="s">
        <v>6140</v>
      </c>
      <c r="C13" s="80" t="str">
        <f>D13&amp;D14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FROM tbl_8 WHERE col_4 = '</v>
      </c>
      <c r="D13" s="80" t="s">
        <v>6676</v>
      </c>
    </row>
    <row r="14" spans="2:4" x14ac:dyDescent="0.4">
      <c r="B14" s="75"/>
      <c r="C14" s="81"/>
      <c r="D14" s="81" t="s">
        <v>2839</v>
      </c>
    </row>
    <row r="15" spans="2:4" x14ac:dyDescent="0.4">
      <c r="B15" s="74" t="s">
        <v>584</v>
      </c>
      <c r="C15" s="80" t="str">
        <f>D15&amp;D16</f>
        <v>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 FROM tbl_9 WHERE col_4 = '</v>
      </c>
      <c r="D15" s="80" t="s">
        <v>1715</v>
      </c>
    </row>
    <row r="16" spans="2:4" x14ac:dyDescent="0.4">
      <c r="B16" s="75"/>
      <c r="C16" s="81"/>
      <c r="D16" s="81" t="s">
        <v>2004</v>
      </c>
    </row>
    <row r="17" spans="2:4" x14ac:dyDescent="0.4">
      <c r="B17" s="74" t="s">
        <v>509</v>
      </c>
      <c r="C17" s="80" t="str">
        <f>D17&amp;D18</f>
        <v>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 FROM tbl_9 WHERE col_4 = '</v>
      </c>
      <c r="D17" s="80" t="s">
        <v>2586</v>
      </c>
    </row>
    <row r="18" spans="2:4" x14ac:dyDescent="0.4">
      <c r="B18" s="75"/>
      <c r="C18" s="81"/>
      <c r="D18" s="81" t="s">
        <v>2004</v>
      </c>
    </row>
    <row r="19" spans="2:4" x14ac:dyDescent="0.4">
      <c r="B19" s="74" t="s">
        <v>6997</v>
      </c>
      <c r="C19" s="80" t="str">
        <f>D19&amp;D20</f>
        <v>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 FROM tbl_9 WHERE col_4 = '</v>
      </c>
      <c r="D19" s="80" t="s">
        <v>7046</v>
      </c>
    </row>
    <row r="20" spans="2:4" x14ac:dyDescent="0.4">
      <c r="B20" s="75"/>
      <c r="C20" s="81"/>
      <c r="D20" s="81" t="s">
        <v>2004</v>
      </c>
    </row>
    <row r="21" spans="2:4" x14ac:dyDescent="0.4">
      <c r="B21" s="74" t="s">
        <v>3367</v>
      </c>
      <c r="C21" s="80" t="str">
        <f>D21&amp;D22</f>
        <v>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 FROM tbl_9 WHERE col_4 = '</v>
      </c>
      <c r="D21" s="80" t="s">
        <v>7047</v>
      </c>
    </row>
    <row r="22" spans="2:4" x14ac:dyDescent="0.4">
      <c r="B22" s="75"/>
      <c r="C22" s="81"/>
      <c r="D22" s="81" t="s">
        <v>2004</v>
      </c>
    </row>
    <row r="23" spans="2:4" x14ac:dyDescent="0.4">
      <c r="B23" s="74" t="s">
        <v>7045</v>
      </c>
      <c r="C23" s="80" t="str">
        <f>D23&amp;D24</f>
        <v>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 FROM tbl_9 WHERE col_4 = '</v>
      </c>
      <c r="D23" s="80" t="s">
        <v>586</v>
      </c>
    </row>
    <row r="24" spans="2:4" x14ac:dyDescent="0.4">
      <c r="B24" s="75"/>
      <c r="C24" s="81"/>
      <c r="D24" s="81" t="s">
        <v>2004</v>
      </c>
    </row>
    <row r="25" spans="2:4" x14ac:dyDescent="0.4">
      <c r="B25" s="74" t="s">
        <v>4900</v>
      </c>
      <c r="C25" s="80" t="str">
        <f>D25&amp;D26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FROM tbl_13 WHERE col_4 = '</v>
      </c>
      <c r="D25" s="80" t="s">
        <v>2548</v>
      </c>
    </row>
    <row r="26" spans="2:4" x14ac:dyDescent="0.4">
      <c r="B26" s="75"/>
      <c r="C26" s="81"/>
      <c r="D26" s="81" t="s">
        <v>6804</v>
      </c>
    </row>
    <row r="27" spans="2:4" x14ac:dyDescent="0.4">
      <c r="B27" s="74" t="s">
        <v>6664</v>
      </c>
      <c r="C27" s="80" t="str">
        <f>D27&amp;D28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FROM tbl_16 WHERE col_4 = '</v>
      </c>
      <c r="D27" s="80" t="s">
        <v>6679</v>
      </c>
    </row>
    <row r="28" spans="2:4" x14ac:dyDescent="0.4">
      <c r="B28" s="75"/>
      <c r="C28" s="81"/>
      <c r="D28" s="81" t="s">
        <v>6818</v>
      </c>
    </row>
    <row r="29" spans="2:4" x14ac:dyDescent="0.4">
      <c r="B29" s="74" t="s">
        <v>699</v>
      </c>
      <c r="C29" s="80" t="str">
        <f>D29&amp;D30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FROM tbl_22 WHERE col_4 = '</v>
      </c>
      <c r="D29" s="80" t="s">
        <v>7041</v>
      </c>
    </row>
    <row r="30" spans="2:4" x14ac:dyDescent="0.4">
      <c r="B30" s="75"/>
      <c r="C30" s="81"/>
      <c r="D30" s="81" t="s">
        <v>3619</v>
      </c>
    </row>
    <row r="31" spans="2:4" x14ac:dyDescent="0.4">
      <c r="B31" s="74" t="s">
        <v>1281</v>
      </c>
      <c r="C31" s="80" t="str">
        <f>D31&amp;D32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FROM tbl_24 WHERE col_4 = '</v>
      </c>
      <c r="D31" s="80" t="s">
        <v>7042</v>
      </c>
    </row>
    <row r="32" spans="2:4" x14ac:dyDescent="0.4">
      <c r="B32" s="75"/>
      <c r="C32" s="81"/>
      <c r="D32" s="81" t="s">
        <v>6821</v>
      </c>
    </row>
    <row r="33" spans="2:4" x14ac:dyDescent="0.4">
      <c r="B33" s="74" t="s">
        <v>6665</v>
      </c>
      <c r="C33" s="80" t="str">
        <f>D33&amp;D34</f>
        <v>SELECT col_1, col_2, col_3, col_4, col_5, col_6, col_7, col_8, col_9, col_10, col_11, col_12, col_13, col_14, col_15, col_16, col_17, col_18, col_19, col_20, col_21, col_22, col_23, col_24, col_25, col_26, col_27, col_28, col_29, col_30, col_31, col_32, col_33 FROM tbl_25 WHERE col_4 = '</v>
      </c>
      <c r="D33" s="80" t="s">
        <v>225</v>
      </c>
    </row>
    <row r="34" spans="2:4" x14ac:dyDescent="0.4">
      <c r="B34" s="75"/>
      <c r="C34" s="81"/>
      <c r="D34" s="81" t="s">
        <v>4680</v>
      </c>
    </row>
    <row r="35" spans="2:4" x14ac:dyDescent="0.4">
      <c r="B35" s="74" t="s">
        <v>6666</v>
      </c>
      <c r="C35" s="80" t="str">
        <f>D35&amp;D36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FROM tbl_26 WHERE col_4 = '</v>
      </c>
      <c r="D35" s="80" t="s">
        <v>5073</v>
      </c>
    </row>
    <row r="36" spans="2:4" x14ac:dyDescent="0.4">
      <c r="B36" s="75"/>
      <c r="C36" s="81"/>
      <c r="D36" s="81" t="s">
        <v>6822</v>
      </c>
    </row>
    <row r="37" spans="2:4" x14ac:dyDescent="0.4">
      <c r="B37" s="74" t="s">
        <v>6667</v>
      </c>
      <c r="C37" s="80" t="str">
        <f>D37&amp;D38</f>
        <v>SELECT col_1, col_2, col_3, col_4, col_5, col_6, col_7, col_8, col_9, col_10, col_11, col_12, col_13, col_14, col_15, col_16, col_17, col_18, col_19, col_20, col_21, col_22, col_23, col_24, col_25, col_26 FROM tbl_27 WHERE col_4 = '</v>
      </c>
      <c r="D37" s="80" t="s">
        <v>6807</v>
      </c>
    </row>
    <row r="38" spans="2:4" x14ac:dyDescent="0.4">
      <c r="B38" s="75"/>
      <c r="C38" s="81"/>
      <c r="D38" s="81" t="s">
        <v>236</v>
      </c>
    </row>
    <row r="39" spans="2:4" x14ac:dyDescent="0.4">
      <c r="B39" s="74" t="s">
        <v>6668</v>
      </c>
      <c r="C39" s="80" t="str">
        <f>D39&amp;D40</f>
        <v>SELECT col_1, col_2, col_3, col_4, col_5, col_6, col_7, col_8, col_9, col_10, col_11, col_12, col_13, col_14, col_15, col_16, col_17, col_18, col_19, col_20, col_21, col_22, col_23, col_24, col_25, col_26, col_27, col_28, col_29 FROM tbl_28 WHERE col_4 = '</v>
      </c>
      <c r="D39" s="80" t="s">
        <v>6680</v>
      </c>
    </row>
    <row r="40" spans="2:4" x14ac:dyDescent="0.4">
      <c r="B40" s="75"/>
      <c r="C40" s="81"/>
      <c r="D40" s="81" t="s">
        <v>6823</v>
      </c>
    </row>
    <row r="41" spans="2:4" x14ac:dyDescent="0.4">
      <c r="B41" s="74" t="s">
        <v>2466</v>
      </c>
      <c r="C41" s="80" t="str">
        <f>D41&amp;D42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FROM tbl_29 WHERE col_4 = '</v>
      </c>
      <c r="D41" s="80" t="s">
        <v>3886</v>
      </c>
    </row>
    <row r="42" spans="2:4" x14ac:dyDescent="0.4">
      <c r="B42" s="75"/>
      <c r="C42" s="81"/>
      <c r="D42" s="81" t="s">
        <v>1136</v>
      </c>
    </row>
    <row r="43" spans="2:4" x14ac:dyDescent="0.4">
      <c r="B43" s="74" t="s">
        <v>5196</v>
      </c>
      <c r="C43" s="80" t="str">
        <f>D43&amp;D44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FROM tbl_30 WHERE col_4 = '</v>
      </c>
      <c r="D43" s="80" t="s">
        <v>1363</v>
      </c>
    </row>
    <row r="44" spans="2:4" x14ac:dyDescent="0.4">
      <c r="B44" s="75"/>
      <c r="C44" s="81"/>
      <c r="D44" s="81" t="s">
        <v>6824</v>
      </c>
    </row>
    <row r="45" spans="2:4" x14ac:dyDescent="0.4">
      <c r="B45" s="74" t="s">
        <v>6670</v>
      </c>
      <c r="C45" s="80" t="str">
        <f>D45&amp;D46</f>
        <v>SELECT col_1, col_2, col_3, col_4, col_5, col_6, col_7, col_8, col_9, col_10, col_11, col_12, col_13, col_14, col_15, col_16, col_17, col_18, col_19, col_20, col_21, col_22, col_23, col_24, col_25, col_26, col_27, col_28, col_29 FROM tbl_31 WHERE col_4 = '</v>
      </c>
      <c r="D45" s="80" t="s">
        <v>6680</v>
      </c>
    </row>
    <row r="46" spans="2:4" x14ac:dyDescent="0.4">
      <c r="B46" s="75"/>
      <c r="C46" s="81"/>
      <c r="D46" s="81" t="s">
        <v>4574</v>
      </c>
    </row>
    <row r="47" spans="2:4" x14ac:dyDescent="0.4">
      <c r="B47" s="74" t="s">
        <v>1838</v>
      </c>
      <c r="C47" s="80" t="str">
        <f>D47&amp;D48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 FROM tbl_34 WHERE col_4 = '</v>
      </c>
      <c r="D47" s="80" t="s">
        <v>5184</v>
      </c>
    </row>
    <row r="48" spans="2:4" x14ac:dyDescent="0.4">
      <c r="B48" s="75"/>
      <c r="C48" s="81"/>
      <c r="D48" s="81" t="s">
        <v>863</v>
      </c>
    </row>
    <row r="49" spans="2:4" x14ac:dyDescent="0.4">
      <c r="B49" s="74" t="s">
        <v>6671</v>
      </c>
      <c r="C49" s="80" t="str">
        <f>D49&amp;D50</f>
        <v>SELECT col_1, col_2, col_3, col_4, col_5, col_6, col_7, col_8, col_9, col_10, col_11, col_12, col_13, col_14, col_15, col_16 FROM tbl_35 WHERE col_4 = '</v>
      </c>
      <c r="D49" s="80" t="s">
        <v>6681</v>
      </c>
    </row>
    <row r="50" spans="2:4" x14ac:dyDescent="0.4">
      <c r="B50" s="75"/>
      <c r="C50" s="81"/>
      <c r="D50" s="81" t="s">
        <v>5668</v>
      </c>
    </row>
    <row r="51" spans="2:4" x14ac:dyDescent="0.4">
      <c r="B51" s="74" t="s">
        <v>6673</v>
      </c>
      <c r="C51" s="80" t="str">
        <f>D51&amp;D52</f>
        <v>SELECT col_1, col_2, col_3, col_4, col_5, col_6, col_7, col_8, col_9, col_10, col_11, col_12, col_13, col_14, col_15, col_16, col_17, col_18, col_19, col_20, col_21, col_22, col_23, col_24, col_25, col_26, col_27, col_28, col_29, col_30, col_31, col_32, col_33, col_34, col_35, col_36, col_37, col_38 FROM tbl_36 WHERE col_4 = '</v>
      </c>
      <c r="D51" s="80" t="s">
        <v>6682</v>
      </c>
    </row>
    <row r="52" spans="2:4" x14ac:dyDescent="0.4">
      <c r="B52" s="75"/>
      <c r="C52" s="81"/>
      <c r="D52" s="81" t="s">
        <v>95</v>
      </c>
    </row>
    <row r="53" spans="2:4" x14ac:dyDescent="0.4">
      <c r="B53" s="74" t="s">
        <v>2510</v>
      </c>
      <c r="C53" s="80" t="str">
        <f>D53&amp;D54</f>
        <v>SELECT col_1, col_2, col_3, col_4, col_5, col_6, col_7, col_8, col_9, col_10, col_11, col_12, col_13, col_14, col_15, col_16, col_17, col_18 FROM tbl_38 WHERE col_4 = '</v>
      </c>
      <c r="D53" s="80" t="s">
        <v>3807</v>
      </c>
    </row>
    <row r="54" spans="2:4" x14ac:dyDescent="0.4">
      <c r="B54" s="75"/>
      <c r="C54" s="81"/>
      <c r="D54" s="81" t="s">
        <v>4448</v>
      </c>
    </row>
    <row r="55" spans="2:4" x14ac:dyDescent="0.4">
      <c r="B55" s="76" t="s">
        <v>2429</v>
      </c>
      <c r="C55" s="80" t="str">
        <f>D55&amp;D56&amp;D57</f>
        <v>SELECT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FROM tbl_2 WHERE col_4 = '</v>
      </c>
      <c r="D55" s="83" t="s">
        <v>4347</v>
      </c>
    </row>
    <row r="56" spans="2:4" x14ac:dyDescent="0.4">
      <c r="B56" s="77"/>
      <c r="C56" s="82"/>
      <c r="D56" s="82" t="s">
        <v>6827</v>
      </c>
    </row>
    <row r="57" spans="2:4" x14ac:dyDescent="0.4">
      <c r="B57" s="78"/>
      <c r="C57" s="81"/>
      <c r="D57" s="84" t="s">
        <v>6810</v>
      </c>
    </row>
    <row r="58" spans="2:4" x14ac:dyDescent="0.4">
      <c r="B58" s="76" t="s">
        <v>6651</v>
      </c>
      <c r="C58" s="80" t="str">
        <f>D58&amp;D59&amp;D60</f>
        <v>SELECT col_3, col_5, col_6, col_7, col_8, col_9, col_10, col_11, col_12, col_13, col_14, col_15, col_16, col_17, col_18, col_19, col_20, col_21, col_22, col_23, col_24, col_25, col_26, col_27, col_28, col_29, col_30, col_31, col_32, col_33, col_34, col_35, col_36, col_37, col_38 FROM tbl_3 WHERE col_4 = '</v>
      </c>
      <c r="D58" s="83" t="s">
        <v>4347</v>
      </c>
    </row>
    <row r="59" spans="2:4" x14ac:dyDescent="0.4">
      <c r="B59" s="77"/>
      <c r="C59" s="82"/>
      <c r="D59" s="82" t="s">
        <v>6834</v>
      </c>
    </row>
    <row r="60" spans="2:4" x14ac:dyDescent="0.4">
      <c r="B60" s="78"/>
      <c r="C60" s="81"/>
      <c r="D60" s="84" t="s">
        <v>6811</v>
      </c>
    </row>
    <row r="61" spans="2:4" x14ac:dyDescent="0.4">
      <c r="B61" s="76" t="s">
        <v>4853</v>
      </c>
      <c r="C61" s="80" t="str">
        <f>D61&amp;D62&amp;D63</f>
        <v>SELECT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 FROM tbl_10 WHERE col_4 = '</v>
      </c>
      <c r="D61" s="83" t="s">
        <v>4347</v>
      </c>
    </row>
    <row r="62" spans="2:4" x14ac:dyDescent="0.4">
      <c r="B62" s="77"/>
      <c r="C62" s="82"/>
      <c r="D62" s="82" t="s">
        <v>6832</v>
      </c>
    </row>
    <row r="63" spans="2:4" x14ac:dyDescent="0.4">
      <c r="B63" s="78"/>
      <c r="C63" s="81"/>
      <c r="D63" s="84" t="s">
        <v>6815</v>
      </c>
    </row>
    <row r="64" spans="2:4" x14ac:dyDescent="0.4">
      <c r="B64" s="76" t="s">
        <v>3879</v>
      </c>
      <c r="C64" s="80" t="str">
        <f>D64&amp;D65&amp;D66</f>
        <v>SELECT col_3, col_5, '○' FROM tbl_11 WHERE col_4 = '</v>
      </c>
      <c r="D64" s="83" t="s">
        <v>4347</v>
      </c>
    </row>
    <row r="65" spans="2:4" x14ac:dyDescent="0.4">
      <c r="B65" s="77"/>
      <c r="C65" s="82"/>
      <c r="D65" s="82" t="s">
        <v>6833</v>
      </c>
    </row>
    <row r="66" spans="2:4" x14ac:dyDescent="0.4">
      <c r="B66" s="78"/>
      <c r="C66" s="81"/>
      <c r="D66" s="84" t="s">
        <v>6816</v>
      </c>
    </row>
    <row r="67" spans="2:4" x14ac:dyDescent="0.4">
      <c r="B67" s="76" t="s">
        <v>6652</v>
      </c>
      <c r="C67" s="80" t="str">
        <f>D67&amp;D68&amp;D69</f>
        <v>SELECT col_3, col_5, col_6, '○', col_7, col_8, col_9 FROM tbl_12 WHERE col_4 = '</v>
      </c>
      <c r="D67" s="83" t="s">
        <v>4347</v>
      </c>
    </row>
    <row r="68" spans="2:4" x14ac:dyDescent="0.4">
      <c r="B68" s="77"/>
      <c r="C68" s="82"/>
      <c r="D68" s="82" t="s">
        <v>6831</v>
      </c>
    </row>
    <row r="69" spans="2:4" x14ac:dyDescent="0.4">
      <c r="B69" s="78"/>
      <c r="C69" s="81"/>
      <c r="D69" s="84" t="s">
        <v>6817</v>
      </c>
    </row>
    <row r="70" spans="2:4" x14ac:dyDescent="0.4">
      <c r="B70" s="76" t="s">
        <v>6653</v>
      </c>
      <c r="C70" s="80" t="str">
        <f>D70&amp;D71&amp;D72</f>
        <v>SELECT col_3, col_5, col_6, '○', col_7, col_8, col_9, col_10, col_11, col_12, col_13, col_14, col_15, col_16, col_17, col_18, col_19, col_20, col_21, col_22 FROM tbl_14 WHERE col_4 = '</v>
      </c>
      <c r="D70" s="83" t="s">
        <v>4347</v>
      </c>
    </row>
    <row r="71" spans="2:4" x14ac:dyDescent="0.4">
      <c r="B71" s="77"/>
      <c r="C71" s="82"/>
      <c r="D71" s="82" t="s">
        <v>6828</v>
      </c>
    </row>
    <row r="72" spans="2:4" x14ac:dyDescent="0.4">
      <c r="B72" s="78"/>
      <c r="C72" s="81"/>
      <c r="D72" s="84" t="s">
        <v>1670</v>
      </c>
    </row>
    <row r="73" spans="2:4" x14ac:dyDescent="0.4">
      <c r="B73" s="76" t="s">
        <v>6654</v>
      </c>
      <c r="C73" s="80" t="str">
        <f>D73&amp;D74&amp;D75</f>
        <v>SELECT col_3, col_5, '○', col_6, col_7, col_8 FROM tbl_15 WHERE col_4 = '</v>
      </c>
      <c r="D73" s="83" t="s">
        <v>4347</v>
      </c>
    </row>
    <row r="74" spans="2:4" x14ac:dyDescent="0.4">
      <c r="B74" s="77"/>
      <c r="C74" s="82"/>
      <c r="D74" s="82" t="s">
        <v>839</v>
      </c>
    </row>
    <row r="75" spans="2:4" x14ac:dyDescent="0.4">
      <c r="B75" s="78"/>
      <c r="C75" s="81"/>
      <c r="D75" s="84" t="s">
        <v>6663</v>
      </c>
    </row>
    <row r="76" spans="2:4" x14ac:dyDescent="0.4">
      <c r="B76" s="76" t="s">
        <v>203</v>
      </c>
      <c r="C76" s="80" t="str">
        <f>D76&amp;D77&amp;D78</f>
        <v>SELECT col_3, col_5, col_6, '○', col_7, col_8 FROM tbl_17 WHERE col_4 = '</v>
      </c>
      <c r="D76" s="83" t="s">
        <v>4347</v>
      </c>
    </row>
    <row r="77" spans="2:4" x14ac:dyDescent="0.4">
      <c r="B77" s="77"/>
      <c r="C77" s="82"/>
      <c r="D77" s="82" t="s">
        <v>7099</v>
      </c>
    </row>
    <row r="78" spans="2:4" x14ac:dyDescent="0.4">
      <c r="B78" s="78"/>
      <c r="C78" s="81"/>
      <c r="D78" s="84" t="s">
        <v>5546</v>
      </c>
    </row>
    <row r="79" spans="2:4" x14ac:dyDescent="0.4">
      <c r="B79" s="76" t="s">
        <v>6655</v>
      </c>
      <c r="C79" s="80" t="str">
        <f>D79&amp;D80&amp;D81</f>
        <v>SELECT col_3, col_5, col_6, col_7, col_8, col_9, col_10, col_11, col_12, col_13, col_14, col_15, col_16, col_17, col_18, col_19, col_20 FROM tbl_18 WHERE col_4 = '</v>
      </c>
      <c r="D79" s="83" t="s">
        <v>4347</v>
      </c>
    </row>
    <row r="80" spans="2:4" x14ac:dyDescent="0.4">
      <c r="B80" s="77"/>
      <c r="C80" s="82"/>
      <c r="D80" s="82" t="s">
        <v>264</v>
      </c>
    </row>
    <row r="81" spans="2:4" x14ac:dyDescent="0.4">
      <c r="B81" s="78"/>
      <c r="C81" s="81"/>
      <c r="D81" s="84" t="s">
        <v>3008</v>
      </c>
    </row>
    <row r="82" spans="2:4" x14ac:dyDescent="0.4">
      <c r="B82" s="76" t="s">
        <v>6656</v>
      </c>
      <c r="C82" s="80" t="str">
        <f>D82&amp;D83&amp;D84</f>
        <v>SELECT col_3, col_5, col_6, col_7 FROM tbl_19 WHERE col_4 = '</v>
      </c>
      <c r="D82" s="83" t="s">
        <v>4347</v>
      </c>
    </row>
    <row r="83" spans="2:4" x14ac:dyDescent="0.4">
      <c r="B83" s="77"/>
      <c r="C83" s="82"/>
      <c r="D83" s="82" t="s">
        <v>6829</v>
      </c>
    </row>
    <row r="84" spans="2:4" x14ac:dyDescent="0.4">
      <c r="B84" s="78"/>
      <c r="C84" s="81"/>
      <c r="D84" s="84" t="s">
        <v>6819</v>
      </c>
    </row>
    <row r="85" spans="2:4" x14ac:dyDescent="0.4">
      <c r="B85" s="76" t="s">
        <v>6657</v>
      </c>
      <c r="C85" s="80" t="str">
        <f>D85&amp;D86&amp;D87</f>
        <v>SELECT col_3, col_5, '○', col_6, col_7, col_8, col_9, col_10, col_11, col_12, col_13, col_14, col_15, col_16, col_17, col_18, col_19 FROM tbl_20 WHERE col_4 = '</v>
      </c>
      <c r="D85" s="83" t="s">
        <v>4347</v>
      </c>
    </row>
    <row r="86" spans="2:4" x14ac:dyDescent="0.4">
      <c r="B86" s="77"/>
      <c r="C86" s="82"/>
      <c r="D86" s="82" t="s">
        <v>5557</v>
      </c>
    </row>
    <row r="87" spans="2:4" x14ac:dyDescent="0.4">
      <c r="B87" s="78"/>
      <c r="C87" s="81"/>
      <c r="D87" s="84" t="s">
        <v>6551</v>
      </c>
    </row>
    <row r="88" spans="2:4" x14ac:dyDescent="0.4">
      <c r="B88" s="76" t="s">
        <v>1898</v>
      </c>
      <c r="C88" s="80" t="str">
        <f>D88&amp;D89&amp;D90</f>
        <v>SELECT col_3, col_5, col_6, col_7, col_8, col_9, col_10, col_11, col_12, col_13, col_14 FROM tbl_21 WHERE col_4 = '</v>
      </c>
      <c r="D88" s="83" t="s">
        <v>4347</v>
      </c>
    </row>
    <row r="89" spans="2:4" x14ac:dyDescent="0.4">
      <c r="B89" s="77"/>
      <c r="C89" s="82"/>
      <c r="D89" s="82" t="s">
        <v>1260</v>
      </c>
    </row>
    <row r="90" spans="2:4" x14ac:dyDescent="0.4">
      <c r="B90" s="78"/>
      <c r="C90" s="81"/>
      <c r="D90" s="84" t="s">
        <v>512</v>
      </c>
    </row>
    <row r="91" spans="2:4" x14ac:dyDescent="0.4">
      <c r="B91" s="76" t="s">
        <v>1347</v>
      </c>
      <c r="C91" s="80" t="str">
        <f>D91&amp;D92&amp;D93</f>
        <v>SELECT col_3, col_5, '○', col_6 FROM tbl_23 WHERE col_4 = '</v>
      </c>
      <c r="D91" s="83" t="s">
        <v>4347</v>
      </c>
    </row>
    <row r="92" spans="2:4" x14ac:dyDescent="0.4">
      <c r="B92" s="77"/>
      <c r="C92" s="82"/>
      <c r="D92" s="82" t="s">
        <v>2244</v>
      </c>
    </row>
    <row r="93" spans="2:4" x14ac:dyDescent="0.4">
      <c r="B93" s="78"/>
      <c r="C93" s="81"/>
      <c r="D93" s="84" t="s">
        <v>6820</v>
      </c>
    </row>
    <row r="94" spans="2:4" x14ac:dyDescent="0.4">
      <c r="B94" s="76" t="s">
        <v>287</v>
      </c>
      <c r="C94" s="80" t="str">
        <f>D94&amp;D95&amp;D96</f>
        <v>SELECT col_3, col_5, '○', col_6 FROM tbl_32 WHERE col_4 = '</v>
      </c>
      <c r="D94" s="83" t="s">
        <v>4347</v>
      </c>
    </row>
    <row r="95" spans="2:4" x14ac:dyDescent="0.4">
      <c r="B95" s="77"/>
      <c r="C95" s="82"/>
      <c r="D95" s="82" t="s">
        <v>2244</v>
      </c>
    </row>
    <row r="96" spans="2:4" x14ac:dyDescent="0.4">
      <c r="B96" s="78"/>
      <c r="C96" s="81"/>
      <c r="D96" s="84" t="s">
        <v>6825</v>
      </c>
    </row>
    <row r="97" spans="2:4" x14ac:dyDescent="0.4">
      <c r="B97" s="76" t="s">
        <v>6658</v>
      </c>
      <c r="C97" s="80" t="str">
        <f>D97&amp;D98&amp;D99</f>
        <v>SELECT col_3, col_5, col_6, col_7, col_8, col_9, col_10, col_11, col_12, col_13, col_14 FROM tbl_33 WHERE col_4 = '</v>
      </c>
      <c r="D97" s="83" t="s">
        <v>4347</v>
      </c>
    </row>
    <row r="98" spans="2:4" x14ac:dyDescent="0.4">
      <c r="B98" s="77"/>
      <c r="C98" s="82"/>
      <c r="D98" s="82" t="s">
        <v>1260</v>
      </c>
    </row>
    <row r="99" spans="2:4" x14ac:dyDescent="0.4">
      <c r="B99" s="78"/>
      <c r="C99" s="81"/>
      <c r="D99" s="84" t="s">
        <v>6826</v>
      </c>
    </row>
    <row r="100" spans="2:4" x14ac:dyDescent="0.4">
      <c r="B100" s="76" t="s">
        <v>4281</v>
      </c>
      <c r="C100" s="80" t="str">
        <f>D100&amp;D101&amp;D102</f>
        <v>SELECT col_3, col_5, col_6, col_7, col_8, col_9, col_10, col_11, col_12, col_13, col_14, col_15, col_16 FROM tbl_37 WHERE col_4 = '</v>
      </c>
      <c r="D100" s="83" t="s">
        <v>4347</v>
      </c>
    </row>
    <row r="101" spans="2:4" x14ac:dyDescent="0.4">
      <c r="B101" s="77"/>
      <c r="C101" s="82"/>
      <c r="D101" s="82" t="s">
        <v>6830</v>
      </c>
    </row>
    <row r="102" spans="2:4" x14ac:dyDescent="0.4">
      <c r="B102" s="78"/>
      <c r="C102" s="81"/>
      <c r="D102" s="84" t="s">
        <v>5984</v>
      </c>
    </row>
  </sheetData>
  <phoneticPr fontId="8"/>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1:F80"/>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40.125" style="42" customWidth="1"/>
    <col min="3" max="4" width="3.125" style="42" hidden="1" customWidth="1"/>
    <col min="5" max="5" width="6.5" style="42" bestFit="1" customWidth="1"/>
    <col min="6" max="6" width="3.5" style="55"/>
    <col min="7" max="16384" width="3.5" style="42"/>
  </cols>
  <sheetData>
    <row r="1" spans="2:6" x14ac:dyDescent="0.4">
      <c r="B1" s="43" t="s">
        <v>3968</v>
      </c>
      <c r="C1" s="45"/>
      <c r="D1" s="45"/>
    </row>
    <row r="2" spans="2:6" x14ac:dyDescent="0.4">
      <c r="B2" s="44" t="s">
        <v>4995</v>
      </c>
      <c r="C2" s="45"/>
      <c r="D2" s="45"/>
    </row>
    <row r="3" spans="2:6" x14ac:dyDescent="0.4">
      <c r="B3" s="52" t="s">
        <v>3443</v>
      </c>
      <c r="C3" s="45"/>
      <c r="D3" s="45"/>
    </row>
    <row r="4" spans="2:6" ht="106.5" x14ac:dyDescent="0.4">
      <c r="B4" s="48" t="s">
        <v>3925</v>
      </c>
      <c r="C4" s="46" t="s">
        <v>4618</v>
      </c>
      <c r="D4" s="46" t="s">
        <v>2860</v>
      </c>
      <c r="E4" s="48" t="s">
        <v>905</v>
      </c>
      <c r="F4" s="53" t="s">
        <v>1987</v>
      </c>
    </row>
    <row r="5" spans="2:6" x14ac:dyDescent="0.4">
      <c r="B5" s="30" t="s">
        <v>812</v>
      </c>
      <c r="C5" s="30"/>
      <c r="D5" s="30" t="s">
        <v>7124</v>
      </c>
      <c r="E5" s="30" t="s">
        <v>811</v>
      </c>
      <c r="F5" s="37"/>
    </row>
    <row r="6" spans="2:6" x14ac:dyDescent="0.4">
      <c r="B6" s="30" t="s">
        <v>818</v>
      </c>
      <c r="C6" s="30"/>
      <c r="D6" s="30" t="s">
        <v>7124</v>
      </c>
      <c r="E6" s="30" t="s">
        <v>814</v>
      </c>
      <c r="F6" s="37"/>
    </row>
    <row r="7" spans="2:6" x14ac:dyDescent="0.4">
      <c r="B7" s="30" t="s">
        <v>820</v>
      </c>
      <c r="C7" s="30"/>
      <c r="D7" s="30" t="s">
        <v>7124</v>
      </c>
      <c r="E7" s="30" t="s">
        <v>471</v>
      </c>
      <c r="F7" s="37"/>
    </row>
    <row r="8" spans="2:6" x14ac:dyDescent="0.4">
      <c r="B8" s="30" t="s">
        <v>824</v>
      </c>
      <c r="C8" s="30"/>
      <c r="D8" s="30" t="s">
        <v>7124</v>
      </c>
      <c r="E8" s="30" t="s">
        <v>446</v>
      </c>
      <c r="F8" s="37"/>
    </row>
    <row r="9" spans="2:6" x14ac:dyDescent="0.4">
      <c r="B9" s="30" t="s">
        <v>60</v>
      </c>
      <c r="C9" s="30"/>
      <c r="D9" s="30" t="s">
        <v>7124</v>
      </c>
      <c r="E9" s="30" t="s">
        <v>800</v>
      </c>
      <c r="F9" s="37"/>
    </row>
    <row r="10" spans="2:6" x14ac:dyDescent="0.4">
      <c r="B10" s="30" t="s">
        <v>205</v>
      </c>
      <c r="C10" s="30"/>
      <c r="D10" s="30" t="s">
        <v>7124</v>
      </c>
      <c r="E10" s="30" t="s">
        <v>833</v>
      </c>
      <c r="F10" s="37"/>
    </row>
    <row r="11" spans="2:6" x14ac:dyDescent="0.4">
      <c r="B11" s="30" t="s">
        <v>733</v>
      </c>
      <c r="C11" s="30"/>
      <c r="D11" s="30" t="s">
        <v>7124</v>
      </c>
      <c r="E11" s="30" t="s">
        <v>836</v>
      </c>
      <c r="F11" s="37"/>
    </row>
    <row r="12" spans="2:6" x14ac:dyDescent="0.4">
      <c r="B12" s="30" t="s">
        <v>589</v>
      </c>
      <c r="C12" s="30"/>
      <c r="D12" s="30" t="s">
        <v>7124</v>
      </c>
      <c r="E12" s="30" t="s">
        <v>844</v>
      </c>
      <c r="F12" s="37"/>
    </row>
    <row r="13" spans="2:6" x14ac:dyDescent="0.4">
      <c r="B13" s="30" t="s">
        <v>848</v>
      </c>
      <c r="C13" s="30"/>
      <c r="D13" s="30" t="s">
        <v>7124</v>
      </c>
      <c r="E13" s="30" t="s">
        <v>845</v>
      </c>
      <c r="F13" s="37"/>
    </row>
    <row r="14" spans="2:6" x14ac:dyDescent="0.4">
      <c r="B14" s="30" t="s">
        <v>483</v>
      </c>
      <c r="C14" s="30"/>
      <c r="D14" s="30" t="s">
        <v>7124</v>
      </c>
      <c r="E14" s="30" t="s">
        <v>853</v>
      </c>
      <c r="F14" s="37"/>
    </row>
    <row r="15" spans="2:6" x14ac:dyDescent="0.4">
      <c r="B15" s="30" t="s">
        <v>488</v>
      </c>
      <c r="C15" s="30"/>
      <c r="D15" s="30" t="s">
        <v>7124</v>
      </c>
      <c r="E15" s="30" t="s">
        <v>856</v>
      </c>
      <c r="F15" s="37"/>
    </row>
    <row r="16" spans="2:6" x14ac:dyDescent="0.4">
      <c r="B16" s="30" t="s">
        <v>861</v>
      </c>
      <c r="C16" s="30"/>
      <c r="D16" s="30" t="s">
        <v>7124</v>
      </c>
      <c r="E16" s="30" t="s">
        <v>857</v>
      </c>
      <c r="F16" s="37"/>
    </row>
    <row r="17" spans="2:6" x14ac:dyDescent="0.4">
      <c r="B17" s="30" t="s">
        <v>184</v>
      </c>
      <c r="C17" s="30"/>
      <c r="D17" s="30" t="s">
        <v>7124</v>
      </c>
      <c r="E17" s="30" t="s">
        <v>117</v>
      </c>
      <c r="F17" s="37"/>
    </row>
    <row r="18" spans="2:6" x14ac:dyDescent="0.4">
      <c r="B18" s="30" t="s">
        <v>874</v>
      </c>
      <c r="C18" s="30"/>
      <c r="D18" s="30" t="s">
        <v>7124</v>
      </c>
      <c r="E18" s="30" t="s">
        <v>867</v>
      </c>
      <c r="F18" s="37"/>
    </row>
    <row r="19" spans="2:6" x14ac:dyDescent="0.4">
      <c r="B19" s="30" t="s">
        <v>877</v>
      </c>
      <c r="C19" s="30"/>
      <c r="D19" s="30" t="s">
        <v>7124</v>
      </c>
      <c r="E19" s="30" t="s">
        <v>865</v>
      </c>
      <c r="F19" s="37"/>
    </row>
    <row r="20" spans="2:6" x14ac:dyDescent="0.4">
      <c r="B20" s="30" t="s">
        <v>167</v>
      </c>
      <c r="C20" s="30"/>
      <c r="D20" s="30" t="s">
        <v>7124</v>
      </c>
      <c r="E20" s="30" t="s">
        <v>889</v>
      </c>
      <c r="F20" s="37"/>
    </row>
    <row r="21" spans="2:6" x14ac:dyDescent="0.4">
      <c r="B21" s="30" t="s">
        <v>297</v>
      </c>
      <c r="C21" s="30"/>
      <c r="D21" s="30" t="s">
        <v>7124</v>
      </c>
      <c r="E21" s="30" t="s">
        <v>897</v>
      </c>
      <c r="F21" s="37"/>
    </row>
    <row r="22" spans="2:6" x14ac:dyDescent="0.4">
      <c r="B22" s="30" t="s">
        <v>6927</v>
      </c>
      <c r="C22" s="30"/>
      <c r="D22" s="30" t="s">
        <v>7124</v>
      </c>
      <c r="E22" s="30" t="s">
        <v>901</v>
      </c>
      <c r="F22" s="37"/>
    </row>
    <row r="23" spans="2:6" x14ac:dyDescent="0.4">
      <c r="B23" s="30" t="s">
        <v>2270</v>
      </c>
      <c r="C23" s="30"/>
      <c r="D23" s="30" t="s">
        <v>7124</v>
      </c>
      <c r="E23" s="30" t="s">
        <v>911</v>
      </c>
      <c r="F23" s="37"/>
    </row>
    <row r="24" spans="2:6" x14ac:dyDescent="0.4">
      <c r="B24" s="30" t="s">
        <v>932</v>
      </c>
      <c r="C24" s="30"/>
      <c r="D24" s="30" t="s">
        <v>7124</v>
      </c>
      <c r="E24" s="30" t="s">
        <v>920</v>
      </c>
      <c r="F24" s="37"/>
    </row>
    <row r="25" spans="2:6" x14ac:dyDescent="0.4">
      <c r="B25" s="30" t="s">
        <v>427</v>
      </c>
      <c r="C25" s="30"/>
      <c r="D25" s="30" t="s">
        <v>7124</v>
      </c>
      <c r="E25" s="30" t="s">
        <v>936</v>
      </c>
      <c r="F25" s="37"/>
    </row>
    <row r="26" spans="2:6" x14ac:dyDescent="0.4">
      <c r="B26" s="30" t="s">
        <v>946</v>
      </c>
      <c r="C26" s="30"/>
      <c r="D26" s="30" t="s">
        <v>7124</v>
      </c>
      <c r="E26" s="30" t="s">
        <v>426</v>
      </c>
      <c r="F26" s="37"/>
    </row>
    <row r="27" spans="2:6" x14ac:dyDescent="0.4">
      <c r="B27" s="30" t="s">
        <v>950</v>
      </c>
      <c r="C27" s="30"/>
      <c r="D27" s="30" t="s">
        <v>7124</v>
      </c>
      <c r="E27" s="30" t="s">
        <v>947</v>
      </c>
      <c r="F27" s="37"/>
    </row>
    <row r="28" spans="2:6" x14ac:dyDescent="0.4">
      <c r="B28" s="30" t="s">
        <v>962</v>
      </c>
      <c r="C28" s="30"/>
      <c r="D28" s="30" t="s">
        <v>7124</v>
      </c>
      <c r="E28" s="30" t="s">
        <v>954</v>
      </c>
      <c r="F28" s="37"/>
    </row>
    <row r="29" spans="2:6" x14ac:dyDescent="0.4">
      <c r="B29" s="30" t="s">
        <v>974</v>
      </c>
      <c r="C29" s="30"/>
      <c r="D29" s="30" t="s">
        <v>7124</v>
      </c>
      <c r="E29" s="30" t="s">
        <v>972</v>
      </c>
      <c r="F29" s="37"/>
    </row>
    <row r="30" spans="2:6" x14ac:dyDescent="0.4">
      <c r="B30" s="30" t="s">
        <v>356</v>
      </c>
      <c r="C30" s="30"/>
      <c r="D30" s="30" t="s">
        <v>7124</v>
      </c>
      <c r="E30" s="30" t="s">
        <v>979</v>
      </c>
      <c r="F30" s="37"/>
    </row>
    <row r="31" spans="2:6" x14ac:dyDescent="0.4">
      <c r="B31" s="30" t="s">
        <v>406</v>
      </c>
      <c r="C31" s="30"/>
      <c r="D31" s="30" t="s">
        <v>7124</v>
      </c>
      <c r="E31" s="30" t="s">
        <v>83</v>
      </c>
      <c r="F31" s="37"/>
    </row>
    <row r="32" spans="2:6" x14ac:dyDescent="0.4">
      <c r="B32" s="30" t="s">
        <v>751</v>
      </c>
      <c r="C32" s="30"/>
      <c r="D32" s="30" t="s">
        <v>7124</v>
      </c>
      <c r="E32" s="30" t="s">
        <v>982</v>
      </c>
      <c r="F32" s="37"/>
    </row>
    <row r="33" spans="2:6" x14ac:dyDescent="0.4">
      <c r="B33" s="30" t="s">
        <v>995</v>
      </c>
      <c r="C33" s="30"/>
      <c r="D33" s="30" t="s">
        <v>7124</v>
      </c>
      <c r="E33" s="30" t="s">
        <v>214</v>
      </c>
      <c r="F33" s="37"/>
    </row>
    <row r="34" spans="2:6" x14ac:dyDescent="0.4">
      <c r="B34" s="30" t="s">
        <v>656</v>
      </c>
      <c r="C34" s="30"/>
      <c r="D34" s="30" t="s">
        <v>7124</v>
      </c>
      <c r="E34" s="30" t="s">
        <v>1004</v>
      </c>
      <c r="F34" s="37"/>
    </row>
    <row r="35" spans="2:6" x14ac:dyDescent="0.4">
      <c r="B35" s="30" t="s">
        <v>1016</v>
      </c>
      <c r="C35" s="30"/>
      <c r="D35" s="30" t="s">
        <v>7124</v>
      </c>
      <c r="E35" s="30" t="s">
        <v>1010</v>
      </c>
      <c r="F35" s="37"/>
    </row>
    <row r="36" spans="2:6" x14ac:dyDescent="0.4">
      <c r="B36" s="30" t="s">
        <v>482</v>
      </c>
      <c r="C36" s="30"/>
      <c r="D36" s="30" t="s">
        <v>7124</v>
      </c>
      <c r="E36" s="30" t="s">
        <v>1030</v>
      </c>
      <c r="F36" s="37"/>
    </row>
    <row r="37" spans="2:6" x14ac:dyDescent="0.4">
      <c r="B37" s="30" t="s">
        <v>1032</v>
      </c>
      <c r="C37" s="30"/>
      <c r="D37" s="30" t="s">
        <v>7124</v>
      </c>
      <c r="E37" s="30" t="s">
        <v>1031</v>
      </c>
      <c r="F37" s="37"/>
    </row>
    <row r="38" spans="2:6" x14ac:dyDescent="0.4">
      <c r="B38" s="30" t="s">
        <v>1049</v>
      </c>
      <c r="C38" s="30"/>
      <c r="D38" s="30" t="s">
        <v>7124</v>
      </c>
      <c r="E38" s="30" t="s">
        <v>1045</v>
      </c>
      <c r="F38" s="37"/>
    </row>
    <row r="39" spans="2:6" x14ac:dyDescent="0.4">
      <c r="B39" s="30" t="s">
        <v>1062</v>
      </c>
      <c r="C39" s="30"/>
      <c r="D39" s="30" t="s">
        <v>7124</v>
      </c>
      <c r="E39" s="30" t="s">
        <v>1059</v>
      </c>
      <c r="F39" s="37"/>
    </row>
    <row r="40" spans="2:6" x14ac:dyDescent="0.4">
      <c r="B40" s="30" t="s">
        <v>159</v>
      </c>
      <c r="C40" s="30"/>
      <c r="D40" s="30" t="s">
        <v>7124</v>
      </c>
      <c r="E40" s="30" t="s">
        <v>149</v>
      </c>
      <c r="F40" s="37"/>
    </row>
    <row r="41" spans="2:6" x14ac:dyDescent="0.4">
      <c r="B41" s="30" t="s">
        <v>1073</v>
      </c>
      <c r="C41" s="30"/>
      <c r="D41" s="30" t="s">
        <v>7124</v>
      </c>
      <c r="E41" s="30" t="s">
        <v>1069</v>
      </c>
      <c r="F41" s="37"/>
    </row>
    <row r="42" spans="2:6" x14ac:dyDescent="0.4">
      <c r="B42" s="30" t="s">
        <v>1076</v>
      </c>
      <c r="C42" s="30"/>
      <c r="D42" s="30" t="s">
        <v>7124</v>
      </c>
      <c r="E42" s="30" t="s">
        <v>1075</v>
      </c>
      <c r="F42" s="37"/>
    </row>
    <row r="43" spans="2:6" x14ac:dyDescent="0.4">
      <c r="B43" s="30" t="s">
        <v>411</v>
      </c>
      <c r="C43" s="30"/>
      <c r="D43" s="30" t="s">
        <v>7124</v>
      </c>
      <c r="E43" s="30" t="s">
        <v>1083</v>
      </c>
      <c r="F43" s="37"/>
    </row>
    <row r="44" spans="2:6" x14ac:dyDescent="0.4">
      <c r="B44" s="30" t="s">
        <v>1088</v>
      </c>
      <c r="C44" s="30"/>
      <c r="D44" s="30" t="s">
        <v>7124</v>
      </c>
      <c r="E44" s="30" t="s">
        <v>767</v>
      </c>
      <c r="F44" s="37"/>
    </row>
    <row r="45" spans="2:6" x14ac:dyDescent="0.4">
      <c r="B45" s="30" t="s">
        <v>1094</v>
      </c>
      <c r="C45" s="30"/>
      <c r="D45" s="30" t="s">
        <v>7124</v>
      </c>
      <c r="E45" s="30" t="s">
        <v>101</v>
      </c>
      <c r="F45" s="37"/>
    </row>
    <row r="46" spans="2:6" x14ac:dyDescent="0.4">
      <c r="B46" s="30" t="s">
        <v>220</v>
      </c>
      <c r="C46" s="30"/>
      <c r="D46" s="30" t="s">
        <v>7124</v>
      </c>
      <c r="E46" s="30" t="s">
        <v>1100</v>
      </c>
      <c r="F46" s="37"/>
    </row>
    <row r="47" spans="2:6" x14ac:dyDescent="0.4">
      <c r="B47" s="30" t="s">
        <v>78</v>
      </c>
      <c r="C47" s="30"/>
      <c r="D47" s="30" t="s">
        <v>7124</v>
      </c>
      <c r="E47" s="30" t="s">
        <v>1102</v>
      </c>
      <c r="F47" s="37"/>
    </row>
    <row r="48" spans="2:6" x14ac:dyDescent="0.4">
      <c r="B48" s="30" t="s">
        <v>1105</v>
      </c>
      <c r="C48" s="30"/>
      <c r="D48" s="30" t="s">
        <v>7124</v>
      </c>
      <c r="E48" s="30" t="s">
        <v>579</v>
      </c>
      <c r="F48" s="37"/>
    </row>
    <row r="49" spans="2:6" x14ac:dyDescent="0.4">
      <c r="B49" s="30" t="s">
        <v>1123</v>
      </c>
      <c r="C49" s="30"/>
      <c r="D49" s="30" t="s">
        <v>7124</v>
      </c>
      <c r="E49" s="30" t="s">
        <v>1111</v>
      </c>
      <c r="F49" s="37"/>
    </row>
    <row r="50" spans="2:6" x14ac:dyDescent="0.4">
      <c r="B50" s="30" t="s">
        <v>444</v>
      </c>
      <c r="C50" s="30"/>
      <c r="D50" s="30" t="s">
        <v>7124</v>
      </c>
      <c r="E50" s="30" t="s">
        <v>308</v>
      </c>
      <c r="F50" s="37"/>
    </row>
    <row r="51" spans="2:6" x14ac:dyDescent="0.4">
      <c r="B51" s="30" t="s">
        <v>1129</v>
      </c>
      <c r="C51" s="30"/>
      <c r="D51" s="30" t="s">
        <v>7124</v>
      </c>
      <c r="E51" s="30" t="s">
        <v>457</v>
      </c>
      <c r="F51" s="37"/>
    </row>
    <row r="52" spans="2:6" x14ac:dyDescent="0.4">
      <c r="B52" s="30" t="s">
        <v>1138</v>
      </c>
      <c r="C52" s="30"/>
      <c r="D52" s="30" t="s">
        <v>7124</v>
      </c>
      <c r="E52" s="30" t="s">
        <v>1130</v>
      </c>
      <c r="F52" s="37"/>
    </row>
    <row r="53" spans="2:6" x14ac:dyDescent="0.4">
      <c r="B53" s="30" t="s">
        <v>1037</v>
      </c>
      <c r="C53" s="30"/>
      <c r="D53" s="30" t="s">
        <v>7124</v>
      </c>
      <c r="E53" s="30" t="s">
        <v>1142</v>
      </c>
      <c r="F53" s="37"/>
    </row>
    <row r="54" spans="2:6" x14ac:dyDescent="0.4">
      <c r="B54" s="30" t="s">
        <v>1146</v>
      </c>
      <c r="C54" s="30"/>
      <c r="D54" s="30" t="s">
        <v>7124</v>
      </c>
      <c r="E54" s="30" t="s">
        <v>940</v>
      </c>
      <c r="F54" s="37"/>
    </row>
    <row r="55" spans="2:6" x14ac:dyDescent="0.4">
      <c r="B55" s="30" t="s">
        <v>1151</v>
      </c>
      <c r="C55" s="30"/>
      <c r="D55" s="30" t="s">
        <v>7124</v>
      </c>
      <c r="E55" s="30" t="s">
        <v>1150</v>
      </c>
      <c r="F55" s="37"/>
    </row>
    <row r="56" spans="2:6" x14ac:dyDescent="0.4">
      <c r="B56" s="30" t="s">
        <v>6928</v>
      </c>
      <c r="C56" s="30"/>
      <c r="D56" s="30" t="s">
        <v>7124</v>
      </c>
      <c r="E56" s="30" t="s">
        <v>400</v>
      </c>
      <c r="F56" s="37"/>
    </row>
    <row r="57" spans="2:6" x14ac:dyDescent="0.4">
      <c r="B57" s="30" t="s">
        <v>6929</v>
      </c>
      <c r="C57" s="30"/>
      <c r="D57" s="30" t="s">
        <v>7124</v>
      </c>
      <c r="E57" s="30" t="s">
        <v>1159</v>
      </c>
      <c r="F57" s="37"/>
    </row>
    <row r="58" spans="2:6" x14ac:dyDescent="0.4">
      <c r="B58" s="30" t="s">
        <v>3446</v>
      </c>
      <c r="C58" s="30"/>
      <c r="D58" s="30" t="s">
        <v>7124</v>
      </c>
      <c r="E58" s="30" t="s">
        <v>1165</v>
      </c>
      <c r="F58" s="37"/>
    </row>
    <row r="59" spans="2:6" x14ac:dyDescent="0.4">
      <c r="B59" s="30" t="s">
        <v>1823</v>
      </c>
      <c r="C59" s="30"/>
      <c r="D59" s="30" t="s">
        <v>7124</v>
      </c>
      <c r="E59" s="30" t="s">
        <v>1168</v>
      </c>
      <c r="F59" s="37"/>
    </row>
    <row r="60" spans="2:6" x14ac:dyDescent="0.4">
      <c r="B60" s="30" t="s">
        <v>937</v>
      </c>
      <c r="C60" s="30"/>
      <c r="D60" s="30" t="s">
        <v>7124</v>
      </c>
      <c r="E60" s="30" t="s">
        <v>1170</v>
      </c>
      <c r="F60" s="37"/>
    </row>
    <row r="61" spans="2:6" x14ac:dyDescent="0.4">
      <c r="B61" s="30" t="s">
        <v>169</v>
      </c>
      <c r="C61" s="30"/>
      <c r="D61" s="30" t="s">
        <v>7124</v>
      </c>
      <c r="E61" s="30" t="s">
        <v>1172</v>
      </c>
      <c r="F61" s="37"/>
    </row>
    <row r="62" spans="2:6" x14ac:dyDescent="0.4">
      <c r="B62" s="30" t="s">
        <v>6930</v>
      </c>
      <c r="C62" s="30"/>
      <c r="D62" s="30" t="s">
        <v>7124</v>
      </c>
      <c r="E62" s="30" t="s">
        <v>1174</v>
      </c>
      <c r="F62" s="37"/>
    </row>
    <row r="63" spans="2:6" x14ac:dyDescent="0.4">
      <c r="B63" s="30" t="s">
        <v>1181</v>
      </c>
      <c r="C63" s="30"/>
      <c r="D63" s="30" t="s">
        <v>7124</v>
      </c>
      <c r="E63" s="30" t="s">
        <v>912</v>
      </c>
      <c r="F63" s="37"/>
    </row>
    <row r="64" spans="2:6" x14ac:dyDescent="0.4">
      <c r="B64" s="30" t="s">
        <v>1189</v>
      </c>
      <c r="C64" s="30"/>
      <c r="D64" s="30" t="s">
        <v>7124</v>
      </c>
      <c r="E64" s="30" t="s">
        <v>1182</v>
      </c>
      <c r="F64" s="37"/>
    </row>
    <row r="65" spans="2:6" x14ac:dyDescent="0.4">
      <c r="B65" s="30" t="s">
        <v>137</v>
      </c>
      <c r="C65" s="30"/>
      <c r="D65" s="30" t="s">
        <v>7124</v>
      </c>
      <c r="E65" s="30" t="s">
        <v>807</v>
      </c>
      <c r="F65" s="37"/>
    </row>
    <row r="66" spans="2:6" x14ac:dyDescent="0.4">
      <c r="B66" s="30" t="s">
        <v>357</v>
      </c>
      <c r="C66" s="30"/>
      <c r="D66" s="30" t="s">
        <v>7124</v>
      </c>
      <c r="E66" s="30" t="s">
        <v>1158</v>
      </c>
      <c r="F66" s="37"/>
    </row>
    <row r="67" spans="2:6" x14ac:dyDescent="0.4">
      <c r="B67" s="30" t="s">
        <v>1206</v>
      </c>
      <c r="C67" s="30"/>
      <c r="D67" s="30" t="s">
        <v>7124</v>
      </c>
      <c r="E67" s="30" t="s">
        <v>1199</v>
      </c>
      <c r="F67" s="37"/>
    </row>
    <row r="68" spans="2:6" x14ac:dyDescent="0.4">
      <c r="B68" s="30" t="s">
        <v>1213</v>
      </c>
      <c r="C68" s="30"/>
      <c r="D68" s="30" t="s">
        <v>7124</v>
      </c>
      <c r="E68" s="30" t="s">
        <v>990</v>
      </c>
      <c r="F68" s="37"/>
    </row>
    <row r="69" spans="2:6" x14ac:dyDescent="0.4">
      <c r="B69" s="30" t="s">
        <v>208</v>
      </c>
      <c r="C69" s="30"/>
      <c r="D69" s="30" t="s">
        <v>7124</v>
      </c>
      <c r="E69" s="30" t="s">
        <v>760</v>
      </c>
      <c r="F69" s="37"/>
    </row>
    <row r="70" spans="2:6" x14ac:dyDescent="0.4">
      <c r="B70" s="30" t="s">
        <v>48</v>
      </c>
      <c r="C70" s="30"/>
      <c r="D70" s="30" t="s">
        <v>7124</v>
      </c>
      <c r="E70" s="30" t="s">
        <v>961</v>
      </c>
      <c r="F70" s="37"/>
    </row>
    <row r="71" spans="2:6" x14ac:dyDescent="0.4">
      <c r="B71" s="30" t="s">
        <v>1229</v>
      </c>
      <c r="C71" s="30"/>
      <c r="D71" s="30" t="s">
        <v>7124</v>
      </c>
      <c r="E71" s="30" t="s">
        <v>1216</v>
      </c>
      <c r="F71" s="37"/>
    </row>
    <row r="72" spans="2:6" x14ac:dyDescent="0.4">
      <c r="B72" s="30" t="s">
        <v>6931</v>
      </c>
      <c r="C72" s="30"/>
      <c r="D72" s="30" t="s">
        <v>7124</v>
      </c>
      <c r="E72" s="30" t="s">
        <v>854</v>
      </c>
      <c r="F72" s="37"/>
    </row>
    <row r="73" spans="2:6" x14ac:dyDescent="0.4">
      <c r="B73" s="30" t="s">
        <v>6096</v>
      </c>
      <c r="C73" s="30"/>
      <c r="D73" s="30" t="s">
        <v>7124</v>
      </c>
      <c r="E73" s="30" t="s">
        <v>1235</v>
      </c>
      <c r="F73" s="37"/>
    </row>
    <row r="74" spans="2:6" x14ac:dyDescent="0.4">
      <c r="B74" s="30" t="s">
        <v>6932</v>
      </c>
      <c r="C74" s="30"/>
      <c r="D74" s="30" t="s">
        <v>7124</v>
      </c>
      <c r="E74" s="30" t="s">
        <v>1242</v>
      </c>
      <c r="F74" s="37"/>
    </row>
    <row r="75" spans="2:6" x14ac:dyDescent="0.4">
      <c r="B75" s="30" t="s">
        <v>6669</v>
      </c>
      <c r="C75" s="30"/>
      <c r="D75" s="30" t="s">
        <v>7124</v>
      </c>
      <c r="E75" s="30" t="s">
        <v>1245</v>
      </c>
      <c r="F75" s="37"/>
    </row>
    <row r="76" spans="2:6" x14ac:dyDescent="0.4">
      <c r="B76" s="30" t="s">
        <v>611</v>
      </c>
      <c r="C76" s="30"/>
      <c r="D76" s="30" t="s">
        <v>7124</v>
      </c>
      <c r="E76" s="30" t="s">
        <v>202</v>
      </c>
      <c r="F76" s="37"/>
    </row>
    <row r="77" spans="2:6" x14ac:dyDescent="0.4">
      <c r="B77" s="30" t="s">
        <v>6934</v>
      </c>
      <c r="C77" s="30"/>
      <c r="D77" s="30" t="s">
        <v>7124</v>
      </c>
      <c r="E77" s="30" t="s">
        <v>1249</v>
      </c>
      <c r="F77" s="37"/>
    </row>
    <row r="78" spans="2:6" x14ac:dyDescent="0.4">
      <c r="B78" s="30" t="s">
        <v>6345</v>
      </c>
      <c r="C78" s="30"/>
      <c r="D78" s="30" t="s">
        <v>7124</v>
      </c>
      <c r="E78" s="30" t="s">
        <v>1208</v>
      </c>
      <c r="F78" s="37"/>
    </row>
    <row r="79" spans="2:6" x14ac:dyDescent="0.4">
      <c r="B79" s="30" t="s">
        <v>6935</v>
      </c>
      <c r="C79" s="30"/>
      <c r="D79" s="30" t="s">
        <v>7124</v>
      </c>
      <c r="E79" s="30" t="s">
        <v>1264</v>
      </c>
      <c r="F79" s="37"/>
    </row>
    <row r="80" spans="2:6" x14ac:dyDescent="0.4">
      <c r="B80" s="30" t="s">
        <v>6869</v>
      </c>
      <c r="C80" s="30"/>
      <c r="D80" s="30" t="s">
        <v>7124</v>
      </c>
      <c r="E80" s="30" t="s">
        <v>1266</v>
      </c>
      <c r="F80" s="37"/>
    </row>
  </sheetData>
  <phoneticPr fontId="8"/>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1:J48"/>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25.5" style="42" bestFit="1" customWidth="1"/>
    <col min="3" max="4" width="3.125" style="42" hidden="1" customWidth="1"/>
    <col min="5" max="5" width="3.375" style="42" bestFit="1" customWidth="1"/>
    <col min="6" max="6" width="5.875" style="42" bestFit="1" customWidth="1"/>
    <col min="7" max="16384" width="3.5" style="42"/>
  </cols>
  <sheetData>
    <row r="1" spans="2:10" x14ac:dyDescent="0.4">
      <c r="B1" s="43" t="s">
        <v>3968</v>
      </c>
      <c r="C1" s="45"/>
      <c r="D1" s="45"/>
    </row>
    <row r="2" spans="2:10" x14ac:dyDescent="0.4">
      <c r="B2" s="44" t="s">
        <v>4995</v>
      </c>
      <c r="C2" s="45"/>
      <c r="D2" s="45"/>
    </row>
    <row r="3" spans="2:10" x14ac:dyDescent="0.4">
      <c r="B3" s="52" t="s">
        <v>3443</v>
      </c>
      <c r="C3" s="45"/>
      <c r="D3" s="45"/>
    </row>
    <row r="4" spans="2:10" ht="136.5" x14ac:dyDescent="0.4">
      <c r="B4" s="46" t="s">
        <v>6835</v>
      </c>
      <c r="C4" s="46" t="s">
        <v>4618</v>
      </c>
      <c r="D4" s="46" t="s">
        <v>2860</v>
      </c>
      <c r="E4" s="48" t="s">
        <v>4309</v>
      </c>
      <c r="F4" s="48" t="s">
        <v>4313</v>
      </c>
      <c r="G4" s="53" t="s">
        <v>1987</v>
      </c>
      <c r="H4" s="49" t="s">
        <v>2439</v>
      </c>
      <c r="I4" s="49" t="s">
        <v>4314</v>
      </c>
      <c r="J4" s="49" t="s">
        <v>418</v>
      </c>
    </row>
    <row r="5" spans="2:10" x14ac:dyDescent="0.4">
      <c r="B5" s="47" t="s">
        <v>2066</v>
      </c>
      <c r="C5" s="47"/>
      <c r="D5" s="47" t="s">
        <v>7124</v>
      </c>
      <c r="E5" s="30" t="s">
        <v>1207</v>
      </c>
      <c r="F5" s="30" t="s">
        <v>811</v>
      </c>
      <c r="G5" s="47"/>
      <c r="H5" s="30"/>
      <c r="I5" s="30"/>
      <c r="J5" s="30"/>
    </row>
    <row r="6" spans="2:10" x14ac:dyDescent="0.4">
      <c r="B6" s="47" t="s">
        <v>1426</v>
      </c>
      <c r="C6" s="47"/>
      <c r="D6" s="47" t="s">
        <v>7124</v>
      </c>
      <c r="E6" s="30" t="s">
        <v>1207</v>
      </c>
      <c r="F6" s="30" t="s">
        <v>814</v>
      </c>
      <c r="G6" s="47"/>
      <c r="H6" s="30"/>
      <c r="I6" s="30"/>
      <c r="J6" s="30"/>
    </row>
    <row r="7" spans="2:10" x14ac:dyDescent="0.4">
      <c r="B7" s="47" t="s">
        <v>1948</v>
      </c>
      <c r="C7" s="47"/>
      <c r="D7" s="47" t="s">
        <v>7124</v>
      </c>
      <c r="E7" s="30" t="s">
        <v>1207</v>
      </c>
      <c r="F7" s="30" t="s">
        <v>471</v>
      </c>
      <c r="G7" s="47"/>
      <c r="H7" s="30"/>
      <c r="I7" s="30"/>
      <c r="J7" s="30"/>
    </row>
    <row r="8" spans="2:10" x14ac:dyDescent="0.4">
      <c r="B8" s="47" t="s">
        <v>2069</v>
      </c>
      <c r="C8" s="47"/>
      <c r="D8" s="47" t="s">
        <v>7124</v>
      </c>
      <c r="E8" s="30" t="s">
        <v>1207</v>
      </c>
      <c r="F8" s="30" t="s">
        <v>446</v>
      </c>
      <c r="G8" s="47"/>
      <c r="H8" s="30"/>
      <c r="I8" s="30"/>
      <c r="J8" s="30"/>
    </row>
    <row r="9" spans="2:10" x14ac:dyDescent="0.4">
      <c r="B9" s="47" t="s">
        <v>2073</v>
      </c>
      <c r="C9" s="47"/>
      <c r="D9" s="47" t="s">
        <v>7124</v>
      </c>
      <c r="E9" s="30" t="s">
        <v>1207</v>
      </c>
      <c r="F9" s="30" t="s">
        <v>800</v>
      </c>
      <c r="G9" s="47"/>
      <c r="H9" s="30"/>
      <c r="I9" s="30"/>
      <c r="J9" s="30"/>
    </row>
    <row r="10" spans="2:10" x14ac:dyDescent="0.4">
      <c r="B10" s="47" t="s">
        <v>1545</v>
      </c>
      <c r="C10" s="47"/>
      <c r="D10" s="47" t="s">
        <v>7124</v>
      </c>
      <c r="E10" s="30" t="s">
        <v>1207</v>
      </c>
      <c r="F10" s="30" t="s">
        <v>833</v>
      </c>
      <c r="G10" s="47"/>
      <c r="H10" s="30"/>
      <c r="I10" s="30"/>
      <c r="J10" s="30"/>
    </row>
    <row r="11" spans="2:10" x14ac:dyDescent="0.4">
      <c r="B11" s="47" t="s">
        <v>547</v>
      </c>
      <c r="C11" s="47"/>
      <c r="D11" s="47" t="s">
        <v>7124</v>
      </c>
      <c r="E11" s="30" t="s">
        <v>1207</v>
      </c>
      <c r="F11" s="30" t="s">
        <v>836</v>
      </c>
      <c r="G11" s="47"/>
      <c r="H11" s="30"/>
      <c r="I11" s="30"/>
      <c r="J11" s="30"/>
    </row>
    <row r="12" spans="2:10" x14ac:dyDescent="0.4">
      <c r="B12" s="47" t="s">
        <v>1515</v>
      </c>
      <c r="C12" s="47"/>
      <c r="D12" s="47" t="s">
        <v>7124</v>
      </c>
      <c r="E12" s="30" t="s">
        <v>1207</v>
      </c>
      <c r="F12" s="30" t="s">
        <v>844</v>
      </c>
      <c r="G12" s="47"/>
      <c r="H12" s="30"/>
      <c r="I12" s="30"/>
      <c r="J12" s="30"/>
    </row>
    <row r="13" spans="2:10" x14ac:dyDescent="0.4">
      <c r="B13" s="47" t="s">
        <v>2006</v>
      </c>
      <c r="C13" s="47"/>
      <c r="D13" s="47" t="s">
        <v>7124</v>
      </c>
      <c r="E13" s="30" t="s">
        <v>1207</v>
      </c>
      <c r="F13" s="30" t="s">
        <v>845</v>
      </c>
      <c r="G13" s="47"/>
      <c r="H13" s="30"/>
      <c r="I13" s="30"/>
      <c r="J13" s="30"/>
    </row>
    <row r="14" spans="2:10" x14ac:dyDescent="0.4">
      <c r="B14" s="47" t="s">
        <v>2077</v>
      </c>
      <c r="C14" s="47"/>
      <c r="D14" s="47" t="s">
        <v>7124</v>
      </c>
      <c r="E14" s="30" t="s">
        <v>1207</v>
      </c>
      <c r="F14" s="30" t="s">
        <v>853</v>
      </c>
      <c r="G14" s="47"/>
      <c r="H14" s="30"/>
      <c r="I14" s="30"/>
      <c r="J14" s="30"/>
    </row>
    <row r="15" spans="2:10" x14ac:dyDescent="0.4">
      <c r="B15" s="47" t="s">
        <v>1453</v>
      </c>
      <c r="C15" s="47"/>
      <c r="D15" s="47" t="s">
        <v>7124</v>
      </c>
      <c r="E15" s="30" t="s">
        <v>1207</v>
      </c>
      <c r="F15" s="30" t="s">
        <v>856</v>
      </c>
      <c r="G15" s="47"/>
      <c r="H15" s="30"/>
      <c r="I15" s="30"/>
      <c r="J15" s="30"/>
    </row>
    <row r="16" spans="2:10" x14ac:dyDescent="0.4">
      <c r="B16" s="47" t="s">
        <v>2080</v>
      </c>
      <c r="C16" s="47"/>
      <c r="D16" s="47" t="s">
        <v>7124</v>
      </c>
      <c r="E16" s="30" t="s">
        <v>1207</v>
      </c>
      <c r="F16" s="30" t="s">
        <v>857</v>
      </c>
      <c r="G16" s="47"/>
      <c r="H16" s="30"/>
      <c r="I16" s="30"/>
      <c r="J16" s="30"/>
    </row>
    <row r="17" spans="2:10" x14ac:dyDescent="0.4">
      <c r="B17" s="47" t="s">
        <v>2079</v>
      </c>
      <c r="C17" s="47"/>
      <c r="D17" s="47" t="s">
        <v>7124</v>
      </c>
      <c r="E17" s="30" t="s">
        <v>1207</v>
      </c>
      <c r="F17" s="30" t="s">
        <v>117</v>
      </c>
      <c r="G17" s="47"/>
      <c r="H17" s="30"/>
      <c r="I17" s="30"/>
      <c r="J17" s="30"/>
    </row>
    <row r="18" spans="2:10" x14ac:dyDescent="0.4">
      <c r="B18" s="47" t="s">
        <v>1098</v>
      </c>
      <c r="C18" s="47"/>
      <c r="D18" s="47" t="s">
        <v>7124</v>
      </c>
      <c r="E18" s="30" t="s">
        <v>1207</v>
      </c>
      <c r="F18" s="30" t="s">
        <v>867</v>
      </c>
      <c r="G18" s="47"/>
      <c r="H18" s="30"/>
      <c r="I18" s="30"/>
      <c r="J18" s="30"/>
    </row>
    <row r="19" spans="2:10" x14ac:dyDescent="0.4">
      <c r="B19" s="47" t="s">
        <v>2082</v>
      </c>
      <c r="C19" s="47"/>
      <c r="D19" s="47" t="s">
        <v>7124</v>
      </c>
      <c r="E19" s="30" t="s">
        <v>1207</v>
      </c>
      <c r="F19" s="30" t="s">
        <v>865</v>
      </c>
      <c r="G19" s="47"/>
      <c r="H19" s="30"/>
      <c r="I19" s="30"/>
      <c r="J19" s="30"/>
    </row>
    <row r="20" spans="2:10" x14ac:dyDescent="0.4">
      <c r="B20" s="47" t="s">
        <v>2084</v>
      </c>
      <c r="C20" s="47"/>
      <c r="D20" s="47" t="s">
        <v>7124</v>
      </c>
      <c r="E20" s="30" t="s">
        <v>1207</v>
      </c>
      <c r="F20" s="30" t="s">
        <v>889</v>
      </c>
      <c r="G20" s="47"/>
      <c r="H20" s="30"/>
      <c r="I20" s="30"/>
      <c r="J20" s="30"/>
    </row>
    <row r="21" spans="2:10" x14ac:dyDescent="0.4">
      <c r="B21" s="47" t="s">
        <v>2085</v>
      </c>
      <c r="C21" s="47"/>
      <c r="D21" s="47" t="s">
        <v>7124</v>
      </c>
      <c r="E21" s="30" t="s">
        <v>1207</v>
      </c>
      <c r="F21" s="30" t="s">
        <v>897</v>
      </c>
      <c r="G21" s="47"/>
      <c r="H21" s="30"/>
      <c r="I21" s="30"/>
      <c r="J21" s="30"/>
    </row>
    <row r="22" spans="2:10" x14ac:dyDescent="0.4">
      <c r="B22" s="47" t="s">
        <v>2086</v>
      </c>
      <c r="C22" s="47"/>
      <c r="D22" s="47" t="s">
        <v>7124</v>
      </c>
      <c r="E22" s="30" t="s">
        <v>1207</v>
      </c>
      <c r="F22" s="30" t="s">
        <v>901</v>
      </c>
      <c r="G22" s="47"/>
      <c r="H22" s="30"/>
      <c r="I22" s="30"/>
      <c r="J22" s="30"/>
    </row>
    <row r="23" spans="2:10" x14ac:dyDescent="0.4">
      <c r="B23" s="47" t="s">
        <v>2091</v>
      </c>
      <c r="C23" s="47"/>
      <c r="D23" s="47" t="s">
        <v>7124</v>
      </c>
      <c r="E23" s="30" t="s">
        <v>1207</v>
      </c>
      <c r="F23" s="30" t="s">
        <v>911</v>
      </c>
      <c r="G23" s="47"/>
      <c r="H23" s="30"/>
      <c r="I23" s="30"/>
      <c r="J23" s="30"/>
    </row>
    <row r="24" spans="2:10" x14ac:dyDescent="0.4">
      <c r="B24" s="47" t="s">
        <v>776</v>
      </c>
      <c r="C24" s="47"/>
      <c r="D24" s="47" t="s">
        <v>7124</v>
      </c>
      <c r="E24" s="30" t="s">
        <v>1207</v>
      </c>
      <c r="F24" s="30" t="s">
        <v>920</v>
      </c>
      <c r="G24" s="47"/>
      <c r="H24" s="30"/>
      <c r="I24" s="30"/>
      <c r="J24" s="30"/>
    </row>
    <row r="25" spans="2:10" x14ac:dyDescent="0.4">
      <c r="B25" s="47" t="s">
        <v>2097</v>
      </c>
      <c r="C25" s="47"/>
      <c r="D25" s="47" t="s">
        <v>7124</v>
      </c>
      <c r="E25" s="30" t="s">
        <v>1207</v>
      </c>
      <c r="F25" s="30" t="s">
        <v>936</v>
      </c>
      <c r="G25" s="47"/>
      <c r="H25" s="30"/>
      <c r="I25" s="30"/>
      <c r="J25" s="30"/>
    </row>
    <row r="26" spans="2:10" x14ac:dyDescent="0.4">
      <c r="B26" s="47" t="s">
        <v>1748</v>
      </c>
      <c r="C26" s="47"/>
      <c r="D26" s="47" t="s">
        <v>7124</v>
      </c>
      <c r="E26" s="30" t="s">
        <v>1207</v>
      </c>
      <c r="F26" s="30" t="s">
        <v>426</v>
      </c>
      <c r="G26" s="47"/>
      <c r="H26" s="30"/>
      <c r="I26" s="30"/>
      <c r="J26" s="30"/>
    </row>
    <row r="27" spans="2:10" x14ac:dyDescent="0.4">
      <c r="B27" s="47" t="s">
        <v>41</v>
      </c>
      <c r="C27" s="47"/>
      <c r="D27" s="47" t="s">
        <v>7124</v>
      </c>
      <c r="E27" s="30" t="s">
        <v>1207</v>
      </c>
      <c r="F27" s="30" t="s">
        <v>947</v>
      </c>
      <c r="G27" s="47"/>
      <c r="H27" s="30"/>
      <c r="I27" s="30"/>
      <c r="J27" s="30"/>
    </row>
    <row r="28" spans="2:10" x14ac:dyDescent="0.4">
      <c r="B28" s="47" t="s">
        <v>2099</v>
      </c>
      <c r="C28" s="47"/>
      <c r="D28" s="47" t="s">
        <v>7124</v>
      </c>
      <c r="E28" s="30" t="s">
        <v>1207</v>
      </c>
      <c r="F28" s="30" t="s">
        <v>954</v>
      </c>
      <c r="G28" s="47"/>
      <c r="H28" s="30"/>
      <c r="I28" s="30"/>
      <c r="J28" s="30"/>
    </row>
    <row r="29" spans="2:10" x14ac:dyDescent="0.4">
      <c r="B29" s="47" t="s">
        <v>2105</v>
      </c>
      <c r="C29" s="47"/>
      <c r="D29" s="47" t="s">
        <v>7124</v>
      </c>
      <c r="E29" s="30" t="s">
        <v>1207</v>
      </c>
      <c r="F29" s="30" t="s">
        <v>972</v>
      </c>
      <c r="G29" s="47"/>
      <c r="H29" s="30"/>
      <c r="I29" s="30"/>
      <c r="J29" s="30"/>
    </row>
    <row r="30" spans="2:10" x14ac:dyDescent="0.4">
      <c r="B30" s="47" t="s">
        <v>2039</v>
      </c>
      <c r="C30" s="47"/>
      <c r="D30" s="47" t="s">
        <v>7124</v>
      </c>
      <c r="E30" s="30" t="s">
        <v>1207</v>
      </c>
      <c r="F30" s="30" t="s">
        <v>979</v>
      </c>
      <c r="G30" s="47"/>
      <c r="H30" s="30"/>
      <c r="I30" s="30"/>
      <c r="J30" s="30"/>
    </row>
    <row r="31" spans="2:10" x14ac:dyDescent="0.4">
      <c r="B31" s="47" t="s">
        <v>2106</v>
      </c>
      <c r="C31" s="47"/>
      <c r="D31" s="47" t="s">
        <v>7124</v>
      </c>
      <c r="E31" s="30" t="s">
        <v>1207</v>
      </c>
      <c r="F31" s="30" t="s">
        <v>83</v>
      </c>
      <c r="G31" s="47"/>
      <c r="H31" s="30"/>
      <c r="I31" s="30"/>
      <c r="J31" s="30"/>
    </row>
    <row r="32" spans="2:10" x14ac:dyDescent="0.4">
      <c r="B32" s="47" t="s">
        <v>2107</v>
      </c>
      <c r="C32" s="47"/>
      <c r="D32" s="47" t="s">
        <v>7124</v>
      </c>
      <c r="E32" s="30" t="s">
        <v>1207</v>
      </c>
      <c r="F32" s="30" t="s">
        <v>982</v>
      </c>
      <c r="G32" s="47"/>
      <c r="H32" s="30"/>
      <c r="I32" s="30"/>
      <c r="J32" s="30"/>
    </row>
    <row r="33" spans="2:10" x14ac:dyDescent="0.4">
      <c r="B33" s="47" t="s">
        <v>1126</v>
      </c>
      <c r="C33" s="47"/>
      <c r="D33" s="47" t="s">
        <v>7124</v>
      </c>
      <c r="E33" s="30" t="s">
        <v>1207</v>
      </c>
      <c r="F33" s="30" t="s">
        <v>2065</v>
      </c>
      <c r="G33" s="47"/>
      <c r="H33" s="30"/>
      <c r="I33" s="30"/>
      <c r="J33" s="30"/>
    </row>
    <row r="34" spans="2:10" x14ac:dyDescent="0.4">
      <c r="B34" s="47" t="s">
        <v>2109</v>
      </c>
      <c r="C34" s="47"/>
      <c r="D34" s="47" t="s">
        <v>7124</v>
      </c>
      <c r="E34" s="30" t="s">
        <v>1207</v>
      </c>
      <c r="F34" s="30" t="s">
        <v>1159</v>
      </c>
      <c r="G34" s="47"/>
      <c r="H34" s="30"/>
      <c r="I34" s="30"/>
      <c r="J34" s="30"/>
    </row>
    <row r="35" spans="2:10" x14ac:dyDescent="0.4">
      <c r="B35" s="47" t="s">
        <v>855</v>
      </c>
      <c r="C35" s="47"/>
      <c r="D35" s="47" t="s">
        <v>7124</v>
      </c>
      <c r="E35" s="30" t="s">
        <v>1207</v>
      </c>
      <c r="F35" s="30" t="s">
        <v>1165</v>
      </c>
      <c r="G35" s="47"/>
      <c r="H35" s="30"/>
      <c r="I35" s="30"/>
      <c r="J35" s="30"/>
    </row>
    <row r="36" spans="2:10" x14ac:dyDescent="0.4">
      <c r="B36" s="47" t="s">
        <v>2113</v>
      </c>
      <c r="C36" s="47"/>
      <c r="D36" s="47" t="s">
        <v>7124</v>
      </c>
      <c r="E36" s="30" t="s">
        <v>1207</v>
      </c>
      <c r="F36" s="30" t="s">
        <v>1168</v>
      </c>
      <c r="G36" s="47"/>
      <c r="H36" s="30"/>
      <c r="I36" s="30"/>
      <c r="J36" s="30"/>
    </row>
    <row r="37" spans="2:10" x14ac:dyDescent="0.4">
      <c r="B37" s="47" t="s">
        <v>2118</v>
      </c>
      <c r="C37" s="47"/>
      <c r="D37" s="47" t="s">
        <v>7124</v>
      </c>
      <c r="E37" s="30" t="s">
        <v>1207</v>
      </c>
      <c r="F37" s="30" t="s">
        <v>1170</v>
      </c>
      <c r="G37" s="47"/>
      <c r="H37" s="30"/>
      <c r="I37" s="30"/>
      <c r="J37" s="30"/>
    </row>
    <row r="38" spans="2:10" x14ac:dyDescent="0.4">
      <c r="B38" s="47" t="s">
        <v>1593</v>
      </c>
      <c r="C38" s="47"/>
      <c r="D38" s="47" t="s">
        <v>7124</v>
      </c>
      <c r="E38" s="30" t="s">
        <v>1207</v>
      </c>
      <c r="F38" s="30" t="s">
        <v>1172</v>
      </c>
      <c r="G38" s="47"/>
      <c r="H38" s="30"/>
      <c r="I38" s="30"/>
      <c r="J38" s="30"/>
    </row>
    <row r="39" spans="2:10" x14ac:dyDescent="0.4">
      <c r="B39" s="47" t="s">
        <v>2120</v>
      </c>
      <c r="C39" s="47"/>
      <c r="D39" s="47" t="s">
        <v>7124</v>
      </c>
      <c r="E39" s="30" t="s">
        <v>1207</v>
      </c>
      <c r="F39" s="30" t="s">
        <v>1174</v>
      </c>
      <c r="G39" s="47"/>
      <c r="H39" s="30"/>
      <c r="I39" s="30"/>
      <c r="J39" s="30"/>
    </row>
    <row r="40" spans="2:10" x14ac:dyDescent="0.4">
      <c r="B40" s="47" t="s">
        <v>2124</v>
      </c>
      <c r="C40" s="47"/>
      <c r="D40" s="47" t="s">
        <v>7124</v>
      </c>
      <c r="E40" s="30" t="s">
        <v>1207</v>
      </c>
      <c r="F40" s="30" t="s">
        <v>912</v>
      </c>
      <c r="G40" s="47"/>
      <c r="H40" s="30"/>
      <c r="I40" s="30"/>
      <c r="J40" s="30"/>
    </row>
    <row r="41" spans="2:10" x14ac:dyDescent="0.4">
      <c r="B41" s="47" t="s">
        <v>1495</v>
      </c>
      <c r="C41" s="47"/>
      <c r="D41" s="47" t="s">
        <v>7124</v>
      </c>
      <c r="E41" s="30" t="s">
        <v>1207</v>
      </c>
      <c r="F41" s="30" t="s">
        <v>1182</v>
      </c>
      <c r="G41" s="47"/>
      <c r="H41" s="30"/>
      <c r="I41" s="30"/>
      <c r="J41" s="30"/>
    </row>
    <row r="42" spans="2:10" x14ac:dyDescent="0.4">
      <c r="B42" s="47" t="s">
        <v>1238</v>
      </c>
      <c r="C42" s="47"/>
      <c r="D42" s="47" t="s">
        <v>7124</v>
      </c>
      <c r="E42" s="30" t="s">
        <v>1207</v>
      </c>
      <c r="F42" s="30" t="s">
        <v>807</v>
      </c>
      <c r="G42" s="47"/>
      <c r="H42" s="30"/>
      <c r="I42" s="30"/>
      <c r="J42" s="30"/>
    </row>
    <row r="43" spans="2:10" x14ac:dyDescent="0.4">
      <c r="B43" s="47" t="s">
        <v>2125</v>
      </c>
      <c r="C43" s="47"/>
      <c r="D43" s="47" t="s">
        <v>7124</v>
      </c>
      <c r="E43" s="30" t="s">
        <v>1207</v>
      </c>
      <c r="F43" s="30" t="s">
        <v>1158</v>
      </c>
      <c r="G43" s="47"/>
      <c r="H43" s="30"/>
      <c r="I43" s="30"/>
      <c r="J43" s="30"/>
    </row>
    <row r="44" spans="2:10" x14ac:dyDescent="0.4">
      <c r="B44" s="47" t="s">
        <v>2133</v>
      </c>
      <c r="C44" s="47"/>
      <c r="D44" s="47" t="s">
        <v>7124</v>
      </c>
      <c r="E44" s="30" t="s">
        <v>1207</v>
      </c>
      <c r="F44" s="30" t="s">
        <v>1199</v>
      </c>
      <c r="G44" s="47"/>
      <c r="H44" s="30"/>
      <c r="I44" s="30"/>
      <c r="J44" s="30"/>
    </row>
    <row r="45" spans="2:10" x14ac:dyDescent="0.4">
      <c r="B45" s="47" t="s">
        <v>2136</v>
      </c>
      <c r="C45" s="47"/>
      <c r="D45" s="47" t="s">
        <v>7124</v>
      </c>
      <c r="E45" s="30" t="s">
        <v>1207</v>
      </c>
      <c r="F45" s="30" t="s">
        <v>990</v>
      </c>
      <c r="G45" s="47"/>
      <c r="H45" s="30"/>
      <c r="I45" s="30"/>
      <c r="J45" s="30"/>
    </row>
    <row r="46" spans="2:10" x14ac:dyDescent="0.4">
      <c r="B46" s="47" t="s">
        <v>1404</v>
      </c>
      <c r="C46" s="47"/>
      <c r="D46" s="47" t="s">
        <v>7124</v>
      </c>
      <c r="E46" s="30" t="s">
        <v>1207</v>
      </c>
      <c r="F46" s="30" t="s">
        <v>760</v>
      </c>
      <c r="G46" s="47"/>
      <c r="H46" s="30"/>
      <c r="I46" s="30"/>
      <c r="J46" s="30"/>
    </row>
    <row r="47" spans="2:10" x14ac:dyDescent="0.4">
      <c r="B47" s="47" t="s">
        <v>882</v>
      </c>
      <c r="C47" s="47"/>
      <c r="D47" s="47" t="s">
        <v>7124</v>
      </c>
      <c r="E47" s="30" t="s">
        <v>1207</v>
      </c>
      <c r="F47" s="30" t="s">
        <v>961</v>
      </c>
      <c r="G47" s="47"/>
      <c r="H47" s="30"/>
      <c r="I47" s="30"/>
      <c r="J47" s="30"/>
    </row>
    <row r="48" spans="2:10" x14ac:dyDescent="0.4">
      <c r="B48" s="47" t="s">
        <v>2058</v>
      </c>
      <c r="C48" s="47"/>
      <c r="D48" s="47" t="s">
        <v>7124</v>
      </c>
      <c r="E48" s="30" t="s">
        <v>1207</v>
      </c>
      <c r="F48" s="30" t="s">
        <v>1216</v>
      </c>
      <c r="G48" s="47"/>
      <c r="H48" s="30"/>
      <c r="I48" s="30"/>
      <c r="J48" s="30"/>
    </row>
  </sheetData>
  <phoneticPr fontId="8"/>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B1:W79"/>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45.5" style="42" bestFit="1" customWidth="1"/>
    <col min="3" max="4" width="3.125" style="42" hidden="1" customWidth="1"/>
    <col min="5" max="5" width="3.375" style="42" bestFit="1" customWidth="1"/>
    <col min="6" max="6" width="5.875" style="42" bestFit="1" customWidth="1"/>
    <col min="7" max="16384" width="3.5" style="42"/>
  </cols>
  <sheetData>
    <row r="1" spans="2:23" x14ac:dyDescent="0.4">
      <c r="B1" s="43" t="s">
        <v>3968</v>
      </c>
      <c r="C1" s="45"/>
      <c r="D1" s="45"/>
    </row>
    <row r="2" spans="2:23" x14ac:dyDescent="0.4">
      <c r="B2" s="44" t="s">
        <v>4995</v>
      </c>
      <c r="C2" s="45"/>
      <c r="D2" s="45"/>
    </row>
    <row r="3" spans="2:23" x14ac:dyDescent="0.4">
      <c r="B3" s="52" t="s">
        <v>3443</v>
      </c>
      <c r="C3" s="45"/>
      <c r="D3" s="45"/>
    </row>
    <row r="4" spans="2:23" ht="151.5" x14ac:dyDescent="0.4">
      <c r="B4" s="46" t="s">
        <v>5562</v>
      </c>
      <c r="C4" s="46" t="s">
        <v>4618</v>
      </c>
      <c r="D4" s="46" t="s">
        <v>2860</v>
      </c>
      <c r="E4" s="48" t="s">
        <v>4309</v>
      </c>
      <c r="F4" s="48" t="s">
        <v>4313</v>
      </c>
      <c r="G4" s="53" t="s">
        <v>4989</v>
      </c>
      <c r="H4" s="48" t="s">
        <v>6074</v>
      </c>
      <c r="I4" s="48" t="s">
        <v>4379</v>
      </c>
      <c r="J4" s="48" t="s">
        <v>4209</v>
      </c>
      <c r="K4" s="48" t="s">
        <v>4380</v>
      </c>
      <c r="L4" s="48" t="s">
        <v>526</v>
      </c>
      <c r="M4" s="48" t="s">
        <v>3399</v>
      </c>
      <c r="N4" s="48" t="s">
        <v>4384</v>
      </c>
      <c r="O4" s="48" t="s">
        <v>4386</v>
      </c>
      <c r="P4" s="48" t="s">
        <v>4388</v>
      </c>
      <c r="Q4" s="50" t="s">
        <v>3620</v>
      </c>
      <c r="R4" s="51" t="s">
        <v>2096</v>
      </c>
      <c r="S4" s="51" t="s">
        <v>672</v>
      </c>
      <c r="T4" s="51" t="s">
        <v>4390</v>
      </c>
      <c r="U4" s="51" t="s">
        <v>4391</v>
      </c>
      <c r="V4" s="50" t="s">
        <v>2439</v>
      </c>
      <c r="W4" s="51" t="s">
        <v>613</v>
      </c>
    </row>
    <row r="5" spans="2:23" x14ac:dyDescent="0.4">
      <c r="B5" s="30" t="s">
        <v>45</v>
      </c>
      <c r="C5" s="30"/>
      <c r="D5" s="30" t="s">
        <v>7124</v>
      </c>
      <c r="E5" s="30" t="s">
        <v>11</v>
      </c>
      <c r="F5" s="30" t="s">
        <v>811</v>
      </c>
      <c r="G5" s="30"/>
      <c r="H5" s="30"/>
      <c r="I5" s="30"/>
      <c r="J5" s="30"/>
      <c r="K5" s="30"/>
      <c r="L5" s="30"/>
      <c r="M5" s="30"/>
      <c r="N5" s="30"/>
      <c r="O5" s="30"/>
      <c r="P5" s="30"/>
      <c r="Q5" s="30"/>
      <c r="R5" s="30"/>
      <c r="S5" s="30"/>
      <c r="T5" s="30"/>
      <c r="U5" s="30"/>
      <c r="V5" s="30"/>
      <c r="W5" s="30"/>
    </row>
    <row r="6" spans="2:23" x14ac:dyDescent="0.4">
      <c r="B6" s="30" t="s">
        <v>4957</v>
      </c>
      <c r="C6" s="30"/>
      <c r="D6" s="30" t="s">
        <v>7124</v>
      </c>
      <c r="E6" s="30" t="s">
        <v>11</v>
      </c>
      <c r="F6" s="30" t="s">
        <v>814</v>
      </c>
      <c r="G6" s="30"/>
      <c r="H6" s="30"/>
      <c r="I6" s="30"/>
      <c r="J6" s="30"/>
      <c r="K6" s="30"/>
      <c r="L6" s="30"/>
      <c r="M6" s="30"/>
      <c r="N6" s="30"/>
      <c r="O6" s="30"/>
      <c r="P6" s="30"/>
      <c r="Q6" s="30"/>
      <c r="R6" s="30"/>
      <c r="S6" s="30"/>
      <c r="T6" s="30"/>
      <c r="U6" s="30"/>
      <c r="V6" s="30"/>
      <c r="W6" s="30"/>
    </row>
    <row r="7" spans="2:23" x14ac:dyDescent="0.4">
      <c r="B7" s="30" t="s">
        <v>4958</v>
      </c>
      <c r="C7" s="30"/>
      <c r="D7" s="30" t="s">
        <v>7124</v>
      </c>
      <c r="E7" s="30" t="s">
        <v>11</v>
      </c>
      <c r="F7" s="30" t="s">
        <v>471</v>
      </c>
      <c r="G7" s="30"/>
      <c r="H7" s="30"/>
      <c r="I7" s="30"/>
      <c r="J7" s="30"/>
      <c r="K7" s="30"/>
      <c r="L7" s="30"/>
      <c r="M7" s="30"/>
      <c r="N7" s="30"/>
      <c r="O7" s="30"/>
      <c r="P7" s="30"/>
      <c r="Q7" s="30"/>
      <c r="R7" s="30"/>
      <c r="S7" s="30"/>
      <c r="T7" s="30"/>
      <c r="U7" s="30"/>
      <c r="V7" s="30"/>
      <c r="W7" s="30"/>
    </row>
    <row r="8" spans="2:23" x14ac:dyDescent="0.4">
      <c r="B8" s="30" t="s">
        <v>4959</v>
      </c>
      <c r="C8" s="30"/>
      <c r="D8" s="30" t="s">
        <v>7124</v>
      </c>
      <c r="E8" s="30" t="s">
        <v>11</v>
      </c>
      <c r="F8" s="30" t="s">
        <v>446</v>
      </c>
      <c r="G8" s="30"/>
      <c r="H8" s="30"/>
      <c r="I8" s="30"/>
      <c r="J8" s="30"/>
      <c r="K8" s="30"/>
      <c r="L8" s="30"/>
      <c r="M8" s="30"/>
      <c r="N8" s="30"/>
      <c r="O8" s="30"/>
      <c r="P8" s="30"/>
      <c r="Q8" s="30"/>
      <c r="R8" s="30"/>
      <c r="S8" s="30"/>
      <c r="T8" s="30"/>
      <c r="U8" s="30"/>
      <c r="V8" s="30"/>
      <c r="W8" s="30"/>
    </row>
    <row r="9" spans="2:23" x14ac:dyDescent="0.4">
      <c r="B9" s="30" t="s">
        <v>784</v>
      </c>
      <c r="C9" s="30"/>
      <c r="D9" s="30" t="s">
        <v>7124</v>
      </c>
      <c r="E9" s="30" t="s">
        <v>11</v>
      </c>
      <c r="F9" s="30" t="s">
        <v>800</v>
      </c>
      <c r="G9" s="30"/>
      <c r="H9" s="30"/>
      <c r="I9" s="30"/>
      <c r="J9" s="30"/>
      <c r="K9" s="30"/>
      <c r="L9" s="30"/>
      <c r="M9" s="30"/>
      <c r="N9" s="30"/>
      <c r="O9" s="30"/>
      <c r="P9" s="30"/>
      <c r="Q9" s="30"/>
      <c r="R9" s="30"/>
      <c r="S9" s="30"/>
      <c r="T9" s="30"/>
      <c r="U9" s="30"/>
      <c r="V9" s="30"/>
      <c r="W9" s="30"/>
    </row>
    <row r="10" spans="2:23" x14ac:dyDescent="0.4">
      <c r="B10" s="30" t="s">
        <v>4961</v>
      </c>
      <c r="C10" s="30"/>
      <c r="D10" s="30" t="s">
        <v>7124</v>
      </c>
      <c r="E10" s="30" t="s">
        <v>11</v>
      </c>
      <c r="F10" s="30" t="s">
        <v>833</v>
      </c>
      <c r="G10" s="30"/>
      <c r="H10" s="30"/>
      <c r="I10" s="30"/>
      <c r="J10" s="30"/>
      <c r="K10" s="30"/>
      <c r="L10" s="30"/>
      <c r="M10" s="30"/>
      <c r="N10" s="30"/>
      <c r="O10" s="30"/>
      <c r="P10" s="30"/>
      <c r="Q10" s="30"/>
      <c r="R10" s="30"/>
      <c r="S10" s="30"/>
      <c r="T10" s="30"/>
      <c r="U10" s="30"/>
      <c r="V10" s="30"/>
      <c r="W10" s="30"/>
    </row>
    <row r="11" spans="2:23" x14ac:dyDescent="0.4">
      <c r="B11" s="30" t="s">
        <v>2771</v>
      </c>
      <c r="C11" s="30"/>
      <c r="D11" s="30" t="s">
        <v>7124</v>
      </c>
      <c r="E11" s="30" t="s">
        <v>11</v>
      </c>
      <c r="F11" s="30" t="s">
        <v>836</v>
      </c>
      <c r="G11" s="30"/>
      <c r="H11" s="30"/>
      <c r="I11" s="30"/>
      <c r="J11" s="30"/>
      <c r="K11" s="30"/>
      <c r="L11" s="30"/>
      <c r="M11" s="30"/>
      <c r="N11" s="30"/>
      <c r="O11" s="30"/>
      <c r="P11" s="30"/>
      <c r="Q11" s="30"/>
      <c r="R11" s="30"/>
      <c r="S11" s="30"/>
      <c r="T11" s="30"/>
      <c r="U11" s="30"/>
      <c r="V11" s="30"/>
      <c r="W11" s="30"/>
    </row>
    <row r="12" spans="2:23" x14ac:dyDescent="0.4">
      <c r="B12" s="30" t="s">
        <v>393</v>
      </c>
      <c r="C12" s="30"/>
      <c r="D12" s="30" t="s">
        <v>7124</v>
      </c>
      <c r="E12" s="30" t="s">
        <v>11</v>
      </c>
      <c r="F12" s="30" t="s">
        <v>844</v>
      </c>
      <c r="G12" s="30"/>
      <c r="H12" s="30"/>
      <c r="I12" s="30"/>
      <c r="J12" s="30"/>
      <c r="K12" s="30"/>
      <c r="L12" s="30"/>
      <c r="M12" s="30"/>
      <c r="N12" s="30"/>
      <c r="O12" s="30"/>
      <c r="P12" s="30"/>
      <c r="Q12" s="30"/>
      <c r="R12" s="30"/>
      <c r="S12" s="30"/>
      <c r="T12" s="30"/>
      <c r="U12" s="30"/>
      <c r="V12" s="30"/>
      <c r="W12" s="30"/>
    </row>
    <row r="13" spans="2:23" x14ac:dyDescent="0.4">
      <c r="B13" s="30" t="s">
        <v>4962</v>
      </c>
      <c r="C13" s="30"/>
      <c r="D13" s="30" t="s">
        <v>7124</v>
      </c>
      <c r="E13" s="30" t="s">
        <v>11</v>
      </c>
      <c r="F13" s="30" t="s">
        <v>845</v>
      </c>
      <c r="G13" s="30"/>
      <c r="H13" s="30"/>
      <c r="I13" s="30"/>
      <c r="J13" s="30"/>
      <c r="K13" s="30"/>
      <c r="L13" s="30"/>
      <c r="M13" s="30"/>
      <c r="N13" s="30"/>
      <c r="O13" s="30"/>
      <c r="P13" s="30"/>
      <c r="Q13" s="30"/>
      <c r="R13" s="30"/>
      <c r="S13" s="30"/>
      <c r="T13" s="30"/>
      <c r="U13" s="30"/>
      <c r="V13" s="30"/>
      <c r="W13" s="30"/>
    </row>
    <row r="14" spans="2:23" x14ac:dyDescent="0.4">
      <c r="B14" s="30" t="s">
        <v>4965</v>
      </c>
      <c r="C14" s="30"/>
      <c r="D14" s="30" t="s">
        <v>7124</v>
      </c>
      <c r="E14" s="30" t="s">
        <v>11</v>
      </c>
      <c r="F14" s="30" t="s">
        <v>853</v>
      </c>
      <c r="G14" s="30"/>
      <c r="H14" s="30"/>
      <c r="I14" s="30"/>
      <c r="J14" s="30"/>
      <c r="K14" s="30"/>
      <c r="L14" s="30"/>
      <c r="M14" s="30"/>
      <c r="N14" s="30"/>
      <c r="O14" s="30"/>
      <c r="P14" s="30"/>
      <c r="Q14" s="30"/>
      <c r="R14" s="30"/>
      <c r="S14" s="30"/>
      <c r="T14" s="30"/>
      <c r="U14" s="30"/>
      <c r="V14" s="30"/>
      <c r="W14" s="30"/>
    </row>
    <row r="15" spans="2:23" x14ac:dyDescent="0.4">
      <c r="B15" s="30" t="s">
        <v>4299</v>
      </c>
      <c r="C15" s="30"/>
      <c r="D15" s="30" t="s">
        <v>7124</v>
      </c>
      <c r="E15" s="30" t="s">
        <v>11</v>
      </c>
      <c r="F15" s="30" t="s">
        <v>856</v>
      </c>
      <c r="G15" s="30"/>
      <c r="H15" s="30"/>
      <c r="I15" s="30"/>
      <c r="J15" s="30"/>
      <c r="K15" s="30"/>
      <c r="L15" s="30"/>
      <c r="M15" s="30"/>
      <c r="N15" s="30"/>
      <c r="O15" s="30"/>
      <c r="P15" s="30"/>
      <c r="Q15" s="30"/>
      <c r="R15" s="30"/>
      <c r="S15" s="30"/>
      <c r="T15" s="30"/>
      <c r="U15" s="30"/>
      <c r="V15" s="30"/>
      <c r="W15" s="30"/>
    </row>
    <row r="16" spans="2:23" x14ac:dyDescent="0.4">
      <c r="B16" s="30" t="s">
        <v>2302</v>
      </c>
      <c r="C16" s="30"/>
      <c r="D16" s="30" t="s">
        <v>7124</v>
      </c>
      <c r="E16" s="30" t="s">
        <v>11</v>
      </c>
      <c r="F16" s="30" t="s">
        <v>857</v>
      </c>
      <c r="G16" s="30"/>
      <c r="H16" s="30"/>
      <c r="I16" s="30"/>
      <c r="J16" s="30"/>
      <c r="K16" s="30"/>
      <c r="L16" s="30"/>
      <c r="M16" s="30"/>
      <c r="N16" s="30"/>
      <c r="O16" s="30"/>
      <c r="P16" s="30"/>
      <c r="Q16" s="30"/>
      <c r="R16" s="30"/>
      <c r="S16" s="30"/>
      <c r="T16" s="30"/>
      <c r="U16" s="30"/>
      <c r="V16" s="30"/>
      <c r="W16" s="30"/>
    </row>
    <row r="17" spans="2:23" x14ac:dyDescent="0.4">
      <c r="B17" s="30" t="s">
        <v>887</v>
      </c>
      <c r="C17" s="30"/>
      <c r="D17" s="30" t="s">
        <v>7124</v>
      </c>
      <c r="E17" s="30" t="s">
        <v>11</v>
      </c>
      <c r="F17" s="30" t="s">
        <v>117</v>
      </c>
      <c r="G17" s="30"/>
      <c r="H17" s="30"/>
      <c r="I17" s="30"/>
      <c r="J17" s="30"/>
      <c r="K17" s="30"/>
      <c r="L17" s="30"/>
      <c r="M17" s="30"/>
      <c r="N17" s="30"/>
      <c r="O17" s="30"/>
      <c r="P17" s="30"/>
      <c r="Q17" s="30"/>
      <c r="R17" s="30"/>
      <c r="S17" s="30"/>
      <c r="T17" s="30"/>
      <c r="U17" s="30"/>
      <c r="V17" s="30"/>
      <c r="W17" s="30"/>
    </row>
    <row r="18" spans="2:23" x14ac:dyDescent="0.4">
      <c r="B18" s="30" t="s">
        <v>4966</v>
      </c>
      <c r="C18" s="30"/>
      <c r="D18" s="30" t="s">
        <v>7124</v>
      </c>
      <c r="E18" s="30" t="s">
        <v>11</v>
      </c>
      <c r="F18" s="30" t="s">
        <v>867</v>
      </c>
      <c r="G18" s="30"/>
      <c r="H18" s="30"/>
      <c r="I18" s="30"/>
      <c r="J18" s="30"/>
      <c r="K18" s="30"/>
      <c r="L18" s="30"/>
      <c r="M18" s="30"/>
      <c r="N18" s="30"/>
      <c r="O18" s="30"/>
      <c r="P18" s="30"/>
      <c r="Q18" s="30"/>
      <c r="R18" s="30"/>
      <c r="S18" s="30"/>
      <c r="T18" s="30"/>
      <c r="U18" s="30"/>
      <c r="V18" s="30"/>
      <c r="W18" s="30"/>
    </row>
    <row r="19" spans="2:23" x14ac:dyDescent="0.4">
      <c r="B19" s="30" t="s">
        <v>4612</v>
      </c>
      <c r="C19" s="30"/>
      <c r="D19" s="30" t="s">
        <v>7124</v>
      </c>
      <c r="E19" s="30" t="s">
        <v>11</v>
      </c>
      <c r="F19" s="30" t="s">
        <v>865</v>
      </c>
      <c r="G19" s="30"/>
      <c r="H19" s="30"/>
      <c r="I19" s="30"/>
      <c r="J19" s="30"/>
      <c r="K19" s="30"/>
      <c r="L19" s="30"/>
      <c r="M19" s="30"/>
      <c r="N19" s="30"/>
      <c r="O19" s="30"/>
      <c r="P19" s="30"/>
      <c r="Q19" s="30"/>
      <c r="R19" s="30"/>
      <c r="S19" s="30"/>
      <c r="T19" s="30"/>
      <c r="U19" s="30"/>
      <c r="V19" s="30"/>
      <c r="W19" s="30"/>
    </row>
    <row r="20" spans="2:23" x14ac:dyDescent="0.4">
      <c r="B20" s="30" t="s">
        <v>3011</v>
      </c>
      <c r="C20" s="30"/>
      <c r="D20" s="30" t="s">
        <v>7124</v>
      </c>
      <c r="E20" s="30" t="s">
        <v>11</v>
      </c>
      <c r="F20" s="30" t="s">
        <v>889</v>
      </c>
      <c r="G20" s="30"/>
      <c r="H20" s="30"/>
      <c r="I20" s="30"/>
      <c r="J20" s="30"/>
      <c r="K20" s="30"/>
      <c r="L20" s="30"/>
      <c r="M20" s="30"/>
      <c r="N20" s="30"/>
      <c r="O20" s="30"/>
      <c r="P20" s="30"/>
      <c r="Q20" s="30"/>
      <c r="R20" s="30"/>
      <c r="S20" s="30"/>
      <c r="T20" s="30"/>
      <c r="U20" s="30"/>
      <c r="V20" s="30"/>
      <c r="W20" s="30"/>
    </row>
    <row r="21" spans="2:23" x14ac:dyDescent="0.4">
      <c r="B21" s="30" t="s">
        <v>4968</v>
      </c>
      <c r="C21" s="30"/>
      <c r="D21" s="30" t="s">
        <v>7124</v>
      </c>
      <c r="E21" s="30" t="s">
        <v>11</v>
      </c>
      <c r="F21" s="30" t="s">
        <v>897</v>
      </c>
      <c r="G21" s="30"/>
      <c r="H21" s="30"/>
      <c r="I21" s="30"/>
      <c r="J21" s="30"/>
      <c r="K21" s="30"/>
      <c r="L21" s="30"/>
      <c r="M21" s="30"/>
      <c r="N21" s="30"/>
      <c r="O21" s="30"/>
      <c r="P21" s="30"/>
      <c r="Q21" s="30"/>
      <c r="R21" s="30"/>
      <c r="S21" s="30"/>
      <c r="T21" s="30"/>
      <c r="U21" s="30"/>
      <c r="V21" s="30"/>
      <c r="W21" s="30"/>
    </row>
    <row r="22" spans="2:23" x14ac:dyDescent="0.4">
      <c r="B22" s="30" t="s">
        <v>4036</v>
      </c>
      <c r="C22" s="30"/>
      <c r="D22" s="30" t="s">
        <v>7124</v>
      </c>
      <c r="E22" s="30" t="s">
        <v>11</v>
      </c>
      <c r="F22" s="30" t="s">
        <v>901</v>
      </c>
      <c r="G22" s="30"/>
      <c r="H22" s="30"/>
      <c r="I22" s="30"/>
      <c r="J22" s="30"/>
      <c r="K22" s="30"/>
      <c r="L22" s="30"/>
      <c r="M22" s="30"/>
      <c r="N22" s="30"/>
      <c r="O22" s="30"/>
      <c r="P22" s="30"/>
      <c r="Q22" s="30"/>
      <c r="R22" s="30"/>
      <c r="S22" s="30"/>
      <c r="T22" s="30"/>
      <c r="U22" s="30"/>
      <c r="V22" s="30"/>
      <c r="W22" s="30"/>
    </row>
    <row r="23" spans="2:23" x14ac:dyDescent="0.4">
      <c r="B23" s="30" t="s">
        <v>1897</v>
      </c>
      <c r="C23" s="30"/>
      <c r="D23" s="30" t="s">
        <v>7124</v>
      </c>
      <c r="E23" s="30" t="s">
        <v>11</v>
      </c>
      <c r="F23" s="30" t="s">
        <v>911</v>
      </c>
      <c r="G23" s="30"/>
      <c r="H23" s="30"/>
      <c r="I23" s="30"/>
      <c r="J23" s="30"/>
      <c r="K23" s="30"/>
      <c r="L23" s="30"/>
      <c r="M23" s="30"/>
      <c r="N23" s="30"/>
      <c r="O23" s="30"/>
      <c r="P23" s="30"/>
      <c r="Q23" s="30"/>
      <c r="R23" s="30"/>
      <c r="S23" s="30"/>
      <c r="T23" s="30"/>
      <c r="U23" s="30"/>
      <c r="V23" s="30"/>
      <c r="W23" s="30"/>
    </row>
    <row r="24" spans="2:23" x14ac:dyDescent="0.4">
      <c r="B24" s="30" t="s">
        <v>4970</v>
      </c>
      <c r="C24" s="30"/>
      <c r="D24" s="30" t="s">
        <v>7124</v>
      </c>
      <c r="E24" s="30" t="s">
        <v>11</v>
      </c>
      <c r="F24" s="30" t="s">
        <v>920</v>
      </c>
      <c r="G24" s="30"/>
      <c r="H24" s="30"/>
      <c r="I24" s="30"/>
      <c r="J24" s="30"/>
      <c r="K24" s="30"/>
      <c r="L24" s="30"/>
      <c r="M24" s="30"/>
      <c r="N24" s="30"/>
      <c r="O24" s="30"/>
      <c r="P24" s="30"/>
      <c r="Q24" s="30"/>
      <c r="R24" s="30"/>
      <c r="S24" s="30"/>
      <c r="T24" s="30"/>
      <c r="U24" s="30"/>
      <c r="V24" s="30"/>
      <c r="W24" s="30"/>
    </row>
    <row r="25" spans="2:23" x14ac:dyDescent="0.4">
      <c r="B25" s="30" t="s">
        <v>3984</v>
      </c>
      <c r="C25" s="30"/>
      <c r="D25" s="30" t="s">
        <v>7124</v>
      </c>
      <c r="E25" s="30" t="s">
        <v>11</v>
      </c>
      <c r="F25" s="30" t="s">
        <v>936</v>
      </c>
      <c r="G25" s="30"/>
      <c r="H25" s="30"/>
      <c r="I25" s="30"/>
      <c r="J25" s="30"/>
      <c r="K25" s="30"/>
      <c r="L25" s="30"/>
      <c r="M25" s="30"/>
      <c r="N25" s="30"/>
      <c r="O25" s="30"/>
      <c r="P25" s="30"/>
      <c r="Q25" s="30"/>
      <c r="R25" s="30"/>
      <c r="S25" s="30"/>
      <c r="T25" s="30"/>
      <c r="U25" s="30"/>
      <c r="V25" s="30"/>
      <c r="W25" s="30"/>
    </row>
    <row r="26" spans="2:23" x14ac:dyDescent="0.4">
      <c r="B26" s="30" t="s">
        <v>572</v>
      </c>
      <c r="C26" s="30"/>
      <c r="D26" s="30" t="s">
        <v>7124</v>
      </c>
      <c r="E26" s="30" t="s">
        <v>11</v>
      </c>
      <c r="F26" s="30" t="s">
        <v>426</v>
      </c>
      <c r="G26" s="30"/>
      <c r="H26" s="30"/>
      <c r="I26" s="30"/>
      <c r="J26" s="30"/>
      <c r="K26" s="30"/>
      <c r="L26" s="30"/>
      <c r="M26" s="30"/>
      <c r="N26" s="30"/>
      <c r="O26" s="30"/>
      <c r="P26" s="30"/>
      <c r="Q26" s="30"/>
      <c r="R26" s="30"/>
      <c r="S26" s="30"/>
      <c r="T26" s="30"/>
      <c r="U26" s="30"/>
      <c r="V26" s="30"/>
      <c r="W26" s="30"/>
    </row>
    <row r="27" spans="2:23" x14ac:dyDescent="0.4">
      <c r="B27" s="30" t="s">
        <v>4971</v>
      </c>
      <c r="C27" s="30"/>
      <c r="D27" s="30" t="s">
        <v>7124</v>
      </c>
      <c r="E27" s="30" t="s">
        <v>11</v>
      </c>
      <c r="F27" s="30" t="s">
        <v>947</v>
      </c>
      <c r="G27" s="30"/>
      <c r="H27" s="30"/>
      <c r="I27" s="30"/>
      <c r="J27" s="30"/>
      <c r="K27" s="30"/>
      <c r="L27" s="30"/>
      <c r="M27" s="30"/>
      <c r="N27" s="30"/>
      <c r="O27" s="30"/>
      <c r="P27" s="30"/>
      <c r="Q27" s="30"/>
      <c r="R27" s="30"/>
      <c r="S27" s="30"/>
      <c r="T27" s="30"/>
      <c r="U27" s="30"/>
      <c r="V27" s="30"/>
      <c r="W27" s="30"/>
    </row>
    <row r="28" spans="2:23" x14ac:dyDescent="0.4">
      <c r="B28" s="30" t="s">
        <v>4801</v>
      </c>
      <c r="C28" s="30"/>
      <c r="D28" s="30" t="s">
        <v>7124</v>
      </c>
      <c r="E28" s="30" t="s">
        <v>11</v>
      </c>
      <c r="F28" s="30" t="s">
        <v>954</v>
      </c>
      <c r="G28" s="30"/>
      <c r="H28" s="30"/>
      <c r="I28" s="30"/>
      <c r="J28" s="30"/>
      <c r="K28" s="30"/>
      <c r="L28" s="30"/>
      <c r="M28" s="30"/>
      <c r="N28" s="30"/>
      <c r="O28" s="30"/>
      <c r="P28" s="30"/>
      <c r="Q28" s="30"/>
      <c r="R28" s="30"/>
      <c r="S28" s="30"/>
      <c r="T28" s="30"/>
      <c r="U28" s="30"/>
      <c r="V28" s="30"/>
      <c r="W28" s="30"/>
    </row>
    <row r="29" spans="2:23" x14ac:dyDescent="0.4">
      <c r="B29" s="30" t="s">
        <v>4972</v>
      </c>
      <c r="C29" s="30"/>
      <c r="D29" s="30" t="s">
        <v>7124</v>
      </c>
      <c r="E29" s="30" t="s">
        <v>11</v>
      </c>
      <c r="F29" s="30" t="s">
        <v>972</v>
      </c>
      <c r="G29" s="30"/>
      <c r="H29" s="30"/>
      <c r="I29" s="30"/>
      <c r="J29" s="30"/>
      <c r="K29" s="30"/>
      <c r="L29" s="30"/>
      <c r="M29" s="30"/>
      <c r="N29" s="30"/>
      <c r="O29" s="30"/>
      <c r="P29" s="30"/>
      <c r="Q29" s="30"/>
      <c r="R29" s="30"/>
      <c r="S29" s="30"/>
      <c r="T29" s="30"/>
      <c r="U29" s="30"/>
      <c r="V29" s="30"/>
      <c r="W29" s="30"/>
    </row>
    <row r="30" spans="2:23" x14ac:dyDescent="0.4">
      <c r="B30" s="30" t="s">
        <v>4881</v>
      </c>
      <c r="C30" s="30"/>
      <c r="D30" s="30" t="s">
        <v>7124</v>
      </c>
      <c r="E30" s="30" t="s">
        <v>11</v>
      </c>
      <c r="F30" s="30" t="s">
        <v>979</v>
      </c>
      <c r="G30" s="30"/>
      <c r="H30" s="30"/>
      <c r="I30" s="30"/>
      <c r="J30" s="30"/>
      <c r="K30" s="30"/>
      <c r="L30" s="30"/>
      <c r="M30" s="30"/>
      <c r="N30" s="30"/>
      <c r="O30" s="30"/>
      <c r="P30" s="30"/>
      <c r="Q30" s="30"/>
      <c r="R30" s="30"/>
      <c r="S30" s="30"/>
      <c r="T30" s="30"/>
      <c r="U30" s="30"/>
      <c r="V30" s="30"/>
      <c r="W30" s="30"/>
    </row>
    <row r="31" spans="2:23" x14ac:dyDescent="0.4">
      <c r="B31" s="30" t="s">
        <v>4973</v>
      </c>
      <c r="C31" s="30"/>
      <c r="D31" s="30" t="s">
        <v>7124</v>
      </c>
      <c r="E31" s="30" t="s">
        <v>11</v>
      </c>
      <c r="F31" s="30" t="s">
        <v>1159</v>
      </c>
      <c r="G31" s="30"/>
      <c r="H31" s="30"/>
      <c r="I31" s="30"/>
      <c r="J31" s="30"/>
      <c r="K31" s="30"/>
      <c r="L31" s="30"/>
      <c r="M31" s="30"/>
      <c r="N31" s="30"/>
      <c r="O31" s="30"/>
      <c r="P31" s="30"/>
      <c r="Q31" s="30"/>
      <c r="R31" s="30"/>
      <c r="S31" s="30"/>
      <c r="T31" s="30"/>
      <c r="U31" s="30"/>
      <c r="V31" s="30"/>
      <c r="W31" s="30"/>
    </row>
    <row r="32" spans="2:23" x14ac:dyDescent="0.4">
      <c r="B32" s="30" t="s">
        <v>5701</v>
      </c>
      <c r="C32" s="30"/>
      <c r="D32" s="30" t="s">
        <v>7124</v>
      </c>
      <c r="E32" s="30" t="s">
        <v>11</v>
      </c>
      <c r="F32" s="30" t="s">
        <v>1165</v>
      </c>
      <c r="G32" s="30"/>
      <c r="H32" s="30"/>
      <c r="I32" s="30"/>
      <c r="J32" s="30"/>
      <c r="K32" s="30"/>
      <c r="L32" s="30"/>
      <c r="M32" s="30"/>
      <c r="N32" s="30"/>
      <c r="O32" s="30"/>
      <c r="P32" s="30"/>
      <c r="Q32" s="30"/>
      <c r="R32" s="30"/>
      <c r="S32" s="30"/>
      <c r="T32" s="30"/>
      <c r="U32" s="30"/>
      <c r="V32" s="30"/>
      <c r="W32" s="30"/>
    </row>
    <row r="33" spans="2:23" x14ac:dyDescent="0.4">
      <c r="B33" s="30" t="s">
        <v>6938</v>
      </c>
      <c r="C33" s="30"/>
      <c r="D33" s="30" t="s">
        <v>7124</v>
      </c>
      <c r="E33" s="30" t="s">
        <v>11</v>
      </c>
      <c r="F33" s="30" t="s">
        <v>1168</v>
      </c>
      <c r="G33" s="30"/>
      <c r="H33" s="30"/>
      <c r="I33" s="30"/>
      <c r="J33" s="30"/>
      <c r="K33" s="30"/>
      <c r="L33" s="30"/>
      <c r="M33" s="30"/>
      <c r="N33" s="30"/>
      <c r="O33" s="30"/>
      <c r="P33" s="30"/>
      <c r="Q33" s="30"/>
      <c r="R33" s="30"/>
      <c r="S33" s="30"/>
      <c r="T33" s="30"/>
      <c r="U33" s="30"/>
      <c r="V33" s="30"/>
      <c r="W33" s="30"/>
    </row>
    <row r="34" spans="2:23" x14ac:dyDescent="0.4">
      <c r="B34" s="30" t="s">
        <v>6939</v>
      </c>
      <c r="C34" s="30"/>
      <c r="D34" s="30" t="s">
        <v>7124</v>
      </c>
      <c r="E34" s="30" t="s">
        <v>11</v>
      </c>
      <c r="F34" s="30" t="s">
        <v>1170</v>
      </c>
      <c r="G34" s="30"/>
      <c r="H34" s="30"/>
      <c r="I34" s="30"/>
      <c r="J34" s="30"/>
      <c r="K34" s="30"/>
      <c r="L34" s="30"/>
      <c r="M34" s="30"/>
      <c r="N34" s="30"/>
      <c r="O34" s="30"/>
      <c r="P34" s="30"/>
      <c r="Q34" s="30"/>
      <c r="R34" s="30"/>
      <c r="S34" s="30"/>
      <c r="T34" s="30"/>
      <c r="U34" s="30"/>
      <c r="V34" s="30"/>
      <c r="W34" s="30"/>
    </row>
    <row r="35" spans="2:23" x14ac:dyDescent="0.4">
      <c r="B35" s="30" t="s">
        <v>6941</v>
      </c>
      <c r="C35" s="30"/>
      <c r="D35" s="30" t="s">
        <v>7124</v>
      </c>
      <c r="E35" s="30" t="s">
        <v>11</v>
      </c>
      <c r="F35" s="30" t="s">
        <v>1172</v>
      </c>
      <c r="G35" s="30"/>
      <c r="H35" s="30"/>
      <c r="I35" s="30"/>
      <c r="J35" s="30"/>
      <c r="K35" s="30"/>
      <c r="L35" s="30"/>
      <c r="M35" s="30"/>
      <c r="N35" s="30"/>
      <c r="O35" s="30"/>
      <c r="P35" s="30"/>
      <c r="Q35" s="30"/>
      <c r="R35" s="30"/>
      <c r="S35" s="30"/>
      <c r="T35" s="30"/>
      <c r="U35" s="30"/>
      <c r="V35" s="30"/>
      <c r="W35" s="30"/>
    </row>
    <row r="36" spans="2:23" x14ac:dyDescent="0.4">
      <c r="B36" s="30" t="s">
        <v>782</v>
      </c>
      <c r="C36" s="30"/>
      <c r="D36" s="30" t="s">
        <v>7124</v>
      </c>
      <c r="E36" s="30" t="s">
        <v>11</v>
      </c>
      <c r="F36" s="30" t="s">
        <v>1174</v>
      </c>
      <c r="G36" s="30"/>
      <c r="H36" s="30"/>
      <c r="I36" s="30"/>
      <c r="J36" s="30"/>
      <c r="K36" s="30"/>
      <c r="L36" s="30"/>
      <c r="M36" s="30"/>
      <c r="N36" s="30"/>
      <c r="O36" s="30"/>
      <c r="P36" s="30"/>
      <c r="Q36" s="30"/>
      <c r="R36" s="30"/>
      <c r="S36" s="30"/>
      <c r="T36" s="30"/>
      <c r="U36" s="30"/>
      <c r="V36" s="30"/>
      <c r="W36" s="30"/>
    </row>
    <row r="37" spans="2:23" x14ac:dyDescent="0.4">
      <c r="B37" s="30" t="s">
        <v>3740</v>
      </c>
      <c r="C37" s="30"/>
      <c r="D37" s="30" t="s">
        <v>7124</v>
      </c>
      <c r="E37" s="30" t="s">
        <v>11</v>
      </c>
      <c r="F37" s="30" t="s">
        <v>912</v>
      </c>
      <c r="G37" s="30"/>
      <c r="H37" s="30"/>
      <c r="I37" s="30"/>
      <c r="J37" s="30"/>
      <c r="K37" s="30"/>
      <c r="L37" s="30"/>
      <c r="M37" s="30"/>
      <c r="N37" s="30"/>
      <c r="O37" s="30"/>
      <c r="P37" s="30"/>
      <c r="Q37" s="30"/>
      <c r="R37" s="30"/>
      <c r="S37" s="30"/>
      <c r="T37" s="30"/>
      <c r="U37" s="30"/>
      <c r="V37" s="30"/>
      <c r="W37" s="30"/>
    </row>
    <row r="38" spans="2:23" x14ac:dyDescent="0.4">
      <c r="B38" s="30" t="s">
        <v>3317</v>
      </c>
      <c r="C38" s="30"/>
      <c r="D38" s="30" t="s">
        <v>7124</v>
      </c>
      <c r="E38" s="30" t="s">
        <v>11</v>
      </c>
      <c r="F38" s="30" t="s">
        <v>1182</v>
      </c>
      <c r="G38" s="30"/>
      <c r="H38" s="30"/>
      <c r="I38" s="30"/>
      <c r="J38" s="30"/>
      <c r="K38" s="30"/>
      <c r="L38" s="30"/>
      <c r="M38" s="30"/>
      <c r="N38" s="30"/>
      <c r="O38" s="30"/>
      <c r="P38" s="30"/>
      <c r="Q38" s="30"/>
      <c r="R38" s="30"/>
      <c r="S38" s="30"/>
      <c r="T38" s="30"/>
      <c r="U38" s="30"/>
      <c r="V38" s="30"/>
      <c r="W38" s="30"/>
    </row>
    <row r="39" spans="2:23" x14ac:dyDescent="0.4">
      <c r="B39" s="30" t="s">
        <v>2093</v>
      </c>
      <c r="C39" s="30"/>
      <c r="D39" s="30" t="s">
        <v>7124</v>
      </c>
      <c r="E39" s="30" t="s">
        <v>11</v>
      </c>
      <c r="F39" s="30" t="s">
        <v>807</v>
      </c>
      <c r="G39" s="30"/>
      <c r="H39" s="30"/>
      <c r="I39" s="30"/>
      <c r="J39" s="30"/>
      <c r="K39" s="30"/>
      <c r="L39" s="30"/>
      <c r="M39" s="30"/>
      <c r="N39" s="30"/>
      <c r="O39" s="30"/>
      <c r="P39" s="30"/>
      <c r="Q39" s="30"/>
      <c r="R39" s="30"/>
      <c r="S39" s="30"/>
      <c r="T39" s="30"/>
      <c r="U39" s="30"/>
      <c r="V39" s="30"/>
      <c r="W39" s="30"/>
    </row>
    <row r="40" spans="2:23" x14ac:dyDescent="0.4">
      <c r="B40" s="30" t="s">
        <v>633</v>
      </c>
      <c r="C40" s="30"/>
      <c r="D40" s="30" t="s">
        <v>7124</v>
      </c>
      <c r="E40" s="30" t="s">
        <v>11</v>
      </c>
      <c r="F40" s="30" t="s">
        <v>1158</v>
      </c>
      <c r="G40" s="30"/>
      <c r="H40" s="30"/>
      <c r="I40" s="30"/>
      <c r="J40" s="30"/>
      <c r="K40" s="30"/>
      <c r="L40" s="30"/>
      <c r="M40" s="30"/>
      <c r="N40" s="30"/>
      <c r="O40" s="30"/>
      <c r="P40" s="30"/>
      <c r="Q40" s="30"/>
      <c r="R40" s="30"/>
      <c r="S40" s="30"/>
      <c r="T40" s="30"/>
      <c r="U40" s="30"/>
      <c r="V40" s="30"/>
      <c r="W40" s="30"/>
    </row>
    <row r="41" spans="2:23" x14ac:dyDescent="0.4">
      <c r="B41" s="30" t="s">
        <v>5378</v>
      </c>
      <c r="C41" s="30"/>
      <c r="D41" s="30" t="s">
        <v>7124</v>
      </c>
      <c r="E41" s="30" t="s">
        <v>11</v>
      </c>
      <c r="F41" s="30" t="s">
        <v>1199</v>
      </c>
      <c r="G41" s="30"/>
      <c r="H41" s="30"/>
      <c r="I41" s="30"/>
      <c r="J41" s="30"/>
      <c r="K41" s="30"/>
      <c r="L41" s="30"/>
      <c r="M41" s="30"/>
      <c r="N41" s="30"/>
      <c r="O41" s="30"/>
      <c r="P41" s="30"/>
      <c r="Q41" s="30"/>
      <c r="R41" s="30"/>
      <c r="S41" s="30"/>
      <c r="T41" s="30"/>
      <c r="U41" s="30"/>
      <c r="V41" s="30"/>
      <c r="W41" s="30"/>
    </row>
    <row r="42" spans="2:23" x14ac:dyDescent="0.4">
      <c r="B42" s="30" t="s">
        <v>6299</v>
      </c>
      <c r="C42" s="30"/>
      <c r="D42" s="30" t="s">
        <v>7124</v>
      </c>
      <c r="E42" s="30" t="s">
        <v>11</v>
      </c>
      <c r="F42" s="30" t="s">
        <v>990</v>
      </c>
      <c r="G42" s="30"/>
      <c r="H42" s="30"/>
      <c r="I42" s="30"/>
      <c r="J42" s="30"/>
      <c r="K42" s="30"/>
      <c r="L42" s="30"/>
      <c r="M42" s="30"/>
      <c r="N42" s="30"/>
      <c r="O42" s="30"/>
      <c r="P42" s="30"/>
      <c r="Q42" s="30"/>
      <c r="R42" s="30"/>
      <c r="S42" s="30"/>
      <c r="T42" s="30"/>
      <c r="U42" s="30"/>
      <c r="V42" s="30"/>
      <c r="W42" s="30"/>
    </row>
    <row r="43" spans="2:23" x14ac:dyDescent="0.4">
      <c r="B43" s="30" t="s">
        <v>6942</v>
      </c>
      <c r="C43" s="30"/>
      <c r="D43" s="30" t="s">
        <v>7124</v>
      </c>
      <c r="E43" s="30" t="s">
        <v>11</v>
      </c>
      <c r="F43" s="30" t="s">
        <v>760</v>
      </c>
      <c r="G43" s="30"/>
      <c r="H43" s="30"/>
      <c r="I43" s="30"/>
      <c r="J43" s="30"/>
      <c r="K43" s="30"/>
      <c r="L43" s="30"/>
      <c r="M43" s="30"/>
      <c r="N43" s="30"/>
      <c r="O43" s="30"/>
      <c r="P43" s="30"/>
      <c r="Q43" s="30"/>
      <c r="R43" s="30"/>
      <c r="S43" s="30"/>
      <c r="T43" s="30"/>
      <c r="U43" s="30"/>
      <c r="V43" s="30"/>
      <c r="W43" s="30"/>
    </row>
    <row r="44" spans="2:23" x14ac:dyDescent="0.4">
      <c r="B44" s="30" t="s">
        <v>4974</v>
      </c>
      <c r="C44" s="30"/>
      <c r="D44" s="30" t="s">
        <v>7124</v>
      </c>
      <c r="E44" s="30" t="s">
        <v>11</v>
      </c>
      <c r="F44" s="30" t="s">
        <v>961</v>
      </c>
      <c r="G44" s="30"/>
      <c r="H44" s="30"/>
      <c r="I44" s="30"/>
      <c r="J44" s="30"/>
      <c r="K44" s="30"/>
      <c r="L44" s="30"/>
      <c r="M44" s="30"/>
      <c r="N44" s="30"/>
      <c r="O44" s="30"/>
      <c r="P44" s="30"/>
      <c r="Q44" s="30"/>
      <c r="R44" s="30"/>
      <c r="S44" s="30"/>
      <c r="T44" s="30"/>
      <c r="U44" s="30"/>
      <c r="V44" s="30"/>
      <c r="W44" s="30"/>
    </row>
    <row r="45" spans="2:23" x14ac:dyDescent="0.4">
      <c r="B45" s="30" t="s">
        <v>6943</v>
      </c>
      <c r="C45" s="30"/>
      <c r="D45" s="30" t="s">
        <v>7124</v>
      </c>
      <c r="E45" s="30" t="s">
        <v>11</v>
      </c>
      <c r="F45" s="30" t="s">
        <v>1216</v>
      </c>
      <c r="G45" s="30"/>
      <c r="H45" s="30"/>
      <c r="I45" s="30"/>
      <c r="J45" s="30"/>
      <c r="K45" s="30"/>
      <c r="L45" s="30"/>
      <c r="M45" s="30"/>
      <c r="N45" s="30"/>
      <c r="O45" s="30"/>
      <c r="P45" s="30"/>
      <c r="Q45" s="30"/>
      <c r="R45" s="30"/>
      <c r="S45" s="30"/>
      <c r="T45" s="30"/>
      <c r="U45" s="30"/>
      <c r="V45" s="30"/>
      <c r="W45" s="30"/>
    </row>
    <row r="46" spans="2:23" x14ac:dyDescent="0.4">
      <c r="B46" s="30" t="s">
        <v>5680</v>
      </c>
      <c r="C46" s="30"/>
      <c r="D46" s="30" t="s">
        <v>7124</v>
      </c>
      <c r="E46" s="30" t="s">
        <v>11</v>
      </c>
      <c r="F46" s="30" t="s">
        <v>854</v>
      </c>
      <c r="G46" s="30"/>
      <c r="H46" s="30"/>
      <c r="I46" s="30"/>
      <c r="J46" s="30"/>
      <c r="K46" s="30"/>
      <c r="L46" s="30"/>
      <c r="M46" s="30"/>
      <c r="N46" s="30"/>
      <c r="O46" s="30"/>
      <c r="P46" s="30"/>
      <c r="Q46" s="30"/>
      <c r="R46" s="30"/>
      <c r="S46" s="30"/>
      <c r="T46" s="30"/>
      <c r="U46" s="30"/>
      <c r="V46" s="30"/>
      <c r="W46" s="30"/>
    </row>
    <row r="47" spans="2:23" x14ac:dyDescent="0.4">
      <c r="B47" s="30" t="s">
        <v>6944</v>
      </c>
      <c r="C47" s="30"/>
      <c r="D47" s="30" t="s">
        <v>7124</v>
      </c>
      <c r="E47" s="30" t="s">
        <v>11</v>
      </c>
      <c r="F47" s="30" t="s">
        <v>1235</v>
      </c>
      <c r="G47" s="30"/>
      <c r="H47" s="30"/>
      <c r="I47" s="30"/>
      <c r="J47" s="30"/>
      <c r="K47" s="30"/>
      <c r="L47" s="30"/>
      <c r="M47" s="30"/>
      <c r="N47" s="30"/>
      <c r="O47" s="30"/>
      <c r="P47" s="30"/>
      <c r="Q47" s="30"/>
      <c r="R47" s="30"/>
      <c r="S47" s="30"/>
      <c r="T47" s="30"/>
      <c r="U47" s="30"/>
      <c r="V47" s="30"/>
      <c r="W47" s="30"/>
    </row>
    <row r="48" spans="2:23" x14ac:dyDescent="0.4">
      <c r="B48" s="30" t="s">
        <v>6945</v>
      </c>
      <c r="C48" s="30"/>
      <c r="D48" s="30" t="s">
        <v>7124</v>
      </c>
      <c r="E48" s="30" t="s">
        <v>11</v>
      </c>
      <c r="F48" s="30" t="s">
        <v>1242</v>
      </c>
      <c r="G48" s="30"/>
      <c r="H48" s="30"/>
      <c r="I48" s="30"/>
      <c r="J48" s="30"/>
      <c r="K48" s="30"/>
      <c r="L48" s="30"/>
      <c r="M48" s="30"/>
      <c r="N48" s="30"/>
      <c r="O48" s="30"/>
      <c r="P48" s="30"/>
      <c r="Q48" s="30"/>
      <c r="R48" s="30"/>
      <c r="S48" s="30"/>
      <c r="T48" s="30"/>
      <c r="U48" s="30"/>
      <c r="V48" s="30"/>
      <c r="W48" s="30"/>
    </row>
    <row r="49" spans="2:23" x14ac:dyDescent="0.4">
      <c r="B49" s="30" t="s">
        <v>6946</v>
      </c>
      <c r="C49" s="30"/>
      <c r="D49" s="30" t="s">
        <v>7124</v>
      </c>
      <c r="E49" s="30" t="s">
        <v>11</v>
      </c>
      <c r="F49" s="30" t="s">
        <v>1245</v>
      </c>
      <c r="G49" s="30"/>
      <c r="H49" s="30"/>
      <c r="I49" s="30"/>
      <c r="J49" s="30"/>
      <c r="K49" s="30"/>
      <c r="L49" s="30"/>
      <c r="M49" s="30"/>
      <c r="N49" s="30"/>
      <c r="O49" s="30"/>
      <c r="P49" s="30"/>
      <c r="Q49" s="30"/>
      <c r="R49" s="30"/>
      <c r="S49" s="30"/>
      <c r="T49" s="30"/>
      <c r="U49" s="30"/>
      <c r="V49" s="30"/>
      <c r="W49" s="30"/>
    </row>
    <row r="50" spans="2:23" x14ac:dyDescent="0.4">
      <c r="B50" s="30" t="s">
        <v>6147</v>
      </c>
      <c r="C50" s="30"/>
      <c r="D50" s="30" t="s">
        <v>7124</v>
      </c>
      <c r="E50" s="30" t="s">
        <v>11</v>
      </c>
      <c r="F50" s="30" t="s">
        <v>202</v>
      </c>
      <c r="G50" s="30"/>
      <c r="H50" s="30"/>
      <c r="I50" s="30"/>
      <c r="J50" s="30"/>
      <c r="K50" s="30"/>
      <c r="L50" s="30"/>
      <c r="M50" s="30"/>
      <c r="N50" s="30"/>
      <c r="O50" s="30"/>
      <c r="P50" s="30"/>
      <c r="Q50" s="30"/>
      <c r="R50" s="30"/>
      <c r="S50" s="30"/>
      <c r="T50" s="30"/>
      <c r="U50" s="30"/>
      <c r="V50" s="30"/>
      <c r="W50" s="30"/>
    </row>
    <row r="51" spans="2:23" x14ac:dyDescent="0.4">
      <c r="B51" s="30" t="s">
        <v>3662</v>
      </c>
      <c r="C51" s="30"/>
      <c r="D51" s="30" t="s">
        <v>7124</v>
      </c>
      <c r="E51" s="30" t="s">
        <v>11</v>
      </c>
      <c r="F51" s="30" t="s">
        <v>1249</v>
      </c>
      <c r="G51" s="30"/>
      <c r="H51" s="30"/>
      <c r="I51" s="30"/>
      <c r="J51" s="30"/>
      <c r="K51" s="30"/>
      <c r="L51" s="30"/>
      <c r="M51" s="30"/>
      <c r="N51" s="30"/>
      <c r="O51" s="30"/>
      <c r="P51" s="30"/>
      <c r="Q51" s="30"/>
      <c r="R51" s="30"/>
      <c r="S51" s="30"/>
      <c r="T51" s="30"/>
      <c r="U51" s="30"/>
      <c r="V51" s="30"/>
      <c r="W51" s="30"/>
    </row>
    <row r="52" spans="2:23" x14ac:dyDescent="0.4">
      <c r="B52" s="30" t="s">
        <v>4976</v>
      </c>
      <c r="C52" s="30"/>
      <c r="D52" s="30" t="s">
        <v>7124</v>
      </c>
      <c r="E52" s="30" t="s">
        <v>11</v>
      </c>
      <c r="F52" s="30" t="s">
        <v>1208</v>
      </c>
      <c r="G52" s="30"/>
      <c r="H52" s="30"/>
      <c r="I52" s="30"/>
      <c r="J52" s="30"/>
      <c r="K52" s="30"/>
      <c r="L52" s="30"/>
      <c r="M52" s="30"/>
      <c r="N52" s="30"/>
      <c r="O52" s="30"/>
      <c r="P52" s="30"/>
      <c r="Q52" s="30"/>
      <c r="R52" s="30"/>
      <c r="S52" s="30"/>
      <c r="T52" s="30"/>
      <c r="U52" s="30"/>
      <c r="V52" s="30"/>
      <c r="W52" s="30"/>
    </row>
    <row r="53" spans="2:23" x14ac:dyDescent="0.4">
      <c r="B53" s="30" t="s">
        <v>6947</v>
      </c>
      <c r="C53" s="30"/>
      <c r="D53" s="30" t="s">
        <v>7124</v>
      </c>
      <c r="E53" s="30" t="s">
        <v>11</v>
      </c>
      <c r="F53" s="30" t="s">
        <v>1264</v>
      </c>
      <c r="G53" s="30"/>
      <c r="H53" s="30"/>
      <c r="I53" s="30"/>
      <c r="J53" s="30"/>
      <c r="K53" s="30"/>
      <c r="L53" s="30"/>
      <c r="M53" s="30"/>
      <c r="N53" s="30"/>
      <c r="O53" s="30"/>
      <c r="P53" s="30"/>
      <c r="Q53" s="30"/>
      <c r="R53" s="30"/>
      <c r="S53" s="30"/>
      <c r="T53" s="30"/>
      <c r="U53" s="30"/>
      <c r="V53" s="30"/>
      <c r="W53" s="30"/>
    </row>
    <row r="54" spans="2:23" x14ac:dyDescent="0.4">
      <c r="B54" s="30" t="s">
        <v>6948</v>
      </c>
      <c r="C54" s="30"/>
      <c r="D54" s="30" t="s">
        <v>7124</v>
      </c>
      <c r="E54" s="30" t="s">
        <v>11</v>
      </c>
      <c r="F54" s="30" t="s">
        <v>1266</v>
      </c>
      <c r="G54" s="30"/>
      <c r="H54" s="30"/>
      <c r="I54" s="30"/>
      <c r="J54" s="30"/>
      <c r="K54" s="30"/>
      <c r="L54" s="30"/>
      <c r="M54" s="30"/>
      <c r="N54" s="30"/>
      <c r="O54" s="30"/>
      <c r="P54" s="30"/>
      <c r="Q54" s="30"/>
      <c r="R54" s="30"/>
      <c r="S54" s="30"/>
      <c r="T54" s="30"/>
      <c r="U54" s="30"/>
      <c r="V54" s="30"/>
      <c r="W54" s="30"/>
    </row>
    <row r="55" spans="2:23" x14ac:dyDescent="0.4">
      <c r="B55" s="30" t="s">
        <v>3548</v>
      </c>
      <c r="C55" s="30"/>
      <c r="D55" s="30" t="s">
        <v>7124</v>
      </c>
      <c r="E55" s="30" t="s">
        <v>11</v>
      </c>
      <c r="F55" s="30" t="s">
        <v>3605</v>
      </c>
      <c r="G55" s="30"/>
      <c r="H55" s="30"/>
      <c r="I55" s="30"/>
      <c r="J55" s="30"/>
      <c r="K55" s="30"/>
      <c r="L55" s="30"/>
      <c r="M55" s="30"/>
      <c r="N55" s="30"/>
      <c r="O55" s="30"/>
      <c r="P55" s="30"/>
      <c r="Q55" s="30"/>
      <c r="R55" s="30"/>
      <c r="S55" s="30"/>
      <c r="T55" s="30"/>
      <c r="U55" s="30"/>
      <c r="V55" s="30"/>
      <c r="W55" s="30"/>
    </row>
    <row r="56" spans="2:23" x14ac:dyDescent="0.4">
      <c r="B56" s="30" t="s">
        <v>6277</v>
      </c>
      <c r="C56" s="30"/>
      <c r="D56" s="30" t="s">
        <v>7124</v>
      </c>
      <c r="E56" s="30" t="s">
        <v>11</v>
      </c>
      <c r="F56" s="30" t="s">
        <v>4978</v>
      </c>
      <c r="G56" s="30"/>
      <c r="H56" s="30"/>
      <c r="I56" s="30"/>
      <c r="J56" s="30"/>
      <c r="K56" s="30"/>
      <c r="L56" s="30"/>
      <c r="M56" s="30"/>
      <c r="N56" s="30"/>
      <c r="O56" s="30"/>
      <c r="P56" s="30"/>
      <c r="Q56" s="30"/>
      <c r="R56" s="30"/>
      <c r="S56" s="30"/>
      <c r="T56" s="30"/>
      <c r="U56" s="30"/>
      <c r="V56" s="30"/>
      <c r="W56" s="30"/>
    </row>
    <row r="57" spans="2:23" x14ac:dyDescent="0.4">
      <c r="B57" s="30" t="s">
        <v>2249</v>
      </c>
      <c r="C57" s="30"/>
      <c r="D57" s="30" t="s">
        <v>7124</v>
      </c>
      <c r="E57" s="30" t="s">
        <v>11</v>
      </c>
      <c r="F57" s="30" t="s">
        <v>2746</v>
      </c>
      <c r="G57" s="30"/>
      <c r="H57" s="30"/>
      <c r="I57" s="30"/>
      <c r="J57" s="30"/>
      <c r="K57" s="30"/>
      <c r="L57" s="30"/>
      <c r="M57" s="30"/>
      <c r="N57" s="30"/>
      <c r="O57" s="30"/>
      <c r="P57" s="30"/>
      <c r="Q57" s="30"/>
      <c r="R57" s="30"/>
      <c r="S57" s="30"/>
      <c r="T57" s="30"/>
      <c r="U57" s="30"/>
      <c r="V57" s="30"/>
      <c r="W57" s="30"/>
    </row>
    <row r="58" spans="2:23" x14ac:dyDescent="0.4">
      <c r="B58" s="30" t="s">
        <v>6949</v>
      </c>
      <c r="C58" s="30"/>
      <c r="D58" s="30" t="s">
        <v>7124</v>
      </c>
      <c r="E58" s="30" t="s">
        <v>11</v>
      </c>
      <c r="F58" s="30" t="s">
        <v>42</v>
      </c>
      <c r="G58" s="30"/>
      <c r="H58" s="30"/>
      <c r="I58" s="30"/>
      <c r="J58" s="30"/>
      <c r="K58" s="30"/>
      <c r="L58" s="30"/>
      <c r="M58" s="30"/>
      <c r="N58" s="30"/>
      <c r="O58" s="30"/>
      <c r="P58" s="30"/>
      <c r="Q58" s="30"/>
      <c r="R58" s="30"/>
      <c r="S58" s="30"/>
      <c r="T58" s="30"/>
      <c r="U58" s="30"/>
      <c r="V58" s="30"/>
      <c r="W58" s="30"/>
    </row>
    <row r="59" spans="2:23" x14ac:dyDescent="0.4">
      <c r="B59" s="30" t="s">
        <v>6758</v>
      </c>
      <c r="C59" s="30"/>
      <c r="D59" s="30" t="s">
        <v>7124</v>
      </c>
      <c r="E59" s="30" t="s">
        <v>11</v>
      </c>
      <c r="F59" s="30" t="s">
        <v>1494</v>
      </c>
      <c r="G59" s="30"/>
      <c r="H59" s="30"/>
      <c r="I59" s="30"/>
      <c r="J59" s="30"/>
      <c r="K59" s="30"/>
      <c r="L59" s="30"/>
      <c r="M59" s="30"/>
      <c r="N59" s="30"/>
      <c r="O59" s="30"/>
      <c r="P59" s="30"/>
      <c r="Q59" s="30"/>
      <c r="R59" s="30"/>
      <c r="S59" s="30"/>
      <c r="T59" s="30"/>
      <c r="U59" s="30"/>
      <c r="V59" s="30"/>
      <c r="W59" s="30"/>
    </row>
    <row r="60" spans="2:23" x14ac:dyDescent="0.4">
      <c r="B60" s="30" t="s">
        <v>1755</v>
      </c>
      <c r="C60" s="30"/>
      <c r="D60" s="30" t="s">
        <v>7124</v>
      </c>
      <c r="E60" s="30" t="s">
        <v>11</v>
      </c>
      <c r="F60" s="30" t="s">
        <v>808</v>
      </c>
      <c r="G60" s="30"/>
      <c r="H60" s="30"/>
      <c r="I60" s="30"/>
      <c r="J60" s="30"/>
      <c r="K60" s="30"/>
      <c r="L60" s="30"/>
      <c r="M60" s="30"/>
      <c r="N60" s="30"/>
      <c r="O60" s="30"/>
      <c r="P60" s="30"/>
      <c r="Q60" s="30"/>
      <c r="R60" s="30"/>
      <c r="S60" s="30"/>
      <c r="T60" s="30"/>
      <c r="U60" s="30"/>
      <c r="V60" s="30"/>
      <c r="W60" s="30"/>
    </row>
    <row r="61" spans="2:23" x14ac:dyDescent="0.4">
      <c r="B61" s="30" t="s">
        <v>272</v>
      </c>
      <c r="C61" s="30"/>
      <c r="D61" s="30" t="s">
        <v>7124</v>
      </c>
      <c r="E61" s="30" t="s">
        <v>11</v>
      </c>
      <c r="F61" s="30" t="s">
        <v>3755</v>
      </c>
      <c r="G61" s="30"/>
      <c r="H61" s="30"/>
      <c r="I61" s="30"/>
      <c r="J61" s="30"/>
      <c r="K61" s="30"/>
      <c r="L61" s="30"/>
      <c r="M61" s="30"/>
      <c r="N61" s="30"/>
      <c r="O61" s="30"/>
      <c r="P61" s="30"/>
      <c r="Q61" s="30"/>
      <c r="R61" s="30"/>
      <c r="S61" s="30"/>
      <c r="T61" s="30"/>
      <c r="U61" s="30"/>
      <c r="V61" s="30"/>
      <c r="W61" s="30"/>
    </row>
    <row r="62" spans="2:23" x14ac:dyDescent="0.4">
      <c r="B62" s="30" t="s">
        <v>4979</v>
      </c>
      <c r="C62" s="30"/>
      <c r="D62" s="30" t="s">
        <v>7124</v>
      </c>
      <c r="E62" s="30" t="s">
        <v>11</v>
      </c>
      <c r="F62" s="30" t="s">
        <v>4337</v>
      </c>
      <c r="G62" s="30"/>
      <c r="H62" s="30"/>
      <c r="I62" s="30"/>
      <c r="J62" s="30"/>
      <c r="K62" s="30"/>
      <c r="L62" s="30"/>
      <c r="M62" s="30"/>
      <c r="N62" s="30"/>
      <c r="O62" s="30"/>
      <c r="P62" s="30"/>
      <c r="Q62" s="30"/>
      <c r="R62" s="30"/>
      <c r="S62" s="30"/>
      <c r="T62" s="30"/>
      <c r="U62" s="30"/>
      <c r="V62" s="30"/>
      <c r="W62" s="30"/>
    </row>
    <row r="63" spans="2:23" x14ac:dyDescent="0.4">
      <c r="B63" s="30" t="s">
        <v>3290</v>
      </c>
      <c r="C63" s="30"/>
      <c r="D63" s="30" t="s">
        <v>7124</v>
      </c>
      <c r="E63" s="30" t="s">
        <v>11</v>
      </c>
      <c r="F63" s="30" t="s">
        <v>460</v>
      </c>
      <c r="G63" s="30"/>
      <c r="H63" s="30"/>
      <c r="I63" s="30"/>
      <c r="J63" s="30"/>
      <c r="K63" s="30"/>
      <c r="L63" s="30"/>
      <c r="M63" s="30"/>
      <c r="N63" s="30"/>
      <c r="O63" s="30"/>
      <c r="P63" s="30"/>
      <c r="Q63" s="30"/>
      <c r="R63" s="30"/>
      <c r="S63" s="30"/>
      <c r="T63" s="30"/>
      <c r="U63" s="30"/>
      <c r="V63" s="30"/>
      <c r="W63" s="30"/>
    </row>
    <row r="64" spans="2:23" x14ac:dyDescent="0.4">
      <c r="B64" s="30" t="s">
        <v>4980</v>
      </c>
      <c r="C64" s="30"/>
      <c r="D64" s="30" t="s">
        <v>7124</v>
      </c>
      <c r="E64" s="30" t="s">
        <v>11</v>
      </c>
      <c r="F64" s="30" t="s">
        <v>3042</v>
      </c>
      <c r="G64" s="30"/>
      <c r="H64" s="30"/>
      <c r="I64" s="30"/>
      <c r="J64" s="30"/>
      <c r="K64" s="30"/>
      <c r="L64" s="30"/>
      <c r="M64" s="30"/>
      <c r="N64" s="30"/>
      <c r="O64" s="30"/>
      <c r="P64" s="30"/>
      <c r="Q64" s="30"/>
      <c r="R64" s="30"/>
      <c r="S64" s="30"/>
      <c r="T64" s="30"/>
      <c r="U64" s="30"/>
      <c r="V64" s="30"/>
      <c r="W64" s="30"/>
    </row>
    <row r="65" spans="2:23" x14ac:dyDescent="0.4">
      <c r="B65" s="30" t="s">
        <v>2622</v>
      </c>
      <c r="C65" s="30"/>
      <c r="D65" s="30" t="s">
        <v>7124</v>
      </c>
      <c r="E65" s="30" t="s">
        <v>11</v>
      </c>
      <c r="F65" s="30" t="s">
        <v>4983</v>
      </c>
      <c r="G65" s="30"/>
      <c r="H65" s="30"/>
      <c r="I65" s="30"/>
      <c r="J65" s="30"/>
      <c r="K65" s="30"/>
      <c r="L65" s="30"/>
      <c r="M65" s="30"/>
      <c r="N65" s="30"/>
      <c r="O65" s="30"/>
      <c r="P65" s="30"/>
      <c r="Q65" s="30"/>
      <c r="R65" s="30"/>
      <c r="S65" s="30"/>
      <c r="T65" s="30"/>
      <c r="U65" s="30"/>
      <c r="V65" s="30"/>
      <c r="W65" s="30"/>
    </row>
    <row r="66" spans="2:23" x14ac:dyDescent="0.4">
      <c r="B66" s="30" t="s">
        <v>3307</v>
      </c>
      <c r="C66" s="30"/>
      <c r="D66" s="30" t="s">
        <v>7124</v>
      </c>
      <c r="E66" s="30" t="s">
        <v>11</v>
      </c>
      <c r="F66" s="30" t="s">
        <v>4984</v>
      </c>
      <c r="G66" s="30"/>
      <c r="H66" s="30"/>
      <c r="I66" s="30"/>
      <c r="J66" s="30"/>
      <c r="K66" s="30"/>
      <c r="L66" s="30"/>
      <c r="M66" s="30"/>
      <c r="N66" s="30"/>
      <c r="O66" s="30"/>
      <c r="P66" s="30"/>
      <c r="Q66" s="30"/>
      <c r="R66" s="30"/>
      <c r="S66" s="30"/>
      <c r="T66" s="30"/>
      <c r="U66" s="30"/>
      <c r="V66" s="30"/>
      <c r="W66" s="30"/>
    </row>
    <row r="67" spans="2:23" x14ac:dyDescent="0.4">
      <c r="B67" s="30" t="s">
        <v>6803</v>
      </c>
      <c r="C67" s="30"/>
      <c r="D67" s="30" t="s">
        <v>7124</v>
      </c>
      <c r="E67" s="30" t="s">
        <v>11</v>
      </c>
      <c r="F67" s="30" t="s">
        <v>4986</v>
      </c>
      <c r="G67" s="30"/>
      <c r="H67" s="30"/>
      <c r="I67" s="30"/>
      <c r="J67" s="30"/>
      <c r="K67" s="30"/>
      <c r="L67" s="30"/>
      <c r="M67" s="30"/>
      <c r="N67" s="30"/>
      <c r="O67" s="30"/>
      <c r="P67" s="30"/>
      <c r="Q67" s="30"/>
      <c r="R67" s="30"/>
      <c r="S67" s="30"/>
      <c r="T67" s="30"/>
      <c r="U67" s="30"/>
      <c r="V67" s="30"/>
      <c r="W67" s="30"/>
    </row>
    <row r="68" spans="2:23" x14ac:dyDescent="0.4">
      <c r="B68" s="30" t="s">
        <v>186</v>
      </c>
      <c r="C68" s="30"/>
      <c r="D68" s="30" t="s">
        <v>7124</v>
      </c>
      <c r="E68" s="30" t="s">
        <v>11</v>
      </c>
      <c r="F68" s="30" t="s">
        <v>2692</v>
      </c>
      <c r="G68" s="30"/>
      <c r="H68" s="30"/>
      <c r="I68" s="30"/>
      <c r="J68" s="30"/>
      <c r="K68" s="30"/>
      <c r="L68" s="30"/>
      <c r="M68" s="30"/>
      <c r="N68" s="30"/>
      <c r="O68" s="30"/>
      <c r="P68" s="30"/>
      <c r="Q68" s="30"/>
      <c r="R68" s="30"/>
      <c r="S68" s="30"/>
      <c r="T68" s="30"/>
      <c r="U68" s="30"/>
      <c r="V68" s="30"/>
      <c r="W68" s="30"/>
    </row>
    <row r="69" spans="2:23" x14ac:dyDescent="0.4">
      <c r="B69" s="30" t="s">
        <v>6950</v>
      </c>
      <c r="C69" s="30"/>
      <c r="D69" s="30" t="s">
        <v>7124</v>
      </c>
      <c r="E69" s="30" t="s">
        <v>11</v>
      </c>
      <c r="F69" s="30" t="s">
        <v>4572</v>
      </c>
      <c r="G69" s="30"/>
      <c r="H69" s="30"/>
      <c r="I69" s="30"/>
      <c r="J69" s="30"/>
      <c r="K69" s="30"/>
      <c r="L69" s="30"/>
      <c r="M69" s="30"/>
      <c r="N69" s="30"/>
      <c r="O69" s="30"/>
      <c r="P69" s="30"/>
      <c r="Q69" s="30"/>
      <c r="R69" s="30"/>
      <c r="S69" s="30"/>
      <c r="T69" s="30"/>
      <c r="U69" s="30"/>
      <c r="V69" s="30"/>
      <c r="W69" s="30"/>
    </row>
    <row r="70" spans="2:23" x14ac:dyDescent="0.4">
      <c r="B70" s="30" t="s">
        <v>6951</v>
      </c>
      <c r="C70" s="30"/>
      <c r="D70" s="30" t="s">
        <v>7124</v>
      </c>
      <c r="E70" s="30" t="s">
        <v>11</v>
      </c>
      <c r="F70" s="30" t="s">
        <v>2140</v>
      </c>
      <c r="G70" s="30"/>
      <c r="H70" s="30"/>
      <c r="I70" s="30"/>
      <c r="J70" s="30"/>
      <c r="K70" s="30"/>
      <c r="L70" s="30"/>
      <c r="M70" s="30"/>
      <c r="N70" s="30"/>
      <c r="O70" s="30"/>
      <c r="P70" s="30"/>
      <c r="Q70" s="30"/>
      <c r="R70" s="30"/>
      <c r="S70" s="30"/>
      <c r="T70" s="30"/>
      <c r="U70" s="30"/>
      <c r="V70" s="30"/>
      <c r="W70" s="30"/>
    </row>
    <row r="71" spans="2:23" x14ac:dyDescent="0.4">
      <c r="B71" s="30" t="s">
        <v>6952</v>
      </c>
      <c r="C71" s="30"/>
      <c r="D71" s="30" t="s">
        <v>7124</v>
      </c>
      <c r="E71" s="30" t="s">
        <v>11</v>
      </c>
      <c r="F71" s="30" t="s">
        <v>4987</v>
      </c>
      <c r="G71" s="30"/>
      <c r="H71" s="30"/>
      <c r="I71" s="30"/>
      <c r="J71" s="30"/>
      <c r="K71" s="30"/>
      <c r="L71" s="30"/>
      <c r="M71" s="30"/>
      <c r="N71" s="30"/>
      <c r="O71" s="30"/>
      <c r="P71" s="30"/>
      <c r="Q71" s="30"/>
      <c r="R71" s="30"/>
      <c r="S71" s="30"/>
      <c r="T71" s="30"/>
      <c r="U71" s="30"/>
      <c r="V71" s="30"/>
      <c r="W71" s="30"/>
    </row>
    <row r="72" spans="2:23" x14ac:dyDescent="0.4">
      <c r="B72" s="30" t="s">
        <v>2578</v>
      </c>
      <c r="C72" s="30"/>
      <c r="D72" s="30" t="s">
        <v>7124</v>
      </c>
      <c r="E72" s="30" t="s">
        <v>11</v>
      </c>
      <c r="F72" s="30" t="s">
        <v>2090</v>
      </c>
      <c r="G72" s="30"/>
      <c r="H72" s="30"/>
      <c r="I72" s="30"/>
      <c r="J72" s="30"/>
      <c r="K72" s="30"/>
      <c r="L72" s="30"/>
      <c r="M72" s="30"/>
      <c r="N72" s="30"/>
      <c r="O72" s="30"/>
      <c r="P72" s="30"/>
      <c r="Q72" s="30"/>
      <c r="R72" s="30"/>
      <c r="S72" s="30"/>
      <c r="T72" s="30"/>
      <c r="U72" s="30"/>
      <c r="V72" s="30"/>
      <c r="W72" s="30"/>
    </row>
    <row r="73" spans="2:23" x14ac:dyDescent="0.4">
      <c r="B73" s="30" t="s">
        <v>2578</v>
      </c>
      <c r="C73" s="30"/>
      <c r="D73" s="30" t="s">
        <v>7124</v>
      </c>
      <c r="E73" s="30" t="s">
        <v>11</v>
      </c>
      <c r="F73" s="30" t="s">
        <v>1723</v>
      </c>
      <c r="G73" s="30"/>
      <c r="H73" s="30"/>
      <c r="I73" s="30"/>
      <c r="J73" s="30"/>
      <c r="K73" s="30"/>
      <c r="L73" s="30"/>
      <c r="M73" s="30"/>
      <c r="N73" s="30"/>
      <c r="O73" s="30"/>
      <c r="P73" s="30"/>
      <c r="Q73" s="30"/>
      <c r="R73" s="30"/>
      <c r="S73" s="30"/>
      <c r="T73" s="30"/>
      <c r="U73" s="30"/>
      <c r="V73" s="30"/>
      <c r="W73" s="30"/>
    </row>
    <row r="74" spans="2:23" x14ac:dyDescent="0.4">
      <c r="B74" s="30" t="s">
        <v>6936</v>
      </c>
      <c r="C74" s="30"/>
      <c r="D74" s="30" t="s">
        <v>7124</v>
      </c>
      <c r="E74" s="30" t="s">
        <v>11</v>
      </c>
      <c r="F74" s="30" t="s">
        <v>2065</v>
      </c>
      <c r="G74" s="30"/>
      <c r="H74" s="30"/>
      <c r="I74" s="30"/>
      <c r="J74" s="30"/>
      <c r="K74" s="30"/>
      <c r="L74" s="30"/>
      <c r="M74" s="30"/>
      <c r="N74" s="30"/>
      <c r="O74" s="30"/>
      <c r="P74" s="30"/>
      <c r="Q74" s="30"/>
      <c r="R74" s="30"/>
      <c r="S74" s="30"/>
      <c r="T74" s="30"/>
      <c r="U74" s="30"/>
      <c r="V74" s="30"/>
      <c r="W74" s="30"/>
    </row>
    <row r="75" spans="2:23" x14ac:dyDescent="0.4">
      <c r="B75" s="30" t="s">
        <v>3765</v>
      </c>
      <c r="C75" s="30"/>
      <c r="D75" s="30" t="s">
        <v>7124</v>
      </c>
      <c r="E75" s="30" t="s">
        <v>3792</v>
      </c>
      <c r="F75" s="30" t="s">
        <v>2065</v>
      </c>
      <c r="G75" s="30"/>
      <c r="H75" s="30"/>
      <c r="I75" s="30"/>
      <c r="J75" s="30"/>
      <c r="K75" s="30"/>
      <c r="L75" s="30"/>
      <c r="M75" s="30"/>
      <c r="N75" s="30"/>
      <c r="O75" s="30"/>
      <c r="P75" s="30"/>
      <c r="Q75" s="30"/>
      <c r="R75" s="30"/>
      <c r="S75" s="30"/>
      <c r="T75" s="30"/>
      <c r="U75" s="30"/>
      <c r="V75" s="30"/>
      <c r="W75" s="30"/>
    </row>
    <row r="76" spans="2:23" x14ac:dyDescent="0.4">
      <c r="B76" s="30" t="s">
        <v>6937</v>
      </c>
      <c r="C76" s="30"/>
      <c r="D76" s="30" t="s">
        <v>7124</v>
      </c>
      <c r="E76" s="30" t="s">
        <v>3792</v>
      </c>
      <c r="F76" s="30" t="s">
        <v>1159</v>
      </c>
      <c r="G76" s="30"/>
      <c r="H76" s="30"/>
      <c r="I76" s="30"/>
      <c r="J76" s="30"/>
      <c r="K76" s="30"/>
      <c r="L76" s="30"/>
      <c r="M76" s="30"/>
      <c r="N76" s="30"/>
      <c r="O76" s="30"/>
      <c r="P76" s="30"/>
      <c r="Q76" s="30"/>
      <c r="R76" s="30"/>
      <c r="S76" s="30"/>
      <c r="T76" s="30"/>
      <c r="U76" s="30"/>
      <c r="V76" s="30"/>
      <c r="W76" s="30"/>
    </row>
    <row r="77" spans="2:23" x14ac:dyDescent="0.4">
      <c r="B77" s="30" t="s">
        <v>6933</v>
      </c>
      <c r="C77" s="30"/>
      <c r="D77" s="30" t="s">
        <v>7124</v>
      </c>
      <c r="E77" s="30" t="s">
        <v>3792</v>
      </c>
      <c r="F77" s="30" t="s">
        <v>1165</v>
      </c>
      <c r="G77" s="30"/>
      <c r="H77" s="30"/>
      <c r="I77" s="30"/>
      <c r="J77" s="30"/>
      <c r="K77" s="30"/>
      <c r="L77" s="30"/>
      <c r="M77" s="30"/>
      <c r="N77" s="30"/>
      <c r="O77" s="30"/>
      <c r="P77" s="30"/>
      <c r="Q77" s="30"/>
      <c r="R77" s="30"/>
      <c r="S77" s="30"/>
      <c r="T77" s="30"/>
      <c r="U77" s="30"/>
      <c r="V77" s="30"/>
      <c r="W77" s="30"/>
    </row>
    <row r="78" spans="2:23" x14ac:dyDescent="0.4">
      <c r="B78" s="30" t="s">
        <v>1899</v>
      </c>
      <c r="C78" s="30"/>
      <c r="D78" s="30" t="s">
        <v>7124</v>
      </c>
      <c r="E78" s="30" t="s">
        <v>3792</v>
      </c>
      <c r="F78" s="30" t="s">
        <v>1168</v>
      </c>
      <c r="G78" s="30"/>
      <c r="H78" s="30"/>
      <c r="I78" s="30"/>
      <c r="J78" s="30"/>
      <c r="K78" s="30"/>
      <c r="L78" s="30"/>
      <c r="M78" s="30"/>
      <c r="N78" s="30"/>
      <c r="O78" s="30"/>
      <c r="P78" s="30"/>
      <c r="Q78" s="30"/>
      <c r="R78" s="30"/>
      <c r="S78" s="30"/>
      <c r="T78" s="30"/>
      <c r="U78" s="30"/>
      <c r="V78" s="30"/>
      <c r="W78" s="30"/>
    </row>
    <row r="79" spans="2:23" x14ac:dyDescent="0.4">
      <c r="B79" s="30" t="s">
        <v>5502</v>
      </c>
      <c r="C79" s="30"/>
      <c r="D79" s="30" t="s">
        <v>7124</v>
      </c>
      <c r="E79" s="30" t="s">
        <v>3792</v>
      </c>
      <c r="F79" s="30" t="s">
        <v>1170</v>
      </c>
      <c r="G79" s="30"/>
      <c r="H79" s="30"/>
      <c r="I79" s="30"/>
      <c r="J79" s="30"/>
      <c r="K79" s="30"/>
      <c r="L79" s="30"/>
      <c r="M79" s="30"/>
      <c r="N79" s="30"/>
      <c r="O79" s="30"/>
      <c r="P79" s="30"/>
      <c r="Q79" s="30"/>
      <c r="R79" s="30"/>
      <c r="S79" s="30"/>
      <c r="T79" s="30"/>
      <c r="U79" s="30"/>
      <c r="V79" s="30"/>
      <c r="W79" s="30"/>
    </row>
  </sheetData>
  <phoneticPr fontId="8"/>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B1:J577"/>
  <sheetViews>
    <sheetView showGridLines="0" workbookViewId="0">
      <pane ySplit="4" topLeftCell="A5" activePane="bottomLeft" state="frozen"/>
      <selection pane="bottomLeft"/>
    </sheetView>
  </sheetViews>
  <sheetFormatPr defaultColWidth="3.5" defaultRowHeight="15" x14ac:dyDescent="0.4"/>
  <cols>
    <col min="1" max="1" width="3.5" style="42"/>
    <col min="2" max="2" width="53.875" style="42" bestFit="1" customWidth="1"/>
    <col min="3" max="4" width="3.125" style="42" hidden="1" customWidth="1"/>
    <col min="5" max="5" width="6.5" style="42" bestFit="1" customWidth="1"/>
    <col min="6" max="9" width="3.375" style="42" bestFit="1" customWidth="1"/>
    <col min="10" max="16384" width="3.5" style="42"/>
  </cols>
  <sheetData>
    <row r="1" spans="2:10" x14ac:dyDescent="0.4">
      <c r="B1" s="43" t="s">
        <v>3968</v>
      </c>
      <c r="C1" s="45"/>
      <c r="D1" s="45"/>
    </row>
    <row r="2" spans="2:10" x14ac:dyDescent="0.4">
      <c r="B2" s="44" t="s">
        <v>4995</v>
      </c>
      <c r="C2" s="45"/>
      <c r="D2" s="45"/>
    </row>
    <row r="3" spans="2:10" x14ac:dyDescent="0.4">
      <c r="B3" s="52" t="s">
        <v>3443</v>
      </c>
      <c r="C3" s="45"/>
      <c r="D3" s="45"/>
      <c r="F3" s="56"/>
      <c r="G3" s="57"/>
      <c r="H3" s="57"/>
      <c r="I3" s="56"/>
      <c r="J3" s="56"/>
    </row>
    <row r="4" spans="2:10" ht="256.5" x14ac:dyDescent="0.4">
      <c r="B4" s="48" t="s">
        <v>5561</v>
      </c>
      <c r="C4" s="46" t="s">
        <v>4618</v>
      </c>
      <c r="D4" s="46" t="s">
        <v>2860</v>
      </c>
      <c r="E4" s="48" t="s">
        <v>4392</v>
      </c>
      <c r="F4" s="53" t="s">
        <v>1987</v>
      </c>
      <c r="G4" s="48" t="s">
        <v>2753</v>
      </c>
      <c r="H4" s="48" t="s">
        <v>3052</v>
      </c>
      <c r="I4" s="49" t="s">
        <v>1209</v>
      </c>
    </row>
    <row r="5" spans="2:10" x14ac:dyDescent="0.4">
      <c r="B5" s="30" t="s">
        <v>4996</v>
      </c>
      <c r="C5" s="30"/>
      <c r="D5" s="30" t="s">
        <v>7124</v>
      </c>
      <c r="E5" s="30" t="s">
        <v>1583</v>
      </c>
      <c r="F5" s="30"/>
      <c r="G5" s="30"/>
      <c r="H5" s="30"/>
      <c r="I5" s="30"/>
    </row>
    <row r="6" spans="2:10" x14ac:dyDescent="0.4">
      <c r="B6" s="30" t="s">
        <v>4997</v>
      </c>
      <c r="C6" s="30"/>
      <c r="D6" s="30" t="s">
        <v>7124</v>
      </c>
      <c r="E6" s="30" t="s">
        <v>689</v>
      </c>
      <c r="F6" s="30"/>
      <c r="G6" s="30"/>
      <c r="H6" s="30"/>
      <c r="I6" s="30"/>
    </row>
    <row r="7" spans="2:10" x14ac:dyDescent="0.4">
      <c r="B7" s="30" t="s">
        <v>468</v>
      </c>
      <c r="C7" s="30"/>
      <c r="D7" s="30" t="s">
        <v>7124</v>
      </c>
      <c r="E7" s="30" t="s">
        <v>1592</v>
      </c>
      <c r="F7" s="30"/>
      <c r="G7" s="30"/>
      <c r="H7" s="30"/>
      <c r="I7" s="30"/>
    </row>
    <row r="8" spans="2:10" x14ac:dyDescent="0.4">
      <c r="B8" s="30" t="s">
        <v>5001</v>
      </c>
      <c r="C8" s="30"/>
      <c r="D8" s="30" t="s">
        <v>7124</v>
      </c>
      <c r="E8" s="30" t="s">
        <v>1053</v>
      </c>
      <c r="F8" s="30"/>
      <c r="G8" s="30"/>
      <c r="H8" s="30"/>
      <c r="I8" s="30"/>
    </row>
    <row r="9" spans="2:10" x14ac:dyDescent="0.4">
      <c r="B9" s="30" t="s">
        <v>3534</v>
      </c>
      <c r="C9" s="30"/>
      <c r="D9" s="30" t="s">
        <v>7124</v>
      </c>
      <c r="E9" s="30" t="s">
        <v>1605</v>
      </c>
      <c r="F9" s="30"/>
      <c r="G9" s="30"/>
      <c r="H9" s="30"/>
      <c r="I9" s="30"/>
    </row>
    <row r="10" spans="2:10" x14ac:dyDescent="0.4">
      <c r="B10" s="30" t="s">
        <v>1614</v>
      </c>
      <c r="C10" s="30"/>
      <c r="D10" s="30" t="s">
        <v>7124</v>
      </c>
      <c r="E10" s="30" t="s">
        <v>1610</v>
      </c>
      <c r="F10" s="30"/>
      <c r="G10" s="30"/>
      <c r="H10" s="30"/>
      <c r="I10" s="30"/>
    </row>
    <row r="11" spans="2:10" x14ac:dyDescent="0.4">
      <c r="B11" s="30" t="s">
        <v>5002</v>
      </c>
      <c r="C11" s="30"/>
      <c r="D11" s="30" t="s">
        <v>7124</v>
      </c>
      <c r="E11" s="30" t="s">
        <v>179</v>
      </c>
      <c r="F11" s="30"/>
      <c r="G11" s="30"/>
      <c r="H11" s="30"/>
      <c r="I11" s="30"/>
    </row>
    <row r="12" spans="2:10" x14ac:dyDescent="0.4">
      <c r="B12" s="30" t="s">
        <v>4491</v>
      </c>
      <c r="C12" s="30"/>
      <c r="D12" s="30" t="s">
        <v>7124</v>
      </c>
      <c r="E12" s="30" t="s">
        <v>1007</v>
      </c>
      <c r="F12" s="30"/>
      <c r="G12" s="30"/>
      <c r="H12" s="30"/>
      <c r="I12" s="30"/>
    </row>
    <row r="13" spans="2:10" x14ac:dyDescent="0.4">
      <c r="B13" s="30" t="s">
        <v>3825</v>
      </c>
      <c r="C13" s="30"/>
      <c r="D13" s="30" t="s">
        <v>7124</v>
      </c>
      <c r="E13" s="30" t="s">
        <v>1620</v>
      </c>
      <c r="F13" s="30"/>
      <c r="G13" s="30"/>
      <c r="H13" s="30"/>
      <c r="I13" s="30"/>
    </row>
    <row r="14" spans="2:10" x14ac:dyDescent="0.4">
      <c r="B14" s="30" t="s">
        <v>4560</v>
      </c>
      <c r="C14" s="30"/>
      <c r="D14" s="30" t="s">
        <v>7124</v>
      </c>
      <c r="E14" s="30" t="s">
        <v>1624</v>
      </c>
      <c r="F14" s="30"/>
      <c r="G14" s="30"/>
      <c r="H14" s="30"/>
      <c r="I14" s="30"/>
    </row>
    <row r="15" spans="2:10" x14ac:dyDescent="0.4">
      <c r="B15" s="30" t="s">
        <v>5003</v>
      </c>
      <c r="C15" s="30"/>
      <c r="D15" s="30" t="s">
        <v>7124</v>
      </c>
      <c r="E15" s="30" t="s">
        <v>310</v>
      </c>
      <c r="F15" s="30"/>
      <c r="G15" s="30"/>
      <c r="H15" s="30"/>
      <c r="I15" s="30"/>
    </row>
    <row r="16" spans="2:10" x14ac:dyDescent="0.4">
      <c r="B16" s="30" t="s">
        <v>3518</v>
      </c>
      <c r="C16" s="30"/>
      <c r="D16" s="30" t="s">
        <v>7124</v>
      </c>
      <c r="E16" s="30" t="s">
        <v>1625</v>
      </c>
      <c r="F16" s="30"/>
      <c r="G16" s="30"/>
      <c r="H16" s="30"/>
      <c r="I16" s="30"/>
    </row>
    <row r="17" spans="2:9" x14ac:dyDescent="0.4">
      <c r="B17" s="30" t="s">
        <v>241</v>
      </c>
      <c r="C17" s="30"/>
      <c r="D17" s="30" t="s">
        <v>7124</v>
      </c>
      <c r="E17" s="30" t="s">
        <v>1217</v>
      </c>
      <c r="F17" s="30"/>
      <c r="G17" s="30"/>
      <c r="H17" s="30"/>
      <c r="I17" s="30"/>
    </row>
    <row r="18" spans="2:9" x14ac:dyDescent="0.4">
      <c r="B18" s="30" t="s">
        <v>3895</v>
      </c>
      <c r="C18" s="30"/>
      <c r="D18" s="30" t="s">
        <v>7124</v>
      </c>
      <c r="E18" s="30" t="s">
        <v>1550</v>
      </c>
      <c r="F18" s="30"/>
      <c r="G18" s="30"/>
      <c r="H18" s="30"/>
      <c r="I18" s="30"/>
    </row>
    <row r="19" spans="2:9" x14ac:dyDescent="0.4">
      <c r="B19" s="30" t="s">
        <v>1604</v>
      </c>
      <c r="C19" s="30"/>
      <c r="D19" s="30" t="s">
        <v>7124</v>
      </c>
      <c r="E19" s="30" t="s">
        <v>543</v>
      </c>
      <c r="F19" s="30"/>
      <c r="G19" s="30"/>
      <c r="H19" s="30"/>
      <c r="I19" s="30"/>
    </row>
    <row r="20" spans="2:9" x14ac:dyDescent="0.4">
      <c r="B20" s="30" t="s">
        <v>4668</v>
      </c>
      <c r="C20" s="30"/>
      <c r="D20" s="30" t="s">
        <v>7124</v>
      </c>
      <c r="E20" s="30" t="s">
        <v>1633</v>
      </c>
      <c r="F20" s="30"/>
      <c r="G20" s="30"/>
      <c r="H20" s="30"/>
      <c r="I20" s="30"/>
    </row>
    <row r="21" spans="2:9" x14ac:dyDescent="0.4">
      <c r="B21" s="30" t="s">
        <v>898</v>
      </c>
      <c r="C21" s="30"/>
      <c r="D21" s="30" t="s">
        <v>7124</v>
      </c>
      <c r="E21" s="30" t="s">
        <v>958</v>
      </c>
      <c r="F21" s="30"/>
      <c r="G21" s="30"/>
      <c r="H21" s="30"/>
      <c r="I21" s="30"/>
    </row>
    <row r="22" spans="2:9" x14ac:dyDescent="0.4">
      <c r="B22" s="30" t="s">
        <v>5004</v>
      </c>
      <c r="C22" s="30"/>
      <c r="D22" s="30" t="s">
        <v>7124</v>
      </c>
      <c r="E22" s="30" t="s">
        <v>1643</v>
      </c>
      <c r="F22" s="30"/>
      <c r="G22" s="30"/>
      <c r="H22" s="30"/>
      <c r="I22" s="30"/>
    </row>
    <row r="23" spans="2:9" x14ac:dyDescent="0.4">
      <c r="B23" s="30" t="s">
        <v>3979</v>
      </c>
      <c r="C23" s="30"/>
      <c r="D23" s="30" t="s">
        <v>7124</v>
      </c>
      <c r="E23" s="30" t="s">
        <v>280</v>
      </c>
      <c r="F23" s="30"/>
      <c r="G23" s="30"/>
      <c r="H23" s="30"/>
      <c r="I23" s="30"/>
    </row>
    <row r="24" spans="2:9" x14ac:dyDescent="0.4">
      <c r="B24" s="30" t="s">
        <v>634</v>
      </c>
      <c r="C24" s="30"/>
      <c r="D24" s="30" t="s">
        <v>7124</v>
      </c>
      <c r="E24" s="30" t="s">
        <v>1640</v>
      </c>
      <c r="F24" s="30"/>
      <c r="G24" s="30"/>
      <c r="H24" s="30"/>
      <c r="I24" s="30"/>
    </row>
    <row r="25" spans="2:9" x14ac:dyDescent="0.4">
      <c r="B25" s="30" t="s">
        <v>4265</v>
      </c>
      <c r="C25" s="30"/>
      <c r="D25" s="30" t="s">
        <v>7124</v>
      </c>
      <c r="E25" s="30" t="s">
        <v>1646</v>
      </c>
      <c r="F25" s="30"/>
      <c r="G25" s="30"/>
      <c r="H25" s="30"/>
      <c r="I25" s="30"/>
    </row>
    <row r="26" spans="2:9" x14ac:dyDescent="0.4">
      <c r="B26" s="30" t="s">
        <v>4585</v>
      </c>
      <c r="C26" s="30"/>
      <c r="D26" s="30" t="s">
        <v>7124</v>
      </c>
      <c r="E26" s="30" t="s">
        <v>1649</v>
      </c>
      <c r="F26" s="30"/>
      <c r="G26" s="30"/>
      <c r="H26" s="30"/>
      <c r="I26" s="30"/>
    </row>
    <row r="27" spans="2:9" x14ac:dyDescent="0.4">
      <c r="B27" s="30" t="s">
        <v>5007</v>
      </c>
      <c r="C27" s="30"/>
      <c r="D27" s="30" t="s">
        <v>7124</v>
      </c>
      <c r="E27" s="30" t="s">
        <v>1652</v>
      </c>
      <c r="F27" s="30"/>
      <c r="G27" s="30"/>
      <c r="H27" s="30"/>
      <c r="I27" s="30"/>
    </row>
    <row r="28" spans="2:9" x14ac:dyDescent="0.4">
      <c r="B28" s="30" t="s">
        <v>5390</v>
      </c>
      <c r="C28" s="30"/>
      <c r="D28" s="30" t="s">
        <v>7124</v>
      </c>
      <c r="E28" s="30" t="s">
        <v>4002</v>
      </c>
      <c r="F28" s="30"/>
      <c r="G28" s="30"/>
      <c r="H28" s="30"/>
      <c r="I28" s="30"/>
    </row>
    <row r="29" spans="2:9" x14ac:dyDescent="0.4">
      <c r="B29" s="30" t="s">
        <v>6863</v>
      </c>
      <c r="C29" s="30"/>
      <c r="D29" s="30" t="s">
        <v>7124</v>
      </c>
      <c r="E29" s="30" t="s">
        <v>4871</v>
      </c>
      <c r="F29" s="30"/>
      <c r="G29" s="30"/>
      <c r="H29" s="30"/>
      <c r="I29" s="30"/>
    </row>
    <row r="30" spans="2:9" x14ac:dyDescent="0.4">
      <c r="B30" s="30" t="s">
        <v>580</v>
      </c>
      <c r="C30" s="30"/>
      <c r="D30" s="30" t="s">
        <v>7124</v>
      </c>
      <c r="E30" s="30" t="s">
        <v>4704</v>
      </c>
      <c r="F30" s="30"/>
      <c r="G30" s="30"/>
      <c r="H30" s="30"/>
      <c r="I30" s="30"/>
    </row>
    <row r="31" spans="2:9" x14ac:dyDescent="0.4">
      <c r="B31" s="30" t="s">
        <v>4897</v>
      </c>
      <c r="C31" s="30"/>
      <c r="D31" s="30" t="s">
        <v>7124</v>
      </c>
      <c r="E31" s="30" t="s">
        <v>4235</v>
      </c>
      <c r="F31" s="30"/>
      <c r="G31" s="30"/>
      <c r="H31" s="30"/>
      <c r="I31" s="30"/>
    </row>
    <row r="32" spans="2:9" x14ac:dyDescent="0.4">
      <c r="B32" s="30" t="s">
        <v>5009</v>
      </c>
      <c r="C32" s="30"/>
      <c r="D32" s="30" t="s">
        <v>7124</v>
      </c>
      <c r="E32" s="30" t="s">
        <v>5008</v>
      </c>
      <c r="F32" s="30"/>
      <c r="G32" s="30"/>
      <c r="H32" s="30"/>
      <c r="I32" s="30"/>
    </row>
    <row r="33" spans="2:9" x14ac:dyDescent="0.4">
      <c r="B33" s="30" t="s">
        <v>3715</v>
      </c>
      <c r="C33" s="30"/>
      <c r="D33" s="30" t="s">
        <v>7124</v>
      </c>
      <c r="E33" s="30" t="s">
        <v>5010</v>
      </c>
      <c r="F33" s="30"/>
      <c r="G33" s="30"/>
      <c r="H33" s="30"/>
      <c r="I33" s="30"/>
    </row>
    <row r="34" spans="2:9" x14ac:dyDescent="0.4">
      <c r="B34" s="30" t="s">
        <v>5012</v>
      </c>
      <c r="C34" s="30"/>
      <c r="D34" s="30" t="s">
        <v>7124</v>
      </c>
      <c r="E34" s="30" t="s">
        <v>2647</v>
      </c>
      <c r="F34" s="30"/>
      <c r="G34" s="30"/>
      <c r="H34" s="30"/>
      <c r="I34" s="30"/>
    </row>
    <row r="35" spans="2:9" x14ac:dyDescent="0.4">
      <c r="B35" s="30" t="s">
        <v>5534</v>
      </c>
      <c r="C35" s="30"/>
      <c r="D35" s="30" t="s">
        <v>7124</v>
      </c>
      <c r="E35" s="30" t="s">
        <v>4981</v>
      </c>
      <c r="F35" s="30"/>
      <c r="G35" s="30"/>
      <c r="H35" s="30"/>
      <c r="I35" s="30"/>
    </row>
    <row r="36" spans="2:9" x14ac:dyDescent="0.4">
      <c r="B36" s="30" t="s">
        <v>5012</v>
      </c>
      <c r="C36" s="30"/>
      <c r="D36" s="30" t="s">
        <v>7124</v>
      </c>
      <c r="E36" s="30" t="s">
        <v>5013</v>
      </c>
      <c r="F36" s="30"/>
      <c r="G36" s="30"/>
      <c r="H36" s="30"/>
      <c r="I36" s="30"/>
    </row>
    <row r="37" spans="2:9" x14ac:dyDescent="0.4">
      <c r="B37" s="30" t="s">
        <v>5015</v>
      </c>
      <c r="C37" s="30"/>
      <c r="D37" s="30" t="s">
        <v>7124</v>
      </c>
      <c r="E37" s="30" t="s">
        <v>5014</v>
      </c>
      <c r="F37" s="30"/>
      <c r="G37" s="30"/>
      <c r="H37" s="30"/>
      <c r="I37" s="30"/>
    </row>
    <row r="38" spans="2:9" x14ac:dyDescent="0.4">
      <c r="B38" s="30" t="s">
        <v>5015</v>
      </c>
      <c r="C38" s="30"/>
      <c r="D38" s="30" t="s">
        <v>7124</v>
      </c>
      <c r="E38" s="30" t="s">
        <v>1793</v>
      </c>
      <c r="F38" s="30"/>
      <c r="G38" s="30"/>
      <c r="H38" s="30"/>
      <c r="I38" s="30"/>
    </row>
    <row r="39" spans="2:9" x14ac:dyDescent="0.4">
      <c r="B39" s="30" t="s">
        <v>6919</v>
      </c>
      <c r="C39" s="30"/>
      <c r="D39" s="30" t="s">
        <v>7124</v>
      </c>
      <c r="E39" s="30" t="s">
        <v>6920</v>
      </c>
      <c r="F39" s="30"/>
      <c r="G39" s="30"/>
      <c r="H39" s="30"/>
      <c r="I39" s="30"/>
    </row>
    <row r="40" spans="2:9" x14ac:dyDescent="0.4">
      <c r="B40" s="30" t="s">
        <v>6864</v>
      </c>
      <c r="C40" s="30"/>
      <c r="D40" s="30" t="s">
        <v>7124</v>
      </c>
      <c r="E40" s="30" t="s">
        <v>5016</v>
      </c>
      <c r="F40" s="30"/>
      <c r="G40" s="30"/>
      <c r="H40" s="30"/>
      <c r="I40" s="30"/>
    </row>
    <row r="41" spans="2:9" x14ac:dyDescent="0.4">
      <c r="B41" s="30" t="s">
        <v>3306</v>
      </c>
      <c r="C41" s="30"/>
      <c r="D41" s="30" t="s">
        <v>7124</v>
      </c>
      <c r="E41" s="30" t="s">
        <v>5017</v>
      </c>
      <c r="F41" s="30"/>
      <c r="G41" s="30"/>
      <c r="H41" s="30"/>
      <c r="I41" s="30"/>
    </row>
    <row r="42" spans="2:9" x14ac:dyDescent="0.4">
      <c r="B42" s="30" t="s">
        <v>6865</v>
      </c>
      <c r="C42" s="30"/>
      <c r="D42" s="30" t="s">
        <v>7124</v>
      </c>
      <c r="E42" s="30" t="s">
        <v>4422</v>
      </c>
      <c r="F42" s="30"/>
      <c r="G42" s="30"/>
      <c r="H42" s="30"/>
      <c r="I42" s="30"/>
    </row>
    <row r="43" spans="2:9" x14ac:dyDescent="0.4">
      <c r="B43" s="30" t="s">
        <v>6792</v>
      </c>
      <c r="C43" s="30"/>
      <c r="D43" s="30" t="s">
        <v>7124</v>
      </c>
      <c r="E43" s="30" t="s">
        <v>2048</v>
      </c>
      <c r="F43" s="30"/>
      <c r="G43" s="30"/>
      <c r="H43" s="30"/>
      <c r="I43" s="30"/>
    </row>
    <row r="44" spans="2:9" x14ac:dyDescent="0.4">
      <c r="B44" s="30" t="s">
        <v>3663</v>
      </c>
      <c r="C44" s="30"/>
      <c r="D44" s="30" t="s">
        <v>7124</v>
      </c>
      <c r="E44" s="30" t="s">
        <v>5018</v>
      </c>
      <c r="F44" s="30"/>
      <c r="G44" s="30"/>
      <c r="H44" s="30"/>
      <c r="I44" s="30"/>
    </row>
    <row r="45" spans="2:9" x14ac:dyDescent="0.4">
      <c r="B45" s="30" t="s">
        <v>3004</v>
      </c>
      <c r="C45" s="30"/>
      <c r="D45" s="30" t="s">
        <v>7124</v>
      </c>
      <c r="E45" s="30" t="s">
        <v>3865</v>
      </c>
      <c r="F45" s="30"/>
      <c r="G45" s="30"/>
      <c r="H45" s="30"/>
      <c r="I45" s="30"/>
    </row>
    <row r="46" spans="2:9" x14ac:dyDescent="0.4">
      <c r="B46" s="30" t="s">
        <v>1856</v>
      </c>
      <c r="C46" s="30"/>
      <c r="D46" s="30" t="s">
        <v>7124</v>
      </c>
      <c r="E46" s="30" t="s">
        <v>5020</v>
      </c>
      <c r="F46" s="30"/>
      <c r="G46" s="30"/>
      <c r="H46" s="30"/>
      <c r="I46" s="30"/>
    </row>
    <row r="47" spans="2:9" x14ac:dyDescent="0.4">
      <c r="B47" s="30" t="s">
        <v>4111</v>
      </c>
      <c r="C47" s="30"/>
      <c r="D47" s="30" t="s">
        <v>7124</v>
      </c>
      <c r="E47" s="30" t="s">
        <v>312</v>
      </c>
      <c r="F47" s="30"/>
      <c r="G47" s="30"/>
      <c r="H47" s="30"/>
      <c r="I47" s="30"/>
    </row>
    <row r="48" spans="2:9" x14ac:dyDescent="0.4">
      <c r="B48" s="30" t="s">
        <v>5023</v>
      </c>
      <c r="C48" s="30"/>
      <c r="D48" s="30" t="s">
        <v>7124</v>
      </c>
      <c r="E48" s="30" t="s">
        <v>5022</v>
      </c>
      <c r="F48" s="30"/>
      <c r="G48" s="30"/>
      <c r="H48" s="30"/>
      <c r="I48" s="30"/>
    </row>
    <row r="49" spans="2:9" x14ac:dyDescent="0.4">
      <c r="B49" s="30" t="s">
        <v>792</v>
      </c>
      <c r="C49" s="30"/>
      <c r="D49" s="30" t="s">
        <v>7124</v>
      </c>
      <c r="E49" s="30" t="s">
        <v>2236</v>
      </c>
      <c r="F49" s="30"/>
      <c r="G49" s="30"/>
      <c r="H49" s="30"/>
      <c r="I49" s="30"/>
    </row>
    <row r="50" spans="2:9" x14ac:dyDescent="0.4">
      <c r="B50" s="30" t="s">
        <v>299</v>
      </c>
      <c r="C50" s="30"/>
      <c r="D50" s="30" t="s">
        <v>7124</v>
      </c>
      <c r="E50" s="30" t="s">
        <v>3366</v>
      </c>
      <c r="F50" s="30"/>
      <c r="G50" s="30"/>
      <c r="H50" s="30"/>
      <c r="I50" s="30"/>
    </row>
    <row r="51" spans="2:9" x14ac:dyDescent="0.4">
      <c r="B51" s="30" t="s">
        <v>5024</v>
      </c>
      <c r="C51" s="30"/>
      <c r="D51" s="30" t="s">
        <v>7124</v>
      </c>
      <c r="E51" s="30" t="s">
        <v>188</v>
      </c>
      <c r="F51" s="30"/>
      <c r="G51" s="30"/>
      <c r="H51" s="30"/>
      <c r="I51" s="30"/>
    </row>
    <row r="52" spans="2:9" x14ac:dyDescent="0.4">
      <c r="B52" s="30" t="s">
        <v>5305</v>
      </c>
      <c r="C52" s="30"/>
      <c r="D52" s="30" t="s">
        <v>7124</v>
      </c>
      <c r="E52" s="30" t="s">
        <v>5025</v>
      </c>
      <c r="F52" s="30"/>
      <c r="G52" s="30"/>
      <c r="H52" s="30"/>
      <c r="I52" s="30"/>
    </row>
    <row r="53" spans="2:9" x14ac:dyDescent="0.4">
      <c r="B53" s="30" t="s">
        <v>5027</v>
      </c>
      <c r="C53" s="30"/>
      <c r="D53" s="30" t="s">
        <v>7124</v>
      </c>
      <c r="E53" s="30" t="s">
        <v>5026</v>
      </c>
      <c r="F53" s="30"/>
      <c r="G53" s="30"/>
      <c r="H53" s="30"/>
      <c r="I53" s="30"/>
    </row>
    <row r="54" spans="2:9" x14ac:dyDescent="0.4">
      <c r="B54" s="30" t="s">
        <v>1254</v>
      </c>
      <c r="C54" s="30"/>
      <c r="D54" s="30" t="s">
        <v>7124</v>
      </c>
      <c r="E54" s="30" t="s">
        <v>93</v>
      </c>
      <c r="F54" s="30"/>
      <c r="G54" s="30"/>
      <c r="H54" s="30"/>
      <c r="I54" s="30"/>
    </row>
    <row r="55" spans="2:9" x14ac:dyDescent="0.4">
      <c r="B55" s="30" t="s">
        <v>2039</v>
      </c>
      <c r="C55" s="30"/>
      <c r="D55" s="30" t="s">
        <v>7124</v>
      </c>
      <c r="E55" s="30" t="s">
        <v>5028</v>
      </c>
      <c r="F55" s="30"/>
      <c r="G55" s="30"/>
      <c r="H55" s="30"/>
      <c r="I55" s="30"/>
    </row>
    <row r="56" spans="2:9" x14ac:dyDescent="0.4">
      <c r="B56" s="30" t="s">
        <v>4578</v>
      </c>
      <c r="C56" s="30"/>
      <c r="D56" s="30" t="s">
        <v>7124</v>
      </c>
      <c r="E56" s="30" t="s">
        <v>1263</v>
      </c>
      <c r="F56" s="30"/>
      <c r="G56" s="30"/>
      <c r="H56" s="30"/>
      <c r="I56" s="30"/>
    </row>
    <row r="57" spans="2:9" x14ac:dyDescent="0.4">
      <c r="B57" s="30" t="s">
        <v>4159</v>
      </c>
      <c r="C57" s="30"/>
      <c r="D57" s="30" t="s">
        <v>7124</v>
      </c>
      <c r="E57" s="30" t="s">
        <v>5029</v>
      </c>
      <c r="F57" s="30"/>
      <c r="G57" s="30"/>
      <c r="H57" s="30"/>
      <c r="I57" s="30"/>
    </row>
    <row r="58" spans="2:9" x14ac:dyDescent="0.4">
      <c r="B58" s="30" t="s">
        <v>5030</v>
      </c>
      <c r="C58" s="30"/>
      <c r="D58" s="30" t="s">
        <v>7124</v>
      </c>
      <c r="E58" s="30" t="s">
        <v>4776</v>
      </c>
      <c r="F58" s="30"/>
      <c r="G58" s="30"/>
      <c r="H58" s="30"/>
      <c r="I58" s="30"/>
    </row>
    <row r="59" spans="2:9" x14ac:dyDescent="0.4">
      <c r="B59" s="30" t="s">
        <v>5030</v>
      </c>
      <c r="C59" s="30"/>
      <c r="D59" s="30" t="s">
        <v>7124</v>
      </c>
      <c r="E59" s="30" t="s">
        <v>5031</v>
      </c>
      <c r="F59" s="30"/>
      <c r="G59" s="30"/>
      <c r="H59" s="30"/>
      <c r="I59" s="30"/>
    </row>
    <row r="60" spans="2:9" x14ac:dyDescent="0.4">
      <c r="B60" s="30" t="s">
        <v>5033</v>
      </c>
      <c r="C60" s="30"/>
      <c r="D60" s="30" t="s">
        <v>7124</v>
      </c>
      <c r="E60" s="30" t="s">
        <v>5032</v>
      </c>
      <c r="F60" s="30"/>
      <c r="G60" s="30"/>
      <c r="H60" s="30"/>
      <c r="I60" s="30"/>
    </row>
    <row r="61" spans="2:9" x14ac:dyDescent="0.4">
      <c r="B61" s="30" t="s">
        <v>5034</v>
      </c>
      <c r="C61" s="30"/>
      <c r="D61" s="30" t="s">
        <v>7124</v>
      </c>
      <c r="E61" s="30" t="s">
        <v>111</v>
      </c>
      <c r="F61" s="30"/>
      <c r="G61" s="30"/>
      <c r="H61" s="30"/>
      <c r="I61" s="30"/>
    </row>
    <row r="62" spans="2:9" x14ac:dyDescent="0.4">
      <c r="B62" s="30" t="s">
        <v>5040</v>
      </c>
      <c r="C62" s="30"/>
      <c r="D62" s="30" t="s">
        <v>7124</v>
      </c>
      <c r="E62" s="30" t="s">
        <v>5039</v>
      </c>
      <c r="F62" s="30"/>
      <c r="G62" s="30"/>
      <c r="H62" s="30"/>
      <c r="I62" s="30"/>
    </row>
    <row r="63" spans="2:9" x14ac:dyDescent="0.4">
      <c r="B63" s="30" t="s">
        <v>565</v>
      </c>
      <c r="C63" s="30"/>
      <c r="D63" s="30" t="s">
        <v>7124</v>
      </c>
      <c r="E63" s="30" t="s">
        <v>5044</v>
      </c>
      <c r="F63" s="30"/>
      <c r="G63" s="30"/>
      <c r="H63" s="30"/>
      <c r="I63" s="30"/>
    </row>
    <row r="64" spans="2:9" x14ac:dyDescent="0.4">
      <c r="B64" s="30" t="s">
        <v>3991</v>
      </c>
      <c r="C64" s="30"/>
      <c r="D64" s="30" t="s">
        <v>7124</v>
      </c>
      <c r="E64" s="30" t="s">
        <v>4852</v>
      </c>
      <c r="F64" s="30"/>
      <c r="G64" s="30"/>
      <c r="H64" s="30"/>
      <c r="I64" s="30"/>
    </row>
    <row r="65" spans="2:9" x14ac:dyDescent="0.4">
      <c r="B65" s="30" t="s">
        <v>3991</v>
      </c>
      <c r="C65" s="30"/>
      <c r="D65" s="30" t="s">
        <v>7124</v>
      </c>
      <c r="E65" s="30" t="s">
        <v>1308</v>
      </c>
      <c r="F65" s="30"/>
      <c r="G65" s="30"/>
      <c r="H65" s="30"/>
      <c r="I65" s="30"/>
    </row>
    <row r="66" spans="2:9" x14ac:dyDescent="0.4">
      <c r="B66" s="30" t="s">
        <v>5045</v>
      </c>
      <c r="C66" s="30"/>
      <c r="D66" s="30" t="s">
        <v>7124</v>
      </c>
      <c r="E66" s="30" t="s">
        <v>1465</v>
      </c>
      <c r="F66" s="30"/>
      <c r="G66" s="30"/>
      <c r="H66" s="30"/>
      <c r="I66" s="30"/>
    </row>
    <row r="67" spans="2:9" x14ac:dyDescent="0.4">
      <c r="B67" s="30" t="s">
        <v>3129</v>
      </c>
      <c r="C67" s="30"/>
      <c r="D67" s="30" t="s">
        <v>7124</v>
      </c>
      <c r="E67" s="30" t="s">
        <v>2618</v>
      </c>
      <c r="F67" s="30"/>
      <c r="G67" s="30"/>
      <c r="H67" s="30"/>
      <c r="I67" s="30"/>
    </row>
    <row r="68" spans="2:9" x14ac:dyDescent="0.4">
      <c r="B68" s="30" t="s">
        <v>5115</v>
      </c>
      <c r="C68" s="30"/>
      <c r="D68" s="30" t="s">
        <v>7124</v>
      </c>
      <c r="E68" s="30" t="s">
        <v>4799</v>
      </c>
      <c r="F68" s="30"/>
      <c r="G68" s="30"/>
      <c r="H68" s="30"/>
      <c r="I68" s="30"/>
    </row>
    <row r="69" spans="2:9" x14ac:dyDescent="0.4">
      <c r="B69" s="30" t="s">
        <v>6866</v>
      </c>
      <c r="C69" s="30"/>
      <c r="D69" s="30" t="s">
        <v>7124</v>
      </c>
      <c r="E69" s="30" t="s">
        <v>4373</v>
      </c>
      <c r="F69" s="30"/>
      <c r="G69" s="30"/>
      <c r="H69" s="30"/>
      <c r="I69" s="30"/>
    </row>
    <row r="70" spans="2:9" x14ac:dyDescent="0.4">
      <c r="B70" s="30" t="s">
        <v>6867</v>
      </c>
      <c r="C70" s="30"/>
      <c r="D70" s="30" t="s">
        <v>7124</v>
      </c>
      <c r="E70" s="30" t="s">
        <v>4221</v>
      </c>
      <c r="F70" s="30"/>
      <c r="G70" s="30"/>
      <c r="H70" s="30"/>
      <c r="I70" s="30"/>
    </row>
    <row r="71" spans="2:9" x14ac:dyDescent="0.4">
      <c r="B71" s="30" t="s">
        <v>5047</v>
      </c>
      <c r="C71" s="30"/>
      <c r="D71" s="30" t="s">
        <v>7124</v>
      </c>
      <c r="E71" s="30" t="s">
        <v>5046</v>
      </c>
      <c r="F71" s="30"/>
      <c r="G71" s="30"/>
      <c r="H71" s="30"/>
      <c r="I71" s="30"/>
    </row>
    <row r="72" spans="2:9" x14ac:dyDescent="0.4">
      <c r="B72" s="30" t="s">
        <v>5047</v>
      </c>
      <c r="C72" s="30"/>
      <c r="D72" s="30" t="s">
        <v>7124</v>
      </c>
      <c r="E72" s="30" t="s">
        <v>334</v>
      </c>
      <c r="F72" s="30"/>
      <c r="G72" s="30"/>
      <c r="H72" s="30"/>
      <c r="I72" s="30"/>
    </row>
    <row r="73" spans="2:9" x14ac:dyDescent="0.4">
      <c r="B73" s="30" t="s">
        <v>5047</v>
      </c>
      <c r="C73" s="30"/>
      <c r="D73" s="30" t="s">
        <v>7124</v>
      </c>
      <c r="E73" s="30" t="s">
        <v>2601</v>
      </c>
      <c r="F73" s="30"/>
      <c r="G73" s="30"/>
      <c r="H73" s="30"/>
      <c r="I73" s="30"/>
    </row>
    <row r="74" spans="2:9" x14ac:dyDescent="0.4">
      <c r="B74" s="30" t="s">
        <v>5050</v>
      </c>
      <c r="C74" s="30"/>
      <c r="D74" s="30" t="s">
        <v>7124</v>
      </c>
      <c r="E74" s="30" t="s">
        <v>4104</v>
      </c>
      <c r="F74" s="30"/>
      <c r="G74" s="30"/>
      <c r="H74" s="30"/>
      <c r="I74" s="30"/>
    </row>
    <row r="75" spans="2:9" x14ac:dyDescent="0.4">
      <c r="B75" s="30" t="s">
        <v>5050</v>
      </c>
      <c r="C75" s="30"/>
      <c r="D75" s="30" t="s">
        <v>7124</v>
      </c>
      <c r="E75" s="30" t="s">
        <v>5051</v>
      </c>
      <c r="F75" s="30"/>
      <c r="G75" s="30"/>
      <c r="H75" s="30"/>
      <c r="I75" s="30"/>
    </row>
    <row r="76" spans="2:9" x14ac:dyDescent="0.4">
      <c r="B76" s="30" t="s">
        <v>3570</v>
      </c>
      <c r="C76" s="30"/>
      <c r="D76" s="30" t="s">
        <v>7124</v>
      </c>
      <c r="E76" s="30" t="s">
        <v>3522</v>
      </c>
      <c r="F76" s="30"/>
      <c r="G76" s="30"/>
      <c r="H76" s="30"/>
      <c r="I76" s="30"/>
    </row>
    <row r="77" spans="2:9" x14ac:dyDescent="0.4">
      <c r="B77" s="30" t="s">
        <v>928</v>
      </c>
      <c r="C77" s="30"/>
      <c r="D77" s="30" t="s">
        <v>7124</v>
      </c>
      <c r="E77" s="30" t="s">
        <v>5054</v>
      </c>
      <c r="F77" s="30"/>
      <c r="G77" s="30"/>
      <c r="H77" s="30"/>
      <c r="I77" s="30"/>
    </row>
    <row r="78" spans="2:9" x14ac:dyDescent="0.4">
      <c r="B78" s="30" t="s">
        <v>928</v>
      </c>
      <c r="C78" s="30"/>
      <c r="D78" s="30" t="s">
        <v>7124</v>
      </c>
      <c r="E78" s="30" t="s">
        <v>5055</v>
      </c>
      <c r="F78" s="30"/>
      <c r="G78" s="30"/>
      <c r="H78" s="30"/>
      <c r="I78" s="30"/>
    </row>
    <row r="79" spans="2:9" x14ac:dyDescent="0.4">
      <c r="B79" s="30" t="s">
        <v>2826</v>
      </c>
      <c r="C79" s="30"/>
      <c r="D79" s="30" t="s">
        <v>7124</v>
      </c>
      <c r="E79" s="30" t="s">
        <v>5057</v>
      </c>
      <c r="F79" s="30"/>
      <c r="G79" s="30"/>
      <c r="H79" s="30"/>
      <c r="I79" s="30"/>
    </row>
    <row r="80" spans="2:9" x14ac:dyDescent="0.4">
      <c r="B80" s="30" t="s">
        <v>3937</v>
      </c>
      <c r="C80" s="30"/>
      <c r="D80" s="30" t="s">
        <v>7124</v>
      </c>
      <c r="E80" s="30" t="s">
        <v>2384</v>
      </c>
      <c r="F80" s="30"/>
      <c r="G80" s="30"/>
      <c r="H80" s="30"/>
      <c r="I80" s="30"/>
    </row>
    <row r="81" spans="2:9" x14ac:dyDescent="0.4">
      <c r="B81" s="30" t="s">
        <v>3937</v>
      </c>
      <c r="C81" s="30"/>
      <c r="D81" s="30" t="s">
        <v>7124</v>
      </c>
      <c r="E81" s="30" t="s">
        <v>2198</v>
      </c>
      <c r="F81" s="30"/>
      <c r="G81" s="30"/>
      <c r="H81" s="30"/>
      <c r="I81" s="30"/>
    </row>
    <row r="82" spans="2:9" x14ac:dyDescent="0.4">
      <c r="B82" s="30" t="s">
        <v>5059</v>
      </c>
      <c r="C82" s="30"/>
      <c r="D82" s="30" t="s">
        <v>7124</v>
      </c>
      <c r="E82" s="30" t="s">
        <v>708</v>
      </c>
      <c r="F82" s="30"/>
      <c r="G82" s="30"/>
      <c r="H82" s="30"/>
      <c r="I82" s="30"/>
    </row>
    <row r="83" spans="2:9" x14ac:dyDescent="0.4">
      <c r="B83" s="30" t="s">
        <v>3761</v>
      </c>
      <c r="C83" s="30"/>
      <c r="D83" s="30" t="s">
        <v>7124</v>
      </c>
      <c r="E83" s="30" t="s">
        <v>5060</v>
      </c>
      <c r="F83" s="30"/>
      <c r="G83" s="30"/>
      <c r="H83" s="30"/>
      <c r="I83" s="30"/>
    </row>
    <row r="84" spans="2:9" x14ac:dyDescent="0.4">
      <c r="B84" s="30" t="s">
        <v>3761</v>
      </c>
      <c r="C84" s="30"/>
      <c r="D84" s="30" t="s">
        <v>7124</v>
      </c>
      <c r="E84" s="30" t="s">
        <v>4418</v>
      </c>
      <c r="F84" s="30"/>
      <c r="G84" s="30"/>
      <c r="H84" s="30"/>
      <c r="I84" s="30"/>
    </row>
    <row r="85" spans="2:9" x14ac:dyDescent="0.4">
      <c r="B85" s="30" t="s">
        <v>3761</v>
      </c>
      <c r="C85" s="30"/>
      <c r="D85" s="30" t="s">
        <v>7124</v>
      </c>
      <c r="E85" s="30" t="s">
        <v>5061</v>
      </c>
      <c r="F85" s="30"/>
      <c r="G85" s="30"/>
      <c r="H85" s="30"/>
      <c r="I85" s="30"/>
    </row>
    <row r="86" spans="2:9" x14ac:dyDescent="0.4">
      <c r="B86" s="30" t="s">
        <v>3701</v>
      </c>
      <c r="C86" s="30"/>
      <c r="D86" s="30" t="s">
        <v>7124</v>
      </c>
      <c r="E86" s="30" t="s">
        <v>2</v>
      </c>
      <c r="F86" s="30"/>
      <c r="G86" s="30"/>
      <c r="H86" s="30"/>
      <c r="I86" s="30"/>
    </row>
    <row r="87" spans="2:9" x14ac:dyDescent="0.4">
      <c r="B87" s="30" t="s">
        <v>3844</v>
      </c>
      <c r="C87" s="30"/>
      <c r="D87" s="30" t="s">
        <v>7124</v>
      </c>
      <c r="E87" s="30" t="s">
        <v>5063</v>
      </c>
      <c r="F87" s="30"/>
      <c r="G87" s="30"/>
      <c r="H87" s="30"/>
      <c r="I87" s="30"/>
    </row>
    <row r="88" spans="2:9" x14ac:dyDescent="0.4">
      <c r="B88" s="30" t="s">
        <v>816</v>
      </c>
      <c r="C88" s="30"/>
      <c r="D88" s="30" t="s">
        <v>7124</v>
      </c>
      <c r="E88" s="30" t="s">
        <v>4285</v>
      </c>
      <c r="F88" s="30"/>
      <c r="G88" s="30"/>
      <c r="H88" s="30"/>
      <c r="I88" s="30"/>
    </row>
    <row r="89" spans="2:9" x14ac:dyDescent="0.4">
      <c r="B89" s="30" t="s">
        <v>907</v>
      </c>
      <c r="C89" s="30"/>
      <c r="D89" s="30" t="s">
        <v>7124</v>
      </c>
      <c r="E89" s="30" t="s">
        <v>5065</v>
      </c>
      <c r="F89" s="30"/>
      <c r="G89" s="30"/>
      <c r="H89" s="30"/>
      <c r="I89" s="30"/>
    </row>
    <row r="90" spans="2:9" x14ac:dyDescent="0.4">
      <c r="B90" s="30" t="s">
        <v>4296</v>
      </c>
      <c r="C90" s="30"/>
      <c r="D90" s="30" t="s">
        <v>7124</v>
      </c>
      <c r="E90" s="30" t="s">
        <v>4955</v>
      </c>
      <c r="F90" s="30"/>
      <c r="G90" s="30"/>
      <c r="H90" s="30"/>
      <c r="I90" s="30"/>
    </row>
    <row r="91" spans="2:9" x14ac:dyDescent="0.4">
      <c r="B91" s="30" t="s">
        <v>554</v>
      </c>
      <c r="C91" s="30"/>
      <c r="D91" s="30" t="s">
        <v>7124</v>
      </c>
      <c r="E91" s="30" t="s">
        <v>4917</v>
      </c>
      <c r="F91" s="30"/>
      <c r="G91" s="30"/>
      <c r="H91" s="30"/>
      <c r="I91" s="30"/>
    </row>
    <row r="92" spans="2:9" x14ac:dyDescent="0.4">
      <c r="B92" s="30" t="s">
        <v>5354</v>
      </c>
      <c r="C92" s="30"/>
      <c r="D92" s="30" t="s">
        <v>7124</v>
      </c>
      <c r="E92" s="30" t="s">
        <v>5067</v>
      </c>
      <c r="F92" s="30"/>
      <c r="G92" s="30"/>
      <c r="H92" s="30"/>
      <c r="I92" s="30"/>
    </row>
    <row r="93" spans="2:9" x14ac:dyDescent="0.4">
      <c r="B93" s="30" t="s">
        <v>1622</v>
      </c>
      <c r="C93" s="30"/>
      <c r="D93" s="30" t="s">
        <v>7124</v>
      </c>
      <c r="E93" s="30" t="s">
        <v>1243</v>
      </c>
      <c r="F93" s="30"/>
      <c r="G93" s="30"/>
      <c r="H93" s="30"/>
      <c r="I93" s="30"/>
    </row>
    <row r="94" spans="2:9" x14ac:dyDescent="0.4">
      <c r="B94" s="30" t="s">
        <v>121</v>
      </c>
      <c r="C94" s="30"/>
      <c r="D94" s="30" t="s">
        <v>7124</v>
      </c>
      <c r="E94" s="30" t="s">
        <v>4199</v>
      </c>
      <c r="F94" s="30"/>
      <c r="G94" s="30"/>
      <c r="H94" s="30"/>
      <c r="I94" s="30"/>
    </row>
    <row r="95" spans="2:9" x14ac:dyDescent="0.4">
      <c r="B95" s="30" t="s">
        <v>6868</v>
      </c>
      <c r="C95" s="30"/>
      <c r="D95" s="30" t="s">
        <v>7124</v>
      </c>
      <c r="E95" s="30" t="s">
        <v>1844</v>
      </c>
      <c r="F95" s="30"/>
      <c r="G95" s="30"/>
      <c r="H95" s="30"/>
      <c r="I95" s="30"/>
    </row>
    <row r="96" spans="2:9" x14ac:dyDescent="0.4">
      <c r="B96" s="30" t="s">
        <v>6870</v>
      </c>
      <c r="C96" s="30"/>
      <c r="D96" s="30" t="s">
        <v>7124</v>
      </c>
      <c r="E96" s="30" t="s">
        <v>2760</v>
      </c>
      <c r="F96" s="30"/>
      <c r="G96" s="30"/>
      <c r="H96" s="30"/>
      <c r="I96" s="30"/>
    </row>
    <row r="97" spans="2:9" x14ac:dyDescent="0.4">
      <c r="B97" s="30" t="s">
        <v>6872</v>
      </c>
      <c r="C97" s="30"/>
      <c r="D97" s="30" t="s">
        <v>7124</v>
      </c>
      <c r="E97" s="30" t="s">
        <v>2454</v>
      </c>
      <c r="F97" s="30"/>
      <c r="G97" s="30"/>
      <c r="H97" s="30"/>
      <c r="I97" s="30"/>
    </row>
    <row r="98" spans="2:9" x14ac:dyDescent="0.4">
      <c r="B98" s="30" t="s">
        <v>717</v>
      </c>
      <c r="C98" s="30"/>
      <c r="D98" s="30" t="s">
        <v>7124</v>
      </c>
      <c r="E98" s="30" t="s">
        <v>5068</v>
      </c>
      <c r="F98" s="30"/>
      <c r="G98" s="30"/>
      <c r="H98" s="30"/>
      <c r="I98" s="30"/>
    </row>
    <row r="99" spans="2:9" x14ac:dyDescent="0.4">
      <c r="B99" s="30" t="s">
        <v>4991</v>
      </c>
      <c r="C99" s="30"/>
      <c r="D99" s="30" t="s">
        <v>7124</v>
      </c>
      <c r="E99" s="30" t="s">
        <v>5069</v>
      </c>
      <c r="F99" s="30"/>
      <c r="G99" s="30"/>
      <c r="H99" s="30"/>
      <c r="I99" s="30"/>
    </row>
    <row r="100" spans="2:9" x14ac:dyDescent="0.4">
      <c r="B100" s="30" t="s">
        <v>4991</v>
      </c>
      <c r="C100" s="30"/>
      <c r="D100" s="30" t="s">
        <v>7124</v>
      </c>
      <c r="E100" s="30" t="s">
        <v>3045</v>
      </c>
      <c r="F100" s="30"/>
      <c r="G100" s="30"/>
      <c r="H100" s="30"/>
      <c r="I100" s="30"/>
    </row>
    <row r="101" spans="2:9" x14ac:dyDescent="0.4">
      <c r="B101" s="30" t="s">
        <v>1241</v>
      </c>
      <c r="C101" s="30"/>
      <c r="D101" s="30" t="s">
        <v>7124</v>
      </c>
      <c r="E101" s="30" t="s">
        <v>5070</v>
      </c>
      <c r="F101" s="30"/>
      <c r="G101" s="30"/>
      <c r="H101" s="30"/>
      <c r="I101" s="30"/>
    </row>
    <row r="102" spans="2:9" x14ac:dyDescent="0.4">
      <c r="B102" s="30" t="s">
        <v>4991</v>
      </c>
      <c r="C102" s="30"/>
      <c r="D102" s="30" t="s">
        <v>7124</v>
      </c>
      <c r="E102" s="30" t="s">
        <v>5035</v>
      </c>
      <c r="F102" s="30"/>
      <c r="G102" s="30"/>
      <c r="H102" s="30"/>
      <c r="I102" s="30"/>
    </row>
    <row r="103" spans="2:9" x14ac:dyDescent="0.4">
      <c r="B103" s="30" t="s">
        <v>6686</v>
      </c>
      <c r="C103" s="30"/>
      <c r="D103" s="30" t="s">
        <v>7124</v>
      </c>
      <c r="E103" s="30" t="s">
        <v>1753</v>
      </c>
      <c r="F103" s="30"/>
      <c r="G103" s="30"/>
      <c r="H103" s="30"/>
      <c r="I103" s="30"/>
    </row>
    <row r="104" spans="2:9" x14ac:dyDescent="0.4">
      <c r="B104" s="30" t="s">
        <v>5071</v>
      </c>
      <c r="C104" s="30"/>
      <c r="D104" s="30" t="s">
        <v>7124</v>
      </c>
      <c r="E104" s="30" t="s">
        <v>1087</v>
      </c>
      <c r="F104" s="30"/>
      <c r="G104" s="30"/>
      <c r="H104" s="30"/>
      <c r="I104" s="30"/>
    </row>
    <row r="105" spans="2:9" x14ac:dyDescent="0.4">
      <c r="B105" s="30" t="s">
        <v>5071</v>
      </c>
      <c r="C105" s="30"/>
      <c r="D105" s="30" t="s">
        <v>7124</v>
      </c>
      <c r="E105" s="30" t="s">
        <v>5074</v>
      </c>
      <c r="F105" s="30"/>
      <c r="G105" s="30"/>
      <c r="H105" s="30"/>
      <c r="I105" s="30"/>
    </row>
    <row r="106" spans="2:9" x14ac:dyDescent="0.4">
      <c r="B106" s="30" t="s">
        <v>6873</v>
      </c>
      <c r="C106" s="30"/>
      <c r="D106" s="30" t="s">
        <v>7124</v>
      </c>
      <c r="E106" s="30" t="s">
        <v>5052</v>
      </c>
      <c r="F106" s="30"/>
      <c r="G106" s="30"/>
      <c r="H106" s="30"/>
      <c r="I106" s="30"/>
    </row>
    <row r="107" spans="2:9" x14ac:dyDescent="0.4">
      <c r="B107" s="30" t="s">
        <v>6874</v>
      </c>
      <c r="C107" s="30"/>
      <c r="D107" s="30" t="s">
        <v>7124</v>
      </c>
      <c r="E107" s="30" t="s">
        <v>4914</v>
      </c>
      <c r="F107" s="30"/>
      <c r="G107" s="30"/>
      <c r="H107" s="30"/>
      <c r="I107" s="30"/>
    </row>
    <row r="108" spans="2:9" x14ac:dyDescent="0.4">
      <c r="B108" s="30" t="s">
        <v>5076</v>
      </c>
      <c r="C108" s="30"/>
      <c r="D108" s="30" t="s">
        <v>7124</v>
      </c>
      <c r="E108" s="30" t="s">
        <v>5075</v>
      </c>
      <c r="F108" s="30"/>
      <c r="G108" s="30"/>
      <c r="H108" s="30"/>
      <c r="I108" s="30"/>
    </row>
    <row r="109" spans="2:9" x14ac:dyDescent="0.4">
      <c r="B109" s="30" t="s">
        <v>525</v>
      </c>
      <c r="C109" s="30"/>
      <c r="D109" s="30" t="s">
        <v>7124</v>
      </c>
      <c r="E109" s="30" t="s">
        <v>5077</v>
      </c>
      <c r="F109" s="30"/>
      <c r="G109" s="30"/>
      <c r="H109" s="30"/>
      <c r="I109" s="30"/>
    </row>
    <row r="110" spans="2:9" x14ac:dyDescent="0.4">
      <c r="B110" s="30" t="s">
        <v>6875</v>
      </c>
      <c r="C110" s="30"/>
      <c r="D110" s="30" t="s">
        <v>7124</v>
      </c>
      <c r="E110" s="30" t="s">
        <v>127</v>
      </c>
      <c r="F110" s="30"/>
      <c r="G110" s="30"/>
      <c r="H110" s="30"/>
      <c r="I110" s="30"/>
    </row>
    <row r="111" spans="2:9" x14ac:dyDescent="0.4">
      <c r="B111" s="30" t="s">
        <v>6876</v>
      </c>
      <c r="C111" s="30"/>
      <c r="D111" s="30" t="s">
        <v>7124</v>
      </c>
      <c r="E111" s="30" t="s">
        <v>4352</v>
      </c>
      <c r="F111" s="30"/>
      <c r="G111" s="30"/>
      <c r="H111" s="30"/>
      <c r="I111" s="30"/>
    </row>
    <row r="112" spans="2:9" x14ac:dyDescent="0.4">
      <c r="B112" s="30" t="s">
        <v>6743</v>
      </c>
      <c r="C112" s="30"/>
      <c r="D112" s="30" t="s">
        <v>7124</v>
      </c>
      <c r="E112" s="30" t="s">
        <v>4488</v>
      </c>
      <c r="F112" s="30"/>
      <c r="G112" s="30"/>
      <c r="H112" s="30"/>
      <c r="I112" s="30"/>
    </row>
    <row r="113" spans="2:9" x14ac:dyDescent="0.4">
      <c r="B113" s="30" t="s">
        <v>5475</v>
      </c>
      <c r="C113" s="30"/>
      <c r="D113" s="30" t="s">
        <v>7124</v>
      </c>
      <c r="E113" s="30" t="s">
        <v>4538</v>
      </c>
      <c r="F113" s="30"/>
      <c r="G113" s="30"/>
      <c r="H113" s="30"/>
      <c r="I113" s="30"/>
    </row>
    <row r="114" spans="2:9" x14ac:dyDescent="0.4">
      <c r="B114" s="30" t="s">
        <v>973</v>
      </c>
      <c r="C114" s="30"/>
      <c r="D114" s="30" t="s">
        <v>7124</v>
      </c>
      <c r="E114" s="30" t="s">
        <v>2391</v>
      </c>
      <c r="F114" s="30"/>
      <c r="G114" s="30"/>
      <c r="H114" s="30"/>
      <c r="I114" s="30"/>
    </row>
    <row r="115" spans="2:9" x14ac:dyDescent="0.4">
      <c r="B115" s="30" t="s">
        <v>973</v>
      </c>
      <c r="C115" s="30"/>
      <c r="D115" s="30" t="s">
        <v>7124</v>
      </c>
      <c r="E115" s="30" t="s">
        <v>5078</v>
      </c>
      <c r="F115" s="30"/>
      <c r="G115" s="30"/>
      <c r="H115" s="30"/>
      <c r="I115" s="30"/>
    </row>
    <row r="116" spans="2:9" x14ac:dyDescent="0.4">
      <c r="B116" s="30" t="s">
        <v>6877</v>
      </c>
      <c r="C116" s="30"/>
      <c r="D116" s="30" t="s">
        <v>7124</v>
      </c>
      <c r="E116" s="30" t="s">
        <v>5079</v>
      </c>
      <c r="F116" s="30"/>
      <c r="G116" s="30"/>
      <c r="H116" s="30"/>
      <c r="I116" s="30"/>
    </row>
    <row r="117" spans="2:9" x14ac:dyDescent="0.4">
      <c r="B117" s="30" t="s">
        <v>5462</v>
      </c>
      <c r="C117" s="30"/>
      <c r="D117" s="30" t="s">
        <v>7124</v>
      </c>
      <c r="E117" s="30" t="s">
        <v>753</v>
      </c>
      <c r="F117" s="30"/>
      <c r="G117" s="30"/>
      <c r="H117" s="30"/>
      <c r="I117" s="30"/>
    </row>
    <row r="118" spans="2:9" x14ac:dyDescent="0.4">
      <c r="B118" s="30" t="s">
        <v>2045</v>
      </c>
      <c r="C118" s="30"/>
      <c r="D118" s="30" t="s">
        <v>7124</v>
      </c>
      <c r="E118" s="30" t="s">
        <v>2057</v>
      </c>
      <c r="F118" s="30"/>
      <c r="G118" s="30"/>
      <c r="H118" s="30"/>
      <c r="I118" s="30"/>
    </row>
    <row r="119" spans="2:9" x14ac:dyDescent="0.4">
      <c r="B119" s="30" t="s">
        <v>2683</v>
      </c>
      <c r="C119" s="30"/>
      <c r="D119" s="30" t="s">
        <v>7124</v>
      </c>
      <c r="E119" s="30" t="s">
        <v>4135</v>
      </c>
      <c r="F119" s="30"/>
      <c r="G119" s="30"/>
      <c r="H119" s="30"/>
      <c r="I119" s="30"/>
    </row>
    <row r="120" spans="2:9" x14ac:dyDescent="0.4">
      <c r="B120" s="30" t="s">
        <v>136</v>
      </c>
      <c r="C120" s="30"/>
      <c r="D120" s="30" t="s">
        <v>7124</v>
      </c>
      <c r="E120" s="30" t="s">
        <v>1966</v>
      </c>
      <c r="F120" s="30"/>
      <c r="G120" s="30"/>
      <c r="H120" s="30"/>
      <c r="I120" s="30"/>
    </row>
    <row r="121" spans="2:9" x14ac:dyDescent="0.4">
      <c r="B121" s="30" t="s">
        <v>4468</v>
      </c>
      <c r="C121" s="30"/>
      <c r="D121" s="30" t="s">
        <v>7124</v>
      </c>
      <c r="E121" s="30" t="s">
        <v>5080</v>
      </c>
      <c r="F121" s="30"/>
      <c r="G121" s="30"/>
      <c r="H121" s="30"/>
      <c r="I121" s="30"/>
    </row>
    <row r="122" spans="2:9" x14ac:dyDescent="0.4">
      <c r="B122" s="30" t="s">
        <v>3680</v>
      </c>
      <c r="C122" s="30"/>
      <c r="D122" s="30" t="s">
        <v>7124</v>
      </c>
      <c r="E122" s="30" t="s">
        <v>5082</v>
      </c>
      <c r="F122" s="30"/>
      <c r="G122" s="30"/>
      <c r="H122" s="30"/>
      <c r="I122" s="30"/>
    </row>
    <row r="123" spans="2:9" x14ac:dyDescent="0.4">
      <c r="B123" s="30" t="s">
        <v>4355</v>
      </c>
      <c r="C123" s="30"/>
      <c r="D123" s="30" t="s">
        <v>7124</v>
      </c>
      <c r="E123" s="30" t="s">
        <v>1269</v>
      </c>
      <c r="F123" s="30"/>
      <c r="G123" s="30"/>
      <c r="H123" s="30"/>
      <c r="I123" s="30"/>
    </row>
    <row r="124" spans="2:9" x14ac:dyDescent="0.4">
      <c r="B124" s="30" t="s">
        <v>4241</v>
      </c>
      <c r="C124" s="30"/>
      <c r="D124" s="30" t="s">
        <v>7124</v>
      </c>
      <c r="E124" s="30" t="s">
        <v>1156</v>
      </c>
      <c r="F124" s="30"/>
      <c r="G124" s="30"/>
      <c r="H124" s="30"/>
      <c r="I124" s="30"/>
    </row>
    <row r="125" spans="2:9" x14ac:dyDescent="0.4">
      <c r="B125" s="30" t="s">
        <v>6878</v>
      </c>
      <c r="C125" s="30"/>
      <c r="D125" s="30" t="s">
        <v>7124</v>
      </c>
      <c r="E125" s="30" t="s">
        <v>1364</v>
      </c>
      <c r="F125" s="30"/>
      <c r="G125" s="30"/>
      <c r="H125" s="30"/>
      <c r="I125" s="30"/>
    </row>
    <row r="126" spans="2:9" x14ac:dyDescent="0.4">
      <c r="B126" s="30" t="s">
        <v>6879</v>
      </c>
      <c r="C126" s="30"/>
      <c r="D126" s="30" t="s">
        <v>7124</v>
      </c>
      <c r="E126" s="30" t="s">
        <v>1035</v>
      </c>
      <c r="F126" s="30"/>
      <c r="G126" s="30"/>
      <c r="H126" s="30"/>
      <c r="I126" s="30"/>
    </row>
    <row r="127" spans="2:9" x14ac:dyDescent="0.4">
      <c r="B127" s="30" t="s">
        <v>296</v>
      </c>
      <c r="C127" s="30"/>
      <c r="D127" s="30" t="s">
        <v>7124</v>
      </c>
      <c r="E127" s="30" t="s">
        <v>5083</v>
      </c>
      <c r="F127" s="30"/>
      <c r="G127" s="30"/>
      <c r="H127" s="30"/>
      <c r="I127" s="30"/>
    </row>
    <row r="128" spans="2:9" x14ac:dyDescent="0.4">
      <c r="B128" s="30" t="s">
        <v>296</v>
      </c>
      <c r="C128" s="30"/>
      <c r="D128" s="30" t="s">
        <v>7124</v>
      </c>
      <c r="E128" s="30" t="s">
        <v>1042</v>
      </c>
      <c r="F128" s="30"/>
      <c r="G128" s="30"/>
      <c r="H128" s="30"/>
      <c r="I128" s="30"/>
    </row>
    <row r="129" spans="2:9" x14ac:dyDescent="0.4">
      <c r="B129" s="30" t="s">
        <v>296</v>
      </c>
      <c r="C129" s="30"/>
      <c r="D129" s="30" t="s">
        <v>7124</v>
      </c>
      <c r="E129" s="30" t="s">
        <v>5085</v>
      </c>
      <c r="F129" s="30"/>
      <c r="G129" s="30"/>
      <c r="H129" s="30"/>
      <c r="I129" s="30"/>
    </row>
    <row r="130" spans="2:9" x14ac:dyDescent="0.4">
      <c r="B130" s="30" t="s">
        <v>2394</v>
      </c>
      <c r="C130" s="30"/>
      <c r="D130" s="30" t="s">
        <v>7124</v>
      </c>
      <c r="E130" s="30" t="s">
        <v>1382</v>
      </c>
      <c r="F130" s="30"/>
      <c r="G130" s="30"/>
      <c r="H130" s="30"/>
      <c r="I130" s="30"/>
    </row>
    <row r="131" spans="2:9" x14ac:dyDescent="0.4">
      <c r="B131" s="30" t="s">
        <v>1867</v>
      </c>
      <c r="C131" s="30"/>
      <c r="D131" s="30" t="s">
        <v>7124</v>
      </c>
      <c r="E131" s="30" t="s">
        <v>4527</v>
      </c>
      <c r="F131" s="30"/>
      <c r="G131" s="30"/>
      <c r="H131" s="30"/>
      <c r="I131" s="30"/>
    </row>
    <row r="132" spans="2:9" x14ac:dyDescent="0.4">
      <c r="B132" s="47" t="s">
        <v>6880</v>
      </c>
      <c r="C132" s="47"/>
      <c r="D132" s="47" t="s">
        <v>7124</v>
      </c>
      <c r="E132" s="47" t="s">
        <v>5086</v>
      </c>
      <c r="F132" s="47"/>
      <c r="G132" s="47"/>
      <c r="H132" s="47"/>
      <c r="I132" s="47"/>
    </row>
    <row r="133" spans="2:9" x14ac:dyDescent="0.4">
      <c r="B133" s="47" t="s">
        <v>6880</v>
      </c>
      <c r="C133" s="47"/>
      <c r="D133" s="47" t="s">
        <v>7124</v>
      </c>
      <c r="E133" s="47" t="s">
        <v>5088</v>
      </c>
      <c r="F133" s="47"/>
      <c r="G133" s="47"/>
      <c r="H133" s="47"/>
      <c r="I133" s="47"/>
    </row>
    <row r="134" spans="2:9" x14ac:dyDescent="0.4">
      <c r="B134" s="47" t="s">
        <v>6881</v>
      </c>
      <c r="C134" s="47"/>
      <c r="D134" s="47" t="s">
        <v>7124</v>
      </c>
      <c r="E134" s="47" t="s">
        <v>230</v>
      </c>
      <c r="F134" s="47"/>
      <c r="G134" s="47"/>
      <c r="H134" s="47"/>
      <c r="I134" s="47"/>
    </row>
    <row r="135" spans="2:9" x14ac:dyDescent="0.4">
      <c r="B135" s="47" t="s">
        <v>6882</v>
      </c>
      <c r="C135" s="47"/>
      <c r="D135" s="47" t="s">
        <v>7124</v>
      </c>
      <c r="E135" s="47" t="s">
        <v>4873</v>
      </c>
      <c r="F135" s="47"/>
      <c r="G135" s="47"/>
      <c r="H135" s="47"/>
      <c r="I135" s="47"/>
    </row>
    <row r="136" spans="2:9" x14ac:dyDescent="0.4">
      <c r="B136" s="47" t="s">
        <v>6883</v>
      </c>
      <c r="C136" s="47"/>
      <c r="D136" s="47" t="s">
        <v>7124</v>
      </c>
      <c r="E136" s="47" t="s">
        <v>5089</v>
      </c>
      <c r="F136" s="47"/>
      <c r="G136" s="47"/>
      <c r="H136" s="47"/>
      <c r="I136" s="47"/>
    </row>
    <row r="137" spans="2:9" x14ac:dyDescent="0.4">
      <c r="B137" s="47" t="s">
        <v>6884</v>
      </c>
      <c r="C137" s="47"/>
      <c r="D137" s="47" t="s">
        <v>7124</v>
      </c>
      <c r="E137" s="47" t="s">
        <v>552</v>
      </c>
      <c r="F137" s="47"/>
      <c r="G137" s="47"/>
      <c r="H137" s="47"/>
      <c r="I137" s="47"/>
    </row>
    <row r="138" spans="2:9" x14ac:dyDescent="0.4">
      <c r="B138" s="47" t="s">
        <v>4597</v>
      </c>
      <c r="C138" s="47"/>
      <c r="D138" s="47" t="s">
        <v>7124</v>
      </c>
      <c r="E138" s="47" t="s">
        <v>1568</v>
      </c>
      <c r="F138" s="47"/>
      <c r="G138" s="47"/>
      <c r="H138" s="47"/>
      <c r="I138" s="47"/>
    </row>
    <row r="139" spans="2:9" x14ac:dyDescent="0.4">
      <c r="B139" s="47" t="s">
        <v>6885</v>
      </c>
      <c r="C139" s="47"/>
      <c r="D139" s="47" t="s">
        <v>7124</v>
      </c>
      <c r="E139" s="47" t="s">
        <v>5049</v>
      </c>
      <c r="F139" s="47"/>
      <c r="G139" s="47"/>
      <c r="H139" s="47"/>
      <c r="I139" s="47"/>
    </row>
    <row r="140" spans="2:9" x14ac:dyDescent="0.4">
      <c r="B140" s="47" t="s">
        <v>2288</v>
      </c>
      <c r="C140" s="47"/>
      <c r="D140" s="47" t="s">
        <v>7124</v>
      </c>
      <c r="E140" s="47" t="s">
        <v>5090</v>
      </c>
      <c r="F140" s="47"/>
      <c r="G140" s="47"/>
      <c r="H140" s="47"/>
      <c r="I140" s="47"/>
    </row>
    <row r="141" spans="2:9" x14ac:dyDescent="0.4">
      <c r="B141" s="47" t="s">
        <v>5230</v>
      </c>
      <c r="C141" s="47"/>
      <c r="D141" s="47" t="s">
        <v>7124</v>
      </c>
      <c r="E141" s="47" t="s">
        <v>4604</v>
      </c>
      <c r="F141" s="47"/>
      <c r="G141" s="47"/>
      <c r="H141" s="47"/>
      <c r="I141" s="47"/>
    </row>
    <row r="142" spans="2:9" x14ac:dyDescent="0.4">
      <c r="B142" s="47" t="s">
        <v>6886</v>
      </c>
      <c r="C142" s="47"/>
      <c r="D142" s="47" t="s">
        <v>7124</v>
      </c>
      <c r="E142" s="47" t="s">
        <v>3642</v>
      </c>
      <c r="F142" s="47"/>
      <c r="G142" s="47"/>
      <c r="H142" s="47"/>
      <c r="I142" s="47"/>
    </row>
    <row r="143" spans="2:9" x14ac:dyDescent="0.4">
      <c r="B143" s="47" t="s">
        <v>3269</v>
      </c>
      <c r="C143" s="47"/>
      <c r="D143" s="47" t="s">
        <v>7124</v>
      </c>
      <c r="E143" s="47" t="s">
        <v>5091</v>
      </c>
      <c r="F143" s="47"/>
      <c r="G143" s="47"/>
      <c r="H143" s="47"/>
      <c r="I143" s="47"/>
    </row>
    <row r="144" spans="2:9" x14ac:dyDescent="0.4">
      <c r="B144" s="47" t="s">
        <v>5954</v>
      </c>
      <c r="C144" s="47"/>
      <c r="D144" s="47" t="s">
        <v>7124</v>
      </c>
      <c r="E144" s="47" t="s">
        <v>4771</v>
      </c>
      <c r="F144" s="47"/>
      <c r="G144" s="47"/>
      <c r="H144" s="47"/>
      <c r="I144" s="47"/>
    </row>
    <row r="145" spans="2:9" x14ac:dyDescent="0.4">
      <c r="B145" s="47" t="s">
        <v>3278</v>
      </c>
      <c r="C145" s="47"/>
      <c r="D145" s="47" t="s">
        <v>7124</v>
      </c>
      <c r="E145" s="47" t="s">
        <v>3448</v>
      </c>
      <c r="F145" s="47"/>
      <c r="G145" s="47"/>
      <c r="H145" s="47"/>
      <c r="I145" s="47"/>
    </row>
    <row r="146" spans="2:9" x14ac:dyDescent="0.4">
      <c r="B146" s="47" t="s">
        <v>6887</v>
      </c>
      <c r="C146" s="47"/>
      <c r="D146" s="47" t="s">
        <v>7124</v>
      </c>
      <c r="E146" s="47" t="s">
        <v>2110</v>
      </c>
      <c r="F146" s="47"/>
      <c r="G146" s="47"/>
      <c r="H146" s="47"/>
      <c r="I146" s="47"/>
    </row>
    <row r="147" spans="2:9" x14ac:dyDescent="0.4">
      <c r="B147" s="47" t="s">
        <v>6888</v>
      </c>
      <c r="C147" s="47"/>
      <c r="D147" s="47" t="s">
        <v>7124</v>
      </c>
      <c r="E147" s="47" t="s">
        <v>3848</v>
      </c>
      <c r="F147" s="47"/>
      <c r="G147" s="47"/>
      <c r="H147" s="47"/>
      <c r="I147" s="47"/>
    </row>
    <row r="148" spans="2:9" x14ac:dyDescent="0.4">
      <c r="B148" s="47" t="s">
        <v>5659</v>
      </c>
      <c r="C148" s="47"/>
      <c r="D148" s="47" t="s">
        <v>7124</v>
      </c>
      <c r="E148" s="47" t="s">
        <v>3855</v>
      </c>
      <c r="F148" s="47"/>
      <c r="G148" s="47"/>
      <c r="H148" s="47"/>
      <c r="I148" s="47"/>
    </row>
    <row r="149" spans="2:9" x14ac:dyDescent="0.4">
      <c r="B149" s="47" t="s">
        <v>975</v>
      </c>
      <c r="C149" s="47"/>
      <c r="D149" s="47" t="s">
        <v>7124</v>
      </c>
      <c r="E149" s="47" t="s">
        <v>5092</v>
      </c>
      <c r="F149" s="47"/>
      <c r="G149" s="47"/>
      <c r="H149" s="47"/>
      <c r="I149" s="47"/>
    </row>
    <row r="150" spans="2:9" x14ac:dyDescent="0.4">
      <c r="B150" s="47" t="s">
        <v>3903</v>
      </c>
      <c r="C150" s="47"/>
      <c r="D150" s="47" t="s">
        <v>7124</v>
      </c>
      <c r="E150" s="47" t="s">
        <v>2718</v>
      </c>
      <c r="F150" s="47"/>
      <c r="G150" s="47"/>
      <c r="H150" s="47"/>
      <c r="I150" s="47"/>
    </row>
    <row r="151" spans="2:9" x14ac:dyDescent="0.4">
      <c r="B151" s="47" t="s">
        <v>3246</v>
      </c>
      <c r="C151" s="47"/>
      <c r="D151" s="47" t="s">
        <v>7124</v>
      </c>
      <c r="E151" s="47" t="s">
        <v>4065</v>
      </c>
      <c r="F151" s="47"/>
      <c r="G151" s="47"/>
      <c r="H151" s="47"/>
      <c r="I151" s="47"/>
    </row>
    <row r="152" spans="2:9" x14ac:dyDescent="0.4">
      <c r="B152" s="47" t="s">
        <v>6890</v>
      </c>
      <c r="C152" s="47"/>
      <c r="D152" s="47" t="s">
        <v>7124</v>
      </c>
      <c r="E152" s="47" t="s">
        <v>5093</v>
      </c>
      <c r="F152" s="47"/>
      <c r="G152" s="47"/>
      <c r="H152" s="47"/>
      <c r="I152" s="47"/>
    </row>
    <row r="153" spans="2:9" x14ac:dyDescent="0.4">
      <c r="B153" s="47" t="s">
        <v>5172</v>
      </c>
      <c r="C153" s="47"/>
      <c r="D153" s="47" t="s">
        <v>7124</v>
      </c>
      <c r="E153" s="47" t="s">
        <v>5095</v>
      </c>
      <c r="F153" s="47"/>
      <c r="G153" s="47"/>
      <c r="H153" s="47"/>
      <c r="I153" s="47"/>
    </row>
    <row r="154" spans="2:9" x14ac:dyDescent="0.4">
      <c r="B154" s="47" t="s">
        <v>6891</v>
      </c>
      <c r="C154" s="47"/>
      <c r="D154" s="47" t="s">
        <v>7124</v>
      </c>
      <c r="E154" s="47" t="s">
        <v>5097</v>
      </c>
      <c r="F154" s="47"/>
      <c r="G154" s="47"/>
      <c r="H154" s="47"/>
      <c r="I154" s="47"/>
    </row>
    <row r="155" spans="2:9" x14ac:dyDescent="0.4">
      <c r="B155" s="47" t="s">
        <v>822</v>
      </c>
      <c r="C155" s="47"/>
      <c r="D155" s="47" t="s">
        <v>7124</v>
      </c>
      <c r="E155" s="47" t="s">
        <v>2242</v>
      </c>
      <c r="F155" s="47"/>
      <c r="G155" s="47"/>
      <c r="H155" s="47"/>
      <c r="I155" s="47"/>
    </row>
    <row r="156" spans="2:9" x14ac:dyDescent="0.4">
      <c r="B156" s="47" t="s">
        <v>3153</v>
      </c>
      <c r="C156" s="47"/>
      <c r="D156" s="47" t="s">
        <v>7124</v>
      </c>
      <c r="E156" s="47" t="s">
        <v>500</v>
      </c>
      <c r="F156" s="47"/>
      <c r="G156" s="47"/>
      <c r="H156" s="47"/>
      <c r="I156" s="47"/>
    </row>
    <row r="157" spans="2:9" x14ac:dyDescent="0.4">
      <c r="B157" s="47" t="s">
        <v>2768</v>
      </c>
      <c r="C157" s="47"/>
      <c r="D157" s="47" t="s">
        <v>7124</v>
      </c>
      <c r="E157" s="47" t="s">
        <v>5100</v>
      </c>
      <c r="F157" s="47"/>
      <c r="G157" s="47"/>
      <c r="H157" s="47"/>
      <c r="I157" s="47"/>
    </row>
    <row r="158" spans="2:9" x14ac:dyDescent="0.4">
      <c r="B158" s="47" t="s">
        <v>6892</v>
      </c>
      <c r="C158" s="47"/>
      <c r="D158" s="47" t="s">
        <v>7124</v>
      </c>
      <c r="E158" s="47" t="s">
        <v>5101</v>
      </c>
      <c r="F158" s="47"/>
      <c r="G158" s="47"/>
      <c r="H158" s="47"/>
      <c r="I158" s="47"/>
    </row>
    <row r="159" spans="2:9" x14ac:dyDescent="0.4">
      <c r="B159" s="47" t="s">
        <v>2631</v>
      </c>
      <c r="C159" s="47"/>
      <c r="D159" s="47" t="s">
        <v>7124</v>
      </c>
      <c r="E159" s="47" t="s">
        <v>4994</v>
      </c>
      <c r="F159" s="47"/>
      <c r="G159" s="47"/>
      <c r="H159" s="47"/>
      <c r="I159" s="47"/>
    </row>
    <row r="160" spans="2:9" x14ac:dyDescent="0.4">
      <c r="B160" s="47" t="s">
        <v>3159</v>
      </c>
      <c r="C160" s="47"/>
      <c r="D160" s="47" t="s">
        <v>7124</v>
      </c>
      <c r="E160" s="47" t="s">
        <v>700</v>
      </c>
      <c r="F160" s="47"/>
      <c r="G160" s="47"/>
      <c r="H160" s="47"/>
      <c r="I160" s="47"/>
    </row>
    <row r="161" spans="2:9" x14ac:dyDescent="0.4">
      <c r="B161" s="47" t="s">
        <v>4549</v>
      </c>
      <c r="C161" s="47"/>
      <c r="D161" s="47" t="s">
        <v>7124</v>
      </c>
      <c r="E161" s="47" t="s">
        <v>5102</v>
      </c>
      <c r="F161" s="47"/>
      <c r="G161" s="47"/>
      <c r="H161" s="47"/>
      <c r="I161" s="47"/>
    </row>
    <row r="162" spans="2:9" x14ac:dyDescent="0.4">
      <c r="B162" s="47" t="s">
        <v>4549</v>
      </c>
      <c r="C162" s="47"/>
      <c r="D162" s="47" t="s">
        <v>7124</v>
      </c>
      <c r="E162" s="47" t="s">
        <v>5104</v>
      </c>
      <c r="F162" s="47"/>
      <c r="G162" s="47"/>
      <c r="H162" s="47"/>
      <c r="I162" s="47"/>
    </row>
    <row r="163" spans="2:9" x14ac:dyDescent="0.4">
      <c r="B163" s="47" t="s">
        <v>4549</v>
      </c>
      <c r="C163" s="47"/>
      <c r="D163" s="47" t="s">
        <v>7124</v>
      </c>
      <c r="E163" s="47" t="s">
        <v>3793</v>
      </c>
      <c r="F163" s="47"/>
      <c r="G163" s="47"/>
      <c r="H163" s="47"/>
      <c r="I163" s="47"/>
    </row>
    <row r="164" spans="2:9" x14ac:dyDescent="0.4">
      <c r="B164" s="47" t="s">
        <v>359</v>
      </c>
      <c r="C164" s="47"/>
      <c r="D164" s="47" t="s">
        <v>7124</v>
      </c>
      <c r="E164" s="47" t="s">
        <v>2500</v>
      </c>
      <c r="F164" s="47"/>
      <c r="G164" s="47"/>
      <c r="H164" s="47"/>
      <c r="I164" s="47"/>
    </row>
    <row r="165" spans="2:9" x14ac:dyDescent="0.4">
      <c r="B165" s="47" t="s">
        <v>3168</v>
      </c>
      <c r="C165" s="47"/>
      <c r="D165" s="47" t="s">
        <v>7124</v>
      </c>
      <c r="E165" s="47" t="s">
        <v>5106</v>
      </c>
      <c r="F165" s="47"/>
      <c r="G165" s="47"/>
      <c r="H165" s="47"/>
      <c r="I165" s="47"/>
    </row>
    <row r="166" spans="2:9" x14ac:dyDescent="0.4">
      <c r="B166" s="47" t="s">
        <v>359</v>
      </c>
      <c r="C166" s="47"/>
      <c r="D166" s="47" t="s">
        <v>7124</v>
      </c>
      <c r="E166" s="47" t="s">
        <v>278</v>
      </c>
      <c r="F166" s="47"/>
      <c r="G166" s="47"/>
      <c r="H166" s="47"/>
      <c r="I166" s="47"/>
    </row>
    <row r="167" spans="2:9" x14ac:dyDescent="0.4">
      <c r="B167" s="47" t="s">
        <v>359</v>
      </c>
      <c r="C167" s="47"/>
      <c r="D167" s="47" t="s">
        <v>7124</v>
      </c>
      <c r="E167" s="47" t="s">
        <v>3331</v>
      </c>
      <c r="F167" s="47"/>
      <c r="G167" s="47"/>
      <c r="H167" s="47"/>
      <c r="I167" s="47"/>
    </row>
    <row r="168" spans="2:9" x14ac:dyDescent="0.4">
      <c r="B168" s="47" t="s">
        <v>5497</v>
      </c>
      <c r="C168" s="47"/>
      <c r="D168" s="47" t="s">
        <v>7124</v>
      </c>
      <c r="E168" s="47" t="s">
        <v>5107</v>
      </c>
      <c r="F168" s="47"/>
      <c r="G168" s="47"/>
      <c r="H168" s="47"/>
      <c r="I168" s="47"/>
    </row>
    <row r="169" spans="2:9" x14ac:dyDescent="0.4">
      <c r="B169" s="47" t="s">
        <v>300</v>
      </c>
      <c r="C169" s="47"/>
      <c r="D169" s="47" t="s">
        <v>7124</v>
      </c>
      <c r="E169" s="47" t="s">
        <v>3259</v>
      </c>
      <c r="F169" s="47"/>
      <c r="G169" s="47"/>
      <c r="H169" s="47"/>
      <c r="I169" s="47"/>
    </row>
    <row r="170" spans="2:9" x14ac:dyDescent="0.4">
      <c r="B170" s="47" t="s">
        <v>300</v>
      </c>
      <c r="C170" s="47"/>
      <c r="D170" s="47" t="s">
        <v>7124</v>
      </c>
      <c r="E170" s="47" t="s">
        <v>5108</v>
      </c>
      <c r="F170" s="47"/>
      <c r="G170" s="47"/>
      <c r="H170" s="47"/>
      <c r="I170" s="47"/>
    </row>
    <row r="171" spans="2:9" x14ac:dyDescent="0.4">
      <c r="B171" s="47" t="s">
        <v>300</v>
      </c>
      <c r="C171" s="47"/>
      <c r="D171" s="47" t="s">
        <v>7124</v>
      </c>
      <c r="E171" s="47" t="s">
        <v>5111</v>
      </c>
      <c r="F171" s="47"/>
      <c r="G171" s="47"/>
      <c r="H171" s="47"/>
      <c r="I171" s="47"/>
    </row>
    <row r="172" spans="2:9" x14ac:dyDescent="0.4">
      <c r="B172" s="47" t="s">
        <v>6893</v>
      </c>
      <c r="C172" s="47"/>
      <c r="D172" s="47" t="s">
        <v>7124</v>
      </c>
      <c r="E172" s="47" t="s">
        <v>3735</v>
      </c>
      <c r="F172" s="47"/>
      <c r="G172" s="47"/>
      <c r="H172" s="47"/>
      <c r="I172" s="47"/>
    </row>
    <row r="173" spans="2:9" x14ac:dyDescent="0.4">
      <c r="B173" s="47" t="s">
        <v>2215</v>
      </c>
      <c r="C173" s="47"/>
      <c r="D173" s="47" t="s">
        <v>7124</v>
      </c>
      <c r="E173" s="47" t="s">
        <v>4050</v>
      </c>
      <c r="F173" s="47"/>
      <c r="G173" s="47"/>
      <c r="H173" s="47"/>
      <c r="I173" s="47"/>
    </row>
    <row r="174" spans="2:9" x14ac:dyDescent="0.4">
      <c r="B174" s="47" t="s">
        <v>3759</v>
      </c>
      <c r="C174" s="47"/>
      <c r="D174" s="47" t="s">
        <v>7124</v>
      </c>
      <c r="E174" s="47" t="s">
        <v>5113</v>
      </c>
      <c r="F174" s="47"/>
      <c r="G174" s="47"/>
      <c r="H174" s="47"/>
      <c r="I174" s="47"/>
    </row>
    <row r="175" spans="2:9" x14ac:dyDescent="0.4">
      <c r="B175" s="47" t="s">
        <v>6894</v>
      </c>
      <c r="C175" s="47"/>
      <c r="D175" s="47" t="s">
        <v>7124</v>
      </c>
      <c r="E175" s="47" t="s">
        <v>5114</v>
      </c>
      <c r="F175" s="47"/>
      <c r="G175" s="47"/>
      <c r="H175" s="47"/>
      <c r="I175" s="47"/>
    </row>
    <row r="176" spans="2:9" x14ac:dyDescent="0.4">
      <c r="B176" s="47" t="s">
        <v>3476</v>
      </c>
      <c r="C176" s="47"/>
      <c r="D176" s="47" t="s">
        <v>7124</v>
      </c>
      <c r="E176" s="47" t="s">
        <v>5116</v>
      </c>
      <c r="F176" s="47"/>
      <c r="G176" s="47"/>
      <c r="H176" s="47"/>
      <c r="I176" s="47"/>
    </row>
    <row r="177" spans="2:9" x14ac:dyDescent="0.4">
      <c r="B177" s="47" t="s">
        <v>476</v>
      </c>
      <c r="C177" s="47"/>
      <c r="D177" s="47" t="s">
        <v>7124</v>
      </c>
      <c r="E177" s="47" t="s">
        <v>1681</v>
      </c>
      <c r="F177" s="47"/>
      <c r="G177" s="47"/>
      <c r="H177" s="47"/>
      <c r="I177" s="47"/>
    </row>
    <row r="178" spans="2:9" x14ac:dyDescent="0.4">
      <c r="B178" s="47" t="s">
        <v>6889</v>
      </c>
      <c r="C178" s="47"/>
      <c r="D178" s="47" t="s">
        <v>7124</v>
      </c>
      <c r="E178" s="47" t="s">
        <v>466</v>
      </c>
      <c r="F178" s="47"/>
      <c r="G178" s="47"/>
      <c r="H178" s="47"/>
      <c r="I178" s="47"/>
    </row>
    <row r="179" spans="2:9" x14ac:dyDescent="0.4">
      <c r="B179" s="47" t="s">
        <v>6895</v>
      </c>
      <c r="C179" s="47"/>
      <c r="D179" s="47" t="s">
        <v>7124</v>
      </c>
      <c r="E179" s="47" t="s">
        <v>5117</v>
      </c>
      <c r="F179" s="47"/>
      <c r="G179" s="47"/>
      <c r="H179" s="47"/>
      <c r="I179" s="47"/>
    </row>
    <row r="180" spans="2:9" x14ac:dyDescent="0.4">
      <c r="B180" s="47" t="s">
        <v>5118</v>
      </c>
      <c r="C180" s="47"/>
      <c r="D180" s="47" t="s">
        <v>7124</v>
      </c>
      <c r="E180" s="47" t="s">
        <v>3484</v>
      </c>
      <c r="F180" s="47"/>
      <c r="G180" s="47"/>
      <c r="H180" s="47"/>
      <c r="I180" s="47"/>
    </row>
    <row r="181" spans="2:9" x14ac:dyDescent="0.4">
      <c r="B181" s="47" t="s">
        <v>5118</v>
      </c>
      <c r="C181" s="47"/>
      <c r="D181" s="47" t="s">
        <v>7124</v>
      </c>
      <c r="E181" s="47" t="s">
        <v>5121</v>
      </c>
      <c r="F181" s="47"/>
      <c r="G181" s="47"/>
      <c r="H181" s="47"/>
      <c r="I181" s="47"/>
    </row>
    <row r="182" spans="2:9" x14ac:dyDescent="0.4">
      <c r="B182" s="47" t="s">
        <v>6896</v>
      </c>
      <c r="C182" s="47"/>
      <c r="D182" s="47" t="s">
        <v>7124</v>
      </c>
      <c r="E182" s="47" t="s">
        <v>5123</v>
      </c>
      <c r="F182" s="47"/>
      <c r="G182" s="47"/>
      <c r="H182" s="47"/>
      <c r="I182" s="47"/>
    </row>
    <row r="183" spans="2:9" x14ac:dyDescent="0.4">
      <c r="B183" s="47" t="s">
        <v>6793</v>
      </c>
      <c r="C183" s="47"/>
      <c r="D183" s="47" t="s">
        <v>7124</v>
      </c>
      <c r="E183" s="47" t="s">
        <v>1556</v>
      </c>
      <c r="F183" s="47"/>
      <c r="G183" s="47"/>
      <c r="H183" s="47"/>
      <c r="I183" s="47"/>
    </row>
    <row r="184" spans="2:9" x14ac:dyDescent="0.4">
      <c r="B184" s="47" t="s">
        <v>1727</v>
      </c>
      <c r="C184" s="47"/>
      <c r="D184" s="47" t="s">
        <v>7124</v>
      </c>
      <c r="E184" s="47" t="s">
        <v>5125</v>
      </c>
      <c r="F184" s="47"/>
      <c r="G184" s="47"/>
      <c r="H184" s="47"/>
      <c r="I184" s="47"/>
    </row>
    <row r="185" spans="2:9" x14ac:dyDescent="0.4">
      <c r="B185" s="47" t="s">
        <v>6897</v>
      </c>
      <c r="C185" s="47"/>
      <c r="D185" s="47" t="s">
        <v>7124</v>
      </c>
      <c r="E185" s="47" t="s">
        <v>5126</v>
      </c>
      <c r="F185" s="47"/>
      <c r="G185" s="47"/>
      <c r="H185" s="47"/>
      <c r="I185" s="47"/>
    </row>
    <row r="186" spans="2:9" x14ac:dyDescent="0.4">
      <c r="B186" s="47" t="s">
        <v>6897</v>
      </c>
      <c r="C186" s="47"/>
      <c r="D186" s="47" t="s">
        <v>7124</v>
      </c>
      <c r="E186" s="47" t="s">
        <v>1763</v>
      </c>
      <c r="F186" s="47"/>
      <c r="G186" s="47"/>
      <c r="H186" s="47"/>
      <c r="I186" s="47"/>
    </row>
    <row r="187" spans="2:9" x14ac:dyDescent="0.4">
      <c r="B187" s="47" t="s">
        <v>4822</v>
      </c>
      <c r="C187" s="47"/>
      <c r="D187" s="47" t="s">
        <v>7124</v>
      </c>
      <c r="E187" s="47" t="s">
        <v>5127</v>
      </c>
      <c r="F187" s="47"/>
      <c r="G187" s="47"/>
      <c r="H187" s="47"/>
      <c r="I187" s="47"/>
    </row>
    <row r="188" spans="2:9" x14ac:dyDescent="0.4">
      <c r="B188" s="47" t="s">
        <v>4822</v>
      </c>
      <c r="C188" s="47"/>
      <c r="D188" s="47" t="s">
        <v>7124</v>
      </c>
      <c r="E188" s="47" t="s">
        <v>5128</v>
      </c>
      <c r="F188" s="47"/>
      <c r="G188" s="47"/>
      <c r="H188" s="47"/>
      <c r="I188" s="47"/>
    </row>
    <row r="189" spans="2:9" x14ac:dyDescent="0.4">
      <c r="B189" s="47" t="s">
        <v>2278</v>
      </c>
      <c r="C189" s="47"/>
      <c r="D189" s="47" t="s">
        <v>7124</v>
      </c>
      <c r="E189" s="47" t="s">
        <v>3010</v>
      </c>
      <c r="F189" s="47"/>
      <c r="G189" s="47"/>
      <c r="H189" s="47"/>
      <c r="I189" s="47"/>
    </row>
    <row r="190" spans="2:9" x14ac:dyDescent="0.4">
      <c r="B190" s="47" t="s">
        <v>5131</v>
      </c>
      <c r="C190" s="47"/>
      <c r="D190" s="47" t="s">
        <v>7124</v>
      </c>
      <c r="E190" s="47" t="s">
        <v>5129</v>
      </c>
      <c r="F190" s="47"/>
      <c r="G190" s="47"/>
      <c r="H190" s="47"/>
      <c r="I190" s="47"/>
    </row>
    <row r="191" spans="2:9" x14ac:dyDescent="0.4">
      <c r="B191" s="47" t="s">
        <v>5131</v>
      </c>
      <c r="C191" s="47"/>
      <c r="D191" s="47" t="s">
        <v>7124</v>
      </c>
      <c r="E191" s="47" t="s">
        <v>636</v>
      </c>
      <c r="F191" s="47"/>
      <c r="G191" s="47"/>
      <c r="H191" s="47"/>
      <c r="I191" s="47"/>
    </row>
    <row r="192" spans="2:9" x14ac:dyDescent="0.4">
      <c r="B192" s="47" t="s">
        <v>5133</v>
      </c>
      <c r="C192" s="47"/>
      <c r="D192" s="47" t="s">
        <v>7124</v>
      </c>
      <c r="E192" s="47" t="s">
        <v>27</v>
      </c>
      <c r="F192" s="47"/>
      <c r="G192" s="47"/>
      <c r="H192" s="47"/>
      <c r="I192" s="47"/>
    </row>
    <row r="193" spans="2:9" x14ac:dyDescent="0.4">
      <c r="B193" s="47" t="s">
        <v>5133</v>
      </c>
      <c r="C193" s="47"/>
      <c r="D193" s="47" t="s">
        <v>7124</v>
      </c>
      <c r="E193" s="47" t="s">
        <v>4058</v>
      </c>
      <c r="F193" s="47"/>
      <c r="G193" s="47"/>
      <c r="H193" s="47"/>
      <c r="I193" s="47"/>
    </row>
    <row r="194" spans="2:9" x14ac:dyDescent="0.4">
      <c r="B194" s="47" t="s">
        <v>6601</v>
      </c>
      <c r="C194" s="47"/>
      <c r="D194" s="47" t="s">
        <v>7124</v>
      </c>
      <c r="E194" s="47" t="s">
        <v>3191</v>
      </c>
      <c r="F194" s="47"/>
      <c r="G194" s="47"/>
      <c r="H194" s="47"/>
      <c r="I194" s="47"/>
    </row>
    <row r="195" spans="2:9" x14ac:dyDescent="0.4">
      <c r="B195" s="47" t="s">
        <v>1413</v>
      </c>
      <c r="C195" s="47"/>
      <c r="D195" s="47" t="s">
        <v>7124</v>
      </c>
      <c r="E195" s="47" t="s">
        <v>4268</v>
      </c>
      <c r="F195" s="47"/>
      <c r="G195" s="47"/>
      <c r="H195" s="47"/>
      <c r="I195" s="47"/>
    </row>
    <row r="196" spans="2:9" x14ac:dyDescent="0.4">
      <c r="B196" s="47" t="s">
        <v>2866</v>
      </c>
      <c r="C196" s="47"/>
      <c r="D196" s="47" t="s">
        <v>7124</v>
      </c>
      <c r="E196" s="47" t="s">
        <v>2994</v>
      </c>
      <c r="F196" s="47"/>
      <c r="G196" s="47"/>
      <c r="H196" s="47"/>
      <c r="I196" s="47"/>
    </row>
    <row r="197" spans="2:9" x14ac:dyDescent="0.4">
      <c r="B197" s="47" t="s">
        <v>1635</v>
      </c>
      <c r="C197" s="47"/>
      <c r="D197" s="47" t="s">
        <v>7124</v>
      </c>
      <c r="E197" s="47" t="s">
        <v>686</v>
      </c>
      <c r="F197" s="47"/>
      <c r="G197" s="47"/>
      <c r="H197" s="47"/>
      <c r="I197" s="47"/>
    </row>
    <row r="198" spans="2:9" x14ac:dyDescent="0.4">
      <c r="B198" s="47" t="s">
        <v>4288</v>
      </c>
      <c r="C198" s="47"/>
      <c r="D198" s="47" t="s">
        <v>7124</v>
      </c>
      <c r="E198" s="47" t="s">
        <v>5134</v>
      </c>
      <c r="F198" s="47"/>
      <c r="G198" s="47"/>
      <c r="H198" s="47"/>
      <c r="I198" s="47"/>
    </row>
    <row r="199" spans="2:9" x14ac:dyDescent="0.4">
      <c r="B199" s="47" t="s">
        <v>1988</v>
      </c>
      <c r="C199" s="47"/>
      <c r="D199" s="47" t="s">
        <v>7124</v>
      </c>
      <c r="E199" s="47" t="s">
        <v>2987</v>
      </c>
      <c r="F199" s="47"/>
      <c r="G199" s="47"/>
      <c r="H199" s="47"/>
      <c r="I199" s="47"/>
    </row>
    <row r="200" spans="2:9" x14ac:dyDescent="0.4">
      <c r="B200" s="47" t="s">
        <v>5135</v>
      </c>
      <c r="C200" s="47"/>
      <c r="D200" s="47" t="s">
        <v>7124</v>
      </c>
      <c r="E200" s="47" t="s">
        <v>1621</v>
      </c>
      <c r="F200" s="47"/>
      <c r="G200" s="47"/>
      <c r="H200" s="47"/>
      <c r="I200" s="47"/>
    </row>
    <row r="201" spans="2:9" x14ac:dyDescent="0.4">
      <c r="B201" s="47" t="s">
        <v>5933</v>
      </c>
      <c r="C201" s="47"/>
      <c r="D201" s="47" t="s">
        <v>7124</v>
      </c>
      <c r="E201" s="47" t="s">
        <v>2779</v>
      </c>
      <c r="F201" s="47"/>
      <c r="G201" s="47"/>
      <c r="H201" s="47"/>
      <c r="I201" s="47"/>
    </row>
    <row r="202" spans="2:9" x14ac:dyDescent="0.4">
      <c r="B202" s="47" t="s">
        <v>5135</v>
      </c>
      <c r="C202" s="47"/>
      <c r="D202" s="47" t="s">
        <v>7124</v>
      </c>
      <c r="E202" s="47" t="s">
        <v>2504</v>
      </c>
      <c r="F202" s="47"/>
      <c r="G202" s="47"/>
      <c r="H202" s="47"/>
      <c r="I202" s="47"/>
    </row>
    <row r="203" spans="2:9" x14ac:dyDescent="0.4">
      <c r="B203" s="47" t="s">
        <v>5135</v>
      </c>
      <c r="C203" s="47"/>
      <c r="D203" s="47" t="s">
        <v>7124</v>
      </c>
      <c r="E203" s="47" t="s">
        <v>645</v>
      </c>
      <c r="F203" s="47"/>
      <c r="G203" s="47"/>
      <c r="H203" s="47"/>
      <c r="I203" s="47"/>
    </row>
    <row r="204" spans="2:9" x14ac:dyDescent="0.4">
      <c r="B204" s="47" t="s">
        <v>6898</v>
      </c>
      <c r="C204" s="47"/>
      <c r="D204" s="47" t="s">
        <v>7124</v>
      </c>
      <c r="E204" s="47" t="s">
        <v>5137</v>
      </c>
      <c r="F204" s="47"/>
      <c r="G204" s="47"/>
      <c r="H204" s="47"/>
      <c r="I204" s="47"/>
    </row>
    <row r="205" spans="2:9" x14ac:dyDescent="0.4">
      <c r="B205" s="47" t="s">
        <v>6899</v>
      </c>
      <c r="C205" s="47"/>
      <c r="D205" s="47" t="s">
        <v>7124</v>
      </c>
      <c r="E205" s="47" t="s">
        <v>5138</v>
      </c>
      <c r="F205" s="47"/>
      <c r="G205" s="47"/>
      <c r="H205" s="47"/>
      <c r="I205" s="47"/>
    </row>
    <row r="206" spans="2:9" x14ac:dyDescent="0.4">
      <c r="B206" s="47" t="s">
        <v>6900</v>
      </c>
      <c r="C206" s="47"/>
      <c r="D206" s="47" t="s">
        <v>7124</v>
      </c>
      <c r="E206" s="47" t="s">
        <v>5139</v>
      </c>
      <c r="F206" s="47"/>
      <c r="G206" s="47"/>
      <c r="H206" s="47"/>
      <c r="I206" s="47"/>
    </row>
    <row r="207" spans="2:9" x14ac:dyDescent="0.4">
      <c r="B207" s="47" t="s">
        <v>604</v>
      </c>
      <c r="C207" s="47"/>
      <c r="D207" s="47" t="s">
        <v>7124</v>
      </c>
      <c r="E207" s="47" t="s">
        <v>5141</v>
      </c>
      <c r="F207" s="47"/>
      <c r="G207" s="47"/>
      <c r="H207" s="47"/>
      <c r="I207" s="47"/>
    </row>
    <row r="208" spans="2:9" x14ac:dyDescent="0.4">
      <c r="B208" s="47" t="s">
        <v>6901</v>
      </c>
      <c r="C208" s="47"/>
      <c r="D208" s="47" t="s">
        <v>7124</v>
      </c>
      <c r="E208" s="47" t="s">
        <v>5142</v>
      </c>
      <c r="F208" s="47"/>
      <c r="G208" s="47"/>
      <c r="H208" s="47"/>
      <c r="I208" s="47"/>
    </row>
    <row r="209" spans="2:9" x14ac:dyDescent="0.4">
      <c r="B209" s="47" t="s">
        <v>561</v>
      </c>
      <c r="C209" s="47"/>
      <c r="D209" s="47" t="s">
        <v>7124</v>
      </c>
      <c r="E209" s="47" t="s">
        <v>5143</v>
      </c>
      <c r="F209" s="47"/>
      <c r="G209" s="47"/>
      <c r="H209" s="47"/>
      <c r="I209" s="47"/>
    </row>
    <row r="210" spans="2:9" x14ac:dyDescent="0.4">
      <c r="B210" s="47" t="s">
        <v>6348</v>
      </c>
      <c r="C210" s="47"/>
      <c r="D210" s="47" t="s">
        <v>7124</v>
      </c>
      <c r="E210" s="47" t="s">
        <v>2054</v>
      </c>
      <c r="F210" s="47"/>
      <c r="G210" s="47"/>
      <c r="H210" s="47"/>
      <c r="I210" s="47"/>
    </row>
    <row r="211" spans="2:9" x14ac:dyDescent="0.4">
      <c r="B211" s="47" t="s">
        <v>3101</v>
      </c>
      <c r="C211" s="47"/>
      <c r="D211" s="47" t="s">
        <v>7124</v>
      </c>
      <c r="E211" s="47" t="s">
        <v>3519</v>
      </c>
      <c r="F211" s="47"/>
      <c r="G211" s="47"/>
      <c r="H211" s="47"/>
      <c r="I211" s="47"/>
    </row>
    <row r="212" spans="2:9" x14ac:dyDescent="0.4">
      <c r="B212" s="47" t="s">
        <v>5262</v>
      </c>
      <c r="C212" s="47"/>
      <c r="D212" s="47" t="s">
        <v>7124</v>
      </c>
      <c r="E212" s="47" t="s">
        <v>1658</v>
      </c>
      <c r="F212" s="47"/>
      <c r="G212" s="47"/>
      <c r="H212" s="47"/>
      <c r="I212" s="47"/>
    </row>
    <row r="213" spans="2:9" x14ac:dyDescent="0.4">
      <c r="B213" s="47" t="s">
        <v>1331</v>
      </c>
      <c r="C213" s="47"/>
      <c r="D213" s="47" t="s">
        <v>7124</v>
      </c>
      <c r="E213" s="47" t="s">
        <v>3790</v>
      </c>
      <c r="F213" s="47"/>
      <c r="G213" s="47"/>
      <c r="H213" s="47"/>
      <c r="I213" s="47"/>
    </row>
    <row r="214" spans="2:9" x14ac:dyDescent="0.4">
      <c r="B214" s="47" t="s">
        <v>6902</v>
      </c>
      <c r="C214" s="47"/>
      <c r="D214" s="47" t="s">
        <v>7124</v>
      </c>
      <c r="E214" s="47" t="s">
        <v>5145</v>
      </c>
      <c r="F214" s="47"/>
      <c r="G214" s="47"/>
      <c r="H214" s="47"/>
      <c r="I214" s="47"/>
    </row>
    <row r="215" spans="2:9" x14ac:dyDescent="0.4">
      <c r="B215" s="47" t="s">
        <v>6903</v>
      </c>
      <c r="C215" s="47"/>
      <c r="D215" s="47" t="s">
        <v>7124</v>
      </c>
      <c r="E215" s="47" t="s">
        <v>5146</v>
      </c>
      <c r="F215" s="47"/>
      <c r="G215" s="47"/>
      <c r="H215" s="47"/>
      <c r="I215" s="47"/>
    </row>
    <row r="216" spans="2:9" x14ac:dyDescent="0.4">
      <c r="B216" s="47" t="s">
        <v>6904</v>
      </c>
      <c r="C216" s="47"/>
      <c r="D216" s="47" t="s">
        <v>7124</v>
      </c>
      <c r="E216" s="47" t="s">
        <v>5147</v>
      </c>
      <c r="F216" s="47"/>
      <c r="G216" s="47"/>
      <c r="H216" s="47"/>
      <c r="I216" s="47"/>
    </row>
    <row r="217" spans="2:9" x14ac:dyDescent="0.4">
      <c r="B217" s="47" t="s">
        <v>6905</v>
      </c>
      <c r="C217" s="47"/>
      <c r="D217" s="47" t="s">
        <v>7124</v>
      </c>
      <c r="E217" s="47" t="s">
        <v>5148</v>
      </c>
      <c r="F217" s="47"/>
      <c r="G217" s="47"/>
      <c r="H217" s="47"/>
      <c r="I217" s="47"/>
    </row>
    <row r="218" spans="2:9" x14ac:dyDescent="0.4">
      <c r="B218" s="47" t="s">
        <v>2770</v>
      </c>
      <c r="C218" s="47"/>
      <c r="D218" s="47" t="s">
        <v>7124</v>
      </c>
      <c r="E218" s="47" t="s">
        <v>5150</v>
      </c>
      <c r="F218" s="47"/>
      <c r="G218" s="47"/>
      <c r="H218" s="47"/>
      <c r="I218" s="47"/>
    </row>
    <row r="219" spans="2:9" x14ac:dyDescent="0.4">
      <c r="B219" s="47" t="s">
        <v>1902</v>
      </c>
      <c r="C219" s="47"/>
      <c r="D219" s="47" t="s">
        <v>7124</v>
      </c>
      <c r="E219" s="47" t="s">
        <v>5151</v>
      </c>
      <c r="F219" s="47"/>
      <c r="G219" s="47"/>
      <c r="H219" s="47"/>
      <c r="I219" s="47"/>
    </row>
    <row r="220" spans="2:9" x14ac:dyDescent="0.4">
      <c r="B220" s="47" t="s">
        <v>3143</v>
      </c>
      <c r="C220" s="47"/>
      <c r="D220" s="47" t="s">
        <v>7124</v>
      </c>
      <c r="E220" s="47" t="s">
        <v>5153</v>
      </c>
      <c r="F220" s="47"/>
      <c r="G220" s="47"/>
      <c r="H220" s="47"/>
      <c r="I220" s="47"/>
    </row>
    <row r="221" spans="2:9" x14ac:dyDescent="0.4">
      <c r="B221" s="47" t="s">
        <v>1416</v>
      </c>
      <c r="C221" s="47"/>
      <c r="D221" s="47" t="s">
        <v>7124</v>
      </c>
      <c r="E221" s="47" t="s">
        <v>1400</v>
      </c>
      <c r="F221" s="47"/>
      <c r="G221" s="47"/>
      <c r="H221" s="47"/>
      <c r="I221" s="47"/>
    </row>
    <row r="222" spans="2:9" x14ac:dyDescent="0.4">
      <c r="B222" s="47" t="s">
        <v>2262</v>
      </c>
      <c r="C222" s="47"/>
      <c r="D222" s="47" t="s">
        <v>7124</v>
      </c>
      <c r="E222" s="47" t="s">
        <v>3659</v>
      </c>
      <c r="F222" s="47"/>
      <c r="G222" s="47"/>
      <c r="H222" s="47"/>
      <c r="I222" s="47"/>
    </row>
    <row r="223" spans="2:9" x14ac:dyDescent="0.4">
      <c r="B223" s="47" t="s">
        <v>4129</v>
      </c>
      <c r="C223" s="47"/>
      <c r="D223" s="47" t="s">
        <v>7124</v>
      </c>
      <c r="E223" s="47" t="s">
        <v>4203</v>
      </c>
      <c r="F223" s="47"/>
      <c r="G223" s="47"/>
      <c r="H223" s="47"/>
      <c r="I223" s="47"/>
    </row>
    <row r="224" spans="2:9" x14ac:dyDescent="0.4">
      <c r="B224" s="47" t="s">
        <v>1125</v>
      </c>
      <c r="C224" s="47"/>
      <c r="D224" s="47" t="s">
        <v>7124</v>
      </c>
      <c r="E224" s="47" t="s">
        <v>2487</v>
      </c>
      <c r="F224" s="47"/>
      <c r="G224" s="47"/>
      <c r="H224" s="47"/>
      <c r="I224" s="47"/>
    </row>
    <row r="225" spans="2:9" x14ac:dyDescent="0.4">
      <c r="B225" s="47" t="s">
        <v>6906</v>
      </c>
      <c r="C225" s="47"/>
      <c r="D225" s="47" t="s">
        <v>7124</v>
      </c>
      <c r="E225" s="47" t="s">
        <v>5155</v>
      </c>
      <c r="F225" s="47"/>
      <c r="G225" s="47"/>
      <c r="H225" s="47"/>
      <c r="I225" s="47"/>
    </row>
    <row r="226" spans="2:9" x14ac:dyDescent="0.4">
      <c r="B226" s="47" t="s">
        <v>6907</v>
      </c>
      <c r="C226" s="47"/>
      <c r="D226" s="47" t="s">
        <v>7124</v>
      </c>
      <c r="E226" s="47" t="s">
        <v>3460</v>
      </c>
      <c r="F226" s="47"/>
      <c r="G226" s="47"/>
      <c r="H226" s="47"/>
      <c r="I226" s="47"/>
    </row>
    <row r="227" spans="2:9" x14ac:dyDescent="0.4">
      <c r="B227" s="47" t="s">
        <v>5332</v>
      </c>
      <c r="C227" s="47"/>
      <c r="D227" s="47" t="s">
        <v>7124</v>
      </c>
      <c r="E227" s="47" t="s">
        <v>5156</v>
      </c>
      <c r="F227" s="47"/>
      <c r="G227" s="47"/>
      <c r="H227" s="47"/>
      <c r="I227" s="47"/>
    </row>
    <row r="228" spans="2:9" x14ac:dyDescent="0.4">
      <c r="B228" s="47" t="s">
        <v>6908</v>
      </c>
      <c r="C228" s="47"/>
      <c r="D228" s="47" t="s">
        <v>7124</v>
      </c>
      <c r="E228" s="47" t="s">
        <v>2610</v>
      </c>
      <c r="F228" s="47"/>
      <c r="G228" s="47"/>
      <c r="H228" s="47"/>
      <c r="I228" s="47"/>
    </row>
    <row r="229" spans="2:9" x14ac:dyDescent="0.4">
      <c r="B229" s="47" t="s">
        <v>6806</v>
      </c>
      <c r="C229" s="47"/>
      <c r="D229" s="47" t="s">
        <v>7124</v>
      </c>
      <c r="E229" s="47" t="s">
        <v>4067</v>
      </c>
      <c r="F229" s="47"/>
      <c r="G229" s="47"/>
      <c r="H229" s="47"/>
      <c r="I229" s="47"/>
    </row>
    <row r="230" spans="2:9" x14ac:dyDescent="0.4">
      <c r="B230" s="47" t="s">
        <v>544</v>
      </c>
      <c r="C230" s="47"/>
      <c r="D230" s="47" t="s">
        <v>7124</v>
      </c>
      <c r="E230" s="47" t="s">
        <v>3921</v>
      </c>
      <c r="F230" s="47"/>
      <c r="G230" s="47"/>
      <c r="H230" s="47"/>
      <c r="I230" s="47"/>
    </row>
    <row r="231" spans="2:9" x14ac:dyDescent="0.4">
      <c r="B231" s="47" t="s">
        <v>544</v>
      </c>
      <c r="C231" s="47"/>
      <c r="D231" s="47" t="s">
        <v>7124</v>
      </c>
      <c r="E231" s="47" t="s">
        <v>5159</v>
      </c>
      <c r="F231" s="47"/>
      <c r="G231" s="47"/>
      <c r="H231" s="47"/>
      <c r="I231" s="47"/>
    </row>
    <row r="232" spans="2:9" x14ac:dyDescent="0.4">
      <c r="B232" s="47" t="s">
        <v>5161</v>
      </c>
      <c r="C232" s="47"/>
      <c r="D232" s="47" t="s">
        <v>7124</v>
      </c>
      <c r="E232" s="47" t="s">
        <v>5160</v>
      </c>
      <c r="F232" s="47"/>
      <c r="G232" s="47"/>
      <c r="H232" s="47"/>
      <c r="I232" s="47"/>
    </row>
    <row r="233" spans="2:9" x14ac:dyDescent="0.4">
      <c r="B233" s="47" t="s">
        <v>5164</v>
      </c>
      <c r="C233" s="47"/>
      <c r="D233" s="47" t="s">
        <v>7124</v>
      </c>
      <c r="E233" s="47" t="s">
        <v>5162</v>
      </c>
      <c r="F233" s="47"/>
      <c r="G233" s="47"/>
      <c r="H233" s="47"/>
      <c r="I233" s="47"/>
    </row>
    <row r="234" spans="2:9" x14ac:dyDescent="0.4">
      <c r="B234" s="47" t="s">
        <v>1817</v>
      </c>
      <c r="C234" s="47"/>
      <c r="D234" s="47" t="s">
        <v>7124</v>
      </c>
      <c r="E234" s="47" t="s">
        <v>4232</v>
      </c>
      <c r="F234" s="47"/>
      <c r="G234" s="47"/>
      <c r="H234" s="47"/>
      <c r="I234" s="47"/>
    </row>
    <row r="235" spans="2:9" x14ac:dyDescent="0.4">
      <c r="B235" s="47" t="s">
        <v>6909</v>
      </c>
      <c r="C235" s="47"/>
      <c r="D235" s="47" t="s">
        <v>7124</v>
      </c>
      <c r="E235" s="47" t="s">
        <v>5165</v>
      </c>
      <c r="F235" s="47"/>
      <c r="G235" s="47"/>
      <c r="H235" s="47"/>
      <c r="I235" s="47"/>
    </row>
    <row r="236" spans="2:9" x14ac:dyDescent="0.4">
      <c r="B236" s="47" t="s">
        <v>5130</v>
      </c>
      <c r="C236" s="47"/>
      <c r="D236" s="47" t="s">
        <v>7124</v>
      </c>
      <c r="E236" s="47" t="s">
        <v>5167</v>
      </c>
      <c r="F236" s="47"/>
      <c r="G236" s="47"/>
      <c r="H236" s="47"/>
      <c r="I236" s="47"/>
    </row>
    <row r="237" spans="2:9" x14ac:dyDescent="0.4">
      <c r="B237" s="47" t="s">
        <v>6910</v>
      </c>
      <c r="C237" s="47"/>
      <c r="D237" s="47" t="s">
        <v>7124</v>
      </c>
      <c r="E237" s="47" t="s">
        <v>1480</v>
      </c>
      <c r="F237" s="47"/>
      <c r="G237" s="47"/>
      <c r="H237" s="47"/>
      <c r="I237" s="47"/>
    </row>
    <row r="238" spans="2:9" x14ac:dyDescent="0.4">
      <c r="B238" s="47" t="s">
        <v>2464</v>
      </c>
      <c r="C238" s="47"/>
      <c r="D238" s="47" t="s">
        <v>7124</v>
      </c>
      <c r="E238" s="47" t="s">
        <v>3320</v>
      </c>
      <c r="F238" s="47"/>
      <c r="G238" s="47"/>
      <c r="H238" s="47"/>
      <c r="I238" s="47"/>
    </row>
    <row r="239" spans="2:9" x14ac:dyDescent="0.4">
      <c r="B239" s="47" t="s">
        <v>3767</v>
      </c>
      <c r="C239" s="47"/>
      <c r="D239" s="47" t="s">
        <v>7124</v>
      </c>
      <c r="E239" s="47" t="s">
        <v>5154</v>
      </c>
      <c r="F239" s="47"/>
      <c r="G239" s="47"/>
      <c r="H239" s="47"/>
      <c r="I239" s="47"/>
    </row>
    <row r="240" spans="2:9" x14ac:dyDescent="0.4">
      <c r="B240" s="47" t="s">
        <v>3767</v>
      </c>
      <c r="C240" s="47"/>
      <c r="D240" s="47" t="s">
        <v>7124</v>
      </c>
      <c r="E240" s="47" t="s">
        <v>5168</v>
      </c>
      <c r="F240" s="47"/>
      <c r="G240" s="47"/>
      <c r="H240" s="47"/>
      <c r="I240" s="47"/>
    </row>
    <row r="241" spans="2:9" x14ac:dyDescent="0.4">
      <c r="B241" s="47" t="s">
        <v>4208</v>
      </c>
      <c r="C241" s="47"/>
      <c r="D241" s="47" t="s">
        <v>7124</v>
      </c>
      <c r="E241" s="47" t="s">
        <v>4864</v>
      </c>
      <c r="F241" s="47"/>
      <c r="G241" s="47"/>
      <c r="H241" s="47"/>
      <c r="I241" s="47"/>
    </row>
    <row r="242" spans="2:9" x14ac:dyDescent="0.4">
      <c r="B242" s="47" t="s">
        <v>3753</v>
      </c>
      <c r="C242" s="47"/>
      <c r="D242" s="47" t="s">
        <v>7124</v>
      </c>
      <c r="E242" s="47" t="s">
        <v>4718</v>
      </c>
      <c r="F242" s="47"/>
      <c r="G242" s="47"/>
      <c r="H242" s="47"/>
      <c r="I242" s="47"/>
    </row>
    <row r="243" spans="2:9" x14ac:dyDescent="0.4">
      <c r="B243" s="47" t="s">
        <v>3753</v>
      </c>
      <c r="C243" s="47"/>
      <c r="D243" s="47" t="s">
        <v>7124</v>
      </c>
      <c r="E243" s="47" t="s">
        <v>2295</v>
      </c>
      <c r="F243" s="47"/>
      <c r="G243" s="47"/>
      <c r="H243" s="47"/>
      <c r="I243" s="47"/>
    </row>
    <row r="244" spans="2:9" x14ac:dyDescent="0.4">
      <c r="B244" s="47" t="s">
        <v>3753</v>
      </c>
      <c r="C244" s="47"/>
      <c r="D244" s="47" t="s">
        <v>7124</v>
      </c>
      <c r="E244" s="47" t="s">
        <v>612</v>
      </c>
      <c r="F244" s="47"/>
      <c r="G244" s="47"/>
      <c r="H244" s="47"/>
      <c r="I244" s="47"/>
    </row>
    <row r="245" spans="2:9" x14ac:dyDescent="0.4">
      <c r="B245" s="47" t="s">
        <v>192</v>
      </c>
      <c r="C245" s="47"/>
      <c r="D245" s="47" t="s">
        <v>7124</v>
      </c>
      <c r="E245" s="47" t="s">
        <v>5170</v>
      </c>
      <c r="F245" s="47"/>
      <c r="G245" s="47"/>
      <c r="H245" s="47"/>
      <c r="I245" s="47"/>
    </row>
    <row r="246" spans="2:9" x14ac:dyDescent="0.4">
      <c r="B246" s="47" t="s">
        <v>4381</v>
      </c>
      <c r="C246" s="47"/>
      <c r="D246" s="47" t="s">
        <v>7124</v>
      </c>
      <c r="E246" s="47" t="s">
        <v>5173</v>
      </c>
      <c r="F246" s="47"/>
      <c r="G246" s="47"/>
      <c r="H246" s="47"/>
      <c r="I246" s="47"/>
    </row>
    <row r="247" spans="2:9" x14ac:dyDescent="0.4">
      <c r="B247" s="47" t="s">
        <v>6911</v>
      </c>
      <c r="C247" s="47"/>
      <c r="D247" s="47" t="s">
        <v>7124</v>
      </c>
      <c r="E247" s="47" t="s">
        <v>5176</v>
      </c>
      <c r="F247" s="47"/>
      <c r="G247" s="47"/>
      <c r="H247" s="47"/>
      <c r="I247" s="47"/>
    </row>
    <row r="248" spans="2:9" x14ac:dyDescent="0.4">
      <c r="B248" s="47" t="s">
        <v>6912</v>
      </c>
      <c r="C248" s="47"/>
      <c r="D248" s="47" t="s">
        <v>7124</v>
      </c>
      <c r="E248" s="47" t="s">
        <v>5177</v>
      </c>
      <c r="F248" s="47"/>
      <c r="G248" s="47"/>
      <c r="H248" s="47"/>
      <c r="I248" s="47"/>
    </row>
    <row r="249" spans="2:9" x14ac:dyDescent="0.4">
      <c r="B249" s="47" t="s">
        <v>2913</v>
      </c>
      <c r="C249" s="47"/>
      <c r="D249" s="47" t="s">
        <v>7124</v>
      </c>
      <c r="E249" s="47" t="s">
        <v>5178</v>
      </c>
      <c r="F249" s="47"/>
      <c r="G249" s="47"/>
      <c r="H249" s="47"/>
      <c r="I249" s="47"/>
    </row>
    <row r="250" spans="2:9" x14ac:dyDescent="0.4">
      <c r="B250" s="47" t="s">
        <v>2913</v>
      </c>
      <c r="C250" s="47"/>
      <c r="D250" s="47" t="s">
        <v>7124</v>
      </c>
      <c r="E250" s="47" t="s">
        <v>5179</v>
      </c>
      <c r="F250" s="47"/>
      <c r="G250" s="47"/>
      <c r="H250" s="47"/>
      <c r="I250" s="47"/>
    </row>
    <row r="251" spans="2:9" x14ac:dyDescent="0.4">
      <c r="B251" s="47" t="s">
        <v>2913</v>
      </c>
      <c r="C251" s="47"/>
      <c r="D251" s="47" t="s">
        <v>7124</v>
      </c>
      <c r="E251" s="47" t="s">
        <v>1601</v>
      </c>
      <c r="F251" s="47"/>
      <c r="G251" s="47"/>
      <c r="H251" s="47"/>
      <c r="I251" s="47"/>
    </row>
    <row r="252" spans="2:9" x14ac:dyDescent="0.4">
      <c r="B252" s="47" t="s">
        <v>4635</v>
      </c>
      <c r="C252" s="47"/>
      <c r="D252" s="47" t="s">
        <v>7124</v>
      </c>
      <c r="E252" s="47" t="s">
        <v>5180</v>
      </c>
      <c r="F252" s="47"/>
      <c r="G252" s="47"/>
      <c r="H252" s="47"/>
      <c r="I252" s="47"/>
    </row>
    <row r="253" spans="2:9" x14ac:dyDescent="0.4">
      <c r="B253" s="47" t="s">
        <v>4635</v>
      </c>
      <c r="C253" s="47"/>
      <c r="D253" s="47" t="s">
        <v>7124</v>
      </c>
      <c r="E253" s="47" t="s">
        <v>1091</v>
      </c>
      <c r="F253" s="47"/>
      <c r="G253" s="47"/>
      <c r="H253" s="47"/>
      <c r="I253" s="47"/>
    </row>
    <row r="254" spans="2:9" x14ac:dyDescent="0.4">
      <c r="B254" s="47" t="s">
        <v>4635</v>
      </c>
      <c r="C254" s="47"/>
      <c r="D254" s="47" t="s">
        <v>7124</v>
      </c>
      <c r="E254" s="47" t="s">
        <v>3175</v>
      </c>
      <c r="F254" s="47"/>
      <c r="G254" s="47"/>
      <c r="H254" s="47"/>
      <c r="I254" s="47"/>
    </row>
    <row r="255" spans="2:9" x14ac:dyDescent="0.4">
      <c r="B255" s="47" t="s">
        <v>5182</v>
      </c>
      <c r="C255" s="47"/>
      <c r="D255" s="47" t="s">
        <v>7124</v>
      </c>
      <c r="E255" s="47" t="s">
        <v>5181</v>
      </c>
      <c r="F255" s="47"/>
      <c r="G255" s="47"/>
      <c r="H255" s="47"/>
      <c r="I255" s="47"/>
    </row>
    <row r="256" spans="2:9" x14ac:dyDescent="0.4">
      <c r="B256" s="47" t="s">
        <v>5182</v>
      </c>
      <c r="C256" s="47"/>
      <c r="D256" s="47" t="s">
        <v>7124</v>
      </c>
      <c r="E256" s="47" t="s">
        <v>3901</v>
      </c>
      <c r="F256" s="47"/>
      <c r="G256" s="47"/>
      <c r="H256" s="47"/>
      <c r="I256" s="47"/>
    </row>
    <row r="257" spans="2:9" x14ac:dyDescent="0.4">
      <c r="B257" s="47" t="s">
        <v>5182</v>
      </c>
      <c r="C257" s="47"/>
      <c r="D257" s="47" t="s">
        <v>7124</v>
      </c>
      <c r="E257" s="47" t="s">
        <v>3926</v>
      </c>
      <c r="F257" s="47"/>
      <c r="G257" s="47"/>
      <c r="H257" s="47"/>
      <c r="I257" s="47"/>
    </row>
    <row r="258" spans="2:9" x14ac:dyDescent="0.4">
      <c r="B258" s="47" t="s">
        <v>4494</v>
      </c>
      <c r="C258" s="47"/>
      <c r="D258" s="47" t="s">
        <v>7124</v>
      </c>
      <c r="E258" s="47" t="s">
        <v>489</v>
      </c>
      <c r="F258" s="47"/>
      <c r="G258" s="47"/>
      <c r="H258" s="47"/>
      <c r="I258" s="47"/>
    </row>
    <row r="259" spans="2:9" x14ac:dyDescent="0.4">
      <c r="B259" s="47" t="s">
        <v>4494</v>
      </c>
      <c r="C259" s="47"/>
      <c r="D259" s="47" t="s">
        <v>7124</v>
      </c>
      <c r="E259" s="47" t="s">
        <v>5062</v>
      </c>
      <c r="F259" s="47"/>
      <c r="G259" s="47"/>
      <c r="H259" s="47"/>
      <c r="I259" s="47"/>
    </row>
    <row r="260" spans="2:9" x14ac:dyDescent="0.4">
      <c r="B260" s="47" t="s">
        <v>4494</v>
      </c>
      <c r="C260" s="47"/>
      <c r="D260" s="47" t="s">
        <v>7124</v>
      </c>
      <c r="E260" s="47" t="s">
        <v>5185</v>
      </c>
      <c r="F260" s="47"/>
      <c r="G260" s="47"/>
      <c r="H260" s="47"/>
      <c r="I260" s="47"/>
    </row>
    <row r="261" spans="2:9" x14ac:dyDescent="0.4">
      <c r="B261" s="47" t="s">
        <v>6913</v>
      </c>
      <c r="C261" s="47"/>
      <c r="D261" s="47" t="s">
        <v>7124</v>
      </c>
      <c r="E261" s="47" t="s">
        <v>4397</v>
      </c>
      <c r="F261" s="47"/>
      <c r="G261" s="47"/>
      <c r="H261" s="47"/>
      <c r="I261" s="47"/>
    </row>
    <row r="262" spans="2:9" x14ac:dyDescent="0.4">
      <c r="B262" s="47" t="s">
        <v>4177</v>
      </c>
      <c r="C262" s="47"/>
      <c r="D262" s="47" t="s">
        <v>7124</v>
      </c>
      <c r="E262" s="47" t="s">
        <v>2068</v>
      </c>
      <c r="F262" s="47"/>
      <c r="G262" s="47"/>
      <c r="H262" s="47"/>
      <c r="I262" s="47"/>
    </row>
    <row r="263" spans="2:9" x14ac:dyDescent="0.4">
      <c r="B263" s="47" t="s">
        <v>3922</v>
      </c>
      <c r="C263" s="47"/>
      <c r="D263" s="47" t="s">
        <v>7124</v>
      </c>
      <c r="E263" s="47" t="s">
        <v>3914</v>
      </c>
      <c r="F263" s="47"/>
      <c r="G263" s="47"/>
      <c r="H263" s="47"/>
      <c r="I263" s="47"/>
    </row>
    <row r="264" spans="2:9" x14ac:dyDescent="0.4">
      <c r="B264" s="47" t="s">
        <v>3119</v>
      </c>
      <c r="C264" s="47"/>
      <c r="D264" s="47" t="s">
        <v>7124</v>
      </c>
      <c r="E264" s="47" t="s">
        <v>348</v>
      </c>
      <c r="F264" s="47"/>
      <c r="G264" s="47"/>
      <c r="H264" s="47"/>
      <c r="I264" s="47"/>
    </row>
    <row r="265" spans="2:9" x14ac:dyDescent="0.4">
      <c r="B265" s="47" t="s">
        <v>2572</v>
      </c>
      <c r="C265" s="47"/>
      <c r="D265" s="47" t="s">
        <v>7124</v>
      </c>
      <c r="E265" s="47" t="s">
        <v>4186</v>
      </c>
      <c r="F265" s="47"/>
      <c r="G265" s="47"/>
      <c r="H265" s="47"/>
      <c r="I265" s="47"/>
    </row>
    <row r="266" spans="2:9" x14ac:dyDescent="0.4">
      <c r="B266" s="47" t="s">
        <v>1191</v>
      </c>
      <c r="C266" s="47"/>
      <c r="D266" s="47" t="s">
        <v>7124</v>
      </c>
      <c r="E266" s="47" t="s">
        <v>1686</v>
      </c>
      <c r="F266" s="47"/>
      <c r="G266" s="47"/>
      <c r="H266" s="47"/>
      <c r="I266" s="47"/>
    </row>
    <row r="267" spans="2:9" x14ac:dyDescent="0.4">
      <c r="B267" s="47" t="s">
        <v>1191</v>
      </c>
      <c r="C267" s="47"/>
      <c r="D267" s="47" t="s">
        <v>7124</v>
      </c>
      <c r="E267" s="47" t="s">
        <v>5188</v>
      </c>
      <c r="F267" s="47"/>
      <c r="G267" s="47"/>
      <c r="H267" s="47"/>
      <c r="I267" s="47"/>
    </row>
    <row r="268" spans="2:9" x14ac:dyDescent="0.4">
      <c r="B268" s="47" t="s">
        <v>1191</v>
      </c>
      <c r="C268" s="47"/>
      <c r="D268" s="47" t="s">
        <v>7124</v>
      </c>
      <c r="E268" s="47" t="s">
        <v>5189</v>
      </c>
      <c r="F268" s="47"/>
      <c r="G268" s="47"/>
      <c r="H268" s="47"/>
      <c r="I268" s="47"/>
    </row>
    <row r="269" spans="2:9" x14ac:dyDescent="0.4">
      <c r="B269" s="47" t="s">
        <v>6914</v>
      </c>
      <c r="C269" s="47"/>
      <c r="D269" s="47" t="s">
        <v>7124</v>
      </c>
      <c r="E269" s="47" t="s">
        <v>4698</v>
      </c>
      <c r="F269" s="47"/>
      <c r="G269" s="47"/>
      <c r="H269" s="47"/>
      <c r="I269" s="47"/>
    </row>
    <row r="270" spans="2:9" x14ac:dyDescent="0.4">
      <c r="B270" s="47" t="s">
        <v>6915</v>
      </c>
      <c r="C270" s="47"/>
      <c r="D270" s="47" t="s">
        <v>7124</v>
      </c>
      <c r="E270" s="47" t="s">
        <v>4125</v>
      </c>
      <c r="F270" s="47"/>
      <c r="G270" s="47"/>
      <c r="H270" s="47"/>
      <c r="I270" s="47"/>
    </row>
    <row r="271" spans="2:9" x14ac:dyDescent="0.4">
      <c r="B271" s="47" t="s">
        <v>3002</v>
      </c>
      <c r="C271" s="47"/>
      <c r="D271" s="47" t="s">
        <v>7124</v>
      </c>
      <c r="E271" s="47" t="s">
        <v>5190</v>
      </c>
      <c r="F271" s="47"/>
      <c r="G271" s="47"/>
      <c r="H271" s="47"/>
      <c r="I271" s="47"/>
    </row>
    <row r="272" spans="2:9" x14ac:dyDescent="0.4">
      <c r="B272" s="47" t="s">
        <v>6704</v>
      </c>
      <c r="C272" s="47"/>
      <c r="D272" s="47" t="s">
        <v>7124</v>
      </c>
      <c r="E272" s="47" t="s">
        <v>705</v>
      </c>
      <c r="F272" s="47"/>
      <c r="G272" s="47"/>
      <c r="H272" s="47"/>
      <c r="I272" s="47"/>
    </row>
    <row r="273" spans="2:9" x14ac:dyDescent="0.4">
      <c r="B273" s="47" t="s">
        <v>2472</v>
      </c>
      <c r="C273" s="47"/>
      <c r="D273" s="47" t="s">
        <v>7124</v>
      </c>
      <c r="E273" s="47" t="s">
        <v>2178</v>
      </c>
      <c r="F273" s="47"/>
      <c r="G273" s="47"/>
      <c r="H273" s="47"/>
      <c r="I273" s="47"/>
    </row>
    <row r="274" spans="2:9" x14ac:dyDescent="0.4">
      <c r="B274" s="47" t="s">
        <v>1667</v>
      </c>
      <c r="C274" s="47"/>
      <c r="D274" s="47" t="s">
        <v>7124</v>
      </c>
      <c r="E274" s="47" t="s">
        <v>5191</v>
      </c>
      <c r="F274" s="47"/>
      <c r="G274" s="47"/>
      <c r="H274" s="47"/>
      <c r="I274" s="47"/>
    </row>
    <row r="275" spans="2:9" x14ac:dyDescent="0.4">
      <c r="B275" s="47" t="s">
        <v>5192</v>
      </c>
      <c r="C275" s="47"/>
      <c r="D275" s="47" t="s">
        <v>7124</v>
      </c>
      <c r="E275" s="47" t="s">
        <v>4921</v>
      </c>
      <c r="F275" s="47"/>
      <c r="G275" s="47"/>
      <c r="H275" s="47"/>
      <c r="I275" s="47"/>
    </row>
    <row r="276" spans="2:9" x14ac:dyDescent="0.4">
      <c r="B276" s="47" t="s">
        <v>5192</v>
      </c>
      <c r="C276" s="47"/>
      <c r="D276" s="47" t="s">
        <v>7124</v>
      </c>
      <c r="E276" s="47" t="s">
        <v>5193</v>
      </c>
      <c r="F276" s="47"/>
      <c r="G276" s="47"/>
      <c r="H276" s="47"/>
      <c r="I276" s="47"/>
    </row>
    <row r="277" spans="2:9" x14ac:dyDescent="0.4">
      <c r="B277" s="47" t="s">
        <v>5192</v>
      </c>
      <c r="C277" s="47"/>
      <c r="D277" s="47" t="s">
        <v>7124</v>
      </c>
      <c r="E277" s="47" t="s">
        <v>5194</v>
      </c>
      <c r="F277" s="47"/>
      <c r="G277" s="47"/>
      <c r="H277" s="47"/>
      <c r="I277" s="47"/>
    </row>
    <row r="278" spans="2:9" x14ac:dyDescent="0.4">
      <c r="B278" s="47" t="s">
        <v>3782</v>
      </c>
      <c r="C278" s="47"/>
      <c r="D278" s="47" t="s">
        <v>7124</v>
      </c>
      <c r="E278" s="47" t="s">
        <v>3495</v>
      </c>
      <c r="F278" s="47"/>
      <c r="G278" s="47"/>
      <c r="H278" s="47"/>
      <c r="I278" s="47"/>
    </row>
    <row r="279" spans="2:9" x14ac:dyDescent="0.4">
      <c r="B279" s="47" t="s">
        <v>3108</v>
      </c>
      <c r="C279" s="47"/>
      <c r="D279" s="47" t="s">
        <v>7124</v>
      </c>
      <c r="E279" s="47" t="s">
        <v>2100</v>
      </c>
      <c r="F279" s="47"/>
      <c r="G279" s="47"/>
      <c r="H279" s="47"/>
      <c r="I279" s="47"/>
    </row>
    <row r="280" spans="2:9" x14ac:dyDescent="0.4">
      <c r="B280" s="47" t="s">
        <v>5195</v>
      </c>
      <c r="C280" s="47"/>
      <c r="D280" s="47" t="s">
        <v>7124</v>
      </c>
      <c r="E280" s="47" t="s">
        <v>5163</v>
      </c>
      <c r="F280" s="47"/>
      <c r="G280" s="47"/>
      <c r="H280" s="47"/>
      <c r="I280" s="47"/>
    </row>
    <row r="281" spans="2:9" x14ac:dyDescent="0.4">
      <c r="B281" s="47" t="s">
        <v>5195</v>
      </c>
      <c r="C281" s="47"/>
      <c r="D281" s="47" t="s">
        <v>7124</v>
      </c>
      <c r="E281" s="47" t="s">
        <v>5197</v>
      </c>
      <c r="F281" s="47"/>
      <c r="G281" s="47"/>
      <c r="H281" s="47"/>
      <c r="I281" s="47"/>
    </row>
    <row r="282" spans="2:9" x14ac:dyDescent="0.4">
      <c r="B282" s="47" t="s">
        <v>5195</v>
      </c>
      <c r="C282" s="47"/>
      <c r="D282" s="47" t="s">
        <v>7124</v>
      </c>
      <c r="E282" s="47" t="s">
        <v>3428</v>
      </c>
      <c r="F282" s="47"/>
      <c r="G282" s="47"/>
      <c r="H282" s="47"/>
      <c r="I282" s="47"/>
    </row>
    <row r="283" spans="2:9" x14ac:dyDescent="0.4">
      <c r="B283" s="47" t="s">
        <v>3839</v>
      </c>
      <c r="C283" s="47"/>
      <c r="D283" s="47" t="s">
        <v>7124</v>
      </c>
      <c r="E283" s="47" t="s">
        <v>2017</v>
      </c>
      <c r="F283" s="47"/>
      <c r="G283" s="47"/>
      <c r="H283" s="47"/>
      <c r="I283" s="47"/>
    </row>
    <row r="284" spans="2:9" x14ac:dyDescent="0.4">
      <c r="B284" s="47" t="s">
        <v>3839</v>
      </c>
      <c r="C284" s="47"/>
      <c r="D284" s="47" t="s">
        <v>7124</v>
      </c>
      <c r="E284" s="47" t="s">
        <v>1600</v>
      </c>
      <c r="F284" s="47"/>
      <c r="G284" s="47"/>
      <c r="H284" s="47"/>
      <c r="I284" s="47"/>
    </row>
    <row r="285" spans="2:9" x14ac:dyDescent="0.4">
      <c r="B285" s="47" t="s">
        <v>6916</v>
      </c>
      <c r="C285" s="47"/>
      <c r="D285" s="47" t="s">
        <v>7124</v>
      </c>
      <c r="E285" s="47" t="s">
        <v>5198</v>
      </c>
      <c r="F285" s="47"/>
      <c r="G285" s="47"/>
      <c r="H285" s="47"/>
      <c r="I285" s="47"/>
    </row>
    <row r="286" spans="2:9" x14ac:dyDescent="0.4">
      <c r="B286" s="47" t="s">
        <v>1460</v>
      </c>
      <c r="C286" s="47"/>
      <c r="D286" s="47" t="s">
        <v>7124</v>
      </c>
      <c r="E286" s="47" t="s">
        <v>5199</v>
      </c>
      <c r="F286" s="47"/>
      <c r="G286" s="47"/>
      <c r="H286" s="47"/>
      <c r="I286" s="47"/>
    </row>
    <row r="287" spans="2:9" x14ac:dyDescent="0.4">
      <c r="B287" s="47" t="s">
        <v>1910</v>
      </c>
      <c r="C287" s="47"/>
      <c r="D287" s="47" t="s">
        <v>7124</v>
      </c>
      <c r="E287" s="47" t="s">
        <v>3384</v>
      </c>
      <c r="F287" s="47"/>
      <c r="G287" s="47"/>
      <c r="H287" s="47"/>
      <c r="I287" s="47"/>
    </row>
    <row r="288" spans="2:9" x14ac:dyDescent="0.4">
      <c r="B288" s="47" t="s">
        <v>1910</v>
      </c>
      <c r="C288" s="47"/>
      <c r="D288" s="47" t="s">
        <v>7124</v>
      </c>
      <c r="E288" s="47" t="s">
        <v>5200</v>
      </c>
      <c r="F288" s="47"/>
      <c r="G288" s="47"/>
      <c r="H288" s="47"/>
      <c r="I288" s="47"/>
    </row>
    <row r="289" spans="2:9" x14ac:dyDescent="0.4">
      <c r="B289" s="47" t="s">
        <v>1709</v>
      </c>
      <c r="C289" s="47"/>
      <c r="D289" s="47" t="s">
        <v>7124</v>
      </c>
      <c r="E289" s="47" t="s">
        <v>1302</v>
      </c>
      <c r="F289" s="47"/>
      <c r="G289" s="47"/>
      <c r="H289" s="47"/>
      <c r="I289" s="47"/>
    </row>
    <row r="290" spans="2:9" x14ac:dyDescent="0.4">
      <c r="B290" s="47" t="s">
        <v>637</v>
      </c>
      <c r="C290" s="47"/>
      <c r="D290" s="47" t="s">
        <v>7124</v>
      </c>
      <c r="E290" s="47" t="s">
        <v>2891</v>
      </c>
      <c r="F290" s="47"/>
      <c r="G290" s="47"/>
      <c r="H290" s="47"/>
      <c r="I290" s="47"/>
    </row>
    <row r="291" spans="2:9" x14ac:dyDescent="0.4">
      <c r="B291" s="47" t="s">
        <v>5202</v>
      </c>
      <c r="C291" s="47"/>
      <c r="D291" s="47" t="s">
        <v>7124</v>
      </c>
      <c r="E291" s="47" t="s">
        <v>5201</v>
      </c>
      <c r="F291" s="47"/>
      <c r="G291" s="47"/>
      <c r="H291" s="47"/>
      <c r="I291" s="47"/>
    </row>
    <row r="292" spans="2:9" x14ac:dyDescent="0.4">
      <c r="B292" s="47" t="s">
        <v>5202</v>
      </c>
      <c r="C292" s="47"/>
      <c r="D292" s="47" t="s">
        <v>7124</v>
      </c>
      <c r="E292" s="47" t="s">
        <v>4952</v>
      </c>
      <c r="F292" s="47"/>
      <c r="G292" s="47"/>
      <c r="H292" s="47"/>
      <c r="I292" s="47"/>
    </row>
    <row r="293" spans="2:9" x14ac:dyDescent="0.4">
      <c r="B293" s="47" t="s">
        <v>5202</v>
      </c>
      <c r="C293" s="47"/>
      <c r="D293" s="47" t="s">
        <v>7124</v>
      </c>
      <c r="E293" s="47" t="s">
        <v>2446</v>
      </c>
      <c r="F293" s="47"/>
      <c r="G293" s="47"/>
      <c r="H293" s="47"/>
      <c r="I293" s="47"/>
    </row>
    <row r="294" spans="2:9" x14ac:dyDescent="0.4">
      <c r="B294" s="47" t="s">
        <v>5204</v>
      </c>
      <c r="C294" s="47"/>
      <c r="D294" s="47" t="s">
        <v>7124</v>
      </c>
      <c r="E294" s="47" t="s">
        <v>5203</v>
      </c>
      <c r="F294" s="47"/>
      <c r="G294" s="47"/>
      <c r="H294" s="47"/>
      <c r="I294" s="47"/>
    </row>
    <row r="295" spans="2:9" x14ac:dyDescent="0.4">
      <c r="B295" s="47" t="s">
        <v>2273</v>
      </c>
      <c r="C295" s="47"/>
      <c r="D295" s="47" t="s">
        <v>7124</v>
      </c>
      <c r="E295" s="47" t="s">
        <v>70</v>
      </c>
      <c r="F295" s="47"/>
      <c r="G295" s="47"/>
      <c r="H295" s="47"/>
      <c r="I295" s="47"/>
    </row>
    <row r="296" spans="2:9" x14ac:dyDescent="0.4">
      <c r="B296" s="47" t="s">
        <v>5205</v>
      </c>
      <c r="C296" s="47"/>
      <c r="D296" s="47" t="s">
        <v>7124</v>
      </c>
      <c r="E296" s="47" t="s">
        <v>345</v>
      </c>
      <c r="F296" s="47"/>
      <c r="G296" s="47"/>
      <c r="H296" s="47"/>
      <c r="I296" s="47"/>
    </row>
    <row r="297" spans="2:9" x14ac:dyDescent="0.4">
      <c r="B297" s="47" t="s">
        <v>5205</v>
      </c>
      <c r="C297" s="47"/>
      <c r="D297" s="47" t="s">
        <v>7124</v>
      </c>
      <c r="E297" s="47" t="s">
        <v>1067</v>
      </c>
      <c r="F297" s="47"/>
      <c r="G297" s="47"/>
      <c r="H297" s="47"/>
      <c r="I297" s="47"/>
    </row>
    <row r="298" spans="2:9" x14ac:dyDescent="0.4">
      <c r="B298" s="47" t="s">
        <v>757</v>
      </c>
      <c r="C298" s="47"/>
      <c r="D298" s="47" t="s">
        <v>7124</v>
      </c>
      <c r="E298" s="47" t="s">
        <v>5206</v>
      </c>
      <c r="F298" s="47"/>
      <c r="G298" s="47"/>
      <c r="H298" s="47"/>
      <c r="I298" s="47"/>
    </row>
    <row r="299" spans="2:9" x14ac:dyDescent="0.4">
      <c r="B299" s="47" t="s">
        <v>4291</v>
      </c>
      <c r="C299" s="47"/>
      <c r="D299" s="47" t="s">
        <v>7124</v>
      </c>
      <c r="E299" s="47" t="s">
        <v>4666</v>
      </c>
      <c r="F299" s="47"/>
      <c r="G299" s="47"/>
      <c r="H299" s="47"/>
      <c r="I299" s="47"/>
    </row>
    <row r="300" spans="2:9" x14ac:dyDescent="0.4">
      <c r="B300" s="47" t="s">
        <v>116</v>
      </c>
      <c r="C300" s="47"/>
      <c r="D300" s="47" t="s">
        <v>7124</v>
      </c>
      <c r="E300" s="47" t="s">
        <v>4529</v>
      </c>
      <c r="F300" s="47"/>
      <c r="G300" s="47"/>
      <c r="H300" s="47"/>
      <c r="I300" s="47"/>
    </row>
    <row r="301" spans="2:9" x14ac:dyDescent="0.4">
      <c r="B301" s="47" t="s">
        <v>4844</v>
      </c>
      <c r="C301" s="47"/>
      <c r="D301" s="47" t="s">
        <v>7124</v>
      </c>
      <c r="E301" s="47" t="s">
        <v>5208</v>
      </c>
      <c r="F301" s="47"/>
      <c r="G301" s="47"/>
      <c r="H301" s="47"/>
      <c r="I301" s="47"/>
    </row>
    <row r="302" spans="2:9" x14ac:dyDescent="0.4">
      <c r="B302" s="47" t="s">
        <v>5209</v>
      </c>
      <c r="C302" s="47"/>
      <c r="D302" s="47" t="s">
        <v>7124</v>
      </c>
      <c r="E302" s="47" t="s">
        <v>2949</v>
      </c>
      <c r="F302" s="47"/>
      <c r="G302" s="47"/>
      <c r="H302" s="47"/>
      <c r="I302" s="47"/>
    </row>
    <row r="303" spans="2:9" x14ac:dyDescent="0.4">
      <c r="B303" s="47" t="s">
        <v>5211</v>
      </c>
      <c r="C303" s="47"/>
      <c r="D303" s="47" t="s">
        <v>7124</v>
      </c>
      <c r="E303" s="47" t="s">
        <v>185</v>
      </c>
      <c r="F303" s="47"/>
      <c r="G303" s="47"/>
      <c r="H303" s="47"/>
      <c r="I303" s="47"/>
    </row>
    <row r="304" spans="2:9" x14ac:dyDescent="0.4">
      <c r="B304" s="47" t="s">
        <v>3029</v>
      </c>
      <c r="C304" s="47"/>
      <c r="D304" s="47" t="s">
        <v>7124</v>
      </c>
      <c r="E304" s="47" t="s">
        <v>2164</v>
      </c>
      <c r="F304" s="47"/>
      <c r="G304" s="47"/>
      <c r="H304" s="47"/>
      <c r="I304" s="47"/>
    </row>
    <row r="305" spans="2:9" x14ac:dyDescent="0.4">
      <c r="B305" s="47" t="s">
        <v>3029</v>
      </c>
      <c r="C305" s="47"/>
      <c r="D305" s="47" t="s">
        <v>7124</v>
      </c>
      <c r="E305" s="47" t="s">
        <v>5213</v>
      </c>
      <c r="F305" s="47"/>
      <c r="G305" s="47"/>
      <c r="H305" s="47"/>
      <c r="I305" s="47"/>
    </row>
    <row r="306" spans="2:9" x14ac:dyDescent="0.4">
      <c r="B306" s="47" t="s">
        <v>5215</v>
      </c>
      <c r="C306" s="47"/>
      <c r="D306" s="47" t="s">
        <v>7124</v>
      </c>
      <c r="E306" s="47" t="s">
        <v>5214</v>
      </c>
      <c r="F306" s="47"/>
      <c r="G306" s="47"/>
      <c r="H306" s="47"/>
      <c r="I306" s="47"/>
    </row>
    <row r="307" spans="2:9" x14ac:dyDescent="0.4">
      <c r="B307" s="47" t="s">
        <v>5215</v>
      </c>
      <c r="C307" s="47"/>
      <c r="D307" s="47" t="s">
        <v>7124</v>
      </c>
      <c r="E307" s="47" t="s">
        <v>212</v>
      </c>
      <c r="F307" s="47"/>
      <c r="G307" s="47"/>
      <c r="H307" s="47"/>
      <c r="I307" s="47"/>
    </row>
    <row r="308" spans="2:9" x14ac:dyDescent="0.4">
      <c r="B308" s="47" t="s">
        <v>4350</v>
      </c>
      <c r="C308" s="47"/>
      <c r="D308" s="47" t="s">
        <v>7124</v>
      </c>
      <c r="E308" s="47" t="s">
        <v>3690</v>
      </c>
      <c r="F308" s="47"/>
      <c r="G308" s="47"/>
      <c r="H308" s="47"/>
      <c r="I308" s="47"/>
    </row>
    <row r="309" spans="2:9" x14ac:dyDescent="0.4">
      <c r="B309" s="47" t="s">
        <v>969</v>
      </c>
      <c r="C309" s="47"/>
      <c r="D309" s="47" t="s">
        <v>7124</v>
      </c>
      <c r="E309" s="47" t="s">
        <v>5216</v>
      </c>
      <c r="F309" s="47"/>
      <c r="G309" s="47"/>
      <c r="H309" s="47"/>
      <c r="I309" s="47"/>
    </row>
    <row r="310" spans="2:9" x14ac:dyDescent="0.4">
      <c r="B310" s="47" t="s">
        <v>2646</v>
      </c>
      <c r="C310" s="47"/>
      <c r="D310" s="47" t="s">
        <v>7124</v>
      </c>
      <c r="E310" s="47" t="s">
        <v>2791</v>
      </c>
      <c r="F310" s="47"/>
      <c r="G310" s="47"/>
      <c r="H310" s="47"/>
      <c r="I310" s="47"/>
    </row>
    <row r="311" spans="2:9" x14ac:dyDescent="0.4">
      <c r="B311" s="47" t="s">
        <v>5220</v>
      </c>
      <c r="C311" s="47"/>
      <c r="D311" s="47" t="s">
        <v>7124</v>
      </c>
      <c r="E311" s="47" t="s">
        <v>5218</v>
      </c>
      <c r="F311" s="47"/>
      <c r="G311" s="47"/>
      <c r="H311" s="47"/>
      <c r="I311" s="47"/>
    </row>
    <row r="312" spans="2:9" x14ac:dyDescent="0.4">
      <c r="B312" s="47" t="s">
        <v>1171</v>
      </c>
      <c r="C312" s="47"/>
      <c r="D312" s="47" t="s">
        <v>7124</v>
      </c>
      <c r="E312" s="47" t="s">
        <v>5222</v>
      </c>
      <c r="F312" s="47"/>
      <c r="G312" s="47"/>
      <c r="H312" s="47"/>
      <c r="I312" s="47"/>
    </row>
    <row r="313" spans="2:9" x14ac:dyDescent="0.4">
      <c r="B313" s="47" t="s">
        <v>3125</v>
      </c>
      <c r="C313" s="47"/>
      <c r="D313" s="47" t="s">
        <v>7124</v>
      </c>
      <c r="E313" s="47" t="s">
        <v>4817</v>
      </c>
      <c r="F313" s="47"/>
      <c r="G313" s="47"/>
      <c r="H313" s="47"/>
      <c r="I313" s="47"/>
    </row>
    <row r="314" spans="2:9" x14ac:dyDescent="0.4">
      <c r="B314" s="47" t="s">
        <v>3125</v>
      </c>
      <c r="C314" s="47"/>
      <c r="D314" s="47" t="s">
        <v>7124</v>
      </c>
      <c r="E314" s="47" t="s">
        <v>173</v>
      </c>
      <c r="F314" s="47"/>
      <c r="G314" s="47"/>
      <c r="H314" s="47"/>
      <c r="I314" s="47"/>
    </row>
    <row r="315" spans="2:9" x14ac:dyDescent="0.4">
      <c r="B315" s="47" t="s">
        <v>5225</v>
      </c>
      <c r="C315" s="47"/>
      <c r="D315" s="47" t="s">
        <v>7124</v>
      </c>
      <c r="E315" s="47" t="s">
        <v>5223</v>
      </c>
      <c r="F315" s="47"/>
      <c r="G315" s="47"/>
      <c r="H315" s="47"/>
      <c r="I315" s="47"/>
    </row>
    <row r="316" spans="2:9" x14ac:dyDescent="0.4">
      <c r="B316" s="47" t="s">
        <v>5225</v>
      </c>
      <c r="C316" s="47"/>
      <c r="D316" s="47" t="s">
        <v>7124</v>
      </c>
      <c r="E316" s="47" t="s">
        <v>5227</v>
      </c>
      <c r="F316" s="47"/>
      <c r="G316" s="47"/>
      <c r="H316" s="47"/>
      <c r="I316" s="47"/>
    </row>
    <row r="317" spans="2:9" x14ac:dyDescent="0.4">
      <c r="B317" s="47" t="s">
        <v>3515</v>
      </c>
      <c r="C317" s="47"/>
      <c r="D317" s="47" t="s">
        <v>7124</v>
      </c>
      <c r="E317" s="47" t="s">
        <v>5228</v>
      </c>
      <c r="F317" s="47"/>
      <c r="G317" s="47"/>
      <c r="H317" s="47"/>
      <c r="I317" s="47"/>
    </row>
    <row r="318" spans="2:9" x14ac:dyDescent="0.4">
      <c r="B318" s="47" t="s">
        <v>322</v>
      </c>
      <c r="C318" s="47"/>
      <c r="D318" s="47" t="s">
        <v>7124</v>
      </c>
      <c r="E318" s="47" t="s">
        <v>1082</v>
      </c>
      <c r="F318" s="47"/>
      <c r="G318" s="47"/>
      <c r="H318" s="47"/>
      <c r="I318" s="47"/>
    </row>
    <row r="319" spans="2:9" x14ac:dyDescent="0.4">
      <c r="B319" s="47" t="s">
        <v>322</v>
      </c>
      <c r="C319" s="47"/>
      <c r="D319" s="47" t="s">
        <v>7124</v>
      </c>
      <c r="E319" s="47" t="s">
        <v>5229</v>
      </c>
      <c r="F319" s="47"/>
      <c r="G319" s="47"/>
      <c r="H319" s="47"/>
      <c r="I319" s="47"/>
    </row>
    <row r="320" spans="2:9" x14ac:dyDescent="0.4">
      <c r="B320" s="47" t="s">
        <v>322</v>
      </c>
      <c r="C320" s="47"/>
      <c r="D320" s="47" t="s">
        <v>7124</v>
      </c>
      <c r="E320" s="47" t="s">
        <v>3235</v>
      </c>
      <c r="F320" s="47"/>
      <c r="G320" s="47"/>
      <c r="H320" s="47"/>
      <c r="I320" s="47"/>
    </row>
    <row r="321" spans="2:9" x14ac:dyDescent="0.4">
      <c r="B321" s="47" t="s">
        <v>657</v>
      </c>
      <c r="C321" s="47"/>
      <c r="D321" s="47" t="s">
        <v>7124</v>
      </c>
      <c r="E321" s="47" t="s">
        <v>5231</v>
      </c>
      <c r="F321" s="47"/>
      <c r="G321" s="47"/>
      <c r="H321" s="47"/>
      <c r="I321" s="47"/>
    </row>
    <row r="322" spans="2:9" x14ac:dyDescent="0.4">
      <c r="B322" s="47" t="s">
        <v>893</v>
      </c>
      <c r="C322" s="47"/>
      <c r="D322" s="47" t="s">
        <v>7124</v>
      </c>
      <c r="E322" s="47" t="s">
        <v>1536</v>
      </c>
      <c r="F322" s="47"/>
      <c r="G322" s="47"/>
      <c r="H322" s="47"/>
      <c r="I322" s="47"/>
    </row>
    <row r="323" spans="2:9" x14ac:dyDescent="0.4">
      <c r="B323" s="47" t="s">
        <v>893</v>
      </c>
      <c r="C323" s="47"/>
      <c r="D323" s="47" t="s">
        <v>7124</v>
      </c>
      <c r="E323" s="47" t="s">
        <v>5232</v>
      </c>
      <c r="F323" s="47"/>
      <c r="G323" s="47"/>
      <c r="H323" s="47"/>
      <c r="I323" s="47"/>
    </row>
    <row r="324" spans="2:9" x14ac:dyDescent="0.4">
      <c r="B324" s="47" t="s">
        <v>893</v>
      </c>
      <c r="C324" s="47"/>
      <c r="D324" s="47" t="s">
        <v>7124</v>
      </c>
      <c r="E324" s="47" t="s">
        <v>4106</v>
      </c>
      <c r="F324" s="47"/>
      <c r="G324" s="47"/>
      <c r="H324" s="47"/>
      <c r="I324" s="47"/>
    </row>
    <row r="325" spans="2:9" x14ac:dyDescent="0.4">
      <c r="B325" s="47" t="s">
        <v>5235</v>
      </c>
      <c r="C325" s="47"/>
      <c r="D325" s="47" t="s">
        <v>7124</v>
      </c>
      <c r="E325" s="47" t="s">
        <v>5233</v>
      </c>
      <c r="F325" s="47"/>
      <c r="G325" s="47"/>
      <c r="H325" s="47"/>
      <c r="I325" s="47"/>
    </row>
    <row r="326" spans="2:9" x14ac:dyDescent="0.4">
      <c r="B326" s="47" t="s">
        <v>5235</v>
      </c>
      <c r="C326" s="47"/>
      <c r="D326" s="47" t="s">
        <v>7124</v>
      </c>
      <c r="E326" s="47" t="s">
        <v>5236</v>
      </c>
      <c r="F326" s="47"/>
      <c r="G326" s="47"/>
      <c r="H326" s="47"/>
      <c r="I326" s="47"/>
    </row>
    <row r="327" spans="2:9" x14ac:dyDescent="0.4">
      <c r="B327" s="47" t="s">
        <v>265</v>
      </c>
      <c r="C327" s="47"/>
      <c r="D327" s="47" t="s">
        <v>7124</v>
      </c>
      <c r="E327" s="47" t="s">
        <v>5237</v>
      </c>
      <c r="F327" s="47"/>
      <c r="G327" s="47"/>
      <c r="H327" s="47"/>
      <c r="I327" s="47"/>
    </row>
    <row r="328" spans="2:9" x14ac:dyDescent="0.4">
      <c r="B328" s="47" t="s">
        <v>265</v>
      </c>
      <c r="C328" s="47"/>
      <c r="D328" s="47" t="s">
        <v>7124</v>
      </c>
      <c r="E328" s="47" t="s">
        <v>3949</v>
      </c>
      <c r="F328" s="47"/>
      <c r="G328" s="47"/>
      <c r="H328" s="47"/>
      <c r="I328" s="47"/>
    </row>
    <row r="329" spans="2:9" x14ac:dyDescent="0.4">
      <c r="B329" s="47" t="s">
        <v>5041</v>
      </c>
      <c r="C329" s="47"/>
      <c r="D329" s="47" t="s">
        <v>7124</v>
      </c>
      <c r="E329" s="47" t="s">
        <v>5238</v>
      </c>
      <c r="F329" s="47"/>
      <c r="G329" s="47"/>
      <c r="H329" s="47"/>
      <c r="I329" s="47"/>
    </row>
    <row r="330" spans="2:9" x14ac:dyDescent="0.4">
      <c r="B330" s="47" t="s">
        <v>5166</v>
      </c>
      <c r="C330" s="47"/>
      <c r="D330" s="47" t="s">
        <v>7124</v>
      </c>
      <c r="E330" s="47" t="s">
        <v>5239</v>
      </c>
      <c r="F330" s="47"/>
      <c r="G330" s="47"/>
      <c r="H330" s="47"/>
      <c r="I330" s="47"/>
    </row>
    <row r="331" spans="2:9" x14ac:dyDescent="0.4">
      <c r="B331" s="47" t="s">
        <v>3149</v>
      </c>
      <c r="C331" s="47"/>
      <c r="D331" s="47" t="s">
        <v>7124</v>
      </c>
      <c r="E331" s="47" t="s">
        <v>5242</v>
      </c>
      <c r="F331" s="47"/>
      <c r="G331" s="47"/>
      <c r="H331" s="47"/>
      <c r="I331" s="47"/>
    </row>
    <row r="332" spans="2:9" x14ac:dyDescent="0.4">
      <c r="B332" s="47" t="s">
        <v>3149</v>
      </c>
      <c r="C332" s="47"/>
      <c r="D332" s="47" t="s">
        <v>7124</v>
      </c>
      <c r="E332" s="47" t="s">
        <v>3705</v>
      </c>
      <c r="F332" s="47"/>
      <c r="G332" s="47"/>
      <c r="H332" s="47"/>
      <c r="I332" s="47"/>
    </row>
    <row r="333" spans="2:9" x14ac:dyDescent="0.4">
      <c r="B333" s="47" t="s">
        <v>4436</v>
      </c>
      <c r="C333" s="47"/>
      <c r="D333" s="47" t="s">
        <v>7124</v>
      </c>
      <c r="E333" s="47" t="s">
        <v>5245</v>
      </c>
      <c r="F333" s="47"/>
      <c r="G333" s="47"/>
      <c r="H333" s="47"/>
      <c r="I333" s="47"/>
    </row>
    <row r="334" spans="2:9" x14ac:dyDescent="0.4">
      <c r="B334" s="47" t="s">
        <v>5247</v>
      </c>
      <c r="C334" s="47"/>
      <c r="D334" s="47" t="s">
        <v>7124</v>
      </c>
      <c r="E334" s="47" t="s">
        <v>3941</v>
      </c>
      <c r="F334" s="47"/>
      <c r="G334" s="47"/>
      <c r="H334" s="47"/>
      <c r="I334" s="47"/>
    </row>
    <row r="335" spans="2:9" x14ac:dyDescent="0.4">
      <c r="B335" s="47" t="s">
        <v>2192</v>
      </c>
      <c r="C335" s="47"/>
      <c r="D335" s="47" t="s">
        <v>7124</v>
      </c>
      <c r="E335" s="47" t="s">
        <v>5248</v>
      </c>
      <c r="F335" s="47"/>
      <c r="G335" s="47"/>
      <c r="H335" s="47"/>
      <c r="I335" s="47"/>
    </row>
    <row r="336" spans="2:9" x14ac:dyDescent="0.4">
      <c r="B336" s="47" t="s">
        <v>2192</v>
      </c>
      <c r="C336" s="47"/>
      <c r="D336" s="47" t="s">
        <v>7124</v>
      </c>
      <c r="E336" s="47" t="s">
        <v>2346</v>
      </c>
      <c r="F336" s="47"/>
      <c r="G336" s="47"/>
      <c r="H336" s="47"/>
      <c r="I336" s="47"/>
    </row>
    <row r="337" spans="2:9" x14ac:dyDescent="0.4">
      <c r="B337" s="47" t="s">
        <v>2192</v>
      </c>
      <c r="C337" s="47"/>
      <c r="D337" s="47" t="s">
        <v>7124</v>
      </c>
      <c r="E337" s="47" t="s">
        <v>5249</v>
      </c>
      <c r="F337" s="47"/>
      <c r="G337" s="47"/>
      <c r="H337" s="47"/>
      <c r="I337" s="47"/>
    </row>
    <row r="338" spans="2:9" x14ac:dyDescent="0.4">
      <c r="B338" s="47" t="s">
        <v>2192</v>
      </c>
      <c r="C338" s="47"/>
      <c r="D338" s="47" t="s">
        <v>7124</v>
      </c>
      <c r="E338" s="47" t="s">
        <v>4192</v>
      </c>
      <c r="F338" s="47"/>
      <c r="G338" s="47"/>
      <c r="H338" s="47"/>
      <c r="I338" s="47"/>
    </row>
    <row r="339" spans="2:9" x14ac:dyDescent="0.4">
      <c r="B339" s="47" t="s">
        <v>568</v>
      </c>
      <c r="C339" s="47"/>
      <c r="D339" s="47" t="s">
        <v>7124</v>
      </c>
      <c r="E339" s="47" t="s">
        <v>5251</v>
      </c>
      <c r="F339" s="47"/>
      <c r="G339" s="47"/>
      <c r="H339" s="47"/>
      <c r="I339" s="47"/>
    </row>
    <row r="340" spans="2:9" x14ac:dyDescent="0.4">
      <c r="B340" s="47" t="s">
        <v>568</v>
      </c>
      <c r="C340" s="47"/>
      <c r="D340" s="47" t="s">
        <v>7124</v>
      </c>
      <c r="E340" s="47" t="s">
        <v>401</v>
      </c>
      <c r="F340" s="47"/>
      <c r="G340" s="47"/>
      <c r="H340" s="47"/>
      <c r="I340" s="47"/>
    </row>
    <row r="341" spans="2:9" x14ac:dyDescent="0.4">
      <c r="B341" s="47" t="s">
        <v>5253</v>
      </c>
      <c r="C341" s="47"/>
      <c r="D341" s="47" t="s">
        <v>7124</v>
      </c>
      <c r="E341" s="47" t="s">
        <v>5252</v>
      </c>
      <c r="F341" s="47"/>
      <c r="G341" s="47"/>
      <c r="H341" s="47"/>
      <c r="I341" s="47"/>
    </row>
    <row r="342" spans="2:9" x14ac:dyDescent="0.4">
      <c r="B342" s="47" t="s">
        <v>5253</v>
      </c>
      <c r="C342" s="47"/>
      <c r="D342" s="47" t="s">
        <v>7124</v>
      </c>
      <c r="E342" s="47" t="s">
        <v>262</v>
      </c>
      <c r="F342" s="47"/>
      <c r="G342" s="47"/>
      <c r="H342" s="47"/>
      <c r="I342" s="47"/>
    </row>
    <row r="343" spans="2:9" x14ac:dyDescent="0.4">
      <c r="B343" s="47" t="s">
        <v>5254</v>
      </c>
      <c r="C343" s="47"/>
      <c r="D343" s="47" t="s">
        <v>7124</v>
      </c>
      <c r="E343" s="47" t="s">
        <v>3679</v>
      </c>
      <c r="F343" s="47"/>
      <c r="G343" s="47"/>
      <c r="H343" s="47"/>
      <c r="I343" s="47"/>
    </row>
    <row r="344" spans="2:9" x14ac:dyDescent="0.4">
      <c r="B344" s="47" t="s">
        <v>5254</v>
      </c>
      <c r="C344" s="47"/>
      <c r="D344" s="47" t="s">
        <v>7124</v>
      </c>
      <c r="E344" s="47" t="s">
        <v>2544</v>
      </c>
      <c r="F344" s="47"/>
      <c r="G344" s="47"/>
      <c r="H344" s="47"/>
      <c r="I344" s="47"/>
    </row>
    <row r="345" spans="2:9" x14ac:dyDescent="0.4">
      <c r="B345" s="47" t="s">
        <v>1278</v>
      </c>
      <c r="C345" s="47"/>
      <c r="D345" s="47" t="s">
        <v>7124</v>
      </c>
      <c r="E345" s="47" t="s">
        <v>1806</v>
      </c>
      <c r="F345" s="47"/>
      <c r="G345" s="47"/>
      <c r="H345" s="47"/>
      <c r="I345" s="47"/>
    </row>
    <row r="346" spans="2:9" x14ac:dyDescent="0.4">
      <c r="B346" s="47" t="s">
        <v>2260</v>
      </c>
      <c r="C346" s="47"/>
      <c r="D346" s="47" t="s">
        <v>7124</v>
      </c>
      <c r="E346" s="47" t="s">
        <v>4907</v>
      </c>
      <c r="F346" s="47"/>
      <c r="G346" s="47"/>
      <c r="H346" s="47"/>
      <c r="I346" s="47"/>
    </row>
    <row r="347" spans="2:9" x14ac:dyDescent="0.4">
      <c r="B347" s="47" t="s">
        <v>5255</v>
      </c>
      <c r="C347" s="47"/>
      <c r="D347" s="47" t="s">
        <v>7124</v>
      </c>
      <c r="E347" s="47" t="s">
        <v>470</v>
      </c>
      <c r="F347" s="47"/>
      <c r="G347" s="47"/>
      <c r="H347" s="47"/>
      <c r="I347" s="47"/>
    </row>
    <row r="348" spans="2:9" x14ac:dyDescent="0.4">
      <c r="B348" s="47" t="s">
        <v>5255</v>
      </c>
      <c r="C348" s="47"/>
      <c r="D348" s="47" t="s">
        <v>7124</v>
      </c>
      <c r="E348" s="47" t="s">
        <v>5256</v>
      </c>
      <c r="F348" s="47"/>
      <c r="G348" s="47"/>
      <c r="H348" s="47"/>
      <c r="I348" s="47"/>
    </row>
    <row r="349" spans="2:9" x14ac:dyDescent="0.4">
      <c r="B349" s="47" t="s">
        <v>1213</v>
      </c>
      <c r="C349" s="47"/>
      <c r="D349" s="47" t="s">
        <v>7124</v>
      </c>
      <c r="E349" s="47" t="s">
        <v>1103</v>
      </c>
      <c r="F349" s="47"/>
      <c r="G349" s="47"/>
      <c r="H349" s="47"/>
      <c r="I349" s="47"/>
    </row>
    <row r="350" spans="2:9" x14ac:dyDescent="0.4">
      <c r="B350" s="47" t="s">
        <v>3321</v>
      </c>
      <c r="C350" s="47"/>
      <c r="D350" s="47" t="s">
        <v>7124</v>
      </c>
      <c r="E350" s="47" t="s">
        <v>5257</v>
      </c>
      <c r="F350" s="47"/>
      <c r="G350" s="47"/>
      <c r="H350" s="47"/>
      <c r="I350" s="47"/>
    </row>
    <row r="351" spans="2:9" x14ac:dyDescent="0.4">
      <c r="B351" s="47" t="s">
        <v>3321</v>
      </c>
      <c r="C351" s="47"/>
      <c r="D351" s="47" t="s">
        <v>7124</v>
      </c>
      <c r="E351" s="47" t="s">
        <v>5258</v>
      </c>
      <c r="F351" s="47"/>
      <c r="G351" s="47"/>
      <c r="H351" s="47"/>
      <c r="I351" s="47"/>
    </row>
    <row r="352" spans="2:9" x14ac:dyDescent="0.4">
      <c r="B352" s="47" t="s">
        <v>3321</v>
      </c>
      <c r="C352" s="47"/>
      <c r="D352" s="47" t="s">
        <v>7124</v>
      </c>
      <c r="E352" s="47" t="s">
        <v>5260</v>
      </c>
      <c r="F352" s="47"/>
      <c r="G352" s="47"/>
      <c r="H352" s="47"/>
      <c r="I352" s="47"/>
    </row>
    <row r="353" spans="2:9" x14ac:dyDescent="0.4">
      <c r="B353" s="47" t="s">
        <v>1017</v>
      </c>
      <c r="C353" s="47"/>
      <c r="D353" s="47" t="s">
        <v>7124</v>
      </c>
      <c r="E353" s="47" t="s">
        <v>5261</v>
      </c>
      <c r="F353" s="47"/>
      <c r="G353" s="47"/>
      <c r="H353" s="47"/>
      <c r="I353" s="47"/>
    </row>
    <row r="354" spans="2:9" x14ac:dyDescent="0.4">
      <c r="B354" s="47" t="s">
        <v>5265</v>
      </c>
      <c r="C354" s="47"/>
      <c r="D354" s="47" t="s">
        <v>7124</v>
      </c>
      <c r="E354" s="47" t="s">
        <v>5263</v>
      </c>
      <c r="F354" s="47"/>
      <c r="G354" s="47"/>
      <c r="H354" s="47"/>
      <c r="I354" s="47"/>
    </row>
    <row r="355" spans="2:9" x14ac:dyDescent="0.4">
      <c r="B355" s="47" t="s">
        <v>5240</v>
      </c>
      <c r="C355" s="47"/>
      <c r="D355" s="47" t="s">
        <v>7124</v>
      </c>
      <c r="E355" s="47" t="s">
        <v>5266</v>
      </c>
      <c r="F355" s="47"/>
      <c r="G355" s="47"/>
      <c r="H355" s="47"/>
      <c r="I355" s="47"/>
    </row>
    <row r="356" spans="2:9" x14ac:dyDescent="0.4">
      <c r="B356" s="47" t="s">
        <v>5268</v>
      </c>
      <c r="C356" s="47"/>
      <c r="D356" s="47" t="s">
        <v>7124</v>
      </c>
      <c r="E356" s="47" t="s">
        <v>5267</v>
      </c>
      <c r="F356" s="47"/>
      <c r="G356" s="47"/>
      <c r="H356" s="47"/>
      <c r="I356" s="47"/>
    </row>
    <row r="357" spans="2:9" x14ac:dyDescent="0.4">
      <c r="B357" s="47" t="s">
        <v>4601</v>
      </c>
      <c r="C357" s="47"/>
      <c r="D357" s="47" t="s">
        <v>7124</v>
      </c>
      <c r="E357" s="47" t="s">
        <v>5269</v>
      </c>
      <c r="F357" s="47"/>
      <c r="G357" s="47"/>
      <c r="H357" s="47"/>
      <c r="I357" s="47"/>
    </row>
    <row r="358" spans="2:9" x14ac:dyDescent="0.4">
      <c r="B358" s="47" t="s">
        <v>5271</v>
      </c>
      <c r="C358" s="47"/>
      <c r="D358" s="47" t="s">
        <v>7124</v>
      </c>
      <c r="E358" s="47" t="s">
        <v>838</v>
      </c>
      <c r="F358" s="47"/>
      <c r="G358" s="47"/>
      <c r="H358" s="47"/>
      <c r="I358" s="47"/>
    </row>
    <row r="359" spans="2:9" x14ac:dyDescent="0.4">
      <c r="B359" s="47" t="s">
        <v>5271</v>
      </c>
      <c r="C359" s="47"/>
      <c r="D359" s="47" t="s">
        <v>7124</v>
      </c>
      <c r="E359" s="47" t="s">
        <v>5272</v>
      </c>
      <c r="F359" s="47"/>
      <c r="G359" s="47"/>
      <c r="H359" s="47"/>
      <c r="I359" s="47"/>
    </row>
    <row r="360" spans="2:9" x14ac:dyDescent="0.4">
      <c r="B360" s="47" t="s">
        <v>5271</v>
      </c>
      <c r="C360" s="47"/>
      <c r="D360" s="47" t="s">
        <v>7124</v>
      </c>
      <c r="E360" s="47" t="s">
        <v>1582</v>
      </c>
      <c r="F360" s="47"/>
      <c r="G360" s="47"/>
      <c r="H360" s="47"/>
      <c r="I360" s="47"/>
    </row>
    <row r="361" spans="2:9" x14ac:dyDescent="0.4">
      <c r="B361" s="47" t="s">
        <v>2963</v>
      </c>
      <c r="C361" s="47"/>
      <c r="D361" s="47" t="s">
        <v>7124</v>
      </c>
      <c r="E361" s="47" t="s">
        <v>5274</v>
      </c>
      <c r="F361" s="47"/>
      <c r="G361" s="47"/>
      <c r="H361" s="47"/>
      <c r="I361" s="47"/>
    </row>
    <row r="362" spans="2:9" x14ac:dyDescent="0.4">
      <c r="B362" s="47" t="s">
        <v>2963</v>
      </c>
      <c r="C362" s="47"/>
      <c r="D362" s="47" t="s">
        <v>7124</v>
      </c>
      <c r="E362" s="47" t="s">
        <v>5276</v>
      </c>
      <c r="F362" s="47"/>
      <c r="G362" s="47"/>
      <c r="H362" s="47"/>
      <c r="I362" s="47"/>
    </row>
    <row r="363" spans="2:9" x14ac:dyDescent="0.4">
      <c r="B363" s="47" t="s">
        <v>5281</v>
      </c>
      <c r="C363" s="47"/>
      <c r="D363" s="47" t="s">
        <v>7124</v>
      </c>
      <c r="E363" s="47" t="s">
        <v>5279</v>
      </c>
      <c r="F363" s="47"/>
      <c r="G363" s="47"/>
      <c r="H363" s="47"/>
      <c r="I363" s="47"/>
    </row>
    <row r="364" spans="2:9" x14ac:dyDescent="0.4">
      <c r="B364" s="47" t="s">
        <v>5281</v>
      </c>
      <c r="C364" s="47"/>
      <c r="D364" s="47" t="s">
        <v>7124</v>
      </c>
      <c r="E364" s="47" t="s">
        <v>5282</v>
      </c>
      <c r="F364" s="47"/>
      <c r="G364" s="47"/>
      <c r="H364" s="47"/>
      <c r="I364" s="47"/>
    </row>
    <row r="365" spans="2:9" x14ac:dyDescent="0.4">
      <c r="B365" s="47" t="s">
        <v>2194</v>
      </c>
      <c r="C365" s="47"/>
      <c r="D365" s="47" t="s">
        <v>7124</v>
      </c>
      <c r="E365" s="47" t="s">
        <v>2739</v>
      </c>
      <c r="F365" s="47"/>
      <c r="G365" s="47"/>
      <c r="H365" s="47"/>
      <c r="I365" s="47"/>
    </row>
    <row r="366" spans="2:9" x14ac:dyDescent="0.4">
      <c r="B366" s="47" t="s">
        <v>5284</v>
      </c>
      <c r="C366" s="47"/>
      <c r="D366" s="47" t="s">
        <v>7124</v>
      </c>
      <c r="E366" s="47" t="s">
        <v>5283</v>
      </c>
      <c r="F366" s="47"/>
      <c r="G366" s="47"/>
      <c r="H366" s="47"/>
      <c r="I366" s="47"/>
    </row>
    <row r="367" spans="2:9" x14ac:dyDescent="0.4">
      <c r="B367" s="47" t="s">
        <v>5287</v>
      </c>
      <c r="C367" s="47"/>
      <c r="D367" s="47" t="s">
        <v>7124</v>
      </c>
      <c r="E367" s="47" t="s">
        <v>5285</v>
      </c>
      <c r="F367" s="47"/>
      <c r="G367" s="47"/>
      <c r="H367" s="47"/>
      <c r="I367" s="47"/>
    </row>
    <row r="368" spans="2:9" x14ac:dyDescent="0.4">
      <c r="B368" s="47" t="s">
        <v>5292</v>
      </c>
      <c r="C368" s="47"/>
      <c r="D368" s="47" t="s">
        <v>7124</v>
      </c>
      <c r="E368" s="47" t="s">
        <v>5289</v>
      </c>
      <c r="F368" s="47"/>
      <c r="G368" s="47"/>
      <c r="H368" s="47"/>
      <c r="I368" s="47"/>
    </row>
    <row r="369" spans="2:9" x14ac:dyDescent="0.4">
      <c r="B369" s="47" t="s">
        <v>5293</v>
      </c>
      <c r="C369" s="47"/>
      <c r="D369" s="47" t="s">
        <v>7124</v>
      </c>
      <c r="E369" s="47" t="s">
        <v>2858</v>
      </c>
      <c r="F369" s="47"/>
      <c r="G369" s="47"/>
      <c r="H369" s="47"/>
      <c r="I369" s="47"/>
    </row>
    <row r="370" spans="2:9" x14ac:dyDescent="0.4">
      <c r="B370" s="47" t="s">
        <v>5295</v>
      </c>
      <c r="C370" s="47"/>
      <c r="D370" s="47" t="s">
        <v>7124</v>
      </c>
      <c r="E370" s="47" t="s">
        <v>1684</v>
      </c>
      <c r="F370" s="47"/>
      <c r="G370" s="47"/>
      <c r="H370" s="47"/>
      <c r="I370" s="47"/>
    </row>
    <row r="371" spans="2:9" x14ac:dyDescent="0.4">
      <c r="B371" s="47" t="s">
        <v>5295</v>
      </c>
      <c r="C371" s="47"/>
      <c r="D371" s="47" t="s">
        <v>7124</v>
      </c>
      <c r="E371" s="47" t="s">
        <v>5297</v>
      </c>
      <c r="F371" s="47"/>
      <c r="G371" s="47"/>
      <c r="H371" s="47"/>
      <c r="I371" s="47"/>
    </row>
    <row r="372" spans="2:9" x14ac:dyDescent="0.4">
      <c r="B372" s="47" t="s">
        <v>5299</v>
      </c>
      <c r="C372" s="47"/>
      <c r="D372" s="47" t="s">
        <v>7124</v>
      </c>
      <c r="E372" s="47" t="s">
        <v>5298</v>
      </c>
      <c r="F372" s="47"/>
      <c r="G372" s="47"/>
      <c r="H372" s="47"/>
      <c r="I372" s="47"/>
    </row>
    <row r="373" spans="2:9" x14ac:dyDescent="0.4">
      <c r="B373" s="47" t="s">
        <v>5299</v>
      </c>
      <c r="C373" s="47"/>
      <c r="D373" s="47" t="s">
        <v>7124</v>
      </c>
      <c r="E373" s="47" t="s">
        <v>2310</v>
      </c>
      <c r="F373" s="47"/>
      <c r="G373" s="47"/>
      <c r="H373" s="47"/>
      <c r="I373" s="47"/>
    </row>
    <row r="374" spans="2:9" x14ac:dyDescent="0.4">
      <c r="B374" s="47" t="s">
        <v>5301</v>
      </c>
      <c r="C374" s="47"/>
      <c r="D374" s="47" t="s">
        <v>7124</v>
      </c>
      <c r="E374" s="47" t="s">
        <v>5300</v>
      </c>
      <c r="F374" s="47"/>
      <c r="G374" s="47"/>
      <c r="H374" s="47"/>
      <c r="I374" s="47"/>
    </row>
    <row r="375" spans="2:9" x14ac:dyDescent="0.4">
      <c r="B375" s="47" t="s">
        <v>5301</v>
      </c>
      <c r="C375" s="47"/>
      <c r="D375" s="47" t="s">
        <v>7124</v>
      </c>
      <c r="E375" s="47" t="s">
        <v>5303</v>
      </c>
      <c r="F375" s="47"/>
      <c r="G375" s="47"/>
      <c r="H375" s="47"/>
      <c r="I375" s="47"/>
    </row>
    <row r="376" spans="2:9" x14ac:dyDescent="0.4">
      <c r="B376" s="47" t="s">
        <v>5306</v>
      </c>
      <c r="C376" s="47"/>
      <c r="D376" s="47" t="s">
        <v>7124</v>
      </c>
      <c r="E376" s="47" t="s">
        <v>5304</v>
      </c>
      <c r="F376" s="47"/>
      <c r="G376" s="47"/>
      <c r="H376" s="47"/>
      <c r="I376" s="47"/>
    </row>
    <row r="377" spans="2:9" x14ac:dyDescent="0.4">
      <c r="B377" s="47" t="s">
        <v>5306</v>
      </c>
      <c r="C377" s="47"/>
      <c r="D377" s="47" t="s">
        <v>7124</v>
      </c>
      <c r="E377" s="47" t="s">
        <v>5307</v>
      </c>
      <c r="F377" s="47"/>
      <c r="G377" s="47"/>
      <c r="H377" s="47"/>
      <c r="I377" s="47"/>
    </row>
    <row r="378" spans="2:9" x14ac:dyDescent="0.4">
      <c r="B378" s="47" t="s">
        <v>5175</v>
      </c>
      <c r="C378" s="47"/>
      <c r="D378" s="47" t="s">
        <v>7124</v>
      </c>
      <c r="E378" s="47" t="s">
        <v>18</v>
      </c>
      <c r="F378" s="47"/>
      <c r="G378" s="47"/>
      <c r="H378" s="47"/>
      <c r="I378" s="47"/>
    </row>
    <row r="379" spans="2:9" x14ac:dyDescent="0.4">
      <c r="B379" s="47" t="s">
        <v>5175</v>
      </c>
      <c r="C379" s="47"/>
      <c r="D379" s="47" t="s">
        <v>7124</v>
      </c>
      <c r="E379" s="47" t="s">
        <v>5308</v>
      </c>
      <c r="F379" s="47"/>
      <c r="G379" s="47"/>
      <c r="H379" s="47"/>
      <c r="I379" s="47"/>
    </row>
    <row r="380" spans="2:9" x14ac:dyDescent="0.4">
      <c r="B380" s="47" t="s">
        <v>5309</v>
      </c>
      <c r="C380" s="47"/>
      <c r="D380" s="47" t="s">
        <v>7124</v>
      </c>
      <c r="E380" s="47" t="s">
        <v>3587</v>
      </c>
      <c r="F380" s="47"/>
      <c r="G380" s="47"/>
      <c r="H380" s="47"/>
      <c r="I380" s="47"/>
    </row>
    <row r="381" spans="2:9" x14ac:dyDescent="0.4">
      <c r="B381" s="47" t="s">
        <v>5273</v>
      </c>
      <c r="C381" s="47"/>
      <c r="D381" s="47" t="s">
        <v>7124</v>
      </c>
      <c r="E381" s="47" t="s">
        <v>3652</v>
      </c>
      <c r="F381" s="47"/>
      <c r="G381" s="47"/>
      <c r="H381" s="47"/>
      <c r="I381" s="47"/>
    </row>
    <row r="382" spans="2:9" x14ac:dyDescent="0.4">
      <c r="B382" s="47" t="s">
        <v>3291</v>
      </c>
      <c r="C382" s="47"/>
      <c r="D382" s="47" t="s">
        <v>7124</v>
      </c>
      <c r="E382" s="47" t="s">
        <v>5311</v>
      </c>
      <c r="F382" s="47"/>
      <c r="G382" s="47"/>
      <c r="H382" s="47"/>
      <c r="I382" s="47"/>
    </row>
    <row r="383" spans="2:9" x14ac:dyDescent="0.4">
      <c r="B383" s="47" t="s">
        <v>3291</v>
      </c>
      <c r="C383" s="47"/>
      <c r="D383" s="47" t="s">
        <v>7124</v>
      </c>
      <c r="E383" s="47" t="s">
        <v>5312</v>
      </c>
      <c r="F383" s="47"/>
      <c r="G383" s="47"/>
      <c r="H383" s="47"/>
      <c r="I383" s="47"/>
    </row>
    <row r="384" spans="2:9" x14ac:dyDescent="0.4">
      <c r="B384" s="47" t="s">
        <v>3094</v>
      </c>
      <c r="C384" s="47"/>
      <c r="D384" s="47" t="s">
        <v>7124</v>
      </c>
      <c r="E384" s="47" t="s">
        <v>5315</v>
      </c>
      <c r="F384" s="47"/>
      <c r="G384" s="47"/>
      <c r="H384" s="47"/>
      <c r="I384" s="47"/>
    </row>
    <row r="385" spans="2:9" x14ac:dyDescent="0.4">
      <c r="B385" s="47" t="s">
        <v>3094</v>
      </c>
      <c r="C385" s="47"/>
      <c r="D385" s="47" t="s">
        <v>7124</v>
      </c>
      <c r="E385" s="47" t="s">
        <v>5316</v>
      </c>
      <c r="F385" s="47"/>
      <c r="G385" s="47"/>
      <c r="H385" s="47"/>
      <c r="I385" s="47"/>
    </row>
    <row r="386" spans="2:9" x14ac:dyDescent="0.4">
      <c r="B386" s="47" t="s">
        <v>3094</v>
      </c>
      <c r="C386" s="47"/>
      <c r="D386" s="47" t="s">
        <v>7124</v>
      </c>
      <c r="E386" s="47" t="s">
        <v>5317</v>
      </c>
      <c r="F386" s="47"/>
      <c r="G386" s="47"/>
      <c r="H386" s="47"/>
      <c r="I386" s="47"/>
    </row>
    <row r="387" spans="2:9" x14ac:dyDescent="0.4">
      <c r="B387" s="47" t="s">
        <v>5319</v>
      </c>
      <c r="C387" s="47"/>
      <c r="D387" s="47" t="s">
        <v>7124</v>
      </c>
      <c r="E387" s="47" t="s">
        <v>5318</v>
      </c>
      <c r="F387" s="47"/>
      <c r="G387" s="47"/>
      <c r="H387" s="47"/>
      <c r="I387" s="47"/>
    </row>
    <row r="388" spans="2:9" x14ac:dyDescent="0.4">
      <c r="B388" s="47" t="s">
        <v>5319</v>
      </c>
      <c r="C388" s="47"/>
      <c r="D388" s="47" t="s">
        <v>7124</v>
      </c>
      <c r="E388" s="47" t="s">
        <v>5006</v>
      </c>
      <c r="F388" s="47"/>
      <c r="G388" s="47"/>
      <c r="H388" s="47"/>
      <c r="I388" s="47"/>
    </row>
    <row r="389" spans="2:9" x14ac:dyDescent="0.4">
      <c r="B389" s="47" t="s">
        <v>5320</v>
      </c>
      <c r="C389" s="47"/>
      <c r="D389" s="47" t="s">
        <v>7124</v>
      </c>
      <c r="E389" s="47" t="s">
        <v>3947</v>
      </c>
      <c r="F389" s="47"/>
      <c r="G389" s="47"/>
      <c r="H389" s="47"/>
      <c r="I389" s="47"/>
    </row>
    <row r="390" spans="2:9" x14ac:dyDescent="0.4">
      <c r="B390" s="47" t="s">
        <v>5320</v>
      </c>
      <c r="C390" s="47"/>
      <c r="D390" s="47" t="s">
        <v>7124</v>
      </c>
      <c r="E390" s="47" t="s">
        <v>5321</v>
      </c>
      <c r="F390" s="47"/>
      <c r="G390" s="47"/>
      <c r="H390" s="47"/>
      <c r="I390" s="47"/>
    </row>
    <row r="391" spans="2:9" x14ac:dyDescent="0.4">
      <c r="B391" s="47" t="s">
        <v>5324</v>
      </c>
      <c r="C391" s="47"/>
      <c r="D391" s="47" t="s">
        <v>7124</v>
      </c>
      <c r="E391" s="47" t="s">
        <v>5323</v>
      </c>
      <c r="F391" s="47"/>
      <c r="G391" s="47"/>
      <c r="H391" s="47"/>
      <c r="I391" s="47"/>
    </row>
    <row r="392" spans="2:9" x14ac:dyDescent="0.4">
      <c r="B392" s="47" t="s">
        <v>5324</v>
      </c>
      <c r="C392" s="47"/>
      <c r="D392" s="47" t="s">
        <v>7124</v>
      </c>
      <c r="E392" s="47" t="s">
        <v>5328</v>
      </c>
      <c r="F392" s="47"/>
      <c r="G392" s="47"/>
      <c r="H392" s="47"/>
      <c r="I392" s="47"/>
    </row>
    <row r="393" spans="2:9" x14ac:dyDescent="0.4">
      <c r="B393" s="47" t="s">
        <v>5331</v>
      </c>
      <c r="C393" s="47"/>
      <c r="D393" s="47" t="s">
        <v>7124</v>
      </c>
      <c r="E393" s="47" t="s">
        <v>5330</v>
      </c>
      <c r="F393" s="47"/>
      <c r="G393" s="47"/>
      <c r="H393" s="47"/>
      <c r="I393" s="47"/>
    </row>
    <row r="394" spans="2:9" x14ac:dyDescent="0.4">
      <c r="B394" s="47" t="s">
        <v>5333</v>
      </c>
      <c r="C394" s="47"/>
      <c r="D394" s="47" t="s">
        <v>7124</v>
      </c>
      <c r="E394" s="47" t="s">
        <v>922</v>
      </c>
      <c r="F394" s="47"/>
      <c r="G394" s="47"/>
      <c r="H394" s="47"/>
      <c r="I394" s="47"/>
    </row>
    <row r="395" spans="2:9" x14ac:dyDescent="0.4">
      <c r="B395" s="47" t="s">
        <v>5333</v>
      </c>
      <c r="C395" s="47"/>
      <c r="D395" s="47" t="s">
        <v>7124</v>
      </c>
      <c r="E395" s="47" t="s">
        <v>5334</v>
      </c>
      <c r="F395" s="47"/>
      <c r="G395" s="47"/>
      <c r="H395" s="47"/>
      <c r="I395" s="47"/>
    </row>
    <row r="396" spans="2:9" x14ac:dyDescent="0.4">
      <c r="B396" s="47" t="s">
        <v>4449</v>
      </c>
      <c r="C396" s="47"/>
      <c r="D396" s="47" t="s">
        <v>7124</v>
      </c>
      <c r="E396" s="47" t="s">
        <v>5042</v>
      </c>
      <c r="F396" s="47"/>
      <c r="G396" s="47"/>
      <c r="H396" s="47"/>
      <c r="I396" s="47"/>
    </row>
    <row r="397" spans="2:9" x14ac:dyDescent="0.4">
      <c r="B397" s="47" t="s">
        <v>5336</v>
      </c>
      <c r="C397" s="47"/>
      <c r="D397" s="47" t="s">
        <v>7124</v>
      </c>
      <c r="E397" s="47" t="s">
        <v>5335</v>
      </c>
      <c r="F397" s="47"/>
      <c r="G397" s="47"/>
      <c r="H397" s="47"/>
      <c r="I397" s="47"/>
    </row>
    <row r="398" spans="2:9" x14ac:dyDescent="0.4">
      <c r="B398" s="47" t="s">
        <v>5339</v>
      </c>
      <c r="C398" s="47"/>
      <c r="D398" s="47" t="s">
        <v>7124</v>
      </c>
      <c r="E398" s="47" t="s">
        <v>5338</v>
      </c>
      <c r="F398" s="47"/>
      <c r="G398" s="47"/>
      <c r="H398" s="47"/>
      <c r="I398" s="47"/>
    </row>
    <row r="399" spans="2:9" x14ac:dyDescent="0.4">
      <c r="B399" s="47" t="s">
        <v>5339</v>
      </c>
      <c r="C399" s="47"/>
      <c r="D399" s="47" t="s">
        <v>7124</v>
      </c>
      <c r="E399" s="47" t="s">
        <v>5341</v>
      </c>
      <c r="F399" s="47"/>
      <c r="G399" s="47"/>
      <c r="H399" s="47"/>
      <c r="I399" s="47"/>
    </row>
    <row r="400" spans="2:9" x14ac:dyDescent="0.4">
      <c r="B400" s="47" t="s">
        <v>1379</v>
      </c>
      <c r="C400" s="47"/>
      <c r="D400" s="47" t="s">
        <v>7124</v>
      </c>
      <c r="E400" s="47" t="s">
        <v>5342</v>
      </c>
      <c r="F400" s="47"/>
      <c r="G400" s="47"/>
      <c r="H400" s="47"/>
      <c r="I400" s="47"/>
    </row>
    <row r="401" spans="2:9" x14ac:dyDescent="0.4">
      <c r="B401" s="47" t="s">
        <v>1589</v>
      </c>
      <c r="C401" s="47"/>
      <c r="D401" s="47" t="s">
        <v>7124</v>
      </c>
      <c r="E401" s="47" t="s">
        <v>1120</v>
      </c>
      <c r="F401" s="47"/>
      <c r="G401" s="47"/>
      <c r="H401" s="47"/>
      <c r="I401" s="47"/>
    </row>
    <row r="402" spans="2:9" x14ac:dyDescent="0.4">
      <c r="B402" s="47" t="s">
        <v>1638</v>
      </c>
      <c r="C402" s="47"/>
      <c r="D402" s="47" t="s">
        <v>7124</v>
      </c>
      <c r="E402" s="47" t="s">
        <v>5344</v>
      </c>
      <c r="F402" s="47"/>
      <c r="G402" s="47"/>
      <c r="H402" s="47"/>
      <c r="I402" s="47"/>
    </row>
    <row r="403" spans="2:9" x14ac:dyDescent="0.4">
      <c r="B403" s="47" t="s">
        <v>5346</v>
      </c>
      <c r="C403" s="47"/>
      <c r="D403" s="47" t="s">
        <v>7124</v>
      </c>
      <c r="E403" s="47" t="s">
        <v>5345</v>
      </c>
      <c r="F403" s="47"/>
      <c r="G403" s="47"/>
      <c r="H403" s="47"/>
      <c r="I403" s="47"/>
    </row>
    <row r="404" spans="2:9" x14ac:dyDescent="0.4">
      <c r="B404" s="47" t="s">
        <v>5348</v>
      </c>
      <c r="C404" s="47"/>
      <c r="D404" s="47" t="s">
        <v>7124</v>
      </c>
      <c r="E404" s="47" t="s">
        <v>4170</v>
      </c>
      <c r="F404" s="47"/>
      <c r="G404" s="47"/>
      <c r="H404" s="47"/>
      <c r="I404" s="47"/>
    </row>
    <row r="405" spans="2:9" x14ac:dyDescent="0.4">
      <c r="B405" s="47" t="s">
        <v>5348</v>
      </c>
      <c r="C405" s="47"/>
      <c r="D405" s="47" t="s">
        <v>7124</v>
      </c>
      <c r="E405" s="47" t="s">
        <v>5349</v>
      </c>
      <c r="F405" s="47"/>
      <c r="G405" s="47"/>
      <c r="H405" s="47"/>
      <c r="I405" s="47"/>
    </row>
    <row r="406" spans="2:9" x14ac:dyDescent="0.4">
      <c r="B406" s="47" t="s">
        <v>5348</v>
      </c>
      <c r="C406" s="47"/>
      <c r="D406" s="47" t="s">
        <v>7124</v>
      </c>
      <c r="E406" s="47" t="s">
        <v>4798</v>
      </c>
      <c r="F406" s="47"/>
      <c r="G406" s="47"/>
      <c r="H406" s="47"/>
      <c r="I406" s="47"/>
    </row>
    <row r="407" spans="2:9" x14ac:dyDescent="0.4">
      <c r="B407" s="47" t="s">
        <v>732</v>
      </c>
      <c r="C407" s="47"/>
      <c r="D407" s="47" t="s">
        <v>7124</v>
      </c>
      <c r="E407" s="47" t="s">
        <v>693</v>
      </c>
      <c r="F407" s="47"/>
      <c r="G407" s="47"/>
      <c r="H407" s="47"/>
      <c r="I407" s="47"/>
    </row>
    <row r="408" spans="2:9" x14ac:dyDescent="0.4">
      <c r="B408" s="47" t="s">
        <v>732</v>
      </c>
      <c r="C408" s="47"/>
      <c r="D408" s="47" t="s">
        <v>7124</v>
      </c>
      <c r="E408" s="47" t="s">
        <v>2784</v>
      </c>
      <c r="F408" s="47"/>
      <c r="G408" s="47"/>
      <c r="H408" s="47"/>
      <c r="I408" s="47"/>
    </row>
    <row r="409" spans="2:9" x14ac:dyDescent="0.4">
      <c r="B409" s="47" t="s">
        <v>732</v>
      </c>
      <c r="C409" s="47"/>
      <c r="D409" s="47" t="s">
        <v>7124</v>
      </c>
      <c r="E409" s="47" t="s">
        <v>6921</v>
      </c>
      <c r="F409" s="47"/>
      <c r="G409" s="47"/>
      <c r="H409" s="47"/>
      <c r="I409" s="47"/>
    </row>
    <row r="410" spans="2:9" x14ac:dyDescent="0.4">
      <c r="B410" s="47" t="s">
        <v>5350</v>
      </c>
      <c r="C410" s="47"/>
      <c r="D410" s="47" t="s">
        <v>7124</v>
      </c>
      <c r="E410" s="47" t="s">
        <v>1384</v>
      </c>
      <c r="F410" s="47"/>
      <c r="G410" s="47"/>
      <c r="H410" s="47"/>
      <c r="I410" s="47"/>
    </row>
    <row r="411" spans="2:9" x14ac:dyDescent="0.4">
      <c r="B411" s="47" t="s">
        <v>5350</v>
      </c>
      <c r="C411" s="47"/>
      <c r="D411" s="47" t="s">
        <v>7124</v>
      </c>
      <c r="E411" s="47" t="s">
        <v>5352</v>
      </c>
      <c r="F411" s="47"/>
      <c r="G411" s="47"/>
      <c r="H411" s="47"/>
      <c r="I411" s="47"/>
    </row>
    <row r="412" spans="2:9" x14ac:dyDescent="0.4">
      <c r="B412" s="47" t="s">
        <v>5350</v>
      </c>
      <c r="C412" s="47"/>
      <c r="D412" s="47" t="s">
        <v>7124</v>
      </c>
      <c r="E412" s="47" t="s">
        <v>2021</v>
      </c>
      <c r="F412" s="47"/>
      <c r="G412" s="47"/>
      <c r="H412" s="47"/>
      <c r="I412" s="47"/>
    </row>
    <row r="413" spans="2:9" x14ac:dyDescent="0.4">
      <c r="B413" s="47" t="s">
        <v>5356</v>
      </c>
      <c r="C413" s="47"/>
      <c r="D413" s="47" t="s">
        <v>7124</v>
      </c>
      <c r="E413" s="47" t="s">
        <v>5353</v>
      </c>
      <c r="F413" s="47"/>
      <c r="G413" s="47"/>
      <c r="H413" s="47"/>
      <c r="I413" s="47"/>
    </row>
    <row r="414" spans="2:9" x14ac:dyDescent="0.4">
      <c r="B414" s="47" t="s">
        <v>5357</v>
      </c>
      <c r="C414" s="47"/>
      <c r="D414" s="47" t="s">
        <v>7124</v>
      </c>
      <c r="E414" s="47" t="s">
        <v>4340</v>
      </c>
      <c r="F414" s="47"/>
      <c r="G414" s="47"/>
      <c r="H414" s="47"/>
      <c r="I414" s="47"/>
    </row>
    <row r="415" spans="2:9" x14ac:dyDescent="0.4">
      <c r="B415" s="47" t="s">
        <v>5357</v>
      </c>
      <c r="C415" s="47"/>
      <c r="D415" s="47" t="s">
        <v>7124</v>
      </c>
      <c r="E415" s="47" t="s">
        <v>5359</v>
      </c>
      <c r="F415" s="47"/>
      <c r="G415" s="47"/>
      <c r="H415" s="47"/>
      <c r="I415" s="47"/>
    </row>
    <row r="416" spans="2:9" x14ac:dyDescent="0.4">
      <c r="B416" s="47" t="s">
        <v>5357</v>
      </c>
      <c r="C416" s="47"/>
      <c r="D416" s="47" t="s">
        <v>7124</v>
      </c>
      <c r="E416" s="47" t="s">
        <v>2559</v>
      </c>
      <c r="F416" s="47"/>
      <c r="G416" s="47"/>
      <c r="H416" s="47"/>
      <c r="I416" s="47"/>
    </row>
    <row r="417" spans="2:9" x14ac:dyDescent="0.4">
      <c r="B417" s="47" t="s">
        <v>5357</v>
      </c>
      <c r="C417" s="47"/>
      <c r="D417" s="47" t="s">
        <v>7124</v>
      </c>
      <c r="E417" s="47" t="s">
        <v>6322</v>
      </c>
      <c r="F417" s="47"/>
      <c r="G417" s="47"/>
      <c r="H417" s="47"/>
      <c r="I417" s="47"/>
    </row>
    <row r="418" spans="2:9" x14ac:dyDescent="0.4">
      <c r="B418" s="47" t="s">
        <v>5362</v>
      </c>
      <c r="C418" s="47"/>
      <c r="D418" s="47" t="s">
        <v>7124</v>
      </c>
      <c r="E418" s="47" t="s">
        <v>5360</v>
      </c>
      <c r="F418" s="47"/>
      <c r="G418" s="47"/>
      <c r="H418" s="47"/>
      <c r="I418" s="47"/>
    </row>
    <row r="419" spans="2:9" x14ac:dyDescent="0.4">
      <c r="B419" s="47" t="s">
        <v>5362</v>
      </c>
      <c r="C419" s="47"/>
      <c r="D419" s="47" t="s">
        <v>7124</v>
      </c>
      <c r="E419" s="47" t="s">
        <v>5363</v>
      </c>
      <c r="F419" s="47"/>
      <c r="G419" s="47"/>
      <c r="H419" s="47"/>
      <c r="I419" s="47"/>
    </row>
    <row r="420" spans="2:9" x14ac:dyDescent="0.4">
      <c r="B420" s="47" t="s">
        <v>5366</v>
      </c>
      <c r="C420" s="47"/>
      <c r="D420" s="47" t="s">
        <v>7124</v>
      </c>
      <c r="E420" s="47" t="s">
        <v>22</v>
      </c>
      <c r="F420" s="47"/>
      <c r="G420" s="47"/>
      <c r="H420" s="47"/>
      <c r="I420" s="47"/>
    </row>
    <row r="421" spans="2:9" x14ac:dyDescent="0.4">
      <c r="B421" s="47" t="s">
        <v>5366</v>
      </c>
      <c r="C421" s="47"/>
      <c r="D421" s="47" t="s">
        <v>7124</v>
      </c>
      <c r="E421" s="47" t="s">
        <v>5367</v>
      </c>
      <c r="F421" s="47"/>
      <c r="G421" s="47"/>
      <c r="H421" s="47"/>
      <c r="I421" s="47"/>
    </row>
    <row r="422" spans="2:9" x14ac:dyDescent="0.4">
      <c r="B422" s="47" t="s">
        <v>5366</v>
      </c>
      <c r="C422" s="47"/>
      <c r="D422" s="47" t="s">
        <v>7124</v>
      </c>
      <c r="E422" s="47" t="s">
        <v>2352</v>
      </c>
      <c r="F422" s="47"/>
      <c r="G422" s="47"/>
      <c r="H422" s="47"/>
      <c r="I422" s="47"/>
    </row>
    <row r="423" spans="2:9" x14ac:dyDescent="0.4">
      <c r="B423" s="47" t="s">
        <v>5369</v>
      </c>
      <c r="C423" s="47"/>
      <c r="D423" s="47" t="s">
        <v>7124</v>
      </c>
      <c r="E423" s="47" t="s">
        <v>5368</v>
      </c>
      <c r="F423" s="47"/>
      <c r="G423" s="47"/>
      <c r="H423" s="47"/>
      <c r="I423" s="47"/>
    </row>
    <row r="424" spans="2:9" x14ac:dyDescent="0.4">
      <c r="B424" s="47" t="s">
        <v>5373</v>
      </c>
      <c r="C424" s="47"/>
      <c r="D424" s="47" t="s">
        <v>7124</v>
      </c>
      <c r="E424" s="47" t="s">
        <v>5372</v>
      </c>
      <c r="F424" s="47"/>
      <c r="G424" s="47"/>
      <c r="H424" s="47"/>
      <c r="I424" s="47"/>
    </row>
    <row r="425" spans="2:9" x14ac:dyDescent="0.4">
      <c r="B425" s="47" t="s">
        <v>5374</v>
      </c>
      <c r="C425" s="47"/>
      <c r="D425" s="47" t="s">
        <v>7124</v>
      </c>
      <c r="E425" s="47" t="s">
        <v>3481</v>
      </c>
      <c r="F425" s="47"/>
      <c r="G425" s="47"/>
      <c r="H425" s="47"/>
      <c r="I425" s="47"/>
    </row>
    <row r="426" spans="2:9" x14ac:dyDescent="0.4">
      <c r="B426" s="47" t="s">
        <v>5377</v>
      </c>
      <c r="C426" s="47"/>
      <c r="D426" s="47" t="s">
        <v>7124</v>
      </c>
      <c r="E426" s="47" t="s">
        <v>5376</v>
      </c>
      <c r="F426" s="47"/>
      <c r="G426" s="47"/>
      <c r="H426" s="47"/>
      <c r="I426" s="47"/>
    </row>
    <row r="427" spans="2:9" x14ac:dyDescent="0.4">
      <c r="B427" s="47" t="s">
        <v>5377</v>
      </c>
      <c r="C427" s="47"/>
      <c r="D427" s="47" t="s">
        <v>7124</v>
      </c>
      <c r="E427" s="47" t="s">
        <v>1634</v>
      </c>
      <c r="F427" s="47"/>
      <c r="G427" s="47"/>
      <c r="H427" s="47"/>
      <c r="I427" s="47"/>
    </row>
    <row r="428" spans="2:9" x14ac:dyDescent="0.4">
      <c r="B428" s="47" t="s">
        <v>5377</v>
      </c>
      <c r="C428" s="47"/>
      <c r="D428" s="47" t="s">
        <v>7124</v>
      </c>
      <c r="E428" s="47" t="s">
        <v>4532</v>
      </c>
      <c r="F428" s="47"/>
      <c r="G428" s="47"/>
      <c r="H428" s="47"/>
      <c r="I428" s="47"/>
    </row>
    <row r="429" spans="2:9" x14ac:dyDescent="0.4">
      <c r="B429" s="47" t="s">
        <v>5380</v>
      </c>
      <c r="C429" s="47"/>
      <c r="D429" s="47" t="s">
        <v>7124</v>
      </c>
      <c r="E429" s="47" t="s">
        <v>5379</v>
      </c>
      <c r="F429" s="47"/>
      <c r="G429" s="47"/>
      <c r="H429" s="47"/>
      <c r="I429" s="47"/>
    </row>
    <row r="430" spans="2:9" x14ac:dyDescent="0.4">
      <c r="B430" s="47" t="s">
        <v>1127</v>
      </c>
      <c r="C430" s="47"/>
      <c r="D430" s="47" t="s">
        <v>7124</v>
      </c>
      <c r="E430" s="47" t="s">
        <v>5383</v>
      </c>
      <c r="F430" s="47"/>
      <c r="G430" s="47"/>
      <c r="H430" s="47"/>
      <c r="I430" s="47"/>
    </row>
    <row r="431" spans="2:9" x14ac:dyDescent="0.4">
      <c r="B431" s="47" t="s">
        <v>5384</v>
      </c>
      <c r="C431" s="47"/>
      <c r="D431" s="47" t="s">
        <v>7124</v>
      </c>
      <c r="E431" s="47" t="s">
        <v>5186</v>
      </c>
      <c r="F431" s="47"/>
      <c r="G431" s="47"/>
      <c r="H431" s="47"/>
      <c r="I431" s="47"/>
    </row>
    <row r="432" spans="2:9" x14ac:dyDescent="0.4">
      <c r="B432" s="47" t="s">
        <v>5388</v>
      </c>
      <c r="C432" s="47"/>
      <c r="D432" s="47" t="s">
        <v>7124</v>
      </c>
      <c r="E432" s="47" t="s">
        <v>5387</v>
      </c>
      <c r="F432" s="47"/>
      <c r="G432" s="47"/>
      <c r="H432" s="47"/>
      <c r="I432" s="47"/>
    </row>
    <row r="433" spans="2:9" x14ac:dyDescent="0.4">
      <c r="B433" s="47" t="s">
        <v>5392</v>
      </c>
      <c r="C433" s="47"/>
      <c r="D433" s="47" t="s">
        <v>7124</v>
      </c>
      <c r="E433" s="47" t="s">
        <v>5391</v>
      </c>
      <c r="F433" s="47"/>
      <c r="G433" s="47"/>
      <c r="H433" s="47"/>
      <c r="I433" s="47"/>
    </row>
    <row r="434" spans="2:9" x14ac:dyDescent="0.4">
      <c r="B434" s="47" t="s">
        <v>5392</v>
      </c>
      <c r="C434" s="47"/>
      <c r="D434" s="47" t="s">
        <v>7124</v>
      </c>
      <c r="E434" s="47" t="s">
        <v>5224</v>
      </c>
      <c r="F434" s="47"/>
      <c r="G434" s="47"/>
      <c r="H434" s="47"/>
      <c r="I434" s="47"/>
    </row>
    <row r="435" spans="2:9" x14ac:dyDescent="0.4">
      <c r="B435" s="47" t="s">
        <v>5394</v>
      </c>
      <c r="C435" s="47"/>
      <c r="D435" s="47" t="s">
        <v>7124</v>
      </c>
      <c r="E435" s="47" t="s">
        <v>5393</v>
      </c>
      <c r="F435" s="47"/>
      <c r="G435" s="47"/>
      <c r="H435" s="47"/>
      <c r="I435" s="47"/>
    </row>
    <row r="436" spans="2:9" x14ac:dyDescent="0.4">
      <c r="B436" s="47" t="s">
        <v>5394</v>
      </c>
      <c r="C436" s="47"/>
      <c r="D436" s="47" t="s">
        <v>7124</v>
      </c>
      <c r="E436" s="47" t="s">
        <v>5395</v>
      </c>
      <c r="F436" s="47"/>
      <c r="G436" s="47"/>
      <c r="H436" s="47"/>
      <c r="I436" s="47"/>
    </row>
    <row r="437" spans="2:9" x14ac:dyDescent="0.4">
      <c r="B437" s="47" t="s">
        <v>5398</v>
      </c>
      <c r="C437" s="47"/>
      <c r="D437" s="47" t="s">
        <v>7124</v>
      </c>
      <c r="E437" s="47" t="s">
        <v>5396</v>
      </c>
      <c r="F437" s="47"/>
      <c r="G437" s="47"/>
      <c r="H437" s="47"/>
      <c r="I437" s="47"/>
    </row>
    <row r="438" spans="2:9" x14ac:dyDescent="0.4">
      <c r="B438" s="47" t="s">
        <v>5399</v>
      </c>
      <c r="C438" s="47"/>
      <c r="D438" s="47" t="s">
        <v>7124</v>
      </c>
      <c r="E438" s="47" t="s">
        <v>2953</v>
      </c>
      <c r="F438" s="47"/>
      <c r="G438" s="47"/>
      <c r="H438" s="47"/>
      <c r="I438" s="47"/>
    </row>
    <row r="439" spans="2:9" x14ac:dyDescent="0.4">
      <c r="B439" s="47" t="s">
        <v>5399</v>
      </c>
      <c r="C439" s="47"/>
      <c r="D439" s="47" t="s">
        <v>7124</v>
      </c>
      <c r="E439" s="47" t="s">
        <v>4353</v>
      </c>
      <c r="F439" s="47"/>
      <c r="G439" s="47"/>
      <c r="H439" s="47"/>
      <c r="I439" s="47"/>
    </row>
    <row r="440" spans="2:9" x14ac:dyDescent="0.4">
      <c r="B440" s="47" t="s">
        <v>5399</v>
      </c>
      <c r="C440" s="47"/>
      <c r="D440" s="47" t="s">
        <v>7124</v>
      </c>
      <c r="E440" s="47" t="s">
        <v>2645</v>
      </c>
      <c r="F440" s="47"/>
      <c r="G440" s="47"/>
      <c r="H440" s="47"/>
      <c r="I440" s="47"/>
    </row>
    <row r="441" spans="2:9" x14ac:dyDescent="0.4">
      <c r="B441" s="47" t="s">
        <v>2369</v>
      </c>
      <c r="C441" s="47"/>
      <c r="D441" s="47" t="s">
        <v>7124</v>
      </c>
      <c r="E441" s="47" t="s">
        <v>3261</v>
      </c>
      <c r="F441" s="47"/>
      <c r="G441" s="47"/>
      <c r="H441" s="47"/>
      <c r="I441" s="47"/>
    </row>
    <row r="442" spans="2:9" x14ac:dyDescent="0.4">
      <c r="B442" s="47" t="s">
        <v>2369</v>
      </c>
      <c r="C442" s="47"/>
      <c r="D442" s="47" t="s">
        <v>7124</v>
      </c>
      <c r="E442" s="47" t="s">
        <v>6922</v>
      </c>
      <c r="F442" s="47"/>
      <c r="G442" s="47"/>
      <c r="H442" s="47"/>
      <c r="I442" s="47"/>
    </row>
    <row r="443" spans="2:9" x14ac:dyDescent="0.4">
      <c r="B443" s="47" t="s">
        <v>4196</v>
      </c>
      <c r="C443" s="47"/>
      <c r="D443" s="47" t="s">
        <v>7124</v>
      </c>
      <c r="E443" s="47" t="s">
        <v>5400</v>
      </c>
      <c r="F443" s="47"/>
      <c r="G443" s="47"/>
      <c r="H443" s="47"/>
      <c r="I443" s="47"/>
    </row>
    <row r="444" spans="2:9" x14ac:dyDescent="0.4">
      <c r="B444" s="47" t="s">
        <v>4196</v>
      </c>
      <c r="C444" s="47"/>
      <c r="D444" s="47" t="s">
        <v>7124</v>
      </c>
      <c r="E444" s="47" t="s">
        <v>5401</v>
      </c>
      <c r="F444" s="47"/>
      <c r="G444" s="47"/>
      <c r="H444" s="47"/>
      <c r="I444" s="47"/>
    </row>
    <row r="445" spans="2:9" x14ac:dyDescent="0.4">
      <c r="B445" s="47" t="s">
        <v>5406</v>
      </c>
      <c r="C445" s="47"/>
      <c r="D445" s="47" t="s">
        <v>7124</v>
      </c>
      <c r="E445" s="47" t="s">
        <v>5402</v>
      </c>
      <c r="F445" s="47"/>
      <c r="G445" s="47"/>
      <c r="H445" s="47"/>
      <c r="I445" s="47"/>
    </row>
    <row r="446" spans="2:9" x14ac:dyDescent="0.4">
      <c r="B446" s="47" t="s">
        <v>1895</v>
      </c>
      <c r="C446" s="47"/>
      <c r="D446" s="47" t="s">
        <v>7124</v>
      </c>
      <c r="E446" s="47" t="s">
        <v>1912</v>
      </c>
      <c r="F446" s="47"/>
      <c r="G446" s="47"/>
      <c r="H446" s="47"/>
      <c r="I446" s="47"/>
    </row>
    <row r="447" spans="2:9" x14ac:dyDescent="0.4">
      <c r="B447" s="47" t="s">
        <v>5407</v>
      </c>
      <c r="C447" s="47"/>
      <c r="D447" s="47" t="s">
        <v>7124</v>
      </c>
      <c r="E447" s="47" t="s">
        <v>3823</v>
      </c>
      <c r="F447" s="47"/>
      <c r="G447" s="47"/>
      <c r="H447" s="47"/>
      <c r="I447" s="47"/>
    </row>
    <row r="448" spans="2:9" x14ac:dyDescent="0.4">
      <c r="B448" s="47" t="s">
        <v>5407</v>
      </c>
      <c r="C448" s="47"/>
      <c r="D448" s="47" t="s">
        <v>7124</v>
      </c>
      <c r="E448" s="47" t="s">
        <v>5408</v>
      </c>
      <c r="F448" s="47"/>
      <c r="G448" s="47"/>
      <c r="H448" s="47"/>
      <c r="I448" s="47"/>
    </row>
    <row r="449" spans="2:9" x14ac:dyDescent="0.4">
      <c r="B449" s="47" t="s">
        <v>2050</v>
      </c>
      <c r="C449" s="47"/>
      <c r="D449" s="47" t="s">
        <v>7124</v>
      </c>
      <c r="E449" s="47" t="s">
        <v>5409</v>
      </c>
      <c r="F449" s="47"/>
      <c r="G449" s="47"/>
      <c r="H449" s="47"/>
      <c r="I449" s="47"/>
    </row>
    <row r="450" spans="2:9" x14ac:dyDescent="0.4">
      <c r="B450" s="47" t="s">
        <v>5410</v>
      </c>
      <c r="C450" s="47"/>
      <c r="D450" s="47" t="s">
        <v>7124</v>
      </c>
      <c r="E450" s="47" t="s">
        <v>2623</v>
      </c>
      <c r="F450" s="47"/>
      <c r="G450" s="47"/>
      <c r="H450" s="47"/>
      <c r="I450" s="47"/>
    </row>
    <row r="451" spans="2:9" x14ac:dyDescent="0.4">
      <c r="B451" s="47" t="s">
        <v>5410</v>
      </c>
      <c r="C451" s="47"/>
      <c r="D451" s="47" t="s">
        <v>7124</v>
      </c>
      <c r="E451" s="47" t="s">
        <v>3025</v>
      </c>
      <c r="F451" s="47"/>
      <c r="G451" s="47"/>
      <c r="H451" s="47"/>
      <c r="I451" s="47"/>
    </row>
    <row r="452" spans="2:9" x14ac:dyDescent="0.4">
      <c r="B452" s="47" t="s">
        <v>5414</v>
      </c>
      <c r="C452" s="47"/>
      <c r="D452" s="47" t="s">
        <v>7124</v>
      </c>
      <c r="E452" s="47" t="s">
        <v>5411</v>
      </c>
      <c r="F452" s="47"/>
      <c r="G452" s="47"/>
      <c r="H452" s="47"/>
      <c r="I452" s="47"/>
    </row>
    <row r="453" spans="2:9" x14ac:dyDescent="0.4">
      <c r="B453" s="47" t="s">
        <v>5414</v>
      </c>
      <c r="C453" s="47"/>
      <c r="D453" s="47" t="s">
        <v>7124</v>
      </c>
      <c r="E453" s="47" t="s">
        <v>5416</v>
      </c>
      <c r="F453" s="47"/>
      <c r="G453" s="47"/>
      <c r="H453" s="47"/>
      <c r="I453" s="47"/>
    </row>
    <row r="454" spans="2:9" x14ac:dyDescent="0.4">
      <c r="B454" s="47" t="s">
        <v>5417</v>
      </c>
      <c r="C454" s="47"/>
      <c r="D454" s="47" t="s">
        <v>7124</v>
      </c>
      <c r="E454" s="47" t="s">
        <v>2887</v>
      </c>
      <c r="F454" s="47"/>
      <c r="G454" s="47"/>
      <c r="H454" s="47"/>
      <c r="I454" s="47"/>
    </row>
    <row r="455" spans="2:9" x14ac:dyDescent="0.4">
      <c r="B455" s="47" t="s">
        <v>4034</v>
      </c>
      <c r="C455" s="47"/>
      <c r="D455" s="47" t="s">
        <v>7124</v>
      </c>
      <c r="E455" s="47" t="s">
        <v>5418</v>
      </c>
      <c r="F455" s="47"/>
      <c r="G455" s="47"/>
      <c r="H455" s="47"/>
      <c r="I455" s="47"/>
    </row>
    <row r="456" spans="2:9" x14ac:dyDescent="0.4">
      <c r="B456" s="47" t="s">
        <v>5419</v>
      </c>
      <c r="C456" s="47"/>
      <c r="D456" s="47" t="s">
        <v>7124</v>
      </c>
      <c r="E456" s="47" t="s">
        <v>4547</v>
      </c>
      <c r="F456" s="47"/>
      <c r="G456" s="47"/>
      <c r="H456" s="47"/>
      <c r="I456" s="47"/>
    </row>
    <row r="457" spans="2:9" x14ac:dyDescent="0.4">
      <c r="B457" s="47" t="s">
        <v>5275</v>
      </c>
      <c r="C457" s="47"/>
      <c r="D457" s="47" t="s">
        <v>7124</v>
      </c>
      <c r="E457" s="47" t="s">
        <v>3798</v>
      </c>
      <c r="F457" s="47"/>
      <c r="G457" s="47"/>
      <c r="H457" s="47"/>
      <c r="I457" s="47"/>
    </row>
    <row r="458" spans="2:9" x14ac:dyDescent="0.4">
      <c r="B458" s="47" t="s">
        <v>5420</v>
      </c>
      <c r="C458" s="47"/>
      <c r="D458" s="47" t="s">
        <v>7124</v>
      </c>
      <c r="E458" s="47" t="s">
        <v>4525</v>
      </c>
      <c r="F458" s="47"/>
      <c r="G458" s="47"/>
      <c r="H458" s="47"/>
      <c r="I458" s="47"/>
    </row>
    <row r="459" spans="2:9" x14ac:dyDescent="0.4">
      <c r="B459" s="47" t="s">
        <v>5420</v>
      </c>
      <c r="C459" s="47"/>
      <c r="D459" s="47" t="s">
        <v>7124</v>
      </c>
      <c r="E459" s="47" t="s">
        <v>5422</v>
      </c>
      <c r="F459" s="47"/>
      <c r="G459" s="47"/>
      <c r="H459" s="47"/>
      <c r="I459" s="47"/>
    </row>
    <row r="460" spans="2:9" x14ac:dyDescent="0.4">
      <c r="B460" s="47" t="s">
        <v>2765</v>
      </c>
      <c r="C460" s="47"/>
      <c r="D460" s="47" t="s">
        <v>7124</v>
      </c>
      <c r="E460" s="47" t="s">
        <v>4464</v>
      </c>
      <c r="F460" s="47"/>
      <c r="G460" s="47"/>
      <c r="H460" s="47"/>
      <c r="I460" s="47"/>
    </row>
    <row r="461" spans="2:9" x14ac:dyDescent="0.4">
      <c r="B461" s="47" t="s">
        <v>5426</v>
      </c>
      <c r="C461" s="47"/>
      <c r="D461" s="47" t="s">
        <v>7124</v>
      </c>
      <c r="E461" s="47" t="s">
        <v>5424</v>
      </c>
      <c r="F461" s="47"/>
      <c r="G461" s="47"/>
      <c r="H461" s="47"/>
      <c r="I461" s="47"/>
    </row>
    <row r="462" spans="2:9" x14ac:dyDescent="0.4">
      <c r="B462" s="47" t="s">
        <v>5426</v>
      </c>
      <c r="C462" s="47"/>
      <c r="D462" s="47" t="s">
        <v>7124</v>
      </c>
      <c r="E462" s="47" t="s">
        <v>5427</v>
      </c>
      <c r="F462" s="47"/>
      <c r="G462" s="47"/>
      <c r="H462" s="47"/>
      <c r="I462" s="47"/>
    </row>
    <row r="463" spans="2:9" x14ac:dyDescent="0.4">
      <c r="B463" s="47" t="s">
        <v>5426</v>
      </c>
      <c r="C463" s="47"/>
      <c r="D463" s="47" t="s">
        <v>7124</v>
      </c>
      <c r="E463" s="47" t="s">
        <v>5428</v>
      </c>
      <c r="F463" s="47"/>
      <c r="G463" s="47"/>
      <c r="H463" s="47"/>
      <c r="I463" s="47"/>
    </row>
    <row r="464" spans="2:9" x14ac:dyDescent="0.4">
      <c r="B464" s="47" t="s">
        <v>4796</v>
      </c>
      <c r="C464" s="47"/>
      <c r="D464" s="47" t="s">
        <v>7124</v>
      </c>
      <c r="E464" s="47" t="s">
        <v>5429</v>
      </c>
      <c r="F464" s="47"/>
      <c r="G464" s="47"/>
      <c r="H464" s="47"/>
      <c r="I464" s="47"/>
    </row>
    <row r="465" spans="2:9" x14ac:dyDescent="0.4">
      <c r="B465" s="47" t="s">
        <v>4796</v>
      </c>
      <c r="C465" s="47"/>
      <c r="D465" s="47" t="s">
        <v>7124</v>
      </c>
      <c r="E465" s="47" t="s">
        <v>5430</v>
      </c>
      <c r="F465" s="47"/>
      <c r="G465" s="47"/>
      <c r="H465" s="47"/>
      <c r="I465" s="47"/>
    </row>
    <row r="466" spans="2:9" x14ac:dyDescent="0.4">
      <c r="B466" s="47" t="s">
        <v>357</v>
      </c>
      <c r="C466" s="47"/>
      <c r="D466" s="47" t="s">
        <v>7124</v>
      </c>
      <c r="E466" s="47" t="s">
        <v>5431</v>
      </c>
      <c r="F466" s="47"/>
      <c r="G466" s="47"/>
      <c r="H466" s="47"/>
      <c r="I466" s="47"/>
    </row>
    <row r="467" spans="2:9" x14ac:dyDescent="0.4">
      <c r="B467" s="47" t="s">
        <v>3697</v>
      </c>
      <c r="C467" s="47"/>
      <c r="D467" s="47" t="s">
        <v>7124</v>
      </c>
      <c r="E467" s="47" t="s">
        <v>4634</v>
      </c>
      <c r="F467" s="47"/>
      <c r="G467" s="47"/>
      <c r="H467" s="47"/>
      <c r="I467" s="47"/>
    </row>
    <row r="468" spans="2:9" x14ac:dyDescent="0.4">
      <c r="B468" s="47" t="s">
        <v>3697</v>
      </c>
      <c r="C468" s="47"/>
      <c r="D468" s="47" t="s">
        <v>7124</v>
      </c>
      <c r="E468" s="47" t="s">
        <v>5433</v>
      </c>
      <c r="F468" s="47"/>
      <c r="G468" s="47"/>
      <c r="H468" s="47"/>
      <c r="I468" s="47"/>
    </row>
    <row r="469" spans="2:9" x14ac:dyDescent="0.4">
      <c r="B469" s="47" t="s">
        <v>3697</v>
      </c>
      <c r="C469" s="47"/>
      <c r="D469" s="47" t="s">
        <v>7124</v>
      </c>
      <c r="E469" s="47" t="s">
        <v>5435</v>
      </c>
      <c r="F469" s="47"/>
      <c r="G469" s="47"/>
      <c r="H469" s="47"/>
      <c r="I469" s="47"/>
    </row>
    <row r="470" spans="2:9" x14ac:dyDescent="0.4">
      <c r="B470" s="47" t="s">
        <v>137</v>
      </c>
      <c r="C470" s="47"/>
      <c r="D470" s="47" t="s">
        <v>7124</v>
      </c>
      <c r="E470" s="47" t="s">
        <v>5436</v>
      </c>
      <c r="F470" s="47"/>
      <c r="G470" s="47"/>
      <c r="H470" s="47"/>
      <c r="I470" s="47"/>
    </row>
    <row r="471" spans="2:9" x14ac:dyDescent="0.4">
      <c r="B471" s="47" t="s">
        <v>1160</v>
      </c>
      <c r="C471" s="47"/>
      <c r="D471" s="47" t="s">
        <v>7124</v>
      </c>
      <c r="E471" s="47" t="s">
        <v>5171</v>
      </c>
      <c r="F471" s="47"/>
      <c r="G471" s="47"/>
      <c r="H471" s="47"/>
      <c r="I471" s="47"/>
    </row>
    <row r="472" spans="2:9" x14ac:dyDescent="0.4">
      <c r="B472" s="47" t="s">
        <v>5439</v>
      </c>
      <c r="C472" s="47"/>
      <c r="D472" s="47" t="s">
        <v>7124</v>
      </c>
      <c r="E472" s="47" t="s">
        <v>3438</v>
      </c>
      <c r="F472" s="47"/>
      <c r="G472" s="47"/>
      <c r="H472" s="47"/>
      <c r="I472" s="47"/>
    </row>
    <row r="473" spans="2:9" x14ac:dyDescent="0.4">
      <c r="B473" s="47" t="s">
        <v>5442</v>
      </c>
      <c r="C473" s="47"/>
      <c r="D473" s="47" t="s">
        <v>7124</v>
      </c>
      <c r="E473" s="47" t="s">
        <v>5440</v>
      </c>
      <c r="F473" s="47"/>
      <c r="G473" s="47"/>
      <c r="H473" s="47"/>
      <c r="I473" s="47"/>
    </row>
    <row r="474" spans="2:9" x14ac:dyDescent="0.4">
      <c r="B474" s="47" t="s">
        <v>5445</v>
      </c>
      <c r="C474" s="47"/>
      <c r="D474" s="47" t="s">
        <v>7124</v>
      </c>
      <c r="E474" s="47" t="s">
        <v>5444</v>
      </c>
      <c r="F474" s="47"/>
      <c r="G474" s="47"/>
      <c r="H474" s="47"/>
      <c r="I474" s="47"/>
    </row>
    <row r="475" spans="2:9" x14ac:dyDescent="0.4">
      <c r="B475" s="47" t="s">
        <v>5446</v>
      </c>
      <c r="C475" s="47"/>
      <c r="D475" s="47" t="s">
        <v>7124</v>
      </c>
      <c r="E475" s="47" t="s">
        <v>2311</v>
      </c>
      <c r="F475" s="47"/>
      <c r="G475" s="47"/>
      <c r="H475" s="47"/>
      <c r="I475" s="47"/>
    </row>
    <row r="476" spans="2:9" x14ac:dyDescent="0.4">
      <c r="B476" s="47" t="s">
        <v>5448</v>
      </c>
      <c r="C476" s="47"/>
      <c r="D476" s="47" t="s">
        <v>7124</v>
      </c>
      <c r="E476" s="47" t="s">
        <v>5447</v>
      </c>
      <c r="F476" s="47"/>
      <c r="G476" s="47"/>
      <c r="H476" s="47"/>
      <c r="I476" s="47"/>
    </row>
    <row r="477" spans="2:9" x14ac:dyDescent="0.4">
      <c r="B477" s="47" t="s">
        <v>5450</v>
      </c>
      <c r="C477" s="47"/>
      <c r="D477" s="47" t="s">
        <v>7124</v>
      </c>
      <c r="E477" s="47" t="s">
        <v>5449</v>
      </c>
      <c r="F477" s="47"/>
      <c r="G477" s="47"/>
      <c r="H477" s="47"/>
      <c r="I477" s="47"/>
    </row>
    <row r="478" spans="2:9" x14ac:dyDescent="0.4">
      <c r="B478" s="47" t="s">
        <v>5450</v>
      </c>
      <c r="C478" s="47"/>
      <c r="D478" s="47" t="s">
        <v>7124</v>
      </c>
      <c r="E478" s="47" t="s">
        <v>5451</v>
      </c>
      <c r="F478" s="47"/>
      <c r="G478" s="47"/>
      <c r="H478" s="47"/>
      <c r="I478" s="47"/>
    </row>
    <row r="479" spans="2:9" x14ac:dyDescent="0.4">
      <c r="B479" s="47" t="s">
        <v>1206</v>
      </c>
      <c r="C479" s="47"/>
      <c r="D479" s="47" t="s">
        <v>7124</v>
      </c>
      <c r="E479" s="47" t="s">
        <v>5452</v>
      </c>
      <c r="F479" s="47"/>
      <c r="G479" s="47"/>
      <c r="H479" s="47"/>
      <c r="I479" s="47"/>
    </row>
    <row r="480" spans="2:9" x14ac:dyDescent="0.4">
      <c r="B480" s="47" t="s">
        <v>3557</v>
      </c>
      <c r="C480" s="47"/>
      <c r="D480" s="47" t="s">
        <v>7124</v>
      </c>
      <c r="E480" s="47" t="s">
        <v>2103</v>
      </c>
      <c r="F480" s="47"/>
      <c r="G480" s="47"/>
      <c r="H480" s="47"/>
      <c r="I480" s="47"/>
    </row>
    <row r="481" spans="2:9" x14ac:dyDescent="0.4">
      <c r="B481" s="47" t="s">
        <v>1991</v>
      </c>
      <c r="C481" s="47"/>
      <c r="D481" s="47" t="s">
        <v>7124</v>
      </c>
      <c r="E481" s="47" t="s">
        <v>5453</v>
      </c>
      <c r="F481" s="47"/>
      <c r="G481" s="47"/>
      <c r="H481" s="47"/>
      <c r="I481" s="47"/>
    </row>
    <row r="482" spans="2:9" x14ac:dyDescent="0.4">
      <c r="B482" s="47" t="s">
        <v>5455</v>
      </c>
      <c r="C482" s="47"/>
      <c r="D482" s="47" t="s">
        <v>7124</v>
      </c>
      <c r="E482" s="47" t="s">
        <v>711</v>
      </c>
      <c r="F482" s="47"/>
      <c r="G482" s="47"/>
      <c r="H482" s="47"/>
      <c r="I482" s="47"/>
    </row>
    <row r="483" spans="2:9" x14ac:dyDescent="0.4">
      <c r="B483" s="47" t="s">
        <v>5455</v>
      </c>
      <c r="C483" s="47"/>
      <c r="D483" s="47" t="s">
        <v>7124</v>
      </c>
      <c r="E483" s="47" t="s">
        <v>5456</v>
      </c>
      <c r="F483" s="47"/>
      <c r="G483" s="47"/>
      <c r="H483" s="47"/>
      <c r="I483" s="47"/>
    </row>
    <row r="484" spans="2:9" x14ac:dyDescent="0.4">
      <c r="B484" s="47" t="s">
        <v>1240</v>
      </c>
      <c r="C484" s="47"/>
      <c r="D484" s="47" t="s">
        <v>7124</v>
      </c>
      <c r="E484" s="47" t="s">
        <v>5457</v>
      </c>
      <c r="F484" s="47"/>
      <c r="G484" s="47"/>
      <c r="H484" s="47"/>
      <c r="I484" s="47"/>
    </row>
    <row r="485" spans="2:9" x14ac:dyDescent="0.4">
      <c r="B485" s="47" t="s">
        <v>1240</v>
      </c>
      <c r="C485" s="47"/>
      <c r="D485" s="47" t="s">
        <v>7124</v>
      </c>
      <c r="E485" s="47" t="s">
        <v>3409</v>
      </c>
      <c r="F485" s="47"/>
      <c r="G485" s="47"/>
      <c r="H485" s="47"/>
      <c r="I485" s="47"/>
    </row>
    <row r="486" spans="2:9" x14ac:dyDescent="0.4">
      <c r="B486" s="47" t="s">
        <v>5458</v>
      </c>
      <c r="C486" s="47"/>
      <c r="D486" s="47" t="s">
        <v>7124</v>
      </c>
      <c r="E486" s="47" t="s">
        <v>5234</v>
      </c>
      <c r="F486" s="47"/>
      <c r="G486" s="47"/>
      <c r="H486" s="47"/>
      <c r="I486" s="47"/>
    </row>
    <row r="487" spans="2:9" x14ac:dyDescent="0.4">
      <c r="B487" s="47" t="s">
        <v>5460</v>
      </c>
      <c r="C487" s="47"/>
      <c r="D487" s="47" t="s">
        <v>7124</v>
      </c>
      <c r="E487" s="47" t="s">
        <v>5459</v>
      </c>
      <c r="F487" s="47"/>
      <c r="G487" s="47"/>
      <c r="H487" s="47"/>
      <c r="I487" s="47"/>
    </row>
    <row r="488" spans="2:9" x14ac:dyDescent="0.4">
      <c r="B488" s="47" t="s">
        <v>5461</v>
      </c>
      <c r="C488" s="47"/>
      <c r="D488" s="47" t="s">
        <v>7124</v>
      </c>
      <c r="E488" s="47" t="s">
        <v>5381</v>
      </c>
      <c r="F488" s="47"/>
      <c r="G488" s="47"/>
      <c r="H488" s="47"/>
      <c r="I488" s="47"/>
    </row>
    <row r="489" spans="2:9" x14ac:dyDescent="0.4">
      <c r="B489" s="47" t="s">
        <v>4975</v>
      </c>
      <c r="C489" s="47"/>
      <c r="D489" s="47" t="s">
        <v>7124</v>
      </c>
      <c r="E489" s="47" t="s">
        <v>5463</v>
      </c>
      <c r="F489" s="47"/>
      <c r="G489" s="47"/>
      <c r="H489" s="47"/>
      <c r="I489" s="47"/>
    </row>
    <row r="490" spans="2:9" x14ac:dyDescent="0.4">
      <c r="B490" s="47" t="s">
        <v>5210</v>
      </c>
      <c r="C490" s="47"/>
      <c r="D490" s="47" t="s">
        <v>7124</v>
      </c>
      <c r="E490" s="47" t="s">
        <v>5464</v>
      </c>
      <c r="F490" s="47"/>
      <c r="G490" s="47"/>
      <c r="H490" s="47"/>
      <c r="I490" s="47"/>
    </row>
    <row r="491" spans="2:9" x14ac:dyDescent="0.4">
      <c r="B491" s="47" t="s">
        <v>5210</v>
      </c>
      <c r="C491" s="47"/>
      <c r="D491" s="47" t="s">
        <v>7124</v>
      </c>
      <c r="E491" s="47" t="s">
        <v>3721</v>
      </c>
      <c r="F491" s="47"/>
      <c r="G491" s="47"/>
      <c r="H491" s="47"/>
      <c r="I491" s="47"/>
    </row>
    <row r="492" spans="2:9" x14ac:dyDescent="0.4">
      <c r="B492" s="47" t="s">
        <v>5210</v>
      </c>
      <c r="C492" s="47"/>
      <c r="D492" s="47" t="s">
        <v>7124</v>
      </c>
      <c r="E492" s="47" t="s">
        <v>5465</v>
      </c>
      <c r="F492" s="47"/>
      <c r="G492" s="47"/>
      <c r="H492" s="47"/>
      <c r="I492" s="47"/>
    </row>
    <row r="493" spans="2:9" x14ac:dyDescent="0.4">
      <c r="B493" s="47" t="s">
        <v>5467</v>
      </c>
      <c r="C493" s="47"/>
      <c r="D493" s="47" t="s">
        <v>7124</v>
      </c>
      <c r="E493" s="47" t="s">
        <v>5466</v>
      </c>
      <c r="F493" s="47"/>
      <c r="G493" s="47"/>
      <c r="H493" s="47"/>
      <c r="I493" s="47"/>
    </row>
    <row r="494" spans="2:9" x14ac:dyDescent="0.4">
      <c r="B494" s="47" t="s">
        <v>5467</v>
      </c>
      <c r="C494" s="47"/>
      <c r="D494" s="47" t="s">
        <v>7124</v>
      </c>
      <c r="E494" s="47" t="s">
        <v>5468</v>
      </c>
      <c r="F494" s="47"/>
      <c r="G494" s="47"/>
      <c r="H494" s="47"/>
      <c r="I494" s="47"/>
    </row>
    <row r="495" spans="2:9" x14ac:dyDescent="0.4">
      <c r="B495" s="47" t="s">
        <v>5471</v>
      </c>
      <c r="C495" s="47"/>
      <c r="D495" s="47" t="s">
        <v>7124</v>
      </c>
      <c r="E495" s="47" t="s">
        <v>5469</v>
      </c>
      <c r="F495" s="47"/>
      <c r="G495" s="47"/>
      <c r="H495" s="47"/>
      <c r="I495" s="47"/>
    </row>
    <row r="496" spans="2:9" x14ac:dyDescent="0.4">
      <c r="B496" s="47" t="s">
        <v>5471</v>
      </c>
      <c r="C496" s="47"/>
      <c r="D496" s="47" t="s">
        <v>7124</v>
      </c>
      <c r="E496" s="47" t="s">
        <v>5370</v>
      </c>
      <c r="F496" s="47"/>
      <c r="G496" s="47"/>
      <c r="H496" s="47"/>
      <c r="I496" s="47"/>
    </row>
    <row r="497" spans="2:9" x14ac:dyDescent="0.4">
      <c r="B497" s="47" t="s">
        <v>5472</v>
      </c>
      <c r="C497" s="47"/>
      <c r="D497" s="47" t="s">
        <v>7124</v>
      </c>
      <c r="E497" s="47" t="s">
        <v>5473</v>
      </c>
      <c r="F497" s="47"/>
      <c r="G497" s="47"/>
      <c r="H497" s="47"/>
      <c r="I497" s="47"/>
    </row>
    <row r="498" spans="2:9" x14ac:dyDescent="0.4">
      <c r="B498" s="47" t="s">
        <v>5472</v>
      </c>
      <c r="C498" s="47"/>
      <c r="D498" s="47" t="s">
        <v>7124</v>
      </c>
      <c r="E498" s="47" t="s">
        <v>5474</v>
      </c>
      <c r="F498" s="47"/>
      <c r="G498" s="47"/>
      <c r="H498" s="47"/>
      <c r="I498" s="47"/>
    </row>
    <row r="499" spans="2:9" x14ac:dyDescent="0.4">
      <c r="B499" s="47" t="s">
        <v>5472</v>
      </c>
      <c r="C499" s="47"/>
      <c r="D499" s="47" t="s">
        <v>7124</v>
      </c>
      <c r="E499" s="47" t="s">
        <v>3056</v>
      </c>
      <c r="F499" s="47"/>
      <c r="G499" s="47"/>
      <c r="H499" s="47"/>
      <c r="I499" s="47"/>
    </row>
    <row r="500" spans="2:9" x14ac:dyDescent="0.4">
      <c r="B500" s="47" t="s">
        <v>5476</v>
      </c>
      <c r="C500" s="47"/>
      <c r="D500" s="47" t="s">
        <v>7124</v>
      </c>
      <c r="E500" s="47" t="s">
        <v>4736</v>
      </c>
      <c r="F500" s="47"/>
      <c r="G500" s="47"/>
      <c r="H500" s="47"/>
      <c r="I500" s="47"/>
    </row>
    <row r="501" spans="2:9" x14ac:dyDescent="0.4">
      <c r="B501" s="47" t="s">
        <v>5476</v>
      </c>
      <c r="C501" s="47"/>
      <c r="D501" s="47" t="s">
        <v>7124</v>
      </c>
      <c r="E501" s="47" t="s">
        <v>5477</v>
      </c>
      <c r="F501" s="47"/>
      <c r="G501" s="47"/>
      <c r="H501" s="47"/>
      <c r="I501" s="47"/>
    </row>
    <row r="502" spans="2:9" x14ac:dyDescent="0.4">
      <c r="B502" s="47" t="s">
        <v>5476</v>
      </c>
      <c r="C502" s="47"/>
      <c r="D502" s="47" t="s">
        <v>7124</v>
      </c>
      <c r="E502" s="47" t="s">
        <v>5361</v>
      </c>
      <c r="F502" s="47"/>
      <c r="G502" s="47"/>
      <c r="H502" s="47"/>
      <c r="I502" s="47"/>
    </row>
    <row r="503" spans="2:9" x14ac:dyDescent="0.4">
      <c r="B503" s="47" t="s">
        <v>5479</v>
      </c>
      <c r="C503" s="47"/>
      <c r="D503" s="47" t="s">
        <v>7124</v>
      </c>
      <c r="E503" s="47" t="s">
        <v>5478</v>
      </c>
      <c r="F503" s="47"/>
      <c r="G503" s="47"/>
      <c r="H503" s="47"/>
      <c r="I503" s="47"/>
    </row>
    <row r="504" spans="2:9" x14ac:dyDescent="0.4">
      <c r="B504" s="47" t="s">
        <v>5479</v>
      </c>
      <c r="C504" s="47"/>
      <c r="D504" s="47" t="s">
        <v>7124</v>
      </c>
      <c r="E504" s="47" t="s">
        <v>5480</v>
      </c>
      <c r="F504" s="47"/>
      <c r="G504" s="47"/>
      <c r="H504" s="47"/>
      <c r="I504" s="47"/>
    </row>
    <row r="505" spans="2:9" x14ac:dyDescent="0.4">
      <c r="B505" s="47" t="s">
        <v>5479</v>
      </c>
      <c r="C505" s="47"/>
      <c r="D505" s="47" t="s">
        <v>7124</v>
      </c>
      <c r="E505" s="47" t="s">
        <v>5481</v>
      </c>
      <c r="F505" s="47"/>
      <c r="G505" s="47"/>
      <c r="H505" s="47"/>
      <c r="I505" s="47"/>
    </row>
    <row r="506" spans="2:9" x14ac:dyDescent="0.4">
      <c r="B506" s="47" t="s">
        <v>5479</v>
      </c>
      <c r="C506" s="47"/>
      <c r="D506" s="47" t="s">
        <v>7124</v>
      </c>
      <c r="E506" s="47" t="s">
        <v>6730</v>
      </c>
      <c r="F506" s="47"/>
      <c r="G506" s="47"/>
      <c r="H506" s="47"/>
      <c r="I506" s="47"/>
    </row>
    <row r="507" spans="2:9" x14ac:dyDescent="0.4">
      <c r="B507" s="47" t="s">
        <v>5120</v>
      </c>
      <c r="C507" s="47"/>
      <c r="D507" s="47" t="s">
        <v>7124</v>
      </c>
      <c r="E507" s="47" t="s">
        <v>5482</v>
      </c>
      <c r="F507" s="47"/>
      <c r="G507" s="47"/>
      <c r="H507" s="47"/>
      <c r="I507" s="47"/>
    </row>
    <row r="508" spans="2:9" x14ac:dyDescent="0.4">
      <c r="B508" s="47" t="s">
        <v>5120</v>
      </c>
      <c r="C508" s="47"/>
      <c r="D508" s="47" t="s">
        <v>7124</v>
      </c>
      <c r="E508" s="47" t="s">
        <v>2767</v>
      </c>
      <c r="F508" s="47"/>
      <c r="G508" s="47"/>
      <c r="H508" s="47"/>
      <c r="I508" s="47"/>
    </row>
    <row r="509" spans="2:9" x14ac:dyDescent="0.4">
      <c r="B509" s="47" t="s">
        <v>5483</v>
      </c>
      <c r="C509" s="47"/>
      <c r="D509" s="47" t="s">
        <v>7124</v>
      </c>
      <c r="E509" s="47" t="s">
        <v>2459</v>
      </c>
      <c r="F509" s="47"/>
      <c r="G509" s="47"/>
      <c r="H509" s="47"/>
      <c r="I509" s="47"/>
    </row>
    <row r="510" spans="2:9" x14ac:dyDescent="0.4">
      <c r="B510" s="47" t="s">
        <v>5484</v>
      </c>
      <c r="C510" s="47"/>
      <c r="D510" s="47" t="s">
        <v>7124</v>
      </c>
      <c r="E510" s="47" t="s">
        <v>843</v>
      </c>
      <c r="F510" s="47"/>
      <c r="G510" s="47"/>
      <c r="H510" s="47"/>
      <c r="I510" s="47"/>
    </row>
    <row r="511" spans="2:9" x14ac:dyDescent="0.4">
      <c r="B511" s="47" t="s">
        <v>5484</v>
      </c>
      <c r="C511" s="47"/>
      <c r="D511" s="47" t="s">
        <v>7124</v>
      </c>
      <c r="E511" s="47" t="s">
        <v>5485</v>
      </c>
      <c r="F511" s="47"/>
      <c r="G511" s="47"/>
      <c r="H511" s="47"/>
      <c r="I511" s="47"/>
    </row>
    <row r="512" spans="2:9" x14ac:dyDescent="0.4">
      <c r="B512" s="47" t="s">
        <v>5488</v>
      </c>
      <c r="C512" s="47"/>
      <c r="D512" s="47" t="s">
        <v>7124</v>
      </c>
      <c r="E512" s="47" t="s">
        <v>5487</v>
      </c>
      <c r="F512" s="47"/>
      <c r="G512" s="47"/>
      <c r="H512" s="47"/>
      <c r="I512" s="47"/>
    </row>
    <row r="513" spans="2:9" x14ac:dyDescent="0.4">
      <c r="B513" s="47" t="s">
        <v>5490</v>
      </c>
      <c r="C513" s="47"/>
      <c r="D513" s="47" t="s">
        <v>7124</v>
      </c>
      <c r="E513" s="47" t="s">
        <v>5489</v>
      </c>
      <c r="F513" s="47"/>
      <c r="G513" s="47"/>
      <c r="H513" s="47"/>
      <c r="I513" s="47"/>
    </row>
    <row r="514" spans="2:9" x14ac:dyDescent="0.4">
      <c r="B514" s="47" t="s">
        <v>5490</v>
      </c>
      <c r="C514" s="47"/>
      <c r="D514" s="47" t="s">
        <v>7124</v>
      </c>
      <c r="E514" s="47" t="s">
        <v>2518</v>
      </c>
      <c r="F514" s="47"/>
      <c r="G514" s="47"/>
      <c r="H514" s="47"/>
      <c r="I514" s="47"/>
    </row>
    <row r="515" spans="2:9" x14ac:dyDescent="0.4">
      <c r="B515" s="47" t="s">
        <v>5490</v>
      </c>
      <c r="C515" s="47"/>
      <c r="D515" s="47" t="s">
        <v>7124</v>
      </c>
      <c r="E515" s="47" t="s">
        <v>5491</v>
      </c>
      <c r="F515" s="47"/>
      <c r="G515" s="47"/>
      <c r="H515" s="47"/>
      <c r="I515" s="47"/>
    </row>
    <row r="516" spans="2:9" x14ac:dyDescent="0.4">
      <c r="B516" s="47" t="s">
        <v>2573</v>
      </c>
      <c r="C516" s="47"/>
      <c r="D516" s="47" t="s">
        <v>7124</v>
      </c>
      <c r="E516" s="47" t="s">
        <v>5492</v>
      </c>
      <c r="F516" s="47"/>
      <c r="G516" s="47"/>
      <c r="H516" s="47"/>
      <c r="I516" s="47"/>
    </row>
    <row r="517" spans="2:9" x14ac:dyDescent="0.4">
      <c r="B517" s="47" t="s">
        <v>2738</v>
      </c>
      <c r="C517" s="47"/>
      <c r="D517" s="47" t="s">
        <v>7124</v>
      </c>
      <c r="E517" s="47" t="s">
        <v>5493</v>
      </c>
      <c r="F517" s="47"/>
      <c r="G517" s="47"/>
      <c r="H517" s="47"/>
      <c r="I517" s="47"/>
    </row>
    <row r="518" spans="2:9" x14ac:dyDescent="0.4">
      <c r="B518" s="47" t="s">
        <v>5494</v>
      </c>
      <c r="C518" s="47"/>
      <c r="D518" s="47" t="s">
        <v>7124</v>
      </c>
      <c r="E518" s="47" t="s">
        <v>551</v>
      </c>
      <c r="F518" s="47"/>
      <c r="G518" s="47"/>
      <c r="H518" s="47"/>
      <c r="I518" s="47"/>
    </row>
    <row r="519" spans="2:9" x14ac:dyDescent="0.4">
      <c r="B519" s="47" t="s">
        <v>3267</v>
      </c>
      <c r="C519" s="47"/>
      <c r="D519" s="47" t="s">
        <v>7124</v>
      </c>
      <c r="E519" s="47" t="s">
        <v>4082</v>
      </c>
      <c r="F519" s="47"/>
      <c r="G519" s="47"/>
      <c r="H519" s="47"/>
      <c r="I519" s="47"/>
    </row>
    <row r="520" spans="2:9" x14ac:dyDescent="0.4">
      <c r="B520" s="47" t="s">
        <v>3267</v>
      </c>
      <c r="C520" s="47"/>
      <c r="D520" s="47" t="s">
        <v>7124</v>
      </c>
      <c r="E520" s="47" t="s">
        <v>5495</v>
      </c>
      <c r="F520" s="47"/>
      <c r="G520" s="47"/>
      <c r="H520" s="47"/>
      <c r="I520" s="47"/>
    </row>
    <row r="521" spans="2:9" x14ac:dyDescent="0.4">
      <c r="B521" s="47" t="s">
        <v>5500</v>
      </c>
      <c r="C521" s="47"/>
      <c r="D521" s="47" t="s">
        <v>7124</v>
      </c>
      <c r="E521" s="47" t="s">
        <v>5498</v>
      </c>
      <c r="F521" s="47"/>
      <c r="G521" s="47"/>
      <c r="H521" s="47"/>
      <c r="I521" s="47"/>
    </row>
    <row r="522" spans="2:9" x14ac:dyDescent="0.4">
      <c r="B522" s="47" t="s">
        <v>5501</v>
      </c>
      <c r="C522" s="47"/>
      <c r="D522" s="47" t="s">
        <v>7124</v>
      </c>
      <c r="E522" s="47" t="s">
        <v>5021</v>
      </c>
      <c r="F522" s="47"/>
      <c r="G522" s="47"/>
      <c r="H522" s="47"/>
      <c r="I522" s="47"/>
    </row>
    <row r="523" spans="2:9" x14ac:dyDescent="0.4">
      <c r="B523" s="47" t="s">
        <v>5501</v>
      </c>
      <c r="C523" s="47"/>
      <c r="D523" s="47" t="s">
        <v>7124</v>
      </c>
      <c r="E523" s="47" t="s">
        <v>3082</v>
      </c>
      <c r="F523" s="47"/>
      <c r="G523" s="47"/>
      <c r="H523" s="47"/>
      <c r="I523" s="47"/>
    </row>
    <row r="524" spans="2:9" x14ac:dyDescent="0.4">
      <c r="B524" s="47" t="s">
        <v>3575</v>
      </c>
      <c r="C524" s="47"/>
      <c r="D524" s="47" t="s">
        <v>7124</v>
      </c>
      <c r="E524" s="47" t="s">
        <v>5503</v>
      </c>
      <c r="F524" s="47"/>
      <c r="G524" s="47"/>
      <c r="H524" s="47"/>
      <c r="I524" s="47"/>
    </row>
    <row r="525" spans="2:9" x14ac:dyDescent="0.4">
      <c r="B525" s="47" t="s">
        <v>33</v>
      </c>
      <c r="C525" s="47"/>
      <c r="D525" s="47" t="s">
        <v>7124</v>
      </c>
      <c r="E525" s="47" t="s">
        <v>5504</v>
      </c>
      <c r="F525" s="47"/>
      <c r="G525" s="47"/>
      <c r="H525" s="47"/>
      <c r="I525" s="47"/>
    </row>
    <row r="526" spans="2:9" x14ac:dyDescent="0.4">
      <c r="B526" s="47" t="s">
        <v>33</v>
      </c>
      <c r="C526" s="47"/>
      <c r="D526" s="47" t="s">
        <v>7124</v>
      </c>
      <c r="E526" s="47" t="s">
        <v>5506</v>
      </c>
      <c r="F526" s="47"/>
      <c r="G526" s="47"/>
      <c r="H526" s="47"/>
      <c r="I526" s="47"/>
    </row>
    <row r="527" spans="2:9" x14ac:dyDescent="0.4">
      <c r="B527" s="47" t="s">
        <v>33</v>
      </c>
      <c r="C527" s="47"/>
      <c r="D527" s="47" t="s">
        <v>7124</v>
      </c>
      <c r="E527" s="47" t="s">
        <v>1164</v>
      </c>
      <c r="F527" s="47"/>
      <c r="G527" s="47"/>
      <c r="H527" s="47"/>
      <c r="I527" s="47"/>
    </row>
    <row r="528" spans="2:9" x14ac:dyDescent="0.4">
      <c r="B528" s="47" t="s">
        <v>2794</v>
      </c>
      <c r="C528" s="47"/>
      <c r="D528" s="47" t="s">
        <v>7124</v>
      </c>
      <c r="E528" s="47" t="s">
        <v>5507</v>
      </c>
      <c r="F528" s="47"/>
      <c r="G528" s="47"/>
      <c r="H528" s="47"/>
      <c r="I528" s="47"/>
    </row>
    <row r="529" spans="2:9" x14ac:dyDescent="0.4">
      <c r="B529" s="47" t="s">
        <v>2794</v>
      </c>
      <c r="C529" s="47"/>
      <c r="D529" s="47" t="s">
        <v>7124</v>
      </c>
      <c r="E529" s="47" t="s">
        <v>5508</v>
      </c>
      <c r="F529" s="47"/>
      <c r="G529" s="47"/>
      <c r="H529" s="47"/>
      <c r="I529" s="47"/>
    </row>
    <row r="530" spans="2:9" x14ac:dyDescent="0.4">
      <c r="B530" s="47" t="s">
        <v>5509</v>
      </c>
      <c r="C530" s="47"/>
      <c r="D530" s="47" t="s">
        <v>7124</v>
      </c>
      <c r="E530" s="47" t="s">
        <v>315</v>
      </c>
      <c r="F530" s="47"/>
      <c r="G530" s="47"/>
      <c r="H530" s="47"/>
      <c r="I530" s="47"/>
    </row>
    <row r="531" spans="2:9" x14ac:dyDescent="0.4">
      <c r="B531" s="47" t="s">
        <v>5509</v>
      </c>
      <c r="C531" s="47"/>
      <c r="D531" s="47" t="s">
        <v>7124</v>
      </c>
      <c r="E531" s="47" t="s">
        <v>5510</v>
      </c>
      <c r="F531" s="47"/>
      <c r="G531" s="47"/>
      <c r="H531" s="47"/>
      <c r="I531" s="47"/>
    </row>
    <row r="532" spans="2:9" x14ac:dyDescent="0.4">
      <c r="B532" s="47" t="s">
        <v>5509</v>
      </c>
      <c r="C532" s="47"/>
      <c r="D532" s="47" t="s">
        <v>7124</v>
      </c>
      <c r="E532" s="47" t="s">
        <v>5511</v>
      </c>
      <c r="F532" s="47"/>
      <c r="G532" s="47"/>
      <c r="H532" s="47"/>
      <c r="I532" s="47"/>
    </row>
    <row r="533" spans="2:9" x14ac:dyDescent="0.4">
      <c r="B533" s="47" t="s">
        <v>4883</v>
      </c>
      <c r="C533" s="47"/>
      <c r="D533" s="47" t="s">
        <v>7124</v>
      </c>
      <c r="E533" s="47" t="s">
        <v>5512</v>
      </c>
      <c r="F533" s="47"/>
      <c r="G533" s="47"/>
      <c r="H533" s="47"/>
      <c r="I533" s="47"/>
    </row>
    <row r="534" spans="2:9" x14ac:dyDescent="0.4">
      <c r="B534" s="47" t="s">
        <v>4883</v>
      </c>
      <c r="C534" s="47"/>
      <c r="D534" s="47" t="s">
        <v>7124</v>
      </c>
      <c r="E534" s="47" t="s">
        <v>2152</v>
      </c>
      <c r="F534" s="47"/>
      <c r="G534" s="47"/>
      <c r="H534" s="47"/>
      <c r="I534" s="47"/>
    </row>
    <row r="535" spans="2:9" x14ac:dyDescent="0.4">
      <c r="B535" s="47" t="s">
        <v>860</v>
      </c>
      <c r="C535" s="47"/>
      <c r="D535" s="47" t="s">
        <v>7124</v>
      </c>
      <c r="E535" s="47" t="s">
        <v>5513</v>
      </c>
      <c r="F535" s="47"/>
      <c r="G535" s="47"/>
      <c r="H535" s="47"/>
      <c r="I535" s="47"/>
    </row>
    <row r="536" spans="2:9" x14ac:dyDescent="0.4">
      <c r="B536" s="47" t="s">
        <v>3674</v>
      </c>
      <c r="C536" s="47"/>
      <c r="D536" s="47" t="s">
        <v>7124</v>
      </c>
      <c r="E536" s="47" t="s">
        <v>3353</v>
      </c>
      <c r="F536" s="47"/>
      <c r="G536" s="47"/>
      <c r="H536" s="47"/>
      <c r="I536" s="47"/>
    </row>
    <row r="537" spans="2:9" x14ac:dyDescent="0.4">
      <c r="B537" s="47" t="s">
        <v>5516</v>
      </c>
      <c r="C537" s="47"/>
      <c r="D537" s="47" t="s">
        <v>7124</v>
      </c>
      <c r="E537" s="47" t="s">
        <v>5515</v>
      </c>
      <c r="F537" s="47"/>
      <c r="G537" s="47"/>
      <c r="H537" s="47"/>
      <c r="I537" s="47"/>
    </row>
    <row r="538" spans="2:9" x14ac:dyDescent="0.4">
      <c r="B538" s="47" t="s">
        <v>5516</v>
      </c>
      <c r="C538" s="47"/>
      <c r="D538" s="47" t="s">
        <v>7124</v>
      </c>
      <c r="E538" s="47" t="s">
        <v>794</v>
      </c>
      <c r="F538" s="47"/>
      <c r="G538" s="47"/>
      <c r="H538" s="47"/>
      <c r="I538" s="47"/>
    </row>
    <row r="539" spans="2:9" x14ac:dyDescent="0.4">
      <c r="B539" s="47" t="s">
        <v>5518</v>
      </c>
      <c r="C539" s="47"/>
      <c r="D539" s="47" t="s">
        <v>7124</v>
      </c>
      <c r="E539" s="47" t="s">
        <v>5517</v>
      </c>
      <c r="F539" s="47"/>
      <c r="G539" s="47"/>
      <c r="H539" s="47"/>
      <c r="I539" s="47"/>
    </row>
    <row r="540" spans="2:9" x14ac:dyDescent="0.4">
      <c r="B540" s="47" t="s">
        <v>5518</v>
      </c>
      <c r="C540" s="47"/>
      <c r="D540" s="47" t="s">
        <v>7124</v>
      </c>
      <c r="E540" s="47" t="s">
        <v>4107</v>
      </c>
      <c r="F540" s="47"/>
      <c r="G540" s="47"/>
      <c r="H540" s="47"/>
      <c r="I540" s="47"/>
    </row>
    <row r="541" spans="2:9" x14ac:dyDescent="0.4">
      <c r="B541" s="47" t="s">
        <v>5518</v>
      </c>
      <c r="C541" s="47"/>
      <c r="D541" s="47" t="s">
        <v>7124</v>
      </c>
      <c r="E541" s="47" t="s">
        <v>5519</v>
      </c>
      <c r="F541" s="47"/>
      <c r="G541" s="47"/>
      <c r="H541" s="47"/>
      <c r="I541" s="47"/>
    </row>
    <row r="542" spans="2:9" x14ac:dyDescent="0.4">
      <c r="B542" s="47" t="s">
        <v>5521</v>
      </c>
      <c r="C542" s="47"/>
      <c r="D542" s="47" t="s">
        <v>7124</v>
      </c>
      <c r="E542" s="47" t="s">
        <v>5520</v>
      </c>
      <c r="F542" s="47"/>
      <c r="G542" s="47"/>
      <c r="H542" s="47"/>
      <c r="I542" s="47"/>
    </row>
    <row r="543" spans="2:9" x14ac:dyDescent="0.4">
      <c r="B543" s="47" t="s">
        <v>301</v>
      </c>
      <c r="C543" s="47"/>
      <c r="D543" s="47" t="s">
        <v>7124</v>
      </c>
      <c r="E543" s="47" t="s">
        <v>81</v>
      </c>
      <c r="F543" s="47"/>
      <c r="G543" s="47"/>
      <c r="H543" s="47"/>
      <c r="I543" s="47"/>
    </row>
    <row r="544" spans="2:9" x14ac:dyDescent="0.4">
      <c r="B544" s="47" t="s">
        <v>301</v>
      </c>
      <c r="C544" s="47"/>
      <c r="D544" s="47" t="s">
        <v>7124</v>
      </c>
      <c r="E544" s="47" t="s">
        <v>5523</v>
      </c>
      <c r="F544" s="47"/>
      <c r="G544" s="47"/>
      <c r="H544" s="47"/>
      <c r="I544" s="47"/>
    </row>
    <row r="545" spans="2:9" x14ac:dyDescent="0.4">
      <c r="B545" s="47" t="s">
        <v>301</v>
      </c>
      <c r="C545" s="47"/>
      <c r="D545" s="47" t="s">
        <v>7124</v>
      </c>
      <c r="E545" s="47" t="s">
        <v>5524</v>
      </c>
      <c r="F545" s="47"/>
      <c r="G545" s="47"/>
      <c r="H545" s="47"/>
      <c r="I545" s="47"/>
    </row>
    <row r="546" spans="2:9" x14ac:dyDescent="0.4">
      <c r="B546" s="47" t="s">
        <v>301</v>
      </c>
      <c r="C546" s="47"/>
      <c r="D546" s="47" t="s">
        <v>7124</v>
      </c>
      <c r="E546" s="47" t="s">
        <v>6923</v>
      </c>
      <c r="F546" s="47"/>
      <c r="G546" s="47"/>
      <c r="H546" s="47"/>
      <c r="I546" s="47"/>
    </row>
    <row r="547" spans="2:9" x14ac:dyDescent="0.4">
      <c r="B547" s="47" t="s">
        <v>5525</v>
      </c>
      <c r="C547" s="47"/>
      <c r="D547" s="47" t="s">
        <v>7124</v>
      </c>
      <c r="E547" s="47" t="s">
        <v>1065</v>
      </c>
      <c r="F547" s="47"/>
      <c r="G547" s="47"/>
      <c r="H547" s="47"/>
      <c r="I547" s="47"/>
    </row>
    <row r="548" spans="2:9" x14ac:dyDescent="0.4">
      <c r="B548" s="47" t="s">
        <v>5098</v>
      </c>
      <c r="C548" s="47"/>
      <c r="D548" s="47" t="s">
        <v>7124</v>
      </c>
      <c r="E548" s="47" t="s">
        <v>5526</v>
      </c>
      <c r="F548" s="47"/>
      <c r="G548" s="47"/>
      <c r="H548" s="47"/>
      <c r="I548" s="47"/>
    </row>
    <row r="549" spans="2:9" x14ac:dyDescent="0.4">
      <c r="B549" s="47" t="s">
        <v>5528</v>
      </c>
      <c r="C549" s="47"/>
      <c r="D549" s="47" t="s">
        <v>7124</v>
      </c>
      <c r="E549" s="47" t="s">
        <v>5527</v>
      </c>
      <c r="F549" s="47"/>
      <c r="G549" s="47"/>
      <c r="H549" s="47"/>
      <c r="I549" s="47"/>
    </row>
    <row r="550" spans="2:9" x14ac:dyDescent="0.4">
      <c r="B550" s="47" t="s">
        <v>5528</v>
      </c>
      <c r="C550" s="47"/>
      <c r="D550" s="47" t="s">
        <v>7124</v>
      </c>
      <c r="E550" s="47" t="s">
        <v>1530</v>
      </c>
      <c r="F550" s="47"/>
      <c r="G550" s="47"/>
      <c r="H550" s="47"/>
      <c r="I550" s="47"/>
    </row>
    <row r="551" spans="2:9" x14ac:dyDescent="0.4">
      <c r="B551" s="47" t="s">
        <v>5529</v>
      </c>
      <c r="C551" s="47"/>
      <c r="D551" s="47" t="s">
        <v>7124</v>
      </c>
      <c r="E551" s="47" t="s">
        <v>1626</v>
      </c>
      <c r="F551" s="47"/>
      <c r="G551" s="47"/>
      <c r="H551" s="47"/>
      <c r="I551" s="47"/>
    </row>
    <row r="552" spans="2:9" x14ac:dyDescent="0.4">
      <c r="B552" s="47" t="s">
        <v>5531</v>
      </c>
      <c r="C552" s="47"/>
      <c r="D552" s="47" t="s">
        <v>7124</v>
      </c>
      <c r="E552" s="47" t="s">
        <v>5530</v>
      </c>
      <c r="F552" s="47"/>
      <c r="G552" s="47"/>
      <c r="H552" s="47"/>
      <c r="I552" s="47"/>
    </row>
    <row r="553" spans="2:9" x14ac:dyDescent="0.4">
      <c r="B553" s="47" t="s">
        <v>5531</v>
      </c>
      <c r="C553" s="47"/>
      <c r="D553" s="47" t="s">
        <v>7124</v>
      </c>
      <c r="E553" s="47" t="s">
        <v>5535</v>
      </c>
      <c r="F553" s="47"/>
      <c r="G553" s="47"/>
      <c r="H553" s="47"/>
      <c r="I553" s="47"/>
    </row>
    <row r="554" spans="2:9" x14ac:dyDescent="0.4">
      <c r="B554" s="47" t="s">
        <v>69</v>
      </c>
      <c r="C554" s="47"/>
      <c r="D554" s="47" t="s">
        <v>7124</v>
      </c>
      <c r="E554" s="47" t="s">
        <v>4477</v>
      </c>
      <c r="F554" s="47"/>
      <c r="G554" s="47"/>
      <c r="H554" s="47"/>
      <c r="I554" s="47"/>
    </row>
    <row r="555" spans="2:9" x14ac:dyDescent="0.4">
      <c r="B555" s="47" t="s">
        <v>5538</v>
      </c>
      <c r="C555" s="47"/>
      <c r="D555" s="47" t="s">
        <v>7124</v>
      </c>
      <c r="E555" s="47" t="s">
        <v>5241</v>
      </c>
      <c r="F555" s="47"/>
      <c r="G555" s="47"/>
      <c r="H555" s="47"/>
      <c r="I555" s="47"/>
    </row>
    <row r="556" spans="2:9" x14ac:dyDescent="0.4">
      <c r="B556" s="47" t="s">
        <v>3573</v>
      </c>
      <c r="C556" s="47"/>
      <c r="D556" s="47" t="s">
        <v>7124</v>
      </c>
      <c r="E556" s="47" t="s">
        <v>5539</v>
      </c>
      <c r="F556" s="47"/>
      <c r="G556" s="47"/>
      <c r="H556" s="47"/>
      <c r="I556" s="47"/>
    </row>
    <row r="557" spans="2:9" x14ac:dyDescent="0.4">
      <c r="B557" s="47" t="s">
        <v>3573</v>
      </c>
      <c r="C557" s="47"/>
      <c r="D557" s="47" t="s">
        <v>7124</v>
      </c>
      <c r="E557" s="47" t="s">
        <v>5541</v>
      </c>
      <c r="F557" s="47"/>
      <c r="G557" s="47"/>
      <c r="H557" s="47"/>
      <c r="I557" s="47"/>
    </row>
    <row r="558" spans="2:9" x14ac:dyDescent="0.4">
      <c r="B558" s="47" t="s">
        <v>5542</v>
      </c>
      <c r="C558" s="47"/>
      <c r="D558" s="47" t="s">
        <v>7124</v>
      </c>
      <c r="E558" s="47" t="s">
        <v>3550</v>
      </c>
      <c r="F558" s="47"/>
      <c r="G558" s="47"/>
      <c r="H558" s="47"/>
      <c r="I558" s="47"/>
    </row>
    <row r="559" spans="2:9" x14ac:dyDescent="0.4">
      <c r="B559" s="47" t="s">
        <v>5543</v>
      </c>
      <c r="C559" s="47"/>
      <c r="D559" s="47" t="s">
        <v>7124</v>
      </c>
      <c r="E559" s="47" t="s">
        <v>5403</v>
      </c>
      <c r="F559" s="47"/>
      <c r="G559" s="47"/>
      <c r="H559" s="47"/>
      <c r="I559" s="47"/>
    </row>
    <row r="560" spans="2:9" x14ac:dyDescent="0.4">
      <c r="B560" s="47" t="s">
        <v>3756</v>
      </c>
      <c r="C560" s="47"/>
      <c r="D560" s="47" t="s">
        <v>7124</v>
      </c>
      <c r="E560" s="47" t="s">
        <v>3036</v>
      </c>
      <c r="F560" s="47"/>
      <c r="G560" s="47"/>
      <c r="H560" s="47"/>
      <c r="I560" s="47"/>
    </row>
    <row r="561" spans="2:9" x14ac:dyDescent="0.4">
      <c r="B561" s="47" t="s">
        <v>3756</v>
      </c>
      <c r="C561" s="47"/>
      <c r="D561" s="47" t="s">
        <v>7124</v>
      </c>
      <c r="E561" s="47" t="s">
        <v>5412</v>
      </c>
      <c r="F561" s="47"/>
      <c r="G561" s="47"/>
      <c r="H561" s="47"/>
      <c r="I561" s="47"/>
    </row>
    <row r="562" spans="2:9" x14ac:dyDescent="0.4">
      <c r="B562" s="47" t="s">
        <v>2716</v>
      </c>
      <c r="C562" s="47"/>
      <c r="D562" s="47" t="s">
        <v>7124</v>
      </c>
      <c r="E562" s="47" t="s">
        <v>5544</v>
      </c>
      <c r="F562" s="47"/>
      <c r="G562" s="47"/>
      <c r="H562" s="47"/>
      <c r="I562" s="47"/>
    </row>
    <row r="563" spans="2:9" x14ac:dyDescent="0.4">
      <c r="B563" s="47" t="s">
        <v>2716</v>
      </c>
      <c r="C563" s="47"/>
      <c r="D563" s="47" t="s">
        <v>7124</v>
      </c>
      <c r="E563" s="47" t="s">
        <v>499</v>
      </c>
      <c r="F563" s="47"/>
      <c r="G563" s="47"/>
      <c r="H563" s="47"/>
      <c r="I563" s="47"/>
    </row>
    <row r="564" spans="2:9" x14ac:dyDescent="0.4">
      <c r="B564" s="47" t="s">
        <v>5545</v>
      </c>
      <c r="C564" s="47"/>
      <c r="D564" s="47" t="s">
        <v>7124</v>
      </c>
      <c r="E564" s="47" t="s">
        <v>2233</v>
      </c>
      <c r="F564" s="47"/>
      <c r="G564" s="47"/>
      <c r="H564" s="47"/>
      <c r="I564" s="47"/>
    </row>
    <row r="565" spans="2:9" x14ac:dyDescent="0.4">
      <c r="B565" s="47" t="s">
        <v>5545</v>
      </c>
      <c r="C565" s="47"/>
      <c r="D565" s="47" t="s">
        <v>7124</v>
      </c>
      <c r="E565" s="47" t="s">
        <v>2568</v>
      </c>
      <c r="F565" s="47"/>
      <c r="G565" s="47"/>
      <c r="H565" s="47"/>
      <c r="I565" s="47"/>
    </row>
    <row r="566" spans="2:9" x14ac:dyDescent="0.4">
      <c r="B566" s="47" t="s">
        <v>665</v>
      </c>
      <c r="C566" s="47"/>
      <c r="D566" s="47" t="s">
        <v>7124</v>
      </c>
      <c r="E566" s="47" t="s">
        <v>1121</v>
      </c>
      <c r="F566" s="47"/>
      <c r="G566" s="47"/>
      <c r="H566" s="47"/>
      <c r="I566" s="47"/>
    </row>
    <row r="567" spans="2:9" x14ac:dyDescent="0.4">
      <c r="B567" s="47" t="s">
        <v>5547</v>
      </c>
      <c r="C567" s="47"/>
      <c r="D567" s="47" t="s">
        <v>7124</v>
      </c>
      <c r="E567" s="47" t="s">
        <v>4066</v>
      </c>
      <c r="F567" s="47"/>
      <c r="G567" s="47"/>
      <c r="H567" s="47"/>
      <c r="I567" s="47"/>
    </row>
    <row r="568" spans="2:9" x14ac:dyDescent="0.4">
      <c r="B568" s="47" t="s">
        <v>5547</v>
      </c>
      <c r="C568" s="47"/>
      <c r="D568" s="47" t="s">
        <v>7124</v>
      </c>
      <c r="E568" s="47" t="s">
        <v>2076</v>
      </c>
      <c r="F568" s="47"/>
      <c r="G568" s="47"/>
      <c r="H568" s="47"/>
      <c r="I568" s="47"/>
    </row>
    <row r="569" spans="2:9" x14ac:dyDescent="0.4">
      <c r="B569" s="47" t="s">
        <v>1459</v>
      </c>
      <c r="C569" s="47"/>
      <c r="D569" s="47" t="s">
        <v>7124</v>
      </c>
      <c r="E569" s="47" t="s">
        <v>5548</v>
      </c>
      <c r="F569" s="47"/>
      <c r="G569" s="47"/>
      <c r="H569" s="47"/>
      <c r="I569" s="47"/>
    </row>
    <row r="570" spans="2:9" x14ac:dyDescent="0.4">
      <c r="B570" s="47" t="s">
        <v>3789</v>
      </c>
      <c r="C570" s="47"/>
      <c r="D570" s="47" t="s">
        <v>7124</v>
      </c>
      <c r="E570" s="47" t="s">
        <v>2901</v>
      </c>
      <c r="F570" s="47"/>
      <c r="G570" s="47"/>
      <c r="H570" s="47"/>
      <c r="I570" s="47"/>
    </row>
    <row r="571" spans="2:9" x14ac:dyDescent="0.4">
      <c r="B571" s="47" t="s">
        <v>6677</v>
      </c>
      <c r="C571" s="47"/>
      <c r="D571" s="47" t="s">
        <v>7124</v>
      </c>
      <c r="E571" s="47" t="s">
        <v>5549</v>
      </c>
      <c r="F571" s="47"/>
      <c r="G571" s="47"/>
      <c r="H571" s="47"/>
      <c r="I571" s="47"/>
    </row>
    <row r="572" spans="2:9" x14ac:dyDescent="0.4">
      <c r="B572" s="47" t="s">
        <v>5741</v>
      </c>
      <c r="C572" s="47"/>
      <c r="D572" s="47" t="s">
        <v>7124</v>
      </c>
      <c r="E572" s="47" t="s">
        <v>5551</v>
      </c>
      <c r="F572" s="47"/>
      <c r="G572" s="47"/>
      <c r="H572" s="47"/>
      <c r="I572" s="47"/>
    </row>
    <row r="573" spans="2:9" x14ac:dyDescent="0.4">
      <c r="B573" s="47" t="s">
        <v>6917</v>
      </c>
      <c r="C573" s="47"/>
      <c r="D573" s="47" t="s">
        <v>7124</v>
      </c>
      <c r="E573" s="47" t="s">
        <v>3239</v>
      </c>
      <c r="F573" s="47"/>
      <c r="G573" s="47"/>
      <c r="H573" s="47"/>
      <c r="I573" s="47"/>
    </row>
    <row r="574" spans="2:9" x14ac:dyDescent="0.4">
      <c r="B574" s="47" t="s">
        <v>5902</v>
      </c>
      <c r="C574" s="47"/>
      <c r="D574" s="47" t="s">
        <v>7124</v>
      </c>
      <c r="E574" s="47" t="s">
        <v>2614</v>
      </c>
      <c r="F574" s="47"/>
      <c r="G574" s="47"/>
      <c r="H574" s="47"/>
      <c r="I574" s="47"/>
    </row>
    <row r="575" spans="2:9" x14ac:dyDescent="0.4">
      <c r="B575" s="47" t="s">
        <v>6918</v>
      </c>
      <c r="C575" s="47"/>
      <c r="D575" s="47" t="s">
        <v>7124</v>
      </c>
      <c r="E575" s="47" t="s">
        <v>5552</v>
      </c>
      <c r="F575" s="47"/>
      <c r="G575" s="47"/>
      <c r="H575" s="47"/>
      <c r="I575" s="47"/>
    </row>
    <row r="576" spans="2:9" x14ac:dyDescent="0.4">
      <c r="B576" s="47" t="s">
        <v>2274</v>
      </c>
      <c r="C576" s="47"/>
      <c r="D576" s="47" t="s">
        <v>7124</v>
      </c>
      <c r="E576" s="47" t="s">
        <v>5553</v>
      </c>
      <c r="F576" s="47"/>
      <c r="G576" s="47"/>
      <c r="H576" s="47"/>
      <c r="I576" s="47"/>
    </row>
    <row r="577" spans="2:9" x14ac:dyDescent="0.4">
      <c r="B577" s="47" t="s">
        <v>6924</v>
      </c>
      <c r="C577" s="47"/>
      <c r="D577" s="47" t="s">
        <v>7124</v>
      </c>
      <c r="E577" s="47" t="s">
        <v>5554</v>
      </c>
      <c r="F577" s="47"/>
      <c r="G577" s="47"/>
      <c r="H577" s="47"/>
      <c r="I577" s="47"/>
    </row>
  </sheetData>
  <phoneticPr fontId="8"/>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54</vt:i4>
      </vt:variant>
      <vt:variant>
        <vt:lpstr>名前付き一覧</vt:lpstr>
      </vt:variant>
      <vt:variant>
        <vt:i4>1</vt:i4>
      </vt:variant>
    </vt:vector>
  </HeadingPairs>
  <TitlesOfParts>
    <vt:vector size="55" baseType="lpstr">
      <vt:lpstr>変更報告書</vt:lpstr>
      <vt:lpstr>D1</vt:lpstr>
      <vt:lpstr>D1_1</vt:lpstr>
      <vt:lpstr>D1_2</vt:lpstr>
      <vt:lpstr>D1_3</vt:lpstr>
      <vt:lpstr>D1_4</vt:lpstr>
      <vt:lpstr>D1_5</vt:lpstr>
      <vt:lpstr>D1_6</vt:lpstr>
      <vt:lpstr>D1_7</vt:lpstr>
      <vt:lpstr>D1_8</vt:lpstr>
      <vt:lpstr>D1_9</vt:lpstr>
      <vt:lpstr>D1_10</vt:lpstr>
      <vt:lpstr>D1_11</vt:lpstr>
      <vt:lpstr>D1_12</vt:lpstr>
      <vt:lpstr>D1_13</vt:lpstr>
      <vt:lpstr>D1_14</vt:lpstr>
      <vt:lpstr>D1_15</vt:lpstr>
      <vt:lpstr>D1_16</vt:lpstr>
      <vt:lpstr>D2</vt:lpstr>
      <vt:lpstr>D2_1</vt:lpstr>
      <vt:lpstr>D2_2</vt:lpstr>
      <vt:lpstr>D2_3</vt:lpstr>
      <vt:lpstr>D2_4</vt:lpstr>
      <vt:lpstr>D2_5</vt:lpstr>
      <vt:lpstr>D2_6</vt:lpstr>
      <vt:lpstr>D2_7</vt:lpstr>
      <vt:lpstr>D2_8</vt:lpstr>
      <vt:lpstr>D2_9</vt:lpstr>
      <vt:lpstr>D2_10</vt:lpstr>
      <vt:lpstr>D2_11</vt:lpstr>
      <vt:lpstr>D2_12</vt:lpstr>
      <vt:lpstr>D2_13</vt:lpstr>
      <vt:lpstr>D2_14</vt:lpstr>
      <vt:lpstr>D2_15</vt:lpstr>
      <vt:lpstr>D2_16</vt:lpstr>
      <vt:lpstr>D3</vt:lpstr>
      <vt:lpstr>D3_1</vt:lpstr>
      <vt:lpstr>D3_2</vt:lpstr>
      <vt:lpstr>D3_3</vt:lpstr>
      <vt:lpstr>D3_4</vt:lpstr>
      <vt:lpstr>D3_6</vt:lpstr>
      <vt:lpstr>D3_7</vt:lpstr>
      <vt:lpstr>D3_8</vt:lpstr>
      <vt:lpstr>D3_9</vt:lpstr>
      <vt:lpstr>D3_10</vt:lpstr>
      <vt:lpstr>D3_12</vt:lpstr>
      <vt:lpstr>D3_15</vt:lpstr>
      <vt:lpstr>D3_16</vt:lpstr>
      <vt:lpstr>D4</vt:lpstr>
      <vt:lpstr>D4_3</vt:lpstr>
      <vt:lpstr>D4_4</vt:lpstr>
      <vt:lpstr>D4_12</vt:lpstr>
      <vt:lpstr>D5</vt:lpstr>
      <vt:lpstr>SQL</vt:lpstr>
      <vt:lpstr>変更報告書!Print_Area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大嶋　智貴</cp:lastModifiedBy>
  <dcterms:created xsi:type="dcterms:W3CDTF">2024-07-02T01:40:50Z</dcterms:created>
  <dcterms:modified xsi:type="dcterms:W3CDTF">2026-02-20T06:43:06Z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2024-07-02T05:12:52Z</vt:filetime>
  </property>
</Properties>
</file>